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/>
  <xr:revisionPtr revIDLastSave="0" documentId="13_ncr:1_{7DD1F632-CB2C-4D80-88D2-46264AD68B6F}" xr6:coauthVersionLast="47" xr6:coauthVersionMax="47" xr10:uidLastSave="{00000000-0000-0000-0000-000000000000}"/>
  <bookViews>
    <workbookView xWindow="28680" yWindow="-120" windowWidth="29040" windowHeight="15720" tabRatio="850" firstSheet="2" activeTab="2" xr2:uid="{00000000-000D-0000-FFFF-FFFF00000000}"/>
  </bookViews>
  <sheets>
    <sheet name="Sheet2" sheetId="3" r:id="rId1"/>
    <sheet name="Sheet1" sheetId="2" r:id="rId2"/>
    <sheet name="Formatted Data" sheetId="1" r:id="rId3"/>
    <sheet name="Sheet8" sheetId="11" r:id="rId4"/>
    <sheet name="Summary" sheetId="4" r:id="rId5"/>
    <sheet name="Month Wise analysis" sheetId="6" r:id="rId6"/>
    <sheet name="State Wise" sheetId="10" r:id="rId7"/>
    <sheet name="Product wise analysis" sheetId="7" r:id="rId8"/>
    <sheet name="Sales Man wise " sheetId="8" r:id="rId9"/>
    <sheet name="Day Wise" sheetId="13" r:id="rId10"/>
  </sheets>
  <definedNames>
    <definedName name="_xlnm._FilterDatabase" localSheetId="2" hidden="1">'Formatted Data'!$A$1:$S$1</definedName>
    <definedName name="_xlnm._FilterDatabase" localSheetId="7" hidden="1">'Product wise analysis'!$A$3:$Z$3</definedName>
    <definedName name="_xlchart.v5.0" hidden="1">'State Wise'!$B$38</definedName>
    <definedName name="_xlchart.v5.1" hidden="1">'State Wise'!$B$39:$B$46</definedName>
    <definedName name="_xlchart.v5.2" hidden="1">'State Wise'!$C$38</definedName>
    <definedName name="_xlchart.v5.3" hidden="1">'State Wise'!$C$39:$C$46</definedName>
    <definedName name="_xlchart.v5.4" hidden="1">'State Wise'!$K$40</definedName>
    <definedName name="_xlchart.v5.5" hidden="1">'State Wise'!$K$41:$K$48</definedName>
    <definedName name="_xlchart.v5.6" hidden="1">'State Wise'!$L$40</definedName>
    <definedName name="_xlchart.v5.7" hidden="1">'State Wise'!$L$41:$L$48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41911.677662037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91028"/>
  <pivotCaches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4" i="7" l="1"/>
  <c r="V53" i="7"/>
  <c r="V52" i="7"/>
  <c r="V51" i="7"/>
  <c r="V50" i="7"/>
  <c r="V49" i="7"/>
  <c r="E25" i="6"/>
  <c r="D4" i="6"/>
  <c r="F25" i="6"/>
  <c r="E26" i="6"/>
  <c r="G27" i="6" s="1"/>
  <c r="E27" i="6"/>
  <c r="E28" i="6"/>
  <c r="G28" i="6" s="1"/>
  <c r="E29" i="6"/>
  <c r="E30" i="6"/>
  <c r="F26" i="6"/>
  <c r="F27" i="6"/>
  <c r="F28" i="6"/>
  <c r="F29" i="6"/>
  <c r="H29" i="6" s="1"/>
  <c r="F30" i="6"/>
  <c r="D31" i="6"/>
  <c r="C31" i="6"/>
  <c r="B31" i="6"/>
  <c r="AB42" i="13"/>
  <c r="X41" i="13"/>
  <c r="X40" i="13"/>
  <c r="Y40" i="13" s="1"/>
  <c r="Y42" i="13" s="1"/>
  <c r="W41" i="13"/>
  <c r="Y41" i="13" s="1"/>
  <c r="W40" i="13"/>
  <c r="AF33" i="13"/>
  <c r="AF32" i="13"/>
  <c r="AF27" i="13"/>
  <c r="AF26" i="13"/>
  <c r="K5" i="13"/>
  <c r="K8" i="13"/>
  <c r="K7" i="13"/>
  <c r="K6" i="13"/>
  <c r="K16" i="13"/>
  <c r="K15" i="13"/>
  <c r="K14" i="13"/>
  <c r="K13" i="13"/>
  <c r="K12" i="13"/>
  <c r="K4" i="13"/>
  <c r="M13" i="8"/>
  <c r="P18" i="8"/>
  <c r="O18" i="8"/>
  <c r="N18" i="8"/>
  <c r="M18" i="8"/>
  <c r="P17" i="8"/>
  <c r="O17" i="8"/>
  <c r="N17" i="8"/>
  <c r="M17" i="8"/>
  <c r="P16" i="8"/>
  <c r="O16" i="8"/>
  <c r="N16" i="8"/>
  <c r="M16" i="8"/>
  <c r="P15" i="8"/>
  <c r="O15" i="8"/>
  <c r="N15" i="8"/>
  <c r="M15" i="8"/>
  <c r="P14" i="8"/>
  <c r="O14" i="8"/>
  <c r="N14" i="8"/>
  <c r="M14" i="8"/>
  <c r="P13" i="8"/>
  <c r="O13" i="8"/>
  <c r="N13" i="8"/>
  <c r="L18" i="8"/>
  <c r="L17" i="8"/>
  <c r="L16" i="8"/>
  <c r="L15" i="8"/>
  <c r="L14" i="8"/>
  <c r="L13" i="8"/>
  <c r="B5061" i="11"/>
  <c r="B5060" i="11"/>
  <c r="B5059" i="11"/>
  <c r="B5058" i="11"/>
  <c r="B5057" i="11"/>
  <c r="B5056" i="11"/>
  <c r="B5055" i="11"/>
  <c r="B5054" i="11"/>
  <c r="B5053" i="11"/>
  <c r="B5052" i="11"/>
  <c r="B5051" i="11"/>
  <c r="B5050" i="11"/>
  <c r="B5049" i="11"/>
  <c r="B5048" i="11"/>
  <c r="B5047" i="11"/>
  <c r="B5046" i="11"/>
  <c r="B5045" i="11"/>
  <c r="B5044" i="11"/>
  <c r="B5043" i="11"/>
  <c r="B5042" i="11"/>
  <c r="B5041" i="11"/>
  <c r="B5040" i="11"/>
  <c r="B5039" i="11"/>
  <c r="B5038" i="11"/>
  <c r="B5037" i="11"/>
  <c r="B5036" i="11"/>
  <c r="B5035" i="11"/>
  <c r="B5034" i="11"/>
  <c r="B5033" i="11"/>
  <c r="B5032" i="11"/>
  <c r="B5031" i="11"/>
  <c r="B5030" i="11"/>
  <c r="B5029" i="11"/>
  <c r="B5028" i="11"/>
  <c r="B5027" i="11"/>
  <c r="B5026" i="11"/>
  <c r="B5025" i="11"/>
  <c r="B5024" i="11"/>
  <c r="B5023" i="11"/>
  <c r="B5022" i="11"/>
  <c r="B5021" i="11"/>
  <c r="B5020" i="11"/>
  <c r="B5019" i="11"/>
  <c r="B5018" i="11"/>
  <c r="B5017" i="11"/>
  <c r="B5016" i="11"/>
  <c r="B5015" i="11"/>
  <c r="B5014" i="11"/>
  <c r="B5013" i="11"/>
  <c r="B5012" i="11"/>
  <c r="B5011" i="11"/>
  <c r="B5010" i="11"/>
  <c r="B5009" i="11"/>
  <c r="B5008" i="11"/>
  <c r="B5007" i="11"/>
  <c r="B5006" i="11"/>
  <c r="B5005" i="11"/>
  <c r="B5004" i="11"/>
  <c r="B5003" i="11"/>
  <c r="B5002" i="11"/>
  <c r="B5001" i="11"/>
  <c r="B5000" i="11"/>
  <c r="B4999" i="11"/>
  <c r="B4998" i="11"/>
  <c r="B4997" i="11"/>
  <c r="B4996" i="11"/>
  <c r="B4995" i="11"/>
  <c r="B4994" i="11"/>
  <c r="B4993" i="11"/>
  <c r="B4992" i="11"/>
  <c r="B4991" i="11"/>
  <c r="B4990" i="11"/>
  <c r="B4989" i="11"/>
  <c r="B4988" i="11"/>
  <c r="B4987" i="11"/>
  <c r="B4986" i="11"/>
  <c r="B4985" i="11"/>
  <c r="B4984" i="11"/>
  <c r="B4983" i="11"/>
  <c r="B4982" i="11"/>
  <c r="B4981" i="11"/>
  <c r="B4980" i="11"/>
  <c r="B4979" i="11"/>
  <c r="B4978" i="11"/>
  <c r="B4977" i="11"/>
  <c r="B4976" i="11"/>
  <c r="B4975" i="11"/>
  <c r="B4974" i="11"/>
  <c r="B4973" i="11"/>
  <c r="B4972" i="11"/>
  <c r="B4971" i="11"/>
  <c r="B4970" i="11"/>
  <c r="B4969" i="11"/>
  <c r="B4968" i="11"/>
  <c r="B4967" i="11"/>
  <c r="B4966" i="11"/>
  <c r="B4965" i="11"/>
  <c r="B4964" i="11"/>
  <c r="B4963" i="11"/>
  <c r="B4962" i="11"/>
  <c r="B4961" i="11"/>
  <c r="B4960" i="11"/>
  <c r="B4959" i="11"/>
  <c r="B4958" i="11"/>
  <c r="B4957" i="11"/>
  <c r="B4956" i="11"/>
  <c r="B4955" i="11"/>
  <c r="B4954" i="11"/>
  <c r="B4953" i="11"/>
  <c r="B4952" i="11"/>
  <c r="B4951" i="11"/>
  <c r="B4950" i="11"/>
  <c r="B4949" i="11"/>
  <c r="B4948" i="11"/>
  <c r="B4947" i="11"/>
  <c r="B4946" i="11"/>
  <c r="B4945" i="11"/>
  <c r="B4944" i="11"/>
  <c r="B4943" i="11"/>
  <c r="B4942" i="11"/>
  <c r="B4941" i="11"/>
  <c r="B4940" i="11"/>
  <c r="B4939" i="11"/>
  <c r="B4938" i="11"/>
  <c r="B4937" i="11"/>
  <c r="B4936" i="11"/>
  <c r="B4935" i="11"/>
  <c r="B4934" i="11"/>
  <c r="B4933" i="11"/>
  <c r="B4932" i="11"/>
  <c r="B4931" i="11"/>
  <c r="B4930" i="11"/>
  <c r="B4929" i="11"/>
  <c r="B4928" i="11"/>
  <c r="B4927" i="11"/>
  <c r="B4926" i="11"/>
  <c r="B4925" i="11"/>
  <c r="B4924" i="11"/>
  <c r="B4923" i="11"/>
  <c r="B4922" i="11"/>
  <c r="B4921" i="11"/>
  <c r="B4920" i="11"/>
  <c r="B4919" i="11"/>
  <c r="B4918" i="11"/>
  <c r="B4917" i="11"/>
  <c r="B4916" i="11"/>
  <c r="B4915" i="11"/>
  <c r="B4914" i="11"/>
  <c r="B4913" i="11"/>
  <c r="B4912" i="11"/>
  <c r="B4911" i="11"/>
  <c r="B4910" i="11"/>
  <c r="B4909" i="11"/>
  <c r="B4908" i="11"/>
  <c r="B4907" i="11"/>
  <c r="B4906" i="11"/>
  <c r="B4905" i="11"/>
  <c r="B4904" i="11"/>
  <c r="B4903" i="11"/>
  <c r="B4902" i="11"/>
  <c r="B4901" i="11"/>
  <c r="B4900" i="11"/>
  <c r="B4899" i="11"/>
  <c r="B4898" i="11"/>
  <c r="B4897" i="11"/>
  <c r="B4896" i="11"/>
  <c r="B4895" i="11"/>
  <c r="B4894" i="11"/>
  <c r="B4893" i="11"/>
  <c r="B4892" i="11"/>
  <c r="B4891" i="11"/>
  <c r="B4890" i="11"/>
  <c r="B4889" i="11"/>
  <c r="B4888" i="11"/>
  <c r="B4887" i="11"/>
  <c r="B4886" i="11"/>
  <c r="B4885" i="11"/>
  <c r="B4884" i="11"/>
  <c r="B4883" i="11"/>
  <c r="B4882" i="11"/>
  <c r="B4881" i="11"/>
  <c r="B4880" i="11"/>
  <c r="B4879" i="11"/>
  <c r="B4878" i="11"/>
  <c r="B4877" i="11"/>
  <c r="B4876" i="11"/>
  <c r="B4875" i="11"/>
  <c r="B4874" i="11"/>
  <c r="B4873" i="11"/>
  <c r="B4872" i="11"/>
  <c r="B4871" i="11"/>
  <c r="B4870" i="11"/>
  <c r="B4869" i="11"/>
  <c r="B4868" i="11"/>
  <c r="B4867" i="11"/>
  <c r="B4866" i="11"/>
  <c r="B4865" i="11"/>
  <c r="B4864" i="11"/>
  <c r="B4863" i="11"/>
  <c r="B4862" i="11"/>
  <c r="B4861" i="11"/>
  <c r="B4860" i="11"/>
  <c r="B4859" i="11"/>
  <c r="B4858" i="11"/>
  <c r="B4857" i="11"/>
  <c r="B4856" i="11"/>
  <c r="B4855" i="11"/>
  <c r="B4854" i="11"/>
  <c r="B4853" i="11"/>
  <c r="B4852" i="11"/>
  <c r="B4851" i="11"/>
  <c r="B4850" i="11"/>
  <c r="B4849" i="11"/>
  <c r="B4848" i="11"/>
  <c r="B4847" i="11"/>
  <c r="B4846" i="11"/>
  <c r="B4845" i="11"/>
  <c r="B4844" i="11"/>
  <c r="B4843" i="11"/>
  <c r="B4842" i="11"/>
  <c r="B4841" i="11"/>
  <c r="B4840" i="11"/>
  <c r="B4839" i="11"/>
  <c r="B4838" i="11"/>
  <c r="B4837" i="11"/>
  <c r="B4836" i="11"/>
  <c r="B4835" i="11"/>
  <c r="B4834" i="11"/>
  <c r="B4833" i="11"/>
  <c r="B4832" i="11"/>
  <c r="B4831" i="11"/>
  <c r="B4830" i="11"/>
  <c r="B4829" i="11"/>
  <c r="B4828" i="11"/>
  <c r="B4827" i="11"/>
  <c r="B4826" i="11"/>
  <c r="B4825" i="11"/>
  <c r="B4824" i="11"/>
  <c r="B4823" i="11"/>
  <c r="B4822" i="11"/>
  <c r="B4821" i="11"/>
  <c r="B4820" i="11"/>
  <c r="B4819" i="11"/>
  <c r="B4818" i="11"/>
  <c r="B4817" i="11"/>
  <c r="B4816" i="11"/>
  <c r="B4815" i="11"/>
  <c r="B4814" i="11"/>
  <c r="B4813" i="11"/>
  <c r="B4812" i="11"/>
  <c r="B4811" i="11"/>
  <c r="B4810" i="11"/>
  <c r="B4809" i="11"/>
  <c r="B4808" i="11"/>
  <c r="B4807" i="11"/>
  <c r="B4806" i="11"/>
  <c r="B4805" i="11"/>
  <c r="B4804" i="11"/>
  <c r="B4803" i="11"/>
  <c r="B4802" i="11"/>
  <c r="B4801" i="11"/>
  <c r="B4800" i="11"/>
  <c r="B4799" i="11"/>
  <c r="B4798" i="11"/>
  <c r="B4797" i="11"/>
  <c r="B4796" i="11"/>
  <c r="B4795" i="11"/>
  <c r="B4794" i="11"/>
  <c r="B4793" i="11"/>
  <c r="B4792" i="11"/>
  <c r="B4791" i="11"/>
  <c r="B4790" i="11"/>
  <c r="B4789" i="11"/>
  <c r="B4788" i="11"/>
  <c r="B4787" i="11"/>
  <c r="B4786" i="11"/>
  <c r="B4785" i="11"/>
  <c r="B4784" i="11"/>
  <c r="B4783" i="11"/>
  <c r="B4782" i="11"/>
  <c r="B4781" i="11"/>
  <c r="B4780" i="11"/>
  <c r="B4779" i="11"/>
  <c r="B4778" i="11"/>
  <c r="B4777" i="11"/>
  <c r="B4776" i="11"/>
  <c r="B4775" i="11"/>
  <c r="B4774" i="11"/>
  <c r="B4773" i="11"/>
  <c r="B4772" i="11"/>
  <c r="B4771" i="11"/>
  <c r="B4770" i="11"/>
  <c r="B4769" i="11"/>
  <c r="B4768" i="11"/>
  <c r="B4767" i="11"/>
  <c r="B4766" i="11"/>
  <c r="B4765" i="11"/>
  <c r="B4764" i="11"/>
  <c r="B4763" i="11"/>
  <c r="B4762" i="11"/>
  <c r="B4761" i="11"/>
  <c r="B4760" i="11"/>
  <c r="B4759" i="11"/>
  <c r="B4758" i="11"/>
  <c r="B4757" i="11"/>
  <c r="B4756" i="11"/>
  <c r="B4755" i="11"/>
  <c r="B4754" i="11"/>
  <c r="B4753" i="11"/>
  <c r="B4752" i="11"/>
  <c r="B4751" i="11"/>
  <c r="B4750" i="11"/>
  <c r="B4749" i="11"/>
  <c r="B4748" i="11"/>
  <c r="B4747" i="11"/>
  <c r="B4746" i="11"/>
  <c r="B4745" i="11"/>
  <c r="B4744" i="11"/>
  <c r="B4743" i="11"/>
  <c r="B4742" i="11"/>
  <c r="B4741" i="11"/>
  <c r="B4740" i="11"/>
  <c r="B4739" i="11"/>
  <c r="B4738" i="11"/>
  <c r="B4737" i="11"/>
  <c r="B4736" i="11"/>
  <c r="B4735" i="11"/>
  <c r="B4734" i="11"/>
  <c r="B4733" i="11"/>
  <c r="B4732" i="11"/>
  <c r="B4731" i="11"/>
  <c r="B4730" i="11"/>
  <c r="B4729" i="11"/>
  <c r="B4728" i="11"/>
  <c r="B4727" i="11"/>
  <c r="B4726" i="11"/>
  <c r="B4725" i="11"/>
  <c r="B4724" i="11"/>
  <c r="B4723" i="11"/>
  <c r="B4722" i="11"/>
  <c r="B4721" i="11"/>
  <c r="B4720" i="11"/>
  <c r="B4719" i="11"/>
  <c r="B4718" i="11"/>
  <c r="B4717" i="11"/>
  <c r="B4716" i="11"/>
  <c r="B4715" i="11"/>
  <c r="B4714" i="11"/>
  <c r="B4713" i="11"/>
  <c r="B4712" i="11"/>
  <c r="B4711" i="11"/>
  <c r="B4710" i="11"/>
  <c r="B4709" i="11"/>
  <c r="B4708" i="11"/>
  <c r="B4707" i="11"/>
  <c r="B4706" i="11"/>
  <c r="B4705" i="11"/>
  <c r="B4704" i="11"/>
  <c r="B4703" i="11"/>
  <c r="B4702" i="11"/>
  <c r="B4701" i="11"/>
  <c r="B4700" i="11"/>
  <c r="B4699" i="11"/>
  <c r="B4698" i="11"/>
  <c r="B4697" i="11"/>
  <c r="B4696" i="11"/>
  <c r="B4695" i="11"/>
  <c r="B4694" i="11"/>
  <c r="B4693" i="11"/>
  <c r="B4692" i="11"/>
  <c r="B4691" i="11"/>
  <c r="B4690" i="11"/>
  <c r="B4689" i="11"/>
  <c r="B4688" i="11"/>
  <c r="B4687" i="11"/>
  <c r="B4686" i="11"/>
  <c r="B4685" i="11"/>
  <c r="B4684" i="11"/>
  <c r="B4683" i="11"/>
  <c r="B4682" i="11"/>
  <c r="B4681" i="11"/>
  <c r="B4680" i="11"/>
  <c r="B4679" i="11"/>
  <c r="B4678" i="11"/>
  <c r="B4677" i="11"/>
  <c r="B4676" i="11"/>
  <c r="B4675" i="11"/>
  <c r="B4674" i="11"/>
  <c r="B4673" i="11"/>
  <c r="B4672" i="11"/>
  <c r="B4671" i="11"/>
  <c r="B4670" i="11"/>
  <c r="B4669" i="11"/>
  <c r="B4668" i="11"/>
  <c r="B4667" i="11"/>
  <c r="B4666" i="11"/>
  <c r="B4665" i="11"/>
  <c r="B4664" i="11"/>
  <c r="B4663" i="11"/>
  <c r="B4662" i="11"/>
  <c r="B4661" i="11"/>
  <c r="B4660" i="11"/>
  <c r="B4659" i="11"/>
  <c r="B4658" i="11"/>
  <c r="B4657" i="11"/>
  <c r="B4656" i="11"/>
  <c r="B4655" i="11"/>
  <c r="B4654" i="11"/>
  <c r="B4653" i="11"/>
  <c r="B4652" i="11"/>
  <c r="B4651" i="11"/>
  <c r="B4650" i="11"/>
  <c r="B4649" i="11"/>
  <c r="B4648" i="11"/>
  <c r="B4647" i="11"/>
  <c r="B4646" i="11"/>
  <c r="B4645" i="11"/>
  <c r="B4644" i="11"/>
  <c r="B4643" i="11"/>
  <c r="B4642" i="11"/>
  <c r="B4641" i="11"/>
  <c r="B4640" i="11"/>
  <c r="B4639" i="11"/>
  <c r="B4638" i="11"/>
  <c r="B4637" i="11"/>
  <c r="B4636" i="11"/>
  <c r="B4635" i="11"/>
  <c r="B4634" i="11"/>
  <c r="B4633" i="11"/>
  <c r="B4632" i="11"/>
  <c r="B4631" i="11"/>
  <c r="B4630" i="11"/>
  <c r="B4629" i="11"/>
  <c r="B4628" i="11"/>
  <c r="B4627" i="11"/>
  <c r="B4626" i="11"/>
  <c r="B4625" i="11"/>
  <c r="B4624" i="11"/>
  <c r="B4623" i="11"/>
  <c r="B4622" i="11"/>
  <c r="B4621" i="11"/>
  <c r="B4620" i="11"/>
  <c r="B4619" i="11"/>
  <c r="B4618" i="11"/>
  <c r="B4617" i="11"/>
  <c r="B4616" i="11"/>
  <c r="B4615" i="11"/>
  <c r="B4614" i="11"/>
  <c r="B4613" i="11"/>
  <c r="B4612" i="11"/>
  <c r="B4611" i="11"/>
  <c r="B4610" i="11"/>
  <c r="B4609" i="11"/>
  <c r="B4608" i="11"/>
  <c r="B4607" i="11"/>
  <c r="B4606" i="11"/>
  <c r="B4605" i="11"/>
  <c r="B4604" i="11"/>
  <c r="B4603" i="11"/>
  <c r="B4602" i="11"/>
  <c r="B4601" i="11"/>
  <c r="B4600" i="11"/>
  <c r="B4599" i="11"/>
  <c r="B4598" i="11"/>
  <c r="B4597" i="11"/>
  <c r="B4596" i="11"/>
  <c r="B4595" i="11"/>
  <c r="B4594" i="11"/>
  <c r="B4593" i="11"/>
  <c r="B4592" i="11"/>
  <c r="B4591" i="11"/>
  <c r="B4590" i="11"/>
  <c r="B4589" i="11"/>
  <c r="B4588" i="11"/>
  <c r="B4587" i="11"/>
  <c r="B4586" i="11"/>
  <c r="B4585" i="11"/>
  <c r="B4584" i="11"/>
  <c r="B4583" i="11"/>
  <c r="B4582" i="11"/>
  <c r="B4581" i="11"/>
  <c r="B4580" i="11"/>
  <c r="B4579" i="11"/>
  <c r="B4578" i="11"/>
  <c r="B4577" i="11"/>
  <c r="B4576" i="11"/>
  <c r="B4575" i="11"/>
  <c r="B4574" i="11"/>
  <c r="B4573" i="11"/>
  <c r="B4572" i="11"/>
  <c r="B4571" i="11"/>
  <c r="B4570" i="11"/>
  <c r="B4569" i="11"/>
  <c r="B4568" i="11"/>
  <c r="B4567" i="11"/>
  <c r="B4566" i="11"/>
  <c r="B4565" i="11"/>
  <c r="B4564" i="11"/>
  <c r="B4563" i="11"/>
  <c r="B4562" i="11"/>
  <c r="B4561" i="11"/>
  <c r="B4560" i="11"/>
  <c r="B4559" i="11"/>
  <c r="B4558" i="11"/>
  <c r="B4557" i="11"/>
  <c r="B4556" i="11"/>
  <c r="B4555" i="11"/>
  <c r="B4554" i="11"/>
  <c r="B4553" i="11"/>
  <c r="B4552" i="11"/>
  <c r="B4551" i="11"/>
  <c r="B4550" i="11"/>
  <c r="B4549" i="11"/>
  <c r="B4548" i="11"/>
  <c r="B4547" i="11"/>
  <c r="B4546" i="11"/>
  <c r="B4545" i="11"/>
  <c r="B4544" i="11"/>
  <c r="B4543" i="11"/>
  <c r="B4542" i="11"/>
  <c r="B4541" i="11"/>
  <c r="B4540" i="11"/>
  <c r="B4539" i="11"/>
  <c r="B4538" i="11"/>
  <c r="B4537" i="11"/>
  <c r="B4536" i="11"/>
  <c r="B4535" i="11"/>
  <c r="B4534" i="11"/>
  <c r="B4533" i="11"/>
  <c r="B4532" i="11"/>
  <c r="B4531" i="11"/>
  <c r="B4530" i="11"/>
  <c r="B4529" i="11"/>
  <c r="B4528" i="11"/>
  <c r="B4527" i="11"/>
  <c r="B4526" i="11"/>
  <c r="B4525" i="11"/>
  <c r="B4524" i="11"/>
  <c r="B4523" i="11"/>
  <c r="B4522" i="11"/>
  <c r="B4521" i="11"/>
  <c r="B4520" i="11"/>
  <c r="B4519" i="11"/>
  <c r="B4518" i="11"/>
  <c r="B4517" i="11"/>
  <c r="B4516" i="11"/>
  <c r="B4515" i="11"/>
  <c r="B4514" i="11"/>
  <c r="B4513" i="11"/>
  <c r="B4512" i="11"/>
  <c r="B4511" i="11"/>
  <c r="B4510" i="11"/>
  <c r="B4509" i="11"/>
  <c r="B4508" i="11"/>
  <c r="B4507" i="11"/>
  <c r="B4506" i="11"/>
  <c r="B4505" i="11"/>
  <c r="B4504" i="11"/>
  <c r="B4503" i="11"/>
  <c r="B4502" i="11"/>
  <c r="B4501" i="11"/>
  <c r="B4500" i="11"/>
  <c r="B4499" i="11"/>
  <c r="B4498" i="11"/>
  <c r="B4497" i="11"/>
  <c r="B4496" i="11"/>
  <c r="B4495" i="11"/>
  <c r="B4494" i="11"/>
  <c r="B4493" i="11"/>
  <c r="B4492" i="11"/>
  <c r="B4491" i="11"/>
  <c r="B4490" i="11"/>
  <c r="B4489" i="11"/>
  <c r="B4488" i="11"/>
  <c r="B4487" i="11"/>
  <c r="B4486" i="11"/>
  <c r="B4485" i="11"/>
  <c r="B4484" i="11"/>
  <c r="B4483" i="11"/>
  <c r="B4482" i="11"/>
  <c r="B4481" i="11"/>
  <c r="B4480" i="11"/>
  <c r="B4479" i="11"/>
  <c r="B4478" i="11"/>
  <c r="B4477" i="11"/>
  <c r="B4476" i="11"/>
  <c r="B4475" i="11"/>
  <c r="B4474" i="11"/>
  <c r="B4473" i="11"/>
  <c r="B4472" i="11"/>
  <c r="B4471" i="11"/>
  <c r="B4470" i="11"/>
  <c r="B4469" i="11"/>
  <c r="B4468" i="11"/>
  <c r="B4467" i="11"/>
  <c r="B4466" i="11"/>
  <c r="B4465" i="11"/>
  <c r="B4464" i="11"/>
  <c r="B4463" i="11"/>
  <c r="B4462" i="11"/>
  <c r="B4461" i="11"/>
  <c r="B4460" i="11"/>
  <c r="B4459" i="11"/>
  <c r="B4458" i="11"/>
  <c r="B4457" i="11"/>
  <c r="B4456" i="11"/>
  <c r="B4455" i="11"/>
  <c r="B4454" i="11"/>
  <c r="B4453" i="11"/>
  <c r="B4452" i="11"/>
  <c r="B4451" i="11"/>
  <c r="B4450" i="11"/>
  <c r="B4449" i="11"/>
  <c r="B4448" i="11"/>
  <c r="B4447" i="11"/>
  <c r="B4446" i="11"/>
  <c r="B4445" i="11"/>
  <c r="B4444" i="11"/>
  <c r="B4443" i="11"/>
  <c r="B4442" i="11"/>
  <c r="B4441" i="11"/>
  <c r="B4440" i="11"/>
  <c r="B4439" i="11"/>
  <c r="B4438" i="11"/>
  <c r="B4437" i="11"/>
  <c r="B4436" i="11"/>
  <c r="B4435" i="11"/>
  <c r="B4434" i="11"/>
  <c r="B4433" i="11"/>
  <c r="B4432" i="11"/>
  <c r="B4431" i="11"/>
  <c r="B4430" i="11"/>
  <c r="B4429" i="11"/>
  <c r="B4428" i="11"/>
  <c r="B4427" i="11"/>
  <c r="B4426" i="11"/>
  <c r="B4425" i="11"/>
  <c r="B4424" i="11"/>
  <c r="B4423" i="11"/>
  <c r="B4422" i="11"/>
  <c r="B4421" i="11"/>
  <c r="B4420" i="11"/>
  <c r="B4419" i="11"/>
  <c r="B4418" i="11"/>
  <c r="B4417" i="11"/>
  <c r="B4416" i="11"/>
  <c r="B4415" i="11"/>
  <c r="B4414" i="11"/>
  <c r="B4413" i="11"/>
  <c r="B4412" i="11"/>
  <c r="B4411" i="11"/>
  <c r="B4410" i="11"/>
  <c r="B4409" i="11"/>
  <c r="B4408" i="11"/>
  <c r="B4407" i="11"/>
  <c r="B4406" i="11"/>
  <c r="B4405" i="11"/>
  <c r="B4404" i="11"/>
  <c r="B4403" i="11"/>
  <c r="B4402" i="11"/>
  <c r="B4401" i="11"/>
  <c r="B4400" i="11"/>
  <c r="B4399" i="11"/>
  <c r="B4398" i="11"/>
  <c r="B4397" i="11"/>
  <c r="B4396" i="11"/>
  <c r="B4395" i="11"/>
  <c r="B4394" i="11"/>
  <c r="B4393" i="11"/>
  <c r="B4392" i="11"/>
  <c r="B4391" i="11"/>
  <c r="B4390" i="11"/>
  <c r="B4389" i="11"/>
  <c r="B4388" i="11"/>
  <c r="B4387" i="11"/>
  <c r="B4386" i="11"/>
  <c r="B4385" i="11"/>
  <c r="B4384" i="11"/>
  <c r="B4383" i="11"/>
  <c r="B4382" i="11"/>
  <c r="B4381" i="11"/>
  <c r="B4380" i="11"/>
  <c r="B4379" i="11"/>
  <c r="B4378" i="11"/>
  <c r="B4377" i="11"/>
  <c r="B4376" i="11"/>
  <c r="B4375" i="11"/>
  <c r="B4374" i="11"/>
  <c r="B4373" i="11"/>
  <c r="B4372" i="11"/>
  <c r="B4371" i="11"/>
  <c r="B4370" i="11"/>
  <c r="B4369" i="11"/>
  <c r="B4368" i="11"/>
  <c r="B4367" i="11"/>
  <c r="B4366" i="11"/>
  <c r="B4365" i="11"/>
  <c r="B4364" i="11"/>
  <c r="B4363" i="11"/>
  <c r="B4362" i="11"/>
  <c r="B4361" i="11"/>
  <c r="B4360" i="11"/>
  <c r="B4359" i="11"/>
  <c r="B4358" i="11"/>
  <c r="B4357" i="11"/>
  <c r="B4356" i="11"/>
  <c r="B4355" i="11"/>
  <c r="B4354" i="11"/>
  <c r="B4353" i="11"/>
  <c r="B4352" i="11"/>
  <c r="B4351" i="11"/>
  <c r="B4350" i="11"/>
  <c r="B4349" i="11"/>
  <c r="B4348" i="11"/>
  <c r="B4347" i="11"/>
  <c r="B4346" i="11"/>
  <c r="B4345" i="11"/>
  <c r="B4344" i="11"/>
  <c r="B4343" i="11"/>
  <c r="B4342" i="11"/>
  <c r="B4341" i="11"/>
  <c r="B4340" i="11"/>
  <c r="B4339" i="11"/>
  <c r="B4338" i="11"/>
  <c r="B4337" i="11"/>
  <c r="B4336" i="11"/>
  <c r="B4335" i="11"/>
  <c r="B4334" i="11"/>
  <c r="B4333" i="11"/>
  <c r="B4332" i="11"/>
  <c r="B4331" i="11"/>
  <c r="B4330" i="11"/>
  <c r="B4329" i="11"/>
  <c r="B4328" i="11"/>
  <c r="B4327" i="11"/>
  <c r="B4326" i="11"/>
  <c r="B4325" i="11"/>
  <c r="B4324" i="11"/>
  <c r="B4323" i="11"/>
  <c r="B4322" i="11"/>
  <c r="B4321" i="11"/>
  <c r="B4320" i="11"/>
  <c r="B4319" i="11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B4303" i="11"/>
  <c r="B4302" i="11"/>
  <c r="B4301" i="11"/>
  <c r="B4300" i="11"/>
  <c r="B4299" i="11"/>
  <c r="B4298" i="11"/>
  <c r="B4297" i="11"/>
  <c r="B4296" i="11"/>
  <c r="B4295" i="11"/>
  <c r="B4294" i="11"/>
  <c r="B4293" i="11"/>
  <c r="B4292" i="11"/>
  <c r="B4291" i="11"/>
  <c r="B4290" i="11"/>
  <c r="B4289" i="11"/>
  <c r="B4288" i="11"/>
  <c r="B4287" i="11"/>
  <c r="B4286" i="11"/>
  <c r="B4285" i="11"/>
  <c r="B4284" i="11"/>
  <c r="B4283" i="11"/>
  <c r="B4282" i="11"/>
  <c r="B4281" i="11"/>
  <c r="B4280" i="11"/>
  <c r="B4279" i="11"/>
  <c r="B4278" i="11"/>
  <c r="B4277" i="11"/>
  <c r="B4276" i="11"/>
  <c r="B4275" i="11"/>
  <c r="B4274" i="11"/>
  <c r="B4273" i="11"/>
  <c r="B4272" i="11"/>
  <c r="B4271" i="11"/>
  <c r="B4270" i="11"/>
  <c r="B4269" i="11"/>
  <c r="B4268" i="11"/>
  <c r="B4267" i="11"/>
  <c r="B4266" i="11"/>
  <c r="B4265" i="11"/>
  <c r="B4264" i="11"/>
  <c r="B4263" i="11"/>
  <c r="B4262" i="11"/>
  <c r="B4261" i="11"/>
  <c r="B4260" i="11"/>
  <c r="B4259" i="11"/>
  <c r="B4258" i="11"/>
  <c r="B4257" i="11"/>
  <c r="B4256" i="11"/>
  <c r="B4255" i="11"/>
  <c r="B4254" i="11"/>
  <c r="B4253" i="11"/>
  <c r="B4252" i="11"/>
  <c r="B4251" i="11"/>
  <c r="B4250" i="11"/>
  <c r="B4249" i="11"/>
  <c r="B4248" i="11"/>
  <c r="B4247" i="11"/>
  <c r="B4246" i="11"/>
  <c r="B4245" i="11"/>
  <c r="B4244" i="11"/>
  <c r="B4243" i="11"/>
  <c r="B4242" i="11"/>
  <c r="B4241" i="11"/>
  <c r="B4240" i="11"/>
  <c r="B4239" i="11"/>
  <c r="B4238" i="11"/>
  <c r="B4237" i="11"/>
  <c r="B4236" i="11"/>
  <c r="B4235" i="11"/>
  <c r="B4234" i="11"/>
  <c r="B4233" i="11"/>
  <c r="B4232" i="11"/>
  <c r="B4231" i="11"/>
  <c r="B4230" i="11"/>
  <c r="B4229" i="11"/>
  <c r="B4228" i="11"/>
  <c r="B4227" i="11"/>
  <c r="B4226" i="11"/>
  <c r="B4225" i="11"/>
  <c r="B4224" i="11"/>
  <c r="B4223" i="11"/>
  <c r="B4222" i="11"/>
  <c r="B4221" i="11"/>
  <c r="B4220" i="11"/>
  <c r="B4219" i="11"/>
  <c r="B4218" i="11"/>
  <c r="B4217" i="11"/>
  <c r="B4216" i="11"/>
  <c r="B4215" i="11"/>
  <c r="B4214" i="11"/>
  <c r="B4213" i="11"/>
  <c r="B4212" i="11"/>
  <c r="B4211" i="11"/>
  <c r="B4210" i="11"/>
  <c r="B4209" i="11"/>
  <c r="B4208" i="11"/>
  <c r="B4207" i="11"/>
  <c r="B4206" i="11"/>
  <c r="B4205" i="11"/>
  <c r="B4204" i="11"/>
  <c r="B4203" i="11"/>
  <c r="B4202" i="11"/>
  <c r="B4201" i="11"/>
  <c r="B4200" i="11"/>
  <c r="B4199" i="11"/>
  <c r="B4198" i="11"/>
  <c r="B4197" i="11"/>
  <c r="B4196" i="11"/>
  <c r="B4195" i="11"/>
  <c r="B4194" i="11"/>
  <c r="B4193" i="11"/>
  <c r="B4192" i="11"/>
  <c r="B4191" i="11"/>
  <c r="B4190" i="11"/>
  <c r="B4189" i="11"/>
  <c r="B4188" i="11"/>
  <c r="B4187" i="11"/>
  <c r="B4186" i="11"/>
  <c r="B4185" i="11"/>
  <c r="B4184" i="11"/>
  <c r="B4183" i="11"/>
  <c r="B4182" i="11"/>
  <c r="B4181" i="11"/>
  <c r="B4180" i="11"/>
  <c r="B4179" i="11"/>
  <c r="B4178" i="11"/>
  <c r="B4177" i="11"/>
  <c r="B4176" i="11"/>
  <c r="B4175" i="11"/>
  <c r="B4174" i="11"/>
  <c r="B4173" i="11"/>
  <c r="B4172" i="11"/>
  <c r="B4171" i="11"/>
  <c r="B4170" i="11"/>
  <c r="B4169" i="11"/>
  <c r="B4168" i="11"/>
  <c r="B4167" i="11"/>
  <c r="B4166" i="11"/>
  <c r="B4165" i="11"/>
  <c r="B4164" i="11"/>
  <c r="B4163" i="11"/>
  <c r="B4162" i="11"/>
  <c r="B4161" i="11"/>
  <c r="B4160" i="11"/>
  <c r="B4159" i="11"/>
  <c r="B4158" i="11"/>
  <c r="B4157" i="11"/>
  <c r="B4156" i="11"/>
  <c r="B4155" i="11"/>
  <c r="B4154" i="11"/>
  <c r="B4153" i="11"/>
  <c r="B4152" i="11"/>
  <c r="B4151" i="11"/>
  <c r="B4150" i="11"/>
  <c r="B4149" i="11"/>
  <c r="B4148" i="11"/>
  <c r="B4147" i="11"/>
  <c r="B4146" i="11"/>
  <c r="B4145" i="11"/>
  <c r="B4144" i="11"/>
  <c r="B4143" i="11"/>
  <c r="B4142" i="11"/>
  <c r="B4141" i="11"/>
  <c r="B4140" i="11"/>
  <c r="B4139" i="11"/>
  <c r="B4138" i="11"/>
  <c r="B4137" i="11"/>
  <c r="B4136" i="11"/>
  <c r="B4135" i="11"/>
  <c r="B4134" i="11"/>
  <c r="B4133" i="11"/>
  <c r="B4132" i="11"/>
  <c r="B4131" i="11"/>
  <c r="B4130" i="11"/>
  <c r="B4129" i="11"/>
  <c r="B4128" i="11"/>
  <c r="B4127" i="11"/>
  <c r="B4126" i="11"/>
  <c r="B4125" i="11"/>
  <c r="B4124" i="11"/>
  <c r="B4123" i="11"/>
  <c r="B4122" i="11"/>
  <c r="B4121" i="11"/>
  <c r="B4120" i="11"/>
  <c r="B4119" i="11"/>
  <c r="B4118" i="11"/>
  <c r="B4117" i="11"/>
  <c r="B4116" i="11"/>
  <c r="B4115" i="11"/>
  <c r="B4114" i="11"/>
  <c r="B4113" i="11"/>
  <c r="B4112" i="11"/>
  <c r="B4111" i="11"/>
  <c r="B4110" i="11"/>
  <c r="B4109" i="11"/>
  <c r="B4108" i="11"/>
  <c r="B4107" i="11"/>
  <c r="B4106" i="11"/>
  <c r="B4105" i="11"/>
  <c r="B4104" i="11"/>
  <c r="B4103" i="11"/>
  <c r="B4102" i="11"/>
  <c r="B4101" i="11"/>
  <c r="B4100" i="11"/>
  <c r="B4099" i="11"/>
  <c r="B4098" i="11"/>
  <c r="B4097" i="11"/>
  <c r="B4096" i="11"/>
  <c r="B4095" i="11"/>
  <c r="B4094" i="11"/>
  <c r="B4093" i="11"/>
  <c r="B4092" i="11"/>
  <c r="B4091" i="11"/>
  <c r="B4090" i="11"/>
  <c r="B4089" i="11"/>
  <c r="B4088" i="11"/>
  <c r="B4087" i="11"/>
  <c r="B4086" i="11"/>
  <c r="B4085" i="11"/>
  <c r="B4084" i="11"/>
  <c r="B4083" i="11"/>
  <c r="B4082" i="11"/>
  <c r="B4081" i="11"/>
  <c r="B4080" i="11"/>
  <c r="B4079" i="11"/>
  <c r="B4078" i="11"/>
  <c r="B4077" i="11"/>
  <c r="B4076" i="11"/>
  <c r="B4075" i="11"/>
  <c r="B4074" i="11"/>
  <c r="B4073" i="11"/>
  <c r="B4072" i="11"/>
  <c r="B4071" i="11"/>
  <c r="B4070" i="11"/>
  <c r="B4069" i="11"/>
  <c r="B4068" i="11"/>
  <c r="B4067" i="11"/>
  <c r="B4066" i="11"/>
  <c r="B4065" i="11"/>
  <c r="B4064" i="11"/>
  <c r="B4063" i="11"/>
  <c r="B4062" i="11"/>
  <c r="B4061" i="11"/>
  <c r="B4060" i="11"/>
  <c r="B4059" i="11"/>
  <c r="B4058" i="11"/>
  <c r="B4057" i="11"/>
  <c r="B4056" i="11"/>
  <c r="B4055" i="11"/>
  <c r="B4054" i="11"/>
  <c r="B4053" i="11"/>
  <c r="B4052" i="11"/>
  <c r="B4051" i="11"/>
  <c r="B4050" i="11"/>
  <c r="B4049" i="11"/>
  <c r="B4048" i="11"/>
  <c r="B4047" i="11"/>
  <c r="B4046" i="11"/>
  <c r="B4045" i="11"/>
  <c r="B4044" i="11"/>
  <c r="B4043" i="11"/>
  <c r="B4042" i="11"/>
  <c r="B4041" i="11"/>
  <c r="B4040" i="11"/>
  <c r="B4039" i="11"/>
  <c r="B4038" i="11"/>
  <c r="B4037" i="11"/>
  <c r="B4036" i="11"/>
  <c r="B4035" i="11"/>
  <c r="B4034" i="11"/>
  <c r="B4033" i="11"/>
  <c r="B4032" i="11"/>
  <c r="B4031" i="11"/>
  <c r="B4030" i="11"/>
  <c r="B4029" i="11"/>
  <c r="B4028" i="11"/>
  <c r="B4027" i="11"/>
  <c r="B4026" i="11"/>
  <c r="B4025" i="11"/>
  <c r="B4024" i="11"/>
  <c r="B4023" i="11"/>
  <c r="B4022" i="11"/>
  <c r="B4021" i="11"/>
  <c r="B4020" i="11"/>
  <c r="B4019" i="11"/>
  <c r="B4018" i="11"/>
  <c r="B4017" i="11"/>
  <c r="B4016" i="11"/>
  <c r="B4015" i="11"/>
  <c r="B4014" i="11"/>
  <c r="B4013" i="11"/>
  <c r="B4012" i="11"/>
  <c r="B4011" i="11"/>
  <c r="B4010" i="11"/>
  <c r="B4009" i="11"/>
  <c r="B4008" i="11"/>
  <c r="B4007" i="11"/>
  <c r="B4006" i="11"/>
  <c r="B4005" i="11"/>
  <c r="B4004" i="11"/>
  <c r="B4003" i="11"/>
  <c r="B4002" i="11"/>
  <c r="B4001" i="11"/>
  <c r="B4000" i="11"/>
  <c r="B3999" i="11"/>
  <c r="B3998" i="11"/>
  <c r="B3997" i="11"/>
  <c r="B3996" i="11"/>
  <c r="B3995" i="11"/>
  <c r="B3994" i="11"/>
  <c r="B3993" i="11"/>
  <c r="B3992" i="11"/>
  <c r="B3991" i="11"/>
  <c r="B3990" i="11"/>
  <c r="B3989" i="11"/>
  <c r="B3988" i="11"/>
  <c r="B3987" i="11"/>
  <c r="B3986" i="11"/>
  <c r="B3985" i="11"/>
  <c r="B3984" i="11"/>
  <c r="B3983" i="11"/>
  <c r="B3982" i="11"/>
  <c r="B3981" i="11"/>
  <c r="B3980" i="11"/>
  <c r="B3979" i="11"/>
  <c r="B3978" i="11"/>
  <c r="B3977" i="11"/>
  <c r="B3976" i="11"/>
  <c r="B3975" i="11"/>
  <c r="B3974" i="11"/>
  <c r="B3973" i="11"/>
  <c r="B3972" i="11"/>
  <c r="B3971" i="11"/>
  <c r="B3970" i="11"/>
  <c r="B3969" i="11"/>
  <c r="B3968" i="11"/>
  <c r="B3967" i="11"/>
  <c r="B3966" i="11"/>
  <c r="B3965" i="11"/>
  <c r="B3964" i="11"/>
  <c r="B3963" i="11"/>
  <c r="B3962" i="11"/>
  <c r="B3961" i="11"/>
  <c r="B3960" i="11"/>
  <c r="B3959" i="11"/>
  <c r="B3958" i="11"/>
  <c r="B3957" i="11"/>
  <c r="B3956" i="11"/>
  <c r="B3955" i="11"/>
  <c r="B3954" i="11"/>
  <c r="B3953" i="11"/>
  <c r="B3952" i="11"/>
  <c r="B3951" i="11"/>
  <c r="B3950" i="11"/>
  <c r="B3949" i="11"/>
  <c r="B3948" i="11"/>
  <c r="B3947" i="11"/>
  <c r="B3946" i="11"/>
  <c r="B3945" i="11"/>
  <c r="B3944" i="11"/>
  <c r="B3943" i="11"/>
  <c r="B3942" i="11"/>
  <c r="B3941" i="11"/>
  <c r="B3940" i="11"/>
  <c r="B3939" i="11"/>
  <c r="B3938" i="11"/>
  <c r="B3937" i="11"/>
  <c r="B3936" i="11"/>
  <c r="B3935" i="11"/>
  <c r="B3934" i="11"/>
  <c r="B3933" i="11"/>
  <c r="B3932" i="11"/>
  <c r="B3931" i="11"/>
  <c r="B3930" i="11"/>
  <c r="B3929" i="11"/>
  <c r="B3928" i="11"/>
  <c r="B3927" i="11"/>
  <c r="B3926" i="11"/>
  <c r="B3925" i="11"/>
  <c r="B3924" i="11"/>
  <c r="B3923" i="11"/>
  <c r="B3922" i="11"/>
  <c r="B3921" i="11"/>
  <c r="B3920" i="11"/>
  <c r="B3919" i="11"/>
  <c r="B3918" i="11"/>
  <c r="B3917" i="11"/>
  <c r="B3916" i="11"/>
  <c r="B3915" i="11"/>
  <c r="B3914" i="11"/>
  <c r="B3913" i="11"/>
  <c r="B3912" i="11"/>
  <c r="B3911" i="11"/>
  <c r="B3910" i="11"/>
  <c r="B3909" i="11"/>
  <c r="B3908" i="11"/>
  <c r="B3907" i="11"/>
  <c r="B3906" i="11"/>
  <c r="B3905" i="11"/>
  <c r="B3904" i="11"/>
  <c r="B3903" i="11"/>
  <c r="B3902" i="11"/>
  <c r="B3901" i="11"/>
  <c r="B3900" i="11"/>
  <c r="B3899" i="11"/>
  <c r="B3898" i="11"/>
  <c r="B3897" i="11"/>
  <c r="B3896" i="11"/>
  <c r="B3895" i="11"/>
  <c r="B3894" i="11"/>
  <c r="B3893" i="11"/>
  <c r="B3892" i="11"/>
  <c r="B3891" i="11"/>
  <c r="B3890" i="11"/>
  <c r="B3889" i="11"/>
  <c r="B3888" i="11"/>
  <c r="B3887" i="11"/>
  <c r="B3886" i="11"/>
  <c r="B3885" i="11"/>
  <c r="B3884" i="11"/>
  <c r="B3883" i="11"/>
  <c r="B3882" i="11"/>
  <c r="B3881" i="11"/>
  <c r="B3880" i="11"/>
  <c r="B3879" i="11"/>
  <c r="B3878" i="11"/>
  <c r="B3877" i="11"/>
  <c r="B3876" i="11"/>
  <c r="B3875" i="11"/>
  <c r="B3874" i="11"/>
  <c r="B3873" i="11"/>
  <c r="B3872" i="11"/>
  <c r="B3871" i="11"/>
  <c r="B3870" i="11"/>
  <c r="B3869" i="11"/>
  <c r="B3868" i="11"/>
  <c r="B3867" i="11"/>
  <c r="B3866" i="11"/>
  <c r="B3865" i="11"/>
  <c r="B3864" i="11"/>
  <c r="B3863" i="11"/>
  <c r="B3862" i="11"/>
  <c r="B3861" i="11"/>
  <c r="B3860" i="11"/>
  <c r="B3859" i="11"/>
  <c r="B3858" i="11"/>
  <c r="B3857" i="11"/>
  <c r="B3856" i="11"/>
  <c r="B3855" i="11"/>
  <c r="B3854" i="11"/>
  <c r="B3853" i="11"/>
  <c r="B3852" i="11"/>
  <c r="B3851" i="11"/>
  <c r="B3850" i="11"/>
  <c r="B3849" i="11"/>
  <c r="B3848" i="11"/>
  <c r="B3847" i="11"/>
  <c r="B3846" i="11"/>
  <c r="B3845" i="11"/>
  <c r="B3844" i="11"/>
  <c r="B3843" i="11"/>
  <c r="B3842" i="11"/>
  <c r="B3841" i="11"/>
  <c r="B3840" i="11"/>
  <c r="B3839" i="11"/>
  <c r="B3838" i="11"/>
  <c r="B3837" i="11"/>
  <c r="B3836" i="11"/>
  <c r="B3835" i="11"/>
  <c r="B3834" i="11"/>
  <c r="B3833" i="11"/>
  <c r="B3832" i="11"/>
  <c r="B3831" i="11"/>
  <c r="B3830" i="11"/>
  <c r="B3829" i="11"/>
  <c r="B3828" i="11"/>
  <c r="B3827" i="11"/>
  <c r="B3826" i="11"/>
  <c r="B3825" i="11"/>
  <c r="B3824" i="11"/>
  <c r="B3823" i="11"/>
  <c r="B3822" i="11"/>
  <c r="B3821" i="11"/>
  <c r="B3820" i="11"/>
  <c r="B3819" i="11"/>
  <c r="B3818" i="11"/>
  <c r="B3817" i="11"/>
  <c r="B3816" i="11"/>
  <c r="B3815" i="11"/>
  <c r="B3814" i="11"/>
  <c r="B3813" i="11"/>
  <c r="B3812" i="11"/>
  <c r="B3811" i="11"/>
  <c r="B3810" i="11"/>
  <c r="B3809" i="11"/>
  <c r="B3808" i="11"/>
  <c r="B3807" i="11"/>
  <c r="B3806" i="11"/>
  <c r="B3805" i="11"/>
  <c r="B3804" i="11"/>
  <c r="B3803" i="11"/>
  <c r="B3802" i="11"/>
  <c r="B3801" i="11"/>
  <c r="B3800" i="11"/>
  <c r="B3799" i="11"/>
  <c r="B3798" i="11"/>
  <c r="B3797" i="11"/>
  <c r="B3796" i="11"/>
  <c r="B3795" i="11"/>
  <c r="B3794" i="11"/>
  <c r="B3793" i="11"/>
  <c r="B3792" i="11"/>
  <c r="B3791" i="11"/>
  <c r="B3790" i="11"/>
  <c r="B3789" i="11"/>
  <c r="B3788" i="11"/>
  <c r="B3787" i="11"/>
  <c r="B3786" i="11"/>
  <c r="B3785" i="11"/>
  <c r="B3784" i="11"/>
  <c r="B3783" i="11"/>
  <c r="B3782" i="11"/>
  <c r="B3781" i="11"/>
  <c r="B3780" i="11"/>
  <c r="B3779" i="11"/>
  <c r="B3778" i="11"/>
  <c r="B3777" i="11"/>
  <c r="B3776" i="11"/>
  <c r="B3775" i="11"/>
  <c r="B3774" i="11"/>
  <c r="B3773" i="11"/>
  <c r="B3772" i="11"/>
  <c r="B3771" i="11"/>
  <c r="B3770" i="11"/>
  <c r="B3769" i="11"/>
  <c r="B3768" i="11"/>
  <c r="B3767" i="11"/>
  <c r="B3766" i="11"/>
  <c r="B3765" i="11"/>
  <c r="B3764" i="11"/>
  <c r="B3763" i="11"/>
  <c r="B3762" i="11"/>
  <c r="B3761" i="11"/>
  <c r="B3760" i="11"/>
  <c r="B3759" i="11"/>
  <c r="B3758" i="11"/>
  <c r="B3757" i="11"/>
  <c r="B3756" i="11"/>
  <c r="B3755" i="11"/>
  <c r="B3754" i="11"/>
  <c r="B3753" i="11"/>
  <c r="B3752" i="11"/>
  <c r="B3751" i="11"/>
  <c r="B3750" i="11"/>
  <c r="B3749" i="11"/>
  <c r="B3748" i="11"/>
  <c r="B3747" i="11"/>
  <c r="B3746" i="11"/>
  <c r="B3745" i="11"/>
  <c r="B3744" i="11"/>
  <c r="B3743" i="11"/>
  <c r="B3742" i="11"/>
  <c r="B3741" i="11"/>
  <c r="B3740" i="11"/>
  <c r="B3739" i="11"/>
  <c r="B3738" i="11"/>
  <c r="B3737" i="11"/>
  <c r="B3736" i="11"/>
  <c r="B3735" i="11"/>
  <c r="B3734" i="11"/>
  <c r="B3733" i="11"/>
  <c r="B3732" i="11"/>
  <c r="B3731" i="11"/>
  <c r="B3730" i="11"/>
  <c r="B3729" i="11"/>
  <c r="B3728" i="11"/>
  <c r="B3727" i="11"/>
  <c r="B3726" i="11"/>
  <c r="B3725" i="11"/>
  <c r="B3724" i="11"/>
  <c r="B3723" i="11"/>
  <c r="B3722" i="11"/>
  <c r="B3721" i="11"/>
  <c r="B3720" i="11"/>
  <c r="B3719" i="11"/>
  <c r="B3718" i="11"/>
  <c r="B3717" i="11"/>
  <c r="B3716" i="11"/>
  <c r="B3715" i="11"/>
  <c r="B3714" i="11"/>
  <c r="B3713" i="11"/>
  <c r="B3712" i="11"/>
  <c r="B3711" i="11"/>
  <c r="B3710" i="11"/>
  <c r="B3709" i="11"/>
  <c r="B3708" i="11"/>
  <c r="B3707" i="11"/>
  <c r="B3706" i="11"/>
  <c r="B3705" i="11"/>
  <c r="B3704" i="11"/>
  <c r="B3703" i="11"/>
  <c r="B3702" i="11"/>
  <c r="B3701" i="11"/>
  <c r="B3700" i="11"/>
  <c r="B3699" i="11"/>
  <c r="B3698" i="11"/>
  <c r="B3697" i="11"/>
  <c r="B3696" i="11"/>
  <c r="B3695" i="11"/>
  <c r="B3694" i="11"/>
  <c r="B3693" i="11"/>
  <c r="B3692" i="11"/>
  <c r="B3691" i="11"/>
  <c r="B3690" i="11"/>
  <c r="B3689" i="11"/>
  <c r="B3688" i="11"/>
  <c r="B3687" i="11"/>
  <c r="B3686" i="11"/>
  <c r="B3685" i="11"/>
  <c r="B3684" i="11"/>
  <c r="B3683" i="11"/>
  <c r="B3682" i="11"/>
  <c r="B3681" i="11"/>
  <c r="B3680" i="11"/>
  <c r="B3679" i="11"/>
  <c r="B3678" i="11"/>
  <c r="B3677" i="11"/>
  <c r="B3676" i="11"/>
  <c r="B3675" i="11"/>
  <c r="B3674" i="11"/>
  <c r="B3673" i="11"/>
  <c r="B3672" i="11"/>
  <c r="B3671" i="11"/>
  <c r="B3670" i="11"/>
  <c r="B3669" i="11"/>
  <c r="B3668" i="11"/>
  <c r="B3667" i="11"/>
  <c r="B3666" i="11"/>
  <c r="B3665" i="11"/>
  <c r="B3664" i="11"/>
  <c r="B3663" i="11"/>
  <c r="B3662" i="11"/>
  <c r="B3661" i="11"/>
  <c r="B3660" i="11"/>
  <c r="B3659" i="11"/>
  <c r="B3658" i="11"/>
  <c r="B3657" i="11"/>
  <c r="B3656" i="11"/>
  <c r="B3655" i="11"/>
  <c r="B3654" i="11"/>
  <c r="B3653" i="11"/>
  <c r="B3652" i="11"/>
  <c r="B3651" i="11"/>
  <c r="B3650" i="11"/>
  <c r="B3649" i="11"/>
  <c r="B3648" i="11"/>
  <c r="B3647" i="11"/>
  <c r="B3646" i="11"/>
  <c r="B3645" i="11"/>
  <c r="B3644" i="11"/>
  <c r="B3643" i="11"/>
  <c r="B3642" i="11"/>
  <c r="B3641" i="11"/>
  <c r="B3640" i="11"/>
  <c r="B3639" i="11"/>
  <c r="B3638" i="11"/>
  <c r="B3637" i="11"/>
  <c r="B3636" i="11"/>
  <c r="B3635" i="11"/>
  <c r="B3634" i="11"/>
  <c r="B3633" i="11"/>
  <c r="B3632" i="11"/>
  <c r="B3631" i="11"/>
  <c r="B3630" i="11"/>
  <c r="B3629" i="11"/>
  <c r="B3628" i="11"/>
  <c r="B3627" i="11"/>
  <c r="B3626" i="11"/>
  <c r="B3625" i="11"/>
  <c r="B3624" i="11"/>
  <c r="B3623" i="11"/>
  <c r="B3622" i="11"/>
  <c r="B3621" i="11"/>
  <c r="B3620" i="11"/>
  <c r="B3619" i="11"/>
  <c r="B3618" i="11"/>
  <c r="B3617" i="11"/>
  <c r="B3616" i="11"/>
  <c r="B3615" i="11"/>
  <c r="B3614" i="11"/>
  <c r="B3613" i="11"/>
  <c r="B3612" i="11"/>
  <c r="B3611" i="11"/>
  <c r="B3610" i="11"/>
  <c r="B3609" i="11"/>
  <c r="B3608" i="11"/>
  <c r="B3607" i="11"/>
  <c r="B3606" i="11"/>
  <c r="B3605" i="11"/>
  <c r="B3604" i="11"/>
  <c r="B3603" i="11"/>
  <c r="B3602" i="11"/>
  <c r="B3601" i="11"/>
  <c r="B3600" i="11"/>
  <c r="B3599" i="11"/>
  <c r="B3598" i="11"/>
  <c r="B3597" i="11"/>
  <c r="B3596" i="11"/>
  <c r="B3595" i="11"/>
  <c r="B3594" i="11"/>
  <c r="B3593" i="11"/>
  <c r="B3592" i="11"/>
  <c r="B3591" i="11"/>
  <c r="B3590" i="11"/>
  <c r="B3589" i="11"/>
  <c r="B3588" i="11"/>
  <c r="B3587" i="11"/>
  <c r="B3586" i="11"/>
  <c r="B3585" i="11"/>
  <c r="B3584" i="11"/>
  <c r="B3583" i="11"/>
  <c r="B3582" i="11"/>
  <c r="B3581" i="11"/>
  <c r="B3580" i="11"/>
  <c r="B3579" i="11"/>
  <c r="B3578" i="11"/>
  <c r="B3577" i="11"/>
  <c r="B3576" i="11"/>
  <c r="B3575" i="11"/>
  <c r="B3574" i="11"/>
  <c r="B3573" i="11"/>
  <c r="B3572" i="11"/>
  <c r="B3571" i="11"/>
  <c r="B3570" i="11"/>
  <c r="B3569" i="11"/>
  <c r="B3568" i="11"/>
  <c r="B3567" i="11"/>
  <c r="B3566" i="11"/>
  <c r="B3565" i="11"/>
  <c r="B3564" i="11"/>
  <c r="B3563" i="11"/>
  <c r="B3562" i="11"/>
  <c r="B3561" i="11"/>
  <c r="B3560" i="11"/>
  <c r="B3559" i="11"/>
  <c r="B3558" i="11"/>
  <c r="B3557" i="11"/>
  <c r="B3556" i="11"/>
  <c r="B3555" i="11"/>
  <c r="B3554" i="11"/>
  <c r="B3553" i="11"/>
  <c r="B3552" i="11"/>
  <c r="B3551" i="11"/>
  <c r="B3550" i="11"/>
  <c r="B3549" i="11"/>
  <c r="B3548" i="11"/>
  <c r="B3547" i="11"/>
  <c r="B3546" i="11"/>
  <c r="B3545" i="11"/>
  <c r="B3544" i="11"/>
  <c r="B3543" i="11"/>
  <c r="B3542" i="11"/>
  <c r="B3541" i="11"/>
  <c r="B3540" i="11"/>
  <c r="B3539" i="11"/>
  <c r="B3538" i="11"/>
  <c r="B3537" i="11"/>
  <c r="B3536" i="11"/>
  <c r="B3535" i="11"/>
  <c r="B3534" i="11"/>
  <c r="B3533" i="11"/>
  <c r="B3532" i="11"/>
  <c r="B3531" i="11"/>
  <c r="B3530" i="11"/>
  <c r="B3529" i="11"/>
  <c r="B3528" i="11"/>
  <c r="B3527" i="11"/>
  <c r="B3526" i="11"/>
  <c r="B3525" i="11"/>
  <c r="B3524" i="11"/>
  <c r="B3523" i="11"/>
  <c r="B3522" i="11"/>
  <c r="B3521" i="11"/>
  <c r="B3520" i="11"/>
  <c r="B3519" i="11"/>
  <c r="B3518" i="11"/>
  <c r="B3517" i="11"/>
  <c r="B3516" i="11"/>
  <c r="B3515" i="11"/>
  <c r="B3514" i="11"/>
  <c r="B3513" i="11"/>
  <c r="B3512" i="11"/>
  <c r="B3511" i="11"/>
  <c r="B3510" i="11"/>
  <c r="B3509" i="11"/>
  <c r="B3508" i="11"/>
  <c r="B3507" i="11"/>
  <c r="B3506" i="11"/>
  <c r="B3505" i="11"/>
  <c r="B3504" i="11"/>
  <c r="B3503" i="11"/>
  <c r="B3502" i="11"/>
  <c r="B3501" i="11"/>
  <c r="B3500" i="11"/>
  <c r="B3499" i="11"/>
  <c r="B3498" i="11"/>
  <c r="B3497" i="11"/>
  <c r="B3496" i="11"/>
  <c r="B3495" i="11"/>
  <c r="B3494" i="11"/>
  <c r="B3493" i="11"/>
  <c r="B3492" i="11"/>
  <c r="B3491" i="11"/>
  <c r="B3490" i="11"/>
  <c r="B3489" i="11"/>
  <c r="B3488" i="11"/>
  <c r="B3487" i="11"/>
  <c r="B3486" i="11"/>
  <c r="B3485" i="11"/>
  <c r="B3484" i="11"/>
  <c r="B3483" i="11"/>
  <c r="B3482" i="11"/>
  <c r="B3481" i="11"/>
  <c r="B3480" i="11"/>
  <c r="B3479" i="11"/>
  <c r="B3478" i="11"/>
  <c r="B3477" i="11"/>
  <c r="B3476" i="11"/>
  <c r="B3475" i="11"/>
  <c r="B3474" i="11"/>
  <c r="B3473" i="11"/>
  <c r="B3472" i="11"/>
  <c r="B3471" i="11"/>
  <c r="B3470" i="11"/>
  <c r="B3469" i="11"/>
  <c r="B3468" i="11"/>
  <c r="B3467" i="11"/>
  <c r="B3466" i="11"/>
  <c r="B3465" i="11"/>
  <c r="B3464" i="11"/>
  <c r="B3463" i="11"/>
  <c r="B3462" i="11"/>
  <c r="B3461" i="11"/>
  <c r="B3460" i="11"/>
  <c r="B3459" i="11"/>
  <c r="B3458" i="11"/>
  <c r="B3457" i="11"/>
  <c r="B3456" i="11"/>
  <c r="B3455" i="11"/>
  <c r="B3454" i="11"/>
  <c r="B3453" i="11"/>
  <c r="B3452" i="11"/>
  <c r="B3451" i="11"/>
  <c r="B3450" i="11"/>
  <c r="B3449" i="11"/>
  <c r="B3448" i="11"/>
  <c r="B3447" i="11"/>
  <c r="B3446" i="11"/>
  <c r="B3445" i="11"/>
  <c r="B3444" i="11"/>
  <c r="B3443" i="11"/>
  <c r="B3442" i="11"/>
  <c r="B3441" i="11"/>
  <c r="B3440" i="11"/>
  <c r="B3439" i="11"/>
  <c r="B3438" i="11"/>
  <c r="B3437" i="11"/>
  <c r="B3436" i="11"/>
  <c r="B3435" i="11"/>
  <c r="B3434" i="11"/>
  <c r="B3433" i="11"/>
  <c r="B3432" i="11"/>
  <c r="B3431" i="11"/>
  <c r="B3430" i="11"/>
  <c r="B3429" i="11"/>
  <c r="B3428" i="11"/>
  <c r="B3427" i="11"/>
  <c r="B3426" i="11"/>
  <c r="B3425" i="11"/>
  <c r="B3424" i="11"/>
  <c r="B3423" i="11"/>
  <c r="B3422" i="11"/>
  <c r="B3421" i="11"/>
  <c r="B3420" i="11"/>
  <c r="B3419" i="11"/>
  <c r="B3418" i="11"/>
  <c r="B3417" i="11"/>
  <c r="B3416" i="11"/>
  <c r="B3415" i="11"/>
  <c r="B3414" i="11"/>
  <c r="B3413" i="11"/>
  <c r="B3412" i="11"/>
  <c r="B3411" i="11"/>
  <c r="B3410" i="11"/>
  <c r="B3409" i="11"/>
  <c r="B3408" i="11"/>
  <c r="B3407" i="11"/>
  <c r="B3406" i="11"/>
  <c r="B3405" i="11"/>
  <c r="B3404" i="11"/>
  <c r="B3403" i="11"/>
  <c r="B3402" i="11"/>
  <c r="B3401" i="11"/>
  <c r="B3400" i="11"/>
  <c r="B3399" i="11"/>
  <c r="B3398" i="11"/>
  <c r="B3397" i="11"/>
  <c r="B3396" i="11"/>
  <c r="B3395" i="11"/>
  <c r="B3394" i="11"/>
  <c r="B3393" i="11"/>
  <c r="B3392" i="11"/>
  <c r="B3391" i="11"/>
  <c r="B3390" i="11"/>
  <c r="B3389" i="11"/>
  <c r="B3388" i="11"/>
  <c r="B3387" i="11"/>
  <c r="B3386" i="11"/>
  <c r="B3385" i="11"/>
  <c r="B3384" i="11"/>
  <c r="B3383" i="11"/>
  <c r="B3382" i="11"/>
  <c r="B3381" i="11"/>
  <c r="B3380" i="11"/>
  <c r="B3379" i="11"/>
  <c r="B3378" i="11"/>
  <c r="B3377" i="11"/>
  <c r="B3376" i="11"/>
  <c r="B3375" i="11"/>
  <c r="B3374" i="11"/>
  <c r="B3373" i="11"/>
  <c r="B3372" i="11"/>
  <c r="B3371" i="11"/>
  <c r="B3370" i="11"/>
  <c r="B3369" i="11"/>
  <c r="B3368" i="11"/>
  <c r="B3367" i="11"/>
  <c r="B3366" i="11"/>
  <c r="B3365" i="11"/>
  <c r="B3364" i="11"/>
  <c r="B3363" i="11"/>
  <c r="B3362" i="11"/>
  <c r="B3361" i="11"/>
  <c r="B3360" i="11"/>
  <c r="B3359" i="11"/>
  <c r="B3358" i="11"/>
  <c r="B3357" i="11"/>
  <c r="B3356" i="11"/>
  <c r="B3355" i="11"/>
  <c r="B3354" i="11"/>
  <c r="B3353" i="11"/>
  <c r="B3352" i="11"/>
  <c r="B3351" i="11"/>
  <c r="B3350" i="11"/>
  <c r="B3349" i="11"/>
  <c r="B3348" i="11"/>
  <c r="B3347" i="11"/>
  <c r="B3346" i="11"/>
  <c r="B3345" i="11"/>
  <c r="B3344" i="11"/>
  <c r="B3343" i="11"/>
  <c r="B3342" i="11"/>
  <c r="B3341" i="11"/>
  <c r="B3340" i="11"/>
  <c r="B3339" i="11"/>
  <c r="B3338" i="11"/>
  <c r="B3337" i="11"/>
  <c r="B3336" i="11"/>
  <c r="B3335" i="11"/>
  <c r="B3334" i="11"/>
  <c r="B3333" i="11"/>
  <c r="B3332" i="11"/>
  <c r="B3331" i="11"/>
  <c r="B3330" i="11"/>
  <c r="B3329" i="11"/>
  <c r="B3328" i="11"/>
  <c r="B3327" i="11"/>
  <c r="B3326" i="11"/>
  <c r="B3325" i="11"/>
  <c r="B3324" i="11"/>
  <c r="B3323" i="11"/>
  <c r="B3322" i="11"/>
  <c r="B3321" i="11"/>
  <c r="B3320" i="11"/>
  <c r="B3319" i="11"/>
  <c r="B3318" i="11"/>
  <c r="B3317" i="11"/>
  <c r="B3316" i="11"/>
  <c r="B3315" i="11"/>
  <c r="B3314" i="11"/>
  <c r="B3313" i="11"/>
  <c r="B3312" i="11"/>
  <c r="B3311" i="11"/>
  <c r="B3310" i="11"/>
  <c r="B3309" i="11"/>
  <c r="B3308" i="11"/>
  <c r="B3307" i="11"/>
  <c r="B3306" i="11"/>
  <c r="B3305" i="11"/>
  <c r="B3304" i="11"/>
  <c r="B3303" i="11"/>
  <c r="B3302" i="11"/>
  <c r="B3301" i="11"/>
  <c r="B3300" i="11"/>
  <c r="B3299" i="11"/>
  <c r="B3298" i="11"/>
  <c r="B3297" i="11"/>
  <c r="B3296" i="11"/>
  <c r="B3295" i="11"/>
  <c r="B3294" i="11"/>
  <c r="B3293" i="11"/>
  <c r="B3292" i="11"/>
  <c r="B3291" i="11"/>
  <c r="B3290" i="11"/>
  <c r="B3289" i="11"/>
  <c r="B3288" i="11"/>
  <c r="B3287" i="11"/>
  <c r="B3286" i="11"/>
  <c r="B3285" i="11"/>
  <c r="B3284" i="11"/>
  <c r="B3283" i="11"/>
  <c r="B3282" i="11"/>
  <c r="B3281" i="11"/>
  <c r="B3280" i="11"/>
  <c r="B3279" i="11"/>
  <c r="B3278" i="11"/>
  <c r="B3277" i="11"/>
  <c r="B3276" i="11"/>
  <c r="B3275" i="11"/>
  <c r="B3274" i="11"/>
  <c r="B3273" i="11"/>
  <c r="B3272" i="11"/>
  <c r="B3271" i="11"/>
  <c r="B3270" i="11"/>
  <c r="B3269" i="11"/>
  <c r="B3268" i="11"/>
  <c r="B3267" i="11"/>
  <c r="B3266" i="11"/>
  <c r="B3265" i="11"/>
  <c r="B3264" i="11"/>
  <c r="B3263" i="11"/>
  <c r="B3262" i="11"/>
  <c r="B3261" i="11"/>
  <c r="B3260" i="11"/>
  <c r="B3259" i="11"/>
  <c r="B3258" i="11"/>
  <c r="B3257" i="11"/>
  <c r="B3256" i="11"/>
  <c r="B3255" i="11"/>
  <c r="B3254" i="11"/>
  <c r="B3253" i="11"/>
  <c r="B3252" i="11"/>
  <c r="B3251" i="11"/>
  <c r="B3250" i="11"/>
  <c r="B3249" i="11"/>
  <c r="B3248" i="11"/>
  <c r="B3247" i="11"/>
  <c r="B3246" i="11"/>
  <c r="B3245" i="11"/>
  <c r="B3244" i="11"/>
  <c r="B3243" i="11"/>
  <c r="B3242" i="11"/>
  <c r="B3241" i="11"/>
  <c r="B3240" i="11"/>
  <c r="B3239" i="11"/>
  <c r="B3238" i="11"/>
  <c r="B3237" i="11"/>
  <c r="B3236" i="11"/>
  <c r="B3235" i="11"/>
  <c r="B3234" i="11"/>
  <c r="B3233" i="11"/>
  <c r="B3232" i="11"/>
  <c r="B3231" i="11"/>
  <c r="B3230" i="11"/>
  <c r="B3229" i="11"/>
  <c r="B3228" i="11"/>
  <c r="B3227" i="11"/>
  <c r="B3226" i="11"/>
  <c r="B3225" i="11"/>
  <c r="B3224" i="11"/>
  <c r="B3223" i="11"/>
  <c r="B3222" i="11"/>
  <c r="B3221" i="11"/>
  <c r="B3220" i="11"/>
  <c r="B3219" i="11"/>
  <c r="B3218" i="11"/>
  <c r="B3217" i="11"/>
  <c r="B3216" i="11"/>
  <c r="B3215" i="11"/>
  <c r="B3214" i="11"/>
  <c r="B3213" i="11"/>
  <c r="B3212" i="11"/>
  <c r="B3211" i="11"/>
  <c r="B3210" i="11"/>
  <c r="B3209" i="11"/>
  <c r="B3208" i="11"/>
  <c r="B3207" i="11"/>
  <c r="B3206" i="11"/>
  <c r="B3205" i="11"/>
  <c r="B3204" i="11"/>
  <c r="B3203" i="11"/>
  <c r="B3202" i="11"/>
  <c r="B3201" i="11"/>
  <c r="B3200" i="11"/>
  <c r="B3199" i="11"/>
  <c r="B3198" i="11"/>
  <c r="B3197" i="11"/>
  <c r="B3196" i="11"/>
  <c r="B3195" i="11"/>
  <c r="B3194" i="11"/>
  <c r="B3193" i="11"/>
  <c r="B3192" i="11"/>
  <c r="B3191" i="11"/>
  <c r="B3190" i="11"/>
  <c r="B3189" i="11"/>
  <c r="B3188" i="11"/>
  <c r="B3187" i="11"/>
  <c r="B3186" i="11"/>
  <c r="B3185" i="11"/>
  <c r="B3184" i="11"/>
  <c r="B3183" i="11"/>
  <c r="B3182" i="11"/>
  <c r="B3181" i="11"/>
  <c r="B3180" i="11"/>
  <c r="B3179" i="11"/>
  <c r="B3178" i="11"/>
  <c r="B3177" i="11"/>
  <c r="B3176" i="11"/>
  <c r="B3175" i="11"/>
  <c r="B3174" i="11"/>
  <c r="B3173" i="11"/>
  <c r="B3172" i="11"/>
  <c r="B3171" i="11"/>
  <c r="B3170" i="11"/>
  <c r="B3169" i="11"/>
  <c r="B3168" i="11"/>
  <c r="B3167" i="11"/>
  <c r="B3166" i="11"/>
  <c r="B3165" i="11"/>
  <c r="B3164" i="11"/>
  <c r="B3163" i="11"/>
  <c r="B3162" i="11"/>
  <c r="B3161" i="11"/>
  <c r="B3160" i="11"/>
  <c r="B3159" i="11"/>
  <c r="B3158" i="11"/>
  <c r="B3157" i="11"/>
  <c r="B3156" i="11"/>
  <c r="B3155" i="11"/>
  <c r="B3154" i="11"/>
  <c r="B3153" i="11"/>
  <c r="B3152" i="11"/>
  <c r="B3151" i="11"/>
  <c r="B3150" i="11"/>
  <c r="B3149" i="11"/>
  <c r="B3148" i="11"/>
  <c r="B3147" i="11"/>
  <c r="B3146" i="11"/>
  <c r="B3145" i="11"/>
  <c r="B3144" i="11"/>
  <c r="B3143" i="11"/>
  <c r="B3142" i="11"/>
  <c r="B3141" i="11"/>
  <c r="B3140" i="11"/>
  <c r="B3139" i="11"/>
  <c r="B3138" i="11"/>
  <c r="B3137" i="11"/>
  <c r="B3136" i="11"/>
  <c r="B3135" i="11"/>
  <c r="B3134" i="11"/>
  <c r="B3133" i="11"/>
  <c r="B3132" i="11"/>
  <c r="B3131" i="11"/>
  <c r="B3130" i="11"/>
  <c r="B3129" i="11"/>
  <c r="B3128" i="11"/>
  <c r="B3127" i="11"/>
  <c r="B3126" i="11"/>
  <c r="B3125" i="11"/>
  <c r="B3124" i="11"/>
  <c r="B3123" i="11"/>
  <c r="B3122" i="11"/>
  <c r="B3121" i="11"/>
  <c r="B3120" i="11"/>
  <c r="B3119" i="11"/>
  <c r="B3118" i="11"/>
  <c r="B3117" i="11"/>
  <c r="B3116" i="11"/>
  <c r="B3115" i="11"/>
  <c r="B3114" i="11"/>
  <c r="B3113" i="11"/>
  <c r="B3112" i="11"/>
  <c r="B3111" i="11"/>
  <c r="B3110" i="11"/>
  <c r="B3109" i="11"/>
  <c r="B3108" i="11"/>
  <c r="B3107" i="11"/>
  <c r="B3106" i="11"/>
  <c r="B3105" i="11"/>
  <c r="B3104" i="11"/>
  <c r="B3103" i="11"/>
  <c r="B3102" i="11"/>
  <c r="B3101" i="11"/>
  <c r="B3100" i="11"/>
  <c r="B3099" i="11"/>
  <c r="B3098" i="11"/>
  <c r="B3097" i="11"/>
  <c r="B3096" i="11"/>
  <c r="B3095" i="11"/>
  <c r="B3094" i="11"/>
  <c r="B3093" i="11"/>
  <c r="B3092" i="11"/>
  <c r="B3091" i="11"/>
  <c r="B3090" i="11"/>
  <c r="B3089" i="11"/>
  <c r="B3088" i="11"/>
  <c r="B3087" i="11"/>
  <c r="B3086" i="11"/>
  <c r="B3085" i="11"/>
  <c r="B3084" i="11"/>
  <c r="B3083" i="11"/>
  <c r="B3082" i="11"/>
  <c r="B3081" i="11"/>
  <c r="B3080" i="11"/>
  <c r="B3079" i="11"/>
  <c r="B3078" i="11"/>
  <c r="B3077" i="11"/>
  <c r="B3076" i="11"/>
  <c r="B3075" i="11"/>
  <c r="B3074" i="11"/>
  <c r="B3073" i="11"/>
  <c r="B3072" i="11"/>
  <c r="B3071" i="11"/>
  <c r="B3070" i="11"/>
  <c r="B3069" i="11"/>
  <c r="B3068" i="11"/>
  <c r="B3067" i="11"/>
  <c r="B3066" i="11"/>
  <c r="B3065" i="11"/>
  <c r="B3064" i="11"/>
  <c r="B3063" i="11"/>
  <c r="B3062" i="11"/>
  <c r="B3061" i="11"/>
  <c r="B3060" i="11"/>
  <c r="B3059" i="11"/>
  <c r="B3058" i="11"/>
  <c r="B3057" i="11"/>
  <c r="B3056" i="11"/>
  <c r="B3055" i="11"/>
  <c r="B3054" i="11"/>
  <c r="B3053" i="11"/>
  <c r="B3052" i="11"/>
  <c r="B3051" i="11"/>
  <c r="B3050" i="11"/>
  <c r="B3049" i="11"/>
  <c r="B3048" i="11"/>
  <c r="B3047" i="11"/>
  <c r="B3046" i="11"/>
  <c r="B3045" i="11"/>
  <c r="B3044" i="11"/>
  <c r="B3043" i="11"/>
  <c r="B3042" i="11"/>
  <c r="B3041" i="11"/>
  <c r="B3040" i="11"/>
  <c r="B3039" i="11"/>
  <c r="B3038" i="11"/>
  <c r="B3037" i="11"/>
  <c r="B3036" i="11"/>
  <c r="B3035" i="11"/>
  <c r="B3034" i="11"/>
  <c r="B3033" i="11"/>
  <c r="B3032" i="11"/>
  <c r="B3031" i="11"/>
  <c r="B3030" i="11"/>
  <c r="B3029" i="11"/>
  <c r="B3028" i="11"/>
  <c r="B3027" i="11"/>
  <c r="B3026" i="11"/>
  <c r="B3025" i="11"/>
  <c r="B3024" i="11"/>
  <c r="B3023" i="11"/>
  <c r="B3022" i="11"/>
  <c r="B3021" i="11"/>
  <c r="B3020" i="11"/>
  <c r="B3019" i="11"/>
  <c r="B3018" i="11"/>
  <c r="B3017" i="11"/>
  <c r="B3016" i="11"/>
  <c r="B3015" i="11"/>
  <c r="B3014" i="11"/>
  <c r="B3013" i="11"/>
  <c r="B3012" i="11"/>
  <c r="B3011" i="11"/>
  <c r="B3010" i="11"/>
  <c r="B3009" i="11"/>
  <c r="B3008" i="11"/>
  <c r="B3007" i="11"/>
  <c r="B3006" i="11"/>
  <c r="B3005" i="11"/>
  <c r="B3004" i="11"/>
  <c r="B3003" i="11"/>
  <c r="B3002" i="11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Q18" i="10"/>
  <c r="Q19" i="10"/>
  <c r="Q20" i="10"/>
  <c r="Q21" i="10"/>
  <c r="Q22" i="10"/>
  <c r="Q23" i="10"/>
  <c r="Q24" i="10"/>
  <c r="Q17" i="10"/>
  <c r="P18" i="10"/>
  <c r="P19" i="10"/>
  <c r="P20" i="10"/>
  <c r="P21" i="10"/>
  <c r="P22" i="10"/>
  <c r="P23" i="10"/>
  <c r="P24" i="10"/>
  <c r="P17" i="10"/>
  <c r="O24" i="10"/>
  <c r="N24" i="10"/>
  <c r="M24" i="10"/>
  <c r="L24" i="10"/>
  <c r="K24" i="10"/>
  <c r="O23" i="10"/>
  <c r="N23" i="10"/>
  <c r="M23" i="10"/>
  <c r="L23" i="10"/>
  <c r="K23" i="10"/>
  <c r="O22" i="10"/>
  <c r="N22" i="10"/>
  <c r="M22" i="10"/>
  <c r="L22" i="10"/>
  <c r="K22" i="10"/>
  <c r="O21" i="10"/>
  <c r="N21" i="10"/>
  <c r="M21" i="10"/>
  <c r="L21" i="10"/>
  <c r="K21" i="10"/>
  <c r="O20" i="10"/>
  <c r="N20" i="10"/>
  <c r="M20" i="10"/>
  <c r="L20" i="10"/>
  <c r="K20" i="10"/>
  <c r="O19" i="10"/>
  <c r="N19" i="10"/>
  <c r="M19" i="10"/>
  <c r="L19" i="10"/>
  <c r="K19" i="10"/>
  <c r="O18" i="10"/>
  <c r="N18" i="10"/>
  <c r="M18" i="10"/>
  <c r="L18" i="10"/>
  <c r="K18" i="10"/>
  <c r="O17" i="10"/>
  <c r="N17" i="10"/>
  <c r="M17" i="10"/>
  <c r="L17" i="10"/>
  <c r="K17" i="10"/>
  <c r="J18" i="10"/>
  <c r="J19" i="10"/>
  <c r="J20" i="10"/>
  <c r="J21" i="10"/>
  <c r="J22" i="10"/>
  <c r="J23" i="10"/>
  <c r="J24" i="10"/>
  <c r="J17" i="10"/>
  <c r="P9" i="10"/>
  <c r="O9" i="10"/>
  <c r="N9" i="10"/>
  <c r="M9" i="10"/>
  <c r="L9" i="10"/>
  <c r="K9" i="10"/>
  <c r="P3" i="10"/>
  <c r="O3" i="10"/>
  <c r="N3" i="10"/>
  <c r="M3" i="10"/>
  <c r="L3" i="10"/>
  <c r="K3" i="10"/>
  <c r="P6" i="10"/>
  <c r="O6" i="10"/>
  <c r="N6" i="10"/>
  <c r="M6" i="10"/>
  <c r="L6" i="10"/>
  <c r="K6" i="10"/>
  <c r="P5" i="10"/>
  <c r="O5" i="10"/>
  <c r="N5" i="10"/>
  <c r="M5" i="10"/>
  <c r="L5" i="10"/>
  <c r="K5" i="10"/>
  <c r="P10" i="10"/>
  <c r="O10" i="10"/>
  <c r="N10" i="10"/>
  <c r="M10" i="10"/>
  <c r="L10" i="10"/>
  <c r="K10" i="10"/>
  <c r="P4" i="10"/>
  <c r="O4" i="10"/>
  <c r="N4" i="10"/>
  <c r="M4" i="10"/>
  <c r="L4" i="10"/>
  <c r="K4" i="10"/>
  <c r="P7" i="10"/>
  <c r="O7" i="10"/>
  <c r="N7" i="10"/>
  <c r="M7" i="10"/>
  <c r="L7" i="10"/>
  <c r="K7" i="10"/>
  <c r="P8" i="10"/>
  <c r="O8" i="10"/>
  <c r="N8" i="10"/>
  <c r="M8" i="10"/>
  <c r="L8" i="10"/>
  <c r="K8" i="10"/>
  <c r="J4" i="10"/>
  <c r="J7" i="10"/>
  <c r="J10" i="10"/>
  <c r="J5" i="10"/>
  <c r="J6" i="10"/>
  <c r="J3" i="10"/>
  <c r="J9" i="10"/>
  <c r="J8" i="10"/>
  <c r="AA25" i="7"/>
  <c r="AB25" i="7"/>
  <c r="AC25" i="7"/>
  <c r="AD25" i="7"/>
  <c r="AE25" i="7"/>
  <c r="AA26" i="7"/>
  <c r="AB26" i="7"/>
  <c r="AC26" i="7"/>
  <c r="AD26" i="7"/>
  <c r="AE26" i="7"/>
  <c r="AA27" i="7"/>
  <c r="AB27" i="7"/>
  <c r="AC27" i="7"/>
  <c r="AD27" i="7"/>
  <c r="AE27" i="7"/>
  <c r="AA28" i="7"/>
  <c r="AB28" i="7"/>
  <c r="AC28" i="7"/>
  <c r="AD28" i="7"/>
  <c r="AE28" i="7"/>
  <c r="AA29" i="7"/>
  <c r="AB29" i="7"/>
  <c r="AC29" i="7"/>
  <c r="AD29" i="7"/>
  <c r="AE29" i="7"/>
  <c r="AE24" i="7"/>
  <c r="AD24" i="7"/>
  <c r="AC24" i="7"/>
  <c r="AB24" i="7"/>
  <c r="AA24" i="7"/>
  <c r="AA15" i="7"/>
  <c r="AB15" i="7"/>
  <c r="AC15" i="7"/>
  <c r="AD15" i="7"/>
  <c r="AE15" i="7"/>
  <c r="AA16" i="7"/>
  <c r="AB16" i="7"/>
  <c r="AC16" i="7"/>
  <c r="AD16" i="7"/>
  <c r="AE16" i="7"/>
  <c r="AA17" i="7"/>
  <c r="AB17" i="7"/>
  <c r="AC17" i="7"/>
  <c r="AD17" i="7"/>
  <c r="AE17" i="7"/>
  <c r="AA18" i="7"/>
  <c r="AB18" i="7"/>
  <c r="AC18" i="7"/>
  <c r="AD18" i="7"/>
  <c r="AE18" i="7"/>
  <c r="AA19" i="7"/>
  <c r="AB19" i="7"/>
  <c r="AC19" i="7"/>
  <c r="AD19" i="7"/>
  <c r="AE19" i="7"/>
  <c r="AE14" i="7"/>
  <c r="AD14" i="7"/>
  <c r="AC14" i="7"/>
  <c r="AB14" i="7"/>
  <c r="AA14" i="7"/>
  <c r="T5" i="7"/>
  <c r="U5" i="7"/>
  <c r="V5" i="7"/>
  <c r="AG5" i="7" s="1"/>
  <c r="AI5" i="7" s="1"/>
  <c r="W5" i="7"/>
  <c r="X5" i="7"/>
  <c r="Y5" i="7"/>
  <c r="T6" i="7"/>
  <c r="U6" i="7"/>
  <c r="V6" i="7"/>
  <c r="W6" i="7"/>
  <c r="X6" i="7"/>
  <c r="Y6" i="7"/>
  <c r="T7" i="7"/>
  <c r="AF7" i="7" s="1"/>
  <c r="AH7" i="7" s="1"/>
  <c r="U7" i="7"/>
  <c r="V7" i="7"/>
  <c r="AG7" i="7" s="1"/>
  <c r="AI7" i="7" s="1"/>
  <c r="W7" i="7"/>
  <c r="X7" i="7"/>
  <c r="Y7" i="7"/>
  <c r="T8" i="7"/>
  <c r="U8" i="7"/>
  <c r="V8" i="7"/>
  <c r="W8" i="7"/>
  <c r="X8" i="7"/>
  <c r="Y8" i="7"/>
  <c r="T9" i="7"/>
  <c r="U9" i="7"/>
  <c r="V9" i="7"/>
  <c r="W9" i="7"/>
  <c r="X9" i="7"/>
  <c r="Y9" i="7"/>
  <c r="V4" i="7"/>
  <c r="U4" i="7"/>
  <c r="T4" i="7"/>
  <c r="AF4" i="7" s="1"/>
  <c r="AH4" i="7" s="1"/>
  <c r="Y4" i="7"/>
  <c r="X4" i="7"/>
  <c r="W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K1" i="7"/>
  <c r="L5" i="7" s="1"/>
  <c r="J1" i="7"/>
  <c r="M12" i="7" s="1"/>
  <c r="I1" i="7"/>
  <c r="N6" i="7" s="1"/>
  <c r="H1" i="7"/>
  <c r="O8" i="7" s="1"/>
  <c r="G1" i="7"/>
  <c r="F1" i="7"/>
  <c r="E1" i="7"/>
  <c r="E8" i="6"/>
  <c r="E7" i="6"/>
  <c r="E6" i="6"/>
  <c r="E5" i="6"/>
  <c r="E4" i="6"/>
  <c r="D8" i="6"/>
  <c r="D7" i="6"/>
  <c r="D6" i="6"/>
  <c r="D5" i="6"/>
  <c r="D12" i="4"/>
  <c r="E11" i="4"/>
  <c r="D11" i="4"/>
  <c r="C11" i="4"/>
  <c r="B11" i="4"/>
  <c r="H6" i="4"/>
  <c r="K7" i="4"/>
  <c r="K8" i="4"/>
  <c r="K9" i="4"/>
  <c r="K10" i="4"/>
  <c r="K6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G6" i="4"/>
  <c r="F6" i="4"/>
  <c r="H50" i="4"/>
  <c r="G50" i="4"/>
  <c r="F50" i="4"/>
  <c r="E50" i="4"/>
  <c r="D50" i="4"/>
  <c r="C50" i="4"/>
  <c r="B50" i="4"/>
  <c r="H45" i="4"/>
  <c r="G45" i="4"/>
  <c r="F45" i="4"/>
  <c r="E45" i="4"/>
  <c r="D45" i="4"/>
  <c r="C45" i="4"/>
  <c r="B45" i="4"/>
  <c r="H40" i="4"/>
  <c r="G40" i="4"/>
  <c r="F40" i="4"/>
  <c r="E40" i="4"/>
  <c r="D40" i="4"/>
  <c r="C40" i="4"/>
  <c r="B40" i="4"/>
  <c r="H35" i="4"/>
  <c r="G35" i="4"/>
  <c r="F35" i="4"/>
  <c r="E35" i="4"/>
  <c r="D35" i="4"/>
  <c r="C35" i="4"/>
  <c r="B35" i="4"/>
  <c r="H30" i="4"/>
  <c r="G30" i="4"/>
  <c r="F30" i="4"/>
  <c r="E30" i="4"/>
  <c r="D30" i="4"/>
  <c r="C30" i="4"/>
  <c r="B30" i="4"/>
  <c r="H25" i="4"/>
  <c r="G25" i="4"/>
  <c r="F25" i="4"/>
  <c r="E25" i="4"/>
  <c r="D25" i="4"/>
  <c r="C25" i="4"/>
  <c r="B25" i="4"/>
  <c r="H20" i="4"/>
  <c r="G20" i="4"/>
  <c r="F20" i="4"/>
  <c r="E20" i="4"/>
  <c r="D20" i="4"/>
  <c r="C20" i="4"/>
  <c r="B20" i="4"/>
  <c r="H15" i="4"/>
  <c r="G15" i="4"/>
  <c r="F15" i="4"/>
  <c r="E15" i="4"/>
  <c r="D15" i="4"/>
  <c r="C15" i="4"/>
  <c r="B15" i="4"/>
  <c r="AC6" i="7" l="1"/>
  <c r="AC9" i="7"/>
  <c r="AG8" i="7"/>
  <c r="AI8" i="7" s="1"/>
  <c r="X10" i="7"/>
  <c r="AC7" i="7" s="1"/>
  <c r="AG9" i="7"/>
  <c r="AI9" i="7" s="1"/>
  <c r="AG6" i="7"/>
  <c r="AI6" i="7" s="1"/>
  <c r="AF5" i="7"/>
  <c r="AH5" i="7" s="1"/>
  <c r="AJ5" i="7" s="1"/>
  <c r="AG4" i="7"/>
  <c r="AI4" i="7" s="1"/>
  <c r="AJ4" i="7" s="1"/>
  <c r="Z5" i="7"/>
  <c r="AC5" i="7"/>
  <c r="E31" i="6"/>
  <c r="G31" i="6" s="1"/>
  <c r="G26" i="6"/>
  <c r="H27" i="6"/>
  <c r="H28" i="6"/>
  <c r="H26" i="6"/>
  <c r="H30" i="6"/>
  <c r="F31" i="6"/>
  <c r="H31" i="6" s="1"/>
  <c r="G30" i="6"/>
  <c r="G29" i="6"/>
  <c r="AJ7" i="7"/>
  <c r="T10" i="7"/>
  <c r="W10" i="7"/>
  <c r="AD5" i="7" s="1"/>
  <c r="Z6" i="7"/>
  <c r="AF9" i="7"/>
  <c r="AH9" i="7" s="1"/>
  <c r="AJ9" i="7" s="1"/>
  <c r="AF8" i="7"/>
  <c r="AH8" i="7" s="1"/>
  <c r="AJ8" i="7" s="1"/>
  <c r="AC4" i="7"/>
  <c r="AF6" i="7"/>
  <c r="AH6" i="7" s="1"/>
  <c r="AJ6" i="7" s="1"/>
  <c r="AD9" i="7"/>
  <c r="R17" i="10"/>
  <c r="R24" i="10"/>
  <c r="R23" i="10"/>
  <c r="R22" i="10"/>
  <c r="R21" i="10"/>
  <c r="R20" i="10"/>
  <c r="R19" i="10"/>
  <c r="R18" i="10"/>
  <c r="Z8" i="7"/>
  <c r="AD8" i="7"/>
  <c r="Z9" i="7"/>
  <c r="Z7" i="7"/>
  <c r="V10" i="7"/>
  <c r="Y10" i="7"/>
  <c r="AB4" i="7" s="1"/>
  <c r="U10" i="7"/>
  <c r="Z4" i="7"/>
  <c r="M48" i="7"/>
  <c r="M24" i="7"/>
  <c r="N34" i="7"/>
  <c r="N10" i="7"/>
  <c r="O20" i="7"/>
  <c r="M16" i="7"/>
  <c r="O52" i="7"/>
  <c r="M8" i="7"/>
  <c r="O44" i="7"/>
  <c r="N50" i="7"/>
  <c r="O36" i="7"/>
  <c r="N42" i="7"/>
  <c r="O28" i="7"/>
  <c r="M40" i="7"/>
  <c r="N26" i="7"/>
  <c r="O12" i="7"/>
  <c r="M32" i="7"/>
  <c r="N18" i="7"/>
  <c r="L20" i="7"/>
  <c r="M51" i="7"/>
  <c r="M43" i="7"/>
  <c r="M35" i="7"/>
  <c r="M27" i="7"/>
  <c r="M19" i="7"/>
  <c r="M11" i="7"/>
  <c r="N53" i="7"/>
  <c r="N45" i="7"/>
  <c r="N37" i="7"/>
  <c r="N29" i="7"/>
  <c r="N21" i="7"/>
  <c r="N13" i="7"/>
  <c r="N5" i="7"/>
  <c r="O47" i="7"/>
  <c r="O39" i="7"/>
  <c r="O31" i="7"/>
  <c r="O23" i="7"/>
  <c r="O15" i="7"/>
  <c r="O7" i="7"/>
  <c r="L12" i="7"/>
  <c r="M50" i="7"/>
  <c r="M42" i="7"/>
  <c r="M34" i="7"/>
  <c r="M26" i="7"/>
  <c r="M18" i="7"/>
  <c r="M10" i="7"/>
  <c r="N52" i="7"/>
  <c r="N44" i="7"/>
  <c r="N36" i="7"/>
  <c r="N28" i="7"/>
  <c r="N20" i="7"/>
  <c r="N12" i="7"/>
  <c r="O4" i="7"/>
  <c r="O46" i="7"/>
  <c r="O38" i="7"/>
  <c r="O30" i="7"/>
  <c r="O22" i="7"/>
  <c r="O14" i="7"/>
  <c r="O6" i="7"/>
  <c r="M49" i="7"/>
  <c r="M41" i="7"/>
  <c r="M33" i="7"/>
  <c r="M25" i="7"/>
  <c r="M17" i="7"/>
  <c r="M9" i="7"/>
  <c r="N51" i="7"/>
  <c r="N43" i="7"/>
  <c r="N35" i="7"/>
  <c r="N27" i="7"/>
  <c r="N19" i="7"/>
  <c r="N11" i="7"/>
  <c r="O53" i="7"/>
  <c r="O45" i="7"/>
  <c r="O37" i="7"/>
  <c r="O29" i="7"/>
  <c r="O21" i="7"/>
  <c r="O13" i="7"/>
  <c r="O5" i="7"/>
  <c r="L52" i="7"/>
  <c r="M47" i="7"/>
  <c r="M39" i="7"/>
  <c r="M31" i="7"/>
  <c r="M23" i="7"/>
  <c r="M15" i="7"/>
  <c r="M7" i="7"/>
  <c r="N49" i="7"/>
  <c r="N41" i="7"/>
  <c r="N33" i="7"/>
  <c r="N25" i="7"/>
  <c r="N17" i="7"/>
  <c r="N9" i="7"/>
  <c r="O51" i="7"/>
  <c r="O43" i="7"/>
  <c r="O35" i="7"/>
  <c r="O27" i="7"/>
  <c r="O19" i="7"/>
  <c r="O11" i="7"/>
  <c r="L44" i="7"/>
  <c r="M4" i="7"/>
  <c r="M46" i="7"/>
  <c r="M38" i="7"/>
  <c r="M30" i="7"/>
  <c r="M22" i="7"/>
  <c r="M14" i="7"/>
  <c r="M6" i="7"/>
  <c r="N48" i="7"/>
  <c r="N40" i="7"/>
  <c r="N32" i="7"/>
  <c r="N24" i="7"/>
  <c r="N16" i="7"/>
  <c r="N8" i="7"/>
  <c r="O50" i="7"/>
  <c r="O42" i="7"/>
  <c r="O34" i="7"/>
  <c r="O26" i="7"/>
  <c r="O18" i="7"/>
  <c r="O10" i="7"/>
  <c r="L36" i="7"/>
  <c r="M53" i="7"/>
  <c r="M45" i="7"/>
  <c r="M37" i="7"/>
  <c r="M29" i="7"/>
  <c r="M21" i="7"/>
  <c r="M13" i="7"/>
  <c r="M5" i="7"/>
  <c r="N47" i="7"/>
  <c r="N39" i="7"/>
  <c r="N31" i="7"/>
  <c r="N23" i="7"/>
  <c r="N15" i="7"/>
  <c r="N7" i="7"/>
  <c r="O49" i="7"/>
  <c r="O41" i="7"/>
  <c r="O33" i="7"/>
  <c r="O25" i="7"/>
  <c r="O17" i="7"/>
  <c r="O9" i="7"/>
  <c r="L28" i="7"/>
  <c r="M52" i="7"/>
  <c r="M44" i="7"/>
  <c r="M36" i="7"/>
  <c r="M28" i="7"/>
  <c r="M20" i="7"/>
  <c r="N4" i="7"/>
  <c r="N46" i="7"/>
  <c r="N38" i="7"/>
  <c r="N30" i="7"/>
  <c r="N22" i="7"/>
  <c r="N14" i="7"/>
  <c r="O48" i="7"/>
  <c r="O40" i="7"/>
  <c r="O32" i="7"/>
  <c r="O24" i="7"/>
  <c r="O16" i="7"/>
  <c r="L51" i="7"/>
  <c r="L43" i="7"/>
  <c r="L35" i="7"/>
  <c r="L27" i="7"/>
  <c r="L19" i="7"/>
  <c r="L11" i="7"/>
  <c r="L50" i="7"/>
  <c r="L42" i="7"/>
  <c r="L34" i="7"/>
  <c r="L26" i="7"/>
  <c r="L18" i="7"/>
  <c r="L10" i="7"/>
  <c r="L49" i="7"/>
  <c r="L41" i="7"/>
  <c r="L33" i="7"/>
  <c r="L25" i="7"/>
  <c r="L17" i="7"/>
  <c r="L9" i="7"/>
  <c r="L48" i="7"/>
  <c r="L40" i="7"/>
  <c r="L32" i="7"/>
  <c r="L24" i="7"/>
  <c r="L16" i="7"/>
  <c r="L8" i="7"/>
  <c r="L47" i="7"/>
  <c r="L39" i="7"/>
  <c r="L31" i="7"/>
  <c r="L23" i="7"/>
  <c r="L15" i="7"/>
  <c r="L7" i="7"/>
  <c r="L4" i="7"/>
  <c r="L46" i="7"/>
  <c r="L38" i="7"/>
  <c r="L30" i="7"/>
  <c r="L22" i="7"/>
  <c r="L14" i="7"/>
  <c r="L6" i="7"/>
  <c r="L53" i="7"/>
  <c r="L45" i="7"/>
  <c r="L37" i="7"/>
  <c r="L29" i="7"/>
  <c r="L21" i="7"/>
  <c r="L13" i="7"/>
  <c r="AG10" i="7" l="1"/>
  <c r="AI10" i="7" s="1"/>
  <c r="AJ10" i="7" s="1"/>
  <c r="AD7" i="7"/>
  <c r="AC8" i="7"/>
  <c r="AF10" i="7"/>
  <c r="AH10" i="7" s="1"/>
  <c r="AD4" i="7"/>
  <c r="AE6" i="7"/>
  <c r="AD6" i="7"/>
  <c r="AE4" i="7"/>
  <c r="AE7" i="7"/>
  <c r="AE8" i="7"/>
  <c r="AE5" i="7"/>
  <c r="AB7" i="7"/>
  <c r="AE9" i="7"/>
  <c r="AB6" i="7"/>
  <c r="AB8" i="7"/>
  <c r="AB5" i="7"/>
  <c r="AB9" i="7"/>
  <c r="Z10" i="7"/>
  <c r="AA9" i="7" s="1"/>
  <c r="AA4" i="7" l="1"/>
  <c r="AA7" i="7"/>
  <c r="AA5" i="7"/>
  <c r="AA6" i="7"/>
  <c r="AA8" i="7"/>
</calcChain>
</file>

<file path=xl/sharedStrings.xml><?xml version="1.0" encoding="utf-8"?>
<sst xmlns="http://schemas.openxmlformats.org/spreadsheetml/2006/main" count="51246" uniqueCount="149">
  <si>
    <t>Item Code</t>
  </si>
  <si>
    <t>Sales Person</t>
  </si>
  <si>
    <t>Manager On Duty</t>
  </si>
  <si>
    <t>Date</t>
  </si>
  <si>
    <t>Quantity</t>
  </si>
  <si>
    <t>Mary Mansfield</t>
  </si>
  <si>
    <t>John Jones</t>
  </si>
  <si>
    <t>Sally Summer</t>
  </si>
  <si>
    <t>Benny Bernanke</t>
  </si>
  <si>
    <t>Wendel Westborne</t>
  </si>
  <si>
    <t>Kelly Clark</t>
  </si>
  <si>
    <t>Amy Apple</t>
  </si>
  <si>
    <t>Postal Code</t>
  </si>
  <si>
    <t>Invoice Number</t>
  </si>
  <si>
    <t>Discount Given</t>
  </si>
  <si>
    <t>Sales Price Per Unit</t>
  </si>
  <si>
    <t>Cost per Unit</t>
  </si>
  <si>
    <t>Ticket Price Price Per Unit</t>
  </si>
  <si>
    <t>Discount Amount</t>
  </si>
  <si>
    <t>Total Profit</t>
  </si>
  <si>
    <t>City</t>
  </si>
  <si>
    <t>State</t>
  </si>
  <si>
    <t>Hubertus</t>
  </si>
  <si>
    <t>Wisconsin</t>
  </si>
  <si>
    <t>Danville</t>
  </si>
  <si>
    <t>Ohio</t>
  </si>
  <si>
    <t>Hollywood</t>
  </si>
  <si>
    <t>Florida</t>
  </si>
  <si>
    <t>Crystal City</t>
  </si>
  <si>
    <t>Missouri</t>
  </si>
  <si>
    <t>Church View</t>
  </si>
  <si>
    <t>Virginia</t>
  </si>
  <si>
    <t>Chesterfield</t>
  </si>
  <si>
    <t>Moran</t>
  </si>
  <si>
    <t>Wyoming</t>
  </si>
  <si>
    <t>Cardinal</t>
  </si>
  <si>
    <t>Moose</t>
  </si>
  <si>
    <t>Catawissa</t>
  </si>
  <si>
    <t>Glenbeulah</t>
  </si>
  <si>
    <t>Pembroke Pines</t>
  </si>
  <si>
    <t>Davis</t>
  </si>
  <si>
    <t>Oklahoma</t>
  </si>
  <si>
    <t>Cedar Hill</t>
  </si>
  <si>
    <t>Oak View</t>
  </si>
  <si>
    <t>California</t>
  </si>
  <si>
    <t>Camarillo</t>
  </si>
  <si>
    <t>Hartland</t>
  </si>
  <si>
    <t>Corn</t>
  </si>
  <si>
    <t>Hingham</t>
  </si>
  <si>
    <t>Chickasha</t>
  </si>
  <si>
    <t>Hartford</t>
  </si>
  <si>
    <t>Norman</t>
  </si>
  <si>
    <t>Barhamsville</t>
  </si>
  <si>
    <t>Code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</si>
  <si>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</si>
  <si>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</si>
  <si>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</si>
  <si>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</si>
  <si>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</si>
  <si>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</si>
  <si>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</si>
  <si>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</si>
  <si>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Sum of Quantity</t>
  </si>
  <si>
    <t xml:space="preserve"> Quantity</t>
  </si>
  <si>
    <t xml:space="preserve"> Total Profit</t>
  </si>
  <si>
    <t xml:space="preserve"> Discount Amount</t>
  </si>
  <si>
    <t>Total Sales Revenue</t>
  </si>
  <si>
    <t>Month</t>
  </si>
  <si>
    <t>Month Wise sales , Revenue, Profit and Discount amount</t>
  </si>
  <si>
    <t>Total  Quantity</t>
  </si>
  <si>
    <t>Total  Total Sales
per Invoice</t>
  </si>
  <si>
    <t>Total  Total Profit</t>
  </si>
  <si>
    <t>Total  Discount Amount</t>
  </si>
  <si>
    <t>Sales Revenue</t>
  </si>
  <si>
    <t>Price per</t>
  </si>
  <si>
    <t>TTL</t>
  </si>
  <si>
    <t>Cont %</t>
  </si>
  <si>
    <t>SL</t>
  </si>
  <si>
    <t>Below 10</t>
  </si>
  <si>
    <t>10 to 20</t>
  </si>
  <si>
    <t>20 to 30</t>
  </si>
  <si>
    <t>30 to 40</t>
  </si>
  <si>
    <t>40 to 50</t>
  </si>
  <si>
    <t>Above 50</t>
  </si>
  <si>
    <t>Segment</t>
  </si>
  <si>
    <t>Cont</t>
  </si>
  <si>
    <t>QTY</t>
  </si>
  <si>
    <t>Rev</t>
  </si>
  <si>
    <t>D</t>
  </si>
  <si>
    <t>Day</t>
  </si>
  <si>
    <t>Name</t>
  </si>
  <si>
    <t>Working Days</t>
  </si>
  <si>
    <t>SAT</t>
  </si>
  <si>
    <t>SUN</t>
  </si>
  <si>
    <t>FRI</t>
  </si>
  <si>
    <t>THU</t>
  </si>
  <si>
    <t>MON</t>
  </si>
  <si>
    <t>TUE</t>
  </si>
  <si>
    <t>WED</t>
  </si>
  <si>
    <t>Sunday</t>
  </si>
  <si>
    <t>Monday</t>
  </si>
  <si>
    <t>Tuesday</t>
  </si>
  <si>
    <t>Wednesday</t>
  </si>
  <si>
    <t>Thursday</t>
  </si>
  <si>
    <t>Friday</t>
  </si>
  <si>
    <t>Saturday</t>
  </si>
  <si>
    <t>From Mar he works on TUE not on SAT</t>
  </si>
  <si>
    <t>From Mar he works on SAT not on TUE</t>
  </si>
  <si>
    <t>Tue</t>
  </si>
  <si>
    <t>Gap</t>
  </si>
  <si>
    <t>Sat</t>
  </si>
  <si>
    <t>-/+</t>
  </si>
  <si>
    <t>Jan-Feb Avg Sales Rev</t>
  </si>
  <si>
    <t>Mar-Jun Avg Sales Rev</t>
  </si>
  <si>
    <t>Rank</t>
  </si>
  <si>
    <t>√</t>
  </si>
  <si>
    <t>Revenue Gr(%)</t>
  </si>
  <si>
    <t>Profit Gr(%)</t>
  </si>
  <si>
    <t>WI</t>
  </si>
  <si>
    <t>MO</t>
  </si>
  <si>
    <t>OK</t>
  </si>
  <si>
    <t>VA</t>
  </si>
  <si>
    <t>FL</t>
  </si>
  <si>
    <t>CA</t>
  </si>
  <si>
    <t>WY</t>
  </si>
  <si>
    <t>OH</t>
  </si>
  <si>
    <t>Jun Rank</t>
  </si>
  <si>
    <t>Qty</t>
  </si>
  <si>
    <t>Sun</t>
  </si>
  <si>
    <t>Mon</t>
  </si>
  <si>
    <t>Wed</t>
  </si>
  <si>
    <t>Thu</t>
  </si>
  <si>
    <t>Fri</t>
  </si>
  <si>
    <t>Revenue (K Val)</t>
  </si>
  <si>
    <t>Jan-Feb Avg</t>
  </si>
  <si>
    <t>Post Feb Avg</t>
  </si>
  <si>
    <t>Rev per Qty</t>
  </si>
  <si>
    <t>Profit per Qty</t>
  </si>
  <si>
    <t>Gr % Rev Per</t>
  </si>
  <si>
    <t>Gr % Profit Per</t>
  </si>
  <si>
    <t>May Rev Per Qty</t>
  </si>
  <si>
    <t>Jun Rev Per Qty</t>
  </si>
  <si>
    <t>Rev Gr</t>
  </si>
  <si>
    <t>Profit Gr%</t>
  </si>
  <si>
    <t>Jan-Feb</t>
  </si>
  <si>
    <t>Mar-Jun</t>
  </si>
  <si>
    <t>Avg(Jan-Feb)</t>
  </si>
  <si>
    <t>AVG(Mar-Jun)</t>
  </si>
  <si>
    <t>Gr%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</si>
</sst>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0.0%"/>
    <numFmt numFmtId="167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95">
    <xf numFmtId="0" fontId="0" fillId="0" borderId="0" xfId="0"/>
    <xf numFmtId="15" fontId="0" fillId="0" borderId="0" xfId="0" applyNumberFormat="1"/>
    <xf numFmtId="4" fontId="0" fillId="0" borderId="0" xfId="0" applyNumberFormat="1"/>
    <xf numFmtId="3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44" fontId="0" fillId="0" borderId="0" xfId="0" applyNumberFormat="1"/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1" fillId="2" borderId="1" xfId="0" applyFont="1" applyFill="1" applyBorder="1"/>
    <xf numFmtId="1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/>
    <xf numFmtId="0" fontId="0" fillId="0" borderId="1" xfId="0" applyBorder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left" wrapText="1" indent="1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/>
    <xf numFmtId="0" fontId="1" fillId="0" borderId="0" xfId="0" applyFont="1" applyAlignment="1">
      <alignment horizontal="center" vertical="center" wrapText="1"/>
    </xf>
    <xf numFmtId="9" fontId="0" fillId="0" borderId="0" xfId="2" applyFont="1"/>
    <xf numFmtId="1" fontId="0" fillId="0" borderId="0" xfId="2" applyNumberFormat="1" applyFont="1" applyFill="1" applyBorder="1"/>
    <xf numFmtId="9" fontId="1" fillId="0" borderId="0" xfId="2" applyFont="1"/>
    <xf numFmtId="0" fontId="1" fillId="2" borderId="3" xfId="0" applyFont="1" applyFill="1" applyBorder="1" applyAlignment="1">
      <alignment horizontal="left"/>
    </xf>
    <xf numFmtId="1" fontId="1" fillId="2" borderId="3" xfId="0" applyNumberFormat="1" applyFont="1" applyFill="1" applyBorder="1"/>
    <xf numFmtId="0" fontId="0" fillId="0" borderId="1" xfId="0" applyBorder="1" applyAlignment="1">
      <alignment horizontal="left"/>
    </xf>
    <xf numFmtId="9" fontId="0" fillId="0" borderId="1" xfId="2" applyFont="1" applyBorder="1"/>
    <xf numFmtId="9" fontId="7" fillId="0" borderId="1" xfId="2" applyFont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164" fontId="0" fillId="0" borderId="0" xfId="1" applyNumberFormat="1" applyFont="1"/>
    <xf numFmtId="9" fontId="0" fillId="0" borderId="1" xfId="2" applyFont="1" applyFill="1" applyBorder="1"/>
    <xf numFmtId="0" fontId="1" fillId="2" borderId="3" xfId="0" applyFont="1" applyFill="1" applyBorder="1"/>
    <xf numFmtId="0" fontId="1" fillId="0" borderId="2" xfId="0" applyFont="1" applyBorder="1" applyAlignment="1">
      <alignment horizontal="left"/>
    </xf>
    <xf numFmtId="1" fontId="1" fillId="0" borderId="2" xfId="0" applyNumberFormat="1" applyFont="1" applyBorder="1"/>
    <xf numFmtId="0" fontId="1" fillId="0" borderId="2" xfId="0" applyFont="1" applyBorder="1"/>
    <xf numFmtId="0" fontId="1" fillId="0" borderId="0" xfId="0" applyFont="1" applyAlignment="1">
      <alignment horizontal="left" indent="1"/>
    </xf>
    <xf numFmtId="0" fontId="0" fillId="3" borderId="0" xfId="0" applyFill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 vertical="center"/>
    </xf>
    <xf numFmtId="0" fontId="0" fillId="3" borderId="1" xfId="0" applyFill="1" applyBorder="1"/>
    <xf numFmtId="0" fontId="0" fillId="5" borderId="1" xfId="0" applyFill="1" applyBorder="1"/>
    <xf numFmtId="0" fontId="0" fillId="6" borderId="0" xfId="0" applyFill="1"/>
    <xf numFmtId="0" fontId="0" fillId="7" borderId="0" xfId="0" applyFill="1"/>
    <xf numFmtId="0" fontId="0" fillId="0" borderId="4" xfId="0" applyBorder="1"/>
    <xf numFmtId="0" fontId="0" fillId="0" borderId="5" xfId="0" applyBorder="1"/>
    <xf numFmtId="0" fontId="1" fillId="0" borderId="1" xfId="0" applyFont="1" applyBorder="1" applyAlignment="1">
      <alignment horizontal="center" vertical="center"/>
    </xf>
    <xf numFmtId="167" fontId="0" fillId="0" borderId="1" xfId="0" applyNumberFormat="1" applyBorder="1"/>
    <xf numFmtId="3" fontId="0" fillId="0" borderId="1" xfId="0" applyNumberFormat="1" applyBorder="1"/>
    <xf numFmtId="0" fontId="0" fillId="0" borderId="0" xfId="0" applyAlignment="1">
      <alignment horizontal="center"/>
    </xf>
    <xf numFmtId="167" fontId="0" fillId="0" borderId="0" xfId="0" applyNumberFormat="1"/>
    <xf numFmtId="0" fontId="0" fillId="0" borderId="7" xfId="0" applyBorder="1"/>
    <xf numFmtId="1" fontId="0" fillId="0" borderId="7" xfId="0" applyNumberFormat="1" applyBorder="1"/>
    <xf numFmtId="1" fontId="1" fillId="0" borderId="5" xfId="0" applyNumberFormat="1" applyFont="1" applyBorder="1"/>
    <xf numFmtId="1" fontId="5" fillId="0" borderId="6" xfId="0" applyNumberFormat="1" applyFont="1" applyBorder="1"/>
    <xf numFmtId="1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15" fontId="0" fillId="0" borderId="1" xfId="0" applyNumberFormat="1" applyBorder="1"/>
    <xf numFmtId="44" fontId="0" fillId="0" borderId="1" xfId="0" applyNumberFormat="1" applyBorder="1"/>
    <xf numFmtId="10" fontId="0" fillId="0" borderId="1" xfId="0" applyNumberFormat="1" applyBorder="1"/>
    <xf numFmtId="41" fontId="3" fillId="0" borderId="1" xfId="0" applyNumberFormat="1" applyFont="1" applyBorder="1"/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/>
    <xf numFmtId="0" fontId="0" fillId="0" borderId="1" xfId="0" applyFill="1" applyBorder="1"/>
    <xf numFmtId="9" fontId="4" fillId="0" borderId="1" xfId="2" applyFont="1" applyFill="1" applyBorder="1"/>
    <xf numFmtId="166" fontId="4" fillId="0" borderId="1" xfId="2" applyNumberFormat="1" applyFont="1" applyFill="1" applyBorder="1"/>
    <xf numFmtId="9" fontId="6" fillId="0" borderId="1" xfId="2" applyFont="1" applyBorder="1"/>
    <xf numFmtId="0" fontId="1" fillId="0" borderId="1" xfId="0" applyFont="1" applyFill="1" applyBorder="1"/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0" fillId="7" borderId="1" xfId="0" applyFill="1" applyBorder="1"/>
    <xf numFmtId="9" fontId="0" fillId="0" borderId="1" xfId="0" applyNumberFormat="1" applyBorder="1"/>
    <xf numFmtId="0" fontId="0" fillId="6" borderId="1" xfId="0" applyFill="1" applyBorder="1"/>
    <xf numFmtId="0" fontId="1" fillId="0" borderId="1" xfId="0" quotePrefix="1" applyFont="1" applyFill="1" applyBorder="1"/>
    <xf numFmtId="0" fontId="1" fillId="0" borderId="2" xfId="0" applyFont="1" applyFill="1" applyBorder="1"/>
    <xf numFmtId="43" fontId="0" fillId="0" borderId="1" xfId="0" applyNumberFormat="1" applyBorder="1"/>
  </cellXfs>
  <cellStyles count="3">
    <cellStyle name="Comma" xfId="1" builtinId="3"/>
    <cellStyle name="Normal" xfId="0" builtinId="0"/>
    <cellStyle name="Percent" xfId="2" builtinId="5"/>
  </cellStyles>
  <dxfs count="1">
    <dxf>
      <numFmt numFmtId="1" formatCode="0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[Sales-DataSet _Presentation - Copy.xlsx]Sheet2!PivotTable1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7209</c:v>
                </c:pt>
                <c:pt idx="1">
                  <c:v>7769</c:v>
                </c:pt>
                <c:pt idx="2">
                  <c:v>12555</c:v>
                </c:pt>
                <c:pt idx="3">
                  <c:v>9356</c:v>
                </c:pt>
                <c:pt idx="4">
                  <c:v>9006</c:v>
                </c:pt>
                <c:pt idx="5">
                  <c:v>10327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B-4463-A507-399072EE9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77184"/>
        <c:axId val="1369228352"/>
      </c:lineChart>
      <c:catAx>
        <c:axId val="182877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9228352"/>
        <c:crosses val="autoZero"/>
        <c:auto val="1"/>
        <c:lblAlgn val="ctr"/>
        <c:lblOffset val="100"/>
        <c:noMultiLvlLbl val="0"/>
      </c:catAx>
      <c:valAx>
        <c:axId val="1369228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8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[Sales-DataSet _Presentation - Copy.xlsx]Sheet2!PivotTable2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1486480"/>
        <c:axId val="1376629632"/>
      </c:barChart>
      <c:catAx>
        <c:axId val="132148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29632"/>
        <c:crosses val="autoZero"/>
        <c:auto val="1"/>
        <c:lblAlgn val="ctr"/>
        <c:lblOffset val="100"/>
        <c:noMultiLvlLbl val="0"/>
      </c:catAx>
      <c:valAx>
        <c:axId val="137662963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32148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759405074368"/>
          <c:y val="0.16245370370370371"/>
          <c:w val="0.85219685039370074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 Wise analysis'!$B$2</c:f>
              <c:strCache>
                <c:ptCount val="1"/>
                <c:pt idx="0">
                  <c:v>Sales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Wise analysis'!$A$3:$A$8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'Month Wise analysis'!$B$3:$B$8</c:f>
              <c:numCache>
                <c:formatCode>0</c:formatCode>
                <c:ptCount val="6"/>
                <c:pt idx="0">
                  <c:v>195201.69999999992</c:v>
                </c:pt>
                <c:pt idx="1">
                  <c:v>198039.55000000025</c:v>
                </c:pt>
                <c:pt idx="2">
                  <c:v>351276.12000000069</c:v>
                </c:pt>
                <c:pt idx="3">
                  <c:v>254588.12</c:v>
                </c:pt>
                <c:pt idx="4">
                  <c:v>253625.90999999971</c:v>
                </c:pt>
                <c:pt idx="5">
                  <c:v>285915.42999999993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9-47D4-BA5E-6B72CC2A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9749599"/>
        <c:axId val="429662143"/>
      </c:barChart>
      <c:lineChart>
        <c:grouping val="standard"/>
        <c:varyColors val="0"/>
        <c:ser>
          <c:idx val="1"/>
          <c:order val="1"/>
          <c:tx>
            <c:strRef>
              <c:f>'Month Wise analysis'!$C$2</c:f>
              <c:strCache>
                <c:ptCount val="1"/>
                <c:pt idx="0">
                  <c:v> 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Wise analysis'!$A$3:$A$8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'Month Wise analysis'!$C$3:$C$8</c:f>
              <c:numCache>
                <c:formatCode>0</c:formatCode>
                <c:ptCount val="6"/>
                <c:pt idx="0">
                  <c:v>99223.939999999973</c:v>
                </c:pt>
                <c:pt idx="1">
                  <c:v>98045.52999999997</c:v>
                </c:pt>
                <c:pt idx="2">
                  <c:v>177208.09999999995</c:v>
                </c:pt>
                <c:pt idx="3">
                  <c:v>126381.47000000006</c:v>
                </c:pt>
                <c:pt idx="4">
                  <c:v>126130.28999999963</c:v>
                </c:pt>
                <c:pt idx="5">
                  <c:v>142438.26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9-47D4-BA5E-6B72CC2A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749599"/>
        <c:axId val="429662143"/>
      </c:lineChart>
      <c:catAx>
        <c:axId val="148974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62143"/>
        <c:crosses val="autoZero"/>
        <c:auto val="1"/>
        <c:lblAlgn val="ctr"/>
        <c:lblOffset val="100"/>
        <c:noMultiLvlLbl val="0"/>
      </c:catAx>
      <c:valAx>
        <c:axId val="429662143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7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</a:t>
            </a:r>
            <a:r>
              <a:rPr lang="en-US" baseline="0"/>
              <a:t>th Wise Sales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wise analysis'!$S$4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analysis'!$T$4:$Y$4</c:f>
              <c:numCache>
                <c:formatCode>#,##0</c:formatCode>
                <c:ptCount val="6"/>
                <c:pt idx="0">
                  <c:v>62024.09</c:v>
                </c:pt>
                <c:pt idx="1">
                  <c:v>52803.919999999991</c:v>
                </c:pt>
                <c:pt idx="2">
                  <c:v>104833.85000000002</c:v>
                </c:pt>
                <c:pt idx="3">
                  <c:v>84228.950000000012</c:v>
                </c:pt>
                <c:pt idx="4">
                  <c:v>72833.460000000006</c:v>
                </c:pt>
                <c:pt idx="5">
                  <c:v>85322.62000000001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5-4471-89AA-57166F19F494}"/>
            </c:ext>
          </c:extLst>
        </c:ser>
        <c:ser>
          <c:idx val="1"/>
          <c:order val="1"/>
          <c:tx>
            <c:strRef>
              <c:f>'Product wise analysis'!$S$5</c:f>
              <c:strCache>
                <c:ptCount val="1"/>
                <c:pt idx="0">
                  <c:v>40 to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analysis'!$T$5:$Y$5</c:f>
              <c:numCache>
                <c:formatCode>#,##0</c:formatCode>
                <c:ptCount val="6"/>
                <c:pt idx="0">
                  <c:v>46302.189999999995</c:v>
                </c:pt>
                <c:pt idx="1">
                  <c:v>41246.320000000007</c:v>
                </c:pt>
                <c:pt idx="2">
                  <c:v>87026.890000000014</c:v>
                </c:pt>
                <c:pt idx="3">
                  <c:v>56765.8</c:v>
                </c:pt>
                <c:pt idx="4">
                  <c:v>62288.890000000007</c:v>
                </c:pt>
                <c:pt idx="5">
                  <c:v>80610.840000000011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5-4471-89AA-57166F19F494}"/>
            </c:ext>
          </c:extLst>
        </c:ser>
        <c:ser>
          <c:idx val="2"/>
          <c:order val="2"/>
          <c:tx>
            <c:strRef>
              <c:f>'Product wise analysis'!$S$6</c:f>
              <c:strCache>
                <c:ptCount val="1"/>
                <c:pt idx="0">
                  <c:v>30 to 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analysis'!$T$6:$Y$6</c:f>
              <c:numCache>
                <c:formatCode>#,##0</c:formatCode>
                <c:ptCount val="6"/>
                <c:pt idx="0">
                  <c:v>15989.75</c:v>
                </c:pt>
                <c:pt idx="1">
                  <c:v>18566.430000000004</c:v>
                </c:pt>
                <c:pt idx="2">
                  <c:v>40338.050000000003</c:v>
                </c:pt>
                <c:pt idx="3">
                  <c:v>24630.82</c:v>
                </c:pt>
                <c:pt idx="4">
                  <c:v>22458.13</c:v>
                </c:pt>
                <c:pt idx="5">
                  <c:v>29824.680000000004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5-4471-89AA-57166F19F494}"/>
            </c:ext>
          </c:extLst>
        </c:ser>
        <c:ser>
          <c:idx val="3"/>
          <c:order val="3"/>
          <c:tx>
            <c:strRef>
              <c:f>'Product wise analysis'!$S$7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analysis'!$T$7:$Y$7</c:f>
              <c:numCache>
                <c:formatCode>#,##0</c:formatCode>
                <c:ptCount val="6"/>
                <c:pt idx="0">
                  <c:v>47850.43</c:v>
                </c:pt>
                <c:pt idx="1">
                  <c:v>60395.80999999999</c:v>
                </c:pt>
                <c:pt idx="2">
                  <c:v>81911.360000000001</c:v>
                </c:pt>
                <c:pt idx="3">
                  <c:v>58022.68</c:v>
                </c:pt>
                <c:pt idx="4">
                  <c:v>68754.149999999994</c:v>
                </c:pt>
                <c:pt idx="5">
                  <c:v>63599.849999999991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5-4471-89AA-57166F19F494}"/>
            </c:ext>
          </c:extLst>
        </c:ser>
        <c:ser>
          <c:idx val="4"/>
          <c:order val="4"/>
          <c:tx>
            <c:strRef>
              <c:f>'Product wise analysis'!$S$8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analysis'!$T$8:$Y$8</c:f>
              <c:numCache>
                <c:formatCode>#,##0</c:formatCode>
                <c:ptCount val="6"/>
                <c:pt idx="0">
                  <c:v>18547.5</c:v>
                </c:pt>
                <c:pt idx="1">
                  <c:v>19540.119999999995</c:v>
                </c:pt>
                <c:pt idx="2">
                  <c:v>29390.57</c:v>
                </c:pt>
                <c:pt idx="3">
                  <c:v>25030</c:v>
                </c:pt>
                <c:pt idx="4">
                  <c:v>23496.829999999994</c:v>
                </c:pt>
                <c:pt idx="5">
                  <c:v>20485.48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05-4471-89AA-57166F19F494}"/>
            </c:ext>
          </c:extLst>
        </c:ser>
        <c:ser>
          <c:idx val="5"/>
          <c:order val="5"/>
          <c:tx>
            <c:strRef>
              <c:f>'Product wise analysis'!$S$9</c:f>
              <c:strCache>
                <c:ptCount val="1"/>
                <c:pt idx="0">
                  <c:v>Below 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'Product wise analysis'!$T$3:$Y$3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analysis'!$T$9:$Y$9</c:f>
              <c:numCache>
                <c:formatCode>#,##0</c:formatCode>
                <c:ptCount val="6"/>
                <c:pt idx="0">
                  <c:v>4487.74</c:v>
                </c:pt>
                <c:pt idx="1">
                  <c:v>5486.9500000000007</c:v>
                </c:pt>
                <c:pt idx="2">
                  <c:v>7775.4000000000015</c:v>
                </c:pt>
                <c:pt idx="3">
                  <c:v>5909.869999999999</c:v>
                </c:pt>
                <c:pt idx="4">
                  <c:v>3794.4500000000003</c:v>
                </c:pt>
                <c:pt idx="5">
                  <c:v>6071.9599999999991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05-4471-89AA-57166F19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775007"/>
        <c:axId val="407078047"/>
      </c:barChart>
      <c:catAx>
        <c:axId val="3977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78047"/>
        <c:crosses val="autoZero"/>
        <c:auto val="1"/>
        <c:lblAlgn val="ctr"/>
        <c:lblOffset val="100"/>
        <c:noMultiLvlLbl val="0"/>
      </c:catAx>
      <c:valAx>
        <c:axId val="4070780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Performance by Product Mix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Man wise '!$L$12</c:f>
              <c:strCache>
                <c:ptCount val="1"/>
                <c:pt idx="0">
                  <c:v>Kelly Clark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wise '!$K$13:$K$18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wise '!$L$13:$L$18</c:f>
              <c:numCache>
                <c:formatCode>0%</c:formatCode>
                <c:ptCount val="6"/>
                <c:pt idx="0">
                  <c:v>0.24863928748144484</c:v>
                </c:pt>
                <c:pt idx="1">
                  <c:v>0.25219270369899582</c:v>
                </c:pt>
                <c:pt idx="2">
                  <c:v>0.23554913294797689</c:v>
                </c:pt>
                <c:pt idx="3">
                  <c:v>0.2348628835188705</c:v>
                </c:pt>
                <c:pt idx="4">
                  <c:v>0.24279015240328253</c:v>
                </c:pt>
                <c:pt idx="5">
                  <c:v>0.2280469782997589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4-4FE4-800C-F61DE08A7F4E}"/>
            </c:ext>
          </c:extLst>
        </c:ser>
        <c:ser>
          <c:idx val="1"/>
          <c:order val="1"/>
          <c:tx>
            <c:strRef>
              <c:f>'Sales Man wise '!$M$12</c:f>
              <c:strCache>
                <c:ptCount val="1"/>
                <c:pt idx="0">
                  <c:v>Wendel Westborne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wise '!$K$13:$K$18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wise '!$M$13:$M$18</c:f>
              <c:numCache>
                <c:formatCode>0%</c:formatCode>
                <c:ptCount val="6"/>
                <c:pt idx="0">
                  <c:v>0.22785749628896587</c:v>
                </c:pt>
                <c:pt idx="1">
                  <c:v>0.19727977628066606</c:v>
                </c:pt>
                <c:pt idx="2">
                  <c:v>0.18713872832369943</c:v>
                </c:pt>
                <c:pt idx="3">
                  <c:v>0.2133450991039913</c:v>
                </c:pt>
                <c:pt idx="4">
                  <c:v>0.15732708089097303</c:v>
                </c:pt>
                <c:pt idx="5">
                  <c:v>0.20704674496383293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4-4FE4-800C-F61DE08A7F4E}"/>
            </c:ext>
          </c:extLst>
        </c:ser>
        <c:ser>
          <c:idx val="2"/>
          <c:order val="2"/>
          <c:tx>
            <c:strRef>
              <c:f>'Sales Man wise '!$N$12</c:f>
              <c:strCache>
                <c:ptCount val="1"/>
                <c:pt idx="0">
                  <c:v>Amy 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wise '!$K$13:$K$18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wise '!$N$13:$N$18</c:f>
              <c:numCache>
                <c:formatCode>0%</c:formatCode>
                <c:ptCount val="6"/>
                <c:pt idx="0">
                  <c:v>0.19854032657100446</c:v>
                </c:pt>
                <c:pt idx="1">
                  <c:v>0.17617897546714123</c:v>
                </c:pt>
                <c:pt idx="2">
                  <c:v>0.21459537572254336</c:v>
                </c:pt>
                <c:pt idx="3">
                  <c:v>0.19562856367092044</c:v>
                </c:pt>
                <c:pt idx="4">
                  <c:v>0.20058616647127783</c:v>
                </c:pt>
                <c:pt idx="5">
                  <c:v>0.19242436027066967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4-4FE4-800C-F61DE08A7F4E}"/>
            </c:ext>
          </c:extLst>
        </c:ser>
        <c:ser>
          <c:idx val="3"/>
          <c:order val="3"/>
          <c:tx>
            <c:strRef>
              <c:f>'Sales Man wise '!$O$12</c:f>
              <c:strCache>
                <c:ptCount val="1"/>
                <c:pt idx="0">
                  <c:v>Sally Summer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wise '!$K$13:$K$18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wise '!$O$13:$O$18</c:f>
              <c:numCache>
                <c:formatCode>0%</c:formatCode>
                <c:ptCount val="6"/>
                <c:pt idx="0">
                  <c:v>0.14188520534388915</c:v>
                </c:pt>
                <c:pt idx="1">
                  <c:v>0.2035083259183933</c:v>
                </c:pt>
                <c:pt idx="2">
                  <c:v>0.19075144508670519</c:v>
                </c:pt>
                <c:pt idx="3">
                  <c:v>0.17696171599239749</c:v>
                </c:pt>
                <c:pt idx="4">
                  <c:v>0.20211019929660023</c:v>
                </c:pt>
                <c:pt idx="5">
                  <c:v>0.20611340126001401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B4-4FE4-800C-F61DE08A7F4E}"/>
            </c:ext>
          </c:extLst>
        </c:ser>
        <c:ser>
          <c:idx val="4"/>
          <c:order val="4"/>
          <c:tx>
            <c:strRef>
              <c:f>'Sales Man wise '!$P$12</c:f>
              <c:strCache>
                <c:ptCount val="1"/>
                <c:pt idx="0">
                  <c:v>Benny Bernanke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wise '!$K$13:$K$18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wise '!$P$13:$P$18</c:f>
              <c:numCache>
                <c:formatCode>0%</c:formatCode>
                <c:ptCount val="6"/>
                <c:pt idx="0">
                  <c:v>0.1830776843146957</c:v>
                </c:pt>
                <c:pt idx="1">
                  <c:v>0.17084021863480361</c:v>
                </c:pt>
                <c:pt idx="2">
                  <c:v>0.17196531791907516</c:v>
                </c:pt>
                <c:pt idx="3">
                  <c:v>0.17920173771382025</c:v>
                </c:pt>
                <c:pt idx="4">
                  <c:v>0.19718640093786635</c:v>
                </c:pt>
                <c:pt idx="5">
                  <c:v>0.16636851520572452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B4-4FE4-800C-F61DE08A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514767"/>
        <c:axId val="431426927"/>
      </c:barChart>
      <c:catAx>
        <c:axId val="61251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26927"/>
        <c:crosses val="autoZero"/>
        <c:auto val="1"/>
        <c:lblAlgn val="ctr"/>
        <c:lblOffset val="100"/>
        <c:noMultiLvlLbl val="0"/>
      </c:catAx>
      <c:valAx>
        <c:axId val="431426927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125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Sales Operating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Sales Operating Region</a:t>
          </a:r>
        </a:p>
      </cx:txPr>
    </cx:title>
    <cx:plotArea>
      <cx:plotAreaRegion>
        <cx:series layoutId="regionMap" uniqueId="{B57ED372-771B-4D54-A29D-C54A15BF3356}">
          <cx:tx>
            <cx:txData>
              <cx:f>_xlchart.v5.2</cx:f>
              <cx:v>Jun Rank</cx:v>
            </cx:txData>
          </cx:tx>
          <cx:dataId val="0"/>
          <cx:layoutPr>
            <cx:regionLabelLayout val="none"/>
            <cx:geography cultureLanguage="en-US" cultureRegion="BD" attribution="Powered by Bing">
              <cx:geoCache provider="{E9337A44-BEBE-4D9F-B70C-5C5E7DAFC167}">
                <cx:binary>1Hprk5y4tuVf6fDnwY2EkODE6RsxgnxnvV0uu74Q5XJZCJAEEkLAr59d9uk+3b59PdM3bkxE14es
yCQF0l77sfba+c/n+R/P3cuT/WlWnXb/eJ5/eVOPY/+Pn392z/WLenJvlXy2xpkv49tno342X77I
55efP9unILX4GceI/PxcP9nxZX7zH/+Eu4kXczbPT6M0+sa/2OX2xfludD+49qeXfnr6rKQupRut
fB7RL28eDm9+etGjHJd3S//yy5s/XH/z08/f3+U/PfGnDjY1+s+wlpC3NMnzNKFx/u3vzU+d0eJf
l6Msf8sSnKdpnsRf/5Jfn335pGD9g3TPRjupf/34z7b0dUNPnz/bF+fgNF///2HpH07w7YDPxuvx
1WYCzPfLm3stx5fPP92NT+OLe/OTdKb49oXCvB7j/u7ruX/+o9X/45/ffQCW+O6T3wHzvdn+b5f+
Ey5Xpx8Z4a/hkqRv0ywhhKbfzB6jP+KSs7dpnAEmjP2G2zef+IbLVds91UY9/WhHfw7Lv1d+h8rr
8f6GqBT/+0c2+IuosLc4JZTmKP8Gy3eoIJS/pYhhlsfk12j6PSrFUye/GKvlfwOX36/9DpnXI/4N
kbm4+h9EJnubUJZmMUHfkMHfxQt+SxhLaJJm34Chvz77W7xcSOeMt/LXT//f09i/V36Hyuvx/oao
vP+fjZcU4TzOcvINFagev68uLHtLc0Yxwf9CDeLp9/HyXloh/1vR8u+V36Hyery/ISrb86+W+TPP
/GtZDGdvU6joCCf5H+HIIEgylhD8Wlhe/74r9tvOWPn56Uc7+fOa8tvC78B4PdXfEIyHjz8ywV8D
g+C3kJAopij9lpiyP2KCYqj0KSIEiMCflZSHxQA7FD/a0J9j8tvC7zB5PdzfEJOr/Y9M8Bcxid8S
lKYJydlvcfD7tAVxwuIcSglG3yCBOPp92rqqpfn1kz8L1z8H5Nuq79B4PdbfAI0fb/Gbbb5Z4g/f
/IvNSpID6U1SFqdQvX8PSJ6/jVGWYKj/3wD5LnF91z381/v5c2S+W/6HI/x/ak3+67blt+6ufBqf
Nl/bwt91Lj+++vW40KZ+t/RH3eU32x0+//ImgaaR/A7B15v8IQz+XYP/06KXJzf+8iZi6VsMLU5C
gVVnGc4QsLbw8vVSlryljBEGMZimGbSfkBe1sWMND87fkjT9SvQSSoE6QPg5479eom/hbkkWM8oy
jDGlv7Xi16ZbBLSqv575X+9/0l5dG6lH98sb/PUp/bcvvh4RdgXPT74SR9hGHGdw4P756RYyLnwf
/a9sosaYRaD9uA430BcMnLS62bBzOkrHR9HoIvd6x4Zh163sNIaiJRPaUZWSjqukGo9LE/wxoCU5
YHZpJlEiPIc9mm1/NL1t91OLN3nMpqPqo3tn5WaZovsVectT78s8r3mXdHPh46Xs6FRWaL5l0nDh
s+MQuzuK79fMTdxpJTgzFx2ifsPqy/bLutqHvpo/VKyPt0mOOr6I+TG4a/nepg5xG06rnCLOcP/Y
OPFpln44qjovRE9vJabnzDlUZjTZTNFh+SKdLQmj1VY43XacsWnZsywvZIvZMcTCFAJrwStNr4xm
+OgMSfYZ82WbVrTjpJ4jjkh2WKHp5ZTJmot+Xcp8WctI6y9MxWmhYPFgc8/B0qFc/PDUzF3Fp7a5
tfH7Lv+cpPm7RE4XjczvZ5TkXOF5PHaOjkeA71ZWk92KBA9H+fqiUq6iJuFxOquNVb3YGC88J2OU
FaZeI45jvcQFbmvJo7gi5ZwfKWF1aa0mH5ooiO3ayN24VqRoJewfJwndWCCt91U9fDBp6UmnTwtz
X+ac9ede0lM3wLGV99ERr4Gnhshr7J0t0kqb05RGnqN6Eludi32yCHml4vFzHya/q+dmLWtZ5e8X
sqD3y4oO/YJKPMQ1x0Gh/RKqZtOuQpWkpWifNTdJyzBXedgOWU2upsVWh0x2rkisH7dtfr2Eejr6
KHF8TVZS9vq+X8BSuZhdQWsEWyHiNMkZo2LIA7dzhg52jmDd1O1MXpJ6mcBp0KOvvOGVbcNROfw+
lbre0nhwRznb/DDTvWQAf9bFolSZ2C1N95KG/F2o0S4I83nNok/1WpltwG3YxNWScUs2Tdebo+uL
RafJTmf6bFGwR4y02co6O2Y45nJ1aangWHzS7a1BKNm2YqI8UiqUSZwVcSDmMC/1qbXE8cl2qDBU
3fVr47YGLZ/mGYdNgxt7zP10FnRqd+w11NKZhFLjZuRJl+nj1xerZl+uUeY41ro/RmLBpRiQ4RNq
x+P4+kJ8xFVo0n2OlD7O3Udp848kVufKphEfc07U+Nxm2U6M7cAbq8fSAeEulZ0d1zZeNzjtvijZ
+G8uK504Q3qRYGjzuWPqwaq42lbdRvjBbeYhbXhjWHwIVcppxNzx60sVdQe5rGGXumU4upoNx5ZH
a1IXs6pMySKaFk0dRbydsnmf96xMXg0TqeGiUfa+bcZ9Y+euiNvUbZqJrsdKN/GxUsJsgrYdN1K4
k4ndjfW03a0NvcxoQ7djm14OQxrtaN6VUd9cs8G23KW1K8IoIReKcAyJCUdM5KYbu/Uwmnw7ing8
LNRf1U0+FD20gnzq55ovQcWbLtiNdZHZMx/ZgjoyFBOx/thMWbK1U3w1DKHhkgpUMF/vv+1TpndS
1GE7Gb8WOiaGJ2baVcMcbepQP2W181sHX0Js6o9Wtcs+yKFYP8dtPh/x60u1JjwLt20YxyL4OOFo
LPSwumPCssteMDAt1UVrGnWYu6RwM1v26NVRhgh1parcwr3vj3mwYscizFmkn4JK1NYv6FoE2XMP
qaCw2n1aGJbb3rCldB6n4EvDTYog00QMUBpky44saU2BcbPcdll2pn6ty1RF6248GEHt9WuzdpnF
incdW0+o2VBw3m02W3Zce/HO1rPedbmZeBUCg4yQlU1Y0HEgZEdrB2Ck7We8BLGhVOgyDYs5ja6T
5UDjbb20h6+FaLbkwommLxehw3me2zvdVtWucu1Na6y9nFFsbm2e7wSy9v1iDeStwX38+k7Urtmy
RK5lMj4EjdEFRo5crqm0xdBFYmdQi/beC1HoSoDVK1qXIo+jEreInNGAX8apPipr7E2bnQMhspiy
cX3CtbmsbdtzpZKYg7FdWQ158gCm5ZlfxtMS9/NZq7GYcTte+FomW71iz23e9z1UTTlzWiGBOQnN
UIg8L7MF97usmQhv2xG8bq5EqUkUtnEXVXuXKFqshrIjOL7b5i5uuFuNuBb1J1Kt6ckMpNsutkeb
evbXdl0zSPmDBLdbFp5CTF2YWXzqqyYryNyGfYuyQ5oadsR5RI+0lmdL8mzHbDClntsHN5L4nFYm
3UZUJ2czNhP3q2vLLCOyjExENlVXUe7E6DbYNe/p0gneJG4uQ1r5I9T0oVR1lx3zoX6gqdJn4aOR
97IaN20f6H5eMnwczZjxecrHu3QpSdW5q0r3V3VuzMGzmO7aEU9FW6+oqJDsj6r7rBOoImMOmA5t
dgqS+ANS+TsZULwPwMggT3hzWjOU7rtoMhxp0V3EcK/y6wUwod6w3u8gKYWay/a6lvi6Wf10pxNN
d8aJWx9VI5fNuFzSXOuL3sI7GTe3nY/ltorzd0IkhyhK3ldjWz26FIdCTm1/YVExTU17NyXrETEy
HbN59SWa0XjMmByf7LLr4hAd69WpTeK6ateQrJWF6vxuXoZqG9vmNE4kkpCH6HwbEndgLLpugslv
SMgSPk6DPblTnoim8JMTfGaJ25sFUF29BRqH8n3Ixncm82ozqdaDW3VPkc9vk4iqq5bawqfTcBYZ
W866P/scJVymFT56Nl+wcaJlbXOyNYJcrcyFrWyv/JyIQ0YmsbETfGmlwMv6Knz0ayau0ah3Gg/5
Jh2zQvfgstWU3AFEx7WmZ2Cn42209OuWoujDJJUqUa7VvRLkomuanWgbe65CWxdQhdZTbO/q1UZF
jUN3Sao6LheFzAk7cpfGVHCpbHRVx0t9EVFIrdnjooW4BhIRF21bzXtP6l3TNAvvW2F4HzF/PxGp
Cm8bc0RO+nuftSnkzICLdR1WTiDalswM9wp9WD2yexEAHkO4qi27QCZNeZQtAAdmZC67pKH7Jl3v
RinReWxluxtjgx8k3mWJp6d8XHWB2Jye+1GeohxD8fWjOjfNelHpKTr2DvfFVOfr1q8t1P0BtpBE
db/riUzOYarTfTXn53iOSZmkY3I/gH8VMCFbNjUVTxaakSvZBL3JbZ/uG2FG7pKgd8FIc+iIym7m
yV7lzXIzrbl9t9Z43gws8Rcti8Sx3jY26k59szRb3Dfs3ib4EVIfT3o53st53CZiUXB08DhgYWqz
zmKAt7I7s0E9N42JiiTqM742Pv3QbtNWPOJWT1c1UMTN4uK6UJaMJYIKebX45DZf8nQDCZ9tIuOa
sk9ruk1lP+6AN9td5NjAl1WQo5jTsYjIaPdIiLZc2wQX2C3ozvRwu1a76mY248PoasNjwfr7GM+w
sYnUn9Oph9Drs3u7MspVW0Qzs/e6QbZQ8wxZfVj7j67pNdcoEieVdrjQIPqW1WQ+MWWno1iSiVOj
0612w71ui6xH9acm2KvUqFIukOiJwbSslr4rkfSO+4wyqB79yucRGp2G+ve1auNDleiuTNPe7Ns1
3lHIdpCmLOZV7NYL6V+conGxBAbkqYZyPrZAiCcK3gF2jaI632oFJLmyD0uF7JkIAa2cj6btFNHk
kKqF7KNxKXFT05PN17YUSnfQ4LHsQ62qk+xoerMskyqSzJ5b4zLe5KrbtWyYL03ePMFdqpMeaFYw
ZtKnKRf4Kqknt5F5EDvo+zZrNaMPI/SGwypuxSwSvk5a742qHRwidgeEwO6NIJt+ZMt1p3XgkXai
yNdalXGfTNuuZmiXduOXOTH1XdvOpEhYeNB2CqVKgBzGVVISCP/DuiYXGarHrRoIuHGa8zXI6nrq
qhtfpylETvRF90lzoNHB9+YgGp9vtGrt3o1m3YKjTYUcI1woEcg+W/p9X7noAkfLuYHy6SDZX7Gm
6nmT1UupDXh+LdVQOrCojGl0AezrSrQ1dEa4Jdxm7gBFYjhG3siDTtNPdVjR1jWU8TjvO+6FYzs5
BVlEXpmLuaM30o/vQt63e6C/2Wae+hy6YHHuhz4rR4wN3HmFkBD53q1wZzYkX9KK+d2AY1vmRDdX
kG6Ab/TI3dpm7vlS11OhmjHfQJYc+Vg11VEnrC+ZUFMRAcMoaSUuZ5X5y+ojyIOBt7mzewUiBndz
PHCtSHIYF3YjXTTu51kzLiapOaN9VJCp7c64u1jTQXKoTHjjvKkPVc0+LEm9U5Z197qKryIygS/W
6lyvgwd82h1ZG17ngFrTN3C2dJ5KE/SwSduq5czG+KgHc4rEBKEeoOQH1Z7zldQn365g5IrxqGn9
TcTAMRu0kTrGm6QfX1ZPhtOEW9i9pk9WtKoIZBpKpsf4GK3zyEMW8gOamkI0lebWUX/Tzv1HVOOl
6HopgPUlmCNDul3UiLCZlqneqy7lTdsk+6VKkzLrp3kPA2vJh0Vdy3rKNr0xeItoNh77NXsel9yc
0iXyhdf4VKWo4ePQhjOrwhXR4yawNb/Ju8ZfTKZ9F6nbNPH1Hc2EvBgIuo4jsR77ydxG1uQ8y4Wj
3EbkYlbTWTVA9GrCzqam+VWdDobraZurQe6WkZBTxD7HZlxOuBUjZ80AWHbDMTZ3wbvk2E5wqcJi
42knDirq5CHDAdpuLE5ORHS7uKR6RzLPa5abzbz2j6Ny4EHoWltWf5wwBxVn2M41vnRTNYOdrL7E
Jm6KJLZqm6etLbPXissqRCFjqnk/LrEpOuFvZubAe0MT70Umd45QV9SU2aK3nnFN8Gky2XhqZFIi
g4AgZu7dki/TRoxRxWmXuzKearzBcSo3ulX9dky6vWM5b8a0eYRSjTcK6eVIfSjjWvhD7UjZQBd4
QITei1r7XbuYiFOsVWnjCB/pfRcV82yAuQxdt53zxPDWMVrkbf2e2g5oTQfxhMHeWygBvP8UWjHf
zGuqinWaPqN5elcbT3ZNm+6TMKSbRZKXIc5f0m7GO4XUc0pbe6jXcZv3Db2AZljzgWp4sRS/T8ih
BtH9Huf6qQ1Vtl/zFcgr6sU28yCp0OFi1ImFTtvpk0e655Pz/VON3B1Y4gNxKhyMPAEVrG/0ujcO
yg9ICd2HerwcsF4eKrGmB4i5pFwGom5Vkh1yI5ZDxJrzNPn3CLSPDSI5lIPaXKUQ4qcoCphbi/Rm
HbPsxkQ1dzk+iNSNz/BSrn1btEPP7uomKVk3baNQA/9lFjx+Cq6wuC5noEtXUjpckmmRWwGyE43c
riVg0SWAbFhR+5EypXjdErGpE8IFa9ZbHcm7eQLqudio2vkPi2smaN/9NljUl/BZswGhzRWR7rdx
tO2oDFvRpqAPjj1kt1Gum6g1+xpPY6FAXCkrtS6FXkNWAkyqmCkIfhN6GlZlNteYzQ9TMJBvZgOl
0GO792tcAOTLpQ8ZuYbUn153ik4cdVAoqe9vKmeyE42ZL3CUASNL53KwvfyI6+kADVX3qBaxISxC
3MuhvlB5IoGpuxYo4iCKdagTsC0oMW727grFoL9kcKyS1tXntDVdsVqqCmIXUFIj1RymZrzR2Zpc
uyhJiiGLVDknIHvEufP7tYFDUxnF5ZwuDmgNqvcWXG4wlseM8JD0L0pA14/EUCLipnIAgfWaCB92
obMjVP8kQC2S6UVOUb9hi2ebMcNP3ZpzO4iLTnfzboGC7lPIypluIHSUucRtdZZdbE5Npncu8epd
uk4Q/1RuvSd3MmSGDyM+Wek3U56+M8Naleo4t2D/ob6dXl9qqh8HNqqbVIGDQtdHRb/twjwW2ZRD
bXToKo9K5o+uaadiHqqFi7otpkVcYFdxtbSBjxTF3JlEF1ELQUpzVVjbs8JE4GGml5+iKRRpPjwg
Ty4HvzzNEj9a4Xe2Sh2frb6yIfFlv0LGysey7qbkHqw8WZBJrlLcf5wrsm9n0LqVvFmhDgLP0ZLr
LLlI14WDlPEpZRxq571N8+s+q99RHBLOq1f1WVD3hUgquTH1JosFtOjAeLhe8NVMcdHidOeDP4Fs
bXkGnsh1PJYQx/ciLBe6G+7rjojSyOhed1MOtNPXIN32M1/rGkLOf0yWRJRTesEkkCYjgwQNgKbb
KZctnxv1EDAQa9GbhxS0kQj4RhrUblims9d1xtEMq3qzfsTyuq6BKfTdB/DJR6LiGfTHRGx76j6O
NZE7jKr3edU8t3NLdm0Un/rFhz3U+CJAAcAE8ci1QLLxQjhu0G26gHAKGgWndA5l2zFQjMCspAZ5
JbplaOhhKwk7gfj2XizU8K7WPSgExJdW4R1Z+pyLrLknxh1w17lXQRuaTBOtJQFDliiaN95FQ2FA
szQW4It189GDPshbQiugmEkxBjjsqNYvXZSdW7GWeIY6ieZN1p9ptkFtCsCQ3u+Z6ywH/fKTz+ZP
LOpBNgb5oO0h1S5LvLcqSk8IbRwStGSjy4sB1GQ7Dy9UVo8rdWtp5xZw6i59k7GNmMkJOAPO7ZHl
wx6R9ISJagqytmcvcMvTRceFQuzatKDSTJbAvGEM+yykdbka91i12Q1D7cTjFbp3lLvTAuMQxNo9
yY9DmNqNAZkFmmlZ5I3BhZMn2/fPggGRW6Xc2mHSF4id8rB+ijsVlaCm5Nu48ac0yE+CBHdos1CA
fnfdxAs6oCFjfJBNSTzkKPi5xJnCpYQiUVa1SYq2dy/VkIar1TZcIfEcMJk+AFNpIMXoi1SyXajC
ewacuyCRqEHwBmZnEjCt7eeUh94Pj20Vr9xHrL0aF5AchmjNthmcjeej4GMKiveSQwQAcFOJe3uY
V4N52pCBB5ElRUzwpWhZe9Yw74gS/z4b0JFOBzZ49RgnUVOq6EvUYH/0K3hc96oupEnCQ9TIMh7V
AolqrrartpovDE08nfx9nc/zbujddc4YiDa4O49JlB1xN03cTMDMuhEcAcYbw7sUKO2MIqgcGrpZ
A2vIZFDRuskXsobuU5PhAVoy+7GhPfSt8xTtq3RNyjRyrpirASwHkhcH1uj3UbsSnqvxIkvSc677
G2B3qPDX0VrlJY7CsEMMVBgXq5oPebZwWg8HV0PjOU/6UvfLLZ1HmAzgoVig9yy1Izc0CEgz6l28
Wui280xCDSM9r0MWbXAECvtgouvEXCIHiRf3BvRcc7WG7naNx37ThLYtmktl1cBTnJCypll9ck19
JQZBD25aHyscf/K4D+D50CRBH/MJ0g0aK7OL4i7wxH0SAXXbqb6Qk38t6tOyZSI1hXOh33RuEJuh
Suw2pzXbOfC/phPdWcedPmjgB5l3+ZaEh3qpAD4nNpNfm0MSFlmM2oK764ljW32p5PplaQm5SWMY
5+TNfNN66CRlC0XhVbUidDGcScgB8apJmdroHRse5x4KQ7qKD3UqQHXv+TzMN2jJho3D+IlakZ6U
jK516w7jbJpjF6OxJBrmd9WQXOa4/wQeoRBMXKq+vyDRqngWo/ZC58AoYLAkuF7H+zBJGDn6dTwn
XX8IY16GMYsKUEzXUhn7vsnHWzoYWmQDDOXUqDhMgoCh0+5Jd23NQZl/vxgKEsA6oNLLBW8nu9Az
68dyHdm9G2LE28qMGxobt7cSn5K42UGt07skyj/lRoUPXfxo6mnaJqAH7JdB++2wRGi/rlMNqclV
++HgaYA2J2xxyx6SQb1joDlvqtzNDyE0xbzCiLOSu1Xhx2CqtOjX+h5NQ80bFLV7y5jbSonFI7LZ
hs5KXTEl9jCW5ABEVi623mv5YQJaedHkTbFEoMGutDuBBq+KCmSEVcWHHgHDy/uFqyrxmyGBKWHI
KngCvo0gR0J/iN41VQX1qNdHUdHjUg8IZrqz3fYzaAkEntT7hRb9bF50SvzW0M+hV6Cd96QuTRsZ
kEiB+g/qyg9gsXHhicAwv1uAFsIsae8NFkU6+yKe1hm20UcwvfG3I44fF9jctpoYzHBZ+KxobY+R
ipcbOrKbyUHeGuZhS2wKRYz612FIsJcdYkW2nOIa+5sFG5Cq7LFq4Hu2PVAYve6Jzg4gqa8lDXgn
YPZWBKGWQ+r6bd9M6oiCf8htk3GC3zs3LXyc2btpNfd49He0YRvZu71o6V6ooA5iitvrfora6wZo
4TGN8zvRT/EpI6DL1XS6TCGtmoRGVzD7ov2FsqM5TyMU2ZjJA6sjUMkwtNLwewT9QUeQmBAk79Zl
17MaroFqD2Wok0MWCXQZtXG7kz3UKiXft2mCzwpUE5tW8TXEMBDgAeoWFJrCkR7Yhel4QufXhn6p
YEYwQjpXvgwxaOVpf5npcBVW6LqhsC79fKDdcDMlMfBCMnzwz1LF016v9BF+zyd3OlZLEfvubsEp
2E3G8FuEud9E05SVHmTIzIBEgSiMsddN+38oObPluHEtaz8RTxAgAYI3fcExB6VSStmy7BuEbMsE
R3AAB/Dp/5U+U3XVH6e7IyocHiQVMxPD3mt9a69gBQYbovvZ2y5qKzeWzNLnkZRZ1ZVFEi41XIp2
yYWDj2c6cBl+qv1tvoSwGNpxdrNVSugOTX8StUPS2cOdUIXqNAWw/ashaXrYI4PyPxdhGeNSw5lR
e+cqQOnl2ofdgSM6VBpuarAlMCGb3BAcdYrdm46wHi82a3GsPxtzP9tLtefuNlz2kI4JsRSnE1wA
2Aeo4bEwlfle9YQkgeoyva1utBOc0JpM6+Mafl/6Akbmbj9xjYVSeOsaLWgq/Zp+NBZlbL3DnlQO
f2XVr7nyPtZ9fOgD7qdbU/apKLoCLwainihHNLHVFg0rCZ6DIjjaAhDHDoU2HF6hr7Un45nXoCfL
aWPsWqIrhdfSetew3VNvlT/rgJrI75hzHJzAS7a1fp/bWqcDuxGCc3Ra5Wexi9smRwtj3aUPvdiO
lK8+OuMF2ueof+xzhdZhr4vDEggSd9Tk/erh00C5O4WuSst5e18IT8jSt0kfvG/BDL29eQ+JPWxi
CKNV7W0caHdLltkb4rnc+yiYiRd7XskS7VSPS6vikE473IarcOUz3sGMS/nEFB3ypTaHZZbJuO4m
kgXpYqzfOmmseXKKu3PFhEVR3cdzWFPYYeuR7N6jtTrIAzF/OPWXocflHIg+G7n3uNdbmc67TsB8
wHPxnqH9vpEhnmSA5nLyUrGVThI2HP9X9tQJo962fVxTvvRzZJoRRjW6+lx0bhG3bMtM2T9W2/7T
0RW2jV1/4gWxyPVmJ1fjTbvdLXze92L9DMMrY1z0F27YI4OFaGu2xMJHQ8ukvNVtICB26vRu7UWq
GiD61EOO5XPhw3iFWzsk0qgbKYuLGJwpIt7Wx6DTTkaBhGmrKqVl2BzncvoihUjhc6x5OeMD2lGT
wGkNc7NAwFYd/Hm175GWe97yAEJGs0ShDQo0/huPqhanq26mlPBBpNCAoirgAurYuB6cdUfRTYfr
otUbLD+eluU3XYcOMJvg2kj2PBD64LjebR5qFJl+c2EFMAZCoQXNbfEp3H60bVHGvaXgMmQTkwYd
IHcXk3gh75KeYL91uI4cG8/G699qZdn5zjahdm1QFk3rkupFVpFjx2zGishH150Tb5j7RAUryTfR
oK9RXCZBsC6RUTySatEZRBORoNurH6Syb5MwF92tzXlo59NWmCZqDD8VJTlUBG2Xv21AUBp9JtxM
2VyOa0SI/zi3IXwD+E/xVoU6Vt30bVZonlTYRmMDc0Xy4ybBJdUWN4uYcWtuYeT23fv9X8t1u/hj
cB2c8IzGK4W0FxXktcKTc2+Leg5FYuWZ7wPOUevzZqZXF9bmrpxP2izrQ9PTT+5hqlvc5OOFeLAq
pjrsjnM1xdXEb2HZbp9k46RE1VUC+KnKhkFlhWiXqCj0kPTFAn1gKaDMGuIkXYUHDGx/2WcYAfcS
mAa/vbwyQWturwtXMMWK9wHNdezZWUHJSJqZicxsy8tGUCQV4OxT322GiLi8yZuJjTGpqzDtfSBN
U12MkW2n+8fm+ilZSyeFqLI/1cV8CVaIorJUZULpCwP2kUITHxItu4tUk4JfRMmxRNnVEhFRoBrd
AkBqrfXVDeoQV4pF69HsD1Ru5xqfSczEmokCCrbXre+rhe3MfIgxk9j0cRH6CO07qT2Rel7YZ74z
0Ngj3WFqauyz8eCIOkjKcO/T4qusty+zbOrUq3wHNZEJYz6eGjVz3HLnohMXZcMN3ZWS+X3Xxn5g
gARtbpdWlbyajr27Ez4GVjrRfm8a7AAxe2SZXqYqsu7Cj2Na1+P8yMmDGt32WIrxfSO1G6Ffb9La
r8czdYvrXEHZFbL58O1eZb67/VQ99jVaNa9awrwp0CN7/TI/c+fQA5I6aGplWpHmUMGEWfQ4x0Z3
cRk0Mq4db00D7oI6sjGcyeDm+iwvUXElai4rfHW/JK4gZbwzcwXMWB6pLFF8C5uY8dp50MWw81+o
d5duVHfwjDnPnsinBqbCsinsE9r7ie6aKq00niygTg2KZ3+p5DTkfPg8751NXBtEuHkrCL3TxZ3s
57BlnysKudBWJgdQkCwBRKNmsUM0Be+hpuqwfDeWv1m4D1HpA99ZS3Jr2oqnzEIXCUv+XYmGJGU5
6HTWwy/ARJtzN2+7zUsahpJ9QDcS6PbztOGSrS5UpIMg8OqKyT3M4X5sSp52sJdRaXU7e6+rzaYO
LolTBccrVWbzIX91l7ZTaC+xn6TXdG913cd9V/3sWHsa1yI4exyuU4gicMN1hXyPn6InPmqUi692
uEyjXb4xxVaQTi4wyyNqsRC/X/Z4Y/oyuPWDD00eCvNLF+pnb6bTAzX6JEe8AL/QdRwWHprPcJvQ
JAfioGcsJ5RdY+TZXr+PTjlEeqQpw+l1dMown71flaj8s/ujQ3+auLPDjqwHuMlbquISCAIOAbBc
Nd2zQrHxQQ01Shnyq9xkeTc+PxFXQj7gwdvsz3nZcvJEnJk8QZ0j0VJAGPZgC8Pa22MJSy6Hvj6m
29oAgVnYm1suGcwP1y3QcqsOl9TKvrakXK8Nfd7Cx9J09AvuCbzuim9R6RWRZfsMTUXQtAhAU9Wl
XlPfDFHj2rzW+Fz7GlosmWZ0SyEOMnBne9RU3qtZvklYhufdHZvcbvMzVlGbL6ZMgkk+NM6I4jS4
i7Uwmqb+qVx2norRLNGA/i6qx/JL0MfEMe3ncWuvBjpx1q0y63DNpAp2Xlxwk5a2uuAjGF5ARj1Z
aYc4bBSq0+ZmubgsQ/fVBKKJeTjGNaMgVuqtS/mAkphy2FEWRKzpGwsD30tkD+CqlUGdBOOPqWrg
TtsYZfiJTYzhYFBQUnfnedlqlJB9CLNb1cmmvYyZdo193pQx1ffOwJ+avKtDFFjtlk5yCHCnJs0A
lwelUBj3cr/sLXBN128Udt6Ahe3i3LPsYIN2P7ZKolilDOLyjDN1AXAYm0B/X3Dhn3YhosYJy2iu
IO/6tPtS41yEti2voFF0tLrKHqAaTGN7aNTQHTiwylPNoWfwUKCwr45Eg30JzdWdsCe8vZsjOzBY
a7LNQF59b9Uy5DX1gmhsF5zLeLu9EXITRaMe74EzJb3iCgBxFTyGKKDEPg0Q/3qgYaKHwKKwBW3o
X7qqP+ogZEmxcJwEzLlMQ/shq2rJ0Elv7tdR7XDn9g0s7Y3NdjmPwWiOTkMOo15Q37c7j3G2paXX
7GCzhH9oAMZYCLjVohPNFpKwbo8XXrFHZRZAjNDRcKWigeuA5WHZRc2GZdmaJoUFhG7MoHLZ4ZvZ
rbr1XYu+a5Kf6fRORucfPHDT2D7ayylIphIOqPJRrNieyagPBrATd+avK8tj6Tdz6lbkY7dtnRbe
HVWuZHuy0KkGy9ej0xt2bEf1CL6NZwC4qyYa3fFTE9ImaxxC49HFevltqC0ACItN1id32JJ6kQNu
EFNmTTOoIwtNPPj9cAIZpWNngDi3qVe/fAkI2eHIy5s3N0P2G/Hshj5u5EQPTGwD2kMKTf4OW+Im
uPo7ELJQ1Cfu0SWH3r2dsMMukJ4hrpj+07QU+rRYQw7KnYBPrNeAkymXEgJ4NJnVPY3MQkaXxfH3
40geQJPEH5O6ellHF0yYLfykDayJ/k5/73d8vVzMDWL3kDk91yeHjn3kLtJNlmVf99iDpgcYYZd1
4rD5eZa9zRmKAFuB7BiEjt3wvjVbfKrcqjLmJIQkHgJAKzrKMuEMVx9AQKbd8kcv9GFdsTm4w8q4
UaVBAT0NaRj+XKZlyOwCZJzww1qVECanKt5rLMSpbW8z7uEmMneoVN+5Wyfo3rXb0lQKxZpo8cNk
F0uVFtJ+vZMYsGmCT7s7C1CHoDljMhZ+HjB9mFXbptPufCNQIGCvdM+GSJascxek2LYXcOgVbFH6
rdtD9wS/CL8Mqz6WAwxipafEL1DDhHQnkfRrFF5MJJzearcXaeWPsMQa9Or3X4ZanbDhtnwXjT2t
dfnGOyCvxH3kpj6vFrr2XGynqiTZxjp4dWBOCvxVCuDxOgr1eQ/ePVEsoDqADDehn3us4ji42LEm
9FfhLCGuWQvkL5Qk9psKH7MQFTSwwU8HIE4oM2sUkrI2KfBBHfkM2LYh66tHiZcPOOTCYOmOFXT3
k6ylOCHEkdAucCLhERJDk7qztMry7w2ld4SxG2JlsSRMwbeYmv4dLe4XsZEttm1wwQVYRr4725Nu
4PILXfnZYIYb0Ok1LdvgFqIdYOhI2tXkbSFk3HRQNa1tzlCeB+BO2H0OWpuXadOvu/J1vGrnjU8b
Re8rwRs377/J4QDVx99ZZwsRNfer8BmNA4on+87qezjA7HWu/fnqhGFx2t2sm4tH0NodoEwzxBVq
4aLYS4B53RbDaPZPXRfLEB8ZsNPMZdgJM65o2FskcUJImT1jYzZ6zcvvXUUk1JCVqintXXV2fPnk
4Wenv5flb+r59y/7qOHsy2uxIQZhnOdgQM4EiriLtMjQZlTY14aES4ai48sa+EWEq6fILFMSOxAE
npzdfJ1acpoluDvrPuDYBph8f9pRg14Z7ivFlW519m2hEreCNr7x9X472K+KeNPJGQr8CIbIS480
QRTcr5hVDle2o10ZtHzrPOcieVUePJxJfGlvDfIJGSn2CWeycvD6luIj7Fbcc2OFGgOAM6jRNls4
RLWKOgcz3Fd35Z/qAo/s3nF7owr/QC2afQ7zZ/UbCGaFzIfdB3nptccQ9RSEuS125bxHoTRJeCjh
DwPV3X5CIMe9zzpYjLjQf2/AwsOR4NAVTqYDsbos/LhY7occrV9mMqeeEzVT/TgTNseT3QCGlcVt
qWGohktTAP/IAsA+UdhP2G6+BnsV1OhR/xCH+v/ki+7xpv+WLgqRZhOI3nhQ5QhyL8g4/TFdVITr
jMZ8G0GoVx8782VSMVFHHYeZZBXzo2rB+qWC+SeAJxQSClwzy99DyHj5f34WfNNfHsb3iGDU9wK0
IpTdH/YPUadGLRbTKCZ9cF3g0wHzx6yxLZCj2r3QfnhBR5IoOe6RA/oKUpAaYXh4XTIRsYNb1sWr
1i81ttZDUNbdw52EhtR861VdP3IoZd0yJZVvFdSnTaarEl0SUOVcfZSTVVBDFi9L72Sa1iQIFkwP
0g8AURo4naQ0Y2xEZU+iQ+G01m1eEr++GUN9gHGPvZTlLzj3393FFQdCewUuF6gRrpwZGx5+rNt2
MjbO7H+2LEMkoIjBBLvPTl/idF8XdmxquAZMo7b3GeqfosG1WfijiNaKZFiOzlcNhtcbjvquoqyD
80g3mIWt2krAT275ZQ9RWvKmS4GOIKGiimPFxXKcfXOUbs+vftm/0XFtHwrl6HPpobGxsrs5/ShO
kCEQKxgX8tgJrPN+LHFMsm1KF+9+Y+7Cu7p3f7Hb5ENYOcUrRJSmgGeOrtvLBKse1yCACjPBlQBy
6+VNIwG06UocXaZ3uNpNmFMcpSmEH5MDfiCZdty3hu3tzWHi5g/NftEQoxPT+zQdyn5BZq6acuBZ
dy16/F7LrjhvoH2RkejaiNDGeYBy+BNXBTnVFo9ZVxARV9KKsy+9vAzW7SHocAhqa7YLSEEnbn12
dddBf99UXUTiGbdE9w7QoIyYUge4luw9BPSYCNq/lnKrHxy4lKDafKx7WT8of8dFD2lRt5R+og5y
Ts1efUXs5BD0jUhBtRkQgv7+pQ31GJd988vrKc3dFosJeRQLfroeX8PAfCMNWaF9QgpbbeNefD62
R1+2T/P9TxVfVogd9992WFAXj5omE712IymGZsB6CXYognD73W1GIK8I6Jb8/s7f34OoIRQj26m/
f6EbOEHCF2sPkkOVAH5Wn3zTo8RHli3aR4qSlJUzXB3mHRULt9u0jePBJ8DctgmSj3j1K/ADHYxo
JQI/1kWwg5ltXrTVw0WH3E3cunKxK6Gl7qikQIHUXYQ92b1M6xnsUPvktkFx6LkXw5K3D2G4hlHD
AY8pw4+cDGNGnfFjcBTFzT7hBtBQMZD26iKqR/+GehNUtbw2A5b+PEtwv4r6WaEl4lB4Y69mlQ0C
GrW4uGNXoRL3A4QX1/0G/lxHrQiro/QnGN4Sqb2lozHpq/5as19DsayfBUgaRkyRTjVUOpCZ7FxW
btZIBF9qYQiuQxC+Aa+gBdrguyj0eBB08R9kMb9MTtFftoXDxyRbVvbempl+RGxx3iHl6bFJ8J6N
mfR3WLkQchwwFYgS7anceASrQ59U5z1W3F1PntZpU+v5XHnjb43JoEdsp6jQyo/Ntq5njH0ZE5jT
YwZgtMwDvn+HxDvGgP2a3LX6IBpRJqyALPOfD2cS/OVsDhj3fSFw1GPkj/+ni6IeCZV8cvUBREGM
0neMfdJVJ5e21QNbqUSDUn+MWMdIzDRABkSpwb9vdRIyt3ygi3MlAxqlrkOIBF7LL6iJ/8Mj0nsS
9o9JWWRUGQ+5jxSvjyj2n+8yMXKIfGCgDhupvHQqRhKvAgYeWC96dpsJK75tqw+Jo9yv2yE2DUV1
yjznaanWhLjPTQfpXUE+jJddmHwZt+DCAauVWrAYXBKB0A2/CpphH00o6CF1avo/3IIE0eE/vQrh
ehgRw4WPhH/IEDT/4yXYO0DpXbtpYGPdcPEL9oQAXsTRfCSMsO4ytadeLw8FzkBoWENebp0PRxNA
Hk6fFXx7/9kfyzIJt3fYSaDm9OCA122RCfvPS8JHpP0vT+pTjFahJPDCv7zfiCE6UssRJHzFAUIN
BcKGvcsPVKxJVwxIyEzrj60YnwcjxjfDf2wWVnzApzE3HYIdQrZn7nVdssnFyXUbfumG4Nx2dnsQ
gLjTscZVz8YhRIFNabTJFg1L17PT4iNDxmCARn0bePmyjjQJ2zan6Cm+SL59LPvVsWJ77vsCDHTj
H4oy5EjLAvV3DeSdOgAYAWW/hJp0GF04eb/fmn9E4J/+mOP+oXs7Iu33j6lq//rjf30C3KHb39O+
/v2X96Fs//7T5Z/T3P7jV+Uf+j4haPrzF92f5l8/699zxe4h+H8NGftTrP7v89/+mT//v/zj/y6Q
T6jrYlf+a/7bXwL5eC2Yp/Ov+S33hPs/vucfeXzh/g3rnoR+AKcD2fd76P6feXz2N4yIw4ILAo5J
S0T8IY+PSvKf+Xv3b3DAfI7xMiIgGJDxf4rfB/R+rv23QyUIcabgkOIojynj95r1DzVpSHUnpBaA
mtv+QwNfiPb5DoL9ws49bQ7cVpiQn7FcH1wPBpeCjiDUgupoJxc7oTcGwpgWAhZzu9UuBBQ4wcCB
iwNIqP4uB6ZyDGGaTyHM1ZU8i9l5FOvk4dBH4KkX3q8RKcPE84MPoMcnZBpCXA8L9Bu1qBid6qPj
LDVSvmCkkEEbsw1Z0GxUw6NXV1PatA3KVSiI6T5ZBfFWPLb0bSVVbFhTxVNVQefW7Kl3HB3PNavg
TE0Xp7UiG50dgKJBJoFVFQVY6B0bFLUgiejPbmNFUgGnmmooOiUgpJo+dtoHg2I7/MCd4F9Brlfu
O0TIJ2QIMR9g6k5t2B4BexjUavMd0BfXxUwI8CNrE4BuFnZdAXQykpe+PySVUi9LuzwPUisg93qI
xlL8CFs3QW0KrG2RbWIm342Wge14Snar6gGP23+e7/bZXp91t+9Hf12SdpqQQW+tlza930LXXVG3
F4DS/V09O9x+oMB+qAAUosSGxVNktNtxtKLyrvwuUqBzjh4cffyHFvG55u6R7cNxaAlIIiueXL2/
ChVWJ0jEYN13dAyFXtLRIIOxAuiCtQigDFHZOIBTibEMOkZRukUbFT/bpXwca+cXXWRikEsDQeRR
lbOd/QipPMCO+NIVwEY1z4uZ/aiDYo0d019h/yRyH5+C2XyRrf/QhzB+DCQzXlOwQQJX9LBx4Krz
8+7AZYHNe1uN/9WZXdDMOvd8mA3zzz6ootrM8L+qB0shMMI3P/DJm1Kc+Wk7+Q+Ip0KWAeYqLQJd
tvxAJZuJAF4hGqsb9fqfEt6Uj8z1MoCQ83Cmgnw7mc6vom1DL2spogxraFMBwjAxjRozsUzHZSiK
M2+mF3ZXgVz7w2MfdpYUEqQbph50DlLAbawl3nV0R2UWEHOZer8/Wh9bRq7NBbIcOrRZkqztGM0m
1AeR0PZWqarNykmqy+xWR7+280szJQJQ6QEHS/u8DmcDvexsyu3TthTNwals7AG1j23BJGRR+bYb
5BAE+opomzJopegXKsc/C7pdFnRFcQmrkWFqRbIHVZN6hb+hyYf/JxSKDWeWUP6d0wAkN59m4Dku
7mH0W9OnSczqqNQA42hev5HYSkgHtRkEKvMNxwXXl6l2v3VOER6tJZ+rzSNRGXDIOBVo031/qJwS
oX2s3Y3wPSfL/lUtYZuqZXzojG+zSW5A+1cbI3ty1bUY42Bd6ygE6Yg21UklTqlsDqbnRZTugfxE
dDM8mrpgcO1RkwKSh16hZBramp87c3/R/fYE1HzNiF0WSFoDoKdBHhwuEANTYb4SuMvuPImYqrVA
dQVZpiPe/slTeGtC9b28U5f9NrwgDlxfoZFYJI2a0xiwHmjtgvJ+89CbV1AXDbCdSsshgwdVOyF5
ZP2MxFUF2KxkDyMrfkymRtpe09d1LPlBr3hj1TxAWCpmCE4ryGzPJzQR0yqyFvgJqjQRzcuwYkKA
0MkGiryZAwZL2J/PTZ9sI6Ddffvh7235iaFk3cmIlPu6tIh9GPfgA5FPmQBQNrXBw+qMXsR3NH99
USPRWJ+d4LwMfZu1+08ZjGM6EL5AgQovFVwDfDetIlk1kFhcDPFYEKAca/5qIIIkICOyZaAQoYHY
baA6brogxwITAlK3B2Ud3tty3IXnaUAK0OnVcOUjOUBs+uxNSmZAdHOPb/qs7XT0VfkNF2ib+ru8
ldDVUbZtz+4Ain73whStzYhs+xTAoUZ+3dm79tV03XvgbheYx+uVCFwoIpQ/2go0tzsiBN6N6oKc
pFN1U7xMsMo5G1ksCIGrUb0ip+tlU1eeZyz+dCqnMg/dtUlbt78KLAPKodGuYx9jkBU5sHKB8Yze
K50wITGD3XMWW9Fks5Qmcwa3j0r11cFInSfknKHdun4WLgOQ0lC0eTFtX1UwA5cNilf4CKc1LBF6
G7VNkFVTMSNoewx1bmyHQzoW7pWEw02t5RyHfFrffKBGj0AxbotmmJth8KhESRIhtqgSIsb96E3l
/hmSxJMY2u281eCNim1o8z7cE11hJIIpl+1N9eSCC2060BEhEts/dXpvUvCv5OAMcjrzGe8IVVtU
73LKxdJNV6Vhq3c1TtI6zDupHxuoDDOdy2MrGkBtZvzK1rECW0LcxLP4/Dq7Akyf1FUW9pFiRk1q
QEcnE9PfcdfwL3sAEYl+asyynZux7NKOhi+YT6Kh041f6r35sXgyPGGSS5BgLR12gWT2mkD5FwqW
CANAE/ycEBKLfM7fKkXDCO0wODbYLOuJm33JlRcCD/Od+qGY0PD3dj+DovZWZ7l1C/g02oRXocAP
gACtcgwlak+o5pOmnetH+M8X1Q4hRqv4FJWIfXS7EHygA/TXxYaOrTVfqyCoM39wu3zUtQGGYD28
sUWB+5gxsFiBmxbgYOKgRtRqxtCYlPVdmLR8VKe5AmBcY6ZHxehlG9ecaweTIpg4jjvuwAWYzSNv
msOwjMdhB5qicZ1QEfDzVgJ05F9brWYM1+i/wgCaH+n9F+sO76LaMyKzrdd9grhinzJs2r7tacz9
EQ3O6BCIv/B2YESabNQt3pmQbvHeI4HbkOpb7cBX3Lm+30uNE21iBg8LVS71aiCrFeepI3eclsh0
5ngN6ksxvs7q12S+ARL8HSBa8jEYPkHPCW+VOYfKg7k+Bm2uNQoJCq4ZTdGOaSe2MVBTivrqt7nl
gTh2XYFCbvP6SKIUQYz3cYaNCbJ2wxggJFmJ3+/xGJjxXOvgXSFnGxN1/4zrpj8P1Us5NmdZgEfx
YVwfaYGlGbgYM8H75gPlUHgyxeBD5gETXI94M/Y7c+Ls9MtIuyU1yLEnnuPMmTHYKj6F52pobHp2
7HUJfX1YflG/S0hwWKZOvfntdp9QVfrg75G/XTUyORJNIKqvBQLM7slD6aPOpnIFRYb4wT0f/qMS
HkYW9aw/0Jlla2sP5YqgxMzWS7M+CsKB+6JHfL4vmb5uGHLyN+ikbTogh5843NCUd/uQSmlPIRZb
7M8lP4H3xMW8NLfZg+GvUN1mY1FcNqThI7rJfO05NCcSOLmtNShOEWS97bon6ExwraZnFxGUp5aO
+mognGNsFju0u/cJswI+1bwsIlC1U7yTYUDaJtgwxQXONwsr0HjNPQIcjEjG4NlyzhHtmGYeYAn0
3w3oj/PGQzjuJb4MkC+wK1WnfUfpNeTfWmUCEAW0OSDm0cVq2t4K3T/Yln5lcDsigwBgXC0IrdQG
XKlbiBjCggMeE0M2BBTptO9xFWwuQGexXXXbwTW1wbfFhtDGWgzd2RFcNmBzCPKlbJy9GOAZ7O4j
InBpV4Y3zAR454gDOUpiSoWVF6fvPtzWPwzD60DC7wEAjADxzpnSY72K73LVH8BqIDV+DcV8taU9
7AvajdcxBBSp35eSHZ3C5EikH0sWXlCbXh3XP0rJ40Wa67athxHDIjAaAC+vdi4eiojZ22H5IWNm
p8yqNTeliEFK5s4+ZsYxueH7K2TsCKgmTVxPgdfEEBayA//22A32/AB1KPjOZrg0hXnYpv4FXwgr
b1FZT/tn0fJPuGnvk0E+FhTeUWPBWk4YDTQrE6tZnuthzalBYMcghhp1M7kgr8SG1/sX0b7+LFh4
2Kw+mWq9Db58EC0rMfEFYw8IZnwA+Y5KErLoHkzENLFzY/mz/n/sncd23EASZb8IfeASZlvesIrF
opO4waFECt4lPL5+LkC1KKl7unv2s4GABAqkWDAZEe/dGJwDV/aPRrhr3w8Fhp9NUQTUims0Imqz
KdARUpfaOLK4r3P/uZN3vluAgEsfav8iSF0qmrNGgnosDfPdMi/IT+LF9ANLHBlaS9zhjsee/aId
5CIyk6fSjClzOQcC6kWsVafO5h2vIIbIzXs5KAAttGzTkZ9FLDuZ5ZH2T2VfwBneOu0AjmSlOt0g
JwtjR2d3VNTDI3LbfZ67BMR+thyKcDfUuE8lNn+jrxelimFnNN2tqC2qYuEpNbGzguUIyUEuELg8
tb2+rjPta19VXzpZ3fTNptfKVxy1j8qyqeIr4in9XCgoyUT/XXGH/ei8mLb97AUBkor0IWvCKx6S
l8rszwqz6zAdkd8VW7MPdkWVfzMG9dLq+smSTFjg3TlWECEXH+6z3nmwhszYYn74YvvxyRoMhKLN
Pm3vkXmsG6Y4TOgRvAs8TcawLOBfiCx5EG2yC24L8G2L0Ss2SmoMK0VmCQiFPRFZsvQVZWJqFfEi
RHmNo6reePKi6Oml8rhSCmRayB0IHmyBHK53b9ODYE5p5w23U1MfTV9DnLjMRacslGtbTDekfikb
jNOI6PBjooeLkSuO6wLHo1r6V+rE/DHq/j51hge0+Dd2FR6suNlEtb4RjTh3WX0wx+JWLYdbqdvp
MsmpkDrluYTdoRGGWaQT0T3ckBp4bgViUlT+QScyrhwDHlv4tYnVO4rU9qBRpYTvFgnzainNlypu
jzyE4OVU76phHk0lw9YaLqOxP/M/vTF5S/ciWKha+jLYxpmk3VmY5XvcP0gtvZRAp6pKP/jjY61W
W9kx0RurBUnqtwL7rGFoF9fyHxEZ7EM7IgXoHkD2L4dWWzB320QpRQG1avGKphfQcjsfI5Wf4Trw
zOFrG0TzIzNLzE2VVF8rRb1aTvCK5dPyUggwzffcD9eqZdynOZa/Lv9GLXUDQGAl2+rB0bdBnNy6
jr9RbW9hVoRbaQpBJ7zLs3gKGB/5XX9owruzGu+Furfr9C92XT5NWKExtij2Ww8ysd7qQPW5/p3H
NjUfVa16c2vlm18PFFyQIaFmyV33JtKQr3fffT3dqiCLFtPF4ovoax4Vr9Qlz11gntPamMAuX4T3
kFVavMD9v5WtucflfDLz4li0Hc76zpWLUXDbo9O9y5FpLLThh95xy9ml+pz15KdiMc2A81VhQwqp
ncc0FutKcc89kwnyr186o1zxTAPT2J6b2FgXyddGiV7J+a48l+o27trIVW8Gc4KCudm2USiiqcTo
ornngeEvfAV9QtGvXcxEitVf8OMv0zTYVka5U+thGxFYGHj7dde7j6JgH5na1teHUyO4tCnRiObS
u9BekGPZI0QFQiJdmR6LO7stSe+W5BCUCoXDi30m0Xjr6MxGSI5hMwzBQQ3hUwi+A39tUy+wq71J
3d+UrXkbxkgWCHhXoALEYmC2VCbtTnMya4EX81rydE3TqsbAPFU++7c0iZ6KQII4clycYFFGjqS7
GzJQUmWsPEhemwsvLU6D1A+lamxyzX4aC67qoUi3Wahu5BDsc8061+4d6ew7zDzVoiqyr5WRb+wI
zbA1XsBVLvSYOvCgXjuXpJNRbkJLPrt9flcasiTxlRGZmhiqEgRQ5hCile+6na/syMgh3+94cJCd
UCNShH2BhEWpqxctt+60eDlmlHzD5BbzG2oddavV3S0Qo9tUpMtBwxIQExr15UrEj2aXP2ZWAWwS
v7IRrQbNR4WefXGH8SFKtXuz6DFnDqdiVFJkzToiVfRkGH8IiXKBBbPBdMdEr8SFkBMGmtau5mFi
RR4+8XxLOmeFzt7Q7Zsyrb8ExrbvqXX1JiCO7iKxRQXprRJmxwiXg070p8LRGzoMcIgvG+OLBl4r
z81jxTWC731TCu8QBfKL2kYP+C6luQVnsGop6ZB6PI/hdNvn1VPN9FyG1Ytj+ScmwMy0qDcDfcxa
6w4XbL2ezpXhJ0K2uMwG5EN1qNyBCkrt/A3j+joy5gvf7vwdEye+lUTCRjPf0TAsfK/5Uen2IasM
PEA5HuThOda6u5b/XcOLQsuOvd5iRS/fcZIh8oWPsBDjsyyzU2+M62T0mOK0FwvnyqJUsOfh7wOt
6C/tvr+Zvq+yyb+2Vvvk6vVLWiXnuhTbIkm2Da6SsLhCgJqckeTUrEGesuENA/uPMIoXtYokyUb2
NEqTGp3RXL2YUBgETLhC49dNc8QlZbRVkHH0QBRlmQ0zegNdkGLfo5S9Q4Z2cKLIXuCqo6yJ9KKW
96O3FPWgoSGFVWo32Urvq11sZskO21dFJhuUnBXNtdlNVpCeBOjBJUB2cyw3JFTCZSmak6d16hr9
jlgRoN9HJvS1DouTYMKEJQSq2R1sR9vN7vMq5nHVjl9kCybEzout6vtr2Im3qmJ9rXVAErhjV+h3
3uJqOPTNu48Dkwf4E1pPc2UksBPLIdl2BtWgXiNvWjYjbMmoPEqPvELjZGBqieqB80AjtfRzY+IM
qdv8gsj7lHMtU0EkQAdJsLTD1jmYAlxSGlLSx4uCPH1Yd6W1s0ey23nOHAtcE+wm50dSZ+TAan1X
uWO7hkWn3mDzWlFDxsaQVRvTCNwLdD7ydi6PumoMU7zHyLbRiXkLF5jbVOLHl6INeyKAhbNqa9cm
csYhrVXVfZ/rct1hj1iLyt81lgcyJPAfiAi+IVCLN2UVyX3TkjL30YfaMtAXhhOEJx0k40IrzYfI
ci8ebMRtZxoX/GG3lcRJ6BrKU+lC3ql8/2FU+ovpZU+eQEqNtKFaGX2jrIK6NHdREfeoQHLkYbrG
vDlzMe9FC812g7WFU3UZd9VTEyfuCn/As557xibM+r3kvUUV+YtQDKY/hHohcznAr76yNsurUNRm
KYsID2PTyoWfyk3qq8lSVsRTjk5RMS2kv2gdd1uWFX+hcMC60tfnhVfgxnexbUvIdY958p0iw6vs
ziai48bEyFM0UCRCZ5fZfIWpt1Z1BZYST7Qh3mJas26gRDMTmmo4vkswnuE5JGkQL+3A7/Z+Hr0G
BaX6IW32YoIV1XZh7uNEg4SalnsjKZ2Vr6hr/NmgqwZEwlUA0dbFeE1y0HsRHdNTPywAT1VSbAOb
mLPnUjJicKW51WLuaG1UCr2/0FsrPYo8vk+a5D1qx10BhgcbN7+etJD8JdYlkP2P1HF43T2neU4E
kI/LxHhEyPKUB7q6RC19X01XspSURWoHffGgYYZIcnT4jVMveh+lXJ4hV5D2Joi52OTYCUwQ1SJt
sPMaywCgMcCSSxQZD72WPwXD2jchUhZHu8hui8xZxxqXrGjRuFZe93XQnLcR6oWT7iyE44tc8QZm
//sxT94b/FwIaRbNxB8YBFQ/ZPRPRSf8BWblfaObx6Iuv/GKO6ndAHpBJcI1ZYcyopKnXNOZgn/X
tq5uXkan+Jbq1apBvYs/kQcTsqVt7FVX4uuUCCp5auwpdVhoiPgCdwVZ6i0pqIclBsKVQjHWiIFC
qJJOgTfPRqGibE0gaTVfQcoNnMLdwZFO8ljZdpMj2Gy/ehX++jBfgOHZAxvfQ4t99EIoGrqi7Xll
C9yb4blzGrAcer3D4sE0oX8jrKJ01SSvqGVWcY59v0u0dKHG2Vf0lXtn7HDpalckxW9qly79obz3
I+ObLodT5CHgRQT6Xe3FDnjEkxESlNg2dObqESbxu+rK70r+bIDP23u8easaspPJnUxKGlAwCbsN
V2NQ++RlxUJziC7wZRwEb8XIQz6GSPKb7augXoqrkNmSJMgiaPszRa5nuDTRYqTMHgTyLiTr1zlX
aiirEnSwqsiQ14W89/vkQU+bWw0PrxoFd3mT4OrzipuuVvdkmFuiRNwr5Kuzte7XywI+6ZDjnoBe
uSc5/WbVHqAX/0CUBIMFKpjbIeWy9FOJmtZnfr80cR92cbft0V/7yLoII0BBd++JFX8VXv1FVcVt
rchmHaTJPRbE2Irehuzdj0hoZMwbsZncWrY42ql2UlxrrSPJNIwR3ObQnCUMKP4jwy6R/auGE2tR
DegwsMissB1j+Wide0zDOMGKV6Mn1HJViCak66nH9NPFefI7/B2phOOpav02LYp3JZSHgZqiHHVw
g8FdWNtf3dZ9hE6+HUUSL9IclYbaMRmR1bpX0oujmBIvdP3kl5QUo3ZbPvppfxvZLW59jP3WmADm
wXKPwhmQbnYBh7EOtZqqLMJcu4aQAJbIoEqB89W0qmDlqdCn54WLvupjbd5Ups2/xv7a/Otj8yc+
zhcCkhoMSk8pJsDUug+RZm/UkT+hLFsbqiu0ahDB2QFBM2I6A6wUfoaFOSGN9Wkxr30u/oexnuJJ
gtMTfXAXxvt6chgMwWght+Lb0CZJrzMJh+fFvAlVpN7b46NUmxam2aT8RS3ECZweXbEIUn2hegVm
kNAxiEumX9eEJAS/alpFaoJMbF4da+3WM51+4zkhD2UXpNphXighJo2PNYBIueVZOyNx661alHtH
NPy+86/5sRpPP2XeLnA1kLDD7A7IbckUTuJQzeWh0eCRz4t5bF6bd9iI6/nef+2upjU7iZMl7wvM
eqaTq+QsGSyyJ7Nvayqa2BqooKFzNnVebCpQJLiI5YFyanmY1z4X81iqlMrebb4B1rt4SveWJGqx
t2SOAteJbxyfdJxthN9GyjdnA/EsE4AAM00H4xlCkwuVJSX5lsBXap2KXJXevce10xGlsnCIe5Iq
L4+FNkDgd5X1MPKYNEQGlQr1IaRXzdv7TnbbhsVwkOaw06TKw3Voz7EEOWALu19m3D+9KFYIv3cF
0fIi78Wz2g7JoSUIiEaRn+10iMCMtgNSPDfewk5RkviHCrHc6B0TKDtcMacfrw7ElYNuevUxyP2D
OpTfZBSUuzbzYmLrRQRp8lyVRXOuzdLliWodqTLkC5Lza5xCYG9ab9lXGj9GzzHSxHyZOWKzjU/l
kjmpzavKUapzPqRY8aqUzIeu7pVOvTM6rTq3AntvjmoE9vMeniTeVSKnR8tLkpPqY+bNauPc6gYm
99rn7jcgiCvW7WgUP+w0Dtd8pDmnIl6lmXmSYWhBIM4vYd07e1szvJsYfZ5XYEFT+hfNJY3iFPp7
pdfpKcuZv48UXzD7onw1TghePbIFA3/VGMp6G0ie1G712vXAhvD7ZLdKNWa3I13mGsC5rRzblUN2
MQKAsa4tvhVReUxx1RoERJxm58C207OqPFBd6mF0+XIVFPBZLdJt2YhistUwVxCf26eEjDSsRb73
MLvqfmmTyiqHG2vnOuoPgxQB+KVqYUHgXmT66K/I5NWrgRcTU9V0XMVIYymkku/XCsLNIB3OEEcW
Q+YON+H0m1B7UqjOMb3R4CQtPNsByGz5fCsNjDO3SCVvIjc5x63+hfeduiNN98AEZK1OXyIVJZQm
FFRSanIcFWRcWXFJc4p57GP3vEekNri9JucPQ3+LHXxTGA5d+my4zltjjTd5WjJ3jfJ7U/ak0OTZ
C6xDpHiPPaYOpX+1SuNdbaIH3IOnOB1QVJTHrtcewtpPF7WpPeUGcH/FLV5sHcqQBgGYEse1G9vm
mCaQVxWY3jUzRc3qbnIKMKBLMTwlh8IIb6rJ9BrhEwkwB4Y47xY2uu5QbcUyt9tnKLgYVetqlah6
AZu0WrtBYCwtj3mqrbjX0gd9lYfoUTOnpYKitQ8u7yqld+660Kee1A2XUgPoM+oHwtuF0aP+dmrx
BJHq5Azx104Bw2oReKpWdUGrfVE1nNY7SttMS3p37Qkk5F1UmQthFLeYc2rKqK2xal2dWkoc3oMW
XyUNaavWLumekAE1I/n9vSuZhNmp+tIUxTa1U3fd5aCrFO3oOIiRIXn8EMR2+ILNdAOi4IoTHTgQ
OstI+DSjYO6gWRcPr/wS0skGJ0t/7OLRoaVB+6WxjKs5XseAywZv6KVRYFNFLpqNpPeWOgyxosWm
gLeaGeRZTeueB6FJdqXMl2WrPHuA6CjfZdR2caJIMb56HrdT3MorWtZ1F11xgPLEf3BrgH6RnT0O
Ml0pg3FTlloK6s+6g6K7L+rou6ldQEgPJMmpWcDmfMlQfMS5NWwGm9Cv6d+zInf3kgrJRekDGyoP
JTVV149avjEg+u1GH0OcIM5DAxLdjiMY6rTjz5AM217oN2rEjLLS9w2FsD7DRV3RVqLLM8yyvcMX
SpBjhBoXZT4izVDHZRB2p9w/2sziaCGrZsskjcs1CQqMA2n5bvvmN9vGc9xQq1Qbg5xk5N4PVdjv
AqGDUciEdiz91zbQ9OdGkHAR1SG1bX8PZgRGZqw8a8q5ZH5W5ChQTFm+JaXGY7rFjxT80DSe+7aa
M0FMLi6Ts1bHCjL4aMWUUFvYnrqQOQG0grEmkbyBg2o8TFPJylCPw+R10Wlms7Zkg2+sJxMRDtVr
5NRk6gvMeJ4gLHOpkPtvTmVlRzvLkKoR/OD0MfJb2NmTIszZocQud0S72VVOAlyl+9aa0XvUvBmm
AACoD/AkR3/Hc9e8pPyx6M6z0DMduR4RP/WA/tGBwLBKoHKQO6vrzasqJlQU6eXaMsf1UIKfqOv+
VgP8j9eW4mOJq2MVxyDLxGugGONGEFHydd8Wvia+ekJ7L4Px1gpTfZ9h6l9HUPIyKvQLGbjqeuxU
7u2aXKEFdqEn6REMgN1j9IeQsOgPERgw/xCeg7TwwP2nkEdxxJd3CaHnWtElr1+P+oy0h7WrVN/1
Ntv6SjI+KGDCeCIFB7gtZ5HX4dZXtftAMGfWU+xTaHvapd2Uu2CCUGPNe++VuFtU0UA4zJONlK51
igQSndy7oR3S2fQLlG9uQmaskia1M7RfInDWti5fmkF1t1Yh70jLujvD0W5DilJSBNck9kAlUKmg
tZF/pWa9IzPknH0Y6VzRhbqPAtAoCMNSGpQwcXGEQt+RJIea1KPEN5ofVjk+pTArOLd1EJZ+03hD
9JTQR8Ss3vy+fSjRHjBRk6u2U7219NQtpukLWRZnU/ol2ed6WPK0MeHZDOSBfe2bVPoOvMUULZTW
e04GeMGktFv3er3pVfdNrdFkto1CD6dY/e6VMOnR+YOqMp1FWKNxTBPSEx4hNcpvdVNme6AScilr
V2KU1DzgzO9ZZSOvc2JjRWFMP4a8dzdAmuJFHChwLBzVOQ2JstI6E/sIfYXWdPeLd6qwQTWC29up
dtWsfAc6SJ2p3cEG9gYxjeRpddKn1iWR357JviRbgZXjoHbSW5dl/C1paDhkVh69IkykXO1YJNkm
tSIJopHfPlbCCOmBnx66/LnHQ3v8GJmGRzlFAcGDYfA/zNQG2xTisKMlS15VflH1m0aWzx+baE62
0tQ6oM+dCU0EezEsryIb8AbFcXCc1yySyKB8ovVsSgwxoAIZnPyJoyThnCY0MDIy7Skb7frDtzjv
tFsaBEUZhFsR1Du1o8tAoIJJ85FGBNNa6BC61KmxH8incgtme7UYs2MB92EVKtJdZN5IaF9bVslD
xSrWegN+04agD812fBnSIOOxVdKuSabHILOjNV/QDfar7CinRal43SYQyvM8FAf4TFGWZMuyFma8
76o0BOok1laluzsHX7Ju69VxXrSdpy77gm49ttvsdKsC0yqhG86m0y4xxSIhDQKFUSdVBRImG8TW
5xtHD6ggw8o4ACYz3qvRL45J2+RHtCUlNPQi47pOv2m+VHh1xbsmdM6NhO5VpHgTzRJnFDCy6ojc
UV01EqlAGnL5CBUlXuj34dHwYSHrdvSdsJXrARXpsSM8gZxI4SLC3ZZoPQkTy6Y8BWX0SG6hONYq
qMeu0LeaYeRMJdwYfnihliuyCy6Zx6Y8QrJ3tnnt39QRsyNAQ/KYiQpfT+VPTxefQsg8aEfZikuK
JHjoAhtSbbl2oJhTqgyOsWOS25l/YEjGrRSHHKD9sZ3+CFgizW1Twf723WYvQ3U1/+4R6afjvFaH
vFubiElUNQBL8cDRSnAGsSa/67467l1qvokeym3e2oDs1H6jlt0xME13URbMZ5SxATrBLxCq/Red
EvyqBMVXZJWzGOHFTK/tl9IiA1aVIkaRwnRu0K1X/tCbsWuSE2XtYuU4mxydkA/qbAntCptID4vV
8ytorl2PVKJbhZJuJuadefU65nqDi2EksF6MtnqKUoTQilpt0gLJZTvCWtErEuZ2FP34/3aIuc3h
w1DQ+v37Rx/4j0bx/+y6OVkbdPM/miH+aur42aJw/txPQ4Rl/YMeoIZru7zXNMfGf/Dhh9Bs/R8m
PgmXFJXODMTCSPSzPaGt4YEwbdoQYoXSP70RmvMP19AFmStNtzWXLuH/L+YIQ/vTcIVZmLOrYKh5
nFo0Lpy9E795I5C8yUzrYvFeGvlJZKrx2JfgT4sAkZvWWvpjZ1KJTUeJxmPaqzrUfee9usyMj71J
gizy//rZz4P/3Wc19zXEGwcBpCiP88KBakHZ7de22w/l0Z4Wf41F/mTi+hhUqhsrq/sdUBt587lI
Cvf3zdBMlSMJYHfqAOUXCdgpy/VhZrBZQhBe0+XB3upWaT7rdv0WZ1RS/X6k2V6wzm0ZbeKxG15E
QRWx1tzn1u83yMBqOFKqTWu8xBu940B7oOO8ZhUufTw8+m/BqGbPvB17mnGg9xDTFnUimkNoqVGF
+yunG7VjD/Ky3GCqIeSZtgNaninoB74VcRjtBnwMN+hY85tkWgReby/J6JjLv3bMm/PCCmV+E4Pf
IeaeVoud63eYv6cTJUgB1j4NAxEoDe2GWqVzjtDlbPzCc87BtDb2+BvQdjEl1ei3ZFRPrloqlzrJ
Y4jVNHnpiZnO7bTwAMSfPbukhVUBi62uO7+hkJ1a0AV5/m6Nuj5rfj2e/UIx77U8pBdVy4NQ9lLc
B35BrrWoHss09UjXq6K9xlhfDn2A2UJU10ZN6iv/DziWYRh+jM07pnsFllTk7+dNa9T963/60Hyi
RLQ7Q9K4quNdgaMzbIZj58S/L+axAurkbzvmsdYsHn9+5zhLBzj6zGSSW6TEwT1vYjH1XyAKMa3g
vqczzqLtmHhHOhX7kqkZzGtwygVm8Z2jUU8QPTwsQPT5Ve8hMguSTs+QvbMJQdcyESpRjugAlKIO
rfa8lvxaqzol/Bj7XLMNXScKDKy1hqoYvnUmtm4wQR/nbWbCTBpSuka22tAwwaOIo1RdcG/3cbYb
ZYspoFeda1FRmWtRCb4FQObqMkhfao82kgENr06i1r0bnyQlYMPB29CmgQaZBVNjxCqqWHDR58g4
dNquTS15eFvn52FalDbVp56GSJt5B4iyQOO+YY8S1GLhlMV3u+lP2INfdCYyAbLbcnJfJC9Z1k4+
KXtUDkaTv3B78h/6tUmXTXlXjXu8CukRDBpFRxMx9zGC/+uv6hhQrQGs82PwY39Uad+sIg0QXtLz
IofqSY8ufOJboXyHJtXThskzzmmP7C2yk/GpTbpJhxWSzKQWBXdQE9TxfREPF3cU/ccCMjKfCH8f
8ak95qUct8BahktP2qU3dVqL2T4KI9wPhJ0y/U6+dddHTf9MbHS2M8hK09NiXvDU83BJ8hyZN9P5
YfK5zRd4642w822pRTd1q6UnRBI4xW0xfvEpRzPPtN6CcLxHkh0+46Hu1qrAJJRDtD6FLsXm+dA2
w5Fipvnzb77Anw7K3zvfatqf9lIcfCoFO1x0pmvRbFWfjIW/O++geYUNJCjnHRkt/SbdGMaRPmWw
Z9hPPTOPPrg/E/znt+2/D/1t+19W/z5XNYy0l4L+tjaNUX1s0M+VYuhv0zCMHnOaZJC8XVLD9dbJ
9DXPC1w4Js8wuuFkSf0xnuo59Lx5rzN9olcIk+bjPj/26xOf44K0Jo0h/7efUWbyVGZddj84UxfM
Nu/uQl3SaQ0R40pYQG78mM5XkNefUlcJ9yYK/Y0vneK1xffkx68VurZNjbmZimxcPSlKSmEuXoDY
vO/9MbugShbXNGhO/mBPUZEIdqMFtFaz6+ZLhteLyhQuhXQSGEjfnlBFlC9dNE0vrYceLlXV/qbN
nOGehNDFnsZhM+LbS0dvX4Yiex6xos3jjRvZm6GO9K2XxsGLVt8y0ba/eEOm7NqGXq3zsI+YrY6K
EOAvTWlqAP4rr/PDF0OPVv/l6sMn+rvvk6vPpuuyAYoEOgrKSfcvFskYGeR7aJ/xFmmxMclSaNCn
xuOLqYIN6wZIfVbhGddmdHiV58OLmrjWEv1ydYPR0rgGvvI8cMNutC5HKpVAj5BQlW/QJ/xcm8cU
0AhxRmLor/H52L6xJvDf9NnP3ZFVXqQh+Yv/m9PNY2oVbYuguYOfQregpulu1DoVN7F0onWaw1yv
regWS7z1JjxxKS1TfZ4P1QPz56HtqP92aG4n9luuGJeoSLVnyxtyEuwaLYqpHiNfVkxlLLKL03R7
bsnJLwlxZ1pTE5PI12+Cn2t/7v37OKUPN2gO+cSfx9FxSDvosjGXToamUBnG3xduoe0jY6oY/zn+
eWzsFRCIpo9aIr+paVC7C+NhaGid8q+nm8cENQ5aE/a7+aPziefxvz+WuupVienU1OcxpOhkeODl
GS01R5NfrAEZZUil65tf1CdQygFdM8lUh6GCzmTy4tfClVcUEnKpiOxRi/roVg9U/fHX1gj78RHA
5aPephF2JramffOWzpvq88j/6XNQpX87y+fP8/kJ89afP2Hemvb9+dPnI9E52/u4CBvw8GFwcgrQ
RmSOcyRxpn+ax+a1z0U87/ATc2Jk/Dzu3x0c9J63+893sv0nuAIfuWEYpkN8YmmmOwU9f75G+iBU
9EAaylsYqfc1uaY7hwgXjyVpyPmOZkrwvckM546pD/H+r3GH8erXeDvics5LfZimEN97O3R/O34e
N3z7e+K90pH56tJ7GPiTk2o33q/L7GNtGlNBGq6j0KLpRFCpHDhdvPPueTFfbfPafCBvR6w9xuSH
mQc/Tk62j8zQiCFi6tJ6Xya0qc1alyzSNClOMY9vA9Wgy+60qWZOcldr5IynrXxaGB7tb8IeulIo
XvC6IviDXpiUdXXb6V2ByjGma5EIlpFn9S8p0+T15xGWePPEoWoda29P1oJas5hkfW4Xxn+ZDczU
izwZ/DybAun5W5yCXV0Xqu46xt/fYtEA9+YZ5LwpPpoqZQHqTF/PUWSubeHRKg/zBimqThTKQ4H6
5j4cXtvUPuLY8k+WNanHf20WHm3LmBl7H3vd0JZ3rg+rlvcNxm79xsAftINmod+Iac2Yxua1eexz
b154yvbzuHmtC7urlo3hTYfYbWmber+pS1nd0jn952LekTduT1D4z7H5EMxvzE6nHcUsQZbT57Rp
cD7NfPR8oBsP7n/heVj/eqeAdSE+1F0Tmwcx/Z93ii9a+lb1gfEmstqniw3tT5tfC6sKuVLn7Xpq
GmyBqzOgdB8+h0qw8zBJWiBAoYBLEMbmOYbIFhlBdTKHxjxj+vw5HpLxwmA8NTn4c8f8qZ52U7XU
w3XduAptqEeAxmeVFjCrUE+/lH2o7UUuqtsKuPStMa1N4znygN3HsXFk4o1r4iPyLP2Rmrx7sW3a
8nSF8WjEGPanfaXq/LavmrZMs3vIuS7Xua7Q4qUrouO8Rt7v5xqNyH6ufe79XPM7mzS3DuHkPz/F
NGP64/95Azi2Y6Eec1SYba6p/vnlBKCnk2hQ5RuYsLEyaW7sTt5K5ZQ4JfSGvt3PWx9Dtuah3Mua
YeWDmlkmH9vT0fP+KA7BOtpyP2QOPqo0EO2W7oi/nWbeMR8bWrq5qnMKZl6BSzXKR+Wr0LNrXki6
rJAgGWqbf33j0utZ+dJ54LHQtqr3ajD2azpyeqcSwdReD1Eo4a8xTjEvzbXWRfLeSGE1DRRMXqYz
QmXBCEFPVGTYV8cI4CMqBcK7jra0Jo7Jsu+GL2GLNnNU7O6gJZZ3mY9IpNXhqkVdOrfsbabLk85V
6mR04ZrtygHAlTFZjX/t+Tww1xss1n6bLbPOqO4Q1cMz7IN7ZB7Bvd6BEA9dZwIAMPbriLov45XW
e9dyih/FSFMIHWv9iuI6tJtpESZ2uqFmF63sOeL0f22TpibknI6ZxxQ3ijCcR9XdvOPzXOkcuGa6
iZxXwaBTBuuydrIz5E3i4WnNnhq/FSKjGxbNfP4an4+Yd06fnA/9/BB11/wsp0/+Ou18xDw+H6aH
/cdp56G/Pv7naSs3/y/vbOdfLnahW6YjhGNRV9MxN/55sdcWfbiHOPO+xwOmUc1GStmMJRG6Sphu
AXA4zptI/DW8iRGF8JEYkMQ5u/86EHe4bS8/Dp8P6qeD5iM/D59POW/Op3QKAbDagCCB1eYcmkDc
kELgEi7ggjEy4vg6x/OwXUTexu+QBya81HU0zv/cT9YWAjmirO2ohcP5Y/fPs2hkkdDepmKd+2uq
PdhQWqWRN1qUl+lqXp0XlZJ4x5TeS9NOZJ0UCD4P/jwMmAkkb0BNiJJoS1NwunnoY9VrQl5AmPU2
XpUAl8iyYVMwZ0dt1uaneWxeCDIL+Ff+D2Xntdw40nTbJ0IEvLkVvRMlUpS7QbSF9x5P/y8Ue8Ru
zZz+4lwMAmXA1kgEUJWZe+1pjt1Z+1weyo3p14jZb3PEGXDnX58gmk5uONv/8bj7xJbifW84ss72
i/0/TyjN/vS485wxNJwcIVRUUVZE7EK7k0qbkl5qdebiHXF7l9itQ2Hqu+gIcCfX0MDwnhlgP6C6
AAAt5os+cTYGyM/abzxJpk+d3lLXz/rz86//aBBaPy3+pFGPWoo6P6AZ1smX9eLhumaYFg5swW89
mC9ED3m4n9QSPX+Xx6iOjbMjtR6MngwRiusYZwx1wp1ZqICtp1E4tMZ5ukB3eQ6ILiKuXID5Rgw2
ZyXWNpKD0Tv3TAZ8gOg5BI5mrsYKtMyp6bv/jIrI+21UxNbFqDxN/nQtFgTpBZuqZDPm/U93QIfo
y356PWD1+52aZmUjusRgY8ftJlTLn5hvpQ8UCY3z3lE1/k+SjHqFcPI/nFaOYYu/5qAOxrEY5GZn
UcqPEMH13itLmpWur73ik4Dep0D4g6oYKXMJ66fQ/LMSoQvDXvYouvqgz1jI5v68wzJiUzYdCf26
SZe+FED6UTLnWOiOfbSms9zA55xoSkwJ/j8DfQQrHHe7mZh26xcf0tRp+9sAsUKMFmSJxUYAr2/X
lgXRjYjVXJhnDyhKMBG2+tehzVJYNMZA5UE+vLoYt5mN3Z0iGJJ/vw+sP2FwukVUTNZ1YKgKegS2
MJ9iYA3+s6VcjP3XviTSj1VlDwDe1HvjwDrtEaCZm8/Ir//U8JvfjaHcngnbIrixIMaLpji0+dMk
fD+JhhrwvUEki/neNJ8iLePghcajaDX4RJzbwP0ZxUWzU1sJg6gi169xrmGQFlnXSTsRw7rGqmLb
8Zd+G+Oo/jFPE1Esp6EwADy7RDXmtAhLHFbKUR7L1Imz0sr+bOIiD8vJypekvYyDFmdnEdwXhzxK
Hry2zO9Fy+VPsEBEP9mHTNmAsDRv8zNlwCyUBepWh5uDJIazxETMWwzAT6Y4jejXIXZsndq1n2qb
ivQ/+7VOZjkUBuDNFRkC8N//pCDIPq3kFMWET4ZsDKQ81T+f/6Z2oVb1UJnZ12qA6ZdSCbapkwZH
oQHwf5/6/YFKsP4gzjK4BxTdUqKoyZWxFZOnJpLecECMc4rl2Do4WZCsc8fxtzWgvwOuveYCRmp/
5mVBBXYQJF8soCZRk4MhK2P7zmpheFnDQCWAbNyrxAQPBPFTIlz2QF6JFUkxyjb1PvGQPqRTibM1
rpoEGYgPGCP4oaZBPU8psZyN06vndjD9oNojIyIK9jHQ4ttJBTxFEKqjLByWd/UpwxEldfHBVnvt
RQv9bD7k0MGNWNJeatPeu6qTn5p46MBguDsegdFzbh2tCT7MjxLtxZk42CPaf6pP611WgfYXfaWD
P65KGn513TaTeHqiuNQFXvXPRlvszW9NsbEW++6PuaJLzDAl3PgMiqir3Bt2t8PY5gMFl8k6SdBx
aZqXU3/6MeXahpJ1Vkx33BghEqoRDEuTJsVBm1qiq+ats5NrSmOnLp4xv/pbqPMTPw3vkI8+MYUc
zrvSDNWqI8Zbfg01TGi6ujc3Wmqy/coH7y3RUhw6zWCAC5SkL9CMrv2Z62abwcc3isic/6ZlIDFx
+HCgiKSoQfX6Yk79gPXIVjqwL1Jg9SSRKKtHpVQgNdu1fWeeUy0LLnW2FIEnvVJEQ0SMdB/6OyOi
EU/TvPa3aV6wLEIEYH+/pTR5gvD9vjlSpmejpQI6UVk5mJ/Jn73WpdDPRg1zCe4XS5ftvThINi46
6PvwdPzo0/16wLqSQPh1Tkph+547z/iYIeZ+aor5hjxAIkv4X6L09OxL47ANW4fA6HQYDLBqOiuR
W5dJOSTmF2q6LtRMv07zNTNamjKoLNGH2hSbicIpljL6cDBYVYKOo3CeCtSdC1PLyehOzXzUyzX1
89CKpmYIm4CCTrymRbOxDeXYyvpBtPD6yp4843qh6MEue40zhvWAU963EBT1jtp8VIF6T7HctBXB
YZHlzZ998tSHAPn3ebc+CTEP1sJTru3TdVgEDTjbUhQ7Sh5ogCR6rtoWdyTV55UyeO7BpMJlHhuR
/CaP3kZWGvP7n1Mji7cPdHj3YBRtOw9gf6zsEt6xm7X+vT0dCrjSexmYlh/E/r1pFAl05GlAtDu7
p1Jf1jdSqcYy4izmOK3h35cSzC7NH7D4uV1XSKq1iqnP3xe+Hx+1sX4fIe0+Q+wBUo+/x0w0y7yD
1R35uLBPo2hRg4Vmd+7qOjl2YQTFbbkTTU8qXi0qMo8mHNpnP8LWCbxd41L2rhuacR6MIjjkpvIq
3mKii9zcjv1tcLQyx9p7kX6Cc0qeU2zIlGSU7zBL65e3ndptWyZG1YK40af9GrrSbNMrgb11cPSm
wqsZoMgFeNyDfkHlZZNyH6qdNh28JK9IGHI2ZlHG0w513EeXOBPTxAzRFAe5tqqd6+LmQdY9uAu9
xl6prqUhdw2CVzPLqFUeh/EQdR6e1cPRt9rgVXYNd4frJOSaqak6iQ44Al8s0czqdNeminuC3o+4
zvwSKQMoK9Ptt46Pp1Ptxzsgw8O76Mdbtke6If9nv0VMfRtQHYuoi3RobzrRQjRFTlRkQ8XALW16
68NzYZ2PyDQqWTu4sp9RxxuBuZ6at4Pz0XRlA8FjgT23GPUmieN1dlmo4WEMNm5eoLBwwmKBrj0F
cajZBxw0jDuv64o3AgdojzCyA5mNTWOOfY7SB8WbHkn6KlTjelmNcv5WqPoh4M1+tnXfuV4+TtM+
XZ6gxBX9LJX0hRGE+wCv+t/KHyito9Y8sbStKH9gJaAcK8CdojWkFpiDkVWi3YCZspoLDlHWpIZl
meCTbJzjmVguBNtb9BmmQgbDujhN9se01HhF6Ushp59LzqM+nEaCe9lMcVJpjgtQsDS0xj/LTuFO
g8VU++C25vHvbwjFmCIGv78hVLbwE8hVVjTDxKv0U2zTSiQYVGmbv+euPmGxKnMnt0EKoyBQOF7P
Tdcwdq2Vy2AM0b8aYug6QQxdD6WRr8Jusvyo/GLVJml8DUTnU9Pmu7kQWy43M/NVJlXxQmzIzDb7
NRq2SfbocKuK+gVRzyDOmqq5lBZcuFv/rRSi+2dQzBc1EbdpUPcu4VidMhXqTBoFF9zMFlabjK+q
EnNPBXiOa145vOJAjgMMMd77yOmu06TRag8JIFss4kiIsbqQl9SOA6mdmqJPHMRK6FNG4zb503Lq
U/P2ybynIH19fLL4ULVv8fkO7aODUFvkJZOge8TauHvRS6NY6GFc7x0pcvaSN/gL+DnJa6WV9/AG
hy+gNQkQp17tnVzepXcKQuEjAu7+3Knylrf28KpVRrKmSJN8wdQU01RKmfa50qZ4YmI7R4Qkebh9
l70hubR5LyMPm77Mmpn3ay1hjyumiEM9Qe1hdV6aLpO3t/7bXPGZ15tGMrLr52H0Esyq0S9nbFKj
E5FoZd5XYJ5yx8AyajqoSfA+onTeiZbbKfaDG72KhrjGt1x1o9UIpW99nz6nTyP5fyyxjKlq8NMN
pKkOURmKjLQpLPdpJxr1EUZJfpa/176a4LeQ+odYd+CkVUMCoAqqllHBLZiLzv8aFgMQ4d6qSs8p
GGajWTvHxvTak2hEaNHnKtCFlWhKfaMcZLc/XTe51MP/KDIcS9vSxscMp8WZ2/dGNw+dxptjA5PN
O6y510XYvARsfTC1wceiHkfnaOiY6RI/1F4odA63os+c4gMhPtx72cWpcGqNA1IHau2oberavDoN
WYYIKXUd/ZES84X4oRKVyIMcYc8hdstu1viPJLJnZuZ1ZzGjhA6JcD7ONqKJ15y97aZAj2gqWoyB
VxR0q1gf032OY2HNaglzkoGoYlETZ1R8uVt4DSRa325S/CenIdhE706OQ9ngeHiVeZ4PrCttoaP0
ysm3qnaO37Ny8qKhnffTWTj1Za6tHsBesWy3IsXhHRmQSgfHbPgqaZPpUE35JdHPpu9BtMZAXpDH
dna2GVkPo9S+iUdHlXnjss2lZIVez9s1dWhu/NR9rOO+OoiStVpNo43vYOVmTo90cZAS9zGKrOog
WrcZouRNXPXxGWIGNeNgbLjj727PRfGwU5XKP9Tu90/domm1qn8gVCUat0emeD6KMbf5fntYirNC
P7SVXZr30/2d22G018jVbdk3UgwTAhSUlYxiGTvuiffhWNrLRgiqUW/RxhTZFwA1D06suz/N+iuK
a5MqCCVf4BSvfq9q5T01nfQNoAsexCQ8trnKhlqVNOswqCH4Gau2DoFRZZtUiR4Rp2kjRrb0iYHU
Pps+a8BWlqYNeO+F+KBinXsLzfVpvMyc9sC34BG+h/7t4yT2wmtP+M/JNFQr1lHy22hnyrF9kPwK
FVxXElpsDKlkK0Kno1DBOS+Q5+OBaAWPQWgY21zuwR02kGIwEgf3LcmRsxSLA54+5WM4HGPJXhUU
se1vzz+L38aS9V4yuz762upU+7a0sBTKLNFpx0/Mf1VcvfkKfBEgg0Kyx9CdamvJubYoSnJIFhIz
MSNrFKiuZRkdkqax7k1Xz2dRYakbyc546dr4dOTsXHfldBDN26GER9dpsb+5dTUmsAANmv/4rJRV
syLgvSD45t+rZCMfejLZ6O3xKVP60Vq1li6h4bVxcfMLE3XFNKxPE4PeD9l5eCQ4i3BlIy+501rN
WYH4HbcI3amOjWpl2SglXx5d16EJudZLYRnf+tFIf+SRhkqDMr670Rugxpb9V6QwsC6byp1DvaX+
Cx/XcybBalVV8zGu7OKchQ0osiaKAGczqEEOOLqSsxSDogu1FQJKApIb0ZTkuNsZk11s0kXwx8cu
vuCaGR/GIkcHYVCPCwJGhoSekA7xY5Irsg4iA9Q5p6JTHKJp+Homq0aGWSrJl9sc0eRxa65sHThY
5PoqUEn8J6DPhq99Br/OLRIH92jOCjWQcD/Nh4UYwNm3X09klzt2L9YMvRaPFbsfXlWVzFlvvSDl
w1euB5+ZEuIpEj0cn8cUQXljqOFJHDzp0riF+yARdD7VRtrvlAFV2Me4VurY8uS9Ohd9qlx9sbMe
rTfQgAE+zQCsovNAqBmJOXdMNdsHnWzdK8rQ4RNIfeV/zMjRsy27XH/V2J6dPOKfGpuMi2ihJf2t
NY2x0iDlPM3MFAkA1D+taWwwzegHpC1qvrMmfGiombveb0VM0L8nEnpdrovC47Rqd3jYLLlJE2Tg
ivRsYNxZor9+cqWqPclKuoG3Iz3rqdHvCy1W7rppVph31ios8BEWozHg2blf5VQXY6N5Jz5azeL4
QcFUUNzd4tB2bbYq3fDXTxB6WrKqPRy+K7AF+35UT01ijTF/mQD3S5NUr9LZ1UkcyJfeA9E1gN1U
R0MUrpQVGTJMEwneT4u/a2c8GNmqVUmlul7IK8yU2JupUfqQa21KKazUHWG/iZ5b922qrxjJgxiI
EwUmhs/CWXJWbY42Yh1ksrogRg5D2zTjHxXFZUrm/rASG6q8WdcXI0YE2SnNuO9zRdkBRembGYtE
aX4t5omDrWOO7QXtfrltEe/f+vVeCw/ZCI3ZS7QTL5+ZHGvOk4i0ZIi2nKDLT6IVutar0rruNS6j
EgRF3VfgkTfFcFqvdtDojfFKNAPws6swsOCUTp8Gr2vYYqgMLNZ2K1TyGW7vqkOu2C2NvayTWSkt
xZzEov5X7r3HVom8C9I7e52ribaUA7yZYMtrd+ymVxVi2O9WDB+QR3BzdkdPWjX+MKypQmpP8Wgj
852mhBHRFqpA3mNQz/Ox9SleU7G8+ft2TP+PxaSFjYdiY1thGnjPsdj8TTiiUdfpKU4evwdBdGdC
+X5QNKk6RbUabfMK5Rl1SvVJ9OVWpfDQB+4mmmJgBKH76apeUtZDBjnxbJgtYIGZ3TtJBLXvdkJt
RfKoyR7e1S3Ie/CldbUTBzcximVmyF9GCWpg6ll4TAtdnTwp7MQU0dTTmuvE6e3i364Rn9MP5dvf
f13QZD4vvi3eQ6h/qIOmMvVfv6+qlCu/S7TuDZUtnHlPCZG2sp5QpoM4Aw/Lax13m1MJCnMj+oJp
UdHBU0OB3zhYqUka8uaps4kC+5ComrWPWostUDZBLE3l+OmsVWP12td/nP3/z+tQOdeGN65EntKg
IPjO1wmsiW2xaHo64H+RmBTNSO/D35pi9Db5dm2dtQhL/5x8a3oV6kI/ltyZ3CvW3s6y7AiAYJ1M
lRziQLxemyWOpq0IwPpnHFNTeEBYwKoy+I9okPDbS+tHdBrqOo/YRPo2ln9Dpmkg71rze+QCaB3K
77BU0UzHfbjNFR7JZg7+wO6xC/cGHvmSD+taNFNwUVJmpY/QKwqSyNq95mjJaxBn1dqXGqQGohli
cG127nDoQmzEtfRHmIzpa4cPyE7T7embzUejNAiQ/8vVVoyCap85GG5TMCr3bCf4CcSHyUngLcVP
cG3qzlNmt+lj46TFqWqN+wQX8IVhhMEGOo0yx/HKIKWRuw8BkLI7OyqCr9wcb4GdaWdNDrWNifZ/
WRlh+W5bX6Xa8r9+utBtlJe/f/9V8/P3nxCVqWLupRqqrOq2KI767Xkxajw1ITQlz2bPWuRZV2x9
Wfkh0AOwU00Lhlky8aD12+LR9zx9JVqin8yaVQKsZVS0UdMQeacMDDdfHS8aM2SPh2FrMrNU8FyW
O1YbrTX6U1GY+UNmNjPkv8NJdKVZ3y5bKa3noikGdND7sAMoGJwushDn7Ct/vIiWOPSukiPuIqrS
UvKL7za6JWusrFXWuOOiDymVZJE5QX/reG9QjPDSB1Ql2MlwoZIOO+TQwhugbY16KocaZ6pu2XNx
E19veXErB3W20vVy5zUy2nheS6vQGaujTtLresgjMHJ6bMS/DfjTFHGFNV0hJqe5+RVgzIStxwAY
w3ektvIkv60/zkoxItokem17ZtvWtz53KPieJkq9fF/L5sOnOIBo3voCfFCpYtuLnozX0eEWMqhB
v5Blg8SKQae/RQEiPeN+/a7z7D+KVlMfYz2zL4nqJvDXsZ+e5qiN3+/wp8L22mikZ0RKwcok1Iqr
Eu84BDjpiWd1+FjxB/Ej2ThLIYfC7+AOAF/dib4kd5AVJ8PKDfN2J03yaCkb2p0Tq3Z+d2uLs9sc
e5otmmz77n2CzGqr9OvrJg6XHHnru/lFlFGIwglxpuNactdnDpXmQ85mzyOUfJtnZCjAKinE4aVX
9KMSGMbMhKq/0KamOMi1ZxxTPX+cKnq3Q2kAtqvbyD2UrQt55Y9pYQE1+KqOm1T/u6gq/aM4IMXG
tGF4EA2igYSdiSw/Z406btKxS/Q7MWIFU/JJhyEvmjAg451dhweeOOGphyUfZ138IFq5GeEyShxS
tMQhiUlxjeirWF4wXxz03Gctn9uzJGr9Q1oO3ysXOGNk5rZo5UGoXUJp/K1Fzu3aqhJVvURYP99m
It9XcWyXk7mXm+PW8EN5K87qrh+vZ6IPHaZ2h08JBfp4m28tw4aMlSku6TarQbV9PQeHGK2SEOqE
Rc57YxfDsOmTJt6rtoseTxrc+6ZLYIOR6jxlSR7M9dSvL6lRWMD9yFv0bfAjZD/5zUgVvs59jQIA
2obeBmw6KrTYVuQliLrjZp8Ukv3V9Kufrlnbr6mTOXd6riSXDJXY3LURI/39gfov5a6tUVHF5pGH
Kg9Thj+VV0XgQFOIOdbFrwGkiFdvl2NhH3dhvBXh6x6P3Vkuy/FWvHrFKNr+X6OyEv8avV0rRjHm
gteY5Y//db34OHGBr1JhbJSlOuzSApJAWoPm/6QIwEYr6NgMAxW4BrHs0On2uooPN/vl7pKX+IB6
jtlddDbtDcWukqQesaHKX0Y7GLe9BQRNNIkUygvb0wYekoyankUpfVEXB0Bu2YthAOkZCpi5Bk4L
Xu0DbbOrYmW0qnlpRuMkNoIDxhaAjILqHHaGgQWPXKy8OrQuUqudAqRS4Lh9fQ0reStXWfpmSJTm
ByxzD7qWqjvfUY2FA8jzOanMZxHl/piaVJgviKkgKNDtTlNtp3/Julyao5i0DrqNLHmuxGinQuxB
a8dnTQfkxj6opGAPWo2/gpqMJ5Ob8qusAd3xe/NNy4G9ONjbYw9WIYk0zfbSW4gwYFg25zhMh3kB
zOFRlmoYxIWvH9NUapcUBvv3bpnLq77R6z3oV2utSr2zdWwr2WpS1m/wk5J3dlFk68FEDOgEWbBq
+ty6z0NDWpj2MD6olAWTAuwaSH8Z5mOBXT9VpcpeXk27Zx5c2l2DC8hrYMFdqfJOerfG8ZX/k/Ib
C4CDNRbWDwNTbx2aONa0ersuOv53WlDCxyEbisc0L772oaa8TSZh88pTim1UIYRU4u5O9Cd9jZcG
tW3L3rPkN98z1n5s+09dc+y5uTejM4TrHKk0SqkqwEKjjb7pGA75RdT8GAoIU43Z5JfAjXGDMyRt
Vxepd7A9I1nEcuG9RJ353Dlj80OKwmXTGPrSxGViPbCnmcGxaU7JBLXVGrndWVSz8kD0MDMp/fxc
JVCTY19LvhrFuFTysgaNEsQzK8rtHYl/63oQTRMJM2sQw4c4woBiQfW7E6dyEnIqJl1PnelyrQZJ
EgW/fYyYbAc1znpyFm9UyanmfSeDHZMDdduYqbqEjIN1RII5TiXp6Q/Nf+tGf/wGzwTAcJnKj2ox
pmvwsfZaxxHhQfIxFfOwB/haeeVMXJPCNG5UObvkCXThhq/eDoBXd5CU1KKE1+8JR5cyr8Uw2fI0
PAdi9TEdtGmVIvrLZjxT+fmr69ZPVvIsWlDF4bLHAR6o02f8P/vEh4h/oW/j10SjTMAMbGOOWMh7
wgmsuq8hj6lS6D+JLtOotxXJZOpv6LId4FsGNcgrMYghekI5GckA0XRUOKx48emWHFbAgtoF8rp7
jKDro4nlyLn2g50XR4SxFLwgCsXQFu0U1UI6Hd61qlMdC+hCZ7XxfpvWDFRaYoCqRUBZcsJ0Ccbs
9Z06MUF6g9o1cRBNvMP5+xlGCvrO1EA0Z95DiMeO4RKvFF1SZ7xrslP/6htNbnTKAIqFGGWVke/+
/j4hzvDnBtVGMGJT5UlqlZtTUeSp5u23BXqhpcmYhal6If9JMmbJsxYvqdFemcTdHovpRQ4MdIVs
81drGru1pjExs55e6/0fM/99nZhZTZ/58S98XBdEUrnqynS8c1uXdIo7AR5NZy9XLTWTtjncix5x
GCiWWkkhRPFPAxWmhJtroNi2cZt0ynTrRwZKhilDxw2e3RuluxYtcdCrwFjxoIDRavjw49vabmat
Yw8rP8XjhLolNICNc7SGwN0GWvgYpCEZp6lLnEkB6ZrGGzFA+hggulUu08Qb7kOnWujJqD7gz0Th
SFLkWDxKBWUnqUH9ZijvWD8AaU/Ur1Ca46dAsX+MtepfSqXtlkPqKlvFjYx78L8+FcNehSlTh/VQ
D/hAq42ThcfVOcpTfC/N7MVMOxydG2KDotlTr8hTy8Dwqk/zlwGjlpmkbM0MFqYUp8mcmJRK/X1m
cpt3EDe9cjEqFSWjlSRtWErUizZBBLsaxvGLoWbd3RDhkk5k2r40uXrSSLZ+S1pSKH2GJITSIHMN
ipmX679nEN3M5jWeL1iB5MpyzGuSGmqSHNgD54skl5Nn3mXfEYq4P1T1ramb6iFGWayv8eXDj07P
DaI3sfHQxZmyDYmULBBdGK9yLi393ki+KRJkczGDn17eTqKzhWWSvsLKrJr5ScQSfCr5JaTeQJNj
r6zmFLlQcxpIdre7lsi5fuPtA0yMe9kr4PeQRamlCj1oFRqQOzr1p6fo94SZo68l2t67llLYFzvH
xYlFafQ0tIEyxzRCfogDp16mlI4fYNMO676mlGUIWn/n9ka2zuzMPhBujJchlruP/MWAMmgklAcv
Masla/DxoBUD2gg10zaeLA2vUc87IO8dYuZueejRH9yJft2txrnm90ybHlx9gU3pxzQ5AsxaT08w
acBwI6txiRfTIpivSeT85NUevej8CoEolG8euINFjJEKZKaivI+VyJ15CPS+KpBHPNn8FshyNhvr
yKEyylG3VV0G/LBq8RJlyX1iRua3JI5/pFJXPllFkf+vpa/xCSvAo8pRNF1VCKfJho7c7c9HVd1H
igVbbrhQreOcSv3Z1hoevOAytkbroBiIo+ItCcL8zpSwoGq7QnvsVQW0Bv3RGC3aoQNhChVNy/to
IzYiohngPPFbU4yaWb0rgvzRGe147yoBfC/otacYa+tZT7TjTUvGx0DU5Tr2Jjes4mdlApQeYvtF
QuI5Szol2ZD8+VnXlbyD1kTypsmHd0iUpwpi0Lmc+n2K8eeerg3v7b4I3ewIkO7Xzj+LRnnZjZk3
E/t9ERcgwdUfAhV3NjO29HplZHJ6VxhauLKAf+G5rWfkKnF//BVMtzplTrV0u4em5bFAkvtuL9qu
l3V7rzfwfXP78POAmGJiU8dqe5oIpa5fJHZ/qXUT7CfVhaL2EJV7vJ+6JEQDj35uxSAmsBBHfCkf
bKuGJSlPm6HJUANGRv+9DlCuqp7x07KLU+ja0itAAVyywlJ5GBGr8/xXiMV9XB641IyJy/nNXS8H
rKX/LIP2NGqDd2x0F5hx0KfHClnBXeaZ6WtZBjUmt2ayksoK7xHLfGtcvXsIijE4O8hmRffgpPYa
eAKIn+midGD3p6ulu9d9uX4JsrWuucmrk+XmjiwxvvNTs5eGM/qbYzgBgdLSvbdCA9O/ro53nQKz
VPR7qXekqK540mqcYp1RuZPjfKnXNUtwVvJ7isd/P9z6ZKvuFnqGSamYchsQTSpFuwWaJWuedtUw
79UkfnSKFFoqiV5elEG7CjAs2HvFkG0iloXbhMqFncYNutbCpoERkkD29lqb8uUxWQxJ2J/i2AFV
Z6fVJaozFx8NpXmVfcyvk3DQvqjulAPOsx9ljklb5OJEMRor26AW9U4bMDiJPGzyMAPbWa5Vf2u8
4KxBIwt/thRTbETGrK/IC7hN9ChP+bPMDrYuz7dHMUZG5zqmTaL4jzGRk/v3dU5U+vAasZ/xJvWA
o0MQdDPHX4sKTLSx2kQVRZw1aaRraJFLvYtzSl35RjZnUJK4s3reT5SKG9/NgjdiIQoPij66j51Y
28qgbZZJqFpnuySLHYBm+RGaM+5+63upFPLdqKYSzNcxW9UsBqBHgkvyCtabBeb1b1nhAWyMcTmW
I21lEcm7I/Dp/aTkFLKz9lPK6zfsMpUXq4nyeQEC9ggfEiM9Tc03mtvoy0iKAduF8eQPXik7rVSC
g1wX8YKir+hF6+JnOADND6pclk2k+1+GCG5Hbg7+A8IInjRF6q+9stUeLT/y2Rarxlere2fJjNwg
TrXuEAiZgtnnHcRXY9ZNegUxQEXQrzNdGXr4BoB/5cEwH9qufitzp39t7WFYWikYWH0qxKoVDCUb
yXka4q7Yo2sKZnKtB69NFlKuxtdjLZrOWB6ayutOmPHUjx2+F+o0C1RovMaKDSjN1CR4R+RT8r+l
Rtfck0/gV5EjRroVSY0BaFWYMsTyP4qthgZCMMipo+iyUitYl7G/Ileg7eKoR3DhWc5KzyueDDLQ
zEppJldHTJLlsu3eay9/DPl2eHe5tIiiCJfyNMQgSWu9r/UIOlfyAiy9xvvrwkCKvvGgfnZrXXvJ
a2VcN0nqL0TTcdpmJkncaddR/re61DPv/75ON//17jM1jQCxSgW/4sj/Ungr3YhE2iykp87B1yZ1
NW02FGN7lLsk2lagPJfIJbMnN2NZoquJ9T2nLhArMiyOPuYO6Bo3Q3TPsoDpQZ4+5QUk5TzTzNv0
RIZIJT46RuC6vc6dPhrjBVg1LnZcV6F2Ok7m3nG8q4n4/ihrBY+eLHqvK+w2gjpMH/SoVNcZ+461
lynhg4dqFHPrzHsH7L7zWJSLi9rOioiCUqcxUjehTk+C3EiCp4ltrU7ZeR/g1VOExYZQJoixj9YQ
jZ/HpuuocrH+B1aGkrnPGyUUJxoMA9nU+I8K9D9XH4RvXJ1yQutJI7U7j5ohyl9iw72jxCxaUShW
7Wy5Q5spTsuGdGQ9Ha4joJ6dmejs4opM5DjYMy8xqCQ1x4OocxHlMOLsU03Mp2bXGQP0iNrU10ik
YAM1kzcY+bSzha3TErZ3s1OkwtrXEV7WFWiNC6gSD8N3fuFJvgfGYHwXFyVSwEVW2CxljT2/uKiK
PG5L39YuVpyz1I+Pqpr735uuW9ggJjFZ8rKZOVAMg7rvi4VJ56uj1NUMLYtxkgfc5rIoMA91qEtr
9IfyBsaofzAoF1jqYydtHV9/9l2iZDFFNntCdM6O+tBwKSVj95SiieNd2Q0/XMqba50vCPV41Hu0
4aWLHGMROOWviwiEQ/qeLmLbWnxcNIhKgRJUVwnB83pROP1L07bp+i+5qtQ9ya5JioQCoFWrT7bN
FHYGz2PtfUETpuw7DT+VMQ8dFrtEGbEazRdV33trfYpBFpqc3RnF4FxjkOCl7qbCpEseG5i+UL8p
SYr5mrc/q6nOvW7qflkST1nbRmhN3YUWZg+eHr2COnfBo6HVrSr1BYyhey+6xEE0nSReEngP95/6
9UpVZ03SlYt0OEWNNkAnBYBIBgQx8XR2O4i+yGvzdZTueULZLfs2+ZxGU8Fx7Bp7ZZKgWvh936mY
5e3V1lQvYnRoZEzbnbNX9tVGTSINf2pnSZLOPMu95T+WfneOJxFYplfOWkkiEzKqqi2kBh5Qlpfp
uiP+Phd3rWIP6doZ7ObaFKOJmW9cZVgZef3TmLZmPYX6S8I4Jl00pVA5/B9t57UcOa6l6ydiBL25
TaY3klJSlUp9wyhL7z2f/nxEqosa9e6e3jFxbhgEsABSqUwSWPhNCf7z0ct/aKMlnWsUti9ighso
29CSy8ttzqvaZoMlDOrha5LTTGdi1N16OUI9rQ5AVzNVY5Xpr5ErCM5FFKRPxhS9r59Y9Q2ZkT7N
8UabOq+6ek5GEP5pA8c2boONLu4oTIsDU3973WudjIOLwT8gDaZV2jT2pYmD/JPU+Buxzhyztjik
5IfdPlbbp3EIil1ha9FWbBR6caqt0lh3zjEf2UsWPRSyMn4GffZ8A8GA9dLWkybJW+bG1jH1Wuli
dw3Ly6gpvxhN/ODPuc4uKo5mmhmvfTxEAMWd8L70Qu+ArHe9C31Hf0yyRF3ZYFV+YBmqx/WvDK7D
a5Y/kgzOIRH+eSJJH2veN2WgF7AmfBeTlY31KkPuE1sOYF/mPSKLdOv8dcpqtozUUPG3ohUzb6CX
4zesdpEvTr97/DtdqATNXYIJy7k18hDttdp6bfFxqJNG+Z7OnqkODobXhEkSQEDT3iZh73xKm+5Z
RFRpyII1TD41RVLuWjsLD0rSlo/tnHwTERbCEwUuuZeCZ9q6mfVGqvnQy5Bp5CBV1gjzj6zrzYhK
y9TcBFX9T+kQ3mlqUj6Il09OiQ7Fg/gaz21LqdH8d6Xf/TyPL+I/v/0d2frr+3+G27Dzo7BR91ct
JM2QasmXh/F5co6VpPTtIUzBJDmO3q27PDJPghghzvzWYwGkw3FaR7UngSXrvG2bIfsDOQUePrmJ
U6kPNrvn8nNsxRgE8qjajXoTbU0vIys8Q4sFyDiaNW4ahJyzEsJaiKjRyeTJ+tnSnc+ZHav3oiT7
A24O0XMckrVRzMw78tzGADKzjFcY1z8sgHLXwqmlu3jqhlUKw+xudKSSHMRwDZquhvzX/jBQqn2t
yKyBXejGl0hrQzfEGSAe/f4uj2Ch4y6c31WO5eHn29cHLBxXKWvIzdiW3dOgytM5Cds/lEntnsYy
U90Ii56t6bCrUPCu++GY+B/w2e1jJZL2pdd8Gyt04NBSxkcdo7B1rzjVV4Vfe6YW1os+6t4OOnC2
M8uivQZmcUmA8r4mqbYW+0oyxj8u5rLBgxWVVxyWo8MwhObJy+CiiAOvTxCKeYnc2swTmnlV3a9e
5X3LDk1YOl+C3ENoU5Ork22NzT1bYrxKsb7DSQEX3ApP0/uKp5Pbe6W9tXsQBStY26g2tbH1aHvy
vQYM7qsCYGaFW8hsjFIULHjGbS7bL4GRdd9sG6+bEgvmTTS1WKFUsuLyBOhfHBNDz0oPuu8+dPjK
L/HKabXnLtOdX0YnXVkU7xt259ejBWNhjHGQbJRm1aeBvYv1xjnlQz3sTVs6elOebZQRFntSdysZ
dPXLlLXYw4CL2+Zeywo8a+7VAvxeDejwWxv3DzabrT/ZciJnYzmu7wX2FjZIg6tTDZQbth8Bf9IC
s3HqoC0k58EPoqs4lKWsnKQYCN9cFUtS5YapbWwKI1cwwB7hH/TFl8EuHhB7L54B3j4rlZPcI6Ik
f8ol5XPuK9adGhX1ZTSqB4gAQPrTKGIJ9zOS2+wsh/6jA6/74Fuz130V5vpZIgHtbKbATF97k6xx
0crVVhSl0by3C5aHptr1d62JV7ovZdmrLuHJWcltcFKd9gJM0wb/jIqYoNEEDmclmk1xEfi7dOzf
6kVjTBKTdM0cIsqojf0hWXm27rzxEzsj2X2ZRJ+YndR34xDxS5p65dj3dfdZtnlSAw1PdyRJfvDe
7a+p3WmXYbD2eMQFoYugFgk9HQj63Cgjx3/FW9U6FlP8jT1GInoUEg5OiC7ZrRyiiLsaYU2uvCHr
NrjFlp+ZxrQboPe81uaiqZmOKzv4bGfoM29Dpxjdvqkl5F9MLTvdTi29ZZnEjMt2+7k29nlB2Zha
Bf1d0QcObqt40IyRcW+nzY7V50Z3tB95rzDDi5pvvW50D1OTFq6a29W2Cl+nCqBvxEpnbKP6V68/
9bbVf6rjwDnj7wl3GBPg9RDj2Yjee/mAhJ+3l3vMDQt+zg+p1BYP2Xxm6cpDykP/JKpEY5fX6a7v
Nd8VRcBN6Z2kVN9itoTz2jKeq1jukPbHQF0UrdCfyLzFXyMpM5/RFu4f0zZ3k7lU5DA2Q79rN4M8
SOdpPoAmeztLYq3bdYH5dalawpZYB0YxWxtc/XdPy6xPoHh/lV5hHwd8QQ926zlQQod0H+qKf+nD
sN4FlRbfsZU4brVCK+8nG+crJ0Xao+/9B4c38z5P8/SEHnFzDPj5YxWQ22cNpdStOsrT/VA2+cYD
9/HYTjHS03ovPxfJtaoMUAf2lF7RtY72nV5Vh8h3mvsxbEPyXkn1qnrZRS75pccJ2AIlq/+IqhZL
IktLHzS2XfcAqeR9V7SxW+YqdDuyqAfFZLTekOZXRl+6tqUp2CwaG1WuzJ92kT4pzCHcmqzgQ69J
G8RFil86pLKAZ+Gr33GHfRDnD0YWtvtqbO5sfkq7WLVxGzTAysiWTW7BDNQX2ai/qWYa/crMCyhN
BBb4MT+Y7D2/WoFWYP+j1I/IveDlkjT52R6qkxOxJ+j5Uo2HLABVDDvib2U+uEFeJT9l/IVWDpbM
n0xbz7bQC/PTNGnGRQVHsg6cXvmi9+OFHIjNRqWj8Mje1rJZfg0DfGh7Wy6PpCmtx6zuf8Kt4EHJ
rj0r4tq8pnUbnbTQR8kv7ca71JmXL4bxLVIKH1pGg8da0LQ702eKhGTRdfaX/e4Ak8NNLx0fx1Tv
QZhXuFZnXftCeoINEiLCeeJsl3l6Vfs6BwdQ72XLT3Dac8yDMkX5mf9lvBvlxrx39NJZh/0sVzVE
zn5Uw/GcFcDxh9Dxng1drx+sajjGMFN7DffTku1ef2iSS4gA344d5GYjwF0+nyV+6GF5ENCvFmFz
kCJ2g6gV0K+6xQgJTdNnWe6yRxkTQK1ojJNRdRjk6V1/aFvF30y2kr1CxPjJrsvwUDpQO3It+BHO
z1wjdrB0kgo3VMnDjo5sHrqwwyCpi7NHX+0d8pVt/d3ESx2VYuWnxJZFKYfWp1LGrEdR4ld7rIp1
nmnOQzofINjjchbxRfVMSZVWJIKU9VRZxSbwKudBBDqOqe/sCIeIpQ5lN/gtBg+WeRQRlhiD+WDf
xr4NlpjKzgfV0PXTyyhh+WvnRXaRfBKAcAaZP3dacnYi5w8r1pxLqLG+DuqnSdNCV51UBGsdWO6V
d7QcW7kUEFTcCX1toCeI4jsJXlBZl4z3xXzAzmxMsy2L43BfsFLAE7lVX5A7/apVw/CL/bkJpDIT
FVbblZSkeO04+aYn983jMvGno5TwoNYl4zrwHNnLo4QtSWkqn8zIt/ZeLGWINGb8XpXkC0CYZD3Z
ONRqcjGeJw/0SKoZ1jYytQE9oDjf2pgHn/OybTuUlNonI7fSvahbDkpt/xlS2yp5NQv4F7MRFAnr
+sWu+3qVWXr4uUPUfd2lhvYQOwFLVLAQ4Ll3kTZBEYCQAL4HIcheLfvVFDaXvtJYApKhekrZZ1pB
yh4Ook5JsU/tpgZSsWQ/RFpo/WQvChcEt/F8+9HXmCWHqvxVlqTxCPJ0OuoSTJMVHpl4T82piVLq
mQjGX6Q6TF57GXc3DI2HGbhskwAPjqDSO2TONNONB7vamGDojSBkQ9JPw7NcDNkhnDJ+D4UsrUtr
Utnac7zH0eoffUzO4Ub7AeJAEgmWuN15SpVfyadBSZbwspKUBtq4yawJSm31yczH6DKQ1yAV0lSf
4iK375xYf+b7Yz5PI2we6OB/MsStWS1moYKVrOLWZccGsCCIi4aorL27pvguCmYQyJvc6uO1ZVXT
Q4w01kpTmgFmgjY93OpQ+9ipiQ32Yg4RDawW0EiR0IChpuij2JWNjAnwrJE2OFZ5btvk7SzRiniD
bKSBzFdfY7I5x9xOeRLxvUrkbotkPrqIBpKTkgy1O1Uc7yIOfA2cQwvTSkNb5GJUJi+ANLo2pRTz
8+exyAzWuioTnk4en8zBwF3oKuoaOz+qcT3t88hWEZiC2dUmJrvwA2pwcoamSjniJO5pD/I4Gq7m
Bf414K53ozUme4mlZan6E2y0cU4h3INgXXeGrPOaBrnpFCpcnEh/7SD1XYLux6jlbLS2Y7F1bBK3
RRhbx9qrmYvNZ0qMfM6tUpTFobHu2OUdt10bNhvSpmxRFDAheyl59eIg/gMzgVkRRWo+87xX3Cby
/CewKOFGjyrv3pT5UoTxVxZXbMC3FeD91uDVMhfFoXdUULWGQ3YAXhtN6mCZx6xfS32iPmj1Y6jX
EBtlE+kVjw8YSQSUk2WnSg6eqfazMaQUusVEPkCPjWQdTpJ2FYcygBLIbKvdKr78Vlc1LaZmg1oe
hqTSb3G9otyxoWee49xwtgUm5+vWUvQjtj34PqNh/awEZv3Y1/1KRgT3Wbe6jRPL0nWeqHttrbxo
IFbPJAhwzpyLRpGmbjT20TZViwjvyg4HjAL5f6w2k4S92Py77UU5zgF9f+S3hplzow9XzNJyd3SS
aWc4nn2KK+lzEOXxYw9DUm+r+tkfx+o5B41UaI1yV/hS9exoveF2aFTzhKWIC4u3UzpSM17j3Rk5
oCqoW95dFpk/lGmKXvwUK/dQDtgRcvz4xYQts9H7OtyLVhgRaHcGegF6hVZsJlC5jaUnrNXkR94f
wFioHqwO3mKQmyuThebJkiYAg52h7Q2tTtaoiJgwpuIawSbQY/DAzU8pqQT8K2x5TV6f1lFWdkXO
612KLYMUS4B+JzDRjeirOp2/K5Si3dz6toDOeNuT55uDmeHV23wCGS9a447cn44h7K0ITIsX1jjI
WxGc9Qn7m4OOnOF8XdmPs03Vkhi79R0Gb22xob0TwVrXqOsKJ61ba2JiTsWebrm/9Q17Nt46toTE
nxBPAc64TRPvMOPZG5bT3XdI32/TcCrOdnwCfRI+S7XbKXL/LClW95xWw2dYVM4l17NhX3aQNyVt
6O/bBgm6sHPgDkmheatrlK/lhJ7arapDrOBOZ7MZEz90biNWzADNg6Pd2/29GCOrwgTNkyzc2bjm
pVbWM8ULrTXw6eSE/7XyCOvte0Zy6mtRBOoKlIdxn3pGtA8H+9g0U/rQGvGnVo79F/jI6hFfCxSv
ncF/qWIMBsm14wA5twIeqHEdTpyjaM316imt8+7Bxwf5c/u1LlN/rwa5vC56o0IxxKzWNbzVXR2x
yYmnBTJIToE7yCbCUuztNJlPdSUtVfddwLtTPVVwyxpJH/jGowcJ87PJn8eGLDDewfE/a3zbrl6S
H0VJMnr9PvLHR1GKpgwJ1Kz/LkoVfzT0bczEw6EMPk8V2kH2wB6dGDVqJm3rgUxZR6ak3Y+e/HbQ
pYMl9f79Us2Evzgmnv9JBC31id4qm2Bkp/hDQ+5H2KZ7sAWWYBFCPoK1Djpm+LK9Xc7rWDAalaJ8
gg+/DftmfLUn01tPDaDmUcnki6yS7gI7vbbReoH/XgVuOLugiAO+Sm9niWbY/Lwz3uEW/ieiVfl9
hoGhsxk6CCUfGkSwaO1byX/XCtkH+xWzr8lKkHu9jVpjQ5bUE8C9FlIxCZZxyo7Ihb0dIqYKx2Q+
iLOlYYlbGj7E/YuQZfjJbEC2ifGXfqK4xCxX+hchH4Za+v7tXf7t1ZY7WEI+DF/7MzDvQ/OHKy3D
LDfzYZgl5L/7PP52mH++kugm7lLpxtkpOHxc/gRRvxT/9hJ/G7I0fPgg/vuhlj/jw1DLB/ZfXe3D
HfxXff/5c/nbof75TpF3qJgdarmLCghTu3D+GYrDP5TfNbEVRa8ssd963cqtHue3UW7lW4d33f7j
FUSlGOp9r7+/o+WqS4zMvvO0WVrej/R/vT6LGZbevR4xO1+ueBv1dp3luu9r/6/XvV3x/V8irt7A
gTDKvtsuV13u6kPdUvx4o3/bRTS8u/VlCNGSzP/yD3Wi4V/U/YuQ/34oMPXtesThZ6VHY33XDoG1
qUDEu6IYdLNkgJ7VIHdoBaNluHJpe2vJrnN1l9SY+tWVw4xybhaBw+iDiQO8coakXh3VHM+mtWj2
u42uJ84FzC8MOlHVTU5yKh1mgYVaqDt11Ky1zqaSC+/PZZsB6OVs13YzcxO+bsLSDc4ekp7i1Bim
WHIXozfVeuu4VC1WcJ6nRagc18lXL6ylg47ks5ulabxjT4p8lJzmj6Ay93qZNXeILWWPEtmXs+E0
D6JNRJX8creOWQ1raOHZowhTY6zEApItRxGiejJTpIypKaOKgKTIwXDpkbJaBvqXV1ft7sEyVI8k
6n+4sjOivKR63/xMIwOX2f1lAok1rky0Py6ijNlk4A6J89a8NOi/Q0xdIiQfCMn7t26irziIOOf3
KEYZB9tch7yrzCa7WhWxCyBOxYEsISKlS/ldUGxjcyw34+5dH5Cnf4a/q0VcMcHgXZN7ZPrQ8Mf6
zbzrlNC6E2cJ3hVdl7WXD/VMiMI181O+Qx86DE1w7mIftYY/xxAR4lCwvEUFyux2S504CxKr20OD
/PmhXgxS1PapKibzKBpFlZX021Qe+0MJ3h7MJPuEGDkZfESWi9G3c6sXjaJenC0H4HXmSRQnIYAn
Tm02U3Ckf+srutV66K1DrWrwPEuHLRCAzg2jCSt09PXqh1WpkCTB1EjiWwuEmrSdOWwjJ28eel9u
HiqlsI5WZz+LqqUe+a1nI21s1hqEikMKHHlr6hj3jnNPUXe7hhhpqRTXsS1/vF1HNGDB/CXNq3on
aLriDB2o6xtf9wN1FxE+p1jd2m7ngrMr2LvIwoJ2aNYOupwBe7hHudG0BF3zMq2PUimZnHuSXP2P
80bRKtkV4V5TdcOpUVRz5ddduq5nY2J5pkTHUuvYZDc4XQ5aga+1QTb/Y8hH5rVo9yMbOva7UG32
ip67CyI28gWrEJ1/jNPIWesaROk6sc1TMIMicIiU/0hz1IFmJ40lIjAVBdHgPnXVwwfQT5wCPt+K
Smt2C4X/apAAWee/sUFoGp0y02fnaM4A8kt5DNlFRbgSWTxxQJA9xVeu6W6ieYXQk57jGnbDbnFA
LfoNqic10nFFfZ0VCrZhU0VrzOJx5wEpmAEHSaN17znVtejH6irqlLmuhdSN5RA52q0oi+YP4wxy
dF/jmHzozLo/d7LRnZ2eHeKVKEeo0J9s9S5v8yFb3xpIPoEHGKz2W4C5DRv3aof+sl+slxHaLHob
60NdMI/nqXcfqk05lHaSOlzb3y6h794rby6ilTe55BCUd2+Y22uHLcDTLUaU3/W8vWR6L5RdH9CT
C8MPfVyJHdM0CV96eGG7bDabE4fk99koTOWWsmju+vjW40O9KLKC7nYg/7/UfWtPKxKfsKYcSMyp
HkqX5ZB59VtR95tVC0zkLBpF/a1vBxvH9adq2izdyKp7664oFfemdqtDOIQG1SMGqGthCAhYKTeS
Vb9qI47exyaz+nMWZSxMw7o8RFNSHmItseXH3iB3IA925oqYag6MBVVhdEBGt+y6kYe8E1V2oOYu
k9EeeZBakVPXUU30igdr2vOaU+4hs6r34izFB1Sdwvay1KtYt51T1UC7iFBHBlS7UobC2FncNhQ/
KpcDaT3+ElDf61By5p2BuTnUHaQqf19N1NXzJYdcYkuGqy03EFRZfe5q/Xa1d/VZUoKOwRevn9TD
lITljjy1/OS0KUKVkmf+ULHzCNq0/2Y3We9WkPofvN+xoWZNH2J76wum511SoqfsK2wBtDXiaIlT
k07K/L2GXlN/ay7NkIwkSIe3uhxiVT6UOOzMPW6dxTh9MCf1ysBe1XNLhY6ZshYjmkOwFyEfu8xj
Q60NUX2nh2jNjXKdqJY1mPdg1rONXSM0zL/O/GEG8ESUuPwamBG6Hkad3JdVjPcvZoZbA57Ls4gV
ci3/M1buJoNtGqAPklpJK0vhlSQ4AzWuB5BhYoozjFjW0FUTrYJtIFotG6CDaBV985Z9SNnRdKdy
PcZxdfbJV9XsckC+ngx8CX5qKYrWcnaiEq1pjqtMpQNoqhVUfp12pXtJfY9QCQye+WxpWOqCuRUE
h7IzI9gKIk4cetSYbw1wN35M7PBNfc8m6tJBXOLDSOISI2onKEIzsAherp3MNwX6qr6UwJo0Sy82
5ggcLzSH6BUeFHYw8qvPB8BmYYjUcN8qr6WhALIqxqcx7+HnSXHCTrivvFqZbLH5KXsXP5lkDBD5
ws7dxahZk1WHgXzvvxvVG1S0MSQJfx8mjwejt42d4nUws8FnrdAP686hGvovQTEd/JJsf2NH03Ne
5u4wC6PBn8vv1BbbKH+OgrTI3NnEY0a0OrFa8qcwpGgVQ8LK68+iNdTld0NmY8ZGMWPYTf6DLYWE
HQYnB0FvtY8yguOH1g7MLWZX5mdpCu/Ee3iJSAB+HorQMrZBbSC6rKNO1a+qySh3Yp48RaF20q3M
/TBXhlTJDHySZe1kRG+tb3WiJayrdy3jwOtndZuqs+Gz1/L6KZ7tG7UkQUVHr4+N3Ev93e8im6L+
RRymzDpAji4upoSfHQPl+1qxw0dxcAB4FDFYPFFC20K9lHpz0jodA5h0TIdd2vYdD1k6TPz+H600
adzZf2uXI0WHSUwjH4umtS4iZFS9/s60p93SQTWneM8TFFa96ODJueE2yKffYm7XneL7Is+D2yAa
8o73wcjGp7gLCxg+tu2esRKx4gBqOlmDbeq3+jz8JNmFO+CK8CQlaznCFyVv6/5p9CvVDXuMb0Xd
AOL2DCrqhzPrvYqqMteRCkrlizVX9aDTt3FlMouciwWLvkfN+CLaRLgewSN1Uig7jezpxzH1XtEO
6U+O7/en0RtAoYtTceDxLkn4WvwO+BhV/m4RMaLo5Y1frkQZqbNwoxpTdxtziUnzaPTcpbcY16jG
t/u4DSHKRWo9y33l7z6EmLXMG9V3PgVGhZNK6+hHu5NCsIOTzKk4LGXRLiJFs4VU1lukKJtL5K1J
hLIhMbqKj86ICBJjiLPlkngTSJr7H68mIlmjBqgOgkyU1Xq4txAYXEeDEm9EsXMC6jptuO/syVr1
aFBsPzR4ffIjYL/l8LE+H45BkSqnKqsSEzsVBhnsJ3Us+jtf9RvASam1dVhZXhG1r1ZeNfUHURSH
uLUfZb2LzqJURpFybY1hnWEgdJ/PJUf3/SvEzKVLiQrHpW2NvTfWU+g6bYPKgJN+VaB/hy4aLxM/
ERWxP9F9vvCgB/22DlNwSmXlAu/pr5UlB08QAcBVek/ioEVmA4LI8I7JXGfXAFWnScLcZS6yW9/e
Z756LHXnrYPaAWEwMBIUVVDR0o01dcjGzvFgb7Nzl1u/lniogcC7TNzt5oCyK0fX74JxL4pTU7SA
0czQFUXJTrTHrPicxsnb1VBFKklfmtZBS5oY1E2ukbSxZ98ytEQj/rLIXyOxjmPZXBfmBiDipawf
NIhyaPUT4M0BIkoUxUELzQgcTe6vPzQsRbxb9G1gmGAEP2uKjU/OqPlYpdhsNg3o2BsAH9dNX09b
duGRrrfD4CqH9ioai/QvraKvjiWPiE00238S/SH3f+wvIgLEaW8RyxV+X180LmMACkbLFxC6g9T/
1gjQ8IorLPRWJuSdiy01G5gZPkICRv+9aiL/GM0Y65WIbs3QcsdAGx7EoUE19VJ4NbL2zfiQmZA8
0shLd+KekJjGksGozreSzTZaLRnDKhYfx+9WcXfpf2hNSIm969vOffv5o8vk2NizV+3DcEqg3sRF
dQQuiLYUANjHIXCTcN7wn2tyOXKO5pD9Ek23oMprN0lph5ulj9/nyWrs/LdxRANixv8fx1muPfzv
99N2k+xqBgplZWJo57xWd12kGofG05hvJV2nnceSYZh6Jdo5MbXoOEABxhZSO4uqXrTeYkR4CSln
ozQOXJK5i4gUY4uiNOAesS59BJ+auBw3olI0364owgdISBvIV9UqtMP47SldjOB8VoWujXs8MTa4
34W6S1JDP4ZlagDd5pnf+LzysJig7Ijnu2gnlzPam6Jsmv3bvMYbwgNZPumOH4h/b7eJvR3yRkPr
+M86eW7A/w5mTqXe6jOUdzBLnkNwMP/SqUZxEP1Fleig8PVZ801BFmXuLxr6LrXPpjpK2ygd4HP0
xRmsRHmeFKM4/6eiaBAhI6rWZjVBrf3fY8VISeh/tUwU0SrzqZA0yRVnOqCV21k21xWJhPnf79Z/
jsMPVgIVTDLTTjYftLFEUQXGK2UhgNl5HieqxKEKOv+dDXcCtCDxNGTbUv+iWD7kM/aXdT0F4zzo
GgDm6Embq720jY8ja2lXFI0S6j0aSRIA5il/URWS8GSBEBydg5nR38aYmNM8RFbw5ENWeuEQ87PV
mcfgcGGm+L3t8sJ6rD0TN8mlCDnk0PkImuyk2rm1+oiVXSNTN85IhA8PEzIpxqi1J0TQxgdP51CH
EirYZaiura7g4TVEZnye7LcOopc42Fpy6ypKov9gxNHGAkqzLuwyIdfZjrtcCbVrAdFq0xbkyXTD
wFJvrvMkvXGL3KxvIaJhZIAVymzZsVDHn61vKEdSw9oVUdOjHAXyRWkbO3TzlxGu2LWZm8a2kS6K
OewbzXJCjLTT8RhL6q9bpA5ZC3S6nrvimsvNJD5a3xGwmAIM+0nUJ43TuCUWH7vbUMvNiGZxg5GV
3G5kGS5/UZzYOmSR6iOYwMJOm9eTdih1e6D+8LYklvSrpVIZJ3C3Yr0owsF8E4lo/S1mGWJpWOqW
YXD7iVYTv1O87ofPpNBeIFRKz00+Gru81Yt9k1bJM0p+31SAj9//Z8AQYnhR+aRlhBTQKMOT0RDy
EmKAcmBqa7NM3xf1uSiCRasIXoqi9UPf3ASe3oCxdvvW0C5pDB5o8Owv4FsV7+gryKVD4kHlqyqk
kTRNpF/I7WoXEV0PzTqutP6UN7+S3NCPARJPJ5ik/KtKCZ9KmKF5hYgYtfiYDydSQqJ1nEPEmThU
NSSpW8vHshk22tHsvmNpZsKLnuPEcKJMEqmFCl0eo9FHrt2PuxQaNAdtUgJpP5Qk7CfeI25nlJn9
K0n09AQauCD1GabpqQYR5caWp7iiU20nziZs25C5VWZJ+gWvZljr/QgDcHZIn4uoRo33TuC1mJA7
b62G3FXXCWuACwS8F1ad+Zc2jaaVkofeS9sCR1K6fHzxytBYOU2dvXgWtoN57ju4KNTSSjLg7LYa
jCa2DZyjgjvtjaetR5F3KypC6gEZmnfFpVXw6v5t3yTxQ9fqWZI3M/tTa4HHaFWoMFdwrIs5q52w
fQaKfWTP8NT75UbUDUAup/Wtee6SdrmyqeYRdAhdG0dRq41dScUe+RR7E0PbfVXj6HMNxeAqd6V6
36dlshL1Wdrp61QGRu7MoF7oz0zNlC/eVDb4UwKpA64Vv8Juq1e173h3YAGnx0JqrqLeV9Nym3i6
QWKMi4R1s2114EQNOpsv4R9aEA0/+snHroDH2rUrmmmP+0m5l/XUf2Q5CIbezMwf4R9qg/6JiETe
bLyaEbIwbzNr9CZhPuHpuEbCIoEDlZA1EvbzohKqQbIZRyu5gMaz7rNSklzJN3ib/T7zM1Kloi78
fba03s6iIb+0GeJYoW9eA2avB76L2p04QGLX74zIw7UR58DVhwZRHCPvWhSpfRCxSwQ672TCDDCn
XeI/Iu6XPSlVEm08Gdh/XkMci6SicI3OSr43Q+RO+jj84eMutpmq+H1EPW+R/GOE0IlKotBNwwA3
UV+C8JEhtblD3SblVyTJwb03LzjqwLHWhowm2M1EORCLE2tehoh2z4ffIIXGyUEztF07c4NodRKb
H01SXUapqCCFzGuad93msdkDHk51dWlmq121I+GrlU7xOAJMPPS2pG6HqZA+k8G6RWiQflbpiPCQ
GUGJytgfVma9dVzAv7L1rJxQ1m0e0VEc79A+32sZt+3K+ZhvjVHt1yJWHDQ5+YqEnXISpbINJziV
3R499/qBxaXbTRXbkh5mbsIot6nJw+Ua2ZGpbsZPlpqtBQUaeVSWw9iprAXL2VYtZWWbpnyBoOgm
gdJJT6E3jhtU93MTpgyyuOIQmLJ8lIz5ANY85SnCKdhaXYVS0H5LeTayUzC3iPCZ0/53p5mPCWQF
HRbeazkO13B+XiP2ZbCHkxgs6yEuZD8nr8m2i6XnBO4Wd78Sr8DR2ov6j66fIiSLtOGUjIG+mlDh
WItA0bAMJc78uN5Fv4f6EBbb95KjpHW4Q3JFjdZNaqybxswejCJhoanH0a5Sm2RdqyErTTmBON/K
+Izq1be+SJ2t2skTVgT4UwvvalHXON3kDtJQX0XD39bJc18YflBTlxjRJanq3m3HQVmLjcdFIPq2
bfluqzPAvWjr9f0nsWt5a75pR//1/La9qWtY0t00p9u8Nbdd3n6ywzXilytDHZJLP3ZdsIklqJ5W
9pdiPLOMs54MXdI1O1H6HdrMXGTxMPtdL0YUJVEvIn7Hi3p9Nkj6HS8uKUKdP8wSAaZiVq0Wh7zw
zE3dVdNqqRNns37mRc0dZGxFjGGjSwhf/61fY/eQgkRkH5dYafWxtcnL+H3MMmKD8NqO3agfOB+Y
x7I07m6fhyiiegUtmg9g+YvYZbuFiSo7s3ie/+56K4qWD3VkfL96flWuFLWXN3XDk02oCxS19gNA
fXfvAy0Gw6qshAZB7ZfpWdfRCRVRopPld6gvzFLmf+3U1PHlbatECRWcvvX/x9qVLbetK9svYhUJ
zq8SNU+W5diJX1hJdjbBeQAn8OvvQtPbcrxzzq1bdV9YRKMByjJFAt2r1ypQ7lalEhpSkGFepJUz
nqgdQR5n3UukEsmmKZ+Pjqi6XuFp5c6jqRsxYQOZRcTfgL02QTyU/LKQedtphTQf6DC1vRu4g4hW
d1uD8jqkEPVokRe6hW0xpNoHJRxGB0SrwbfaIOZdjCEYHJVUGHdSE2LUr+Twwdz1xhp0tvmSbPc5
EJMD7km47jwHdTiF4Z9YhKWmulT3fj2ggLL1NFnD5w6sOX4i9drv7pPXPn4GldXh5vPZFgxKoIRR
tGogNWyuJitRZ+1aF1FA4BXikM1VOZCJHOiQuB9N5KoGAqxszwN/n+s+/e9zybL96seJsfcYX7iO
LR7pkBglFO+NsHvTtWlLkCKxybd2nZ61j32f+w99zlWMCloyQwR91VCH99xG4Aq5+MJ483ZRjvNQ
Yivz2ft+PRqhq/nJJq3RfxgxP7W6yniJc/4yprF7HQcs9+rU5DtqUumOP7kHVKGJE9Xw5IkfXRPj
QA1y4mCmRy2j9RSruh+ywzvcpD1QU42NYrBlB+m8wBD45dAI8kEF8tul7lOpS7kI4kJ2Gx/GaEt+
DRvU+ak5dFReHQdcJvdVZksPi3Wkc4AsgNN/4Hl/bqZMHshEhwqsThuIYjOQOcINkUdwySfw022A
B1LNrff1aCUulIQhu72lrURKrzg6pQM4HMOgNQxjQdsUstG2hM7utvuITzaawELWb6F7ZbfiKAAF
ZAh8YR9Iw1As6u4aPYMSg6ITQ7nrG2FYKZuVbTNQZPYQF1xrqJ9cNypBOqVVvkaZQbquVTb13isj
9nM0gKBBSi9eok7JXX2CyVOTeiukHOfeO0ye4PTI0vJ57KeOeSrVm064k6FtiOgWqoigafQ8VWDq
Cg0w+nu9YT+HHXuFIFNxoc6uZQuQ5LGnOm/8R8n4hsw8hxCfOaAOd2Sx8zyWutgVepUG1GtHQltF
foI8mrpACO3j+QLzlKP76QJIJn64QOwJbw0qU6BeUebSHm2eLtFE2IWauQ1AnzTYMkv7PQg8vWMX
yjgQdhz/qFHIMTHwn0IIzloPrHRAalGmX0atuZIDAJQuyC4i83IfCXlA/qM2sAn2Q+trNuX2GuIu
uK1ssNZnYw5+GIVZ6RXY5X4gWwHhFdDbFpu73Y+bYV0DKIk4F8TBPg2lpkZgSjUWdbrQi3qfWD4m
MW4mu4uaatEpfQo6OGWHQBWdNgkgWK063LvJJqeIB9OAQBB1fJ5inqdqkChGFDowWeMc74eh68W+
rwBderdHQCMdzRFEe8E/pyg57Cfxwads43GTtv6PPhrLM7iS2anR1tQANTRknh0sx2d7nW/IThY6
a9WYIRXshLXN3RxBUBKcdkiy/jbph/nu9t8mjSCI1Rci9twlQ+WU2lPQBsQOPWczjunrvEWhxIk6
fNp/oFD4K0S/gKdVncCXsXWcjIgW/+7rqtlqHr/OOyDqnfczfT0EADR5h8TMa4R0iuYmMhTw6dqE
YpS8dsEjXLtP0kFleqSPf0PCzvti4PmJGJ4RHqekaQ7MBBAS+kXmDd/5sOBaq/+ltRfS+VJj7Jq9
jQkNLTyKKIY0d1rKlTHIpcxL7IoR0X5t8Xxe9CBxuTSiB52HHmH3xfPpVbjgfgBfpFxmAlyO7iDL
ABmV5ALo8bhzPKltmCvKq2f4NXY+qMMyfdAtK/IwGQ8PYy/Y10+DjLbRwLZqlde2Ae+BJ5m7swZf
5lCdwAIS9UGNu07twnxOm/GcSS/7mZopKimxensEv2aDGlN4cE03n5uhP1P87E8e73P8Rw8UsXnL
AlXAgdelX8BLkT8Q0KFb6chuPdtSNCgA408EqCi57uxHcGzNMIe8MgH1hBrG2hzBXtWBb3dTmUW/
LEsLatsKCZEU8TwpjW8DmlQCLUmTEoYChZ3uPGlnyG6VQLQE0GIsU3R3eIj0ujhC2wA7EIiTzU0S
qSfeWAMmxE7AsKKWO2RXpibRiyNN8T4PmSDouXQTzcDXDPp+B6BHFF6B5CM6Tg5LL0IJ6XWcFz87
DsRU6/uvctLDIMNGa/awW71fcIB0fCDt1o5IUED1Hk8FHYC4lFVmoAMycpLip3ejDR5syFxq2LrQ
aCRt6gUD54N6IUdOUI4Twmsyzy95BS5R0jXv6mQEoOrfHY2jYS+hOiJE1OYRae/jLlYdUVJZR2aC
h/g0IlSVl0IXt7f4zmC6+XpEgpr07oKwl/r3Nn2BUmj+E5E+fRn7cjobwDcdUcAOirA3h6KPV02m
Ac+nJd5Gtt3a1lv34MjQdgOES9J1ASJFoIygMU/dscbcQ4y/B/RD0KvMUHq3yxiK2OkvA8x6ZQL9
/9KNYPq428GNs7KylL/8wd9Rdhb7JZCNAlxkJeg9srTBr1TFJKmte1GzQNrYhqAdYhd+ZYwLy8lb
SMbW5otA5qVpEYREcODMm65aEMsmeFZAaaWB75CalmP990G1YQGcV8gTglQl6G/VQQNPJeCF0M9o
p39sqiOBTBkUYQbAnnRnJcFuXBlefUyElFeuDsVor0RVgt1dtegAwL8VCyw6lcXPO/3SIVdMLVA6
go8DyD5IIkeHuykZm/ww9Po3MtHB6fxy5+msnUeKuOG7orF/QaKnO4D7EzJG3Zj2EActuyWI0G3k
mIYK8XZlpB7ypLPZndpWlP8qMl0HXiYdj9gyGat66ocFYS2NAdU3WJejh9rkQ2d0AEsaeAvS490M
+t6kW1Rd9zagEZDYrif9kjIXUkZa67t4JmsM31zXhCtZR16QpKZ8Ej1HHNX2r0wHlouPFdhDHUM7
UOc06DoKKiG0Tr0e6J+2EK0Ol9Tr4VVzcqT7HZXF8skGF/QNcgBl0zTdsmy0Sz2AW4w8SxvV2bUs
9B3Nwxr8dIQ9yBX1MtENewP1rmDDxCcCjiN5SFi1p2nJA0hIEPZp9SO14gJElNhy1keaDTGrDiT2
tQSNlgO9UQt6eLbRYxs2cfYlRDErEh4xaKKgRLodcCPvTNDonlCVjUdzE1VPNcgxFvoAZbYSX1qI
gE8EuSAR6FEybruoAOBCxVSxnTaWccxrsOKhmbOSmwugGdITXkrga6ksFNtolhskbWIsszD/zZG7
EAEI63ytFzVUgFUKTlMpuFCl5jLEgPx+bM9kok5HgMBG961hTR7U4XQgcqLxZLtPYtgdMLp5dya7
LrQBkjTQzEK9vnFsurrYVjy8hpNmgfqLKK2inIHIygBH6hQmP3O8y0Guonq48HEKLZh07UA7eEFG
cDfDnU5nV1BXFquuQ1oK8tSB77/wspWXewhAahbKAsJY21LggDpiYY0QwhZNgAes+UAdGRPIeZfG
Cwgysr1blgUefD7bWHnnn6sWuga5HUNQIZympd64yUs7eOXCnfLwe+3V52FAQH4xTq8VNnz4VssW
FSR9/Su18md7SIvXTsO/FvXL8gv2A3nAi0xcu75EQMCyjZPHx2krI7fb17o/QJWX/evK5Wh9vLKt
rqzx6lzJEnGWMntF0v7jlfsufU6qXF8mhdVfprhYg8QMbNyTpW2sUmrfzQH3ud+lDGTYjbcCxb9/
RM1/v0ce3diYQ6I/pCA0W7qirr7aontRoG2M/xvURsh0Tul3zdD0l6h304DhR/8QZaG2Qf12so/T
RJzGNplWtj+VTy4PQRjNLeMHhDTePoaBj6GFUfSjMxEE/PQx5OT/62PEllf+9jEaLGxOJtbJy27E
77keIF+BJET+BCrY8mq2eKyoluXrOADLV7iyOJMJqy0R+MLsNtSk4XwCVomarTnOw1HX7YqlGorC
ANSYgxTZnaw46E1u38LSyK/YagGY0No36AnYtz5SQRiIIB3I1kSRQv0qriuQHN+AMMqvTvg2HJJg
yCfGNqIJVqcfu9Z6Owh1lgL+7mg90KWq5cT9hNhKZiJwqnpAzgPVHkPf6WCpDEiwwTIQXUAKZDqC
DRaaevpPMkNdFFIxyot0asirmKQ8VrV+xbolXMZVBT5MOVjNsVcMKnRgbd9jfQwy6Bj0j7t7B6QR
4K2/e8uxWZVtuIVcZ7c0ET/bUfIuS8F9BYYJD2SowFlTLziv/R0l/nI2QY7XA72sE4arGTgwDZwv
wnDwNmVsNGZAeu+GMkJTwduQsDuJxdMZ9TKwuC1a1Vu3wM50QwvVdZCEXSZuPjFiqVUt6ehPRGFL
fap171Oe+rvn7+MgMDx7VmZjopAMsLBwsOUqbcGhREvAeTVIxjGuoBOiFouUKqfD7G21Jqp8kZq/
H3ypyZWssPoduLNNLM0ESCGWrwB2BVXmpy8ybiqU+sFO3LRp7IPJos5muycVw5gXyldlv/sbzPqF
5duAZxhiL6NibKdDmzJUiwxdjHAbbPfeSPnlbjsB7EC7xSLL+Tky8OJq2wGVFtIdv/p+GAWjmbM9
ZXfc8mGapHj55DW4icot7jPs4K8a/mmd6SBx4cWuFXgFR4JTCbMOphivtcS/lNIaPcOejdJro6m5
18zSzRtYdlYa3jfQTLG7o5Zhv0ZKNSwzsJxjHEVESscGsi8FoOlcHKi3zey9BG3FYxRxi+Ygcw9p
0SPPMQdNaSIOBjxSmi9yXqZQsOr4rZJ1DfodAJVqM+a3EsT9IGvxltMI9tllbfbQNAxDd11bzltv
im01DSXTn8YrD+p0UWC3sqFJg9qBxm0r9aeImcDcLa36iD9FzJzlus2bI/VOKjNOvciOw5mD3/ze
S78manKXfRz7J2f6reGplh6HQxG747JwfO1Ji+S/zuTI3mzD+9knPy2BlvsomnEjitQ88NED6Y66
aYGDeJTVKG9235qHqpMZVA1xczag+zaxe/lgp5s5/Md/SMAFOvXl4OirynERIAKJyWESnB0ka50A
kvDmgmz3jj81EUtg9YLG3bvNYnKClkMh+1OHoebP8MYNWs+ExJdm8Asd8jJ7Qv2qC8TjPyY6A6+b
vwSnfLYqSS+TjFUiQJvieKBA+9075gC7Z86Pu9mUUXy/Qu6Wb1dwbWC3FGucv2QRz1Y04u7saPkt
GvKdpoFlE9VLyaLOx2TdQuUTWnIe27WTXp91lenVeO4f9A4QA5XpxZtWPArEnCCzUEO3VXlQRy6s
nYEasnkQyou7QEDcTBpTeIYcabvQMr/61lZIR9os54c87KsX6JHN9kZCpQiCRNaqTpv6W4W1qmGU
5aNZhGAryiWQxsreq+GogIruw2tIrt4ip3uGyEUZQHsvvQ06wi10RrZB2aSy0dn/j59WIrxQ6OCa
HkduLH1zAt2+eqLZm6mX7VeLcXmQOjDLZE2z3FiOA54oFTehX7HqJpBg+xDh0UCQt25EYmxI6GJy
zbNtlPpjmo/pQyzYX2QmLy/29E1hWfKr8tJ9d2PmwMOUmnXDWrM4GDYeAsjH2zeylZwHI4ocr6Zt
2rcEQs2BC9T1hjxogCUR7lQCsDeyqQG9A/bWOQ7gsSgGiC9dgbWbvwAu3ezCvmErrkJfLux2a3+0
l9gWvSr/P9mHKYP6bB0u+Mi7c1oM3jplfbkqC55/AY2huYUupb/kYZt/GXiDomU3cheaj2YyhQhK
VKDHJGfDBJ9Pnw9n6kyrZHpMQUIWYek0QGcryKOSPbFuiK+D2w7bPnU8HWE4p91XeFlmi8GIwp1l
bgxbiP4v6tBK0F0dcja2+9kdsn3Qm4EIFdBTNVhYpmo8W3HZvbSBM1rDi66JFoJTY7agZlR1imFS
gwys6oUqaQVxBZSyUDMfoWAW2cMNmWn/6nXOicz4dsFQFAHkXqUNpvSggpZDCGZLva4hX0NLtus0
w/7u/rpFdCSTixgREmgBfHgN09v2/vINx5Uq6v3gQH2cFFjQOUHmZX5X00CGGHQMMqSjBXZ37CGN
Yd2rLFveje1jPIXrtuPRhUyd7kHvmDd/UR+Z7oPutt8HteNUH4xu+Iv8/6+D4g5oMbA94KN1wkOc
1B0vfhIB6lGJwax/yCY6aAlWm7cibMunIg3/NtSqq3abeOFhMXkCnaA5N53fm9R7d0bESpzuzSFF
xZmRRXXga7vQUpXFo+lND2hFVGfc/7FlukWxGDKnfgQkhC3tnLOrxwy5hqx0cwQRXL8fBMRyfNcT
F8SXzUADYOLLVENIQ5Z188Or+U4YwNsuSsC5wU8AodDc/AHlHf7VYS5bpki3zVP2mqJ9dIu3KYcJ
gKVusN+mREn5McK9G7di+KqVrAc1I84kavAW0DkYvhYC16SzQdn+6FeaE2hifRCWLsc252tS+w4R
Vjk5LiguahAnr6jZdA2EwqHISUphpBlW5cw9vdtJWsxBAAMv4zTBWvDkFZANXuDECvH+WUCqYz75
2PVffHQAfvb9FJvrqDO7gE9uuIt9X351IWfdDWX1LIwyOWVgiF6M0PX4Sm5xnGo7cARDZ9NyFxXr
/W2SsnDDUawYoDDZWsVDhf91lU1dYJYZdD+oLVurA62IZa1GiApBF9SZVqbuboBl+iu0ZbQj3nqA
rtoLnb3b7yayT7Yx+xPFPZlsBRgZYcdbNdqRnUzU+b/aP82Pe/zD5/l9fvqcPiE63ucemL32UdW2
NjTHwg35z6EHka1k3aUrUvC+14OH1EWR/GhMN0xXwLYj/tN0IBlRA2Yfc0og9JK4UIVJ8JT+91R3
y/t08/AElL7OmEMhXKkhWKWt7iJRLX3Dy9ZkI+2EDsyn5yHTF2bPwIuNV6lpRcYOqVF9xo0NXmYt
bOF1Jxcs81/i2nx7ASfVm9sMI1Nuflt2J7CGOF/Sf9ymdvzXbL+70fAyjPAvdnD3mxM2xlBgurSV
DU16s3avsYitK9CeA+qHcaOX+jFrwWxBnsIy263jmB64Ehk2Jcq/mWJQHfIGXLfkIzXbWTQCaDqG
HMvso64A9mX7wxX0YHbPhnA6gjbigbxp2tHHc8uck0O6GPejC9SKFWr5NoMO5rNeISURumF0oiao
/jZN3sY3DYp0t1yagVQ1rmlmMlQ9iXJBzWkyzC3ImPW5Nxs5gDBjUWypl6bkENw4UVNNKTNw8tGU
Beh1si5qT3YUghZF8xGs4EtGcRN1EE0OmDjk4I4US+miaoImXhytqWmkfDgwHZpFfc2Lpwh5o5uV
zaEUcmhqUD7fhwtR60vf7VZGa0KlMEr861ijVI0ptdBq6EE74bYAGnc92B/+7TF47aEZ8ar/5AHk
FMLiKuXxhzlc7N+DMTahD481S85WQOIgpOKYFo6Tot3vE21NRPqzbe4HqT5I9usGLLB2oRkbu7aQ
lWBgNUUerD661ETKZG4SwoYwNXywZ9MdU/M+iNA65PVuoha5vg9kKEc48gil1AkrL12WHiA/6N4A
DXZvLmPPKONqTiCJdSFZXnsrxLfHFXW2ruafJEJWreokU1Fk59LNGFhpMTqN7WSFkvpmTcM9XRjY
iTY/5tFqEKQ0NoD3xw9k0r0eiyoQP2/oE4y91x049IAX1EtzMOTgCp31VzINlYYKosFNt/QRoK5d
723m6ACA/POJQPoD1S/tkSytnkP1afoRJnG/owCcAEHuZqq7ag7gDbHZnvGivVIn3WTIxkL0PeFX
usF42qLs4/fhIq+qgDsM9M1F6u1ivAeA3fV2rV/nTzZLiqcc6yRzTMdLVJu4x21mLW3GxZY6gZCe
tiaIEpY04H04nlc5SFylu/KcMjmb5o1AEwwvoQCQ3gnsO+C7T2sklZthjH+ABve700HfB0Qj/i7n
UGN0s8x4xUDqp4Gy0rzATgCaKQJNT9jOVhB8Q6vlFmlxQ0EvxBV5YXsRVk229sBaMEAG6WuXxibY
TjNkMDKlJKWkXJQdyFr2wf67P3KGJ+Y3vNuhdHkEhDUFUkFF/j7FACs3rpZmjITGveNDsLChSKA7
gFWziPEM7/sSXBpDeIWKV3h1DGRZsDz2Nz1kbK/gCEDM30Hp1+D5R/JgYWI8jN33Sdp2ssx87ij6
8F+hOzjJ0lbswI2aknxpDprSrhto9qkr1D1D8LaDenfYo+hN7ezwXHIg4xe1O2o2TA84WGG/xNh5
YNnybzd6VfQ2FLT9vP2jW61mIyDzu5vax8yzkZ0uqnWWuF+UZut6MCr36QDgBITJNu2UpgfogmWH
3NCsjQQK4cKHEjD20vBuXYjQdc3s8huL+beYD9WvOoHeXeqOfGGOgEA3vPzV+fU3qfHiW14XCaRx
UvcmGX7MlcazCwQq3q5SG+PHqzhWnKyQB2tAf/xam/obawyUpocDMFvEEfPBDG3ImVbmTzYapCg4
vMiAxIbvrTLE3m4QiSn3NlI2EOaxrRvZIvG1Haz+cTDwOvBtyA43E7iw7v6QvgKkUehYpTZGc50P
L307QbS0tB5sOTp7Uy1WHWA31kYqE6SxJ3FBsn0E2vV34yweT0ZTeSYraz8Kz/urTPWjDpaT+4nr
GLPF/+fkN58y8eVz3NavtEam1TItlGUPsXkR6juyD7534aYH7EM2fesiyA7cw7sUBlZ2i0Hs3HKi
NVUeyOG5iqBUAakII4iRZ4TkXDKdzVDoS3Kw/ee0ra0lL1Cs3ogoW4pJj9ZTbFtnDYjb+WD4jB99
Ya36PER4izrIZYDc0rLAj2xNth71f4FuxxGE6Tpx6QfQhbR2Oq7LQuD7q0sNAUgh91g0yq9gz3Uh
UWlr+041GVvX/ui+VCCvOdge1Pu40o428slddgIU/pOrFWDCqn5V0tRe1YmXVm8nBvhxUwFBENtA
drEwMuO59to24J2wLoMBbYG0ifM9EgZgdAgnf1UxqCIkRlgsswrkO5GSpyvUWecB7Q0gD9q6gaRf
MurG6j/7kCMdkgRsJ1x53yejM55/L4rWx3bLPNKWsy/59MC06UgyZGnC5IPqox0m9TUMd4vanL73
/bdx4EMBy/1ovTaQZViA+IjfuBl6a+kBYzOAxvDEEj9edbUwnkut+56XI9TMY/DgYVX3E3TP5mJU
gzT2zyCAb8cTCnoSMGtq+vM0jvMgyKrOg5oSAS3ATbSwTw9xbWvLbBqSJWJO6SEKR5C0U08bJvLt
lLqmVEcAxc6nvTkigVaosspSQyF4bEB4HVpg8dEPwaCh5aJ51KykWpaV4K8yHy6ujVqvRT9874XX
/kLJ1N/cs71nNzPBw+yN1iV19RS6T4Lv8c1Wp1SabCUsz72xRLzEYbSZVP6IDkMpfWBrOOrGqZ2Z
SBen9rg3KAP1wee9m3tc7qnV6lCcb6U/bQgSVI7QKe8bRPRmhJCCD4GS5c824YCBgkSpyZn8xvex
hDqi+cjvP85nN1ije2l7BP8GylN0VwvuEZbe0p/Akg7MjQrSFBZAgaXtgKpMoaPVgQaF0HZa3W1T
4p8N7bXGtnsfe36FXbKujfgOo2BujkPuXOSQJ6jcjX2EC0CcFKsDdYDJLlyYdsE3H7yxWg4amfWn
u7PtKmLvtLp9cIOQe7wa7bwBF/gLCGL8kygr21y0iAfsfDN8qRgLz1Jg3xIAfr92TDCQzS6ouZoW
SRxqeLrIPACeCKIG9+fTyLIKZNYrejC1ZLdkZ52LrM2DQTlTT5ghA7fQBQCCiZidPz38aPacmQbI
FlGWrtgOHUWPGLECdZl0qhPx4b2LjIORWED1AZuhhpAG3gc/3hslD8jRjg2UB5mVa+6YNcy2eQZT
VtuGt5HFF3mVQ27CMKyHOJ3qrR232a4wbXmZIAQJjbik/jZC7tHVIu2XN9Rbp2Tua+vm45IG5U5S
b4fMAPOI38mLiSnnQbnunOiJYBXtFjEiZx4UAtf24CdyxaDQt8hVpYKjKhXoUI31EkEr/2RagwFc
jdrag2uDg/4KpQcgZHzzw64JzCWiqoE3R8hn8T5YL+NhA300yBsjnXMBZni85OlQn5gDhXrBcgfi
O6BA0eNG7ktfv1LLUSY6A29Jtu0cVZ6ghtIk1FFoUbrWK8Dv3LAp3mbxs6wNWIdIamx4YbwqLGw0
x5SBkPB+KeSW8GmAoNnSbKNMtmGSiLMAqcLK84Z4Rb+oUv2s9Li4QcmNHanVhH57KuoOvH/oo4Nf
68PKAeJilZT+mw2Vq9ew1Lz5t4iq2uJUTeaF/OmnCPJ4sYr4UK/uEw2heDAhW3yieRAcBv2GdBME
mUCpUin+KyON/xZD4j7YPcS7RQjWerILx3aXRmOwQxMV4xeW8E0rPeNbNhhQsi4auSG3FCn0zMDG
vpl6tv9P005MqxbOABoumjYPh2JvEiyw0Tpzi6rBcJXbU7smFjJqJoitf2hy1STKMr2pw9W9NxwQ
lNCLvyO8Fr700BTaixR/JTUtjmh56XgoRFC9ia04InkFXKJq6gmwh0LR9FMTKYP4lFZtOjcjOein
qNJ+zTMh43FOouI7tSJh2+e+1Z/daZq+tIVoLxp0xKiPGyZ/aDL/TH0jkIsPjTTBGYArglGjvmKB
tQ1BsPIl1iYNmCK5pr68Z8ajA8JAGtfZXXOTbbykvmqK4icn/7vCnbcZEmDdu7Dob0NepKDlyvqD
o8idABs2twmzKmjpgC9qdkE1TW3a9pVaSZExYABjY03N3gCGu0j9M7VoUIEF+gIBgv5ATZrS9bqr
myZPUtGeZH2TPmoqaltU3NpggdFD7oZXuxG1+2dyQVKGn6FBsbsPaHOhb1AIAASFmoQOXR6LeZIo
r/udCejyAgwTPlLZlbNIah9o5sqytAXTbA6RLeEHVjeFD1VWhg+olsy2MeSNFjr51AxldkXVnamX
DuQs94UfOQ+zU9rg4dLgHpjnTX0wJel2Gm3vg+7XKtRljAQUtn5a2AEKroAh8SOdHWx8Oe9rgXyI
gdam9oe3/xjLbNW5CIJXrb5JuqzfOqgWukXc/osnU/6z0H1kDtzySw66tD85pI37xZdlNTvgxdtv
K4lNl5ohw2bp0QWPzCJ2oGlfGFF1cjPNfGFiPYV5/FLVY30e4wg4bWXuioFvUgDH10hGmS/3QW9N
rNYTRLKmqTzMb8aR+fiNxLxEeR/kkT4cuhCAN95LqPyio1HvVjqDzLt7xoYnNkc/IIvPGNY5aVlu
wqyAGp5t+ZB1zcTKFiz5InIsBeM2av8qEavSmGX9LZDGqlyZfLNbBDUy4LOx0+6wPcTye29UDYrt
1PAQYjfz8MnTmy9IefSrJMNqv1FYCEfhI0Rj4XXpdmdquTrYFKY2FUtDGsB3qN7OG956owjl8rVd
AjGlhr6P972xWOs+GExjUFgjFoBC+F7VqGQmaFXwA7khb++BKwp7gd5l+ms3PFF/CG63gJn+dKCB
mRrYUnHLND7VWSz3riqrqFuvONvqjJqRE+J3GvZHY4LWNlg4wM9Yl8OR3Mhj0qJy03Ygi90BfNQt
PTuvkfGU2lwbEGZJuYgNfXgweq86A/uiAc2K1KkzVCXuz0qJk/4zwoxS/wpCQHCYZ9ZPV3jiQC+n
ron9M2TQNi3Hm37ZsKhfg0mvCe5LPTXAGbL2QKYBNH1r3TMBkkZ4VCTO+Bpm1Q7EO9ovwzaOEC6d
vgkwCyxd1PtfwJulbe1O77coLwVqUw1ybdQtJnq9m0ZeXqbQKhapLPgpU1WpaQx49ABJoLn1breF
XYggH/J9YYJL8U4yA1godH20zgW7ql7sqSPD7bUqMws5fhZCybXT5akGQ9pL93c1GN1LxMYIHLlg
RfNr33wR4P9aJ8YwrskJrK1vY5hTWy/GTyvKtkNdxNeuNvmN5SaA8ZkO+qomiW+ZKJsjnjjfqHPi
vDqBovpUjE52NGWaBVDGhcCiavod3oALOqVDqCV4hKkeOabocSHcqYR6nBUZe/sHIHHZ1ZJufc6A
H120va9/5c2oBWXNih01U2QsoI45fEkNtQUDznbBwQzzNUzqEdgK3du53EsOqDp1llgOLbpUiOcp
j/hJ16QPAl3AACAk2wZa6UX7UjWVm1BuelTzE+KV0ESLGiTDgMIKQGXD99R8dzPUbACLgRuNQAVT
8wOVHWDYqsrvvoOYuoqYJ3ozAGnVeefRL8ojKuKc4N0DKQmUACTDsHSUR9iCUp48oElUfo/qtznI
Q4PiHLiIwJGMB5L+2CKZtppq1ICMZW08opTeeMyEv24QpbyQRx4nJhAH/rhAdAo8u27iTAs8beSO
nC0ThdlCNsBcYSiNaNScCEc2K6scpnxZOdp67O1vDJpauxR0TItWMcPYU1gdqAmRGvOL3Ym3ZjTK
eB2jVDkYa+FsqwKCYbRXd/BXb0U5xAFt5KmXmrRbvztb7RAeENRJFpTVaq0WVMFJ0a/jxtMAUs67
vbBM76ADtTVnx9IQlFwjMqw0gOyUOmvkGG8kMEDzTPcBn+dEpAiqhEHKsexhGYBuPO/TBz/FG22c
3GsdFjABQ3AYmfd6N/WJA0kEKx+WUZt1ydLluQgSrU3Xc7uKJsVZHpu7uW2EePnWZXGmKcrcSR/k
2GF/qAYDbzfPn6HEFiR14z6LD3k0pEesdt4Ok5cA7PO5zcuqP+TNgew0og19EzSqOlHNmGdXgc2n
PoRgsItaSjPU2IJsturAv79cFgBFre40IHSGMDrSqEDa8Ti/Tba0n0YBmIyML53Q7CeymNq0A31E
9yCUqTf1epFUnXsgjwIZiaARUEJrtMbBigqlkqIGhxQN5ZCS3aMYy19QEyWxxvl/uZJr1t1DDIhL
gyy832U2KqWnOj+06hCPJtqd5DkwQ1N+oDPqLq1uBDmxOYK38X1MRO7UT57VVIHP5/Mp9WtNX68g
pRVvrCxKA9IN3+WqOqzCfRL8D2tf1iM3j2z5Vxr9PMJoIykN5s5D7ntV1uryi1DlsrVT+/rr5zBU
n1X25+7GBS5gCGIwSGWlUxIZEeccs9S7c4MC/DNLkniV6KZ17Hn2vfLi5mR0zcfBj+zmRDbugF+P
2cmROkfl0YCtAXG0ny7U0wNBB0pn8Kql2nVOU42tCI76ULxUP5HlNtIMZKI0FR20GhSVyota5EoD
x6CeBk4Zrb/mmqf/dS6y/7ziPJf51xVpZlNK6wgsNh6feBgVMZC3VMHr/Gxiu2M+RjUeK3MvlhOf
m9SLhHiQmOXZZlp37s3K2+PVdqjNCBU7ZJtOHRSo7CPDOJCNDpLnwDOrA2AGICl9DmrsIMDbVYnh
UUP5vRNpz3ldZG/Scp4d/BDeQAU9naCedDr5pUv3evEEqYyD6pZq5H+Y4n/cBxJgQHmBv3vNGsZO
Rc/tBRE9pEESbEro1E7sEJaAskue6+xS409+Mp2HcDSt5z8N8hyznNgh/j6oj3Lr2bfs8NRJgC+b
VOtv6VCHIoFW5nK2jAjE3fJQLcjjQIm+6orNUubG1gixR+WdMXwamjRLzSsyb5qyNcDVofcqKKGu
oGJ6t4UXGNvYAxEs2WxkKBdlLSSoQWW+boGp33uiSp4GbdzKwkRRq7LrVuzO9s7PPuwCjG37AvV1
TyzDHvKnffb/1Z4VwK9R9mpKfKnsFSgvock8TMmyArS1p8YtH+b8WdKaxbZlTr+c82cdUpiIwobO
Zk6KNbb/kvh2fyTTZA+WmQdEGeXcRs2LT4GVP8yXbvDA2RZFMCznaUqv/Tw1dQxGMk1NE+mgcr5t
uLkcDSAEKz4iMJigJOWS5JwvtbJKgQPovcvUgyfUsAeu5TFVNvIrTQ8Kiqgg2dIM01ia4OcsHdh9
AGhSk/48YHk6zTSb5jmLMN7ifSOO1Ik6sLuIJc2pBYx/1acCK261kJlWHnjx5YON1KwyOeCZ3mXJ
AKou1aTlCpM+cm2dFx/Jxh0QHKAo/IY6Jzc1L0cqfDPbpPljnlYbnM/T0iBXQzAr6qoY+ygsg2ja
FozW1EmH+ue0XoWtwpBjVdXXGtvnNVZ2tJ5xfNRBUJPWM9TkTtsBiITUxNykXmDZcL/EJ8fHrqcF
gnjr9eOrW2NL5Au9PYFQHGs8agtlpDM6hJ6ERGxcbmmoB5Z1vDbUEGrPM3gZCP6ttrz7zT7N/Oki
Q+KGC+HIboMQR7vvhX9v2q3+VUCI1fVY+C1tonZZ9pFzgeBvfQKNB+CEQ+a+GsWZHBhUiZeZAKd8
0ef5WUJHZEUdfGtBY+oNys7FihddeHYDP70EI2oPkNoKv3Hzoc2N8dUCKH0FHVupls3eFilixB4q
CHfinTt8TXW7WoSx5d9Kye0LdWALAGyF6tAAsZs6cg38y54JHEVfHIQRgFqRqRKovuruyNbVDFV2
QzvcFYgMbixf6268JDBvjFK/VmpRGyGVRK2u1oKNBsZ8KAJD5NEXwjwgqrInUMsMdKEm1J3ZAeTn
Uyf5k50OA1JLBxby3e92NS3YobVDZtS7T/7KTheIRy04ApAzdf42HOhd5I/1bvp4M96G3FASKY9j
nmznaU3U1J8jp1sWWtWfOUdCp0dN/k3r4XUNoFl4V8Uuyn4zKDb0pSuXhm3kz6IqAePryuSr46AK
oOvkNzcGeZLkzY/Glqs4TgX0Q++QDIqwS0mqZe5a3g+kzlDGncRvffgOjF7xaDfNsA7waDwVusyO
BrKrm9GxsagE+cDCT536m2X6S21M0h/g4H5q2GA/u1qP4D4i7xeu6fo+swHdF9iTXSPptMuu1o2v
g93uO24kP3QxHprBLb6iaBMCXWA/FE21CLp2vNdNGW09u4gPhajiG9sJ/JXhtt1XVNJvhzxOvutD
8KVJouGp7foBu09DnlyjsU+4s7O1aEX2LBqEA5WrVY/7UDjBsShDtsz9qAEFNquOoWOM93Vl3IOn
g32FRjPUnDy7PkE/LL8DTdsb2fHHICrTFt1ZgrbuWlYBCqlDZ6W5ANeBANO/aKkMz4URYLNvWe1b
ydY8CuU3FNdAJks5mBUftsBQBuvIjOUtwC/yNvMA8ELAIUe8nqW3BrTXnEWe4hOPyQ2ZgOHSkJnu
XCtY9Fq287U62nSq6AP/1drVdJJwgbBxd7DUe2/q8IAWGL3slloB97JzagbneVCS4a0/BCFIPH9O
JJEwXuFmijYalYhgQf0xMfmIwKgWqVN+I7K3UfFx5nEzHOt0IZmifJuI36Yj+dDhUzvv/fFYoda1
MZwDJGwWjIPFI0usy1SzMEIaA8GBaEM1Dr40qzMAGk/USSYeGGfTaj/8K1S4I03ms6NWOmxJdBR2
Vn7JQtu4MxE0O/3B3hbysz0y6y8sqT78CxQALYm9Ar+bL64XmXe9DzTVFMmSXlt98LsiCXISHNyg
VJNAULUU/At1WYN7wrNv8cVkjy0kmXY1INyberCMLyMevH4jgje8wkCfUsXaaWjYeAOVagdEGQAk
q5HI6WaPvRpZZQgM+TyfRpID8wACo5EWKipumgii4+KvkXRNXaBEkUaywNG/VCg+Iges9IC98Nep
X9p3qBCPNvjPcE9dHIJvGOLVO6uycuQFAgtq4Y0OPWoL9KqWGX+DdNFmyMXoA5MYrMHRZXyLbCAL
UTEbPbFR71au2Zk3Wedr23Zs6wMv6uGEPDvEx0VW3BV4zAOe18oXLCMevBjFvYvgbmxKMIblIleq
IvZLpely+afPNjbW3z6bn+ufPluoaRDZVdgvgm4FfZUuKyuoDxM4SzVRNV8fCPZVmdodcCTVPu/i
uFsgsgoKOQrXOaUo1lYIxoDJyJG2XTt9oC2QxpbYtdZi00PMbBn0Hr51MlZZiHe0z06jUvHq1UE2
uthUPsTORd5vrV7Ig4aSkHPHm/5MZ3RoogwMZR7nq7mjKLy3sNK9RVqKfmNFvrV3RB7cOYOCtA2g
+kXlyQkQz/yZPAbbMpHftB6B/umW0GP3Dz0eJdac1v8U459OyWmEE6UARBSyTdcH2PaDjW5AcJcJ
BxgUL1kXqqy4sqp6YdSoDGxRFvTAGUqk7Xj8Qm6eDppTlueIwLXYa4RhXV9q5db6wPKp4X9y63Hn
byVKESFjJZrHMk23gHIjr4c7b2OyYNymqtkl+TKCbshzLAv9EJscsuPaqL/orP8+RK5zi0RzfwM2
bSDWlb9luHxZNQKZKzVt2sgt+Q+R+Jg2Q9x4N6ZAtoNaGwy7Gwc1Y0tkF8M9bW2pmetRtJ82vqoX
iI3wUxOxzHAfFToy0QXQpQ4VrvohaxeG0bK1K139xKjaFS+Jlm8Az7j9uCLUaY5+jThNMpr1CSAT
0EukIKo+QaDTMzd+DlB5JvpuQ/100ET4GvHc3PbSbIBhwSGUfnvOqiIDlD9hYJBxeL8gY5hVHz4W
b5plXlXI/ipv6miE34P/EkoLcY7kLbTWm3PTeSgmhL7Uss4g0djFqOZH6h6nWHnVGzC+1QsHocl+
QcZS9dCZg0qZfVaIm9meGyaoP6bexloZOQoNe6wMGF7jx4puNNxCwbmObdxzdBo497mVRFA4Q9yc
DshRJR1Cun+1a/ALSfD6k+XTSGqPcWhAs3xJc81jICSEULw6mKmw1naf8OQCerB6o4ML/JIbnnXW
m0dDlXvRgcx0NgadteTRINchVioCexDPOY1+uiSXmGyDK0vo9wT2ep6hDPVH7E4C0PQ5jVxoUCU7
uOpAZ37MagkmBQ4j9nPumqz1WNoo31VeTNhQOq+GHfmQyWbZX6NpyrlNPtTMspTZy7mHGyJbGRyC
kmWHhFEnw49DhGhkCbw82knvFCAc8r9PtoR6yJ2VItu0qfaDIpCfgpRxGELlJwB5eo1q9hP2jp+j
mb8FN2mww/xHLdSeUAVtnU0N/ICdFQxQih+iczEkEtxLjXYFCM1cFnVgIsaT+AswRsr33o/XKFKU
qP0IIVzDvOB7ExVvmc/rL+WAvL3GA/0OCx4H3JOVjv/HLN7jpdWCBacEml/Ea46XK+4HJvFdRN1w
mk41q9EORok1lYwLIIlUDx14h8qsAbR4PXaDdWgCtAc6jBcUXl4h1lneO2PungAWLJdk1xqQL2Zl
UNzEnjXeuqzH+kUNCMAVgIxRxo428MUPTgY53U6Xj342losejHwnOgydlp50dZht1Gy6plqyxNxk
IwrCO1mdK+5njy6qYO8qx1vqZhmgrmVVcpk8sr7OHhF5RXlj3tyRo58lF1RJOTfUKqPyvZfFME0C
vTrQqiYB7kM1Z6Y2tHgQdXtqJiMbV6gFsrfUrJ0c6UEEuDfUHEKvwm6sdFaWuii4QsM9shvWknqR
idcORQZ6C+p1eBue6xorVOrVe7O8QcjgSp1YuoaLnA36LtU0awTbclwCkFEeaiwOEEpKY++M35Z3
pjOty7+AL7vbmUbGxoVZeC0C8AOY4I0UG8MUyszqjA4+VAEOXojD3PyT3zyMRpALDZub//2p5kv+
NtVvn2C+xm9+1CGqrtm3xr0XQGRZg0pItqDT+QDiD7bKrLxfQCghOc4dIgQlfZGlfw2h9tztqBnn
Jp39foGkRkbSEGA5/PfTBMXPD0ZXoU8yGeerkpGXhZ0tuG1cxybE3k19iHkINScXOqUheR49Q3mz
2GtWmN3WkIZkSAWdpGLspEM+MFSBaF6+HEzrw9bRWRRvNIganQd1B6A2uqk2ZRMDK/FzLI3IIlTL
9cI8z/ZRB3Z7TPAkoqvOHQPodTrexRfpBFiZN0HL13Eeusvpij8nRpQKwG1weHd07aSR2CUXRrSa
pqLBQfOSiC64maZKGiNfB6FWTC6u5l4skBBtwTDRHHijN4fpTCTtx9kfbOTSO7ZIcGNjHB3kz7PZ
xtU086zUMdsKsIQuIxt3POjd3Lu8FeCmCsCkTk2Pxe5dY0JCu4vNm0B5FJBX2wU1a5fUWdiOe5ch
3pIWnX6eBnUNlAIB4kHkCyWisqnkjWNZF9CkFO/5yC4a1/N3uxGXQOBEwuJ4UXUSYQJuJlf39qLs
H6kgncrQfVWLjkjAZJ9N5EH2tBhvgDJf6AM2BAmLbkGgZ1+jMBIXPJDW1KKDNoLNObHq93bwY2T6
alTk5W5RLR3ugcVApP6xTGy1ny/4S/3zLI6MDxudtYnNX4JgSBZ6loqXqdff6oZ7HzdNfGWMxVfw
XvNTVY9HMkEcIr7WKMS/8fAsg2pe7y/JrW2vAciYbsmLDnVZ7WIr687U6sMovpYye86EBJOGmplM
fQXOCq6Z/n62tZlVLp1Ij7fkQh1JkwJ0kQHEQzaaMyggJ+rXdryar+qLxtrGPRio5/l8KzH3wuhR
r2U4+MBRNjpHm9dXGkZ/EuoiCiiV5p9mNwrQ8EbTR5j/hBg7yg7sX5fZJL3ytndFcJo/WSO8cGGA
JhGYVHxh5Fvx0ltoGhef/qrC9FBGaoKuilzo4I7gAKmMypj+KppUtC5E99K0Wc6X1Wvp7LQCdevz
X9qWrXbQne7L/MUhQAre/ybZz5+ul8y9yfwXmmv6P3T7XEVdh5upOeb2AQwbnQLTdHthQiRBy9L+
NarqBzNJ44cIko0Hoeuo0FV26NlZWlZfRqzDUfzpVJsaVEZ7J83txwZEd+Skc9NY1lwvz6HFtJXG
snTRQIDvvu2Np64e5LlTLZ674wa1ImBOLlzjvuR9eeuA9Kp2YuOeTK0Bai8/9cMj2frWz3dpmOnL
aQAz/fve2HhNY4CJEyV6WFe30Z4mBydufEBUxFhQkwa4+LFo3OivZGpHhBKTvi23NDnQJukpsuR3
6qSPq4XGESlc/2a6em11qDYL+Zomc0TcXXQ7v5A/Hdwoes1iYZyo1WN5uPWE2YJOBH/QqPX+FZUq
K+okUwaJzIVdev2BmvGYWzsRIlhHLvQROiDj9PGeDJqAxotbjPqOPgBoPfSD3/TYSmJP1YXPemi1
19EWzW0+du9e57pfIO0+rKEIOOz8Hs2g0VYg3UKNZuS6p7xMocAHBPUX8BTaoMRN62PehihdM6+T
uYUCX1MU4AtBjGb5seMGhdpuqtOba/NjpD6OrcwXnwr1rKiCmLhh3Wn42LnvPVP+2tflW1M12UOO
JNuuqSDxgyit+6AcKLWNNeCbXX3VEOR8ixgKIOPO/hFbyU2dDOZLE9UD9EBNeeVW2G6dwuwPXsFj
xCliHayBdv8QD1DGlRDo/KaGQ6PU/hFiuEgRDMZP1Nt4VoKfRqIDkqBw5KGjgdnCiAE+S4L+CRoV
4HKGfXbrFPo8cQXSiAioTW4c2HtyAzriY7ZBuc2zhdE3j4gOIHk8gOYb8A5tkQ7vqQhQXeqaz5Ad
LlCUaKS7qq/jp6K1TyI3gjfgeZJljvLoSyNM/ZwZA1Jr1hC+/RzZJRCjoJEZ91G2bVn6SosiJIh8
mTzRmfR5PJ11f7D9yc/XDR3PzTz5lGfTuDUcwQy2+5TVm3JsbLjX2Mj3lF6begWyZGumFYCZ/MzR
kTPNkhTVjux9lCzkiMTuJW/zfMtBP/BspvnEZ8UTx1jHllPuUYUEcd4km/issJaGPapBoG262pPy
dxAnA0oNZQpsyMCjbOaduVa188uAu+DBLoL4X7S7ZdQsvLDxjm4M2RGUysTZJR0ZEi5Gt6IO5Amz
SwgNQWsVjf0KNVTecXbzBhZsBj8Ry94GmrNDocaxSdv2IehMuQZLWb+ZmiOI2Gxe4iOZon1oOmME
gWtyok46dAKEYQB1XalFs/Wx8TGbbXQfs/mW5m/aRtaIeDlmvCDOLMgPnTrHKC/UqvSk2kVuWi6p
SQcEeUHM6VcXu3BRsKk8KhCILW0lJUK2P8wxeagBv87xp6tYBbRf8xbck8Fg5/dabByJm8GDOuku
BtZq3aubAhp9oYpFdzcFRLvv7W486hB/XePhKI5B5QfL2hntUxVn1pMOuvSJtq6R2QEslPnKR9Xc
F3LzksI+Gbq/dcysBaiev9EdU1UQrigQs7jWul4fa791Vrofh29Nes4Ky/3axqBdHesxPOhpIu/V
QOov4wwaOibKhaww5vs4wTy8Mvm7j4BPENTdG7Kl3bK13eA2dgwDYq4jWEatbISIcvzhy6DI0kCO
Ua4MJE9bMPSC+8PWVz2dWdiqdrJxEC7A2dSrzqzgldU9VNwdwITUAaSYjb+tUNC7ZbWNpGyDJ1GN
ZQT4/cW4dfGcuRYCqXXFlzb9ZwT1sKo4gq70f5kEbXSFspzS4Lplrs6+JuDahZhi99Uce33ZxFEH
LT2/29W81XY6Mp03HSDhS+Tlxpei70/Eoe1KsHeGWfdVLxLIQQJ/oXVR+iABvQd0G2d+mUM2FI/k
By1qPmxzL51JXa/WnSzBDGTjQQmIRnqgj+zxJDnxonydPrH6U3gOsi/ySINmB8WC6NFN81OWae5D
BMKnA54o6i7shq/Knuh4W5hBYB+4AFXKr/YRiYxFZlTFDo+//owFf38eGe+gD21n29jMw0Wh9xAh
oB4RhOOiLliwzboBumYadBAcVwW1VHO2iTgZdqhtK6+tOlQg1kf2AjZqUsdsyypRbQrPbJdU5Ub1
btgDX4XNvT3Vt812TUTjVkft8CIhmtZZ2cq1yitya9VaNnh6+Jph3siYaetQnfl8+Dgj2596UVgK
+hzUSm4j/HoODlIHm2oU+WNZyncLUcb3sKg2CMR1X43Ui1eonxoujeMgsmdk1UYmgi9NOWoLz0mN
k0OMCBQopjZDRA7rHP9AJjoIFUWmM6QpoOWajxCiRfHqJhIN0MoKcEdFXGQDAQD0byx+RiAnu7jq
8Ssb88Uca30X2QyP5Fzr472ta3hLFDE00NvKtyGmY0TvHu4Kx+TsNXeDaGUwll7cWHeOwZhV676R
DbDewItDzfPdrtIfQ9bWD04Q1lvPy9K9nzIopanJyGO0oLgeVuwVof1o5YlRroTuDDtQCFKNOh1c
KYu1J5i5pmYH8N4d/3CwLbblaYpy8aG+H6UHaH8cpnvkNAAwhMLDFcogH7ZCnDUv2suAr/+kWeFZ
eNWqzlGl4oUM9BVKFjvtHtE1fAtd6Ocrwv7HSF3tkOs18QqDyhOIFMtrgGDMZKMmdaC6vd5ZS02A
AKG1W/MRMPD2YJu54qZ2ED4sIQ0xNzkIFPG9WufI8lEh7XB3GSuGcUi1PvGq9O8Fq5NTO8Tekhi9
+V/2JrOSU2YpeSZE4Nfg8k0gSpgvcNsab+DbaFDzbya3ouEDuF7wH5GwsL3XnRKEQ+pROwQfvm0A
RmPLbIK7wAB5deMhkYW94fjV1qHM0zfDM+RiPuxUiAGOzMlO/qOMvLWvjcAY1HW8s7sw2CDJgbye
M+K5iFw52G0AComTZGfEaf2FPII6tLcRxPkWWGyly4l6vtb0fvvHNhHPI18GlAxz3J3JQQ0X8Arq
Z/SVNuXnJvUi4t/t6fsvwu5vvb+NnZ1bNVXhaM129MdDNyDpCin04tgjArCRpWHdS5SEQeZYju+Z
d5P3nffdGosfFnOcxyYxsLP0e++EKvByGtOkubaWA5BKdL/pg11uIy3IEHtSa6BGLXg6dUjc0Vrq
+uuMmZ5x1TnIJPZpAXEfG8jrjqcVBIqH5gOJPftBkwFr8zZ9tPVKx++0K8FNk1qbhKG4OIyL/AwQ
vFyj7Kl4KoXxjaCNGv+Gx1b8Po/RwzFYaR57aTj+Mwm1hgrjYjM33aovNpBHDjaJ8P0TGwC9Yv0z
Vb9nWQtpusAbLo7tdCezwUYmLDzjtYonB6u/13tjgWxBgQoR3BIZVpgIC9v5iWRoUtVkqkm9Vgts
J/Vir2g+Uu+fxsY8QOYilSBQ1eQFywSsKyFAaxa9cywaHUtNZe9KDsKAoX4pGiezfjSxcO6gR7sC
w62fXgNfARia8ASmbmZ/k8AQr0CrYd9oOVT/Bk3Ej36SlWsoSY1nQL6SA89jvh3zzLq1opwtW8aD
l9aUd2mS2T8A7Ed9o9u8B8Vfw0XQoHyjjU0Q+eNdAX4EF6EYNz2xuvVQPdA/0e1PdtOWfCvyclIf
cgczvQW2+yglhJFmQaI0D+otawKQ4Y4QJJo7jNyG4Id2CwYbMFHlqNpHcGVRsLA7UrMeso8mQQ/x
dvjcO/zapN5IBzzsX47NRtToFDJdgdr2xCoh965aYKEaEYpsTpEGZ2rTQbl42Sj3USzCk4HFJ/EZ
RE333WNZcMu73r7Tx/hCZAiW7KwtykajDXkN6fgdKD3/FmvbyYvM5mDBq0/gpVauP+cCf8XkJauc
bxqnstaIUKJAuC/159ACNxzua+8qgwp83Hj4n4GRQQ7KawMEXTrrPKJUHOKIlXVXZ1W9zAzZf4lc
67V1RfzdLGoMV3kolhTYKunxO3chtNr7TIcgm4972q/AjdINSJO0Rnj2DO010Tx7WlC2sZGesih4
pWUabRAcoFwXjtXGB1qsuTZ+gwDD52ti8yJer6b3krNW4lWhmL/IXvcNoB3KbnfOcnYlO2Q6E7wY
3GIBwt5xC9BM+iwgLy4NJ3hLPcCgBbjYLlESdBcHAGqUGtTBWwRpAKaDe8MUobf9dWRshOOtTK1n
iZXNGRRM8oxVrzxjBxLtWK89OVYYHq0o3PhmWtwnSdTe8ligoKWDMmiPmMuy9HR9R71ay+qT7ztf
p1594O8VwB9HLI6wa+G2BslLRMjIlw4grtuwTmo31AoLl6/++Y///f/+77f+//jfs1uUkfqZ/Ids
0tsslHX1X//k+j//kU/m/ft//dN2HcthzAaHBXPBPsK5g/5vr3dIgsPb+F9BDb4xqBGZ93aVVfe1
uYIAQfoeSc8HNs0vELp17Z3lKlYFIOnv6ngADLdpxDtS50ify2+ttpr2sX4XxEcgVrYxrbA6xtod
Ss1YcuFjkG4d4pWDXKq9CIYi3E4qg3FY/9IGjvgSoBBmXmZEMYtWyMakEAgBMxEd/Nj7bCPnIk1W
On7jB8gTo3pWHZhM+7OlDn1Ul5sMDz0wMv3Vm5TNF5DppzvW6lixs5SXqEdy2smFxpIzTQA1BX3x
77962/z7V8+5zfHLYgw5aG7/+tWDHi/Tukrw+7oLhx2SwD6qpoxxndpa8VLGSJqo5UQ3AgddOHZ5
Sx4cmCdAtXWUif3Zq5SedkgD59M8na5oNqy+gVixdmCsCl6SsDRXkRV3ZwFJzGORgydjQG7qaQTp
M75e/q5cwT+NGm/lqntQGvGT4US3mVEON00QWQfbNvHMBaRB/IffpWv9/uXYOqK++HZslIZwxtmv
X07nxIWD0nl5Py3Sec6Ay8/sJ2QosisUZdsroPqP9DgMK6lt6JFHTeWFci15HXJoFZuB+4oYcLPm
LJVgTcODKZAVxBoYq7+YTXkWao2Il+KdjPTsmWk5JIPyDq5DZh8rcRtoWXmLQvsNEvbsPlNs+gW4
bUF3EHtHsoEyLN7WOfgfqZcGlGG/YYqXH1EzqNaWoQ3cnpUuEZyK9qOQYO33JCCPvQfODKuLy2Xl
AUUY1PfQrmf3v/naxm3Fzb0D5Y7flvakMGc2zD2oTpKfG1sf6KQOQQ8sf/WTYYffy85NH2p1QKQw
L1kEAjA00pC3ixbQw0Pq5vLBbIxyoxljtqZeGt11yTQ6A3nvzRRvtHNTX5t2HX8il29roZ7KRr2h
jsLUg//wi7DdX34RTNcdA/8YFLMFYMjCUrfTpycVnizmACoZ/57hFQX5OL2/dAbolQlnGBZPhluZ
r7QIs7W2P/nM6y9a4GKJppWQgoziM6nKTiqxJB47ycPSaenmeb6oldpbiCJAaO8UEcRl4uJIg6iD
mv/SNk3m67G3rSoHVTaD5SQ70Y3GUbcd40hndh9bxUKGA6qtkCjSd7YT7efuv/lMBrtstv/h2fPr
Y199mSCA4rbOHdcEEZ3Lf/0y46DUjSTVvTvRVwNSsam7MIBfuDVDzUXRd2qs28SVL5nO1rTWJY+y
DIDS6+wODLcgnkUaMXeAPW7zXYU8g3rOlurp+ukAkNG5baDlBgcyQ+MDQScjQDjNH+WyjA3Qu5p6
ejXcOFxQsIU69FT76EB2JkSUALTumt3IZZTn4LLx3OTKUefy778VV/ztJ2bZQmfCMEG5q9vWb98K
VlS2L+uE3+mQyz1bSjAD1CYxStiUyi1xovo8ilZ9fg35mKw+US9nEDQgumSygT8PwFgHVPJEreyJ
AXVwPa9XVRlp4OJOqyWVAmYM9ByQQvaPTFUMRv5WNLl4nr0qjuo0oUO6sVOhodyLQIoRav6Omo2y
dQ4QSsFg/c1GfrkKNU3Oyo9sQ+VgqW1rL6Wi914If7Tv8RiGrojpR2Dq4sWeesICGlteCRku6v3k
7dpVBYFc2z0Fjal+AsNX/JzyTWRW404yFKoou571HM8IBBXBmoIdPwj7HRTjM2fRVm5/byoASQ4g
MlK32CmplurrBigoJTXCcpAIC3wJeufO8PYQ984vTR2CZn6svaOTii+JbOo7MmV4da0S5DA21KQO
IwGESjde//1vxGR/u3Vc6G24BsQFXGZjF676Pz2HBlfH626wirsgMFTUWT5HVRm+yQ5Fh17P9Vtk
fkKU56EAGPx6wVsORgzk972XHGmlDXRTwZIhePjw60i3bHVsYIaTm2ohMK7gYuFdVCImBbpaajrh
uA7yZrxvAwFWEV9uQqWIl2dadgZNLEpNVRM7jHrnCMVyo5ppCfLRwmH9jpoAGn1MSU1IIa9DlJqt
HQu/ckIEhZ5ZrcOR15+g10CLY2VUlhNwCIGqcZ/YgLpN0GuWgkgCSmDGBL2G2lx241nsE/Q69/tq
3XRpM12CrjMAmIO6bzMWL6Ypmis3Xf8mboF/7QHiebEaE0rhup6eUKEgHgy/2HtBbryAVaTe4Jnq
bcktisB/niPX1dUO6p1a7CDIzu36dZ7W8kdEgNVwmjZvMh+h+PxUNfaIulFINw5FGzyAc91GfQ6i
daWo9kOFjABgBWIJ9ovwHcsnuUjHwnuM29FceVqf3EjUhu6arDX3NBOrkQGcZ+r01L9z8x7gZOhk
tV6/NCEah+A0sMmOOpCdlfWwrpjVLA0+ftiog/x6jLJ03ZrmcMItRKyqG8dHBEXaTfoVBPAHUoas
o/rI+tF9QREjX0ZiCICfgHyqqEtj14cI2BumZeETOOlXJ6wOlScfAWaIb3Q8Dq8DNkbQvIDANcva
B+S5fMjZ+dlDlo4VZALydktNXiTNvmpROE5NiDBbt1Wlb6LGyq6IsBurTE/EnVlkyY1eiK0x9OKO
TH3o1SvP9MaNpWymXVRQ7pjcvS6RFzOXewrWQjQI7IYJ31PAKKAMmbLVvUBtdKsDEI7FkgPqthdN
GtewZAjqZdXe8sriR2vGr1Y0OsC8Vt4S23T7tjCsamsnlYZ6oBF0DUBxbvKwye7+NE8S7/s0L7YI
WLTrooUkngzzu1yhUVAGCZVkBUSRWgbRxiqRuKVgowODcAD58hFPKScskJPvhy9Olq3GIRseoxgA
DafgBnIt2LFjdWsDoJHhRarIDVmSrwAs6g9dWZfIwHVtF5+rKCuWlaG7V/CTBlvLyf8/Zeex5Day
peEnQkTCA1sStEWyvJE2CEndgvceTz8fktVNXd2OnhktEEgLiEUiE+f8JsJxpphOiUZ0Hkii/Wxp
JAqsInS+w6napFlg/Aw6965vycjI4cAB3EcjCKMdgKZ5++9PQv331ZJdgyF0wcJgqarKM+U/H4SE
oapWG5Uew3iVEOvgk16SlAHkph7csFP3SIUREZF1Pd5RYdu/zK1VYXiDSr5ll+pj3OfsB4Yq+1Hw
rQRcZrzfeoDhD0hU+9HeXiRWpM5Kh8gq7z+9u5GiKt1iYCvPsHDEGHcdNE123UfooI/XnTElly5s
tQfZIMiAPPz7x6D+vi9dPgZTsG9Y/lmWfMP+ZT2wxxGctyO6yyem3XYXJik/eYHzMSJehAF0bUYv
8/ajTwPdM0a9+v1hIEeUKSB/+esPS/TsyJTF63+/ZUP9bZ9jq47qOPzlHB4exn+9ecI0VTEajOLL
dUM/+3aNEnoQfSUmnC5BedR2kl3l+mL3V7Vc42sVKNV/VwfoNl6rhd5FX7HauPVu4tb2zKjK0Wja
yDBnZrvRq2ai5VKkmylsEA4m5eHliRo+KUH1eYYRguENHTSPPFANb1rObv1yLPL+l9dx+f5wi4SY
rOm8Bhu8WOiWawjK//l1HqZ5jOrZTPaTD9XLXOuYsvQzVts2G00CSPbTMA8Y6i6Ek6FLHgC91W+3
Hr5izOSHtHE1BD6ujRpUhmgcsXIKEZhOWXNggRbhsymy6jgsrbIoDwGJ4Mkag1NoCLyq/h6fD2YC
T1hVv4vh7t+/A9oSXfjP/y4/XsdGJcTQbBtO1n/+d6FaZBOZrGB/5XDp5foakSG27561ICdxiYZK
vRySOWjQAae+n3I4bQhUrxILFceg6xHmEzZh60DTdxNaziHvC1B3fynf2iUnzKn/l28zfyR9iQb8
8p8xhcb/xHV1jQiP4Ti/R7EErr6FHYXNLu0S49hhF74GKQSCbTCDjyhzkcADeO7YNUxJY4xWsh4E
kL1Fi5EEdJSHH64oUsyOTOuiknN4zciLym55YeZ3QUjYRRYLE1nqJh4Eoo4Ru+WxLY9kzL4Dtop/
ZuWFTSMrUh7oZKR858siNbwmMtg9GX7abjNRVac27e0jSeRh19bG/AA3O/B4lGvvyzx960c/5/lz
Hk1B6dEimViWFzUIWUBQkOwvAO3PTpAUR41ft7qEhzoUqILuPCuvNbobF9lLVsvi1FXzHvbzN1kv
q2SjPEx95Xsq2/719QqyslmmbNSxX3V5Huxk3S8Xc+x2101xc/dLXdbn2akVlWcOFX6Tcoi8lAn5
a6eldfZrneyjmHWxeKD1BCz++66xouad0BHujp1WdQgEKogpzDFcHFX4mU6ae7D9NPMUlxrh+kT1
kcnrlP5OlgunCNZtoEbsbqdN6jcWrmpzMq0RUGZFsdrs2e5C+zwb/r1lhJSWqi711VXTChOvEDMj
fxMYd4qR/bz1GEzxExFsm0e7kbBfZCSJOPvQ2tgsyzncZSKE0xEt6Myz7GGkVbInNk4AemmUdXpi
bAhdhQ/XK2XutM2mafauc0TseOM5vrfrXdQkKMUt47TGyTeqq9qb6wyFXz3q+FveJrXVOfIgepY7
Oasxl/4lSoOjYwqzWEMHxJGi9Kd9Kq7XaQPfOGHd8i67y3lG0vqrFiHNoyz6oWMsrB1wncstyEMV
oKeRWtpJjgqcQNnXJX8TeVeyTtegI5Drvsj+kREhzuGroSc/m2n0v+pFE50ctOF4xvRbLTSMJ4Qe
jSd9RgoLPwl301pmmK9HJVnh2JI9yi5gDHQobLiRRppWbLTYaHduj5pwk35LhzTdjrMRHQxFK9/S
2WcDYqffQEA2ntUW2h2uo+OT0vff1cpPvoGLYiuRt+rFCdzknt2ptZINuTX+7CtbeYz8IjnNTZt6
8gJExu+cBc5Y9NMFqT5k7Ef+FPIiqf9SlK6O+uqY7tJycHeNoZQfWG+vJ1H7Wy1toJa6pHGU9m6I
K3IPHcHANU+X+KAmtoBjzUdG5FGsyjES1drnIearQf4oW1Ur6j2LN/+dLIaKC54J49XrVDXf4YoY
zcVxO/GMIUa09TUCebJY5bW4h9K4v/ZtR/jZWAUUW7/Rf8jZ7NJWdpjsmmvewtVnTRmNp0y/k23X
mhwmRAbi7XqrjtLmR95ZsFpZ7lxPeb9CRATaUMOiSTz2856XmGhMsm4n76MrhHHSjfzzngfLuQdO
nF/vefk6bNE2KDbyqqkJgn22bTLpywWWg7xv4s3D9b7+7Z7loLFR/uueg6RGsJ+8232bj9tBScxd
V7uHktwcHLSuBNih9Gwt5OmUdjWwVXIiZWSbe1e2OEoBWzFPsXW79mwhdcSmE+DatuBCljkGENVb
P3LeEz3ESFrWCeRFw5M8vdaWvSZWQO38XEm8MGIB0JPnuKngc9SovLEFSZ/hXabPVYYj5eA+yg6A
BvSNgEq1kcVSJNoTg2VHOQQHMMcbwiHfyrrGIVncRWusUKdD0afrz2HM24QtuJyuQndb69NnEZjt
/aRau1uPrJo6/ptdsZdzdXPrnvlE8n5dleWd7CeH1sGIHZsYm4Osy0cxnCYj/jJXc3dw9Cr1iOzG
O6MdzaNI8uwcjDU79dHz8/LgJAX2ViLPVmlYTn+G8zbN7ebnlM4/eIPW3pyC5EJc+zmYcITv5sbg
xVJrg8fRR0cm77Xsq6Y65IoZBGCWN51W+xabOkL87Zw9ySuPU2Ee43i0DkgD7krHQl5Im+27Ng7/
1AetIk2qIG5pOeY5YtXYGmWgwqbDMntKKnctfDAPSrOpDIQ5UlAW35xAXJDQXtKfRG2ckQ85BigQ
Rlrxh9IFPyqcXT+sUSRrY5j85wZ9Sg8bBgHtY/68Niz+8vjbdaMucB7hQ0CbC8PhDZQwBGcVRMF/
XA+Lbvh8RVNu3alEwRz1822NBojnp1jo5L3Khnvq1W8Q81Z+rzVf3AaqfYhq3F4Qy3hzDetYZcus
tauunRmjI33s1fs8SsjlyJHEIv2wmp59Vy2PNmbSGzkgy3ezFjtfoZakGOQMzQGYvvMyu9aDbJ+t
mJiuWg2XsCQ8D7sRv/PlSpkbIPRl2C/87NrDKMJkW2m1/9Wvt9eButNvtG4ujqogwoXJ38f1RkDN
rpScDy7hheCskb9ZF8uEAJeORdTlb7MTTnsNKvg2a7vuS1JOK9lB0eHn4d2X3SG+VD25DuZT8lKN
CXm7YdfwEICBOFkoYHqyQTGbrctT871zdGPnIFW6C5NReS8M/vLLNZG4q7w5dFJSuCB+8Eiurh9X
gbH6CrxL8GQpONT4i4mwHFHHIH4IJH1pZyvYjXNZ73Ehmd7mAp+V5YNOMnQVEMDMztasuEDwYm01
syS9kqx6rSYcPCLwBPsiSLANuya+yX6baCcQz7JIXS5CMLJBDexnZcScc1lNayU2n8rl4KTs7So9
VjZy+YzcngbnR2iNzXVBLbNo3hXo/qzlINmrB707sZ08y5I1di6uGwPLcFFoO7a56hEG1coGFfOa
GorymATlner3wftoF3w4kD2vsci6VoE5iWzcyFYrC1JPIXV3kMFHkKQ/09IRF1laZtRAUbzmy4zI
0yGsTvzSrLjuX2TxNMRvElLICeypc+rMnt1pX43afrC7e21pgOsGieyXZmUs9zz0rcNcxnjYgcty
Tr6p/XU6hRYuO/P4R6B+HYwAse+uzwiCuXqyDu2wXTuskbtKF0ayxo5xp/WOfmngmzzNtQjPeibu
PzvnCgm/scu8a1kjXghDs2pxulkma3J8SEX8mEZu+kRqnIB/6P7ZWSltWudkG61t+JrJCzVG8aMr
W3UDEl1swDvrKHFZ8XsaKNYmU9wCYxuK1YAkux8m5UkWR13bg0FjF1X45nM+l5tiypP3IKzJZCym
Xmykk3fcEpxdLfzP1jgdEw/FpukgW3thfzOKsL6XQ5VgM+sCxkJalQ8EX17ldbLcqI7yprJlfijj
/3xTsjUj+ihvSkHhk81CUu38aRYnifK84j2XYk4CfOXzJnMVC5BdrjICvyBDA8UnwL50sqWYwG2i
ayc5Z7R0MrNs9qo22PBKvwaWFD+DA5lfddDuSQs7WJbEULBFQ41dlhxVP+izSK6ltJxOelAMD7LN
b9179Lqce1nSAvFcIS15LYGqfO9GW73ItjzIvquhGV1VwwUO8+RGjOF8vYSo0xW/Df8ktcERWK1X
uTsBCFluzu8KNAvU1LmTrTnr/ErNDPI0shX/d35TKUjbLhCvlu2m60ycW6tODqTGipfZsuNdogjV
k8UgFe3Zqf0PW1gR32J8SoMJtTHZKFouVeiNe8wbpXgZk77Y5jEhetk6+Hp2aiaeaNexLTopTvoi
u2Y5UuUE6tm4LxcNu6Hf4PiQkn1nIhcFhiPo/7QemkuqYy2QJpnqkV9vLmaFzy+gHE7jEIzFhGPD
9lpZhS5NVaM+xFlvHAg9TFjCLXMIgCCZnn3UQ3gYZzDqiCPmz6o7ZJcqCi9CUZUCsOjMC5uqYye0
tJpR0975E4gzP6uKZ1mH0dVXM9MAYi1VkTtgGr+8CE1ygkmFtaAVDU9fxo8q0Ck/xNxRFuUIrdyG
SS+eZI0astebzDTZyrZwSoYHwiDX7rLHMGJ43ZVEkmTRIeyJcH//NNvjV6Ry2pOsbhVgjXxB+6Ms
Bk1lwDSCLiCL8jDU2ovepulZXsmdoVdErF5QlrhReRCmh/eGxxclfRiMUWx00fUbnjTVNm8L25MD
+0JVnoY/r//bpnJnb4JsDiyPWeZY1+6TNN5p4ZQ/y+5mTmJWE7P2eftOYPAOZL67CX5Ta/ii8PGD
Nc5OKHvbuv6Q2AsyW3GOtyp5loz2FiTfeJalaxWGG6QNx3EHofZzODr/OtDxqV+jdHAIy9HepAY8
hwkU7EMfO9n14DfOYrjgH92uQGYma5C7G8f8s5/udsO2szH2c8My8oYkUM/ks9szSMDMS8Y0/OEf
ZJj51i6M/l/b5XiW5oyXv7TYkuWyvYoU0V3Xws2X7ui3ohTRuRWhDiE/s3SGpkhntt+vt1Y5tgGW
6dWuGA8OGaz7Rld/ypSw5YRItNW1tZMpYXZt5wkjgqeWXajs5cf26zSgVxxkg7u9eihp6mvfRe2j
a7jVY6qnbxIJU8aBs7XL0t12LJ2kZFeTBa0SknGxu+lspUqdnUJeW5IkCktQQH91kRpbyRhWHlI4
42YaimRa2W7+gO5hfJAAqWudhElZY9t4V3M3PL8BiJQjCuiWcPjQEFIOZwPIbg5xBt0//VW2YjGG
wTG+DmkyBNsxIE5XKgNqmqpWiHOYuBuV7NiDvhwm1C8egqz8Pml1cpQlWe902udQWScPwlJGb+Kl
7d7U0TqOEKe+m+ymfzGTrtm0Vdhsh6VoKKp9sOIgWsvWwojd+6o2jrJRVpV977m6UB9lCb8c5Hmn
rLjDg/3X2YS6jYLaesQpu31SknOn5cOjutifDxkpdNdvxUq2yTorULCxigYCQkt/Wecm57butFMf
Z5fbQGsaxUoWfxuo5yZpcQbBBxsIU8yfV5ID4iz394XmOOklZ5+A6IJKCCuw94qSa3e5P1j/dcYO
f6vaPuivlugRkTSiFAsLAXjAUPXmSZa6UTHvMMb4JkvyAOR/Wsc4ne/0bECou3eCp5546jJYTuNH
rbL8uiOvbxJUt5cZ29A0T8OghE9WCEgqzfGAnN80+V+KkbX2jNBykEDl45OHuK7vUl1XzrI0DfBo
x0F9k6XaHvpTXTjzLiVzdoqCEEfJ5ZD8fWZGbrdrk+qL7JGq1WcPWZzSdG0aZYwtodEiQQsJaMay
duWiln0ZqtS9F0tDtjQUBmBWBGGh6ReDew/Z+HMEbNefc6lB1zHTQ79AFHR1Nh4N1C9nrXnKFpiC
zaN935SEUWQHWTcsYkAKWNjroKZQjEfb3eb22TLHtZVoEWDp3LjIw+CO2LDhobvtMVTihZ6G0FmA
ztPSYsBfHHVCarKfbAVc+NLjyraXylq5a2GJYjl3UljLVdHYX8kGWV5aFT/4AeYT/n2Il1DuDtrz
7SxQptArlzoloNVI3F9bb/3GwjxhdvM9HIbqC8FZ0iH8+S/kXbWnimykrK/xoCds1pR7MUbVl5DX
pGwsrbe+Y8ODBCev3Ev9bXiOS81dDTT7odVQrJnxcXrnRQIB9OWsXurkmayTrbLf0Nfh762OO3yO
LWq/XrtDqO2UWYck14aIJKHEfwSAspFVt3p5VlhtcO4co9m5ZjK/GKl/VjDp+GM5ATI5yBNM4a81
do2T79WK3Ocv0cVdeFRq9SH1eYeI5F9OnjbujFmPMw0ESPibWstBNuizFh7dv0Y4/E8vVyqQjXEL
GA999rRibHeDU6kv/CmV3ZAGuSeLaQPS2CRss5LFZkx4TWOnENSR1q11RdsOQxyDHWKoC8JxVfHL
u1NaXX2RE9dxRWB1KYYWE7s5sXafCC86wZPzgMDYpgy18eIu5KBkxCJUmIHXw3oile23hv6OYhiS
hklWrlU3Nd4VKydaq+QVPLdKf6/L5stk6ulDQPzz5R8GKeokvLzQrHOOrbaixAl7JS8IQF3yi/Ei
eTLMHiuWtbd0y9xmipbvJjDexMdZfGVRbwzerJbFVxZb/FTXcxZWj9OUGkctdZU1MlDTh0A0ad13
ZnYi5NK/g0nLDTwTZK+wNBToZu744TqI9iL4lJ30XpG95OB/6qUrcEFy1QqJhiT9u6Gc5Qxl231e
VhZ/uyy9mnQotpUyqB75w+xyO8Q6enClON9qMpV1fAUma13XZnmSDbiL5BfI791JIOz7kWf8llln
XnEJs/bZVJnbhMznR183XrpglmIbE4OgbJ1TjBLs/dhjeX4FMzHSr+PkNa3az5Gqn11Hyg7p3yMr
LdOvIyXaCYvJx6lo9xFeFd+afDciWPWzxolyVZW99Wqi0rEp+iE615WS3NXKqG1d0yqeibSQ27J7
40c3dys5KimmL104R+8twXgPVFl4CQ1Sq6pJ/A4SbPIUN364DrK0+h4NDioPZM4SnxVVKZuPOXIr
NFua8B65yP7g1MUXNv2ZV40GsSiMl9B7mpyvbDjB1HbRz8XoJIH19iXPVHvtF2b0oLa+tnecxNoX
ukqSCPw9Nr3D+MWwCmxsWFtVxf/SsSB0qule/EotXnooBOsSj5C96hbFiyBVBd3TndelEZYvwzSI
+xa3RH53xYvsYY7OPpin9EFWWbXbrGPHCQ+y/xz05q7K1NSTrQTx2wvyaI/yUrLKCUcPq53uUZba
UHfhG+FjIueOolrZWngqIw3LzViBXgCCLb/KvmOR1ZcsMmF8R4qOmU6UvRC6uvRpXnzVIzDSBpI+
x9pxwNbOkDoatfg6+RNqnp3BlwIvj49SfJfdFRVs0uiwsZdFdBnsoh2+FHpX7XHWa7ayGh9TrzXi
DC5Fph0KLaw2ctJeMY8FP8YXK2+h5OnGAQxZ8pQUBr49BuDuxu7xpyp6n6WwYq0mmvxUtqCMwqmH
5JUPydoK6m6PipdCgnQp/x8HX6darvaPE6gBLqBxW6C+sig2tDD70bN4jVXEyDq1NFeyPlfH2SuD
Qb92q/Pxl26tk/7azWKzdBDsk89TJC3BSSL+ESWtu2psFb+EdjbeBc67OXrQb0K44b1lVeFqXh6i
7A/6nQs3YyOLVmWShydQcJJFX3/tA6t9C/XauIxZkJDGZLLeMiETd0gcxv3KIuf/Aza7J7Sc4ATA
prtYdd2vho6bHNaJ4gmxln47Jq1y57tVdwe529nqUak8xhOCbyEc769m3100OX5OkIEaovqPMsei
YrTbAYVWvIdL380vdjl1B2Ssp33sN+19NimoCmNF8kaC6M8s7sOfgdibms59VKr26qTOiBsNvz1l
IZnFcaXuYAZ0xzaccWvtc3MTof35IpYHBW/v43fFatCyJiaGX2S/T3Th7yelDry20fTXPGqdfVkR
hJDFCUjZPlGS+FrE5FTfa26TXItDwK80w/rME0VsvKZiJFuu5znrK8XWjEeKVnHtbJOu3lcYKV5b
rTpo9zYRoevYsLDZ56UhVoPL2NIie9JMKvaPy11B78mwjVP6a2tmQiTtHIEK5dLqumW0D1Rluram
rq/sgl4V19Y5jf0dKXbIGMvMtU0iBEtw/dpqqjg9mxqC43KqMBL6TrToqMoia5u6m7sG2YJlbD4O
804zfUxTluuqvTbusG+DqjU1h8Yp270/5a94D43jCpZlc5YH/ryfZ7F+bzfzePq9h+wWQnldkchL
d7LYlJgM56GJadJiH5kZmnN25xacUenfs/jqNuIoVrStAsRPZaXsJw9BEX+3I5ClsiQbLQX9yS4b
tvEy/tY1TolFpTG5sFudPGs18aLlWJre5m5wZr1zQvPYRD4rnuzmx3BuK7RyPDmxmvHwWUWwxzNY
1ne3i/kF9iOVUjwkvJD/cn0oHA0iR3m8kX1vF7O15GA6TXm61XeBkh3Rrn6TV77NHeWasyYwpl7n
sJ99W4UqutityIMS4bQSurhkTwur7K/qNA3NdiXLGlYZf5+apNLQb0FyQFcyTwCwOF1PZde2TJVV
2OLHJ1v+Zbo2jXaaH5BaWC45LfNYQcdbkSwbk+IgMeJqGzV22Juhg+sOqnuoAr7lsmiZic17U1ic
hekGbzUebrJeHR39UNWCbSzgqw+1gQpmNcCdQTkbrxnRAFmfZO54mMMRcqCcHFseciTgComBsKFV
SQXIQ9nG7qleDrLYtma1FT5EcVk3VBVJanL85UpowiAyFdvn2G7tc5I2Xufq8x2LsEFsbGmwfLvf
EPhiXUly9tmyo2xRI2wbl97hMvZWL89cX/0cJovXsXVgHo0CzdXvVdrspklTTkAaUsfIzvIwGRGC
VctBnsm6iISRBw66Xv/WgNQ4BMRlrOwcK/1uEmVx/K1e9pBDSZP725rt8vWK/3QxOVat3e8EEJfI
HKHfdPCnrVjsEaflAK7r81BKA8UUWsnBCsSmlsVbn0EPxFq4yrDTGjtemaoZYShdBwe7zNLdEAbp
W+Qnj5JSMjd+zNei/bWHCxj933v4StV609wiD+uiIOp2LcGrNshPmrA3ho7X7q3KTmPEEW7l24ha
S7q9XlRn6DHZSdZfO9uTsL0+w9HO7Lr2Aa15mC0Gjh0jsROXdF9t77GlKlbVZLYP18oyb3YA+hYh
V+qK5dDUabThHVt4cpprg2rjH5Ogpj2LxcZp8XYalUms09Tv1re62Alt+1oupHfTrUlVkVNdyZGy
8pd2WW4atDB+m+4fO47LHcgWeZAzWqrzWXcr8qtjYZd9nLzCEWabQEDzXDIu46oMpvI84sZIZqeo
xF0FN0XoIUXZ0vmN1nlBW8Ot5K+8lZVWbS2mIJMee0mN9qk+NE9VJHiWaJF9cNyEcMlQJ4+a8yHb
ZA2I03hvE3lc3+osEx+PKIdNpyZm/RSCFXgqnmR3eUh1l227cOzrNWSdEYoY0ZCw2WuFM+zVTICB
ybL0TDAuPTfEPvYhKhCVX6gD312Ho2yRfcBytuCxe3Scl96yAe6kui16HcmwLNWOhZn0zYufYfhr
VljhuU7wnJnR+EXNwKzXZtaSh64wpUsDABJ5Mx2nClI9G8fgASFNDBoVGJgJr86rITOmPyDaryGh
DMEq7QawRroLZslAUCCNuhfFJ4nX6zXSHTbS2yJN4oOy7LvgLhUbfZzGl7IBTB5ZKOurTnK4zoTR
KcEVH8HHjp9fmuUXf84QUW3LO93UyOPaU1qSHfqrLM/koYmaYm80OmJPQXC2/j4QWoP7PvJYyyJH
2wmn+SIbb/W/9Z3HKlywbf84x21omDj9EU++jZz7Vi/PbnVz6USnCNns5Q5+u9KtTt5MMiO97OBC
+HdXJzeiXWXlCG0FZnNGGBajejvQt6OTNZs6nsHvZ4+uDZFTKVrnpcy1hxL7pXtBIvWl6dR5Ndtt
etcPmfsy+13jEXex+QxoNZrB2ups/zfaUnQXL91ZAYIjZ4r7WsU3JvwmG02kgp58fi7suU91YpbY
sAX81PFe5+gvcrZkoMAyyLI8RSZ9OIJoXXgfo/ua+fh8p+NwkSWonM9ZLob7ayk0CGw548O1ZNn7
bC7Eoyy5CRESC92AXLffwZ9DGx7a+V4eNICwm9zXBRAF6vLK+GyoQVRiueI4m1aYnQXDf2lBVGUV
8ITa32ao0Am4j4Nwl6cRZvR/zww53t3kOuhLFxNO6E6ZsUF7zHpoAd08GIUd7yfDhlnWl0BLloNO
VOScYT2v+byNsCulrtODnV7PI9tTSrJvHBnaqrYi6OrY+zx0mCbFyngS0TR4GZGt76jwVKr1vUZp
zxNJpp10pbQvU09aTTZUsM3x7RRf+sGEwzm3f0LIcnZT0xbHDLMGRABvpzHw7CNp3WZex4FWHFvV
wrtrVPwDlg7EnCFUWmZdvoQ9MHBW+PpAcK98ydjg7GqssD3ZmkEuPNdD9kYwOm3X3TCvnC5qnsol
qYrKzLwybVwc+8DFFACGFLYiXS6OjerP10OSD78WvyuzlSH0qwR3RIXgpSxn/lyEvxRlw2916dKv
dHIsaOUQdW43PFvMfQ0caAxDMh5TFm7sUNSwYqP4UTVrmDBVU31veuvFHYX+knSjsU9sw9+mZe+/
K9AIRqA036sZydG8n9pLLDL9PJLtXFf1mN+PUSiaXRDARMtBeaGHMfgHtUnwimw0/0FbDrw1VZdh
IbLFhPs3YGDZpDcDrjE0ym4s0X8Svo6Pcg55CK0IEHiwhZYKLi00ZrzNkTI09OmrXpYobZJIxxWq
i3dRDyLc783wEqPjcCmqEM3XxreIRFC8NYRLMTNaoE86Jky3BsUyq7MCcNOucpRz88b+0AMfreWw
tu8siMXvQ/fdWqp9PKAO3RIcJEtQrUAwB3sVrisKWIOCO6qlnCAPG5shyEj8LA2yTraaKq+5iLXT
BzhstUaDcKVks33vtiDEHduIvospfWqqSnkpgXbtm9nQtmmVKx+5qaxlhwmHba+rEuMkR/o5UB1p
vYLNyFOmCvK7n1YQrZmy2iX6fWyZ2j0RyWEbZAoOIn/XybM6Dqv1Es7YTu7UwyHkzaifRocvJmPl
waxT7eIWL7KgFzwgVhmgv8NY2H/Y9dQlG/bd6caAwefdRlXL+EAv+1Uz+fZONshb8cE+YOETIDK/
uGLbUPGVrgnfJjzf7/tSDVYk9Ak41/O0s6vG3shujk+KwDJc1t2l9f89yuyj6rXDfEnRtf4BcaL+
ATYCUh86Pslkkk63+i7KSRTPs8PrIN1kQ5IKcSLEepCDZD3/X0Qf2mEJcdn6PdluIuyDY70LU3xI
UZ3Y3aE7YP+pBA3y/apTvtmNYnm9C75OD8L20OAYtQeZpd+bZfM5mk/0A/TwTz3o/mS64HzV+ZMK
gPYiTROauDhFPoaeN2lA2dD2432eJsLTUhUwcOOcJxVVNalIFffaLhCRc5YlWb9UyV7uHPq7a+JX
ywsAf4YVPpeT5j8q2RMgYSgvy2HGksmLqzHayiJw0cVGuZp2VTwjbOl0p0Ztp3tzzhCyJOu+hlI1
H2RjZI/TFhfmfCNb8bsd77IcHx7ZWmcoek3guGSjrIJpAdTWmO5lyfSJMfjNyef1Jte8xW86Xew0
egClXgogfS2LN7/qq9GNLI9Ln6ZS2rX0tBa2M8KNVqdnx0G2U1MwMmXLOz8rsHp4mRhfp6Ukq4Sm
vSETm55l/4av7A6beFadpYcDjOixDw0C+EzmQqZAZAOkmIaNjhZdsMdiCzjy9CnTx0lY7B6N6Exe
Snjc0PCIrJ3GxnbFc/NxrPsScKWWrKdswm9P6XEJ6D6C1nQfkqPFw+bRhtudThPZ1jSzdwbR9a1j
u9bWKNKPMi4VQPqWsg5JT+5Jxx4QAo4eXZ+HuwpH8atDoNtoUWhWNUNH48IYL/JMMYEbVSUCjprF
nzVWhgz79nIRPXbXxJ9YpQnFEjljSR6Ej9tx4xueU2hEcZMFSb63x8fJXXZELtK+AddHAmMqjrpW
z+tXLYLljXzGkd//uALG9qNAYu+pFHpwCJzsi9sH38I4cHd+pLr7xFeIbfE6zCoZ8S2aX81oSnfW
gmZwmvEQ1yX/V/RznAibYsNcTchJPZQwEbchsgeJD/q8Ul86Xf3qqpqzEiDCPKPziXYq9qrWSRCJ
CeDPEHTrfuDXQ5Qgx3OqxbYLzRDx4LoC+XPyhCttDiEAkYjYAHq2IZ6WY+OR6dgMQ8e6LNL4bgS2
uAqL9twRjg+I2P+RmDkSs5XeboJCrbZlq2SrwQBgqqX9Gl1JgE7RF9Xq5m9t1e3wLzw0s3mvl7W4
cxuwrSxO/caN6nylRtNPv/tW56gv8+77J1LYfBbNF1QGd7Gbv/cZYBKt7KDiFk8aaLXVUGMurynv
QZ6szbpiWala7MdC41uaf6D7tdX5ZHIX07zRbv4UbBM803iDDVAdgRzzdoLZy8qIe0IGijL8D1vn
tdwqk67hK6KKHE5BEclykO3l9Z9QK9JkaDJXvx/wzHhqap9Q6gbJsiQ6vN8bAn0pcwhW1j96oi8Q
vllTekklAi74jph0X5dMsHNB2FRTZ7fEhlm9xNTtrIyMgqnqj7BFfyhjWb720d8GC90jIrQ3BXSU
dcJyqycApCJZDaemnMljcXaqpt/gY/KfLA2uTMALUCTHP3kay5s2G4Sh5a/9MGhvhhMOMCgDJRKv
GrqQXYWzwW5iDADxNM/Ei9/MZQoroZLElRW3sSPzSUMis18yvgwKvcMxgU8aJvHZa7q9oxOeGFWS
iBxzfO61RLL47JpjYmM6OAz9E9SPnSnnERayGWqVq/hqkhQw7fq7s1QULOdq2fVRKUORjmfZw83F
aonSLPR1pVdP44jGrDJLiK/wurCtp9qfOESo1JSJup60uIFUhiSyb64DzZnUHNE39rHrE7wzEzWw
YUAKrBdOy4KOwSQCyNeiUgvZlrvB2Css3SN5BsP2zaabYXGoYeoJ9OFNk+j7Zm7asM8wTn/cHjbo
3nL/v84tukpHWdnDsVX7c1UDdMGO5Fnbq2jb6c8XiMkISiPdL6ZlPCL2KFE7m9In6n3CR2NpQ+El
+sHq1UdVr5sQIvnCHZa4xKWwP961MySTXp//MFfZyGQW77kVq5s8KwOf2S8ObR1zhTIOotohgyp3
f7+Q5/Q9ddnAzU6T+KX+U7edu4h6X6emd47Rqu6ddPhVt3w9wlueatPGwLfGu5kKfFWuJtmD9yjz
LME/mOBVW7yWydLs8x4isuz/FA6eJRB1HWxT63q/KIn7OMjoXCyuco8w+I3m5KIZ/VtpddUB55Lv
XZkreydq+fIwdsT9Z3hQbTFQwqdQrbXVvU2Gf2JpdjgZJvYxsymo1GN/iAZZBrzf7FIU09FL+ECK
Gs8WvbCGh6biw9Jy8VqM1PX1hq1LJI5ZWhwWAOWTLdprUVRY+2TV21irgVizYcipJCaKzDQqmtmh
q6KrrHGVyLgZVW14qiPtI9EdoJpWXlT2G0G/DMMe5aIVKroiwOwz85wLTC5k1/wVWlX5ZFIbqvyL
S0/qT2ZKNHmbE5gaP3eloZ1w6JVxb+1wQK6c9q7m4r0x1cT3jImtr1vcEseOD9IY8ReO4aZKrzjr
GouEzM0+Ouktfp+5c+C017rLfdeebV94JYHvRe0eKso9tx7Koozb7lZaPWgudiSYqaHD6oSKJ2Xb
v4Hpp74YrA+jilFkATk9CtU7jTmeJ24bVsr8x3Pwv7K879ZYEP9pjOeSypOfCMrFTM5TMFvQ+Srd
cwNg6OnEziunuoabTV40l3TsGIPdyTwQnqH7/Zr0aeTaO4LuCe6qvJqz6+3SeiA7I0OcKsb0sh0G
YaUXqqOXvJA20mG7gMY73N0MgQXIkl/Yit938m9qWO/WOP+SekcNLDGvkLEvNSpEZwZHNG232eGD
8K0lbHTvlPkrtuLWbWK69zuZy1Mdt8VTMcPDU5L+WfSLb/ZFvi9Y1O10hFmYYqUkfGkjXNrCDnqN
ZOVGFwaGQG52koUbX4mliXD7MZLL4hXWOWKlFook08J0NFBoJuVyqdJsPJWYIF+hhhtHTYj5YUiK
mMUsslboMc1hGAlGpNak7es0c56KLk72sXxoemQ9prApphIAiXcGS+KyIecwwfw3WFmQQZep1M1N
KPGWENarbXjEBS6ieWvb06DY5A2UqfvWUbQPpGP1uO0neAz30ICMmUgmLPLVb0vDzklrhupDaaiJ
elk3nWvLtHZIXlu/Y7j8mCyUPgm6lg9kxR3kZLgP8FRJ/euF8cEERrIiUq2Pye57MnyFSramRX4G
uMhHjCGKz7A+foCns2HLmuFD86LBL2BJfXgWVkjW4sqPuGKIwMew+UBCNmGqjcVbrBghgYP6Df9J
D0DCiXZbMxWLfisVVERT8rF0WR2gSzLhdMfdoTEnJlnTDBObPXEUm8Otw8T11vK/XiZXHiCcsVdm
AtrVXoHUMnesB9baIErek7JI5bXL+MhGMxhs3iUWQxlW3tOIRzKmMH1srCgobj5Qo6D9xiTo2ZOp
BTaU8YOqKi3BKe0Pd8gpMeMNgsa/ulPTmQ8DfiI7mEJ2QBqW4Q+akT821uj4s8iMfQYE7BvWcNSr
zCOTPB0PS30bsmY+9W0a3Rb+FyW1r3AW3/IkEk8Aqb2PJxVTllTUR6zQcfQrlyfbnJmwKzkHAAmw
63DupjDFTlYd0j5AzNAdjDUEtS/TAEV89miPfXX2FpJWsXYkg6Ve/qn6ipyRajk2pPLt59p7hxy8
6+WYInzh/o8WGL9z4wr+FRtuCIHD3QJb27H3UZbEfpQDtLYSHxzBw0OaIhkSER5f2pg/2Up209eh
O84Bruyil7se71AFHzYmboHwAUAAL9bICnqvcHy1qChEMj10aWS/jLUHqG4Vh7Y3an+sADUqL3Z3
GQFwfktled8mtb2bXTmEGHXYD6nQUn50C7yFFrhMMxlQS5bQj06VXkujgaRrXGes6faDNacXtB3N
kYW/xTt7xDetOWk4ZgiljS4dtyrmUPUv01l6gtiEdRqwokmSFAh5drR910XVsYpFHpjpW2trzVM8
T7oPovYPozcV5lHMYWn5wzzUftLGyqNdt/1tsifFLynXP7RiFAGezfzjqhcmRG+UFTBP1skn0G7I
DT3En0riQFlaBGg7moYzPZ6XPqa0rqplN+SNB34S061rqTYSo+iFceSSmFq4Dxi5H4dYyf3BVR9N
AJ29Yc+zr3VK2HnVmxC2cy075Y+c+KImSzMezLop9+2c/W4N+DsSU3GSc56qXqbXfBgnX0lnx59I
GeiY93GFYFpR7SIkyDvazxHpQWJAKd1HEaFrWHcIR/ljTuZ4MSPoW1OdBEk/WUEr+J30tV6EihiQ
gBoAo/NUnd15IBnErZornmM3VbKlMqCKGEQi6kRuQJZlRSYK+yInj0SXicWTJof2iMh2n0wKkrVG
LKfCyluolfVr11bPigrhDYPt9ui07XdN5HpgSM3kDsu5+TzzceknVHJLfHZjUotWTLQfkmyPHTQr
+Fibdyq7j9pLRIhGSaV6tfzTtgZcOZYFO24KNBTkrAfLNJE+1Hvf86g0/c4ZwDqwaZpyvKFb+5FS
6XSbIBniWdQecjd+dzCr2U+eTpqpyPfLFNtshgc+oGEQBzuO1L1w8ncCgaZdA2S2x3JV3ecJbMJK
iTFa0etrOeGH1UZMUYVtGr6DJdxBSQcn6Iq0C0SUHMHg8jDDetdWdfvCGv9K2GWHjXn6ZGiacqy5
kfxofsohcIxFKp5b9rOxRaHZcKmbCHQlXdOyY1WlzkqfnV1txNOxqG1tl0Kw8YWLnWz6GIvJYnnT
DkEBQ3JnOdlz4omLbbly32GRS926UA8DcrzT4qgeil9MThjDkdIMWXHoMX5fervCzisliwE/9UM0
q/vWcaWPXDk/RJ7FSBKJeI/L03cN351907fjXSuAhQrUN42uE/XleWSWGhh/NVE67Qh/vPNVuWAs
7g/gz/wgFJIuZmPn5HBkYkA52PqOJNFEYminRwU0n0m8J+Az6FwDBW4gpPZOBgNLikNj4WDe4AQB
O7zqXpocCZdBIdCj5i8nGPT5ZM6+ykra7IkGY/z5ic3CeBFp/qxEzRIMqhY9iNb4bpvU4ZehDtM+
E+dyZrg2FehcFdWM2rk47DKRnl7I3t1ppNAFTaPhiFRFSOcieEpZG3Z6CclryvF0jBs/wmD1qCrs
WYbGkp8Ha4EFYVYF0Ui29Rx52XJAo0kYRoYgtV8UdupTkUIE8JozkZd9OI1iCLdHX4fYNvuwSKFO
oalhpnaA2+G3H+cyd498uXVo5God2uBdh26pbjNmvyGWSEuYFmzaPHRJwfZqbkcxoM+nY0OBERua
C+iF6wP134TmyTBrynfpFgAopTnK05IUbJE9VM1uPmNL3M/haPR4mTstWbi2VhS+ZeHOopfmeVDW
QLz6OM1LGTKLlGyCpmhv9dW7ncAK6Ia44vWBWlpydguzCpSkSthLuVG4HVi+sg5NspsF7H6IFFWG
Sy/xyxqto2Q4DKWawV1MWJb6jaxe06z71XZl//lZbY+2jylZLLzP52hxcX7pxTFa0yi3fcb2yF2b
azQf3/dO1uXEm+ZgT9EY2vEboqaagW6vYfXP7oKqrOek70YZl1rQqk127rqFgvuy08bsWVO8lDR7
/jGKbxY2lDhBsIJv2ygKGKTWN9A8DlV7yxSGCyx0gySbo8JP1Cg6LnlzGtsGY4WSVMQ0OY8dukSF
xRo02MkIt3eAmQd1YWd5o2xXk1dhuEuwPWy1pGb7Gxl+0kGixCoE+fdrVXpsrUYTvIZAqhCigx4K
NOZB7aBja366S/4T3MXlk43wkBt0y2V3TJsMLGJQE3Hevqtan6pQroetuR1MzDz4ma9f5f93OiKI
/r+uHh2vPcyjAFwsj1o9BoQtf2dz0getiSvc3lZMDEbK7DQ0hUdRhwvimvzvyk0xS5996Un4mcJp
oNxxGGD8HebfgkwJKoCTpnTXKO+Tc64U2Lk/9sQEHvpkeC6j+poxDoS4ZJOQVhc/sJOLAcpbZFo9
GbOL/tjiDQ8crrh7J5OKDzGackKcLi9RU5SM3Utx0Mb42aEqFhV3ctffpOoax2GFCVTLKsIpxiZS
Sv0ya0TbHBEiOPdecg97gwtfsqhevU0GSfxAGSOkHMazUtkZt44738SMIZvlKC2rJnBGD/OGZsjD
SBX4cncKyyrEWBc+mjNeMIrlL1SdfWWCpOUaup95sXnH8ais6yz0quU3Xzb5NJBWz+ZYkq2pp90u
oUSmj513G8ViHAGVa1RjQcoWYmfJtnpUC0SNA9uoQOR16vd5XD1aKRVnjKww7S+PCO2XHVUYj6sw
fDYmnG3JuNHdJfuA9S8vUZmaAZHI5a5VluaaYZxhaJXyXjPMHpxJuuecXKJnsjOpSVtL92vKxNFZ
OrLnO/PuOKI6cguUpwgc/b0qIxwTUuVHH5l1gD3tAGNU5DdFZd/TesO+zhPxI66TN5CkgARu8/sQ
i2cMUZ0/hQBPY17QS8V+zCOWL2WcNr5UiW0zW/snyLwLFsAY5ahdfwIseaE0iMalbxBagZbsqrjN
zjqO8zunMJcTLqbLcaF0sIOlaewWpWv3LB93VT2mR7VZ8Q4PRKoEae1Eb98g+hNXKIaXEj2JkVbJ
90ipbZTgFBP0e1ar1SpeSfaqYS8v7ah+71rtoxy7BndyBJNU+6nDkNWSuqmHD9BY7vBczp5FmhWI
W7OZQWrfzUV+aYp6vFgrejdD9R0N2Zy8QSpvRF/vhWcAqaLY20V9vp/iNH6DKfhTEDT1YEpdeTVU
SyE+Qx33bl/AbLSq5JDLyf0uwa+l58Ktb6P5AvAZ73ITO6WBCvIJR/6di5P7j9YbjcDJHO2RHYBx
lnXSHlu0Z/fE7FC9Uwn/I7EPtrz0tySQmPW0Zjx7VV6v2SPmyTMG8Ww0EdCGIspfef0HW4GEGmlS
+4u0vTts4+gQJw6C4WYhY2vJlkcght+z3p2XWXT3se3c5x5ji6SEz0zQtDziBM5wtNW/c95suNW8
M2ppuf/V/jy9Xbl1bu3tsF3+9eyvvv/3JbbT9hJt4zxmZco5BvlE/bGGGn8+rEbijrf29mibb4ZE
5aKt/V8Pv85/Xb71bYf/6dteZ+ubta7cGWo9+eztcrzfyrJmUl0fqg5LGODUf/cag8mCYD2fK1B2
9+Sx/av9+dTPo5gpAyqWcogz0YTboV6n2dGsMB/b2mY7/7uNezWryCG9VrMev1iayu3gFkYAiSh+
2frqwmZ0T83xuPVtBxVtupqM0fWzq7Czp5hh7OtJHcmNZxM3/8++7UTZLpL6zup1vL74Z1+qtL6m
Der5q48dZ4CZvfFYmbm2T9w6Plo1VuOV0lg3tTbVW1R4CVPf1P2QrvZeQES+66oyhUskir1NANFz
NS9sn+LZx+Kt+p7AuDimBECeKIygWkadSMjeTtO9YTfIHCwlKh/samivZpofXebYC0meLJGWLD+j
HDtmbPkvJZatR8xd3kqZOzfkh+peYdvFsBLbD2M3pazw1Yds6kLMUIoL6b2CSB2I3LColr3haTah
JwX+cdXyQzjYTvJBe3cA/Yeyk+p3/NbKnRjtcq8u2hPl5p4tZo9NY5VNQYu74dGUFZUeFUMmTUco
x9J7lw2D+tY4I4TRLlvVFCBJOflQRFDFxkda/zbavmWnDKGxj633ZTTrXYF27iVPMCmop+onWP58
2bpkrPc3Ly/OW2s7IBSODy3S7912/dbX9fqbZw3yurWGpFqoME0PXTd78NQ6sauKbHwpRVQig03G
vRKP48vWl1QsdiFH3baWRyrnJWmKP9jQ/OuCZcKqGlQSDsr6Gtuh0P8moyWet5fx6iU5q0QX+l8X
DD1xD6Yi8/PW13DfXjslunktNfy52uGXGD9pS6ES4pnNB8eNV3iCYXvri63kuSipoG5dVjXAus2r
X9u4vnUl4zIHaq3px62Zzm31MoOKf75CSQS2DlFp47xuJFfooE9pnTqntGV8xbLl36Tbz0vahfW5
Fn376v/f64D4S+iQhn7YXu/rwkFL7hPVOHY2xRjg4FQ9YBlono1p9c9pksnf+rbDUKnVQ7ce4lSB
zqnPy+r5hDTnPye+LtayxTnVuvr01bU9mvOoevjqc9Pij+pJVj8y8XxXtulDpVMyFoT1fj766rOV
DhKB9MLtCoUK0+dlZdzkJ0WHDNPpuI6ntUkYilp0bzFA0D5izXDYmpqoCtIQenTXjtW+iShaST4r
VrhenIyiOKVCQKpem6PoaxKD4Zlg1cTeS9hvhpfDb6tMEOa1aVJUP+ktzP1u7O23qZTjSSis2Laz
+dRmp07W8y420coPne2EkWRRYmegc6qiCUzScvvVGUq2YJ5431pWoWX3tU6wtRI3sl8N08IlqSue
t66qj1lNFPVy3ZowpsyADMfvDT4PO31qvFcrGRQswRJlb3me+6qxNDqpJYu6rVlh9YL/Gouc7WKD
4eIJBcNlOxnB6Hj9pvOzHoJxNriv6vpJXV8061judp5XXrcLiSVmTTf3JCMRXOhvfSMzz160uFB5
7O+9pB4Q0TDlTdvEts1Nru5EwJ1rGacbkIsEhq0vJydvD8IZcrifcXIscQt5jcfnupbFwVMIhs7H
1fdytO+ABBbFX63fV7Cy3pRsAJ3K1W99nDG7z2XxZmnTzDqfUY7QmJy1uOFclgS5Mz6i+dugTBRb
vOgdO2giOCbMn73ePG6tph7lq2OcGR2TvU2WpQMrKHR03UO+lWFFXUbirZ1AsvKGkhQyGv2klbET
CGoCK8rnBANMl32Sm/0BGGvFxlyW88V97o0yMPUiPnn6DvNR98le82C2g56fDFN5NEr5rdcVonjc
Zn7kTWPDUU3g1Tl7F8VAFplSPA5iu0ZqqOMhiGtW9aMrh6coatRXkgw3xo0vTS+6F+BaWcNaXVUa
Pp9Zg120HrZHYl1j2JX5EJdx/tmlTVESKsbwkrb5r9p2jVNLjMVNWPjDzSxxL0VTfLD2bn+5prgN
U6H9IWbjkHmtxWbpsZ0XnwV5SQ2766BLWJnvYa78LV7516KUfkw2xpuZtucEIu8vrcAYTnnKiTF5
0e3qgjNveag0cNpSScu9O6Y1Re/kG4u+5ji4CBlE5wn86bPuyRwqCRBgJ7+k+KHGi330Wm1l55fu
blbBCMtUVARnu4C2KsxYe9Gfl3QsX8c+XdWFuQi3Zt7gNwpp4ory3n6K+pk6VD82aDWM6SmR5qov
S9sDrOD01DZ4hFhKeSLuiRCH3JYnQD+5N1dZOTtz44WlP39+oQZJgWIHCWqfKhT6KWrlfqp3CeCN
7Zv6M6mDL/HCCGQw1B7iSK9I+y5hfSla/aY7HZ61RflssVt7GxZXe+5a/bCdw/rUu/RkaPuT/btn
cH4zhePdixp7fiIy3gbLmEnRJoR5PTdhBAfWTKrp2lLxW3xpBpD7tTVQLH4pSeLdWvgB1y+tlx1E
VFtvXdUQtlsWx+1c71nqsxPJ02erNpvnblzOppqp2Frop6zJl1uxHjp1vCxppwPX0Kr7djgMrmLj
ZaTbt0nXHPa8c+GD6OAZsHUa65nUYo6Z5+JS6NK+qaPG2Wjulr2ZJAOGtWt7O7UdKGAS8zTctsbn
SxVNa1FUrYBRi1GcxqEAlmwFgWmuJQWCIZzDtma1/gGKADbPXmnPVC2gE9GcOp2rF1ddzr2YXz+b
2xlN1kOYWNmtyIcPs0qrcwHidRuG5l8HHDCdPblyTfA/J0bVmx503srXtZ3haIbfTlrjQyDHWmR9
laQDDJr0FMMAM4ofjcydDmJATKnlavzInYRIwB6W+bpmGG1923Uu0UCPW9NtzCcUd6AM6/O/+pem
xb5I2gq+jLFkKRdpOzFHAsUphzLtSgjGSCzHvKaIvPYlJqMnRkAxdA67ey2s8q2OGnHbWp43Ryu1
kkTy9eTYpcpRGe2UjXTZv6p2qT/Y5H7AGOkgvXBFAy2VzfF9awhJjQm/+uW6NbUOKgdivPy4Neu5
TM/R6MEcXp+JjWfxuIzJ5x/eumxrDhKZxy9byypGINYRT5StmZD9vrfNFYheny5sqw7RYtj+1sx1
x3qSSHC31vb+ulg/5XYhn7b3Xqw8r8lKFfI01/e9EotmXav3W7MmXJ6fZknazfbe7AIbpBQjqLW1
vVoSDU95DcRLYZnSmqWVaqA0rQxtigUAyXPDWG1W7Um1qQzFhH++OVM1+2kcOz8gEF8kj8ik435q
reUvuMX7DBL6ve6Ri1CUF3dyvpnqWRr6ZHTWNxgc+amu7CjsjEVcokhJTtQhy1OFieejXqTvOfZs
v7vZeTFn8todt/5dFpVN5HI2hVpNqLGbwr4B+0l+nynEtyD4bAy02E1v+VSmMHHi+EKJ9JhOy6u9
lIaPHSf0jTq3H7qlrxa/aDR+3typQ148bgfFtvNH0FAssqMfDg6PwZChQHfHhnpa3AwQrqCeo6FT
8djsUbF43XSBLL+cZdv8JDZTOVtaMb9afcPPbnrSyIN/J3ftV7m4AQV6nLvr6CBs8afpi+wxSRN8
a3NHOSDTV99rK9VYtHYHzdXtN2EfKYnl34xlGQ+GkqR7V8kvseL9YrmuhqZM/phJ9bOfhEl5p3FO
GoxRqmwuwVkYjU0yzXFgQvzgCSP7Z6RIlM+WCxWpoVjpcGNnzeTtdEF5qYEI8FJVRxD5lJIfoedd
mRL+gjsxVQLtW7PE3snyqHxCfM/3jcAe03QgK41w4dt2iK7WPy6q79tYai+G2oYI0RufKlR8UCsQ
MQu7S4CXCbxXZW0uHeNxmv7RSTwxnqvOdk9z0WN/OEFQlgE4o3LSFOpqaJqaA9p5HXuQyAh/QfVQ
bzkI2A5/JXtX2uWaI7ucmR6x2LTj703hyvuiM2nTpT86FO4hdzsCxJSDYk7iOnnpr7kkdHEa8c4l
avHvggym7nSPNMC4DaxBdM8Ub7Wj1VgijK0SVD6p3V1cqsY7zM+fo5XWf01cMKkF/Un6vkH8LQDr
qxpziLHrfRWTujPJfeOLWmnJUwNLZWtth8bqtAPCecCx9YrtENU6TJfJu0SIVV6wUdGg/aUnuBH7
lCyGx0Ez1ftMaXXv6dS6t6aFkeKtSPGCX08OsAvvo4EYe7KH69ZloD44Oond7Fo30+7eYHSwPCEQ
ra2tSzMsDN+6PAu3J6yzz9lgZmbtkpwqLVrdPuv+PkdQWs2kft5aZFLF+9yNiNBZT07sbKhXd+HW
8nStvydKDkPAwZJ+69PJCDkPXmmjouEJ24FFyYFbg3jR9Qmxq8z7rMlU2Ahcwao6fep1qg/rSWU9
TCPAn4Jo4LxdAdQ9hlGFC9TXS8ZuHmK+mn2+5yIZqyDx5vucAnfMlqbf24hotFKKMC8EM13VpX/t
zsZXmrXTiyPsl3z8XZOJ+wqmGcyGNRFNUhqv9VT/EhlGE9s5IFo1wJzSO8EYNV9tjTxDZfDG/XZt
aehx2BBTE2xnR5VKD/Hr1jEyn5jva8gwci5CT7CCQIqWvGwHzFGqfZNF1T77T58+J4UfNx7m3bae
vMzxBMsr8vD+No+5SIy7W/XGPVsUBn04LeetmSpef9YW6CHbJdpoG3cmsNkpks/ry5Yy8oRL68le
n97E8gDdPcIQHW1bo/TOy3bI0pbRrh2nsxOnzkuHN/ptShVk5joEtMqMUUeTSHPcLgYRFM94ybGn
iboygPXb7vmApj3E5n+9nuz/VoUS7VH2Q4wiNuUFLZ1OxF3bfza3vs6UO6kxn20tQkyr49JAsPts
6hHPWopjBHHjceuajIVyXp+qxHo08X3rm5co1EpujK0lO2U4dZasuII/uh0Ge36sIYc8fHahgiTR
avR8wymTJ8flNu/wzrJn3fSp7VIpNsb4ZTt4qjiqlbHcttYUue0tke6x0vMkC5Z2RYFl4/jb2Sph
ls8tHeiszdLDV5/hZX88VWXSG+r2WUtQlf1xyBadWvVlO/A7wsFjoFr91ReZ45tM1OmKo4/6MsRR
epWa/fF1QcY+BeeNtj1+9bnElXXT54u2w4hhBTZCgTXZ81VP0qdu8oobc2Bxo4QeDoggwq1FUKat
+ttDLxcvWmd25//q255mtdVP2UXxTqubApJP6TxvB1eCEjoIAlCo01erCiRdajFy3GVoVO8yjep7
lNXAa16aHLe+IinBKlMo5qKs6mBuItXntx+dt4tNg4zWCpdiw4T+U6vEYeUMs/u4T+RdLvVLB1D4
gN+rvFcZJremUKJARQ5K1sN4cXpz4APgpIA+taOQClNKs+VdnWX62KbueTu5dZEzpgHet95Zm8f6
NpvTxZZi4PscjbfWHOvQm2QPK2iOiwcZ1/uy3ivqWO/a1pE7zYoXiEdRezAVw3kYMiQa6RBla/zY
nhy3b60RVejhh2tUDw/WEOPYLqhJoUv4GfXpwRIYHmQWO52KFYBXa81pSuzfi1vCYJNndYhRTigC
Trc66LuONUjQsvooPfKF9MJfYAkHU6IgJI2YzbdqH/wY1PUmHHRVGUMYE2+adJJjzIQAwK1CSYek
PAz6RV3wmus0xaC4gDrJVY75pL+z72Kwgb2wqw31VvT5mTBq5dr0NfLYYXTPxYAAzjDe0nZM2f65
7JNhexaDcO9LYWnhTEUbvKMDTDQqvyjnDs2Ur04k6eJOTPl2Jg3Aq4fM7xbmSDbDD+rwrInWe1pN
+GZEDPbcmOgeY+Nqtql6UAhG8avkfVmWVypCu6TT6kNld+5lKEiDAQjg4ddhHnGAt43mgmnZNxgW
Eyl03XCoHUGOq65Ht6H8zcuIELsVw8f3eQwc06ByWynatWCtWliT+mzkvPLYFMvFwnA2FpBECoXI
xUxHkzdnp1YbZSj7SO6Jjxx3rePE19yVy07t9G/xRH4AjKl+Hy9INNSlfragfzw3uvmmpElzKnBr
vGKTCK+EOWWft053rasKlEQf0W8tURA383CFSHDqJYaMncyCUtZHr5i8c2nMzS5n3cDWyhS+QZpW
IIf+ZDUrIzDutb052tkBgvBPrJp+rGGiJ5MqecCnNQTQ4foAdzYQPH43dqtA18u67qJxxCcBuhZe
EuzYe4PZ3rBR26g/m0yf0dWZ8jJCNDgrK+BhtM/bilpbl9UsUfgZ9dRBcoExS5lhGZGMnfqmFz8G
W7nlOTpfzFGCPH2Gvfx3cY0mpP6mMhNmEs81NZyrRnsxUXiY/Owp99pyzODfOE1glCK59mUTh/HE
CqPQuH9nQS5P3tfY7Y3rr7cugKycAU8KJ3kjqJcFZgaGajdSHoU9/3RN1b1ObtYFQIGdAAr9JDuQ
rUZtyXbO8SBIhIgR02gloWWVXJGSbwgBymBMk99tUZOSnZgn5vIhg7GCvZU88IH+lTkRMRMwPNUH
Qjm6xnoCGNH9FHbZLkrbu+e2aMzclvQ31ajOQjIOpv/H2HktR4qsa/uKiMCb0/Ilr5ZabU6InjZ4
77n6/fAxa6Gtf+aPfZKRDqiCJEnzGsXcz0Pf7MuONYE6f0LTVL3ro0i7a5fAMTGsdCBhpvku1AP/
aHYg9UJNZ4aiOB19r9UcgyRx94CyTlER/FLYeUCJIUJRiKWMn701lG8tsuZ8tC9djo2d48Jp0gP2
QNQReqrH8Pg+aADyzM/MSNo9+55VaT5ga57tcAP4nMZqyOUda4FQHybIxY+jxwJ7rXcTu8LBJ4RV
+Hy2FQglX+3A4Zvx3QjycodtFqMKJoVdosLhMVsWr+c0ONneoj5b9b8C188QKDOAN7p6CojBzAEe
+udwxqpRhzC/6zSoTO3vAdJgBOz32HjA+WrbYdXZ2Zl5q+4Rmi6OatGBUO4UDFg0VUE+Er2YIPDZ
WCjdl6maPo2h3dyx1Jjt525CFC1rH2Evf2KludlZ6MlfvUkHBar71tWx3RvF770bJfHdG2vB6VRx
96Nxvbsyops1G4VuLK2qy4zCEhaq3weAqOeq677jfWDACbaDo1Im0/2AV9Gdw+JxsRCIg1R/SR33
FvzDxCh79LmDw/eRWTurGwHwpTg+6kbn75oCEkUWVyxUtIHJrltpXSq3KnZWYrdnoOsFoDjPAnTD
x+AEmfnGydmU0gs0t5COfSmtzmWVp9AOSRyfy6k1z31deV9T7xUuU6e2/s/Zrg9w3vmWegtERvkZ
Gf0+t7LgRh8D/BErtTkwU/cuPcCzswUOFNwJW1KKz+Stg3DvWAWLHqp5YMx4743W8JQOaBQ5pBCT
SY6tGbzmmWLfbkE1FM6atBn5X+0aihg2Xw+Wz9jRGyxwjG4G0LPyvJMf+N4+9FBf0+j69kyZd7oa
8Cr6pnE71zHbpow+fqW5fsyDZLpRZ+SbEIp61uLgt7U4REHVuUO3WBojszM+xEuwiOeY+ajdqWbd
Pg99Oz208dJzk/LKoH2uI4a6VZ2ey8BRw33q8BjBhF2VlvlH16eMPKzoLUl1dA7N4skyRvs05hHz
7yXw3fvZ6+ChtVp8bLrn1GmSm5DpwU3qO9HBKCAAwMaObi3bfNYDA/aGN9KisHscQFyxvhcfB6V+
njGoZGGPyVm3CJxp2UUwYPayIw1VGFiiaS1eVyAw/xsoHftFPdqmhYddhhEiqeWXIDXGzGtZZsGv
wUH2fNkIUGb9qPvYumK4BUcCM1APjnXQg8aagmFixulzLEsjdwhKX2moxW1jTk9qOI9QO3z7MKJK
s5+WJDIF0743eVhm6gI0c8IUXkmH9OSsgS7yzOIWRMZlmGCkAFd66MzuWWnxf8rNODnomGjOe8HM
hQuB3wJ/dnSGKYdTMLsPY6ppDAW77NFja+4mbqq3GbjRZ7w2QBsWP8IhSj+rOS4xXvvLLXwat6wS
OMtSQT3rzHRSGpTjudq9BBOfMABWnnLwpTYa4NirlRIqgD19kAJTnZs3chpcK1+jOsivWVzSZY+d
c8CwG3gIWwqA4Ip5X6CYFjmFzXth7026vPtBg9JbAxTAf204JQ3XQ3LEv49ZYL0kc/gWIgWH+Ohp
wlru4DgjBPcFbwRA+5BoPF30f1Nln/b1H+Y17W07ZOd6rPlMggpMHCyt1QSSUAuPs66vTvityEvj
CxLyKHKOn/QksC7poHyaWQRY6K3quTIX44H4u9oZl9gbQ3brD148e9cwsh5ittL2qY6sUqvmCP8Z
IMbtW9fUpzstjV9HlVlqWAXIKIZQhheTpspH1yZpuB5QoLdVASLI6u5ks+ENlqu0V+GIdPrTDY72
AmzXRRpbmZgImPTT2oKrz9O+ORSp7T3BAnAe1el1BsH3ZABGsPOgOVVx8qVkYIB8ZQS0smQzVZJz
qmeM+coMgKainJPODRk/GSnwF+uQB52xr8qiv8COKF47s24uI2yRvST1xGnAG9cWfqFKc89wmf/T
dvZBL4Nfk61M5yJO51uEP576GbC36drJY4CUy2PQaDU7w0hhOr2THq3ars4lNHAjgJ2hJEjMZfy8
hanhDkgFOyGbjEWwc+YxOzKLfjRY56AXP2TZYxcCFvuR26+YlrXXbMHMlAuuLgRhcTWdx2jBjdbG
pF4BRoQLklSCSY/eFMXwj/F/syRfqmfLa1fflAH31Wuh0+2yIiUUoGejg5zW6io4+KcJR8iLFb7G
DUgB/2VsgvQUQOe1WwNu0TC+IFSOuiGed6uuhmCEBDeUmUwY3NhByXsR3JCCzk8hSY5/TW4T3IDL
suYjg1V+iUTljbYquGQXiSYzK0iwsPh7Q12A9nVbHQWhUjlPC6SQsWx2U/TArYMGrwd/lyjaso5A
bgAW68iuyjdHyQ+JGuCQ+8vsB1DMy41rljNKbMMn2lqizkeBKkrmOGdTdpGakdNyZ5BFDP4+vl1O
IrW0UJ12tpOlB/mVCVrTbMAifLa4+p2DRj2Lwojj7SG5D1cwnD+75fmNZuRcctSoZQ9YgkTuv0Rj
pshsaWF8J8ksq85hqej4zyy/KQf3GeCdcZFLys/AeTmMqgFxkr46emX5S45LxwCO+fIY1ycsmYKX
yn12XayFNLrljaXenZFawZMJ0MeK/ZXWAO2WHepxSsejqtc/BA8swQCMuqvh17GeiuRIVg02ZkSV
k9LHu81RNr1XnFeoBt97mItHrwl5ojYSoqc2aV7k2duJ+ziw7nOaa4Nu3Roi9PYYurO9VdykDtO/
NkSzbXtoYId1INRNcJDHJU9DYiUen8lOotIKrFD32Vfudl7R5zf4OnqgzyS6BBARaBvKucLrnb5l
SGaACMCcsRrGCPRdVI52cKQAiewa+c0andMeNJQdXeR6Y9OwRt0c4jb5Mo/6jdy59S5BLd0VVjod
5F7LXUnagvl/qyG+smAA5JnIERKTvLU5SFoCI8UxpOlCIJqIPg7dJ3nwa9OUW7O1BimpWfncVWDY
D3Ir5Efqfc39aYNC37OCzijXqv5qF9sQ5C7X+2vmTj8DvDJOGaMBWt2LVuUtTNvwlM8QnVt9+qQv
XYd8trPYds5zMIMExo5vp0LnRAm3QU/ISvLi/7nwu98gUWyvILvrob7WXJ8eajI4lPaGfpAuQL7v
HXLjFxtA1vgphcu73twVTvHurXkHqvh4Bw228YoI1uTcnIww1+Zj7IbflS5Tj9sdphO80R0XSvfW
uaj9U4aJ5Ul+S+9Xj6k9qyc0Gvt532ThXTvoCjCPpR9aXms5UmL/mud15YxwQJgcpCX0cXpiCMPU
ZWkI+oi0kwnHems+SwW7mqlg6vsBCbaLtOCxs4bLlFtMS6pj7gwYH7kLuPJfr2sX6dUPwQp7uQFc
YQGkbG1vju9dfQEwGoVdL/I2dG9LtywtSZJbXsHqz9IjWfrsHH2nGsCspE9OoNBHSn0Jtrf1XRNd
o1I+V95w8RpzLy1hPQRbgbPy1jZsEEhfyIS9OaPQfd3e8K0tS54kg6UVqn1/agDpnUMnOkmZKY1d
amzHf2yCkpanJrH1GEmv0Q/lkvyQtzbbsrLtv7sebOXY4E/NawBXbpcCjylSQG69DcJ5+XDoHkTT
QGeiOuknfCjYp2dcIE98sHWMQZ3HfG6fHcYGzA/vdFYsZrXAYzt5zgGlDHV3ay1Y1Xksn/PB7U6m
OTOUaHT1oAYFazc9AjM7NnhPwjuY8sUu0pyH+hBE5aODefH24OWqklxfpy0tmVsz+XBIMaTtpcd+
UBqjBPXSXUtMT6AvmTGcJ7n7cpICPOMEZoVm1/vQ6vfylsBqJ1ei73IH1/iaW4goybxlwjX4CKnu
my1cipAb1sVKemUdHGpIvOAbxkT/HPXA3ZExOco9lkAee7wMTxDKZY48pX/lk37jxUZ2UufxNjFL
BMq87iKdjEav3cLZLVHPPYRFsH4BjPYXpPzsKieUJy8xevp2YcPY0fBrHrwnzOLcFbPsJ/aLj+fZ
KZcWsXUGqqY6V47bfp/ejtqhnyDeb3exzBx60mT5zGRuZh18C7qQkErgBXwFl2wwEveQH5Uq7K1B
OTHQRRk167jqmMlgC7xudZ5c5zoBzGE/9ww9Eo3iyN5nOIato6t1FhVpQcGem66tnTBc6ofaSIyT
nF9+l29H47XVH2cjb0+qaTzLU90ercTyrvsZG1O0G4sCpX8o5H9P0LaOQ5Fvv6TXgR3T0xJHGqYP
YPyPWmbnsPPbfLhHkN28AE2rboS1M0RddUNb+FOGWbY+X3kSWx+zPRg+0L9T6Jnm5NUHC4I0shiO
gcNJwUvg0oMfUAg8ltwyeTLSrAOVtUcLeLBf4Bvy385cKmw9+vYk1wa99PfbTdhKJSZV/v+nYqw2
wl6637p6+TGSXMfiW1pia+YcYfvBgBZhBhnoKp19UfFYlCpy2XXIJVEcNnnV1ij72n/D6tcPpfzO
d6OM9dgyd/fAAu7YEMQegw+9jF/ZHGHpWl6TuUAOZh9M5ne0VlhPDvvkUjRhqB6l+hr1ly9oBBik
C9J1HCctVUZ0W7DlTXPGloOGUqQGTGwZhMnf2YIVJSnpd2PZ9deX8wgT534s0HXriTfA0082u1Tz
Hr3egk2ov1z5IWZ9o7u6epVhmQzqJCbBeuplWChJNoLQvA4ggGyVpcqWlNgWbI9xy9uu8eHYKP/c
IdRBH0afKR1nBxAgv0ha3jzueMI0filff/xcasUuUgb13TBSHuHa8uYfAUT7qzTXCCVdQNPLMwi7
DskNaSn/HJWj164KUE5zccv08JEKEsAU2aZwHzghQvCQ0q1gmwNKgQRbPUkO/s9Bq/Pr+uuXlryS
PbZ3Zh3PrI1Zcj0979g/+e97J7G1lkQ/puWg9azvan28wMejFI2NjdZ+1WakZqVf2UYPcuw/5W1V
pHQdZ0t0C+R5bEmJyXH/etZ30xmpLRU/XOqf8j6c9cOVgqXDx2iu7kIYfcsrjoczexXVvM5V5YWX
gKUUyJnQiJi8L8tsW7DlzRmeoNDvqFO1BtG1knS3cvKt6rsSifpmAEKILfi1RcvLIu/J9rJsL9W/
5m2HyXsn9f4p7/96Kn/OF3J/EYP2Gw8uDm0Ma5exsHy4tmCdyW7pd2sV/1T9Q946n1hOu15BzvOh
znqFIfHuNGX4o3ZeuJeuQeagEtu+0dKHbEmJbQOyrfKHvA9Jqef3CAb0P7UaSYSksCHy8XKy987w
VprwGpVcSc8sZTOtzqrspHvFy9a9A6aCNr6llXmhkUtaen7GQgErSlZmuevSkR9Y7byX7oHVfyRZ
G5SB/6arrZ2GrbKGIL1LUc6QMBF/O/xTd7s1BUcm/VudrRlseR+aiySldAyalCULF6bXoM7moXP0
dN7L/DcBYMByUTK+Bu0QndY3Xm7KFqzd6paW2/WvSSnYXl1JBiyk/N19S/rDGSRvzhKwE1rCa7R1
9uvAei2X57Md2eBVwuQtu1osjBjLCsm7meNWTY6VQAYGW1JiH+pJJ7rlvfvjUvLhkMGrlONs3IMK
fKqhUuAaIDVYKTc0kBzLh6vEEa99ka7Lz5Isu8idKZM+zy6z6uyazLEu8rJvT3R9998tZr4bKmxV
JSaPNyp6VvTWSusiV+4gemLEETIpOlrZw+yVbMeg5qJND/KKruuU0gLGWY+br/Ii/72qVavBEets
tk4aNgfzPLsmSATDEoe0JkHdsFu529K+FSjon4XWrlx0h53ZwoCMDnlb+bB0LTibun8rnG2LDYBI
RbtG7qo8lzqDyqRXxWsZwzMRPrm+POC5RXSnXdczP9x+uanvHtE6dV3vusxZJLq+5hGbk7NnTke5
y3LZLZAfsCXlxn7IW2d1UvKRzLnVlOLtL+lhqO9trPV22BhiFRfk/ltXxOPZQAjwqMOYJQn1DAHS
4orPJKWWzt6Z4SDTs5R6HjBPPUnwbqqDl0jLztpyDjWps/syqNud1Jq7bLwoc2ke1D4DpDcMxa6J
eNUl8DLX3NseAE8NTNFdmrgnNQqt/IhkEIbLzOyPrEqCGp6ca6MHzSOcLPaaEY2FeJ45uBfF6l3q
j68Lov1TgAzsJ/g39QHVuBFVDpKSlyF4lCVsT9QjKhCxXaWfYs9BWdDs7qcYLQQH2MJJZ2//7Fn+
/JRWzU/4jpfe1Mq3MTdx1Ur973nJkLzGB/7GD1SQ4lnz2nuz9cNjtZ6dXT9gw0FrUccZhl3Q1PWX
egbTy5S8/Kyrqb1HUQd4VYRsl1ostgAmS8lzblXoN6nqoUIiGGWoEhw3RozVw7iUsJSEmcCAo0CY
aOemsMuHeUqqB4lJkBWFg+5ZniMszCK8VcTBoayQH/Kn4ZvJ5tm5VRcpv0ytDOxIUOI4LAvAO9dn
5hYXMarXKoRPw8dIVEXB8NBmBZggrx2YDzeFewNSg+01j8X2FtWvqZ+ip2EJILpET76afEdWU7lK
Vplh0o3uIqpcBcJnhsVujRM8NahhP6nshD6liqbtp3EMmEFQENse0KrU5l7mWIriIbubhqF70JLO
e5yXoM6A7dm0LdjV1NgKQj1L91rp4Io2sDtjTpjNjaOOLoz/e0qi+WFNgeZA+dehzW3HV5HlPaIy
E+2rsN2he2ocHc0yD9PU5Gi8AaYvDM28sR2gzsBatYNu60m7wwoeGQwcwEsvLO8qqHZ3zRJsSdrn
OSlYQx2QNrLhppX6TT6bqbHXTEO7kaCYgv9kFn2l7CcPlrsXpiw2I2rw2vsARl177L8lQ/7VYCsd
XDh0f94tEz4zyETQCkWFSkw//2a780uYJ/q3qUlAKyCI8xqMGbBrdLAeZ429ZGtKrNvKzfsbvY/b
S5rGxQOPQIPy36qfmlGhcWWpea8a/WuNatC9GyWPg101UF+V+lPcs3HkIPZ4lKQUsBX6Gfn1/FiP
ux7jjt20VI+1FFO+GCzXchw72GQ5CrRb+ozDu4Ot/LuTzuatnKpuTO3B8cIL5DCcOjNk0U58cKrD
9gvaIPkThnOynrc25vax6dpjriJrs/exWO6D7AWjwplF+6JhrmybtxAtmk9wz/sHlo6vksJot/2E
aR1kqGxErGmpIXmOUX48KHFfVRc9LlwDAWpD+2HFYokqMOju0E/r7+qBZeUyRe1EChyULK7IYCag
2bgVuqm0Z8Q2tb0k5fZkqbp8qhwwYcv9sccRoEu1DPTisz3+Wf9OmuT+2S5qOGfL/UN1GkReNnn4
09NmxsFEOUWiElTBDMN9S0trG1skJN9lSrGUdJA7DsMjwBkQeMGwA9eFpUJZ0Snp9de6DsJLbw8B
Gu9h9b0sT1IeD2F9SnVUm6pZcViwVlzcwlkPvDZBFNx1SzAk6J64hn9+V9D3KXYyb4Fvx0coDPFt
OWZ4GC6BxCTPZJaNZYONolqsRQ1+g/9SUQ5Za29HdyPmgP+XQ1J3AF+hauePp2m7ApHb5/GhVFkN
3H/4dVJbLjIVpd7cpe3Co2Db0bRaGLAoUt5HS5AjMHEvycn3USyM/AHyuhqzuL4UlyrK5butksRw
0Lvlw9exj8zBscuqSlhWHp4Yk6LcOG8WUHyUpaT0w6GSlAu3qI5eHITA10Plau+OyHTz2JUAND4W
LL9qKmPIjs9zYX9NsScFuTS76W07VemtO0YATjSUN7uMfUaV3YpjUoTai1qGw52r13/loaa+DHah
vuhh/dDRwT6wNw3TBdFBvn69gf6XU7f6rQ205M3NOBWbOeV9iprBW1QpX+AjB49SaJbBvV/E9pOU
gRQ+phDqPuVLzbF+SwbNfNX8qPisJVepwjcne1GbBvrlQ1in010faOn9uASI++nDzkxqonYz7+iz
QeMtSakD0ZSNHN/9rSYD7qUua5cwl9K3zKvR0daMdi9Jo2+Gi4Fr6qE0LRTxd7bV9Z+wsUK6yBr1
YwSh8q3psUVQ4eudF37lG1Cw8mBnvnkZscx8Ku3xFQhN980qf8xu436xFLe9ycoI6SRb7741M0AK
1bHyJ0R00NIN+z+BY7ffgGzphznGRdxu/FcN8Bkatu0A3pNYHLbHGWtY+ML/yYIW+XfhhzzdckDF
ZvNdOXj1Eb+2EoU5p3jNFMu+adJuQnO7L151GNOfsH7fSaECjO0VBMYXmLzqvWTZfsP+gjuUZ0mO
qElcNW9K9pKsY9d8mtmlk5ScsRvUexWtNx1G9G0wzeASCis0bmu0YqBF1z4qbHZ+z6J73B3A4iHr
ibTssfIH50ZK+tb3jqY2WLQ73E5mn54HwZjorVerfg/HJ7qRpBOpNjCFqL+VpI0RET6Qun8nyVmZ
frh88x8kNfXZE/11/mTE4Hv8MbiE0aA8p1mr3kc+NOLQx65qyKsngD5HZCf659JrPydxq94CVhie
db3lVYlRla8S904qSD66iKdSqbMHyZLAROUosiEw1J2O4WqBe2xmB89SPYaO9pSbz01TnNzOrTAs
rI/ImJe39uQUt1EHWW4RCy5vFZWg6SoXmVl1OsRej+i4HTWPoeZgBT5ZryiEpd9Uq/KO6GaWF0nC
0QFSrxdvpTkiSWn0YAmWalo/+Ts0/UDV5CPuymoLULxKv4Gizs7Q8Z2Tzt7HN9sybnNXsV7MMHPu
y8QCYLFUayf19wRa8sqnTbtnWKfhRkTMXYJZS/09K3gN+N3/5G1VJGYp7e+q17XzPx2vtwBgOjt+
rMe5eRiVCrh04SJ9B6rL5Ev0O1f9z+Y42G+NM6IPlOvFXRYaNsrGVQoibpi/9JX7LFVHI72rI8P7
Wje5enDr2LpPSw8DlrpGLQVd2M/QkX4qiF8d42LvAhu6U0teKneMf3QaADHLcJtHz+yCG8V2knOU
huoLqir1Tk7vzF/V0mt+duwbASMyY3QYJ+PCmm2J6m5pPXs2muO87g7Cllq+S7K6QBkXjaq7kj71
zi7DQ+/r8U2NOPnfBWsdKS63XHgkgJ+R8T+oc6DGBykPwT3eydlixyXTrqATVo55XZNSrHtaMp54
taO1ZqDpz5aZWGfVHuBub6ewHPPWBl5+44SWcky1QseWanAuFnjfK143zZ1mmM7JTrLpacLH5dC3
avOZt1EF+uM63xk7P6PNo/xpvFd3SBiSjoV1en6x28L8CScRsUiTfp7Wx0ubJQ4klWA+1lVVP8R6
W19MoxpuIre1cPf1S2wJOgd9LMCqdHwwM/USWSy/97/Fwfg5iUzltwLScr1QlmtIxRXWrykdfoSK
4nzV7CZD7VibX0IbbXCGKMEjFGr3nC2i4qrip7d9GltnlgPSRxcqEBjnxmL9jI7M9ufwGx3wd8iH
yi89wAcZdBIjbAbhSeCavzOUkfWufw2w5mjaT30HZhmd4ubVa5kTdn2lPYLb6IDn4LAE78o5sLjm
+xddN/CgGp1F0kBNcYvTuuxWYo5TswWIBMJ9lyDrgn/NJ80ZvNc89b5qU6zcm73ncQ+Q763DtL6R
ZGegPJc7cXfV4x5hKo1x2bUrgboVjet9DiCk76ohVO/7qvQ/R/X8TbcC/UFS84IAd3TrUap6mnMb
aZb/JKmwD85tWqafzEL3P/sze4mF1byUhuN89s+jnznfYj6V53ZU27PTDsH3Qj/XQ21/L0FkYZlT
1ZchGIqv2NzteytyPzGPvMPkoXiofQXx/ADyRteH2m7NWwqigh1nnHUXJst4Ruxo4iVCeM2IjN9i
d2ghphY6Qfd5q9AYtXGo7M46DVgKPnRLQMOYDg3eyAdJSgEbtsVDM+O2hWX1LWAnrhx0FegGDEd3
rN0VD8YS2Ejx3rqKcZ871fyJVYCvXRlN36doAXq08DnQgUJyL9W/xvMwfR/ryNqPS3605P/v+i6S
S1t93/U5D/C0fRO4CL795/xb/r+d/3/Xl+vq1QBz2zOPZm7F+4EJ+3M5TPWz7pj62V7ykMuon6Ug
Z/K75kkVhCKb53LJ+3AsX07krBTvHOt8EyWwFralVzXqiZaR/Z2nYh/t5eZpqyaFY+x5u7qGbxCU
j0rWWhAm4XyNWj0ER4d3/dCjY3PIRq14lGA0eV5F/6bvtKY66mGi3gUVRDw6KUmg0K7etUsgSdtQ
IN2v6aw69EzX0Hr8T6nkb0k5QvLQtrvNIwBtW9Z6pi2d0unNo/tYcrt+9Nh/oEjmfUvgM9Goyvzq
+XBJ9dH5NNm998NAgI7VQm94tFwXw9EEvZUiVSN2X2ETQzy+NqVyMnRv/oIiw3DuOKsInr5By7rK
NcIMOF9ftdY9Ttjeg99pbHQt58a84lHnrn0GN2LhOmAYJ71pxxu9DtHsXgx3xFFnNdexwgJyLpMv
KZCgR6v76AKygoneO1czNUvEdVr/OXMS5RmB6O6gXzxsxJJ5RtPFQDsGEXLH3DEEgRcTj/VZqbL+
zOQPWXzjT2W235EYGb5EMU7wSdf2j1HTaxc1brOrP6bmQxjoeGIo5fyWhukfQIfZHw4OsYO/UUwT
dSysf5/xkzkbYxc8VEXTPBdLYKgMD8MCucSlgqEvVKQGyIbVlg9aCi8eyWT1OHhF9yD1pRoGT0dM
IycM0BCnSRZPdiDzeMn2yXOAWAe+ak36hOgQBhEWxmhGp44nfNDqByvoknMFteY+ySBVGKM53zku
yGLY8fatkw3RtUDK+NYzI+vKskdx403zcJNV43hV1Ki8zYwCYx+/j+6SxkfiaXDcu6Sc8HqtWSSJ
usQ/xW2r4sCg1ifXK0aIroguIwDVP7E/UR7T2OmefdSe0A0GO0iPAxqo6vuXucPqB3Pn8TWykEfu
zF3fhSxKBYX6uWEPeh+OqvE2ui5a3uiefsF7pt9V0TTe+/hQIUGdp4dqCiOUsNCP49sE4cNP57+S
xj36+JF9Zfe6QdcmWrj2c/QClvRPZKvzX0pi/MXCL/RyK2ChPHD1U9bycfYH89wvZ3Bj/DvAgZVY
PIxMqOwJkU4gJn8V4BL1zvzhgTVgCpgNt2ijjk81RuqLGv+M6Fp971lThxQybwAzo/KSNRpCMoj3
jQ8xai0MysdLbirRq694zoOjwaYVI/jQ7KHcWf5w6dNh+mrazJ00LXh1C94UbcoLZAPU8WsEAPAY
lEN/kaP0OLnWxqDd5I42HFhLLG5gBMVMVRdksOVhyOG3uzXLnBBElCoSe5dpLyWS+bFkqz5mok/I
BbbzSF5VufDQ2MDbZzgGPlhli5Vjq3RvHQaWN6OvZshXcEsy9LZZtxxgeixJFO2849QW+FwuSd2c
IC2ZVnGVpJ/W2g52YrzD5AGSnO0wKVgCPQ/xeyrNqbwdvaTCwYKYBFsdiUkeTuPUbnQgSkMOGuv/
cNyMYFQJQf1/nVuS7y7t4CNwZSS0e5e3HSLXH6NyvsnSr80Uhq/0uf6uiB3rqvtwK/rceFE9xz8b
Q6js55zH7HhF/GRXxUVScpBpeC9tl3n3lqVckC6aH7yugVLY5u2XfnSqnTE4wY82UF4hFHm/TE07
5S7dATrg+0DL9YgKiPJ2WfyHxYxH1EHiv6qojvnsNO3Xxe5+n1hdec86962KiPs9RIHqPteq8ISc
6bxLTLW63wqklAHW3/VMLHmK1tmr3RsQGZyblzPIIVJxS/b26OycoWbP8r8X+XBqZUzgC+n+WwpG
FcHM5SLbCSSZDuqFza/45uAOinPXjQEGRFiH4vii9CEUEt15MlFyfErtpffVChAGZuiueTB9sVRK
3YvDUsG9o2JcEqtI/a/JJQ+n7uE+WgLJA4KpHfFFYxdkKd0KpJ7kVbWancwBVwBJtraRHyNkYQ5d
PLG8X9V/RRAXvEKtv2nBBP2tL6c3p2TSXk+N/5LPeX8AKtY/612MGqYzZo+ugahKjIjb/WT1w6UA
VYuCYwRmH9uqq5V6aIIsvfjgqNFDnqrVKWOu+6SitcuKAavXqVUrLKwX2Wd+Xbhnzdv9ktgooFiz
aX7HU/Sr36T2z9Lyb1QWMgOUcOA1JXXCUPpzUbY28n0sMrCh0f0ZJ+/Oz/Pip9HEPxSTVWp6SwD0
oIYsq8cNy0RqwULSM5uz4bNfDw2a5kwgpHR0wvI2zKACSmmOheed38/NTkrjNMzwvERTTkqn1k4f
asX8nixnYscjf0zr6kXKYtNlzQmhJcbk0WPZqspDjJMQ8cCao0eJSaBmwbdZV6vrliUx3FDDQ4yP
z3rUVqo6mXOO2YjaSZ7ThMhNug28U8RB91u97TrqkN03ZmHf+LNO3TnGlQom0suYeCVbRD6bJ1qq
3Xpup92q8KjgrEfaOZ2RipECCUYX1aC9stSpFWWqTtsxmq/8LOcSZbv/nuZdFcuJ4ZDJybez9dh0
7HtnKg/reaXYT2Mu8a7mbCvKHjss82DYHkSw5fTKUEMRhMH67kApWC8pPzDMVP/kmebbmmfIL9gu
PnkJTdB3OvXahO3hH//TVvvv82q/sgDdhvU3LHdBYu9+7PLj1t8kJetFuzJ7jBF2hSp+tlpXvS2W
alLBN2uWeSQqJRJMcvslarod0g3DXx47QvdKN5wYbWCnNjb3TRJV+xoDiyCCahY0+Q+raCY09MA0
9urVDv357Hjdb2C50yFFWFGNfvZ6gnWkaeNH4aEP5g3dNUzbX3XmeyfGTLcuEqZRpUcHzZ4WKVvv
p61gkR13O6WmI0do1kQO3/VYY2xwt3Lr5I155gUS3mez6b1dz2uHrsf0WvsV4OLusxaMnAyaH4rY
yUOvNndODP+yAvXEgs4xZXWrMPUfYTHcKex6TgWWiBMSDOWy4VcobDok8H0v8IiZpnrJbaRoz3Wb
KE9qzJS3xM/oqfJvTcYi2MstWcPYQ5NKk/s1T8PEZTcXQ3bdjgpYyTtkNZJL+KYqT1IAB+1HO8O4
qtoeKuf80lQvTWoOTwMDodap0ULPmZIPM5ARxMtifkjwWSkxWcEhB9uDqnNQdmjH3QjV1PTAG1rp
Q6+NOIAtwZT6z/UAjz8rbp1gsED9ExSsFu/hmI0nvUBrTPJyFBjOMy5rLJj+J6+bGUggaaqfK1z0
CtfyH7MlQI7CK53qqbWRa0pbdHFGxjBP8xJEqVFe3MmZdpKkBzGeYtQoIAw1a9aW39jml8hqjRvJ
cpVKR5dsnLELbYqj5Elg6L7ONhGajVLlXQGKecbUrBeWbEsv2N+divwqF5Y8Pxx2ttcah3aq2bFe
fqQURoma31o2AoRLlsWy+oPjKIchCOPnojwWEIKfWk2Lntkz//M/bJ3HkqtKtG2/iAhM4roCeZXb
5atD1C6D9wkkfP0baN945zZuR6HyJQTJyrXmHFOlbXScDOsGEHlxUYRV3V8fvAXWP1gre/ff54p5
rAhxg8yf61qmYWmMLDKvh1Nu5/Y9zX77388OqbNd6oj0o0T2pGh5bNqigoyhxW68/b+PSUhqd11d
iACdL19PGts8r8Vz1nt3i091MC4ts6J2EPe+n2t3dnqO1w+sNPufB2V37wNdy9MsinVbiN+H9D+E
Gf99n8qhHBULS+/1F7l67ZBdkd4TeDfcNvUc/jujliaN0RrLDVTk/q7uyvhB0CR7MLP6sYlidb5+
2/WBkszcEAvUHK4fXr/XgLIe2i3K8etPXT+Ho6LAkpDfsIdTga/H/n1RWf49XO7lZFnDRxx1UELW
z5tuOZIklW2izMP5f/02CJhHJvfJzfU7qPzu9dSwzunC+VfPqTxose/cYxZ170kQa7dG4pFloBb3
/voFQwL31BuGM9cPr18AmCJu24KCkeQNDXJsIhklW1Ywpqy/+Whf/vvehN4pYWa9uy/MNtt5M4oJ
cJbJQ4MbIiSeJd9aLmS0wJVttLN8C3I4/JYHUM/pg5A93lArp3+g6Id6VkGo0Jplcn2gdllIyyLN
01wU1UYTE4enERYSraS+CPDw/zxbP4Sv91pJsvzI1vDR363RKhHh0KfrM+KaS+bXJ7m6hIZVwnh9
dn2YrkLJ9YFNLcLJ6ydB1w5732TirTKAL/X8lPwTXq06b52yu3vTzYU2i2QXuxof/nugRsbqcP24
vLoeRlG+itV4NKxOmm79F8gmwnnkXP1HdgvYDRokTQG4u6frg9lKtRBw1K38jf//1Cz8rzQ3YWD0
FdjH65fHccEhen2agZ0B+Z9njDkA5zO0g7L374h5MxEkOZyRzHMYIV6P4r8vA3s5r12ZPewT4g5w
mGFfEFtttjQsdsPPPIjvCFpEUbd7RfxXaBuPMbmOp3oY31wO6zklDmwnDfGRzMLfqlVVm/Nrav/M
ilNur6/3v6N9fXZ9B5hhJVsRc6w0UtLO+mCGXR6LgySo7eRYdXN02CTkbdZtNH3YT8J5LnjVtq1w
6GPq0HmHOQWMjprcA0i/aHaYdZiYV1NatSqu3fXNuj4rgTZsW7Ag3HdH49RDtohbh0GX1UDiywt1
+V8HBosyx83xexCKrhFoWhnR76fh1ib2lygTbWvZl3rq1KlPnOnfgyVSdYrM9ciV80dpmO0Jy297
8qsW6Pj1aeX5o7G9Pr1Gr16fXR9yN2pRO/nQMFbtfL3GsTRWi0GHouP/PLEa362OaQkIYPWIri/z
+nB9wf99OJQWZBmD3Mxo9TAtq0bxejjqq+f0+lQuNLyq0p3D/96Z63n634fXZ74xEW+FgZfFu4YT
yIO1yv7+e7AHkewHYZ/zVXt/PQ+uD+n64cSIY7ek/eX6qSayCXeIPaqRa6zBeE00cLSR93es6z+F
0Xekj1oVHrDVNfbvqTuY0zEH8oVJnmO68iFaQYzB9eH6YZZCITZS7bejpJzOBEPKzdK7I6koWqbO
rleHFjFdslbzJi6J1k3Ipw51r2UXY+rRnt7Pt1+oJ6NZwbrUI+TG1gTOYaWfGZ1vzXLEN5rflHWb
bGCUMShdmuTioIW5iaMhYN7eb6a5vC0NbhGV39qhD2X1rLcyYMloGKHTWWza4QhuYN3aLvoD7nvz
sEwkCDkembTuq+xktRMMYVCxDyNZLH28SyVBlKLaaGPJfASZYMgNl0UjuxOm4QSzMWvbSJPEwozm
DvY/eLrl2RLFsWoa+ndEEqW9eG+nlszCudiBX0q3Nka/Wg6XJO70DTdHnMlJXYc9hoxkuAB+RU+S
MdLVdEavcUZTBS9VAJQt3U3tmhEtLVS4tCgYTgdLY07kG3t92ICo6D16jaP67V0OjDf6RKXw88vo
X+I5z4KUgK2oynS4pkSUpgbt6lEHfGtl0PEJzWzH3yzCka2jpArUYnv7CNaN1siDNBMOAhy6VDgc
aZHgFe8ngS5mevG9tXVJECT1WP/tcute1xbDgB3jOscq31vajBFYQ+8/TNqeimIJmD9+UDwnW2/G
v99oTg6bCJmOt1B7Crw5Hng05Ju88Ljy50PuPSgQSAcmnvoFMS3pGR4JDHrFG93g0sUzP8QAg73Y
08naGgTMKVxPifYrI7JlOnWznkFm5sibIll+bL4YVD03ypZNtuZGt7U5fLUldCSTSzQwppGwpnli
3pi4JObomQhpiF7qvCcB18EnhoM7LGgnWAJT+JLrReDIFSkCa3mjTPkacb8IobxuyGUmH7RkhOPx
t5zWT2FCLGOAKmeG6GXfDK22K+M+epghri+t97cpSNWL9fhzHrWd9NgITsYYrgXg6FjJGa3czvaT
bw0O66ZWZBMbannzWxoWNCAN7cclIhGukZUeLYNOnp/pDxAXvMCaizBKxqfZ8HYE4SIfSZBiaUJn
2soOScu/8tYYdkurhnBOimaneS+JVlUbOyujbVdU9GfGamc7Wn1ZEn7hJOkMpoZxF6tMgqacj4P+
yc4/CfzZHbdD99jnRLV25HXRz986fvNuyBE8C4AkzyL0WI4vKHItYEdZEpDiWW6oBo1ggb+68QlM
3chZlZvMTQ620PTNCLLLycQLILFWIJIE81VQH7V6WGWkr3gQQ3VjOBhWbPO1+TX2x88objugTvV3
trwtZg58rUi+EOeWYW8+E6H4PKKXZOoCLXU6+yBT19mGVIMX0mtT8+DSMkME7ETmL+0bECbOezbZ
t7ViaF/4F2HybaUx3Vg61T9rerYdSR2WTX+JloEA2WreE8/rkC5bJYf5L8nZ9Kuf8mr4MAYC5XU5
34uMyn9YVlxvTSOQaHQGfYIVugIyOaAZBmwYc04EXT0ABMs+Rw7SpmsIBdYs7dgoiqxEGG0g9xx7
PSxcGv5ECpytZteVdvRAtqHcMtrJAtW6z44qQ6saWAg0MLRF8UbGfREaPgPvvpPppu/LV/SimBwl
e2iVp+Qlod50OoKE15xYlNFq22vFCzD/B9Bp3qZ/HR0IdG2a47ufjl5qftda/l2m5lffWoQFdpD5
dfZQdLj31TTMO69kWJAaaNm9Ah1RMsdvBl1QVQL7m+b6Uc/a23ZtVFXzOoj9sXqX6IWJfzhBKtuP
YgP3rtsqzVntzs3dmGSbtHbolqxC3TZWx9rgplCiEXKA98F6YdV04iAzjl2Z3rkIMTZNUd+Wef1b
Wu6xbZ3PPmXjpcR94hVlKPTigFCFflAkyWuZInz13nSSpJnFoKrDFgX6drAyiDzTmIeORhq9qcl5
o9mVCiNL+/IgGyXRiBA9tbaCUClTus5+Vt0TMW+MoUuxpwuwtxc6mUn1XCl9J0j13nmJg34YzUpq
c5pp9Zuv19lpDOLEWxlif0YrgTZevMyLLEL4M09Jt3zVynk16/lhdAKzdNqdE6ubBTRn7kCe68mf
NBznpgZj7dU9nMHaZKIm+mMeRci0nf2UaqGXknX/PqfNhx8XT04zXJSDplGfXhJZHHo0OLninMhk
vwPJBppmvCSAAxG0AUbrCjvMG3bgWhdaHdcnVHm7OLR9PdHEnWHGwYcGGkB2RWx/zFJ9kE1dbtxC
e+49QDYyNd/7Mv+awOlZrXrHX/aDbBddrLVfxvQ4iPJpxkYeFHr9pxmAl6dwmMYcRTXH41EQIrav
GQOg+bPoHfXLngEkMLX+GA/DA5lGZAh69Mcn6f70ogdNwR2WjG2i3isB8heA8kYTE5GXegW2qbiY
snrIQfNsjGWyt8L398rxj+9lD6AP2tCxVraEt58jlp+RRyTkaJLGfiYUo77FN4yEzwWbbnJFNhGd
HbrC0v7SS3nJ9elt4J9i6/eaIsKA9Fm8+J12ZuV7RFzWbIbB5dDHtwbJ9LVt7mU2HVQd7fpDP1W7
nsPCIsHOn9mh2jDbS6n/J1DAbnOb0qU6SPLU9J5gMeVf8hrW52DlzFOq3ZRy9U5e9FMURCjn6NMq
1b06g7yYvrwfvCIgz+GhkfGHXbJvxEJGdMNUvLt46uGT1mPAaIaUB0H058K5wUQAbHxF2dAZExWN
2nqWjsB42Av2GUef3XJd3hI92lEHpDq9Ki6X4dWRNJWXwlMbODx3Rab6TetCBNQFgiOrjJ9qp/hp
pOo2pSymsPUHEiMxHXaJfhx1/49rUUTOCeTsKh7PVk+V3QzRxyC57pbB3DnAvN1+vLHo3kFOyUMQ
d45WMA1tI1CiaKdA7r7CIEToFNNCs+gddqPFQXY5jESeLCzoRhkOputj+Pe8zZhNZVg+9iWMqDHX
9J1pwWzou/QPAfAygm3PDY5K8sH/1tUwXAxAZOzG7IMXySdNzGA3/eFDSEjjs5aiexk+ut7fxSNI
0T4lo9jP/bCgRdAx4CgQxoeVrnHxUIS1IgvamI7AoOslHev8UC6jdyRk8tVNgfdwBx/G5tuQ1Mbz
xOVZw9fJ0ovQahLmJhiKGadLm/4xWH5C3EmomsjvWdL2Eqf1LyGjyUYYA2Ml6znqPYJKqr8G5Dpv
6XBJGCSCRalHPmd1M8Tt2aFYjGV1O/oMDckXAXV1g4HohVr7xWNoEdjxmhVhqq/ZZgeQe6O69Xxu
Nc4c5t6wJgxyN3cIkMp6OKrta262XB1T4HSLfmePpaIYL/KN8KjBnALdRpz+jvSz5dmuV0KWreC9
qenZrqetYdqKworQjNSF7eAM99qkmmOq5fdWTEFOJm1l2tXeojPVtstEQZuMe0zaVu+UIQ2hZyeJ
/8K3gp2ao9lLjJYrgJNG+6Xp95nW+TFyLEUysGRaeVs2YMxA3ItNgdr2sNhxF/YQMf0pC7LFvukG
H23q8GNrJ6KWLynBrBVNaICPaO/yZouV8T4bhdjpVfsOZOE0VAvE53pFNH+0guBq5RuY9evkuREu
lRAaKI8mwabVY+rOOgUziQS98vaIlmyiId0pyBzMPc6MK8T+zAYQkOM0k9numDthzU+m7lzajCsw
4QjnglAJppI/thuNYSEhDpfbxHD2qaM+FnVCOfNcoEjdkAvSbkuD40SU+C1ODGQjC/t1B6+SnNcW
vP2qQeZbtW0B9JA3sz9rxs4h8Gjj29qjqMVuBHC7LlL1Bg4qVqgZAfV+pcuR/pGzsGnWGXTg+5hY
f01Hm3eROQJLxkIK0ZDtaVGAt6MitH3O/lrDO0BhQmxign+FGl+mCYyk3Pq1HFltHEW734aaxLpJ
C9EGL2jqD6mnm1Dl3DAn5XSj+Zwlrm1+0nD5IUO5OY85U2uTwf1MVFFuGn8A9pUhUhkMlJYR6nlt
rz+wTekRh6bJYN/L98KGS2sodXCN0aMOyJoA1FwPPUW+ZUYLjlqetZSzre7Epi+a56yosCM5J8CY
4VJTP0/SJ9WXJsXGKZL9ROI41M7l1kHC3ojv2fC/mnLJQoRsDafp8OBW07vbT1+QRA/LPAeOaXzU
KrWhJU8gejFfRKqz4ZNMVcAcRG/E45i7D0PvYcvIypvRGxigtDqDbP89syWJ9qX1FMk/g9BBdcMQ
JUGMxB3djUKVVDeFLS7CcLh0Y0meE3OMTnfvGnYdY11NYZLq9wSOPJsjqZj+UO3iZP6TRPaIFtB9
YKBCgEsWwWxe3jz/j+doiETMlcVXShVImVFgU2CCr4vDzKzDGYotMeebsRuYNyR7raluquIZbJ7P
sDM6cE4GXZNYW5UZ7MRGg28102qrmY4VeKc+BthJ0w/tAtng/oDmpHK3U6u/aUXBqGUw95GCuaci
wvAKMGitOwTxKL+SFum9bR2pL/qqoMCY3I1NVcnua7rT8yOVtA11uCClKvUDox4d/gx5CIWvBRHa
3Kq1jMDzsu/ZTd4S5pTzPJSBNsIGzHxzPrrzay3SYhuZ+0IwkK7woeJBjbcOOTC1GN7yKl471Oz8
o4x3zXe6gBsCs5LOoNNKXp22zzCRzk7+rBR3b5tU710zUXKMjmRM2DMeTgiJ9l0fhvJ3E5GRkSfN
rYyTnUWQyM6f1bnJzb+FhmE3ySC/r7yhVn6hSHpmIF7vNDQqm5YrfutrLntDn0tpmvrbat75UIDn
mXY7eq42jPIYOluNLbDFiVAw1cp6vH9FRC8kTb/rqLjorgbUPGtIFopsRk9pf0gAbGwQLbmbrja/
JwvsVPFsOG61j2vjwzW0g7so+ic+ah6r+a5rUKfwur/hzXxSUU+71kxuF5DDkH3zPCANFgrBctcl
RLjeK+6mXIoYDqtPJDFIv8df8i1vI5+I5ZQ1yiDovBzdF99Q57kDRgJnjix5q7sbO/FZ8WaBRHlI
c9/ca2vkctLMl8LWob6n1bBLU/ZpOrV/00wvXKPIQBDVr8uhs+3iec/PMQUfYsC3yZFYoefcMLWQ
BKz9C0bSaDO1Eeqhb1+9tp71Sm/7yS0Hqk2EqfaC4ozoaqwT5yL32aayREUWBS/XJiJber1th7zm
XXfMj9ZAS1WimaBh+6fm4G2qyXrQipyWobDeRuaWRjyNIek/K0/Fjy+JLZ7ixTkYBQW6iAnlY3Wi
AoC0xx7WM2G3toOF0BiSMA2rez+JH5ofFt6Iyc+Es1Il40Mh2Kk5HX6abCIWRehvSUdQw2zW5EFN
TwBIix0arvvMHS+MFTD6acWtKGIZsgm8TCu5dbYejc+48j7doX/pdU7M3H4h++LRdKpQxOQUEgEM
BZwg2fnUd1wt2LpQiB96S38bpP1Xc0f6yijdeovsukynGZNx/3eX1MIxMR7b4TZv4YCzACCDW+HN
xnu0bl49Lb4skApBal9y01lo3PVfTat2rau9FEQSb9zEmoKppvDWbdQMEWcLVcxQ1T5WcaFvbFGc
6kj+rQQWimRYgFIif+qGR7cQZ6t0+sDUBmqqCvm9DqBaZZoWijWfd/CNLVZwouiz+ispkwPgilOX
Jjs9t78Tr6NP1TEFJEmVKMV0b87Nbe4QKNq1xbEZiUwd9GaLKvwzN3rkoiYJ3Xa6zXIGz5lE/xZV
gIPtLf/CeUju3LRCJDxdKs2A7+QYyQbTYzRZfyKJhSKKfpdKezKJElJOnTxp+QfMxMpezECLddRY
k3k7wx4LLWl8uYM8mn76WE9M1nEAfstoPdhJ8TEb42te4asmbQH6Vc1rTqfbOZ9u6gx5XhR/UkJ8
EqyabNx63NnN/DE0qy9P50aulT6KwKWGPW6itqM2XzuVas8ULwmtmdasnpoEwJt0E5IP3yaRIu+r
S1kQp1Tbf0pvEkzQtfclni56C0Lar25MlnDhentZ115QTkDuKrlNp/QtLToR/LZ282Vbxd+oadBa
mvVDCa1RuiWLi9ORtmRL8HjnpZq2EfnxqJzwahvNGZ/Ro6mNiNNx/uKyOMwTWMKEbNAs02nqDdXI
2YjmfBFWqDNThcEV4wWppkAP5KIykhLTfLfE7hkH5acj2o9iWe5GOF+M1ZwbrpBXJ4fWpg2hX9Vo
ML14b3ZZ4E4DgmONtKhsucW8dIJau+xb29ra4A24/xjkURaBZ3J1jYs+Hsh0gKKPDFx5A5B1XlRj
+X+US/PGpZ+ysajoOIurG6t4GUQeEqB63yXyLRkZga+n4DITMYWwRN/FDicK/onbpYj2dMTfIlfe
0rm9iwDls0vAh1a0xpYUonMhykeZmO+lcgQbvYSyFj+V50N5EpIbY5U+XqUCsU5ThuZxc2A39kio
9lsjsy92v0+4QOURbD6ZyksU4nt5s5tL10TvlAfoMRJKlIhG/UVjkNMZhK0Ms51vvdI8oDKirZfN
FiVDG5MPqV1qt9Fu2Wu+qpLe7jK4O/Kyq7C2nYk9vfJ35QKKZhFFfqi6m6rWGBDwC7Zern2x793M
eCFEGnkHtWj4JkuQlYRkxcqLT2M6sWmEnMBsXwuazCa2eLb3c18aJ61ggtXiRGAS4bJR8xIde4ax
n2e/PWKPSzfdTAaTMqzyjzb3QOPdvN9fP/z3OTD0GddlX0Shi4UDEH9jcq+ShI27ZU2WwZr+pN48
kQLjJsDCcdUctP58rF0s6ZicPhz6yIZAf+pag3bg9ewWg0J1EBGdPiD2bG1elqLr9yMVejdxDxs7
GpCpfCRf+HOQxers4u6zaNNRGKO/d6Nfl8zOYC6MT3Rk3Gt65G6ZLmJyjot3bQCoWluU9s5k/ESV
x0VDhV1G0V8rE0NAi8gLwQYI3wLirFe8JodlyWtP6bSWbIl2Tlw0fJH7lfjm19gj355ZhKMhOkJi
BpBOx0r65qufA/22d82s3bTrn0vXCYzlIJ+aIN/73gv8PLCHFckSSxWMc3ZZdOdP2dw1mRg3WTE9
VjHT58Lzjl0jaGm6d7mJm9z1vjtlA/GP2/vZLh6ydXTgayVtQ9WdhR5PQd9ZXBE+KfC4yk7kY1Rh
G7eKGb4MKa4nLmvrWI2CQB2b3dvBihMBbAJlh+5AJDDcBiZqbrkQGuNum9nNXZeNb6pcgxZVNu4j
q/yd0qW/kZA2Ytrbus1O2Yp9brCzxXzAsrZ+or+ls3vjx79mbzGT7chD89hwNqlXsTxmj+X0Elkp
dCGPPVoSW/EGi/VGSVgOqlaB52fsnV172jBT3WepbrzmPqs17Fh2t7RYVEk+lJGexUD3xRnFLXvs
J0cvX/vSK7ZaJ1KEFvEbjBEs7J65x82kBwg9WAZX0aFL7BCdQ5pUQ7C2PbejiVnd5D0212nrohEM
aef5niBTfso8W8zCdrrnfC44+cuJVmU0MlwBoYLFnYn7JBV7OI3cJa8qvCB3HANH0/hkFAABdQvk
y1g3yKpoWNnNd561sF+q6VDM9JmNwvaPpjjKUg6bOWYw1S80n1w3/xxo8nG3qbVNheihL+rkGGfj
WkCb7zYWlw3dyhjcieru9bJksGLaf+t19BR9tHRYAiPXqF3lpadniUy2O8VYAweKkYfI4aysapqd
g47vZLwd8dcFaFSarV/ZUNJnxh7OmlgztHT80mWYmJdxwkBGyPddAqWC8m6junx4aMlMD3vijVYg
/5m+/E1st0Ex0LdREDWMibYmtVRzzMYW4gd3hKQVUdAOqX4jJ31XUlNuZhfndLqQWC70O78R1l7o
Q7uDEHlc2szdOHm1TUwCW5aYm0Mci/480W/PPQTuWa5enAqRqS6fmZrx/lcL0h86slHaZ6eipq3O
vhVObeYQvTLuYDFAkWir9CJd5qdtR9O+sZSGKRYeZOGX20Va3Iyn/g1Ez7ay1/qzxhq3jEc7ZyUt
0vqlchbr4Jo1amZRzyfRrzOhDjkN8Rto+Ny8o64tyBPHu7EVCaeFNgkM2D2NQC40tlmO/VIWXRm4
RhUFIFcqtJy4XpssILKtAgC1XpJ3heJP5DOXsFV0diCEWPMU2ostslfpcGwjQzqHLM0RMHHZY/N5
6RxecWvzJ/ET0YmJHZY1RjKON77avo2wOC8voD7VOa4fdFoonFHVJuJd2SZ5D+6779ju8beNZt4R
NDIydabKcpn1bB2vqYMsHg+CjTvxwiURq4Oo9gyLLRgxO3+8qRPCW/DKfuqOkH9KM9qO2fxqTbgu
R3d87iO8nsiAun1FEA1LtLxT6cI3ab+ClCDaOvHfxnKG0PWGU8wMlcahbwJGiWfa5k7zDb+ZQzRn
96M+aIRPezhgRo/YjQpjQtugpzXp0JmEjQwkbFacyXYEbo0LCdd/cyNmyXKjKvMIqKReKCtszjnR
GN8qtj9183dUyzfoGcItAIXb7f3SOzpknIg+dPQJfIufFqaz0wscFIwModf0mEzoe2jTeDsxY3ZI
8cmScdsn2rvfCW87GB2Ba2le3zD5c7fF4pGOJ5jpMPYKdINKh30O5l4qVva1e8A+IoCJkYfcto+Z
Fc0nJ9KZbbD1ERWSHDeu1U6DBY8O+VFqhb7rvHsYFxSG+vwyKuOw9DpdYdU9y5GJiDPJwIyrPlCT
b1AoFgv/fXyT9PK9cBiRWb/mmN577PbZBHNXHEeF1IjtwKAYQCe+Rs1+6PCN38XkkWg1YdaEO4VT
r3139fhuxeR6FdFNPqCtFMP35NHQbzJa8KgrnyRNAfLefLi/lUPzw3oeI7aHGfSGLQadT211ryXu
fFYu0QVllj1oooGeb8+ccktTb2qkKKExsudzVyZ+31Q/ujX9laNOxeJMB4O1Z79Ct6e6+It2g/RK
6KfMe9kZm273h1eUcVYlGe0Xu9gnIHARG4a5lh1KnUDnLrLu297PTnXPuW21YcxB3syNjzyQIbjR
+vY2kdN023hbC/Vs6ClB2sbwOc/1HXfYjCrY2ogG+1xXV+hAmt2crYZdyb6D0DYE8kvznWGyYquQ
PZq6HwVJS+s1qe2UZzROirge7ioHZ672Ra99+tDiA9NXHbSTuB17xmyLqr5cd2WzCLZGXY+wbuRd
MfRlH/tLf5euDzbdtxIl7en6KadoiTKi89DkDq+2XyNoInUokT+iyTVZSwlW9zQfin83zmHTsg5H
jfGUDWnGeaC/9uAlQsM03SC2Dp7j2KFY/Nc4TQQuN3radV9O2y5iI1NO+CCyTafq9tiq/ml0m2Vv
Zla6HbviViEZY3bMdM7qinbPxUOwsTfkcIQVs1omcZRwrLG49MFU0B3eWl0/3I6N96eoOKDVUmzK
xuhupS8bMrx3Hjd9r4HJIhlvQB2766KZJj9tRpmov9NgQBF3Gctng/FiOSgLm/6jaSG54OiiFCq3
fufelUzEwmYRfUDRuo2wDo6MWGHmrEEb00/WzWHkjJL4wlPeDWoH+BvlYnTrL/FN7LBXYVu2y80m
CSYtpx9jTCeD/AGKHPXDkgs8yvXuDat7aIecNowTvxQz80/BfSmGIN1p868iPziLLOM2ta0xlFUZ
77SCZITW8H5dG41mKV+UHKONAIMcuLMeuP3M+mwt30J5h84iJjv7dR1O0KUsvlqFt1Z3JbWfRohR
NcfnyWqeuxwxheTkMvsnfBxnv0PhE0fJNko7KB6DuXF98bU6TijEoZP0vmkFkeleTJTXBfOX7Rg7
Rx/Jzwmj4rOxxozHjca0veYAuOK7LzBb4iOqab7uVOQBtcmKJ99hTm26ZBTBAjk59Xw3WkwPbBG9
J/coUFhVgmhatoOJdH/sbuYhL/bIMo7zGN0RF4L1hV5EbiikOi6/M57n17Kyf7pF3Qgx3FGlgi1O
znnEd3B2agiC+l0uBs7utTpjjnLnZImgnO1LOifWobXl0VDkoJfqUZsX42ZAC2SiA97V6aHsKHGl
b/2YuTVsKqd/1Wq50OfKuRlw3EycmS2ip85LzpJZGj23T1NIeTEIi80Sb95pUvphv9SBLxLOlvSh
gMwQxKz1dbcHq3REM8mtPNdN/P3NR+EQJxYpi8Rp7Se2h89c5H9llyyc/eZ+anlfREp4IXnrO2fp
P2KLJmSWrXb6jAmaRcaTWXtxIECU0WFgYmtzmMdu3CF8YoU9ZTJ75v3/4/7tms4PY/oFtGlp+ve+
vtEmtlV2/KN69ac33Z+mkK/e3D8yhYgCM9Pg5LsEZ/kQpdqI7YAwVvUOc1SN1GBHIMkm8sDbDOXS
suXXmTq7kXUGlPbXiCYvaCt0Yus0q5LY89mpFSGxO8dROcAfTrM1712uoCqu9yULd+Rob9aQ/gI3
q+g8t2pf68jasL8n3U/l9q/kTNGNruq7VuyMiDsnazp0Zf9QihH6cfXXzD206Wo7eCmSOl005DLg
O23W+BltRmAXGd+u+cNA09smi3+jkKSFlQEaAel12upoev3kpOzF2GRpctPUGqmVVnlxcKvlVVvu
5WzrW2RzNtXFFAyVszcmFUMba1oiWNo/Jr8YwhqXfy5OHZvSGEcn6Y4Jxmu/lazw+7nJfpK6XaFT
8mhVGq+bVE7h0MWhvGUTtmagzdOLsST+mc5GoHqyxz07NbbKrZ6Spru3BoIgwFTzb6ThVKJ19eiW
4/e2b5ycrVDLuDxIZ53gKiu/wNR7QP4N9E81TKwUQwxFuBPKqX0rtWY7NXdy0Y1zVY67qdLisM0p
ypr+UFcGdSs94bRKefdUtfWS5SYtWYCipK22eiNPsUdwe6wTu4DiyPC1fusXGnbl8a1Q3bYbe0oA
Gd9rBkX/VNXfMQO9NiOM0o+1NNRm89OR7Z3Q5aH0i3krDerdQuYO/SALs1ABkSWa7mVs/W3EObZY
NckJdBmH/fpoHGphY3Mf/R8yUj5pfonWe2GCslfEwOFpOVtsSpOYMuL/cXZey3EjW7p+lR19fbAH
LmFOTO+L8pYsekk3CEqi4L3H058PSbUosXu6J04EA1FpYFgFJDLX+s3g69cQVq6DXr0O+xa0h7Yv
/CTdaIQHrNS6DLo7Q3mYjhYlRoojWNei0p/qIbwHYcl0FB0q0XQQNTLrKpuMO8+Ibk3GlI1jt9u4
mrZuoR083uSQRZdtToIMa8p1FBGNxLEzCquFXg7GChglJcdnslOAi6lTouZwucM82I6dtrGbhlkJ
wUYXz4JFoSQnc6i+elH3Na7JVUTTQitvk7JteWig/Hn5Bz2wvoaDeGm7HL1+fWWoSbFF/J582Yiw
Qsmq3Qo+E5IlYV9kFcEz5drIp/tA2I+RPexU3diXAVNVpdFPyO9A9zDB6LS8EEXttIvTN81U1qVa
8MJAGqJzzY0oecOq/ecqQzYw/mwaJj5s8Z6g7o1lE4lLmvxp8txVNU7mNmi0Bxcf1rJ0PwbtjIgP
g5PSA6QAaIcLRDqcRIrvaa4T4E6dBxUVt9bLrxE86kBedXdlRyym8SHD5rZ1hjiGoZ1X3KYQGRbu
NJ6y1l2Fk8BFiS5kTE4GOimkWZ2NcKpbQ6TPVY1XmaLaaO0DSFO7e9ckvGy40AqEc9c3GhM2sWLI
JQONRgIwXPMhxqATugnyYsKonjO1XSmgVEtcQ4dQv7Y0G89QdAMjYu5t4e3mVx55gacpi8XCDDK4
6VB9vFLclEZ9JarBWZJrZNmNad1CKY1L0lr1OgPT0zsgH4fmqLdkg33SKZXyBSUHrB6JrS76CgVJ
cKm6zU/bky9PEo11qb0nBM/YGGoF77Vp22rtY6oSAkMVaWakbxWI3bVrMSlhotjDVpnTgOhJhchO
qP5IcIDZr1d/Kh1t01bmqbVt9FAKnCFjxmwELeycgGbbnPvCbM5aHrZnAhATab1e2QEf6Re1Ugz7
tDaL28hU4luW1fNnWZHX8B/RKeK1aXloQXqBry0rodbb7810VIZuja1heS2rgAOQhxDmx7eDRL0f
MY47w1pMdXFLHKa8BS52V6iId8gqA3vXq9JVd68d5l4JBqYbrjZYvR2IQDos/V5X9rIfYOvhZiix
r5+PKjdwS3YBhErS1lyZrKutulmCsBPIuPxRl4TOUkPU51r2QLtrBO0SEdAWcX9tDt33DWu7G8fM
+sO7epO5AVI6PQmtP/prpYWKhXkiT6pfvVUnWKtd+SCM5EFlfZKPWE8F4sJaZFPopXeJ8PS8Lz2A
U3nRNwdZtNw8nj3gpnU4RO29W/nJUS+JJWZ+3/LmaJwbPBCWCfSbZpnZw7lXGXzlrmPl1ksfsN5e
FqPEjbYQG8zV64F9rz/hVUjQbD5tlaA6F2uvXeWpHLd4IutinuWZ+hDLxslzfAISdO/bMt2xnFaW
shjCPD33rv6QlgrXoarXRqnVd/I4GnsSyqjKkzyQyAD1lZnrbWRrE4nlCKYXVk2S38iNSMpqE1c8
WkhlBcGytXK0Lvq0XspmEM35DScMdxUezIzic580nAJQVyS13o4T1+PAeiDbEqTQN01jhNeE2INN
3g/JhRT8jBwoihsk6uxV7ofdbYyk5qpGVeFurEpr6cG+uWfuVS393koeG6JvPHeifwom9OzsRNgf
skFki0Rp809mVbxgKgtdssqenC5KvwxFBm0wMr5mE0D2xMm/NQMzipScChmOfNmpBQPHpF68gRnN
ojoRrQKSm6JCY1oR8AOsiZnudPSe8m1ALuSFRMTRaKbya1LZNzYI/89hH310sqB6VlkTMHur3Y86
udtFHCXjJix8rFFcrbzBTB5dzcRmCJoNl2WdHxdQKieFyU9XljeyQfM1m0HCK9ayKBuqkOBQ5CcK
0x0O9dqv8Ie1BcRsJYvNfIDc1p11Nzgo6v04B17POfBp8miiL/NgOVW2ulEMDRXiuY88vktOcDuU
onu9VNmQ1V67zWpyWrKLPP6gqOD8u4B8f16CZ4ORvpu6GLtIUqDXuAWlu7YUEZagRXDmMVPWjTJE
d4gYhMtKE82nNFGudFH0Pjnim8nxgm9lKp4BeLtPvaU7WCA30GZ7OyGq4pZHJcuNo633zobFa8fz
n+rkxY3uQ+91H0SOlEsg1rAH+IGmeLrJ7ML6OFh6vvT9frp1tTDfuFaK3E5adwfQ/c4W12bvGlvT
emWUsfoIojBCMCm4lGp8m026fmUUKUILhtWTmiAX2MZBecWNQ6LIz+OrmKXT1kBr4RzHZrJtS1RS
kowEVxr34zkWRrM1MlAFmUnyvzW19Ky1o75F2cY/a65ubXlQ7FMcQwTIGXB5yg4ZoJNtAbV/Z4go
uGE2wpROs60vfnJAV8L62rAOX9SNP97KrqGYFKIyf3QduvpdVwOa862Kx/e2awSjbxvfgZ6KTnif
bXsPbVPUlglnyDoCntuuLPpg3WMXuioqlayf19+keo2zcuRNaz2c+hu5wV7WXhrISWxkUZv7aR1M
XN8oxLZgaMO4OyKWjaqPv9fDcnjdL4gIKju6Vx1Ign+dcPNDqIpIP1j/S1O4yN7AU2I16OxyXFTA
WPaQgeEl3BioCq8A7QxrWdfnjnfD7B6MPoqb5IToJ+vs3lj1I/JMstQHXnqFRNlOluSB4Ke5uwj3
PODMHENuhCk8jJt5ht7qwHNWpHItfd/+6Ef+Y6UjbXctqwrXyZB0q3Z5hYX6kCTNStV70BUEUJqN
Epn8dthBBmvYiPAxlSkmlqXX1zavBYAAcyWxyXj5Wq7LCgE+4rivPWUR4XxCTfPm7RCyIRd+c22R
Ukdz2kEGpq+vNW9UdzJwnykJF8GN+T9U+sJSd4pGiF/uKDvKjWyAh0o6eN55mgrg47Fr7f15AVoG
lXHVEf+59tMSWAuqgZ+IGtYkeUR+0QuEKsQEHydvSTgadvaS6bl7E/oQb9ySeLqsT233DrkP9c6d
p7tlCS1GCVr6Z/kxL1CFEiNu096YlWtZ3wasiPq2eCKLYyNONGCvGpG6TAWWs1rQK8fa5m5ayI/N
iHNpNnRImQvlKKuqKKZVll8/ytq39s6FuJakyrd39bL4rk7ojrZPy3jdO8RQ8b0aj4E+ft+oan0T
tvyvkwlePA1s8UGLIB+oRVx8Imn3VZiF9azY2WOjac3etAxz62hRsHZTA9UPNOAfzVwjfQbDI9Md
xlNfQ5epSsInHC8xNWbABJWhrGtjPDqobHljZKxAhTP+ZcPVWJbpy1gg6tnW+gdf1CoI0txhxd4r
h/5pp2sdsqIqqfuF2hv+zkszltYN1C5HT58LV/uIP7lyi2B2fsx0ZAZDewKQMLSbMi2Sp04liTYq
ibZRoHB9srwlB0jX7VNX+cVBK6tko0IQ2+etnz4647gnGJk9a72Rw3ryvGMadNGtZ/rf5Okm3eEX
LIf82s7T7srzyTIM8w7zdYCgJKcVgQ3MLN/cIif5OUKS9Cw3Rja059JsgdcKB4kDhVV6CUDybOih
OSxkH7ic80dg2nDgzOP34o9DyO5pUTylaZLv3g6dGMCCTaVr1m0JNWAYpj26Le6VLGUxBDS7Q/Ze
FqMKFAvw1H3v1Fc2CcFmXxMBAR2mhsu8VKqnsSOvGmVm+dGeyFuHQ1I/50n6BMyj/4JF87llPvpS
dxaUrMzHwT6fFrkDTWChsJCfw9GuD78lHUDIOL450+1TeOINPOVZXC63SxTmdK1YhFhLb2XxrSFO
lBQfZHCWHeHu6/BR6bARNxCkPjlWULqbugDi2w9WvQ+M9iBLciO7iLmfLJYzu8jsfeJljX0TDqqy
zxx4XSksdVbpHSIKOuSrVTg3yz6V4qnLJCEmWglBH16rX1jSK4fXXXQtWVa6L65fO/M7XWk4S4hK
2DcQhjjIj3O87t97acWdxTlqIAXHoWj6zbIBh33rx2l2681LjlCtwOr8qHPqtlnFhMCA7iAJB3NF
v1Sq45xKPapOcFmeWBOLexVaFXpj1qWobSRlI/DkNjfiSTYKVO1X4ECKnVqAE2w6o9hmNnjXpDH8
h9DL7XXRIY6gRwM8KuidmOd0UN2G1LqfElA2bu4rLxvya95L1jElNapG3Kccaw1ANj4NwghWRZRA
IAIpcEc0cz1wrIshDHE3VR6BU1tnhQnJjrU5ou6G2UQL2WobZDrHxvZOpOcRGA3D5KqorerKBrFG
Cr0KP5d2eqiySDxWRmHDqfCRA5nS8KlQCCDMHexf9ySXWhNUd4LP4EVe97QYsZbFWOsXcktE3O0y
ue8TGEoIeIY3keehG6U1OSmSxN72o6UfI94RwGHSlox2lJ8Y35rtmKr2lcn3s7bj2LjJE+zvQlWx
74dZsgg93kVZms62br1pXKSzB0Nrj9qZVGdC4BLVrbkqA8F/LubNa7+mMnO8LZTve8iWZhxxSO5N
DwtCyO3kuNcgEttby2iDu8JCsyJE6G0ti3JDB9O22ltm9jMLCOGhtw6yjg6aSTiQCEi/99zWxJm2
849WllTnPujTdZwmzaMeRl/kT60Z30LRB18j7lWC6SNGF/M+DlJFR3PeJ7GJKVSRWT9Oxpw+6L0X
M3vdJ3MTbaE76fd9SgtcSpxkRyhV7lFrRvdIypP8Vq+TkCijzN/EvBsq3LBpymTT+49Mgo2V0oab
ZCjTFpMCEx4frrqLmv8elWd81EcfEYaFUB222VzxtmmSEANgUK/3E0TadTvguF6Hg3HKMz1ehyJS
niDJX/fchV9F2F3Mujee4C1kpMXrP3X10vZaTl3NYLgUbvi967ujmpOKx3pexoQRn/UqMx5Uryru
/e6nQtg9a52lv7Zo7k8t7/cp3KLf1pUHCGUqO5zFa3XgHQvjn4Soaq7lx1hDECCcN4UboTDpXKvo
dh2reF6vyY8ZGrQKnqq/1soyyvDVYTIIWbujcsiEf4QyYm4TUsUHsvLKQdZDfCd4Kiu1dHDQRZ57
k/Rzs4Xs1VpaK3ayQy1r5Ue5KR1Brsxuo0WBcsb3/rJl1PxPrVsFx5Fx/uLzaOySgcCclpbZxcu0
7CI/MQt9bEimHt7qB8/Xdo5B4l7u+mtf0Kbf+zZo9y7QOGiRHXb8s9wIhD65j1JzbZcp2iVNC/db
fnzrU4+kO973kc2WKhBr6TCWCYEZ+vcK4u/HLGtU4tPzR10B8SU/yU3t8+4CnhQs3uo63RnL81s5
tqZ4E6XomMmdoTii1PTuOIQrSdLUtcVw5ZAj++kYTJzsZTYOKviaAq4Wcn2dG14QMsguvhpklzIZ
bTjinrFyRz39uWHXdAj4vdUWhmGvyLQaK7mj3CCtnF3qXTX3lBV1Dz7MYsqxhaeR4jTzNJFuPGOG
UC5kESpTvq0NlJZkUTehjCpwNU+yGFrhihekfl+4un6JU/NeVvch2q2NiYdcNGbjU62R6mUJYe9l
qyLUa5w0pxuMss27OpteD+0mZnvso7ZAT4mdyHiMa3SFWI/Ol6UlqAnmQjGuenyVnnQPZ5I/X605
Xy3TsGBDJml4ertaeciYq01rBJpLWPpbqYSe8rrYNLkPLnoWS39VR5/11N+KZR3ARHOB0MhW2TAN
CSO7LCdq9jHRkmwnS2NaHhkqofgk2tqNmOtCCwzDC9puw6omnr0eansEyhSkSw+hgqucqRDWSZ4g
/VAhnyV7v+5oGwHY6dKZfT3Ci1Dq8ALezGdp0d/E+F+cEJA/tsrgPKk6px/dAdaR617KLn6o5+rM
hWdTxaTTmzZ2nobGiJYE4sOTbG2sCE+MMX70NdDTjYnFztArzlMFaWyTVdGwkXvpek84so2iK1dJ
3McpOslTOkqnnlB6JQM4n8qLIhK5VaZsZXGMx48TvrNoWNXFfe17a3lKtyE3pk04X7ddoj+asMbi
0Dk3iUHGQ1UhF2NkdcYp2z73pSD3EmmWBy7UvBvHxERu6EfzoIBheNtlmqaRQRSJfcGr1RCwToLu
zg/a7g6jJUKHCeBQz6eI5A0GMv34/NZDa72HPjKSs+yP60m9NTqIlrJYzQecs7jzseQ+fZWKJZoi
7tY1xLZpx+p6yODbMwEAal8pPK0qIpmtYflfg5s26PKveDil4AT92WvAhG07NQ5E/z56EFb92TWU
7Gvs6cBfrPKDoYty3aBMeCIaaZ2LSSvxQHLtT5FSrmTX0iHPp/eqczsleMONasibRFT97VS43UKe
z4KkmHRW+ewVQBWVcmAypsTiWEOqXOeh5TwBHDjLrk2kf+wcFQ6ibmlcFBEd+T/kXl8ubdZRf/wP
MWuo1/8hT5lTyf+hgjX0EGblZ+C73cYrY3OTqPG0AxyQrnSEPR5ksavibKUHqv5gNvX31sn1jZ+K
aqyXO5JG6Qa2M3kSQ4keVXzSV+qoVleA4ft9qcX1DtlkdESVMFnZ6OZ9GMfuCQi0+c2pj3WiTC9N
yTCBCHkEoZy9J9errmrimXmL4EJvZM99WgZb9LJS5O+SvjgRmcMyav70rtgi8ozNsNksWQfQuyz7
EXYENtBek1pXiWasvUEJT6SNnGVC3HUt60tHBwsE0Tk7GSJf502PZYTfsofhhhi/uIPzeoB+b9gm
rlrabK9n2+rJNMGCzqUy8kHx5NX42thVgbauqg5FgrlBdpGtbqfnRxIIqOhHJKhQAtsklS/OJvHN
szVvZDFIeus4YS4pS7Je9tBS8kckfWyUqbMI6vu8b5/jcRSIdBPgerOUAuwwXR8KhP7vQh/AZK2B
s5BC6PZUP1iuE9+RTg9e64vEXraaXn9CbQO2efcVtXHeYcBfbvzC9HY+0kFbJ0iyu7gnydEoavfV
6NUlAtDts4pq0woZR+0K6VQc0Nok3AylUj9WqvbgV3GPpA5GWWPmPokID5VIs+NTW5Q9HiDGiGr/
6F9YY0DGzvwbaOX9ydAb60bMG1MHtyjymzEKrVlRrD0DwTzC/wNrWZlxtdcnphVv/du6Djdqw5JN
1sndugAU/hi26VYWZYMaVi/I1ovDWzcbJJVd5+k15E3rJim9+trplOVbB5RlmJpF45e3w9SGXW6b
CVKf3Ek2tG04rOIk8KBccCBZpzXZgNl1mO5lscs9a5OFBWgIFW8c1xdPDku6Y+8CApDFehyDNUo1
6k4W7Th/aEh3XSBTeXcw1Dd104qnYvQhsLm32hCZZ1IXSPD76jdgWOo2qgqWNLJObsIwq09wrqAt
01edcmPjTVWxb7rsI1hgqOeup6801Ylu+zETF1P/3BJbgDiDXcUeGTMor3NjXuXxrWqG6kolO7SW
da8NXvHRGHXtKEtIKYqLm32W3WVNKDR1z6T15+NESa6CimiUdWV3HUTSpv7ow6F6PQaLC+Da5fQR
8ouzrFwy0xGpf20egEL0Xu/eSp73WpJj1YDKxVtb90vpx35ykPvRU+5Hzqm/03ty1fMA+KPn6/nm
tllw5y/2cwcf9KPf7/1+jM8wG+OziL3bNh27HXIs8fmtXn56rSsHEmY9yAa6v1VnFSP9QpbrqfuS
+ADz8Wc4e6nIz/KT3NTliKaKnrQYiP3R4GlqOPxUNu1wl6t+eoh6fChfD/N2hK5WxrUWzdp98/Hl
Rh6LSUG3+O1f//Wf//4y/F//Jb/kyejn2b9gK15y9LTq33+ztN/+VbxW77/+/psNutG1XNPRDVWF
RCo0i/Yvz7dh5tNb+z+Z2gReNBTuFzXShfVp8Ab4CvPSq1tVZaM+CHDdDyMEND7LxRpxMXe41q0Y
pjjQi4/ePGUO5ml0Ok+ooZndu4T+DrGca2d61/GCAV4ru8iNk5bOMqvA+5YLJexdJiqYBCQbP4rN
q2oSxusmnbQrk6H1QG6Y7xq1JPMKVH6xVTS/Xbz1kw3k3DDQzEMkk4uQoKjIdmXm9GeRpcNZfjJ+
fJp7oJySMY0DdxqwNDl7urZvwja/KUKgtJ45/lRyM3UvAnfc/P03L9z337xtGpZlOq4wHFs3HOfX
bz4UIzg+P7S/Vti4ni09za/6Vk2ucLeYP8PerslvzDXlWow4kwHbGJAOmTffq6PKRTawrL2zQnJz
lZqqQPBmqG/c0K6QUKBu8CwBnFTtAlh9f5SLtvpSJlWL+0zwWALXvw7Jhj+q+mMSN+2DAWnqNgbL
LWudtonOmgfFUBYTjaTKYCiI58/7CLgHaz+pK8j7rXgEa5EsJztLjrI1y+Ofjj8UPx1fMdR931YQ
LT0N11PPaxDrqLsz0ee//6Jd409ftKWp3Oe26WhQvkzz1y+6dTKHCaufvRAR6dGL4fuT37Cfunyp
AikLiH2o5cnv+K25z5FFrbPs8NovqFuYwuiIHgJzqk6EdeDDxtxwqTW2mGbOlZ0z44flR88z54+2
/r1XIayXrmTeVfqFu0ezylh3TjM9N81irImHTxjEbNRUb/dtajr3wtMusj1llUPEXC9gcnrWVYW8
8bLunOnZq+P7gRjzPWPAuwMmwA9uVdcAaLgcEnRLJzFcOtsOTm1fnGUJkcDx8r2+u+DzjAJfV2Te
ojNQfgTmYqw8860LuzZm9rqrrpjVamJ+sssjUB4B0iFI2IfDreqV9+OgaRi8dcSSnGb+X3zlg22v
x1aoH1XU/3eAhazXojWGVxkc1jvDwSQozEWKYSp7/9VR590rAy0EeWv81y/DXy2Hwy95MVahHzTv
iv+5z1P+/nve50efX/f4zzn8UuU1IIG/7bV9ya+e05f6fadfjszZv1/d6rl5/qWwzpqwGW/al2q8
fanbpPljGJ97/m8b//Uij3I/Fi+///aMfhZhVsxZwy/Nb9+b5mGfccfhKfjxopjP8L15/hd+/+0p
rL/kGZKnf7HXy3Pd/P6b4lj/dqCYC01g02E7rsqbo3+RTa7+b8chXeq6pgHpzhI0ZUigBb//Ztr/
Vh1D50mkRbdtg8uoYevMTfq/TdewVVdYpq46Llf4xzfw/UX2+tP99YtN+/WpZ1h1hS0MVWeQnXUW
jXcvNl1TA+ZOgXVEJa6CXtgM1xBnhJZVO1EO6IvlXXAlMmJuGlnlzC+GZaaO69A2VDL4/fmnr+8v
3rOa+ssg9Ho5POwq9zeRVkvj//75PRvzpRR6kQpwWbqzGougwHHoSzfaxbWaPRN8QhnHYUmkdOSz
3T45/P35f33ZfD+9afHtosTkOPp8eT+95l1kYMhC2SbepN5HIAjtnRi8ndUAM+1VQCa91aSrroDW
Jrpw+/fnlnOItzmGPDm3CveKEIgi/GkArgJMCdqYBF2c9uI598Z4C66D3BISelEV6vdK5B+ndBHn
9nRQougrwbMDhtfpMapNkBU1kDOfqcMS5e3pH94OmvjzD8O9SgrRgXHu2u8nQD2ayaMKufGYeDUL
oLr8CAiq2JSlp7FuDqGe1bAbfdNfodvmrJQw3Satn6yAw98lKM9AKsOSjBXo339p5vz6f/el8TQA
DhGW5ljO/Lz+/IsNObgyewjNY9B55tYvPWJdTYGOoed+U+PYf0BxcmvoYIOiyexXddKJQwKqhlBD
A0t+V0emvjMwGoaxQgqbCP5GUdFBxV0kula1g+viVDG01R2heKQbbHQNLJwNMCwevlpBZd20+Ues
DO2dG5uQCIFqBqGff7Ia90GJdPMWesaFhyw+uxpskibSbiw12iS+Xhxal2HO977VmVndeAjUwdV1
jH0Q2R8VS58ja+7p778t7ddp7HyLWSqPlaU6QGRsU383mYo0nL8T3zOPYZ7DW/dqPPaENmcH0cqH
TQ3aayhJgWMJDEW4+pIDuV7+/16IpjHyaDzpPFDvHjRAZ2oSjKOJcHPTH1o1OGO3YNxO7bAt9OZu
nOItEgj10fRgpwJVRrxzuP/7L+PPd46laqYDWNtWhaMK/dc7J2yKCrhtax4J6n5T9J1pZzCAkSJH
o+5ihkhm68U/DW9/Hm05p6Vr8+9AeEd/d7eqXWTajT7LX6hiN1QAgJVav8t955J7KfYnrjodUxFd
6Y2WLOLJPqtmsqhm+RJg9v/w6Ojz0P7ro2OpxozhBVnBD/F+Zu1A/ukmBaH1PG7QxeqZx4EqQEZy
qYLEvFWd8YuwwcunmY3yZNh3m6nLztqQY/c8QWEwggIaSwNZph6FOPQodK9dK7k10JLd52MED7SK
vb3TYNJZ1eOGwPFSaN3Mre/af1ig6X8euS3V5D2mzoOnqb+/s1mZoNRhxeaxN0cAG1PhXWNijbjc
EKTbIVJhkrjOqVBg0MJONfdJLdq1N1qfjLwob/HgXfSF2qN/F2dg4VGMMHocN3PMIPdtbxzhsilX
CTF0D+oJWQtyl2obj3AmfHuT2JDIGysmLF+QzolA0PzD8Gv/xU8FudY14RcIInLvHpc4cdEajSEj
oElU7galgFOtcrl91uZH0PYts/X13z8e2nz/v789LMtwhGYzDdHfPx9DAQS0skt0+IU7gHz3x0sR
VrjikpJ0BYF6LKuDbZAYzlFuHH1pWl9Bcqf/8FJ+9+7hRW+aqqtCBGOGgpvp+yspgibHWpI8YuOh
04DY8h0aPQksHn/2SQuHrd5H6oaclbVgIm2c9ZoUro8awc7RazTwEzDufuXfZRA5/+GlLX4dUedr
sx1mY0wVeaRNY57D/fz+KeIJSqGGelTpprM4IlnyGeYRd6ngReFiutBG6ZJrO6s2+m5a064KxEyu
5/eK3yf6Wi9tdeF3hnLsBYQXawhnaRJjowHwjD3hovLMbZxlwt4NvbN2mZVhE1fP+Ah2jEZhLvTR
Ow6kTU9DCbPWjUrtygktgtqN4+Jf4N2oqPgVvuOC/Rcorxb+psZ9AfkYFceCed4XB2lIsgtxnwqG
ItMj6L9TqK+iKF8D5HB3pl+ol34Xanl+/Pv7jJ/w1ztNMPW1eYfz4LqqYVjM/n79DjMsd01Weib+
oMBhamE9YLo6QYyzlI2VpdfG4PW8tFsyk0pDkJVrX+YWLobM0JBt9AjQHqKI90ipQhcKYeAu0H8a
D6kxgu+ACJY0o34Imz6Co2x+Ss10P0UIGAeYUaJYNRiHMbKMg2tbN0OvhtskjkOATwhAaljvxlAi
DplTR9se2GuJifQy9TudH9uuWeTCayDwGC0n2NyInBJ5Oby6GJizFYIsD1FirGqkHxdqhWrLsrAd
IvFTtTSmItgjhtJBhzLwfA4MdJfCyj30w85rsTzM+mnjJXjF6r2fIcQNX4vpAbdQjwwqzJ7lNDo7
xo3wxmoMZVsaEeYx2VNSxN2efOstbi+3jGvBbp4WVUmHpemwHpOgvgt0+DQdiZG1WyrDsrCg3MfC
xkY7NS8NY+g1pmv5CvnYYG2pRb9n/r8to6A+pSB/F4Xw7XWM5xW86No9NT6CnrmL6mct9OEAhxmR
hQm/ExuM+UpNFeIGtbaMSv2DrSLMECKUvDS64bnmJXyXJJ+iLPpgkPeftHCtoa6ysrtwONVmny+n
Xn3CuMLft5p4bps2WRd1hAjSTK3LNY8UsZ1kqM4jf9CknXHY5KjKQYmG0C26K9yNrDMEayhoeXfM
qhppdde+6/3JRTfT25TI6WxdYgaHcRofYOb1J2jiO12owV5NrZeMYOKmDtxynRBaXxjEzjam1kYr
O4Bh1nXodqhtuDOSOvgUZ+O1ibIKbljdLbGsFTAQJvINsJu4i09ekiF4L0CFlACdmMYH9yY5kBvU
kXC/9Zl4pGmFt7rV7EOnTCDAJd+ghPi3IKm+eSpQqV7E6boLEjR0wTGsapFMxMsf4wITiZyxBqxk
cAWQe1zok+N86Av0u6LsXEYoLnmBWWyZqGID6tlofiYAYmBzVfct1osu8cJW8ZaGAzjaSQMy1MGA
S6e1NFA7WU+FiqM9t/UegdVq2aBSt3aKK72c4OMlYtpxrxmrvGqZz2j8Nga5mUWgo7CJ3QXCsz7a
HvIOrzJ1jVkYdyrhwrVWet/csKqPiIF8daEhLVx3yi+9k18xkumrgvTO1sfBBVKYOh4QWdRWdf1Z
4dF48IyPUdbfunGon1DURQaGlfS2CFD27LMOqcYEif+xvKsxYvbN3rs0VgMkoEaXJ0pxXLZeQuJd
a5FW1QbRLG3pxl1ODHwimWcjOhxFAczXCPOlqHw2jQHkQu0Wu9pPCClFCwYM96ojb3bhH8wXLeZI
e0/3nk3XG49Nmn9TwDmffeCviCAbzlLlV4VJ3Yb3PtmhIQsPtYaYp+nd4XjPXYHk5tcGhlEX3OZ6
rS4Kh4m3CTPwGp+U1WSl6YFsv7G0ym9urynIS9bPdTKTGG0cHtrpsw8e9ZC1Y70WsYEkQVh9CNV9
gireU51Xn0LNwxwZEQWYKij+e765GoGLnj1ke/reNg6i5oQDcLdlUzIETiUBgLhNkJivRph9/Foq
XNKFqwbqMrOV6ASo85F4NGAGxJGWVVIvGQjyLylTisUs5IHyb3EpkDzcd058wsnPO8MahJU9ZXfq
EHgbSHX7Tpk+BQJBqahEDEVT7GRfgij3yu5ThUxDm9ZbN6vtJWujyoeB3C/5Sq1T6Gg7fATPkUsQ
1wAyALV4YzUo6piiinjs8npd1Q3L0FzX7jN75ze2f99qRrcQSfpQmdFwQuzNeyxN88XH5hQCyxiz
jOZKuqw1bpICRij6Du4j5EGCzB4jUmQnIHAD6Ma8rLPd/2PvzLbbRrZs+0U4A33zWCTAXlRry9YL
hmXJ6JtAEwjg62uCmZXOU3XOrXHf64UmKYqiSRCxY++15srwuCHRxRsZi1dFhQaLJekO3TiqSyWD
lxQ6E983SeysYd9rKfgJuyIlAdPzxgLr8pJclC6prm29B6pBiGwTgJZLBPaGPNmhtdM2ZL4c+15o
RzkYJJUxzkXpe4l7GuHactdJf9rdNmc1O+OdiYllk3cdSFfDz5p9N9YeWJ6lpF58XnoohErZ4hhw
dnqErTg0tYoYxDpnqLQP+AZ4y8xaruZxyGN5/0JzzCM/ym8iUQRvceU2T4QBAbIGox250wTQxFTW
q7QNucObT0edk5O1FKwQZv+5zH0SQlmUxxpt5EZjNwSASIxR3cBrgc+VpvYcNVhEOUjMx0SDUe86
7CUC8tX46hZO5LmDHbV1+eJpqqTHfJklNpCgEWMIiCOZz+PSslts1UPvA6iy22Sb9rFzaU3tS9AZ
9ibWpGIakDh7RSZ4yLCVNb/ziLgfOae4HYQxknFOSvese3MqwJ56INnFFHwT/fxNlll3UJU97gnT
+a4JyuxktpdtbFRupKO2DWuhx4digfDRrpsL3576jzk3E06QmX4uCP0CYkLXSCBsrHoErr7mWBeR
eo+DK0i87A1c2kOrdjiuLhLx8CN1OOwKjJhREDu7skXSVvY2VBCja04gVlpP1SctZf9izZGjL9YO
JCHA4xoI8I6mfjSlhXucZsXu0hpIY9JA0S+GvlNQIjSFecsclLrILidIMkcC7TJapQ5q2P3b9G+Q
/ODy8rWTo1R7zqSJOnmR04nzsF6zJQ4YgrAfl1PoNvjKjcC97xqwz4i64FHb6XCcGTKcTVnS6+4+
hGnNbxlEzHJAcctc/071pJcX+XjtYxRRsVEE2LWDay5IWMgBrmCituBrDrS8THqpLP5mvhsUFuIC
Dhx1cuEfYKEr7PCAq/3e7EItsM1NblXxriIu7Q61jmEimdCY56x/MRfpuEfxmhHT/b1EcHTJ40Df
0smzw8XMHdj7Enpl1ZkXeJVWNRB4Us8OJL2aKOXRLXAMDOPecvuA7ztImq7UdqyMRjQtWMAH/1fa
yOnY+/abrN2PtkXry3c6quN8IAtCfy80+vYm0V3hpMkHWQ3ODrIBx78Z7NrO6qK4Wy7ExFxrF9d7
Yg/fTS04AkgCE4FzysC15xhvVmDy7TKBxccq3xsqY+2w6dRjprFl9W1sivQgC/ClOmBylBJPqlJq
F6PnxsqYvrnueW2GqdRK9x7ZQexSfqkaGrU0q3fM5K9OXxw93d25mQrCtqkSijhnBzg0YYbYPyu+
shHREdl2at96vy326CuWaK4kTHQ1HGGmAs6z67CbId/EqXFniw6YT97faaaP4bve1aOBzfxFTiCH
OmV99fl3NvjYpmF+c1Th7rJUHX1HJBusHTOfdfNDr+Yf5KQfxtn4idnaQJOe6uWznKckxOuMBby1
oWd8RdkLS68Igm3m9Ba23w8TafW2L4BJwZPGEwwLXfFhNHZPiR0wUkXFBjBdOddZpg1ErqGlMC6c
rdX2pEnlhBF1YtkSoWFj5q8fpS6gejA9NSxEqJZmhH6LVXsGVbjkm7TLiij1xEUoEpCKHH1bP4E1
r0tB9etiDB4bQm7sPpyy5trkqI8HufNIyOGtGJ7Hdik2pQDHGgZBFoe6DSqpN1YcIC6wZJDlTi7q
YLgzda9s2XskYIGcdg3d7Q+zSUCuBJWmSUiP7RqgwSw/3uBEsjdGPnRboXCKZRAw2fQ1QzZRy5Yp
hGUgIO5yL4qrZhXfx0J/q9LK39kuPOEBvJXl1Pea1+3HWIeXHHBCZ6cWUiPCse+zMfRtYwMI9pMd
78Gu0yHq7LgOZWd/ZWF4oBb9sBe34ZzEyp14bUjdOYVAqB59LYPa2ts7q3MEOnLoAoh0I6vG5ETw
2o4KHSBfcawa5B4jmBI69kQbic/ZYYthNcWe0+ZrF0+EkNJKcqyKsjIBndwk5jMz9i5Edh9sFq85
2zmu3MoqntlVnJY1ktJriULihTJHRbsDMPxA7nIW5r0FrLmHkVCOhKvExQdipM9JOawZlu7t+jnf
z8p7yWKBOFSkLAR5HGHttUI3SS66YYmdNZhk6/jopdjjP1Ztcc386amlCOb8MdjsKYOfUuNUKVe5
P2OfZBeojetrP5VwQ0s6z9Zk43eHPjJ11gdmS6JnRhrnFQlMnchkKMydCgqYCy7hPg1zRbJ9ONYG
kk6M8d2qH5YyJcsiIEiu8KJEc7fTQl4j1ssmrBAmbZrmvdRm+CVMkQ+F+VHICXpGg6O7BCjoQY8g
br2/AHfZTIPxXZqYi1EdXBIKwW1RykPtAaqzndbjTKvS12U/iP7qQy4HqBMk29LuH9FtArqOWxJP
AwzwMf+LXichUEIT0ni6Re4Ku+2ulVuyW/cea4nh1AWasNGN8uS4353OWPHBjbpHgBLnJvCmnLln
Lkm+nDzeYw5dn/e/uJoywUVgsB23aVZFdmWf/BUtKI33DL570G9spX4g32epR6IIj5HVZbSCDZEd
Q0+d75AhrHc2wm740cg9ntBSdATIWghT5hSgbuJe8o7VFZA/KXveq2UwLRZEQjClNaGRe6780Tnf
SCj50IKC8mQ4rUuYSeJRmPT2ubcyMi2yziJWxbhk3bhsU50kHG0sTvaUksqdfK319peRcHoeYTnm
U8B22PG3g19eE1a52KzSLabDB21AM2OVBUDWLD9gx8RorAdPSJ7DctWW0gKdnpOgMQiQm/GmBnSJ
rEV0keOvhDKtyFE7lQc4SwXBmHOwjQP7jY6nDjQGNCHjAjyfkoAQI4GwRfqZvhu1WgtL0GdbgQCC
XLbM3APa+oR0Ydy5bnMBlJWfyKtrzDDwdrrs3I2pN27kY5i98jz59XatVHV+TZPqwZrT5fj7/n4g
K0ZbiF+03SZjR6X7G8Pke3G7ebtgU9JiIVm5li1x3NvRzpEL99CxUM8DGLOsAsRUQwaYiCcSsLmv
u903gw5Pa+jRjeqSK8aoQ6L3+skTaXK9XTh/XXPx1WxVMsPlTPwv1uR+s0tLHkbsfqRAoVQ/pol2
YebDTW8SgDYcDiFwl4HBnEBkZtRmJVilXdOO7YZIp+pAWBloyXyG+OxJqDlaAduo0t/YFWMaIgxn
F7Q1uE4+QtK2sqr96Ou8ImyDdL8+lti8D0HN/sdr7GLXaiT3YtiGTQ8zZ+5Zv3XXO/FfknW/G1Ep
bGlt362MVdRuOUx5nDEjxWvoudoHEl1MmClpyAn9MYdlpnDG5zxP7scy1fd2kwIoMe5pyiRbzK5i
G5BhtdkwpS12WW5CjZHzSy+sH3PWu8Sn5b/GFf7q2oIv0NpjXIMFNEEsskOXektLlEY6Wu5jby/p
k2/IS29a6QPGjcIAcDSBbFQZHVGrd+VlPVNOoG9YuRGhWXVunbWERB0/6REUFewGm6WvtjQ9/LNq
idjxCcgDgV3fo9ZdrvB0mj2LFCF8Fl+eOM+0J2c0DrY5AShKhXnE6eKcy2r5mK0GF2Oz3HnmkF58
X2gHJIbUBXMc3EOtrJ2+g7XgBYeO0gKIp+E9Gw6LCR4RiSm3qM69U933jsNinZTTIa/m6lAUhFbr
UFj3Xh1Q0QBms1KRnIiwzY/wMwnf9MmwGBYyRfo023embB4gmpDR5TVbrwrIN0PA7pnTK7mchJPi
DLmgp3l2hbh3sry4NB3gQQGGZmpBoPsmL5nUA7KFoavsXfFQ670XkSJnPDrpU1H6goSyLHmVfXX1
WwMPWws9S9F0czMvbIWDEcqEC8q35TsZ2eUB39aywRelbb25xLvtfcm9gdP7pJY7/hZc72YH+hfI
xJh1z2V+LE27OaNR/tmtDm0b1BiYA7+lFcjqajrqLZDeV2gB4Ls6ozrzX0/3bWXKSKnk1EzWiUIV
kqtvu+xQbPes6nrnsbktiJq6m+YHc7E8vo1TgpUhDpD3uWQ09Ua8ZSIIA8bp5qeW8n5IRnFukoa8
rgpENIbgA+Ra7eKL+jmYi12gNWLnuyuVYyirS1PRP4GdEsG1Tl4BVfzQfDMDDuc/zZPdXRBcfAGI
i3RTmXA06dGd2oV0DkChT4ZlHdlu+2EjIEPcNp8gHhK0p+4dnaLkYeyxrFZ1zInaSsS+on941+pS
vyvtHJ+eXjYb5rH4THsdZ9/tzttjptqRd/5zjUNSs93+MbX19HlC07bLmAGvTpyK4hQw70zyxyMc
JOhdOUnHDZomEY6gqC4NHDfUVda8QTJeS1LUmQQg4aI7Uid7z38xWq07QdK/WguxYU0N1QUD9XCY
JvclIIXjIJBshl5D3C5t0X07iWAFEtBMyQ3mWuj9j23O9rmMzRU7463H8VO6GN909S2f4hHWVNZv
baBfvQ5YHQHVSvVRGko6otKtmtKTE5bOPhQtOQQjvo28Wk5yZkUoZ0xl52eHKccoXzXpR2ZBQiTL
FaPdHeN8gIQZaNfKDsKxuw/YkG0mNZeE+RTpT8tFn75o2gyJhkCs1A2ItdTMk22O7lFPvrZyhBu4
XvA9eoJd8hOl+pqBrgSnXVoti0+Pfpzo2d+uNWrt4bc5+cSw4+idDklz1tn0Y3+ISWf33Jm63OFd
KX1amhD5p5PEEEc1dlqMPjtLuQ7l2PeDPXLGRgulj3RuImTQTUhiJOo2Z4NB/8S3Lm7Nd0Pn1Kwn
mtqhscPdmXqA5cry2HdsQszZfZ4n92efeM4Wntp6fjVeJqGcvTTax6mDNq44XUfKUfdZntCTkps0
7nmbLZlDtkD1BE6UcCVrYvc/5qfU6qnxLGLN0vGzErY6esCMNYLZOJkvbuhWzrEAD0BQVvPL6Qrt
zNn/QBeODJ3RXrND91nLlm92rWkPDJZsmDb40i5e9phB8vVh+o22cE/NzCtWjkaEI5bMDVuyDao2
GB8ucNO2CvBZaTlVVp03m6qJrcOKhCBBBaICu782AzqbCgWktCvvaDQVEbQyikNaERu9CL5aUjPP
U6k945pdOyD4SxOXCBea+34yJMzJAsJnaFAFZfdGHsh8hIS2n4ySU5Tk4M7nGLeKjY/TEZulh3E4
livGC1j+PBUCUQttsNmcT2w7Nxg6lgfLOBKJ1e/p8u8T135qGWmBWhlhMowIS8Zm4wxZEI3g3mmD
uOm+0phjOC0kI2oSHU7A1vAWGpua9T0zTH2v4YAd7K46lsoIGd6CB23Bww6Jv02r1o0I/qI1BwaF
rVPnUobSX/QS9jvQYz90mkRV6dHCFWvLR1VDlLY/vALcKpiphRDrAzmqD0bSDnuUM6TM1v41qyA7
N2ZKmoM2krowkXiPGYWczzxqyd6MaIbAbMqqMF305izdkf+bn1LV1aw3rfsp7GrceUHxaLHPZuOT
Y+NsXl0Whh3oOA50+xA78fcq0MmpNsjgoTmQ4ORbVmLeGvsATAiYIJkm7Kt5MoYpOG9Cp20eJfGJ
O6N972mGH9xgOjQpSdKV+5TYsgwHM/7oXO3TSeBryxjTOYXfW4aeZ6MFFNd2yShNeOyDstQ76aK1
d5wgvqRG9aybfhIlbvx9qkjayaWPibKjSzD16BoKTvv7DvJ1OFTeodSBx9fW1zhJACeTbNJac7ut
XT/BBJUZYRNknBXYraYZoO4iZphqkb+gCfDytSqjhX1731vmFbf31yG1mHgU3VPejT8XNXAoQq6n
WhCMncxsas8wgACtLTs/pymSjdGif1u6jBZ+JgRPT8JvC7prCUg51ho39JKqOLOBd9X0M2jXFgcT
6XCClZJ3ECIJ0aBMXwEz+p6JMCteqRBnGfPFoEWx4oG+YJgroSaXXx2X6JSMygpkCEVz0K40BqIu
w6J0HxfNfpt1YppQZJsn1PKgwu0mgsrabek7T+EcQ0B0rfXw1n45+ayHHakrkTvbzp7mNC0P4wzM
29ozfOUcP4sPJGJ8Pfz+Q497M1SDmjZDDpoSGuKuWPnTBI9gmqMAh5XUH4k5E9PyRauax2Dx9+S8
D4d+mPSTaKWIWntGo6uf87WQpPlF2m6WMSOlq80gTpEclBj5s2ILf55IykY7F86U3gTJ5dSkLjEq
KGvykNOqs9VcYZ+crOMIwqLhJcPwBf6mc++mckUrJ49mT3KWMxWEEvoMVqEQwIgoOSfEWpvvTY15
8qRTxFf2LEHC09IAjr0bqyNCS0xdYl8Hzpfa93+40GoP/uwdRDF4920zbgL69ISJdzkwbDYWlcn2
yejL+2yR52q01HPFyBAA7vCykGN7Tu3av0CXpb6yw8kK4v0y2sG+9SiUWhgZtJws9sEmuyOYChyL
Imp6l3H+TPo1cwOOv9H4UsaTinqg43XRnjRpJ8/Okn2OGkGfbJprMsHV1QHGtJ9NYqb0tvqJxZ8t
Rt73B0vzSadJTei7lv7VTAgsHYgQMuuiP7QZoZkFURWVpR5qCq5TCrzGtoPXZh12xGbyZqnmtZo6
Y8NwLTlQlf40G/43jRzl1q8qRkbL0hPQ6dX41gZcbK7xoCetDmQCKy8V4HDIoCQbMiK7LtvVAUni
UECItW2DbUCriRg/PEP47YaN5A+9OEn90XjjTxt01Z4UHvy1rn/Be3ggyKE8dj605AaSbEng+R4K
xxRBO2EfKek8oyXHTJa2yQFciU7yLTTxeoQCi/Oxp2c1Gnt0Me/Mo8k0z8Wjz7l4b/kwW2ZXtFu9
79AfgpLZ5O58helFLh7h9VFH9zJzWiZcyn5MjGrvWuxEwecgXuhCJ+PsNtoUP3NcUW3ZwoySgGif
djb2YxY8jcAMT3GCDSRRvhshTN32ooIGMYF3nclH8kQSSY3AQ/AvjCWZhxtpZW6ChEU3TmdvZ2Xm
91jyyaWII0rArOgMiiOJdTlhRAxFaegWzlAeF8nRHiPQVx1dSGpoOoJhn/eHWGjpyYoaYu5I6tvk
CkZPO8Ia0SlFGiY3Wx1daiQXgsbE6kYbNdc6OnVi7Ey9G7dyQR4VLG57DtL8XHiwiWT3rfMqCHjr
bNDWwfc6cf5rzoj6bCfrXTmFfhj95WQTWEHfJUnCoZ/3xIqUl25Fe8NDJ4U+S5OjphXacyyIVgar
mUGWpB1d3bvwObb155oMlKjWvjSDckMkKvam1tB/ksECoHNX8yndE9Adwsxm8UY9s7XT7qCNOJAU
oP0onQKIMxBIe/y1qdtyhKYDZSGMAoIIBvQVxCkizSFiBNuw1fjjMS/YUGlsixKTkbiGTmlLb5wN
gpdmO2Drhy7x7MjsiuDk0zB+QET1oqNK2zSZeS0nW9v5AxVcDndxbxAf5H4zVUUuFrXKBQYsz5h/
Z5fts7oG+i7unF/Cr40o95EMGjClM2LyujRblw1C+tpgOrGAXmUJWZltKbx2yXzU6C9m13XbErLQ
OR3bi3S7OyniYWc189mWDbYa+J7kghgenQPo2wNacuJ5lAxdCd7VS/qUxWs2iCURX7yZrwoZTV9a
fWx3aTzRL9f789KnZtigywgd6SzXkXcOPc1wsj3+dNtL0B2Bv4TxnDBUy0bgZe0hMYeDFQhsPkIz
tjQkiM1o2bvmHdmVHlFlHNjIrlbVPL5EJigz+eG5UTXRnHvzw+ToFJ0EsUb+KC6oFoaotpcHza37
yGIXtjWBb8M0Hept0NvVtWuNeS+JeNh0pqfCIR/YgmK5OBXya751e90EzaTlGIX0fucpFCSp9EjK
FNbOtGm7z4pJTiuZmfiVfMLpkzxXgXkuOt43QfLdCWTFtlUjbnT5mvH2bfUEVmm7EGeSBOdJBV+c
JX83xvRAXTiy9OZ/v7jdJ//5B7f7CGAQrAiWIuSm0CK7ZRgNxf+UJWZzgkOWlohtuHq783YBGj7f
QoCAJN3V3b5BohlDPjnlZt6dtMUgS+52+/edMLa7k2DtKqm0uXp7ZB9znKUDQ/bK89h/T5wtNnGx
kuvXZ6vq5Rw3LJMFOaxrv47XBALsv67qwLKOeA9YQOr29PtCyBlU8e/b3kwdmrn5Ty1PxUnw3zst
jv7UTbPY2U7j7DWz399+9vsBuohdtq2tv+0Zyfzxao1k6UEgr//F20W6XvNG/Pgiyynr3eFUmYqL
9W2f+PqXVTGTrBg3J8aqz6IguMFZbwUF2j0XHurtZ7e7Jp8UyD6xn8muA4PjgMokabE5ZnRYB5rw
S7VvrDk7yJgxq6iSH+7ifNx+vVg/mdb2u71Rv/SEq3imojjWAiQPN5Xd/1l4Xv7fFh5D19Fg/3sH
z3+UP95/VD/+7t/541f+y75j/2O12Oi4yU3Up76HL+JP+47v/8NGPI35wF8Vnjf99J/2Hcv5h657
jhf4umW7qBvR8/5p37H0f5iYbbDduIRW6FZg/H/Zd/6b/NTmaXxrfRkQs039f7gjc6M17d6ytQMR
TsGOSSv9hSUgO3dqDsg8jaqtD71ImJyvKfGKPTZVdlyEf3vP/pVt51+9jFXDCYrE0v3/ob6m90Ez
Yq0VRdusKB3TP+Nyf/d6/SNg/JQIVsCsb7WIMtHbDlQJYcqM8H9RSf93ofD6bgQGvTjbtBBrImr/
ZyEp88i8D6QVH5joMG4s7TKaDc08rso26R2nqflWuPGDmwXfMP9phKBQXhnUSEsNPqS3JBk6MCX+
NyW1bf+z1N7hhXkWlFhnNRwYyIXX9+9vviKSLxxheF18oCiCFqePzd7Oxb3RpP6l8pglIM1R4Q2A
1C3MtzwsfqHCP9JuRD+C6ZHMUTGEuft4JFqvbYKLocru4nn7gtAL+uv1cnCC6mFqTPsy/3VRth7w
dbYwYTv7c1RPjYMvOVX3IPhoimnzayyq9qzijjqdIc5dMtPxdRv9UxO+e7IfneRJOMm4DRS7gjUk
mmaRdkyM+lcQ+4qmHyspTNaoZw7tifIuNsoevaiVbiFvDHd61X9IRQdooQPFf7u+0/Pl2QcPutPm
n3Ey4AXIm50aIg/GpZyGve+VDTtzeU6Ko+FDDJFyy3TT2glNXL38g8bug51P6GKQXO2pj5eNBZgI
ROP0QtJSvvPH0Y364KxD/MtNWBiM3V3U1NgRkFD7rj9dmqzIj10KfUiyKBSzb+8gPpO/e/RTyFE5
L6uofs1Cr45a64qNlQafw/qB1Cn06uy1ctwZBeZYhUsiiYPJCbBdiDyfevsU+OhussHf0/SL92LO
PsGIJWvrMEI/9wuPyUMTQIuwyJSwY3OjpHjMn9EJvE9eRbkt626bN2DsqWvuC5KolzabeBTpHokz
bx2L1CYPWn1S2Xt0i+QIjDSUNdLQrc58WGI8fHWBkCdwng1aBGxt8qMc05y8vI4dMIGTTjV98U3S
5bUZOZamEvrcSryj29nF3oOxeG+Jt2g7ai2q1jR+BR5fhi22jy1e5MdBDVevKD8Ne7bR28L76qrF
2/YW23p9kmlYe9+NFmwNCfRBPWf3uf6eyNbaUpV7PrPttEIbqCudNPnpUxEZ5wCK2fR9YOxr6ISb
vC2h2vsj0Yi1uqMDh7ApGa0Hm4oiLDtygv0ZGnOH4BjW1c85MWDsgN7bNvP0q3RNe1vA3mWIrzFJ
RNUc9iMNEoNUXfY/iRfmduvc1XEHLXCKw0yQvNIaIGuD0jo1o+WEqWuPaK24QKpAq/12Vc+n8fT7
ohpSJxR5Ru7b+gPNEe9zVi7RrYZoFTLLpHd2kED/LCuYFjMwu92+XQxj/YXOHIkufz3kdq241SDr
xe8f3O77ffN2rXPUss815zBiTj1BD8iQqij7lYa7G93uG+elPt2u2ebCYHwuX820ZodHx6qmwrGb
/vz7gQahORsG6O7a0KpPtwvmjYgcblc5ZMhQ4C1lK6UZcFLXv/rHnX9c3h6VURttlolghtvN7q9n
ut1c3NG3SBVdf/Vvr2TWV3X6bERDryN3oVT+4xX+fm0+kHNyB28v4XbvfHvxt6f3bvferorby+UU
gkIRH5vtlkgI8uBzJPyCiSyHp5YY71OBo9JEJrBP6Atvu0SchzTxd4StP/Sxvp+weUakT4ad6oDp
K/mS2f0HwD4JXfYr5s1LXbmnGonxoyeWr7Y1wkyfTm3ZVNvAQYmH6oHwazZ6B2vpAVNbSj9qnNgJ
mE58aELdIdYRGTDciZwszTfSy59IWaNVYN3HhR4cZjE8mng19ghR3wgEjLwxtTZu39lhuuaJO0nr
7g3fvqb1HF/q+g02yR1mHRKtchTxnL9J0graz0F66ALd7lBbJPnEZkcqkZOTxK4bz4ivs30j26um
4vS0pOXRlvPyYiIcjrX+J5gwWkiAa7p6UlvwHAWnZ/FYw47aqLhXCLMRTGQWsZIVmdih7s3aJptb
OqULyn0gEfGw7osnvY+Qzus0DIgJJTtz22WzH3lZZXL6Xe41x/gUfH+/i5GmGwqpTLOW3fBReIgu
YFS2IRmoOfgmtk0jxmSwSg2sfXuJOp9wvn6ExcskTB92VYB8OGizGSej+oIGcdXYmt1OrrNXFrhe
kWLgLclhwivDaMlxdtn40U3Vp70s71LvvjhaVyO098QB9R1mTpa6BGHFfV3qRO0mFOT6mNPU+kW9
R3MEfVpDyisOirnc4o390Ss0Xx6toa3lZU3kEgfMwMI8467mZKyz/+Ib1iEZkMyUNpKsH40BMz3u
HH6SJG2dOVpfPvg6aYhYaBoi09NfWSNPlTDOTic+DL+ddnPiR624J2zrW0ZPNjQ9gtM9MZ7I/o28
KbNe3fFHLTPzbPjIabJSqAPMVMRPZMxIm5ACA7V5bbjvZiU+XaVMIsOEiMBfEX4UwOtu2rPhqrvS
R+lKQux10Wg4LQ7BQaZGrj32FtyBZIXrHAEmm9/es45G7hxmx7wU5bynxDjoi26HHNj3rpnOOz2h
3rTdpD2Yzc4wzbMYpYqSOfVw6hbaQ0M1c5Tqk724vyniZNkBVt8lw/RGR28h5ByTSZI+lln1k6/4
UTouefMeLqXWIaC8QudUf4kHHOpp0724pMjIJ0yfka+GpypGc6B15o9OtgcLLUikIayHEJx+s7J2
i02WMOB6IYOhvc8XfClCIrgyWaBorhUB/BUmTSWineRBT7HvOMuTdK0nBhsg9lH1e4zVz4BhdppM
vK3pPlD5oa1I+i1uk4OWsdtl7veEFrnauWugj7ZYv/BGcGzBXGvIXaO9GUSyJQIaaYgSPdm/QfvT
rulxIKsfkPYjxBLraKHInqeAuJpAYtwgesC7c632XmH9ZoUSKWqPIDISMu4VvpXhZFb+g++Jh95F
NaI0hHJz8R0fFY5S72tXcGoKmMDAIRa+bDlrzw8qS3ijZ/8xRgqOT/MFd1XC4UHiHpEeBONqwZMX
00qO05T8kQTAu+ewCHdzD56QNponX8mXX5UbdD4tRr04VchDE7uhxmclrOziEoTqoXF1ZXZI1Xxx
B5VsHE2/1Bik1CLHc7c8mQuyKx/DEzaF9q21ClTUtvGVWWwF0NZ68ZaznzE2yOL0TicIEyvGp6/0
H7PaIrX9gtL+VNjdGn9DX6hBD1XRl8jnix34H/VUvTatRf8yOwTnecTiBRKZIXUSlFevLHF3Q8Cs
rqVwrSirZ3ZT609u9/3xY6N0qaVcJIBN+yJYZIB4mt9uj4rbihbQiGVsZvm/EhyHdFznsBlMmFFJ
TIpZDqP5utTBfDEZby5pNV/XNtRgalVUipJUDDdYg7hdujZdy7fRJKDREwGtLGheGxTs29jXf3kH
ib/tgtIA4UdWP6G7PFZgm+8QIMIvNKj0EJupnYeULWtL9KILS1qst+rO0F4y+jXXcn0ltj4skdvH
FWdVj7dP6kUUWMVmYtIatqNDyGr2KxmW+l5ZDReKRDJbyh/MXST5rkHJBz+3YeGr+G70ZusONnex
8G8DTnIwhwoqk/lpBhNUHU29aa0VlmRJs0WKL/mg/GMFp7HPSAmta1JcnCIU5jJe/arIIrLPf2ma
e194ljotQ3I/mZbFojdYyMokaOqyvHvX0VLyK80RydnRZJpwmpzuzp6M/sq8/dEpTf0Il626tDNz
TV/r+V2PNO31Q2wZYe4SKGcb3Wwa3CvGHPlCojJx5HFGTJhUTPo0UuOYaSPIFu14LfqpvgJhneq4
uPa0pA7GLN6zJjlZdjycGTIVp0AtTzfzHjGJICfpQDG7+5UiSMDgAaVB8mcqjiwGoxCKnOLOoOdF
Ce68iprzPlang8FctBm8777Dp1J2qmXvR+yQ2elHST+cdYkBuV/fI82JwfvTRLWdOoY2I5CHBwRn
GfMMbrQR52BOj/XgT9dyvQjM6RNAu72rdA50d/laBnO1cQ7EHrEZGqhcbA8pmQ5liFT47D1IFJ7P
GP+O16EfLXUg++by4TfqwQneEfBzWEyn24Vcr2kNtOrt7Wo/GotBB5V7rWT0WaTY0dHCa9cW3u1a
nroMEn7fvt2JLLTFn7Q+Mr39nI38n4//l3f26EIKdC0bjNDTdlj7fS5Dx9PtWrY2+f7tzdtDuvU3
btd+/+7t137fvF37/VS+PXOuKgWCnvUP3Z6A87ejDf4xXrujmo4b73bt98W/vc+vV/jpv/o9wYk/
c5sCwNCCrm195tuFB3GRKLy/bleCedvt5h/P9ftPZfhW/nyknZ6rWNpHjJGD7pFAs/76336e2ON/
snceS25rW7b9ItyAN12ABEmQTKZTug5CSknwHtgwX/8GIJ2rc09UxavqVwdBMlNJiIRZe605x3SI
DV9fzWyiIv/2ftvfG4bho7VndU+p1GO+Xd8za8jh2G8Pc9GdQFp8yReZqiBMb7FU5hSeWv5qGuQX
VpGCnRQDRY+Lg4THmsCnqCMNKhNIDixkpw2gH0jwINKw3CWTtboOOKoH+HCxWZCZwGDsOg8WPFjS
avyGCMYr4QCtL8UdTdX1qcA8fE0kDMFSbEz+WI/6Rem0l1Q29MOisZTOjVDd6/loYGY0h2NStsrJ
tpHiWBAhF7l9suANxjp2A8IaLmmc5Jc6bmNPRtrdK/HqRunEyW7lW2o5EKkWY24vM7vnRsRk+bNz
tPqlwqYUfGEhvlxEKS2X7ZHNaNaXKoc77foDDJ/LpdTsoKN4ICgh+f1r0aIsF82cCZdSEBmV2qGp
2ZPFeGdAX17ThEj3ZWZN0GUy8zH0B7CxFNQxxDBirEaLFEaXft0o9C66NDJOadMobjwitcvvdEm6
qqxUggiH7FklR48bG58Rf5DlPLeXpZouXE0Jx4uK50Y1LK7L/EYbSeMlkxDUzHSs0aKg5ZasumCZ
ntNhwItiqW19xXKaU7sRk8x09jN2yDYNB9SwTtcc7ZjciUU2zsRJMEZkjbnkDPwqJ2UMOiVfw2YC
hpwmb61jJofIruSLnNvyZXu0bbRxJjYFz5On5gC4UiPx6f1IGl8B80a12m2/Vc9OCTwYj6MCUe7c
FKV5hn1xLMkM3s2K9YkyXr8QDEuyUNTvpfXZsB4prC/oU+qm4E7112uxRWsFJn8nEPHDKXXTpdAv
24G1PbLFGPmpgbMO8uhM4dhDDhvMo1Es2sUZe+2Qpenrgj+p3kXelBnKxVp/tP3cHGvtYgNJjhGz
xSgO6dmO+0iGrkECVFDPVX+WUDS4lkFs98RJclExUl+2R3kEoDvRkGc4RX1NiovVJ90xGQxIvZoh
lXuMn6/LoAatScotlrYZtTIWZFPNs4tm9e/I0R19UvztVaIDWvT3KA2lyk4v1r9/c/v1bWPZ59Qc
nml0Ipaasz7QROHs9Jk7MXkb8iVeabX2+hn260G/bZQhwb2tKDX31pqFoJGel3j8vZES/D1UQDz/
9ZBk2XldtZdQnZeX7QfD+k+qdEBe9bdf3B5uf237+fbUkole1TJN+fU2f37w51231/48dfpG25EE
QQLAf+7Y9nsIzYtgHl61FHoJiU1MUbf32TZklrEEQMy5/eqv/fvzjn92r9n2PBd0zkJmAd72k5GD
y9GR6fz5ve3RP3bvH0+3X/nHbvz5CESffOZDc23TsMDsnDMoB0giGXX2lA3WxR5joIctngMdENp9
RcP5qNXaW5Xr0l3aqkzG6fxAftYTD/eNcXVIMB8t8rzDyoFUM33KrVR7C6h+l3COYVcauRJUuape
aD6C21/MI1V9PPfLLUpfO0sG/YQknNH2JyJgQpBNBGOwjxpXJzjK1Tg79Yh+bC1rKLkNnPN2eUgq
PPHwpe39iPA40BNUckVfcwSrykEfIGiWswxbOH+LWdcc6G6wHNUmQsxtSz2xE0yFO8pBw0ltX1Lg
lc/RdQnLj0Ke7VcRf637GL/dpNzQGRatYLrfCqwnq8S1TwaPDIEBPaho91mZvccYyFkVLQQQNjSS
xkH7HPTuE0e0zlyvRmiR9onb43HodfHehfZ9YeCek3Ro3cRcp8or6zSEriBxFr7LPdfzcB9WOBMl
ewTZYo8IMmPnKTRk1atSQDIS5mBM9806BT9T95Nzbdb+EgIdaBz9m0Fcj9fI4wlNUfaoVplBBx2S
O+QF3FAyJKGayKup5aUS8jPd4MlTMLshFEJYi6X829h0H71s4LSYWVgsukb63tuSGgyqu+yAJ870
OUiu48jtv9LTewHP2kdYfwM/cCdmGjqcynqQHxdUsizBQH71JoJ5B99XltT7QeCKJvttPBsrTSe5
kZDeHcj/AE2gm5fJnhc0ACpBe8VQ3/UfaYggZxRz/dw7SdDTvjxV8JHcoQw7j+aX4cfABDylrsyb
PrBcqpA3u3q3+ELUxuNqki7b3nRFhTJeGpVrKIeHtC60gOD2CQtEbJ+bZPyhElp7YIO1e87nI2K8
YU/vLCN5fFkOYaFKLll+nSuMSDpRkJBoG0v7jCXxXi4wvqXQDvxYF41Lj0x6qOf4Do3UcIJMQpdj
MEvPGGr1CPDopx7b2U3WK/TTHFF02jSafOMB9OSAGl1gzsjRrQ/5+I1VH/IZE8GNbainprBPmQKg
4P+Gvv8TbqOqGCvN6L+f+l6TjnFsm/x97Pv7H/0193X+BWHR0WERGhD5/j30dYx/WZajMudcJ8F/
0Rrlf5mKopiyCguIKez65n+Ne00mwTqrfH5BtuFe/K9ojaq6EQj/UJkM2bHon+pQrqhLLc2Q/0Fw
axUahkMTxYHaD56tRw+1UvaHTUiAOq8P5iw3DsCbD9uzbbOK5FtZTo8kLtQnoRBRU1cIH9nY1dwt
3vZQRhLn0Q+4y5AAh3q8uEmfm8fUrrhq4GtARtZelIX5iFb8MDtCJKmfrzKR4olw6EwWzuS1cuvy
z9MLgaGomtWdMAflFhZN4k1m1FyImHLLllFg6Qwpo1lKRXtYsPMq2aFelvMwjHTM6IGsKymDsr4Y
d0q1IwajIahHQdflUCy16pTdsgzvuhU0QLVfibIpmxk9i5PDMeMfl+G3DqLNDnPkBcEtFrzBN7vM
we3aFDvGf5pHdkq5s2GjoWynga8a6PvDsMajIjHT6iNHO9JrbBUCVRvkIHYz+qqUOK4mZ3hR0Efl
TgZAJ5oOuO5uUxR/VZKMQrBNS2+q5R+a+uzQUfBJ/6BiluYMYVhMHIuhQSCxGelWOnK9PC2OSy2Q
SyEM60nioPE1+zC9aq3ODmmU/jRT6zFrVPXUg6hPhJ7te826z7Gc2DX4ZSWddrJZs6JuKk9vAEyp
gzjYy76zl/gW5cmeToqFOa+AitYAbN+Z8xheofJ2XqwSjgE/+96SLMUt+x5JVdbdoOJlOzKemU1k
7LG1rJk+Yfa8lNyyE2UUaIvSoKgeU2VYvnYYUpvxB/lBtKBCuWLm1hM32eZ0s8Es51X+ZIw4ym2W
oqBU9V3TDzHSrVh2M6eaUGCFODKpXPyibykmkdmfIBoEy/QwExt7zGuIypmlP9PGYwXcS4wq7GuB
cevER3Mm9U05R4b2Q4BTd4ewV/Cn8fVKhnSfCHYTkiku8wNDAg6cHP+q1Xam7wxgU6JMpMcQ7N8O
oSkt26gkvq6akz2irYcFwRs3ZjV+tim/SzyxHu1uOsS5TFe276WbTFVvYqo/GbJ4x3Mz7zTZJI/B
ntYGe7kf8bCwXsQljbE4Ijv4IOjbB2VXfk/yhxlDG3sgz7dl1LlXSMYXwcRtN6rGOmcsEKfK0U5g
rZdUxes1rX00oSbypaE/7DnPbOKHT4Vh4IUye2+w9e85ZIqPuGM9adCyKgJ9JkldoerXlUV1MQJF
S/muYMPfhUmiH+OENntXPUY1CnF88UdHK8HkSRAQVROomDYfWAIje4oz1Nwk/9gj314sgdQAk71z
4go3L7HFSjycBZYNpg31XVVw8jSwW3pQOwfoTaI9DEt0r02mD8LTZ7a6eIUgaZNykzNcxX/YFynN
Y3Xymmr241pu9qWZld7YRn6dF54YGEUg+DgZSH+vqpLcUK5We52kN228K+YvPUGiB4KlCk+yjyrT
9ieNX7+meE9l2X7HfXnqSIPegZfBBKbfTwUHclE44lyrxjfZkUhyr+qD2fEdX5JawL/kMW4W2TlF
yZdk7AZ3yNBrR0X3ECrDjsRZInRjJMMLAhK5FKXHbDSnlqBtXxj3SGGWm+i6N0nEr4SehsA1MF0t
XVOd2tD2K/4GKW3f2tR08XHm/pLbeyTV8z6CAYGpQf4Kp8KVGjIlExn6+OqE64ufcS6Ahtbfw2wO
71SbEpGBu8rKDuBZi8IAqfAS71SZyXc466bXtHjOqR/FUAIT0hHd9LWN1tMar72UkGCeWr6eK+dl
MW9aEtaHyqzrfTZ03/RCqvzKcX4kjf42NCkpFSUrrEStb8qsUXNPC6BTVa5JvW6xg+vpruTStpsT
E37pIPnzPH+d6ZR5Vr0cQ2F1R7moBCaw+KpF2nmEcMedaEKKMaheU46YILIiUFtx7PJEvW+ZPSLj
SS25OpB5TBNhjnwCykkowZS1vFgTy82wk8FQLfb3cVUfg3TAIjhc4rG5bxhXHtMq/96I5DMt7fRM
KjPCWgm+TTy/Wn1m79vZTncGSe/t3IeubixfW8zZrtIybIaf4RxqIkLcWs0IlkgwexIs+nOeKnh4
mX4dO0D3SY83GA00xSo5ErRhmxO3lgdZf2qqCoXf+GIm+VtvZdnTmDgG0ETumoRHYpKXxx+9U7D8
SMVjiMRrZzvTTL/HOXeLKnm6In8k7WW0s2tahoFcTbtpXYdOzAaGUAkUE8ZMjZ2JVo+DmZhllFPz
KfVCfBbGawSsccUgHKuu46pS3M3MCg8YD2nIOvKL1j0wDsSzgSidsGOMbDifmQd9U9BnKExSvcge
xWFOtCe5KvDYxzEX5iY7gqqxfAsyqT4x4koSRMlR1XxIM2ZzLVdNz3HIoCUNLvNyqFf72Jy+mPHy
luiI7SGw7BS68wxlho+KpIV9JffvPUhfbzFBxPSKRQM3T/0Ouyk9/5KT32TsqOByV2IGY5iP8Yko
yZtGC/RsrL5mu8/QWzJlblONSaFtCc9wmuYumaXUHSO4K6OT7/HfnWBGa/eVMhanqORrtRqVsFcT
XXRqkQ+GZcLMyMA29CXdWyIllq42SP+i2MgZ7iKeY2nBvfbGoA3LW9uTXlXFgazmJ/JWx90UOfUF
qVWDvp+goBZWHytF07cq+WWQBcNGeDBzByxNYzE5ZTG505n2Gc+Mn1rjTupqjF1qdihr+IeqyfW8
Lq2TNUiPpi3uRw4jCGhnuUV7ried9Okwl9JH6dmR01ukCda5XX8nA+Tplz5wkmRmKsRCu5uXt6zm
5NVVEI5RRIOlLrs37jqGX85tuJtsbmaWgWexlRfweVBIBvgGLpfN6EbgvNvVWAesDuYQBmCgikpQ
9vnowwPrfGHWp3bqPsKlIr58tpKgZZ6f9NQZ4VIeCY1KDwb5R41WKXSAbNzcUbFAXINagVId77Ou
KPeKvKwSm/zLhFbRX6xM8QA8hHftWKJVcewITMaSXbJUyhAah70Xv0mK9sZe4i5yFq7VihS9rJ7g
veUc9MjSDgR8uWZblXAW5ZhYShLXOb2YqMkjww76azINRJRUsrlDFMkVjA6wDhUL7z1NNE4k0oeS
jIp0VLMHMDEBYXEMvE3Hzwg/J28jog5FWlUSjNspxrETNBhZktxBpVDPMsSnHV2e763tVEez63eL
QcUyGM8cn/TLR5JsZ1NmJE4jVhKFDa57UE7cvDky0I41Kn1JNKklpdlRE3J8drSlYBDcUMBI6o8o
07p9oZgfeg8Yamo7ZGkZEVXRtItIVgUfoc9+naFIxte/myRIMRoMFKaZ4HoQIA8Qhsh/sxxXkrub
VusfE9wHgqva8+IUaxKf8VHadONnqxPPJELIO3Xg9rg9bUSpuPiBCm7yjFANSMnpQHEK//fUc3Ls
hnRAf5NXTygwce1adLZHfDywpR3i6/VaQG1Fpw/X8bHRDGaEWe6z5m5eiqgLJpNZqNGs2gq9S8+y
TMu7p2A3jBi6XLNrmgdJHoFdlFZM53LRMPwhsTGblBhSpGusMRiMtAlWHiq/lCt3gZeUg7B6EU1h
0g1KblqxvNaS3nETlvSzMu4iddfYXXW0R3UEOWZg2kizAx0BqmHYKpdFzb5NKaaZPCYv0ZzGYpcj
7NeV3mSIW9+cWHR7xQHyYzqzp8EdZO3fXM1EXW5dc4kmE6ZNpx1wurP+sITPmqN7RWxAVV3k59lJ
KArk6qmatHCvxKBD+rE890plXsYMaQIMo4Nu8cehDhAA/zipw3uXOCc1tt7nqmI6kTGOHyoDSwro
sXTkMjopjhc5qeaLmtReLYnZ02tL3PqdjIs+t5fCM6KFw6zr9kv0EdfzHLR0OkJWMCwc3rDmp4dO
5baq9uLApfEzaQv9Icew3KL4camXTlo/FV5bl6hEDdwaQdxZmFgjATMatIPCjR0MFEKAGcahlIrv
OWMAfzIS1JHSI3q4/iU2zOKQxN8RZwEaadrpsizpOcfbi/V20TGXZMO7Q3LKjaWMvDjJ1WpGrxLS
6FK7lm6LIx/K6JvgW/tK9rfbTFn5M9rLqbjyncOTkxXov81yq3uLczq2G1cVqurn05KQz+YPgJBK
y4B7NWLpbNXo1JoJbvSBtBiIoC7Y3E/VxPMySnheQpMrYyO6L1HdpUdmSJHCSRqXrbNTZ46jBXlE
PFzKSAKF1izcByzy9nRsJbrdPUpyWqGidfSvRWrsCe/YJynhe2qKaVMonNp101Dhlh5fDmcya+B9
NGZ3E+OXKEpuLdTw595MuEAb/P9rBUu/Nonck9TwlEsasLNSplbmc/FUzu7dItfA3HMFFCROZXnu
brU5Pg1JzC0yqaMDTv1LmCHB7gpuqwwbbtO4vEMcup9kdbgIXah+AlLQLYhMJD9lLay60gtBfBnc
kxlUENUUd/ODKvDKlnL+Ulit7jPV8CadVmJrzDhuLHGaRA3ZSzemAykngANN9bXXVlpWOI6wb1Ws
icpnx+iI87T4mSIXickSZygubiqLbarMjE4jlnwQV+LZoU12bnUMRHHGPX4iZzSiLrgg/6UYKxDh
alpIaVlF17ruftSmZO5xau2N3HpKBj7sVJNymm5wOeeaDoBT1g18VPBAY/vSWlGyd7gO+JNuQmCW
BWGcrcvEU/bwjVeA4SSSYnBtOQhFki55bc0WQb0EV0+S1acYBjjDIiuYJWvcLZZFrSNRYllS50bs
G1+b+NElypduzdtixqm10VkOabv3NUsYeQ+5TYp3ueBiUjuDcSBH+xGd7VnVsbuMSVfs6UH0ngmZ
CNIwHks56wKgZDK2eCavSaU0npTN3Pl61TWN8otaJT8WlT+HG5flscbJP+XfqHy/qqqR0nHoL9HI
sV1WnG1y4WB3b2v9zkFAzOXoaM4WajGKN5L6OB0QeEMewc1bN/IrcjexWiRDOrie0bQ3yX5ORrCN
aYh4d1YInDRVNWhkeAxcp7Albs/xymvB9mjb1OCbh3IIbLMDKyA9wJ9Odw481mDbNMjmg2rdbE+5
eCuerI7YMYtcDep1Q8agzu2oje8wXKQHVY8RvuXOvRlibNrerVt3YdvUWtMFpNz+2Qm5R3WKTKRj
whYu/IzN9ui/etoRR1qVUney1h2U6fgHnfW1kksFyRVPtpcndZr2mWh/yC2JD5QgLL3nhcJp3dnt
kSaSW06Z7wOHhG+2vSYh4OWwj04omNWgiBjdbZ+Plpa6p6hKxiw8tQOzHwS1iMYIf4jvexxgLnkC
gABWlzR2rn3DhSeo1s32yKE/9+sRCJ96+42eAgDqeBsmO3OEnEg12wf0TBjpdQSGCbkaYVMxTPeW
Vdqsrf9umhBy9nxNOuhEInyjHV4+AU4t/r0B1gYx6M+LgjsKR4myEpqHe6kF0B3KlqCM5JGzbv68
VlKtY7TFZLdivntT+b3JJcEc3E6eJ3Ntt1nKY9SYVUD3rwpEPCpuPYBPVVEkBn82ChqVgCK7hscO
IdmWI+gHlZmclBVe25PGcSRHsQnyIW/wf+Uc3hEOYr2VGr6hEjOgXQI+WZ9KmQwneMCOz/QBwDg4
2CDjTDwp5vsQRWMAt6k8NHFy+SOA2V63K4QM9EHFShpZDK/qy7UCngcBYpwlfJM7A8dzhuBhKd6V
FCAShr9sMvLVSo3/DOVYCpV3XLwuQkH+Z5OvyvDMnCe/msqH7XXePyWkxEtlONlepGhdsEhDF9Sl
HNPFGzV3npX6EFVWoBkZ4I06Rlq/+d3+vYHsOQREyKCL235yr61/QWmiPkjWP9isezHMuUwNvT5v
pXnwyhxjbdhWz5XBcZfqDrqLKdlFQI16lKg0SlkmlaVs4tNmth/3L85I5CUica7pCrDMCXkjFHb6
Iov5qTZ0Z61UO42ZdA2Rk9itBTU2nCd3WbW4hpShcK8aJkMwJmyreohiFK3IDf0hVZ4azXmdixJW
WuFLSUrMapPeJ7PAoaI0/TXuddmDTPw9lZ504I/7iRxZcLP2y2xEFy3Vc3+gWncdbL6QP8iLmvID
2s59IejSpWp+l0u64aeRi/iqFBjoWTQcV//GzrQDSS3SPV7yl8ieGFD1dFHzAhGCg6IXUjyX1Pyp
qm1w20X/k5KOvC+DqlTKXsjqa7CPcL2UgZnNxg4ZV+mZa7ucyYC7VKHwHeict7Tiz9qSzTw9qq7a
hJu5aEbSvluQ4vkIFoVB2DRo33sk9gDOWU/AOmDPpXc81XReZ2hhPaMqMDbhTozogMgz+CrlL11h
LTujNSHR4l9AqVi7DAwlvxqtU4e4G28yrv0sb82rVbanLBUvTimuoq3grUEJ9HT+Z27eNcN9N8Sk
9GpfmgLKEIRdtxil10orn6WhWg42EIyWXtlBkUIDFaEbLgZm/3fhEOekWaRo4BltXxMjHwJ69/Q2
MG5ZivIOwJ1Znalae4jFTHrHl7TH4E8nyzXV8ZA5C/YkINwsO/OHKTKQFZepT+pV6uEJmPaWMrwJ
w6bca2hA9eZXBjb5N1MM76WF41+x4m89BBusuJLjziNfhhQNkyuN5Tc+8Fc1T/cY/H2nV8HHoJCH
/f9dFOIpQaEqoWGIohDfDcSiaaDv6YAJ7MFM5LQl3Alpy6GFjEM8uc0VfOAejLkHPpd5I8AvhAqO
IxrbgVZZTHH1kUjYCAN6PkU/NLzpSBqgNkfx2l0TD0sjLUgDwf81Ays7GYCIUuWXGSfZTuucL6wQ
JneeWGL21AhJ90Gv4GOcUn0XGWgQRjqMjEK4lUAwuZ8ZtNHlQGyo2UxD5viLAIXidlZLo4r+qteV
aMaU+/ZxUfmPZ4REUoK/L5rd+yZIAhakgkZoszOnarzC20uxhwPgbq+cWhxdhn6Xzqj+yZh8R3YA
D294rICwULJNL7JS6H4k+o+QMftOMuSctT2HGYpKOhcphU8l+QB43yO+GNbhxq6KYt1P8Z4Dmsj9
zsa/VcItKTEceEqzDqGK8HmZ2dPQsJGZWynjaiO+cnK56ygjtwbEjSTUeKKwTgjTah9BOeDtYkgf
9fu6wOOkWTh3aW3F9GI0ODL2101SFEJtYnlu3Gq1Rp6ZhgLjdAPoWIrOTfox6+CSwxoltDLj8IE0
iexbeVBC+c1Msw8a26UbRmAdxvpU20p05toKBLs/UMTtYwbYWLBY2sVmreziesJSLqIDNKHGndX2
OWawwtLkuwTpBuG1NoP3kgxwts2ukzXTt3Pp09CLBbCR/LMdO3Cfk/JSJZBl4AtnEGKKZ1jdMVM1
QacgzLAJEHXqF+EE7AjOC/dFwPQ9vWSHRrdrQh+6TRLkEcBZsfllzHr1XsZCuu8qjrywboj2qboI
qbX5teyqL6BvUOCjLckaLNKR3RwbAy9BmRlil8zlcUA24qp5lO5LvAsolumRjVzBSQD37R4dtGag
TXUgOCcsblTSvN2c1iSLy7sYVo1IDEDdzYu6YKGXgFQ2DoQP2PnLyyjsatej6OMgME6tat5Vs0aL
VvVrrZ2PuZJc9MQhHCEhsYCUvYMS9yjhI0KU5+Qqskhh0VW4el7vrXj+FkkdlqpwwuckzGcKz1c5
1iTaWID9cD8GVdxCs+qBshTRNSG1YC87rwOuIA9khsI5M77EYU032QrkUWMxAhvyAC77adRhlM1g
FlWsRynzGBZ8Rs1Sufpa5eK1YXIAqAPRtSW+JtWosq5VHrsJIhyycLdowHEVVTRehDzcuiL/QTNQ
F6YXrwYvodMXY25Z0OYPk1O6vrb9YNskqwOryO0ySKP8hb5m6m/Ism3TNBSnAxdd4h5oi81ldExM
/W5EB4iA9bEouhGPlNc2RK+IdjgAyu2B5bEJQXn8ejSHPdieWElCvwuVXT0hoCaApFYZrQySOAML
inB0Mj5VltOQyHAu6UkyptPDHePPhugWmqvYTAI4ZNMxD7NrkXPjcfBjxBO3cSdVbMUrx3bCYqWf
MllGyqEnUzA5Y8PltVZ3ObwYXJdksWy6NBPXk5p21Wl7nQwS9QAOhkW9/dDQvkeNw3gyyR7HsDd9
WSucQMP7HaD7m3ojCWp1oFNYLKxKGWWdkPB3KIiBkuW9Me5LaXXnyDKoaDkvztpi5+dFIZ5Fj0Y6
Iiyvohm9vQtdz3FhqBkeWcKce2qX7vWIstNcN9ujbYPrjiXV9hC+TBVUPoks2RkIV36eVjVbnio/
6kGvg9nm3M51CrhZgRZFt+x7JKNu7oEYBUYFcGF7ylKvdk14JO080v9Yvy0rTH5/W5ZYRmzHAN4n
q9nZqiN5S5tmO9uyZhr2SeYRA8JYbX0rfSrpnUcleXBgE6LxQS4S6aDpZnFMQ2NfzJSBfzYaWsqg
UxNaudvD7SewcPwQiDuEzLg4gzZbGJSQZRrX70Aqy2CWV9YBQRVXqRwt/2+voRu6CmWBtzyz8jMR
//sT9MhxPbqV9Z9uj5hH96ehfIEcqAVcObWgEBFnAmSUVdqgr/E722bL4PkVzxOHPSi/gt7MuooA
K1QF26NtY6ST6ipkiey6EZafKiTSuulTJ2mr4Y5WCV3sDoiToiBxWnp52oTnp25sus1rWa/3YeSq
Vssxtpb628ZKBlz5kQXqmGVdn9g/qpkuKbf1k8VoftDioOgo4cqEY2dDfsBTsVi2TLQNVjgEA7vk
Nz1jqC0L0uAMYPc/mRlQCFZkL0vYMgaewedaYN+TfuqCA+cPG8NZCRrbU61x4JxbHKMGWHd/SjA2
EHER/FKLALXLM7M+7iD1WisoX1aPval7Yl0jrjLCwEFR62GSjLzti4iMrAryBUiw2yEk3NmMr+l8
9MQGTJTkdYVhwm5L1Liacu4ZAdGgLCbpsBgGUuQUVy/n+zHG/gU4o67EYQBgtzk9izp8DB0Uvdv7
jEUBFm001kteB37ED7XxobeBAlrWQK0eVjR+9Z6dFTrJX2Q4bgshybD2IqveOsEZhu2rAs1qULc6
1uKltlYG6w0+aNafbk8hJvYHkvBOECDBO/Ibu1DDLzGC0MUKuK4FnbiBPwPt7CCIGz7gEIBiJWgK
a8M3U50f0yUlSGJdhVqGXQfg3HA6bM+nSNDzbBM+C1ENZytvklNNW2GT4EzlFOe/Hlbr8dl2Wntk
erDbdj1u3mYzb8FHrVeKnOawh+L4anV8hSJTsRdiVud4znFSNY4f8SaVPJMniSB5/V/PQ8KhtD3c
NjKpzNt7M6pqgm2jduRp0nX96zlWs84Dm/MArPojjrSDOcb2ofvFaFmPLo4QBZ71IgFAWi8u62ut
jmXeYgqx2/7HujWUcGPWzyGVurdFV0gzhUYrrx9PfCkR4wRWPpgBaCWvGjPt17m57aLAoe6ac8Oc
bl2Wt4X9LZyrL/naHumaOTpgJLttz8I5ATRQiP3GVQkZHwJwQkeoENccqOtubSfN9nTbLOsPxgFl
rHDouW97Ps0SDHdNvTidcYeOFnUJ3+4viI4xxxAB/QzOpitQ/4miyAKw0RAOB+bh9fzGHYykdzJZ
D3XWPki5Tz7qk4bpGTfpcKeUCsuHKMTuoEASoNcC6RPUUiLfU0HQjOTKpebEzLQih5XRIEzWTNrX
jULgzigFasWnqtbis6aviW6+eLRr9S3tzXczt++aWnF2rCj1A1BpnU/buOQp6sY6Tbmdy31g1NW5
s+p3Y9CYdxjyIyL3zi0sVDlzjMagKz4iR128QRAzkdeJV+KLolMCzl6zs0OT6F8GFO5NeK2QF1eq
Me4SdbhLx/yj6nKus/p1GIvStbLqk3Z89yjoVQocle0Uz485kNeeesyO4JlRFeIGIhjdsuVw1+bm
lTb9vZ2Gmms9KFY4AfkjSnEykxtI34xyoi/39qzvNZWFMUUqhUpPHllbfXJGLlhVKMpUXErcmcHN
kQ1GmlaH/IFpQXmeGwNirFae5rIZvlXyvWGRmxGH7cxoYh3xVNSoooh29ii/RLp0c2hckBmRZSdz
7H8qWDaUJhYPeDM1r6skEL7r+UfTeTimKTyossU1btqH7Sri4PMgGGC9oGRThLBzPiFD4Lo298pN
ycEqOHHpBFNhyaf/03r+T7SeVGcqdJ3/Xuv5Oleo2qO/Sz1//5vfUk9F1v8lc8fCFCzzt6w1a/s3
4gdRJz8C46Otyk0iCv9IPiH8KJQ7zhb7SM/oj+RTl/9FerQFRggWjkx2pvq/Ifz8Z0ot+k55hcZo
DopWXdcdjV34OzkG5RYDQKcZ77TmLQb9AR+ukfxyIh7hXi7cv30y/wXHZ0v7/ru69J/v9o80yybS
8IiOvFt4nX9OwjVfkJ5wSwgfDOZttOFeq+wcXckyeIZ9ob/V++RHdEhOOAoHt6086LWX8UW5TDvr
xDh7RVcT1LfvIT3+f2IjFWjz/Nf/Y2dBLvG9YfvEdsKX94/YSMgg4LpJ++EWSBO/Xpve5bpxsAVQ
VUssCUQUA8ikq0Vd+oyjYTpJxYw8YGgMamdlbIPtEQQ2DLrQQ5k2GQohW+XiqmgAzttmLUX9UJc/
mrqcAuD0U6DB7/eKlDbJ9loZjqykTaywTepgSGQ05GFyIjDXhiu84S+2jY3fC5gufMW9TlqYq63F
bLIB0pK1iNqeiw3ftj6tZXFfrsrTTd5rGv+PvfNYjlbbtvS7VJ8TeNOoDpDey0sdQr8M3nue/n6g
fY527bg3oqpfHQJIKZWZIllrzTnGN+gR5BL3ZmUuT/9uWDlU+9GI9LU/5eff0TutPGlDUOOc4/bX
AF9J8/KEQZvlpkLQzzI1Xkbi1oC7QvGhQGA62++W2adm9PI2A2m5jKqq0EHH1pftckKc56GT2jH+
JdLo9GblbWAoISbEs/k7+1z2fmefdQWEUZJ32myfBHkNgmfhtC0bwrHKvUTArdvPDUbor4g+Z0Ol
sRglf49zFddaMnjPuKa3iBHkze/8FELcSQwbb72caiaBwjUlHX3lmeGrObdE/Cb+NruoBFXE0XJq
2fweSmX0os1UFKFEebW83QX2hg19ICB5fufLf8Ws/KNRk576+y6XPa9TmPYsu1AGCmQj0f3vO6Sn
ycJvOTYoZuJHV9rPIhDq1QLPM4eCi/T3zS57kgqrn6/DapyntYLICmzZC0umzJ067aCa+yR0aU/L
Y0no+bsaUGVH0A7/NYKPmehjq4U1xHPLLKrMNn/6OaQGyIJss0zYkJ4zW5pnZ8vVIeNQ2fYghZfz
yyn+46STWFzzvhXzEf0socgpnVBqNYJt0gN1Bl+g5GzhSFa1JiY+YZ4yL7Nn8gbZRW1brsIpg41k
saAPJdb4vUrsSA7KapkuLpdtN7/mn72pvaUaraC/Xa8FoXx/ha7WeW5ShahOy6tZ5s9/W9rNE+Df
5Z5X0+oI80nbdrOXzZurB+lcR1gOl80wP/B7+I8fSdQitqt6FFDxsPYWR65QXN6AjMiLMDa6lQPe
5tJdHp3mvX8cZh5RThb4UFeNOg2tNBph6geytFp+RQfDtCqS9uX36Ze9BnrOtk26n5+q6L+D/aEE
Van8z4A7l/tx3ix7yzk4/Ny+syoEi9QxpVtOUrKg6Vkijft5+G8/2UD+6oR0h3qLKcy84F72BjUq
qpdld/RnitCyu2xKU3tHc9mTlDNzen4fWH67/D35+2zLzwgm+JMEbaa7fPLxfz5+Hfs+Xzv5rg1K
dE2Ms1CIerp8vjbfoqS0tLasxainzm/NmCsqy/tdNrLSUUj3xcPPo6o+cb8Lfooy8ycjB7K5Iozn
OR9hteqRcvRGwKZLWWb52eVZlmPMWn8983K4PLCc+3m6v/1OJrQUFfvkIFWysVFEYU3iL1+y/+5p
fs/JvWIibK6aT4JlC5cVJ4V5LlOzp9IkJcb7cgRjigXrfL0mAYT+5VwPjGu/7P1u/nkunZeSuqaE
G4FPIxWEeek8/142Bd/j/Ob/299dfu33kXz5vd/jZe+ff2p+hb/nCIoKcLFslFHuMITI36QtFKtu
HnAVjCjGUCRb4kRfVI9g2Wge5pZNP496JXU3g77PUGw6+l8aHUh4ErkwOlNIpVBEVE5Fm+rjskGg
fYe0rVqTG0bT9z8bGs1/P1weAKuO8gJ18zj/HbEglyWro8GJ5iIL8uM5QKyXW0g/IMzb+eJfNvI8
QP8e/u3cPOpVcQk0Y5nfR/DLAczyIWd9LbntiMC0Jhg36st0LVvqzkzafA2FFunr0O0ESTxGepBs
Qt3ALoAbR0zpjovdvXpR4zj++ZvdzMoylm9QqUICGOIUi+RgoR3S+HiqKl6NWmkQNRQ2K7mhSrk4
+DtKt385+AOJG9OyqSCW0WTwIe+OAPf60duymFw+GywpWb7Ns2La1ZCH509k+ZT0mXcaG/UlQme5
8euaul+vfbeRUh5aSgnjYL5jzfHxivqsceuRwCK3lYBhqP5jEPHlrecZ1jBPTyyjhRHbUc8J8w4d
2HxuvhwUWU221cA6EunLZO16+dhLDCF1adQuk6WbLllPDXPdcfTjfdgf8kqK912d6hvND3awCeW9
JChIoufNpLYXGJHxtmvGrRrn5rkwSQyUp4cS/AFenHTf9cVdKDHByeExsmSmKellxi1C94LYDcgf
1qt0v2zmm+3eSoe/Dn8eoKlMDFpGEw2z7X7Z/FwBy26ox0yC476jCUQfWDaEsxEYMkhwOL9VgHmc
kDQErmiKmwlFk9n7l2bQ5oyQmPmyzLxVb42LjjxwU4hax4CaSt/1ILKa/o/QYdE4aHN5czmXKZ20
mViBZrn6WQzSFZhOB8ZB6PbLXhmB4pOCABAkrXoIt/MEGHsjF8bvsSVys0OROJ+OrQCC+/yYya2j
06qEJuu/Ty0/8fMcdAAxyaIiwGE117rreRAq502SmMqc8cBuq2K2IA+b5b46F4LE3sL+u/xoEc8y
jfmHlr1hvj8ve78PLD/38yvTEH4mczLLcs4oS2tjzoKzYlYPzRtxyiC9Lcdc7JItTRnS0Ym65nLO
gJGIAgtawChpu+XU8mDgo3JZ9nIh9tF58fKSluBsyhMrPDbmDivqdfB0dc2VwpAuB7uE6EEW/Qip
nZ9zTfXlm361kgtm5sspLZUEF/wrdpj5t34f+D3sL7T7LCIaSbUYKCqtTAGwyNxGNDaS2Z2TjU/2
qXKQrJWGK/o5+zKl9NQTKM3ouCEx7yE5s+y4I6rSkgPb7VJs6XYwbBq8dVSTvANRLBPioOqu7o9V
eJ5XSRG46f3YPbXyO1ZXO4g3eE9ieRXET2p0kaLNHJco4Lq/GNGmkfnObAzpYIK5FDy+30di3Mrh
2KLVjEDNuKl3wJJlzmKKm0+N1EKOt4vTXTzmTkX+KO9rDS/vSPcbT3DhNB8AjcpV+l0GDmVWFAOG
8IaDhFDl/r4xdlpEHN94IYgtjZ9l0oIiG2f5ow4E648kEMvtdPJDS+OU8qvktDYqWkWGN7ie6fHK
xhDXerrD0eCHa7w4pXoxUzt6rKIrBujkJK4L+6jti3fTjs6DXfAVddDv7Ym/dujkHmsX9PxaeZ89
M6vcFa4ad6LMJtBqA/9qJ39KN3xdu/hFdIsnWijusLUmO7go226L2MUOr8YKJQUcMKdARb+DjX2S
tsWfkIVlA3rIJmQ0Vu0kXHsCniRbP4IAK1okwdseT7Zge+6f2lYu2Y7o1QdcRuoqvgln/2v8BLT/
nR/LI5VTmnKr9CUjhoNl9mODIPMsP9QvqvvVbKfDrn3zdrwqnN+b0OEFMw/Z51fUoltjU4w2hTT6
cHluR4hEURhA3Vzp5UsTbcPgDqMR6CEi0fVy660tyaTbSdJrZVuGo98D90M7Ln6q+S0InPGVsAtB
XOmKOyF+oJYGob3dQvRSImcw7IjiwLBvSFHCW0d2n9TYYvVWHY7GzeJtZTvdIeRs2Jvdyloh0EJ2
5j0r0zb3NzihuENOXByPLRb4Y7C1brKbnegDvTWWU3/KRxhjae3G2BpC+o7ueJ/g47DWzbBtZn3F
jrpnrt/BHcveleIgTuvXJoWlf8tieP9nLAwf0IiLabXCxcQIgZwTn+Af4xNcV4fIWCOdwDbEg8dU
uHeUi2TZ8VM5OgftAVmXcJDWhZs/a58wYqg4OjVX0tG780kHfMUNNqKzfLPIeFTmB1WiMLbd2/iA
SURWt9DOVuDs3qQvzOVUJsQ/hGon++5d5Kosj1LuMPvZkPpe4LklH4joJ/xWDkGCIQoJiOnP2abp
8CzaxpP+p7ulV/Ol3A2nlNR4lMHZka+/gOPFc/t7GvypZ7ef8GG+LL4+EtY6ypMu5I8kX6vqhlfI
05N+0YALOCl75ZaNDsInKyWRyw6/xFP/LnwkV3WVOyzSHuQX/zN+QHkB/6htHWw7jneOn8tntKg3
qgP+Oli1B8QQdOO3CQrkF9iS56fxTrsXtso1+sroDfiOUtpgI7+JN9D3iNlWaBC40VSPZDre5K16
EHcxwbpPwAK6d1bH8Q7tgq2uhBcR28ia2B27dVvkpjb3QslhVYC1haSgUnIbAha4ZbOAuHVv6Q4K
HfmF+OzU0IYm43JPfValPY2m+9xzeev5KoWubKNR3fS2bMtrc5vdrNfYtZ6Gle5O2/iNiHu4gfRF
LwrFdNJSHW6aro+T0yEHW3U8Oz/ydSMM5qxskZBoz1yHR+Q1MB5XtMx6m2++HG2mMzpjc1hrm+H2
4W0h9ey9bbad+KKS6Wlem62I/9RG9YhTYOIOqDgi2gm3vOcz3TWHwUY6J+dOxpVKDZz30JEpTC79
prhaL3MlfyAA1wHKiHZd4conBvtsEMrkoNCqNx7lnY2/IpljE732p7x6ZO0VCY7PM1pr7VnCRMe1
lzpgaVx/Vx6x5O71J5XXvCFKZDvEzsVIHeNQFmtoiowpjsqo7viUIz0HP/fXeImP1rt6jR/9k78J
/mSSo52HJO1pk/57XDSzkoLPMkQq3DYQ2DVINca9SBbEJlC8M9n1BaU5VipeTjtLnddGbY+OkexJ
ogBkE1kNZH9tq+poJZSiIH9u7p3jJqSANu/584Jk2es1pcm2P7uWiAkrSrpDjLdkE84/kyyrm//5
t0EPMoupkagbjRa5eas7hMfUB9P4DvLMYEEVoOQE4/HXJqrEFpEKveBlb3mgros3IUcFCVAbBWpf
qXt/QpwTx/IOLlJj9qRbTLgd9j+7AzxKIg6LkuROlbD0GpOY0xOhhCmvG+hzG5jS0iyIuO9Sg4iW
Y8/gIUNJ3JE0yq1eWUynRcJD0UVQKlr2mmBeFPweV6QyYL4QDzRLwTsn9ENkKc0QtbIxcAb+7P2e
k6yu36RVe/VElD0SF78+8g9mecJKt6S7hZdOEjaef/F1UdzD8WYOQsbdLgqqerO0c5dNE2vncgSp
8dPTnUsMv13k33NyH/ApdeJlqbIt8RHLXrU0xH9PqjqB3kZYBaulwafT9hXVSd0u5eBmblkve/pc
DQ5jWdzOyk/y+u7J+/LWpkVpqhjQ5Iw47g9eW5SHSpRgpCjcj9unAazArg97At8HaOP/0QuIczty
jPX5yxjiFArhkO/TiUqM0mCkAbzGch0ag94iUR5ouv0cin1Io5ipktV5D3T6xX2QYiiyg0l6KCqz
JEqEC4E+wLBHuahslNDcIoGbmQeq9pyOhbmip5b/1bdWY2XmIJoF6U00nKz5P/e7+T1HKCGWbljB
vZTupa4Csq22+eiOakngTH02WPUohqdvu7kQt5ToZvCFo8FZccK5dkxrk1LLT/H4t5gsy92bpqGc
FIUcCCkGpn02NgfWvgF3VojYiyi8b+Hu5LXy3NWmxMqNjYhJPBPBsNQVob5LWfU3nuT3EPRSuFfp
9Qsic/Lf/q0wzk1naRYxFOg1ETibFHnKuej8s5lryPjBOen7kptaAVOSsvGcv4WbRDLimZ/jWWyx
+v/NuP+rZpwiqTSo/udm3MPX8F7/H624n9/4qxVnKf+i42WaIiwPWflpuP27FSfq/9IVWTZEGmqW
aco0yuarMPjf/0vR/4VkEXyrJBqWJEoaXau/8Cuy9i9T0TTVVOnGGSYmzf+XXhxNpX8EXUiSrKmy
aRkyFmydnIm5J/W3IAexEYQOd7e4Q0fVbTGt3OMIY17v0+fJDf2kExTKyqu4S32PWfM0HrPWgi+g
rbpxjphMiqOCYRabsrnWzOpO0dL3qkZnJYgGE1NueSImJ5X+jGIFt0Iz7/tGOlbgnQBma85iY88m
9RH5Ze7EolwfNaV6z8TWFZCSl5gkh1C+6JKBYImiSJQDzy28bQWZz2ixHaLLtNUgI8DaZP1WardS
qWdUrgmco2cUt4aQkUq5IshApYoiEg/6WhsaOmENSJcJl4rwQY/LZ8ElE2BYGXYKgkAmocTtc6Sq
eARheuwqhhZuy1KxMuNp00rtUyoyG5SAkytWthGE8KG29MDpDQq5bUSXsCQytQ8HeSP6hFm36dr0
6rfSlNZtBZ3PgIw6sPLWDT4PR0EruZeqfd4ZpFgkZXrIsejBzsBbX3S+fErTUTwYzBOWI6yE8mnZ
kyryyBJRPJmYj88Y4unG5aG1wbFB2oGs1kdRk4YDKnbdHYdJcmXdEi6ZlvtXTwFjkZcCZZYeXOOo
RKsqacim00oR2Jg2QXUFYb4ctrlXXkfVjsXQWiuIqynYheqD0dVkKhqdCs2+C05d7gHszyCJWH6x
bn3GBkMwvcuyqcxRQHGc33fKH9A6TOPgY8s2wMXpnPpIh7JU3hRqyjmxIobU479M9nWkOkpa6Jgm
auIPtZwk9UiWggN+clgMXN6slWPz2GeGcaxGKoLCUBy0bjDgFeaVm/A8bph0wXWojPAc4rQiQjEx
7SZgtk81d9gkfXa1dFE46fHY3tdjGGxG1BBua2jNfVZp6k0Szx2B6apUPTIysBHffGXy7pcDmbhQ
3L/dlSwoxHaR/ogF2o4IY3sREyMBN0fRK9br6GUqROYUoqavolp5GfJ6fPCU5okUpe4PCjPkn5Oq
3jrdwyFWZgOGQhFhWSu2B8SJZyJhha9Sh0FC+fncEdvMAsHMV6LoM0pS0nmQdeVs6VFz1hmW3ayS
7wchHz/NEkZAX9AhycFMSoIevOZoTrCUbQicS+fEOf0u6OPoTfKoSPRSbt6PkUbJQcSVXPfQ4c2s
m3YJncJtyf/5BoSOeiCgrzdz8ncFYad/Opl1kzBcLGhkj7WRT9sgGAh8q5X6hYL3KvF0+QKSqKVe
VikbJN+ea429/xTHhJWQCQ1UjxTrpzRWmBJovrheHsW7uJHaORRUNcxtXLSwLmrpeYwFMMsqTMCh
qmNWhsjftLruPtN3QaIkG09oWwazJCW9s871kIa2PxMwElLaj4Ekh46a1cVDoLcbDSfKKqlJIi2j
qXswYYWjnZUfLVk9qUXiv6cCyvXKJ2otl8TxFMSIFuQUepvJl42lg2LsB5PFDckGw30O7ec+k+Vt
q1lzfAp4jmg+3wcdXpSQVIjlJ4y6IpO9qyGwgbfrjHS8xZUx3DS16U8Uv7Ht/fsU/8t4gzf1EOo6
qqYhK57FQkk3k5kLq+VwHGUqP4HHq0r9QwXt7lmT4ouXx/WNRN/4ccxH1PL9m16a06kvA5K5suQc
ZrV/WY4Gv/fJJEjmvnrrYNA1H7gD0QNPR/84hrH4nELuMStNexiHvr1WmvWExsM1RD25o4GU3Jo8
g5OPr1bVR20lRkl6UqshIWydJZjSkmHjy9SzkLSGB09+IO0I+XloGuvc8LT7QtUrIpa88iuwNrBZ
5gwzAyOSgI9tSuLsxAqruvD/E1ggdgEadC/bilY+q5vqe2FOnW4ZLindhcXaKAocz2RP+GIXfpqm
dDEJjvwY1q2k7xLDH58FNdOgzqD6Wg7dvAtUt2pLIhxq1XhJuKqSQIqfVUQxBwO1Irm/qfnSW1Pt
iFxeyP0Lgs10P39pVwz51QtONe+QhGUJ26/57iBs38m6dCn6tHvSBUVYi6HEyr3ztDUdUojjJKDe
MknDn1UrsDQbA4VsV6pXyPOZ04l8hcvMpB5hpRlAPlKWdDUongx0QU4KGPUwhBkoy8K69FObQq4n
a4iXHD2S7lLAAh9fZM+q1ggywnuA5O3N7JjRz0HsZa9yr/YQw2o5Ths5ao5xCZEDHTZeITNqnysN
qHuYZ3tdaMPHoUbbClCq3hXE0j7KVRmvQpF3tDxKFCvx9MwI0mnn+2LroRuupqumtzfi6drDz7n5
MOvwhxep+OQVU3My582y12e8nr7TAso1cXcYDIT2y16MYwigOBaSNEBAp8x4rSHj9gQzBEFuuLB7
4FXBn2f1aKXlNZH6rRHX37RXpY3VtQXqcmoGaNsYBvVkH2Ye8WEmE++JD4Hrx9wqfmo5XPiKbZWv
iBMphIb+NkjEdpfm4RrmCgN7T+1HxvJ0LKg3gKaLzvh04+qaCk16E7jL2q0fS2tB/5ImJkQqg8Im
BU1jx3JdHrq4SLAuife9F4J+jDxpOyke8cdmZa1z6HWKUr5C9N9IuLBWrNv6rdZXf7gJT/ZYCtbF
H5E16nn7XBpxdOrU4R12O86rokU6xfjQxgR3F+N92CXVWu6Il1eahj9LWIChqnhgjQ/ymx+mqOSO
GiO8pJFQV8NN0ibM2VX57YWUnVsCXktdxIjSSFehoQilyN2nMox0BuAFp4YUrhtSGeBYAPEwI0N1
kFu+wNewxailfism8trQh9nUXRC0isGrIPbBr6mg8W19Epo5GpI8ag1ZAKGYKwsji1LKH1IqnBpD
PAuiNzit+moWwaaXzFubswiPkv7LaLFNlmXagufRH/22fooNbUMmqb4pW9oVxfiF6UvH8gwQoRme
Na/46HLcD9bkH5hqGEpPC4xU54aibx8ENyRFBGetxV7sVl7nveUWZvbssw11LmYQhFgG6o3fYorC
70zDgOztHqmslmhYNUP/Q47JDMAdfSMspimTD8T0aIA1d0qocY4Al3roxZ6U7MseM86kSc95I957
RnyXtxZmTIJYDfEbqUnfj0/eqKwgMrmFr209WdhjIbt4k7DHdONyNcGy8J2puw616ZgVLkQ5ADWh
CO9xX99EX9zVMWntgr4djXwbcydGFTQ8oAzynVxAVRu32DuClhorpffcp97WJXeZ0T/gbCDry5RQ
7uO149tP38bUP/Q+DNYm9vm+inalTEiKQoQ8C3q+2Yp+JDQSonT5mBswPSzGemUfFoS3+GoHUrg+
Mn+KN9zVjMBD7ioNZzmjf5KofY0I2Ak8DYWISKBtYBmXGh2qUilOZmTeQS7Zm6fdocgNJvVftNbL
zonVvRppeSDJ+SNrQHNBHXwQ+T66TYWxUDWUbSqDYylKj846X0RLlBwWYgblv/Eqjb3Iy4e71pge
ZWT+PVXQ3o9xekhFzHSZKVbOqBSY2SppzaVO4oipQxfxxScxV87xHHQxWEq4KrXodSoVA+YL77vG
ImqF0Wqy5IGJXIfhVHmt5+eRJO3Vr5Kz0npkxcPesceAkHm+I4pQfnRz7FndUj7XH43UekNn+Scy
PxkBrl5V8VKLEHxcb2e1+U2cwh+VaCa5AWVBtatCSEECcq0BLE90eCPjOyrmp1FSvzq9/xrD8qgW
X3U9m4JzwnSzADEa/3IAcx+BFt6aPobPqBXvQFjyI+Ywhq+RqC/Goi4s3vSIa5lxYGNqA0n1wYkJ
8wtcxGe/1e5qXT+bhXVL5PGa59j7x3R4Fc32lCM0U0vhwNRItvMq+AwkquDzBUh8OHllOUSlNoJD
X+iXKiZ0YsbB0eOhw+IbiZub9dXLYr6UVcZFMqEDVRSOhP4KJfcawfHRxBAYc+foApjNfJhwE9Xt
0a/VbdkpwYqcDUek4lul164D9tYS2wbzkLpOmlKza7llBWs0Bdiu24AmXR+4hfmmzsb+cpq+YN7W
NoqHQ62fBQzP9LuJe0YJZuPfjrcKwN86kZuNLnVXcwS2llRvntXucsGI1moHmSKpa4Sr4aktyf9p
Gkna6KHvSmopEnqlAcnEEAf/bqdSkKI+JGhn1vtr1S9onbe5zGyJ9bFk8hlY0xCcVIDso1UHV3IV
H8K8+iZbQLHbTiERMEGvqZof/l10b7bKvW5l4UOcK8+ex9Du14VArwlvh1ana2ZZ9U6zuKSAkg7b
Sc4uatk8S4GaHPtKxqccjvE67ldDBZtppBUl9Ke6jJDQJw8hEh5b1grVTRRyctruwsoPv+3I3cTv
htEtQRurY2CtJd30nLLD2yoMZsC9W38KGoKiNGI8yNyI1p3V1q7oGQeMmu1B4J3WTbAblc5fFWJy
EYSeToBmXnoCPLa+SKBQZEVMWsDPFGBbcXG1hqOQsqJXRovcRN9pQeCtgPKnW3KnXsMoBwefsorP
SOWUGjojRSKYbo/RjbGGzqqcjutEasqXGk1NU5mIS4bmPk5DWnGe/i4rgF78nHvfmwYPxzEDdaJ+
zbpZ559vl4o4EV1t3ILRW7OsBc1TmXd6ykN+pTyJMoHhdYW3QajQDTbmpdayG1Hn6PQT8VRjF1yB
2DcPlnDoGV7N1Gr2NPhZoBej8Fh7oyNQn4S8Fb5oCRGBldaf+kz8DkZS3FuSsrdFTOK1VKosrH1k
+rNtrtKRAkXJbIv6PV5OEtf5HM/JeMt5rAsFPr85e/gfP7ccRmK4ZzVWbpZfrQilIKM72P3jR5cH
RY8ZoTqIx+Upl1N92blDaUxwXxloPcXPDiSm1XaUokJSe3JHtR0URfzSFJKy/itImcw2o/hCweMU
7ih/1rYsNLu8bi5qU+1Myj7AeUnOaPUXLez+xMX0ZUTjVwnVz24JOKstZaf0/dcUe9wJ8uCBQewA
YRYmxuA06SxNk1X4Aqr8NY4Oa8rArQrpBPsUYOfnNOW48QF5g8SWjmWhu2oIliBvFdHBNIbJ3ywk
7pzoJX9Ve8velODCgC6AL6412m0Lk+dXQklWdLqeeu2xjAdh1cnhexok+l5skm3XqyXLVcNOhnaA
fYCiBJs8gZIqHVVpbmSUiy/TnNsZy3HBGn9ftFskl7dck8RNHaVwQ+ucliDVpNEKAkAZSYYjjNkZ
CJznRJ2C9WSgcyXQPLPpoLxNJiKdTiGLSwTh9rOR/7OnU/9jKuXzJR5SgOedHO/GvqCtFt1DGoKU
pZDxpH3KOjU48b6R/aek9w91nLpNKJ0srfoIau/RCAdQq3zgAyZAt4/TI+5gOD7ZXsXe00XTScFz
aOsqPW2hXKlIDuRWdJFJbUJo8F3rJgGLHq4NFil0hGVitTPfqWEWpipLfSO8Ea/ZYe9aNbqxaizh
rZR8RgYjO4eD9VmM5g5gMabb7AxIDdOz5xpWcmsl7QDRYd+UQBPaU5GVZ4IY1nB8YZIKb43Xu9T+
mOKXKy3vbJADb9Ikniik8x0h95QanUc1hT5BpIpXM7MAgt5lsezRbyNpaMD2TuoYSqb1VKsHzN56
TjiUUBxVEZHJUKV2W+IiNOXLHBgT+3A0hwjKUJX1sDCA3QkhchygYiCjy+Qhbylc5sleYxVlEvoF
9cBWZe9ZEjoyCyPWF/RM5AtdRHr7SfPHM3EJghXWXBTvVznaKWID3YhQqbgY4UUIe3M06wMU7b2m
UxEASIi13srPZBtiuGTWAkcA6ilYzqToil2tpavBLFZC0x4Rkz3mhS66ohpfACjnTl5cRjUzN5X6
OnrwzpJgjpUP9nl0bbUAJ3ddGE6gIcGjir2f2mZDminzy5qmcZ4+e625GiRFcxKAdg45Dw+FCi7L
oDVdsgpgwmGbJhTaorqfmO7btK1kp9J92rrq+Bho3LzVrvJdoXwNKDuAf/ZYMZFyUH+ogF8aNS5X
URh9RHlqwixmxhpDLJP7kxonb4PXosVDUedmKJjUvsBAibwjLVQa217wOY5Kew5VZo9KAbuSYSwx
rWfoesSqte1DFHYsZZB+q1n/UiYQtprkqwdxJ6kAhOPpAw24RaYHREIN9w10sn6XTveJXMmuJbbA
TgdibUXh0TRiy1UDlK1jiwm+1Q6EVCZJeIdZ6uILyCSb8db5gJ+l5kVV663QPLdQJ5WgWPVtCdVR
vYsydEeiIZ17wkcczJU1vkztuxKUk0AAA1SYC8FpNjP0U+LVkj0pI7zI8lwn3Vc5ha9+dFWk8jnB
weBmBIQxmwQE1uvc0TStWXd9cKR157+2Rf4h6fFOqQlkQXTo+U8mX0SlYxZiKqVTmN5Ngvbm+kxF
dKm+L2vxWSXNRBuye19OEXz3jNGkikAswzR7n86UziZ/j8uR3MjQk+xcsWq7gYAXqFYAHV3942Eu
RJU2AlDW8ocgiO/TqaAT3W3kqfymw05wV3NLRO45Bhac2jMoYf6ZwuEPmWBvkpR+m5Z0alrc5Ibx
NkbFWztZrDErt1axOePTDe1OytN1DyPEiIGBhqEtv1bqECFzmh5o3d0nEEg9FSOF8JiL/S0xzbfC
i0OnDhFR9IRI8QKnE+icrTU+tmljrv0Rge08VfWK7LsRmg14OckG0vZYMQS0vnRRLfK7iMRG+Zat
88lYI9dGtTX5J4a+NdU2wIPwWLQPmSGs8FCdxPKrIp1bZm/0oM/51O+awb9F3XSnq0zKJirFLWUP
DTpJH1/VnOSiMBQuQ5Puaw1JGW7FUBIHO1SM+zLS0c+POw2OKxVfk+q09NqL1l0QFLZvhvLKYG4o
+iT09CWKNCPh7ebJxKcdR9RDRmbQACt8JjwkJ93mj7hNiwcrsWDeckeI9WAtN8GHwLoMmycQ5Iy3
ELxGE/J3q87cZkTxV0fWozxIp17nYBbYV1PF3TOFbKElKHzCj67WxpMaBpi2NeElCZNXusPz0spy
zSl+qnyMGP1jD2qKXwsvyxepSbj0i28mH49paOQrH1gHEBXWaOa11IEA9aNFtV2QZYfkStYflTDb
x58NnTclezNNDjAIFSmGyXiCvc26SEfjYcg8FyQM4lcoD2mlA0ke9UYr/vGCwpXi4Br20p/EQHzX
WuXVlxq+93UPfxT3UiLzAVYRFex5uZ2P6LrJBzvqhUhBMLbO/Pd3HW11x/Qph8CGDEBEUDaanSa+
SdIoY4ejGzqBhtqjVupvg1ZS3ZEevYACR9d/M8d9apN7re3yNXmzLuas3OXaQhOtEIRE24lxJURs
2Q6Ilytt3HuVyk0hjr813O6rsjfX8TACRufvJ4hc10ULaK2X5T+piQu3BgY2at5Ja9vHHn1WWovl
Gct1skUxTLtaPMgJCSiJzkJ7VmKk7TgD2ZmX1hSfUHkFHfmE2oSovQSMlQCtYURHbSVLr5P0nvbR
00gLBgUk8klrvkOW9aswdO86VlybNJ+VnnbS0UyYhybmnF5f8fKGXKNlDwSYMHfGjSGj7i6rCqsz
bWT8MWD4SQ5tr7XekghaaUCOu6SVVhS4ASxHZuoSkCMhCfHJAyBFOhybufQam8Tjmese/podhcFj
1SoDd6xqXTXW8wSOQ+mbj7Y0VXtQ0fOYmn8xEuu/GDuv3daVaMt+EQHmIl9FRcuSc3whnDZzLhbD
1/egduP6YuM00C+GLdu0LJHFVWvNOeZdZ9IlldaDbMaX2vLPBCXwZBvtlY6to5cIN1HQ7AuNFqUb
J9xnuaHBLf5M4mmfzA1yqKz9M7tAUFrFnpU5H+omk8QdwY1g8EEy0VY/hMknbXvBJTTTTCdPzjLf
sNhxy86Tb+DGGxusEG0swiLmOoBpJ+5XbieBgJs4n+x+gxFNY6igC1RXdJVnv98YwFauNcdb9z6n
uFEt000VAZ8tSGOz4Y1Jw/+ivHmKZna53aytox4EgZdjmIzlV4EmWSaC2hUY8Co0XDaQMLFLqzob
sn/GTwzip7tBcsDbexQR/aSpGm6IiCbVVTEI7nof4E/2BPWYZtSaYqm3z8JtxqMicSDIo8ogbQt0
UUrY97NeEwnbDJEPix4Hud992LPbBBFJmCJUp3K0k7XtzbxwMQrNuduyPE9rZ2CfzgzqyuvAtWjj
o57VJxGx5vkVG7Qsng7Crz9sc4HmRAdZjDSx1I9X6xgW2DcZqblCTPI0DhkY9EanCx+D3AIIXWb6
vKmM6Qxq+KfUGlKKOmtr0+c36mdDMpd2E0EzL0k+6+PYYXrwlL7TwOE4xAUXmUll4v30nUf/n7le
Sbta05YVoICCCa+Vp1Zsi4ZIVwUlc5WRWJDWESAo038BtkXdEKmPsp+AJcmNbxDeJ60ew3qlb7pO
3LGhfQQ8+mFmnsCTDZCo9ORO6tZbW4hpFwJHDNTYvnf5QtgEGLqOCTvaGH3Hzcm4cRgUOsSokjnF
ymdp2Umrk60aY5umerrJmKZszJBbOiV7ve+EzxCndSlBc29f40ydemdE8qZ1W1h0g62zgxEQyHqr
I5zVcFHNwAZQXfrdMDILhjJ9FDnbZpNOQNCSvL5C19fyl00mAmvFmAu+c/fuhHECVovCWIeG5AsP
2W87P0ca5NqiN8EHeAOU2dKb1j1hXj187cApzFsYTCl6xKuIycuaxhiPjvfS6Wd4SDG5i9VR+RAJ
W8TERDXJwDDa9VSQX1Kbmgpoud9PnR+Sqoeku26gYZueWwDX0RdRAcWk8xIK684eozwIE7qEHuQH
X5RvgMUDv3/uQUVjSfBBNanQOBJQbZSi2domiQDto6hNsVYsMMiqCOBFiZ4w1nfPYc6VzOTJIhwA
EJYW2TocEGUB0+QmU7vtxP0HDDmbP1Sz3Gh9Z9tWFUs2RLciR5g+LSTbYV/kc77Jbfcw+NziUth2
1NJ3aPxqTDvxSbOYNiT5eEgynxldrh+i3Jj3s0cZ4to2Ho4ZmH4X7kBjrJ3USrZlR4lgI3r3VA8+
LZEtyl025HOnvVatuEqaMNvWwGUatLJRPQZ6REPFaj08f1O6hDcquQqzmbWo8rvtJKdPE/HEKUdv
x/QsX+vFfbKYTxtNnMIe1ltECjJDI8TcaXZdhskDsbMUHrjKaM8uiijHA5WlIeyGFMh0Ekpqf88+
dtvrOpGPKZNahYzxSpXVbk4A+JS3xMiOVK8eKRRefk9Mg/+CgYIeTlU72jfduc0s3V2uzMCYuM3Y
fncTmp5aa6nCAut4H7GqWTVVz0qN7nO062prqfJTT+N11aXReo5JKsess/DFebmi9OyUAE87/b4W
7kGJxbMhSYgZ7QqJuku9ifMCAbRA7stwBv1PuXf6Av9ynHobg3uUW3Vg1U0iihw6PgPzyEgYn6UW
dce+1m6arD3GQjx5E3LrMMyzGw3gRptva/6lfQRY7sC25KjZuc38gHYI0ogDiTugm8gdSfXiduoJ
5RQA4hju4EHrbos2Y9Rh4aoxBdJhBZZCEOvOcIkdUyvmzZzFD5ZXWkETlf0uT2r9zgsjRoma9QRH
+F7FsmfbEbPlVNZTEjbb2Z7J32ToSCoGrvLWH4gL8eut3hVyHZbzba4R3ynLHefdycq0M6IClB9j
ezZnRV+CPRzinQTd26x9NHH65L3S0Aem/QyI5WBVbPeGyHFRJnLrIZ1owHEiu/yZrLtLL4iJQ/+h
s/lyaxRCyBvucIfUkCx5J2doKgBYCndjuxrjQWt4UabH+K20ttNc4+JdjG5TfaemyFzFES6wrJAj
EmTXo4/knWPfVtvukmxfxmT35OKsZeIYpQ4iKCujtda/JaiHdggciTMqQhoVJ12L3+gOshORgIZc
M8jM3luxo4DsgtqTyYd9zgEODn3A7YIEwqIwg4LhshY0Lqw70PIs4X59VAzpgrpTn25layvHbsq1
pV5Z2yF7lMa30XlNkAqSAwtL9zaF35+KnReq9dDG+5CgA/a81L8ZsUp+XjVUhxtIOmypaMo3VknG
VVaTIGQyG/UzG4R7xortYIxqFY1vx4Wl3IThdMYOjiciKo5jbaht1qPXRmqyt0X3JzJS2lzZH7tq
vXXNO+KRMo8pI7nqkcRwH9iK2P6ckgFzGyQYI91gWuWnEvUkq/QBfCke14FU33l4mvhvTMiKU/Ih
HewmOTqUTayb69gV5dYuy3xTTTqnuhqWtym9lxZeugL9jwGFBdjSuuRdY7tfPGT2KKFiohNWFZp9
WWXfQOfLle5Wj2E47pFNvPWM31ddxkLkN93HnMZ7KmldzGKfR4p5d1X9YVD1PINC0Nnd2XRtoSH2
z8IYT93khVsAesRpK8yBZUUMeZJ/uBOOntQ1j76pf4duSUVL7U996z0qdxcrqIdVOmAIbM6+L10o
NfEeYU0P+7WsYcSa3c7Luu/MgI/KOBjprS6au76xj4lw/E0hs20jtPAqN8wHKfeKqQqDQj3lpo3/
pC7bLc0K3hsZ03Ay03XW1RD4uHnadDSCZCzeCYeTm2q5LXnxyLrvX6Xcx4M+X0LFSQPQuGM6I/tJ
OKYpsYXdD6O4it0HwquoZIhEn66c/PwqMqwrd2SyjcR4RUfTDlzFCcehWRnSzt61R1c0dDps/0GL
czCYqvtG2sUmKsdfYLqT3E0WjCbGVzHXsbarQPGhX36ede27jUb7qquXeAE/u/euvUdjjMtjF3kg
kVOXfmf04Fo/bp52t1U630U9dJ4qWYdjPJ5HHET9suMCP4LeDg7P5M5EgzencC7UqZJdu/OsWg8S
TIKrxpUlSnkcMZ4O97Jz7lvL+ayc7DUqjBDo3KRvWdWUuAcSiq4ZbMARaRSC+JmCsyqlc3ILFsgM
TCptpnatC4Xi3fEOY/2SLdyOcNFe607zWXUKbERN5EHY38rakiwMlJhVT8OnbrV200rQ/JGziyUS
SZJnI6DYEM61/BxOWnYw1DTdwAe9ziMJWyJp9YM76zc0Duhmp/OOoPMUishKj3vk+baxBN0MizsY
vEmXZUUQDcSw8IHsojT8jgtGbGNTb1LX32luSAoU86W1bmqbvhkx62XJbnTCM1aDhbnBaQB34jxN
7oNRhda9nVeHxRSwGyPjIWEWtccAEFGakprpuAbmLCCPDPavDM8/acIM1/poPBl0CB1bzdss1LUg
Q9h9ZVreB2xnvEctNOOpcBgeZsTMGIpdi5w3hg34MCvqMkDflR1xQzwbcxevQ09+dLnt72JWmtLV
CuyCdMjCmFBBawSgldto1rJcQTbwuwM6EJ2l5D1HUkFwSaltmb23QZ0wBuIzEnwT/bZrCmLLB3wN
ff6hnMa4MXrwfcVnqDvZcw6mN8mtTycnc7YuNJqxGBHbcJNBLevj4T7nVEBRK9u1dtn9autQuN+y
lS9a02MVc8ttKGIg72CoIFNRGNXttxsVFKa+AF0o65tBmtwp1dVQYfFSTXRgnWI3VcYvQ6qx+lpI
+wo/3I3LjvM78WR5tpPkra64LxN4cEw0TDZ5l10VnNQQcu0rHWXSwWqorYdq7NftRlgLojWa3y02
w6Ng7Fqn2UavmGIk8jU0iSHxM/nWmW1IagJTEyrkn6GtMdOC1g3ID+/WPoROHqdA7gcSAoEgFxrn
6zz0HaLbjpWr5cmaJWkeEEd5/iljCHEEKh+ICkOlavQXnep+LZR61COA20SZ9Cxb5Pz1lXwsEl9u
ZedO9JxI53LiHm8pi5NKs/BqckrMQ138RHJXEZiVjXYWfELQzlq51WNWPrQkzSaypo+W8DGZjTVC
KXFbtboN4WJ2tjlzhwDhynOWUAIOc/ncD7xuttXD9BPVWekNPV5zxjtZD4+6UvO+WRfGesotHmnC
zoFlDKU/9mHvqC0h9b9u68tn/ziw/5+PmRdTw+8vE0fzf03bl8dqSiGo2rEsj0ZKFNrlwcvP1I2L
0O7yNX18bwp+/2KY1Xzr8nUyxXzr8gv/69OLH/z3UIBqp870DpdHLt/751n8fZJ//yL3u45c7svT
/vtIZIfpWjQk3h/d1uL8WHznl7/+94lcjmjGblXsf/9wrWWUEJcfbTJ3bv++fn8Pfnn09yiXz3Qx
tlwPnKQHX71HhPFdeQWs1LIArC0XA9U/7qt/HvPmGb/j78+kiKzoqi0+rctPXj6LlpX697EuzIMx
TO395fG/R7h89+8v/9fv/XMYR1tkPQaJBIZLHx1sJgYdBmI3v0+kMTUmEJdj/a9Pq45zldRlns/l
j5dtSYrc6DxlxcDWXJG+CANHv7lwci8ffgG6/zz2++Xls1IKYtKxzf3z+OX3L49dALy/X85Uoex9
Skm7BbjE7zd+Qb2/j11+JL+wov7rWJfH/jnM5UtfQlc2OicO6IDsfo/399+9fH35c2VfQ6n75zB/
f+i/Dnv5nWz2r/yuJyZxgcp2JWWZYWsQwv6HMev8gmaXzy5f6uMSKnBB0P5+e9C36extU3/puPwP
S/hyoMuHfx7TK0Vm+Gg7we8h/uuv/v8+Zvghz+n3WOgL8exfzZeHLwex62EhCSz/2e9B/9f3//l/
Ll/++23NL4iaSPvNf74Ev4f9fR7/eZjLD/7zM5fHYhRkm0FYP33Sw2Zd2D6xwQhtBcyE0YdRWK28
jeSQbP8uF4P1rDldHs6n2KyfLqtBtfjB4rSqDraViZg7ON0HQBNZptFSZMvmWtpyE8s2XHAfEtfB
julve5yQIR2d5TO6dS3IxMYF8GJkzo7/+WxmtM50r3jUw1bf+3G6y0b12PQJLUeNlqaA07IaO9R/
vUvAZ6huCPw7OTM3jrCnZu6K6Xaq1bcdhussRk9gpZK9B3NYeoDNIted1rrXoEgjJm5XGPq3n4+P
Ru1n27hBFFEAeZYSij3xwsnGLKiSIrDSVUNGJqg16Gt1fO2igjpFyxymwtM7TMW5gFyFAqhx1r5b
IgigFGaKXm/sTIZ3ddMfRn3CET7M+p3tueZ+xnhmuWxXR/FCacLWRhJdR1Soog3WRYRDLpUYM3BV
sNXnNV1X7FXY6d3YpuFCcZ7ANmiSWS79GEwtCP3nJ8vOD2Vdn1Dp4rzr7LdmaK6qasq3FFDJxuHe
ToVyHUdMpNKYths79oq4g8NE8BRdCfYYKW1ATa+6dZQaUMWYAoTSTrZDw2vnSGsfenH8GDFDnGuT
DPrQ69Y1Y5jOw7yrxj/w/4uTp/w3ZuqMR5V/HU0ZqR05xylT/cqo63HH7OzaJJkO0VPKvqWNXxr1
Jw0pIHWdimCcHXCYIOm1Ghivyfhba71dglNzNdi00+tusDfUxs/UkuO2a/B057L7FsltETG0RxfI
77q0kncW0ZL35oIu6geNyjyfAxFm753yY4igCJtqsooRIsTt1puNYWdL0tfQaGxMm388Qte4z7y7
EVzz3ut40uOM5hOov4Ynlje63lqx8ANmkBYhJZ7O2IBrSZrs7GPtjwxJ22zx1XMGmakrTwCYfhhh
UyZ3jAca+11qIjxXZv/VFKTXmlx+ATJAtRonpHJxLOrA1klfCHHXMKYY1i3eELvryKZHvmXZGQjk
TEfvLElsoiHLDMeUL3C4EfO7eHVLhFcTkCyg+jZuBMRPpZwJHxgVaW29g45O2wICD+8m0Apz433W
OezXSI8+JqVtpadpwWBQlxnWiX5CfIxLrFx+/K0tylegzPS1x/nVbyYd9cne0H6EXyI+SazkYBmE
ifmpfjfL0AusKV+HsXqcDA9/mn/de1TflUbnlZwjcJTZV9YYgBoaCmMaj/VW857jpYJ20iLEJVX2
a1uV9EK06nrmkg4GKNB4iI2baKQ7UTB97fUPp8FqTvqo2vTtQ5c1T4jp88CnU+n69Zsh1ZkZWoGX
nTAgqZ4rPbQCrNx0xkNAmOjh2W8YI0mopH4jn2LckYp479gaDNvGuHdT+5nEsMbGtpbn7JG6otHX
ZQoqilSGDQzavWEhuMzz6SXy1UcYNS1T4+o7nV/JAByQqcVf5NcyuzefvCZ+UrgPQLVLnMxH39jq
rvI/5Nh7a9pV44QYL8W+uHJD80+JS1/q7ls6OGd0mS+EylzbJj9WGMPJ0tHfydlONwpJi6y76xB9
CK2paZfFBIWCyIv306cL4y/MH7Oyfzf6krmQnG7tVFsPPZ5Bl04iJgnWbqzPqAzBpJc9DdaWWDrO
iaCtetRx6YfiRSL0ACEMNotDPWLBwqbVBJI9IjmPuRD4fbrqaNXbFtTeHWoUCUzDh+fBCNkdi7WF
7xnLGh2HPH8dItI7DD9flPG0I7queKkdwyIQYVrnY0YYUDbMJJzqNGRGJmKo7DcdmTMuHA41Ls3p
F+Uy9W2SDCslgojE/AbCQ/yO+dU1xAzTcA163YlWvShwzPSUa0VI/rqBkMbLmWrFU/RqoFKA/EzA
xlQ96GlzbqDiFeV0Xfc0OjsaVubAE47Nrd9hvdOl2RLyTs4yEXk3zK0AAbo2BuiIfWs0HohqinlH
ShDoW/QitEclsZKpcWiZqotOYB7Kq3OR0diyxKFp3I8uqTfVaN/GXl6sbVjssSGaVRQSitEPIfoP
b7iSTNYjtyRAm7vuprcgT9gDQUKuxuwGcd+EvqEcAY1rX17DgC9UI+5vi8nAgEZJuDum3o/keO+E
LOxdRZqFMw+nLC4J4NC3tpEjRI+Rh0xN/pY4nGZa9errVXqlgij2VvAE7tEAPxZO/jzNUKbttnuM
2/mrGt0Xs0JXQ2u4cJutG42n2VuLjIar0SFlNVz3VNXIaOAc0jZiKOPa3SELUagk7m5INNwlKNXe
mNq/+1H+6Nb99UhyTaoPCFzzfWfnb8QMBk4qQaL31AaWuo6XOM0Jn5ve0tTKavM20dq11XJ9kgHi
5Ht23agPIQhsk4GQE55hwLX5PsnxPeqYCQKJe+q8ijZBwsS3yL5ASj5ZzfimmvknZUirgJXPKjn0
5J8wX2Uip1f3Na7SPtGYjmckLvJ6PNgzgpRqTtQmM6x+XWB4tf3oo/O6Q9Rjy6G7uSk94lUGKX46
u5sJHGFw3kskDKXN+ElHbqHZAwAEHUz84hGS5V0WARyFEOtsMEXtRtc/vBVdujTICIQcGdNjUosC
bYJOEyfcm0m8bMDDnVWIoN0W5n7RUTd1WK5qkR2l86UXGI/04bXnSR30+iWps2alT/mz32oERZBF
1IbkNvWClz46GzVlgmOCgRr2Y0U0x76jhdzxsrBIIJVIsFytBsaE7/HEYBDy6znxFvWCJNOkm9z1
6F9nVfWQ9xZqBhP6fsLVO3jhT56PV1U2OAFh1y+oQq5NX972Xh6IfrirZfTuFIgJehjXAUS3N+GT
BDRj9gy6hfNp2fSGZ86NzIaHwSL20rTGQEVDbIilX3NJ7ux+mg8ws0JCq/EGoLbBDIRnhsulf3FB
phFp6cH4jqobkre7FS4fXk0bPadVRI+Vm//Ui3GlIKQY6XX/lNCI37cxUxUEPQLXAh4DdOdlpI5I
t2Ii5MJ3bDBrllwTclSzFZ06Wa1/klWdrZsQLX2e4PlitG4RRsbk/gXKJ9avSGgrayYaXFm8yIKX
UQgcBAUqq3VvEq7b4WGnz8JktXhAT11zziFmQkO9cro2uZdqI0NXPnKDo5K887/1se+vjUkG8Amd
vRfKR43QRwYYPUG/+P0mUkWNoX9vO9D+ymOqkUx8F8lcTpOmZSqSV1WzRjbPxUMR1qAJbCLGZ8z6
EKQW2b6YlXfw5vyF5Am/5g7eqxodOLXxNHB5VoqbIZE5+LFUNNyMfsrp0iT3BsvPuuu51sIwY0xI
pG1S/RFdQnscjmiQWU9h550RnHwaI6qUue0ovTEJhYkHjbY89VFzdCkWI5psyo/OlCCrtHVOZpI9
U2s/e65FgGRkoI82xy+6UgxbQJ2cPZ9bjTutM6//iAgzTYV7p0XpwnVqkG43XB0D2UD0bh1VMG1y
c7gWHjWYmxMVFSV/yE6z5dGpjHbF3B2EzTg8ORVsTdMhJ6vQuLcK9sEuAYXDyLBXy24teuPMXD9p
iZU7xmw3pCgyxZxjRV7byuqYbxteSah59MlOuQmcjBid2GDiLzhptD9maJLhkx1Cl+kgCMAjYZpF
rduBHyMmzgsK0dmJENxlXuBjykln59T2/mOh9T+Mdizfvk7GcIPkfT3hlF5hNdpIFd2myrYRkTRv
Y0vyYznfzxYtF1W/N7aGWtVHNAZF+qm2kYyOdfjkDQhoGz2i7sSUj1YWA7iHlkMHIYA4hfHKvFfu
BPTK+Uj7Il6pYQrsyDUBn0yPpo55KeUKjHmFMzsBFutoP4Dz4Q1JsWKPGBsuSpDxfR6vmPs85YKr
tCgGwG4Gr5M92OdoLE4TVuZlk2RSjnWnLnNeNBgDNjYy5Krq1eyOYGBcYmBWzLUe7MreKpvtGItU
hTHQwwc6PXuLd3cIN3WWsbBp1tGKuzcVW5+mq03ky6gHfQo3kzRSEknyPEhaKkLH5+wHG+pvKEyA
PsWw4KjxZYKkj+D1PxbjCuhp/Q9D7cu6CcDFMYPJ1O8S1PWruBGgxZjdaz5niXDMD8fzfhLmS1gF
CfoxB8DBJhwo07hvHB/plEH2s29hncsqZ/mFTZI4co0Aaz8Sn2A75hQYiCKFoTzqgLQOSIymv+vK
19RoDm0ojxoCxaZC9Nfl9VOal6dYd69U26xnwnfXgyT/a6HPrtx8sfyl61XVzWdaAa+1/T0hSaoh
TEMjRkxmdf2dKIc30Q1fSQETjqG2axrv6DuddW0NWVDORC+NLba+eWAgwMlT2w8qE3c9w9DVlBYn
hWNJY0a5qlL/LXXQn6B/egzlfW/rDELZugMV9qAMCVLk4/KUO/a1bTD5zEgvd2E1rltd3NTsOhRg
CbC1+i3xdk+m0p50vy+3UTzd43BTa9AGd0XoMwhPwwNbrVfPv/fotSMyKcSqZI4cSJlSYFNgugJf
UmpW62lwrpCNrZZcKili9EO4nvOnBgfolZ7CKSQnsq1jazOmBjsxheANv0G50UyXzvMSqInIvcPn
FyXzxu/xnpZiMzT6q5bnV17bm7twnHbVGG4rlWN6If4WSZX8ipckEseCzqfwhFNgDGLlUFWy+xpu
9OxAJe0ctEV5ohIoQxX4NaNzYfYQtRRa/mtJAk7geen3JOLXWMYbQkELfC29FaS+iehqeqnsJN+E
5i4HQ7IqVUmyF64WN2W0Z/evWcmEPWTauQ4hnum+26KF8QfcjtC7fEFa2S5dxFdu9jSO3L2dCkFr
PVByKFeSbdrVK4YAJSIhHzb1dx0CQs3i+iyjeGtlToLpdTzWmfkJCGJPfHfPpg09ciO/kmF6ylCx
bbXKJ9uKK37jk1MagC0u8WZ253La+jlu1SmJ0HrKhskXkURaFUIkCzd2rmpAgC6DgZBeSJJ8V2F+
rQs0TWzBHLb1Tr2ak24fjxVJl9TZxAmY34OFqSN/MphdE2FqvAvULGIe6Z/4MCat+rtiBrQVVf6d
5lh9BzVsGzM+zxFC1YYPpBgyv9fnmzb29+J25G7KpXjGqfyRmOHWdNQfkCxn+JlqlbBGwYTdFEo8
Q186TgSmb+aGXXxltTeqtdGVMf0TTK8y39xpSys8rqdrkh7lJk/KfpsgYHQZNq/qenjmGkUNYtSI
XAbb3bTRtOP3iBbro3WWxgcork94ULV1wvTv2TbRjoD5upPxtz++NJ71gn7mkXhCqk2oKw46i6AL
w2SFqANFElpKwW6BgpdrE81u1eya1t1ab7pr4v+wnsei13hB2/uKF4+moEUiTTatpW29KrgfRjSo
9YxWi3fGj66xEDxGs7s3Ft2bHcUdpfCKCoDkNvawmBTxd/VWQR8O16Myb0Eq3dU/LLxhhJivsa7H
WN3lNjs1tzXR7QwNEgL9FfKXSYxhdXby4XFcYlYJm7lNhbq2fHRkHjNZmzHsmk0gZFwKz8l6MD6Q
Un8InMudzomZOc8idh9Mt1zjzz/F/rzLJBaUfLrqWq6WCOu0N+47S3/tpfOpCSQh/F8HTFVb3Lg0
Y1Lu/2JOrJVuqkND1FXjnjoWAN9OCLCXxlu4bF49Lbqeob6SWXydmeRUaqr7qptx0Qo85z3EQzqk
A8M/Cm/dQSwScrZQxfRl5e9nHTeVwwS5CuVnaau7Ou5n+AAOe5r+QeT2EZFFFzCkoKZCau8xseSJ
aeDji/SHAsBgKGOSQpRWX3ER71Mnu2rxFusZhEmvpU/VtvXazg0AmMnOnOpz5mZj0Db5oYb8Nvck
0jWV85EZHfnITGJ9J9mkGf7bVFqfcVjetcC2eQrHPr4R0BC6ebguNeg3mYt0IwF/MVj3odRwZ4R/
5lJ7NBfPGo6dRy0jqXdbOrNJLKpeU3OZaDsLeOXS+BK9PJh+8gARJzpUZfYtw+XFjvP3yVAvWYlV
pbRwGsPmD7xkOE8Z3ME0ecBC8UEJ8aEvMmdRqa1TT+99HQ0rT+dGrhUEqBJSaAezKZA395dO5bgb
WTLX1kRrVk9MYndNugnxu48laJmpXhd5dEQFfV94AxFIuvY2R8O13vhXsV+eTJZwoCg7SUwAg2sT
VY3cJEPymuStHfxpnPrLsfLPsK5DCvjqrtCaFRI2FhcXd0yI+cNtjvOSMIzt1aWjl2dGfbTy4gEx
5KoUaEhK1C/TgIUpNsKXNEUV6/SQX+ZBHJPZthhTI6bXwJu6TTkEeiBn6LVCJNl2jsQxr8oP127e
kY7fqCKEUs95yhXygttBbLSeqPrqlPRetDPbNBBDH20EMcBWOp+1sAT1rOZd41gbp4f0wy1P2zh5
4JlcXago1d5RKMwXPfXoYbFb/qna8u9HQfMGTBO7cio6zuLyZOXPEGTWcV7dtrF8jRXa1+UUnKfG
JKfOw5HhcqLQyz9j99vREX8NhTzTub0Ju1BnlwAvMW/guqX1MbeLBxmbb8Xo2mz0Ysraod55/ryJ
bZJPyQN8QL3AfVinKUPzmIhyOT7IqXitZfrF7vdx8KQ8CPwgVjnD/WzyV6e+buvwjfKgP8QxJUpI
o/5a8+xNi44qQGyfgWIy961m09ZLJ4uSoYmui0m7rkStndlrvowFvd25F9u2hkGK0oJgXokQB0MN
nXE7z/ZleyorjQEBB4BhpX2x711NvXq0SZraj7N2rtmVH6Iio4npRVcqGdg0asDoJ5I26hTRfT05
u6krjCstR8vczKRzRJlgo+bF+q4gm2Wa/ObgaB5y/Mn3Ahxgxb02dWhqIHPsLl/+fSxcUhf/zIxv
1iInp7Eta5N7lXTYxhfVLo8Bdpbjq2cnJwY//Rao/ITZczpUoshwHIh3lz6ygYF6Jaxe2/P/bGeD
QrW3Qzp9BszPzn2e87bbKSr0duAeploakIl8IGXho5cgoBKXu8+sDQfbUP5OhH+EAE055YyGGvrG
c9co5JKoCDq8KVo/SSxMlPbuYPzgBuaiocIuwvDTSm2wOS4tdKhKJB6BP9SRYLUuy5LXwHhfSrZY
Q7Tp7UUovmLfxPxig3hlEQ778GDNybVu07GSvvniZ+ceKQIe4VOz/LlkmcBYrtEgEH0ffO/ZsyFi
eOWelFFk6lN6PevuPSG3dQqGAWXNQxnhcMfIdGhrm5amuMHDuGqF992OjuBmCMnLye/SZXTga8Qc
zWN7tPVowAVhcUX45bTpdXnVK3SPZJrCYJ2QrCF047K2DqWyf3zdYfcGPwWdeJPFdELdsF8Zou44
syyxMieMdyCkbtpUvY5FRzk0ptgareLPkMzdSWaS1GkjIMWqpg9GUDknJfMBC29grL8mkzj50R9U
UOlRbxcvAhvOOvFKlsf0oRieQwtbivLYo5HhB9cK6/cooUiOFcoMP2XvLJDlwZDZpYluvGT+wrCX
QOoyWizQoJydkRztnu6Lq+wze+xHVy9eusLLN1qLwUAZICgiDVaYZ+6SRQqXosjkTYT9LPS9TeeQ
JhU6TdqeGH+JbDZ5jy9M2Flzz8QfZzuUQfyWebSYhW11z/2YMSQWA63KUDFcURG/1S2MNzmyh9Ms
CEtl7gWZC0EynNWjkVcUqlaDsxjSz8qiYeXU31na3LY+Udv5tLiLcjwjpn2QheyR7jCY6maaT0Jk
Hz1NPu42lYbZlI5ZXsWHKFVLAW2+OS7+V7qVcKlpLt3qBZqlwUTetoyewveGDgvGJY3aVV5jHMA0
iKEyyqHpUYzchWBegMzR7Ox1zd+ps9IWBE3R1xu/dFpqfsYerhq8Q9/Q8UvmfmBexgnjW1EGg6Nd
I54Dftdm/V1TMATqnI635v+wd15LjiNblv2Va/U8qIEDDjXW9z5Qi2CoDFGZL7CQ0Frj62c5srqi
qqyt5/b7mGXSQBUkQdDhfs7ea5N3Tl3+ElhwFTrqNiNZe2KgrMlcqjzGPRYaVlP7sJJgB4jevbS0
3XGUMog5hoPHJrrkUr/xSqjpUu+qXT8Vx7mKMWgk8KkNCZIv4OQQBLI5D9TbExdLQ5yMT3aOD1Rv
H+ma8f3nM7A5KrJ+1MSntKCszro1w/hqn2vimnPdhApe5dFVSxbyqqop2pfk159rjmIYYMACW+Se
LCB+I+dzm1tq/lm01nnuj1bCSJpGxVNuz+YBzxmR3pLYedmonlCta6tOZPi2nKRmXptaq6KjrCZD
DgttkMaZfmPW8kNjmWVbT1mKbcwRoIpduc4NKBHWUOKb5SfalFC4bf8GtCoF6ImfsJnW1hoOq4mK
rrrCX/vc2uxbX7Q2lL0EDQ0/+002PtU2n7iyeEkjwWA2BjbDGi0Z2+2fLULdkIJnVy5FyXNQ3OmU
UDiiaHTzrUDcb6A8gkTY+ry2KAHPExlG15lZlkOvZ2u7KMHjoD9IFu5AVjNta3Qy39MsNkMr33nI
MMOQdNCuetFt2d5nhr/t4+kZHMNV2Ts91IS4QE+JtSKfaBHNAATGaOZBhMNmGnvACl5L0+425Byf
yIOaKRx6hlcDsKBsbpfvRpuyi6b4tldOXdd3n9Kwdw/4lPptUJVkm6FB3RhVdejyc51zJFs+ril+
SJBZyoucwL8XY24cHQNnJ9MKi2NOluJ9DKwXsmH6cX7v8urOK4mPt6rbubH1UxNhLG/8F7R7PFsa
5DSnDz5kqc1YMmQSbHlta0N/PdBjtvFPxWEPJln77tXSRapQ62vGOyQFUnO26ey+hQlRASFtrzXK
WOYaM3ORiRkr69q9UTBWZoQ9bThtH2PTn042VpxVxNJH5h2T2aAYd1qp7QnF/NZqqb6r3VtDakwM
9empHwFUNTpV4RF4eU9HxB7w3QXQkcfBA68zpjPvPriETfs9tWmRmZ9GH926rPZZBHNW7PvxWRos
Bzr8aqvQ05izH+rCCm+CAldCYdI2YK4yNOh5i/478Ag03f4l6QDky+59cCnolzEl+D7QHlqKAoWR
eqvAyG2KH+Zj77M8jNM226IFedFYutehM0EOi+Qxi+M7TZZAaCzoNs5Mun3hUb8GEdyuoMZR/C/z
D90cXtteZ8ZiDwfB2LNP8gLWZ/qKo9znuZhLNJeVseHU93yimKMKX1FdWik8bzCec7VJtPiQ6bCF
at+8rRovPhXokqHAw0fCCziV3pnjKF+YvtuwHQZyW7amrBGyjKCzwu5lmoobzrAxs2Bzhakkgoma
owMpd1NcNFc4y6j6e3F5q8/le9ygBWnD+Juhe/46rCi9hoUFoa+icIKBrruBgh9l2hu19uGHFhzo
viJj1+R139BmI7X4zXHggzqSpVHdXFfKmRMLfd4HUO1uInVhUX3LNM85LTfhU3nrLSoPZWLzaRv3
AXDBeMgQiK8SJBAUiJKdq3mQBet+2pQV47Bfioe4i2KOA/25KcNhIwwDnLp5cG08Y3L2noMoBCpT
U9MummzY1j4LmUxlX8WreiyqYzU2D71TznsDA9K2B6Y0JsQKMsjhsK7Tas+PBxexi0WpdfH+Cjpx
TOEYY21U9qy8EiKT66a77kv3Ps3ZofmMX7UU9XXrteUqiUBS8nwE8FpLe6Ma4pvanyjyU2bEUfg6
dAImqUNbPu7Ek2lXDuqOH2WV+/twxGBdgC6rnZuMjtgGC7vK4223fqntelqsItUawiWHjxjTlm/3
WMPJG6q7cZdlFfAw/xoo2SWwWauwLEMHW8KL1YhALwR6aK8smeSMHwy5wNgc91aY9V3VJZRhbEgc
E/1PyXkpgC9fa3gz/f6WiFlxHVlkbrR5Fuy0FPxbJdxPx+rxHrZPY4vSTNZMN5wJhW0zMT6b87sc
3UNtQmeNPx0bM9icpW/VCElDd1rmfhqq/3wKzoNZPtYJYoqWg8toHsakOXs1Ch98mlt05o8igWvg
ePJN9jU+eVOAlvMMc+0bzpVBnENK/2XbB/aRUNrpVMbjo5ix8AWlRre9YAc48h1uAKEp2hqnSLob
fQj+ZBQ+QIigb+rg5EdGjmZtuulNugeW9L+HtyhQGFXW/jBvO4NMir6+AB5L98gyjlPv35QNDWKH
WkQiRqQ6Dn8TG9Rzllsf9TxeJHgDZqmEMYVnDMn5iqNTQxDU7BKJTytRszP6KDd2HGLpThoMmz0Z
zlZ7FBCTumz8pk2zuHRogYzS4jQQHeBSWEzezQ8jMbtVDitCK9qZOlfCyYD9ZlTrrEL0VLvhuaWX
Rs3txZBte4X+k9HenXZa23qbBo6yJ0OOluguLeDyBYz1Rb1vpDjafcqpHEDyNhXlj9SOsNaN2JUM
7SOwupdEJq8tRGWOfmM/VHwvMhrWMHGSnT034GopQsZxttW0mA6aiZ/PKECCSFxsVBjo2Frs5h7N
MsInRthT3MaPfP/3zmuNX3ITUC+gTEvRv/F0fIcsq6zgY2zG+8ZwPsq0fXan5htdCCiksRaw01v6
zrjLKp/lgBRKvUMfVcNzbUvwRnrouasumyuW/DpdZ8c3z2UlXoU/gFnK0YmpblbeEi/NSg1YWF4e
+9E+9+SCmtPe4ReUo97LGLh9W/vN7KLP2sCJDct63BeAmgcf93z9kTvNs1cGVKPz4qaSO+Fz5mRM
T+HXHTLZX0aAEnhnB5on286NkNTpstwFTFQrggi2lrK5MPi8O8YHDU13G87eZUSStsmFfEuz4A6z
cHiCIXQarXkxlF9KAGFM3LMrG1BgklfZvp0sfYtszmJ2AbExt/diGIOrpi2rXdBU9/jAtrpV8PNP
JGFL8KXaSsMoD3og86qWER4jWfwRQlzDtNAezVzjc4NTlDZVHKa3LMLsYKtNAxaI0DtT2ViPDcEk
rhWJ7ejkD2FZ35qdSbizu+ZtRJsBH+3GpVq+rqn52QBzVxXt8nU0wdBzzIQwt+ougHW7MsaSjtVI
E2PMYopV6b5qNQAl5U076wJqc7/DNQFeLWFSVjbEroH66KgJRznknZZcPjecLxH86rUfVvlWL9tT
4MZHP9ARqqM4EgAYt/BrniMWi+mI36VvmAK0ARw4Jv0AIN4DGnpVDFjBC7Roo03Gi91WN1JvD5mX
TttWMN9NW9whzKu1dU4SDMi/2zYwX0t5DkxGzTEaHNphnx4ah0JaECt778OZ2heKX7Jyn+ig7Mc8
oFeSnE0WpWHANILAa0KjxptwQFI9dKg9xLEM0mwnKA/YmX07GpjhKE/V+7LST3BlQJvVxnMzwrup
KJhaGZiVto/XXm5f57P5zTfje8mYsnOdbp/U894rxcnnTC7deN2RqnGyQSbFMdVIlQGDRcKoRnOD
jJJrbsBkp0QXQzor65XsGBWgqnuxc9qWWQnFRi8fkQBo6ZUc63c/7t+Thl5FPJP4fZ9WXcePZsIK
U/yG7v49Gq2Pri+2PqRzU0/Lva6N9MsmQIYVq3Y7fKUkS8MeAxnFM+3GLOaH0HKeYmc86IZ5xJRZ
bbTWuIoGTeFl0eh0KlW1wWt79YmWelvpJSeMpl73ntxZFWdYfXhFsn6bJq/SVICD5EhR9w5LmMH3
VzzPBHDVoA+wOolHr6hRI3nfww5pO53OKw1MwgqhXYdwdryyMvcbXisK3Jn7qNf9VecXNwvK/3+/
jf8n+Ch+j49u/vUfXH8ryqmOgrD929V/PRQZ//5DPeePx/z1Gf+6RG81yvvP9r991P6juH7JPpq/
P+gvf5lX//3dbV7al79c2S55BXfdRz3dfzRd2i7vgs+hHvnv3vmPj38n9cCQhmcuu+rnnlKv8Psz
1Uf45y83SfqCZuzlz8EHvz/pP4MP5K+S8z2NYVN4pkl/+iuDXDd/1XXbdix8+YYgyuAr+MBR9zjC
sbHOU8eyv4IPTPNXW1iWhRSZOR7Pdf8nwQeG+HvYNjeYDks/T/A2BGHpKqf87eWeZPXmn7+I/1X3
iZuPlNVOWqRq1RMAiKk8UTpBgAKHYqjndUlVlDF5NDad9i1xEQIWnRg3YYKaLmuH80Q8wzrHaI08
klyWqlU0XCmPnq8hyJWg3aQ85XVQm0xUjuGQR+fO3JeqMmRC6l0Pdfs6ImpgHcvyMiMNG/riRk4C
lTnqb2l77mk2M+8Ec7RnnoAW1Chs51Sy+i8tCqG0SmGC6Rp99WZ0TsvW14UmIc8RgDKBVSATXjss
dxmBIAFu2awGWFowBpsdIsUnRlLIxjief15g+jPgyPjZJrEcUzEmDR6bITybG7zkfzx4uWO5iNRD
lq3lryxbU97Qd7NylLk0trL6M2yGeU1ULgYYPc3OywVS1excg2Q8WLGxtSfDwJmhGaefW22xyVDz
r6cZmjjEk/boY42J5zk9w1SkkuR5Gm7YCJq4fwUaRAEnbHvlsrI8f13EgnxTzpUuKTd+rMo7pBQj
u+YEZxkldPXoqvKBtDdA7awBZRv5VrnSmii8qDG4b/jIU3S387C19fS3lDmzyq794eJ+XCHyvfOH
GJdnaLsUM11MqZA/YXcA9na17+iLaUj06a5HW4xSYiQUzs6uTM7Pq6HunI1UgQ5Ba4gLQaaIytDo
s9tYCOziOj7o4ZQcNZf1jdEEyDU7wWA4fZq5yC+9R04c7+YCbP7QOfJcx2ZHBnC3jVvjNRjQV0cj
pt1c141LpXFV1K2/UUkKl7JGmK5RqVsBfP0Gy2gzJt50hY7E29ZWg8BTs8KL0dccnS3cuwG802GQ
5oFldHYtQw8HX1b3e3MI0KGKhEWlVQ/THirsfsSjSVuQiqmR0ZpzfHnF9HBVDGNzdplyXukpxQXg
LU/LfV45sPdAw2YoYEgk4AF2bJNQWGt7wUe/TO5kXoR6120TPvWaMe1UQ3G5b1YPsKPsBomRswn1
+dEO4nrfyhblVpLPV/XAxxrsiP3BIt4ztDdnJi6ceZI4DYIsWGvqLnZX85tvSFk9xbHp7Bq7+ctt
Q/29DpPrqA3mdZqE2VkzPECvdEiMPGhP1P+wEfHiGOXV5nLj10Ue0vNCrUqzFeGC5ZEJJiSvHLfT
eblmjCRCJ3oOOXl2gNoZARJaCkdVfYfC6pEyV8AIRRWQkt6SNmuN/Fgq075NyQQy9Y7gEPinuyTo
r83EG08dLfaV19aSclZErR+xriBS/TYJ4eRQYTG2vZv9WFJeB2PqD4VnY+KE0MGXhI/m52bpwMYX
SXHQ/RKzwhuT8f4ku3E4GepiSF+kxTfneiZmE2MkHK7BZFSTjgr6ezwsN3k15hYhZL+tTVFvGRKQ
AGgQsKOyDzcAwihcFTDB60rljSN1IbFVpRmldvyG1abf4uQhy1VdTBHh2MvWctvo9hD5UnjggilI
47tguIV9yFqbDICeppwsyVhwfO8FCSQC+YC55/KW5ix4EVHN5Dggt9fq6K8SY6xRc+IqqaubyByH
w+Q51cZQ83pOYzXVbWRcIwf2uiILa623RUrzAo6vo/WMDTi8f09pbvXKPtr+TkbGfGr0XD+1sZkd
TGK30H4forzap2hK8cba066P20eC4+xT5RKlZxT5g+2z06O+alcZKy0YeAJfy6TT/SigMNit6cGk
sZkaTibRuw092CC/avoq3FkRSBOz9454NxHVWwcN8doSugy2llPFstkpv17zRyL0ULkr043gYBRw
iXA8YdNcDoDF7bls0e2+b/Wu3PkqkStyQY7aVsTpylMxXX6nTl4pIYyeHytWPGL5KG6Hk1Ynw0nm
ErAzunfkkuZ0MnrjzXAcna6uL3fm3Nw5wHJgpTfmoaNw1ny3mg8K8QBSs2CCNaNxFoW1huf6lHs0
pUcR0g127c/Ijevt8kjghqxsSurvy6MB5VB98QsEm7jVnCwuD+5gRAcLnwXGjCpX/NBscODJoIdx
EaJutFk+G9BhKpKs//bZl6t9pGNESyjeTNQWfu4G5MdrDFvzYdkpy4Wmdoc12lewsl+HXCDciG3z
JHsz31qlATlh9vSTAbluFRMXm+ocHYk6QBOr2MzTjETIANjlV0TRhlrvnebr0TGLg42qsGlVLHBe
Xw1WQVqjgda3oxi77bxYbMhtoVGo3K8q5jdy+I2Iejzp+g5LRHSaVAya3offQNNquy7Dke3FA7jk
EaatjmYNUSg7XF3QC2QAK3IdwQH0cKIhoTKXx7AHucaP45SxmIiTyD+kNueCEhFHaeCytVX64NfF
clszd3fKwo1Fh8FuuTD/2FquQnspiW/WmNAHjkpzRhfGYXZYfv2BLhgNls3lwvUsj3arY1EFaq/i
IHZXpY5O2h4BXy8XreiavdH4P8cgdEkXm6LpKs9RGoJvu9FKmxAWqf9YXncZb7/extfVGQTBPrdB
MVokOWOnEn7rHn+alvuKEKTZTZ8bCytcTwvqtFxgApGbJmOPFHogr7BLUIlvrc+M+dd2DLXwTIV9
M+fleDDyB823Afvl6sgMaekXFNDn9fLb9BaPLHko2IJaHHeL1XHwK7wtOBD6UOyMIfieAsmPeWLk
VsOucYDzrSszOXdFkwAAIH/QUCnvpPdR8V42pbq+3PN1t8gOTdeZx6/7locuD4h9WR6d/oeZEmjt
DLF1wPaxXq65aqfEKkPv6+rPLVPhQweG9soOyEFXTyWFipi9ZT+Wqul4jqtiL3MCHEw+cW7kZAPG
KcnxvTNfWZ137EvN3QeE32yjOkefiswAtBJaA5UkJjzvbslx/0p0/5l2H9Uo15bN5e6vx/xXtznN
SBwu8Arc7W3xMxh+2cpypz6w9KVx8p+3/+35yx1LiPyy1Y2VttY0ivHLT68sM4A2yybKNZIk3dFQ
E/YMsxEDejcWu8rHTDOawLu+TqFfV5etfpYo2Ze7l+vLafbrakaLgTbodKJxCyQO5ifEN1DfcJuA
g/eK971cH9TvyJLups9UTGYoPNLR1QUORfQYbtvR9KqQf5nYW5aLkUQycJ4945JN+lUp4PpRyEUS
CxgIGjNSEXg8hd8cIgKfiMhq4IEcIP0rxJKieC2bo6dOhakmCDr9211/ehQgFggkI/Ljn4/KaSVj
4Z8XNz/wD6imKqp+2VouugUvsGzSkIALsGyyaoEWsGzOCpAgFprAsjmZIzrPr79iKBN56Yx9St8y
xLu6cBJ+Zkf+/ON/vuXrT/oqOHT5i8ttowIi4IRbbv7bo8IFqrDc83NzefWfb2R56HI9WqgMy/Wf
r/j1p3SFcjA8pNxnlCgMEGpHLK/9t3fx821/3f311/+N24rsHDsVBZMdC6Hj7E9Tw3o0CuTasAky
b0oSq/VhehhzOQL0BNI/iuqafhJWIQXD6KFixAqPUShOhgJmWAqdkSuIhoCm0SisBkvhT6boL2iZ
q+2s0BuVgnAUBg8XCsyRGSA6Ilgdo4J2dArfAYGDJL9uQokI2qNRkI90wX3A/TAVAKR0sQvPCgpi
9/0DLpNh08ELgYI1rwhfAFkGgguiCA60ehUbQEYS9TElmg9UbM0uVSgS29m1Ck1SMT9dj21c81sA
XBIrhEmvYCYlVBMfLTY/X5RDpBd+N9ox2tr2b26MV8BRUJQJOoqEkjKN4oeppWiL6P/gFTUqcCqz
Aqs4nX3K+Lkc6ImfFuto2shzoXAsJlyWUAFawvB9mF5TqC2xwrf0CuQSYCKiOYmr3AyPsmJBmhcA
DU0QQ1BgRBm0fFUUh5uge4fNQ1KCZ+0Nn4pEDEUmQHmJ2RSuDHwZS8OfqwoY2cS5laeuumS6T9CA
m9hmawrbjYLVSKg1RCC9JlBs0PUkT332qiM56hTmhqi8l6xmrlvVycZE815NIHEKBcdhq16TnceK
Q4LOCewfs0LpSAXVKRReB3x1QAMa5A6r7P1YA+HJFI6H5se6VoAeD1KPrpA9Yx08Nfhzzgl+etxP
XbspFeInh/WjScq6I/SfUWGAIgUEEooMxJF+ijlTI2rAzqyHEV1OiLkKKFQa2mW2mYBmzFZzBR0a
oQ8NCkMUKiDRAJnIHRApm7CKwqyS95F0vxG5ek2Hm9W70lq3Irghq2UP7nXYzLCPPMoZ9BrAIUWK
izQASAogJeUKmYSy9or/1bpWOKVGgZVChViib0NSvMIuRcytSBjfxArIpHS1Fi4fT6GasBfUJx16
k64wTp4COmWoiEsIT2PD8SoEScmytPc9xhxRpM1WDhMHZzebu9FwWsxpAzR4iqmBrE5N276iXy0Z
5p3xOJTPmnQZVkFPpSYQqhgalaWwVNAurIurUFUIVquVofBV0gBkVUG0UhpM8FZaCugqh3hVmdar
1VgUrkFhlTCxSoao9dQn+opmPTTOca73xjz0F3IoMflPqL1YRUqjIGCnJ3CLgC3fr8drGtwSk916
SMSdXXTN7ZR/6jNq26mxz4ys4P/AeTkPzlWlAF81pC8MrJIClvY+wwCjobBLw/DglR4N39ht1hnS
zT2yYCxBCiKWQxPzFVYMPtE3S4HGqnOnsGNSwRcrYCswwGjAF1pKxwepYEAUHIKWjGmeux20Ml5l
vY/mCcn34HcfTHLjlRyBOPgMTkUGCg39yE9FWAYlLVO4tMKKryuENFs7SH4UIFjWvjdumjAFM6Zw
a44Cr7XUfQyFYoMA8Zz5tARqWpy0QQ80F76VC74NjlvoAHRrIbuRPlTdaSOwt1hh35BPvuOYIfOc
MWqtTxnB4S1rXDmyim7xKsCPC3pAch0WVrhygwLM4UVrNy7Mucg2ztaEKskYopcZ76hEsEmXNgih
aQp/lyO8ge/0ZKLxQ3oP1m7q2dHGU9+nn2VEHrVL0/uAaCy3NA7f8oUyBZ8JMym9veS7hzJghqEn
FEyvgarXKbxeoUB7sULuhRL4XgaFj0Q9SB5g+VLnqlGYvqZI7/tJgBuUttwOQZtu2zIqcG2YmzIu
Af2JudxG40sXDD8IdFTmwsc2SE/UrxAnNek3D2Yg+cnJKjOS7diE54kUytywX/Hntwo2SCv35PXg
Bys4hIUzuJuR+K2w1OEI9J+uyA8JqdwU5RzEXTOHX6SAV005Xwu1gxA8JLs0QNM5ehgHFBBRE6AR
OwVJLE1wiZ4CJ44QFMth66YAFWPIioNCLHYV1sGApafLqYr+tNddUoVkND0Av2UkIa7Da5xyWuVx
RAIAIEerAOlYwHbsGiCPOrTHRmEfo1A0m6YnpvFHT7Nk7ZeJQ5D2Gvr6urHhKQdNtPX1gKwAwqNR
xK3tFju+p3CTM9xJaV1mKJSjwlGGCkwpIVQCSQFIPLm7egDnbdv2tYBmWSusZaAAlwmkS+rNgG0w
LbFEQw7aKSBmBBmzSsWBs3C19Vq8iQ7GbiOen4swLmnUKSG0bcDCZdK4GpAvEpmY3NkRTrKGGrsZ
4myhNb2J+UYamJ30rUfmjMaHUZD3RBkKUdywGeXEUPiEWvzcvJRh/Ii3+QXXWHVSAQ9roTChLFev
yZdDUh+EN2YvLjIU+R7haZaLW5yb7Sb3SL7DH7ydPQSgQRuI46TQpCGMUqKVHlsFLe1CzssUEO4l
PFNHgU0ThTgtFey0zmOTMo92Lwso9hkw674v6WW3KiGzQHI7ojc1Qk9HTNncqtw9Q6FVRxirEazV
sdApVvOVZVBYJ4Vj9RWYVShCaw6qtVDQVgm91adLqGCuzPwgfcB3JWTwjKf41omq5lz08pVYL7px
hARDdltH7WRswVDBHQcba3cAZH0BSjZq/TcRjg8kIdhrmv2oKf2a9B30HdQlm2zjVcxge+NeWObJ
glY7Q601FL5WDwHZlg1IW4EqAL7Fa1oMZFxU9YBoHDi+8oWZEHFpLEYUUZkCkuhwoyts7gi+sDed
fewioyNc+IM1B1V8GXTec63l9/TggejKaFJOkVvCh+jq7snsTU/GAu3VEUAmhrkruwGWLAVBwiB2
Nd6oUiF/BwX/HYnOQWY7PbDY+wYTM7kaaG4PKc4VLR8Zzb1LqJYhc3ZvsercJFCGydaaL5NZ3glk
wGet7Vdlrp2bGMOzqElQ1B0jgSdfleTX19SaIRcjcR5IEYNmXIM1piQeKspxXjusFLXfNIcKXMPa
CxcpwRxF4u6oNuW3QUSk3RTtUCF7PxiOqpXJZH4HmMLbpt0ornv6yrWunzyPM3gkgpEzLRG/XRrR
gRm2jjLhFcZ0X8ppvHVMPdvqGnRqauD42aNS0gwo6oO0YxKyuoOBvDrIs+I8NQliHySoQJOcjd7l
b0Us33HyQox3Om0Hho6qcaqPN8MIa3x4yJkSohEs7a2ddsdy0ENyssFAmwwNDIiefoce+SoEF3wD
GfpoS2q76eBtmSYh2iFWkn4yIXNWc53IsGbtNeJ37ylQeg5qO01von3fRps4kvVxEHW8NyFGr1u0
hntn3NgpXd/WiACe0rnh3PHa2RlOjJRRGYWRu7Ea/yomVoeJVvgZNZc4F7uM8yvTSP9gZeW9aX8j
Ml08kNkH/3dodp6Ln81Eh1lV35uewnnXGsp8hg8dVncGs7uE3U0B704omDfByi3JNMjmRoX61mF+
F/hd1mOGfUtXPPAQaZFAnLCKSWNKgdSjwFpZDhR4Od53CiquFZjgnfHkKNy4hDve0uhct5DILYUk
7xWcPO24SfNROyFgf3IVwnyGZT4oqLlUeHMIHj86BTzHUNdunJIwcQLBAIasMlIc1tBUSQ9v04cp
AxniRNm7mTuEoWYOpjIB40hEYGCKyqBs92GEWburyPPatEl3iibvUChIe61w7YkCtwuFcI8dYO4p
VHdWOQjuSOWlt3hJbV45JRuQeB/g8IN5o+OPYdaVbMsIA26ivDRx1P3oGPvXCG2QYCf297qNOwY8
FxiddPgxdS/22D4knXcnccqM1UyNQQCr9wn+aHCrmtP4MpHwzWnae+4z4MS6Q15XWcFNmBGLxgqD
L+DhU0g7O66JjEGh8hsKQJnrHZNaU5/SWAVQ9Yn6c2DsDw2wfZDuUfRqKQR/XyM1soynIR4+65mz
kjVa4D/6DzmhbFQYf2mXR74zlm0S0wqUnh1ZcaBvOH9MmfeczGJfkgqAxOvRICWgCOSeaf2Lr+ID
MCkob4R9rzc4mUkYSNCK2qnWngDM7/PCmjb5vLMSyD2WiieAn4KPwBwvRUDWse+jyHFeDBVpUA6E
GwCrClaRCjwIVPQBdTJx1enEIdh2NZ5beU1rKNjYS2TCnD3qmCm7GVAHX5m5mdLphrULlSBLO8O4
aBmFVQyD3nZPswpmYJWC/bLHDcAuKycf7TIpDhNpDvRtP7HyqbsoPAYGh7YtHxkl3iuaZ7uSTAih
wiEw32NyV4ERPr4Wzs/BVU+g3ewF7iams45EidaCZ/WYZqsnm7Dl3Qbhl3vPrwefQsIqxQfyQGJF
RnKFPocQsDLrO9iTRkVb5AkhF1706tQYGFDBbhsVgzGqQIyoJxojn5H5CIqJTV18hio+IyRHI8SO
KnKCNYgdPPq+egN6nx9EWHekbK0T0jg6FcvByfWaOcKzSV5HTW4Heqk7V0Q3+D/RuMcwkeJseDNx
XlZkftQs5KuOEBBChR8DB6VpWRByr4JCQhUZAtGGFTIpIp5RiD1uRuZ9KmKkU2EjPRHNzMAlFWZG
tUkYayWxMlOEsUKFlXQqtoRdQUmPJJOhwLiMvpO+qTKf6VPRrSJXiquECkNkwQpLneHFrJrvLur0
bLZHemS4utOBBBXxEhrie4DIedU2mIvzibNzK9eRCl/BmAhChkbJaF8M3C/nMuKsLIlkRk4x0+4/
U30CeVyBRUkb4l16cl4keS+RCn6ph1PqEgTTkwiDiKdeAQfvMEZTyks4I0+lsxOtjoaNRBlE6TQm
kTv5DvDJxgyDbYjpDljAgIFbhdJkraCSSIJtqhXFrrPux0J77IZPT8XZ2OJxUPE2KmhJswh2IvbG
NvuMOZ9z8FNWi/SJ8HExAjgqLqdO42hN8+sYls61pSJ18K2IqxwxmKPidipydxIVwDOqKB5BJo+m
k5uQuc1tqNEUhKrO8BBj8AWi3OmvQgX7YLcn0kow8vGeQ9MtthU9c8F0tPb0i1qjrnzaakIFBtkq
Ogjp73OnwoRsUoViFS8EkJnpt4ocKt3bSEUQaUO66byg3IrZe0ya+rPNik+lKbHgLJFIIFasVHy+
46aKnkKcXBuDvKMEb5kk/8iMCELqGiKRnOhNkpBkqaikSoUmZcw7e4K90IKZF70BFKQClkYbeXOP
P1E8ZXD/RhXE5KtIJqGymfog2lXJYWR1Tz5i+cBJ82KW852DF3mdbU31PYkk9tZDT7oXpJFo3VcA
2+aAo0UP0Xg6BEXBy1gp0IxJglRBkP0OG/nGtI9lTMRUSNZUSAF65cpLYiExSHFtIrG6pR43rCxy
qhzyqgxkFlUzPNhT/BD18/04RndBNB2jFi90k+3q+toi/argI/h9sHaqtzJksTFot401c3gRRxZh
lsxJ0VIL05lULX64TGjJ2TKT4MUgd2tGmAe8BixhXH3GIQk5klVCr8K6LGLYgOaVln7pVZhXHYGz
K1TAlwpaknN/Z/BtmSSAEa2hh/IbPNeHSgWEie80FUyynTggoaHEfbZrM44YGIi4yVAmt2SNRXr9
YyZ7DNIOJQRx0ckk6xrvh9l1r3n+OqjIMmBpVxkZZrSR7irwyJmdfxq8WXI/PgMyz1KreMh7c8Zv
S1QwkSGvHsfznmjn77mKTJtVeFpcTWi3yVNL4/pY1863HK+3K1MKBeNRTvmG0KVvFnlsNblsDvls
+Ch34UiruCC5zR1J90LHQZZbcucFTwMSaIOkt7CNAdWlb6VOV6l2tHOqdTskI4Q6Ye3b1X2Voefz
yo0hqmctui1JlEva5iMLrvH5IGUqS2h+rXspDKTxWLF9Mukqzbw4ZNRZImvWgVTFKsO87nujWEMg
porETJuEu5akO799Nsm9C4Pf6jHQjlk73WlERKWOjgItup+j/f8X9P07gj4hdNP47wR9u7Soo/e/
6Pl+f87vej5X/1VHJGfrpiUs27D+UPO5zq+2adgWQjolsuPU8qXmE6j5TJfgcEO3cYTa3i//QKLQ
hv/8xZC/ogxEv+Yi97MNTAb/IzUfisGySKegyI/v//zFkp5tWghG0QeScmvqgs/6Zy1fMIz6jLes
O1jUAgm2qiMyUYr43JTVTTv2goVHGO4xyCRXEWaodWdULN6qZBOXt5JAiLPRdddam2AML1nt4jvI
ryw1z0ipAEF3aY6t6C+NVeGbAFq09/CMbf60v3+Xmv4DnsZtEeUtCkP2xZ8/gqUb0jWQEBqYl9nB
xt/kiMSyzl4/j1hG+KrWDeHVicbkTfNZcOaGgeueCUPnOe8Oxcv/x2sL/b96cc+1dN2RVHHtv714
bcY9nC+r3deISNy+2FcpdsJ6Crf/l7IzW25b2bbsFyECiUSieWVPkVRjdbZfELZsoe+7BL6+BuSq
2rbsa8d9ODoUtS2KIJDItdacY2aWwEkehDeVUxlkhBdgX+J+/ff3/sfX52PzpeNyjtkS2efPnx+U
y7SabJsQUW7b0h7TjRipKVskdLkbGvTVj3U8bsw4x2C8BKb+4/XfnT9vB1/y7m1Ob4sWxrv3r4cO
/whRWnu1gIGSZvgQNjRb5KTEyrRxk0gJdYki7qUZcKaNhLWuoBayuy1y2a5orRv/OCR//oskElgu
LuGrd0ek01EQyKrr9kZpw9xJdMQ0xK7P/3jjXJzvzjplcbm4iG0dS3ruu5dpQ08iHAr6vZ6XPZtX
Uh2iFnyqSLAn9iW8MsMiuJ7x53rWIMg/Jp3dbahIM7qQ50ra0T7TjnOi3vd+rNU/FMV/uCCWY/7T
Nc1nogDMAqeSwuKUtJcj9JM+V9WDJSMS5vZt/Y2WnFz24S+29AHyBA+wWNhKBnQb/35Afj/syrIs
32IyLmzBqvXrixK4mIyeLPt9gvJiXQR+tmbCVm7//ip/OuqLXJrehOnbSi4//+mtmR7iUpIneWuh
9jazx9toSgd6lmS/+feX+tNR/Pml3n3Ajm2Gdaiyfu9NMfvLbGATnHxjhglVy7UZjMpoE0fT5e+v
Kt0/fHg0NRwlPcfnBH63IE+0CLxx5IK2XBO/MjlPQP3NEzmCJGZXlr0a/BtAFKQ0k6PQubBip3rA
Jmj72BfcdDNkgD9ItmDQ5liHNAPKFQI0HBzWXa8fmFLo9FwrDQm399n3Gvh/QjnvjcC6BJMe1qiu
X1sBFG5KbxuPsjNMFSLEyYrP3gpCz53ojc92reLDP975ckDfnbbStF1ToGpxrd9OW0jZjkWQeIdE
i3mOYLcrOxyeUci7MmAKdSaA4XEwtu7gP5BTgnDFnm7HYnA3WlNOO8V91nb1Cmu9wFpCMeqVI7ab
BAA2yJ9i4GSxhsGkMmZPx97x2nPnQ0V3t4b+K2ZLnpVlJxfdgkorDCxko3kIPk5Om6yspD8bVvL8
97csxO/3LsXYQshlsVL8792lmvgZBiKVAR6t3Xzb9/NprJPvulxGzOPjnMAVmHsPxoBSSEInDoeh
Xie/vTa7eFfNiXEOy29Fyv+b5ie6g+WG8PZPUTCLbczkf+0rqHq9wl/bOTsCiN0Hv4eJZn5NDC96
zHE54pnnPgkLlBkXq1k35ND/AhPSZpefcr9lFmPwMzvJ7/QAnbKsHsGOUwCt7AIopSfdi9WZ4lio
ta1PJPX6a0jajDrG+mrshzsSBR+94ZRqEsvLvI83pX0PNenRU9l9kyh18B2D3g2M4m7AA10WV1mK
oKDBsU1EeyU3pTVyH7XjJ5JiPUH6dad3sxc+yiS+hapw0zjYJWOk5NC+X6aKRhAIuGkrQnbgM0Gj
bnplebfuZnJy4zBU/YNt0koYje4mHONT2tr5TlePiOBn4IjMW8G8Xdlgzkgd7ij7FcyibDA+iBL3
Yem/RI16Kd3mVtkPTtmqVV6rz5ZwHqAtf3RzRNuGr485qNwViYfOqvP4JQSqoaum65+oJt5DTJIr
1itESE13k0XTP86q3xcuTyl2rSzFbO9c990KoltcjWrkOurtjraUhtKVGmsR6wc4f9BhlgEmBt9/
rP9/fFXFXVeZ2EK4Efy6MuNYHGD5QCcxzKdWjnd9mb32DUSP2Xhs7BSSiPPxH1fP73svD/OF5wof
/ZpjW+9uOS1obqKcevZeNvr5AiXHpJP7xqCv13xRLgoQ3zyZGPVXlZpv//7iv1+4yPWsZXvu+6aU
zrsLN+wVQNeh5O265Ueca7tksoyjPUPTqTrrCn+da3wzKCX/cZgFbqJ3qyQvbAPKtDyJO+j9p0s5
bGCg4TjbvXvtc4VtMekNZMFO+pgW8ZecmoFxQ9etYNRftyyeyNpIUhueEkWt//ejIH6/6/PXMHf2
sAcIl33Hr596Ghuoxium61qzCzKXZYOo5EXywXDJAyWQja24bl3ga6Fd3sCK3pACmGzzaATRazFw
hIf+97/J+tNHw35YKI9BHOL4d6dFXdNFoRWKoFVaHuloxrZybBKt4+GpCqfXoUU/T/AmTSqcAtz3
sudclh8mNzCRLwgI1QzRYFV3V5Fn4CfpBYJeAp1WfK6g28MHkViXDlnzNVuRYc8UJyAe4FLP0Wtk
B3qrUn7139/S27bm11ujp3zXXSpCie3q/Z42tA0CXCPZ7l1QAHtywsP+WrhA3ouh56aMy2A9MA1k
kGgjZ4K3DomCkIdMLRd+TrXWmg4tdLYuS6jcOm03Y1XB2vNb+um0xd0xyxDYoydLw0BCyvYeTKt0
t6ETzcs0eenuncFzdgdV8oZD+xhKbqs6yw4hx6gEhf+P3Zct/nCeUxkLKV1ps5wtP/9ppwc8zs8n
b7FL48TskK7QKgUnZ0yHGSj60JG7piIbaxisob5gjFlGrwkIchWx4R962ziwPafdGmhnQwEIQlwi
dpuHCcJMUn7Mdd2jdKOY7SIHucNXwxsfG3gxV1kh0GeOy/7HkZu8aiQ+pwX/YzGpdYb0yiOGflsF
7Qyxe/oytzkExtRG0RW0cmOZNJBK59vfT4C3Xd9vJ8BPR+PddcY4a7RDxD77sBfIb7OpWVsznAug
XkQLph5Dz4Db6Ihs2RGLa9bCaea66hGPxA9r5/9YXag/rfRswLlJswphOHy39HnTgI5KIRj3cxe5
hu1NCKDS5z6AxFOL6RwrumBVTAO9IZEWMZu4IYiF8TxqeN/ODjN/+Dko8TCrygdyXUwn18/lqpnB
0OTLHmdRczJG+6osfgnB6F/Qpw9HP7QrcDlQdTgYD/zah8YjlXl2EVhHoGUJowJXlHvxa1Z0iAVc
66bLVLBTufMxr2AgeD5sfbKxNWkKGft38xhZLFGe9PKNMj1/BxMUO65JZy34Itzy0ekT7u2Vv3W7
+rnH4y3rKD7HNWETjH08kWRXf/+cfy9v6BOZwgaPq+iHL52nn096ZZHaEyQsp56dfiE1oMRfQeJ1
ObOn//sr/WGRdKgTYarZLr/VXD7kny6vNkudoilFu0ep8ZpU9Fbd6sDSeUumPIqdCvlODsIHD8rD
31/4D1te3qMF1ca3bcc13xfONZGfFYhXludCbXuiLVc9ZJcjzdEXxi8ajwBkO4s5gkPuwkox6N3m
E5U8ikVkqVm5qeCx2aqP93O10F+jJtmW8S5Y6JV//1P/cKI75mKZlZLNBYXtr8eoC+PaChKz3RcE
2a7G+kRq8ZfBzG61odZ5HL+2bvmvZtbbpuXdlU7Hz/I9AYBYAcL79UV9EsF1HHN1iaG/NiWyUHAc
kCE3s+OeQ2DwiI1bYlV8eaDL8MEKcPq1BdEuPoNOWdq3WqLdiSKS7QkCAPESTw+xGE+d8a8t0O/1
Gh8kM07u+xS85vvtV9x3g8Ld0u5Hr+w2ZsUgOcNtyqBnmRFEyevfP40/nrGUSJ4vaLfR6fv1wKAn
TJGN6nYviwuZjsBIeFXYRtcszhKeOmIGfwZsY/zrhP29IvccQZeU05UP5M10/fOlkrSCETN2uH0+
d8/4CO+ES3UYRFiqIt3cUK4A6qL+THGrrJ2wC1aJajfRYFCHByGzBox9a8mY1/TSq3l2qn/cKsWf
Vg3hUjyaXMyeer9qjBN+xQg71N4y7C+sKhDq7C7ZpVV7oW78HsXsjgcbvQ3IcM+d7isbZrSNOtBt
GFmxir3KiUP494/L/tPnxQ6ZT4rq1gNr/uvn1YVDYMnCZGTYh8nOzKfoaBTqmLVII5ZMnOu28/11
EodQRAeT/KqwOlYWTcQ+8QjaJuTFUvG91Pp7n0TjfS/Cuyho22u8yb4h51PtAXdmpTnXft1vnABK
f8xG87rgvoCz69IhUFzF2MEvc8VtohjYwsXmxEDa8Yfntr4UFRVCrOnwHBH/fsm0+khIaXk0ZOI+
gQn9NtfxNh0EjPUi0pdMcFuTzVydkTa1NXuAvx+wPxwvz0cqyGLsspcW787vCAULgQdOvR9CtYZr
mWx7hmzbsegRGvXqIY76O8doXhOGpX9/ZfGHvZbPXcf1TVeYnve+iR1DRq/qxq332OIAh5u9fYiN
IEAdL0k/Lh1xHJvmahhyht0B/U0pa8WEX/7vaypqKbBvzjKN+O3OUBXoeSrPrmGNTjeNnQ+MoBmd
xyje1m4kvmivEACHi3NiW+0/Ttc/NNI9XpxuLkUMRK/3TVP0JWHCAL/eAydUqz6M9pZXfk2qEFxs
WAPxN/xiHc4zPMVwV0WYEP/+IfxhlfFNWn62IxxhI9X89XJhp1TAwlGLv3XO15V/lMEanTay6yS3
IOj/8x1TCv2hlmRPaSKz9REGsY7/+ppIcss+nAWvOeT+VwJ9kvVYdcBZaNqQWtfcZ8UAKUzX/oNB
mjOnYfBNulF0cnVQ70Md+LeJ8YUsuGjb5xNyOXQg63SU4S10qXMrUOJDWDPWeFliEqUkE+WgXYMT
USv2yenZSLX71NJiavFI31sR5sBpQAPfNgnxWShJpja7azMAaVKWGJQdk7K30PFj0aEYZrgdHkhb
k8+pbX8dnEhtR4t4+qUmuoRi+UW2CL6kLiB8vDOWaX6gm2M82OTjBO6onmK0+0faX8EliMFblgiI
b5U54Bq3wBz1o7xjsFE/dq+yBMwS68F59uRTP4vk+0Bfvxmha/fxg0sFcVeOyriMTUAILm44Atmj
wP+QuIhZwnA6RX18O8+TeGoLEcNoh/8ftAmxIm5Ji8iy7ZvCz57YyfTHJgnxrlrmSQEruIJt9Zki
KL1UQiew1jJzxR2yeNJoAswmJKZonBdtQTd9iti35aQifbFLhbmVLTlzdpJiiJUb18iJy/skdl+Y
H88vJi6Cwss+IcQ1doUFKnhy+/jS6+5bNbVoVvsxg1mel/02R8pGvYeNLS4RncKUmpsNJLwJdT0k
5208oLHLMB3PZcWuvs+eOwN9m1i+e3vKjWYPAZ9NXpjpxtfc2eNrwNvd1USb5O0p4VXqqvPIOSji
8QwhajxDYhx+PHp7LkhxBQxNsI81kupUKkQstXN+e/TflzEPh2010pPzVJXvptjltmeV8SXA9nEJ
bU2vM5xIMQ7S8gQRBN82MLTyVLvNZ/jmVC9z0CHDGPurt0egTLNtluFETEHO3hhlM9/02ELLoCYf
kWeY/E03cUaerTenB4SD545s5dv/vtQkpMXsVa7dHK+Owt8FfJPiHFKQZo9bIR9LZXSALQ7IE+hR
NwZ2sEopqdDd10+kGpb4GtwQcJkK7m2v3ImpEM8GSY+nNqKWMdgmm1VlfOgqYSAWqu+GzO3gqhfG
rWjoHftEbQbaIO85VMEDmon6KmrbkIwdvs3Z4l+mGe1Nq4/NAFR0pd0UT0y9asYpM1Yd6kVcaRvX
TE4W/lq06z5CdENn2E1JRBK1U+4S00nu7HJI7mgwDVs9xeC0J4f2uzNEJ2nGwymYoat2QGWesinB
J0Yw9rYrrODJScC6FnaXs7fy9q2j56fJBq4K6XS+FEYwP1lpfmXYwr/LzaZ5yj8TRjE/2VhEjrov
uBgqd19TvjyGgT/dY65ZNa6oH+uJsJQ2DQt65DLZ4phhREdJfOO0sYR1wSO2riO1xsr12ngnxo49
EiTl5uzW6GXcOsXB66kr1+two0WZw/ltr+wuIJlLQ2BhvNbslYg2Oe/lcelRrqzUc1eRCoddUkhx
b+Zooozhti/hlPozb9sfAv9xiApnY2rPJVKIFx5iYvO0GKsLaK75pKt2B/hYNISCMT0nAmIY+s9I
Sj8O/XgSBKPeOCOSkLLlPCktLAlGk3eXdiQkx6mib8S+oXWyQ0UPwqx3Zajy7dDC4UuKLr+f8/5u
8rTzKQezsm2HSh8NbbQflX5Sys2fZGxvZUUKWl8syOm89j710VVtTc5n5r96h8G9O7T4fz8qwkba
5XliYeU2qwCWDJplFT1Y++jYxrS2Gms69Kh1q2ZOnoop/sxCkn0uZMB/nt6T3NLceiJ1nhCVyjDO
n3Q/9nfQFC7R9FTZtXjwYIHceAhKw74JHlU8p9dJZ7y8fZeh478ULRkjeVACgi4MPg16r3fcZBC/
OcE9BJjgfupsjCvRbJ8yRqDYYqzmQGoh6cs0lw4VkvhHPyDwL44rybytnB7JrUi3iGi+6lHn67pM
2ns0xeJCQMSHph3a+275IvSiqi+9RctG6Fg5KNrOhT+izUcIVi/fJn2X3MdFtUH2/NnPQb3UnnYP
o+N/1LJIqdccrkWyYEGNugcRpvFX6A3aJk3IGHtuPp59Gzgu9Thq5KxV14zl0HLplNCNumNMMTYk
LIWDcwYaX20VlK+NjsPpJvTqCbIvj4aIjQxCRAJDjEW5K5nn6Ta91XkV3TjZk1+H4S4fFLYMGRJz
O0hxQlsLArB2iWo0HDBCgnuvX/vzwZ9y9yTpr6VVdA2+uTyFIq1OdpVj1msTfz9OYNhSUMSMaNs7
KzZxPWrbPdWWV51ykMSX1p2jm7ebXQlccRMlI4V+YM7Xb18UcwOR4gUx2yY823699UJhHYn+/TLH
3QkeQb5N6u+lMbw4AY7VjD4bb+DkD+2xz0h9paJGsuXqbWx34UmYYbhRhQDfU+ZX1jQfGsqIlbJR
G4KsB1T3LU7TD2kaoDTNpl04x9+Nqdk3iIGVQSht0dr8Fez7Bt1uS/jzszUzfA2Scxu1zx1cFnxf
35LhbHMfp4DBEWt/gvr7wTSISKX9dcd2flNoJCluCvV1GhSkP/aQRm6fvb57tqbuFucf09nqJnNh
yEc9k6XARkmCGNtNnz0rONizerGsaG/jDtBApQZQl6nxWgzx9WR53+ZOa2I1SvI4AjatrjfiDxVr
bXbVmlEocZIh2ka3n4G2TvUVxVByJcr5qZ+c29oZ5o3IKhTi8xE44d1QYJ6nZMqq8agTIA2JFjui
FvZtbGynwdqnobNRGSNHd/pOxXlXYcff4GWFmlzZdCBz4hGAVkFa5G1VBXtlMz0N3TCeneoxTQFa
O4n6kNjYevqWlBQxgMiSin5tkJubNvZePIEjOI5hFs5Zd1f4wQdnghls6Ens24SdiYG9gyajux7p
xtWld5MlECDnGdIyEsBj1wJvkA445MK4ibX+Es/OTpWArcwGOl8ixeeiMq9plQxkL+0L09q4M7Wn
387fIgIsGf5ZR8ivAsAeQxUoJ8hom8bbTUZ9sVIzgcvrluu6krdmQzBVq2BiD8SUZNZHUJTXU4vw
hxiefJvmGdHDadJu66i+Honn2JlaNDtGVQjDod5swN9cK4M6omiqeNcOln+aHJYE2/2O3aZCfShf
jULiBlClhKDiX6fDfGe2PhWyUEQ/Oc7WtgykgUUXHtIAJyeNf5OMzzpcDaBB8FoztHDmi0twx5WO
MGbPMtyDLjtbIn7s5hnoFC5OOoGvBa1kbDGrts+/e0nyKvEirsYZEGbPzgIGOfbLnM/YHtonZ5Cf
a1EhMCA8AG/rTWwwjA79gbVu1HgEgVvFFohwr4JiDUcHKHV38r0dwcfVxhz77ELoy262iEsNNbmd
tcKx5BAYVPcLOEM42Kgga9VTdyYgItskpv6ohGEQMDLeNNUgNzGTz5WoR8Ad3Jfgmx/BhTT7AGmu
DM352Nb9S8ENMKmm+K6bmpshyaC+xJG7KepKn9KRbKu3R21sbprQ749ARC60c+w9NPDqVEGQOMUu
ZS59RiUq4ks820AKEp3eWEa1STqUH+PrK016xl6CoDgPm5PXhw0qgzYc1qWiBf/2ZJ/I+gSV8wwZ
idSZsK9PwmjoKKLJ3mDXrU8W9U21ysfK2vdmf3GXF6ztqTq5jsvqKbTiKvVwRjQ0xkusyG9/e5Tr
Yifd5IXRQHxKQh2fgMBgUSb4YjM0g8VyBWw5M6EPK9TeyPsW2UejEUXH3nWZposdyti2Qf51CKti
i2y8xsbbl6d+OQgpWn8g23A/EV/3JwiW06EkyCRi2J5razzmHmQ6zT1zZSyB4F7jEL7ptOTA+v1h
qpCNjCOeJwl8jTAHvjAX3Lmt5R8aA1s6MM5j0ykbiVqeYSuJmP/XxFee0PPjfQsgtCzfvT1FCX6O
CzfZzk1+ivEinWbsBPDQ5s+eYrMke4RlNKKqbY8PBJ3y3OFHX45y3bblYhUCSo/uG2wD13yXy2Pi
ceOPzOzUkS56SpdHYoz2s4q6A9HKH70hKHd8FwCS4Es5u93OLsRTgaWV5YQ8kLfn0XazVL49HFWy
pU3nHgAlhacpTaPT2yM/mg9G7FAFjfYOZ/t4AN+1d5ua0NehqZ+jqtW7H98akZ+dOKX6tS1RycuI
Kg8ATWbECQpjvkyGikk2es7Afv142utsD3AyCL1xJvUbXwOuLdxgCAD73rgCDfZVUJhidEy8K9kP
Gev4/+WcRW57qeM9bCTYtoU5MvFceGMup0/WSQPEuzutYLOkB0EFt7VG213PGTFlnukRgW7wRVfp
KvHNalcblcVFDh26bN2GUL/vsyeCE02+ZpulDeF0xREyrrlTgaK4lt7VZPgzhnbPW9nMHoyaWjVL
zZcRwNlaLGEDk+l/m6xup/GKb1PgvuOIe77xRQRsbqFweW9orreHc2yX7ZKECmDr7Vl4tzjph4Xp
8/bsG7sLMEOyBeyPSmPCsGia0eHteRnh5GOnzL82nd6TCE7+P+Xr7de/fWuOePASP4W/vPz0x+v8
+Pr2T0tDFOu8N5r1jyff/qvq7c/979dVDT40C1L3T3+bfvvj3/6bH3+JmrJnZc3ujz/pvzcBeBuW
v7affwIfpYY6tEpzmw7/H6Pt7VG2MOXekG3//eDtuf++fXuElCPb9X3x+Pbd25cxbKDe/fdv3bBV
O2ywuMP5nYTdYU3Ly69vYC3HC0pw+2B63r7978ucUEiXM4EYq7eHrOn9le1rhS1SXpFf2RzIUFRk
n9bBpinr82Aa9gUNpQMeXoEU75J8r3MBlUK7AA6WWaBOJnuNOO5VJ2KxAwkFu9954UZEDAmLM2Dg
6CjzYt64YS9vu0nALgkKfYF7v4bxlwEIpznTtL7Y2xWQrBGBlZWO3/F54kKOsAI7HpgutTF6pr2x
+dWjdLmJaHVQZ9/n7id2bNGmYSFfEcXgrttcJuhcWXucNPve6u66UdYdghVknxovcwCzoKRjvzLg
iezM2f3su7dKmLtS118DjR0/mGpQaxaRt13QPZJkzEs3I8QqJ97nZXyMmtnZgyq5LzrERaR1Hiit
budJ7mIftFgbBoQF0jyRojtnTdbBt4Cj4KP2kw4+ttTWKzkyBI5LAMFDAVHYzZt1ntVf4/txqO9i
O8DoJiX7p/BWlhoiBrxem4i4HBo598/vwwDNIuooPDxJglhrXyUzpkiF3TnQKCwo7GgWLWiNZmzY
IcGVbzC8CdLVzrmsPun+pjeLD0Faj/sm9LwNzUj/1h1KQANJtE29+lsV9g9GV0PQN8dqHRdEpCTR
lzzZGXkDEdxbZIk9NEYicLZ53e/dsvBPYYM2IWZvJIrROPTWdwfc+CEaHiPkWx9CwXamigOypImU
EBN8+xI1kjTPvt9V29THHBX3Zbwx6xx3fhwLbs/XCTGSdkg0PSXwTqiQSExwCcB8BC5Jc3D3ftgA
6oPfsWjsMU1BAGmblLaWSK8NowkPbTB/R+OYXrtEU1zZjXfKByITJzWMdxLhWZyDFsmq9uSCpmLW
0bPbsevyksVQpwbbPE5pfKD19GTwJ5wUrY9VFQyMAQMPJz4G+F3pEmvaWtUXqtthwwynhPsFpC12
VmbPlq8g+HBf9V24LjRsuIHxJoL0moliDgKuLKndaYEBjaQ7wA/iBwoaAikZE60S5rKnYLhDx+Sz
M2FvgNTg5DTO42CR/pBOq8nIkLgAIOhz4zgjqIeRWpAf4hQVRBdg4kVesQ8mIE0G6LtnOomooqJP
LpAd+Lcy3sikac4d/aGWRLuVnXvNulIgsbzR+6hFRejq17Tsm5sauE9AvN2srOs+pMPQaiM+pGZ5
Dd4OqYsisrCNIr2Gbr4Q51p/j/bVhzFsf8a3Dd3BdiJoMuz3YQFgGWX7K+JnqRGXktCpIMpQOOHx
NdEpFMB562xnGFlL9wNikluO0GumgujXqr9VVtYsRsaVT5/r2GPztc0WhlKceUA5oSBknnUNWVDB
TSLZJnQcwpVLFubM/LJowCoDn67B0aGuo6Ofza8Fo2SjjD8ZZfXaj5BaegIeFmy/Q7gKci3S53YA
HXIuI/69rzsLeEb0EsFx0YWqt2y5Syi6vnuJRgi5mYzrFQbtAYwsM2n6fmd0Tt6mQrDNrRNei93o
iTCZcoabGqcbkvm+xXE53bECIoQZenygtcYCTUzWbhoHCMmkbh0Nqjk41OKUU7uHDr5+CFo5XT2c
4kYe7HJ8LcdS9IotkOEfyJA41RDKNqGfRPedlt8CdSmr6zZhjmMMSi6d4OR2LgXIgVLi0wTfKJqc
S3u5ikZZjwSZiBs3bCji/CFnRunuHTkhy2SjfKmXL0RWRzatuaJzrzoyNPZG3ZyxWqWXH18s1sZO
+q9BHbHBYgixNf2R0d8KyIq7d+vojG9/OmNtJNvD2bqMAGkOkiGO8a4/tQjnTxSUemN5zC9yTI/4
5vCMcdV7HOO2tfaqCY9+Q2fFinP0CEbhYaobt4XrHoiuMcDr1kfSpog6K77YIhHrSuLiH73I2jy1
Q+HsMkRYtLaIBYu8aAefIETmymptTIR4OP54sE1yboo5OhK0ze8iGDjw2y33FWvLs1uviqtt1Vvh
2mv9GBhDl51imRK4EMU7Jw7blzEfXiwTZ27KZqcwMeQ1mniBwpm+gxI7To7cT+nk0Av1VroxqjMq
ZwL/VHILuwWTb7ikEHFGWj2ZE9yDPsZWiDE8Lp7nLrlEAUONcMyTPbMc6Iw+Ro+8Lw8hXa8dyqtm
emgDVtks6tSWcTN8AYJ92dyi3bEIFtGzxTTHB0aX7n1iN3Ams0b1XJk+v1OyPN7UHL4pugHHO+6q
HtI3bqhknafC3bXJIy1vzEf+ri/kjT97PspaUDKuFeM3rMbrMYRhaiKy2I75UmN5RMT6mbF2jV7f
Ru2pm/x1aXXeTcoOMMyM5q6R1QuZvJx09pBedNp+TOsk3gPUjnZlTyopXbMt+2TCGUqEcc1UebhE
xSWyqULKMF6P5ZieXIbpW/KvxYastHk3NsPVEGlrO9GpBx/Vxzetz81FDh/gKKCfg2XKLZbdw1BB
5Jg+YenIPwwMkDZJWthrtyiKdUnLa1faCNi8bnfWaMSPQ5h+G0UIvUGQ6cM1wYAHDhkZatbeHhvW
WHpdBwEXHK/gCNe0bY70Zaaj6oFptI27HroqOBr5PKOK0l8N5ctT3SX+Wft+uMvQVKLGshi2adCw
Lrq/a1oB5jnNCM7rg+S2tqlhg8m6EX6pvZXRl8ntnRnrGeqosg6gBoAhzsIkx8HR1gHnVnMrgw9w
BvL7KiN4CTzkLRqF4h5tPGlIRddtRP+p6YPqQSVJf9ERdkmvrh86r2dbr6Ji5QfEZSX5x7gf6pNZ
GXptLt+ijMs3nWOlVxKQ3DHK6DHUbrgDryFejRjSOSykBqzUUCv3Yz4RNIkIkC4JwCU5lfrGK8oG
ewPpZAatJBUkycGy6nHjinG+wb4brlRi58esYAs58Yv2vkF2cR19ViBvM7Atd5UThdfMTK87XeUP
cdYfaEGRsellr53qBtAPTbizc/M17W4SRPznevxKQ6K9pAk2rS5DWhkV/lWS9wRc9dLaJrE+mqLt
ubpM7BtGD/6TYdaIAoaw0Irsmpht51SbECaHkSEJxUsRBvFBVg5LO9sUtZDgTesl9vqtmgYCj0Fd
b8krpcANus8WpAPHygljFrQLAyBFR0KsjmNSECqMWSmd5p1RRc7tkKi9PS2+5ak5wGv9oGzVXU9J
Y3IHEcOuKqH/hzl310AB6SlktJem6Z+zmj3sWHxsLCzJFs1LVJXExlTWV7cz5dFP5EVL2ghSy60z
9s3eXCCZGNYhHrdYXHvPPuc6/I61joao60JgSWZnmxXjPjNL59hFMcy+rIMT3Dv92g1tbrjBlNFP
0PaBaHJS80D+NIRUDay6IhbqLo4V0XlB7q5yAj9Bj9MRMRiBITSZtk5sy7U5tv1hbrLgiJTnCITL
2kDtRlbFSjEukdq0quBMmdWxSRX5XcH0FNVCnSSOBfAcSJkjnfu7wgPcotu4uhdZvm0dWsqwbat9
5eQJCVAwdUP0jjc+7XGM6e20cRm8CbM9siJppB/OQONjiD54BC+ayKpb5X8XdjAc4QStVCsJw5li
Nn0jYScWVfa6smN2Cx63UTMnPMSy+wshlNMuB/K4WurP00zBitw1YEig4s8WLdaj7fmfwzEYLo3a
iiiJbkONWSQjygcOo5mzuXDpqFRUd1S0zcFErE2oanEepyuE08xIiVZDkKuaBctIBiwJ05mjof0C
PaxbF0JI4acbvOxJUrvXTe2sEZ/oR7NdB0ljPAvNVMZt7ohyDXaG1C8Te8VzQWTdiuba2Uvgn6TI
cfZ8MMGhsZ+DUgEQiwPjszN+g6DgPAtigac82PpKT8QXDN6xKSAyIWHmpp5Gl6jAASPs4jEvdHsJ
ulR8GMYHIu0xQCBLuIB/Sq/z7v+wdx7LcWvblv2X6uMGvGlUJzOR3pAURUrqICiJhPd7b5ivr4HU
OVfnqiJemfbrIJAURTITwDZrzTkmIwml/F2O4OSxTCTlIfj6F1VcHZ+9XOyjmvZJemBl24vHiBXM
x1R03lVLAVUoB/Gqa6Ea9TXu34bygnLAd3jljJtoOfR2LLadN3srlo3BFUwQbS8SiPV93NX5vsM0
32AmP9OimJ46m4SHWWOvITPaT479pe1n//F+oGxH5qb53pADGPZ64SFC9QBp9RNmoHh6nqNsvDAf
qCdb6cfETL4NlImpWis6NAmqNE8L+ssso5J9gdZtUAPxsVrVY23lxho800BpWNJjnwvSOgq0z35D
EikrhoaqXNQ9mPNGOtsA7WJoV9YUeq5ebWVSZmcr6UOR+/OpolAcpqZugX2g5qlrinaOQ7u5dZKd
AU3lMUc3MtCkbLPRP+MdHY9BjHg7bYb3tB1aekazHbYNeGOHDWudwtMFxICttgTVLxMz3ho+ZUXj
lBdx86ki/6dFLYVp6TwV+D+sKtl2DonuZuqwfo+SYC20KD6TgAu930r3yYIcZSm8dq3mC813RhG7
gj5FwteGZDDoMET2EhztZluziGRYSTinyUQzyHC+o0XVDk7S+AQyA+JaCr73g0ZKwroZ+WBIIywf
y6kO3QW1pHjij5mCvZpLHRBw6n+tovhdw7z5UFhwOtg1HRBT1aspsgaWjAQ6LkxFkrEtuak7k84x
SGjc/TFQrbKNd94MEtNpBtKPXSp30zRSe02WHn9K79nZiizqd2Jgddim/pe5ny+FrJG9W0N3Iuix
oSlSfcEYK7glgjRMNOP7ZOusf6diOAr2xLvM8AlWc8tHQAvdtVTpeIMIf5omso6m0gJXyyi0q4Zc
3yjIFaiHklf4XlAkBHwuS0PARxQdS6FsIACQisTNid8C86P1lPUa1AO6Prf4Wmv4Q0dgEV+pqzdA
+dbtYLsHNtYuozeGvyEBriEsq9sm5fBcGllHwCl7wTLdSVeQUcI4esACQ3VglwuV7vHYP1cJqJJo
ydEbyCJfOcJ3t2kuJFFJ7ZJbBrxFnvTSe/eliXizjZyN6UzPtlvaBykkYck9YgUTEXIJ+nzdCHgq
tY9OQCJ4Q2ojyP/S3Jh27fzTtVHhQpGa2D3C7zL7qd3VIHzoTyB8xwwiYnL6oqzoMCwAdIGttMlF
jigHER51rdnk6kfQzjpZLaiotzYKe8Nkpa/R9hNNQMooaIgoqCG5TQS51AnRXuhMdwXkfFU1RI40
iN7zZjP4Md3PZufatf0x6Af8I6ucSr8TpdaDZhjQp1ttX+tFSLDEsDJhsJWkTl+6Uvs6luOPGJIc
dctYAg+axhXhjMah1qYbNIvg0mh5dzZq4W9QU5U0NGmitoaxrSwzDZnvl0cXgNBYEnc+fslAPQ2Z
d4RizHhvt3B025ap3lvivYG2Wyyn0mkI66Ea98LCIe9GJpJLSjKsJdDXNcNa1HRzyzrzV3mWfGml
RqWWGj+bVPQ8zcRWbvSvRQfJu9HzXR5NsIudrWH0aMe1vtp4FcUv0wnEXguAgom6snZLGg/dkEIc
4Qj9pB6u73xgQSuM0kM40GQr8vqNNpm7m2KLspaGtYZVUBibibVKXf1UOmTFjZaMnlqKS9NIv1bi
XjhpCkTpWIknwryhDOQxcgip2Z9E9eaZ0GqRwaqVKCdj0ybgCgnuQ7tNYQ3Um7W/E9O0FNcCIOg1
ntuMMnrLyrH0XhONGPi+bKodMXnjpm1mQJ3R6G0ZDU9crBFfQ8feRG8tEDnGEfsdfD1bH1jLIhLv
TH+JawMYlSS9dYYlMh/KoXwIPFGfq4oYn64HION5rDlduHUMwvNqjPLgVqTUQVJqa2nWOquxF8+s
oDpuVguxTNIfLB8yq42Xn+ZnTJRsF+xmcrAx0sK0rb2NVrbdVXrzs0GnbKlIeUfDLMqNLWvigX0+
uKGZ2P67EN5EZDy3+Uz2CYZ5e3JzTDfDmxxMY51ltbbuLcp7SWhHQRKaLcu3uDa+J4Uo6HJUP3s2
7buxIcZZq9/hYiVnJHb+1nOyn4OzlLrMuNhnWO4df6g3Ji7Cre1H302zukXZvW5LIXsiV4M6EuZf
yV0daLp7gOXprMeA/ksJNRjyZQP50MlYyGIthHBY2Yyz5Tt9XjZZJcuXaM6YtxXFIl/LKCw048US
36hhQI5L81dvOEwCDGJuACY1nIyr48MEbCADhhj4j8FsvXVepm9TPcmPI4xghPxGaKZKkrmRSTbo
DCWsIx+r6MPwOtKjbWdCDeF3YdVk2Y7UALB6wbii5ggcmt1GE2Abia1lYi1hwBXDV1F06SkGE9NU
BMt2bXMucBasM7emQzizH/Z7ZFiDQ15VzXogLSgGTbn9IyI5aGPngqs8OHsosGrlOiN0KxVAwfS1
7wVGYh1P65aSI/OBmvzTaPH2iEpdcpMJYSwjWIgxLUcgzcne8pB0UaGNNzYRlzuPZkueuMe4JP5p
mIz64Gsu9FvKfltlf9UnzT+1oyBLIh3Sg2dfgV2hOmLE0bTH2HBgSpgk+2om/Kqh6F4tLyLUAt3D
rpnJGKtpP422S0PfahtUJA3jvi2C0/1QDM7Phtoatb+UPEkp0gP9oofIb+xz0lnfWVPqP4rOfnQi
PbkCHvO3RpKC6Bky5ldlhJSEQN9G7H9wnHGBe6K6u8DdU29JX7Ogvs6DBMpDESxrlvaYiJ8FclYW
TEVGzFF5aPO+OMZkfRyq0XkEVDjulsih1Qye/8hb2+QJILkCnccPwXKN/N/XiPDyhTZIYAXRpesy
0EbWAdbnzKv2pezfTLIsnhtKQjvaZSg8lNVeS9k9s6iaDiOQvXyuipeKNRJUOwuEHFR4jOBh5IFO
KpqkX2vpYK9VTsGU6KgH2jOQvgguPnY6s6gcI/aGLXHmaZ+zFZhxYRhxdmwBGpyRzG0XIXtYjbH/
2CcwdrWx0bfTFHzzEK6tdeKlwELjPcC6BcqsFvvWrK3TOMXOKmAvJjLKbzlYBAoNg7HtLPY0c61f
gtlgHvSaXUmC4WoiRZpwIuVd3CAHhRyw1cFfzjWOnq5FVLjbLJBmaLc85X1jUqFJquhS6sQvjnZw
LFhLH1SBy9xtevROZnFNVKHtx3jL38G+XMueptojoEdNyTXAMpjA/96asVHsoHlS7IGMf5gbm62y
dsnq3lo7uk3EJ8jlg6jEsPWxeG18nXwhwb6tHd0vBc/KQ2lMHUuF5FChoLqVjXaFMK8O0s37axDH
oA+apLgMPJeJNRrgz2rEJmMECAEtHAlaibDlui+c9JxHMNsmJUwouwWjVaVn6/vA7yt2k57WEEUj
TPPA3HFNJ5aKets81HF2s0yKvrOtQMxl6sTFhPjGfRnGTaPvm1xeqMqDY28791Pk0pxIOvNTXbFG
iQbERyqnM6RS43uVNdVD6vWhqlv7q0+hZY0ViD8Jf0dIcqv1oqu9UO+iEfZza+nigQyA54oUesRA
o7nOrbh4cYrkvXZd9V7X1PecKVjNHXpYR2MrnM4T3ETXOvTmmF98097Nwdh8ZRqs0CCaWZi7dXKU
FnzAQE7eNcnRlERxXa5HJTex0RYHjVZ6lJrPfRo8JeXMTaSzO59qQkoxSE9IFkvrKjrmjygTzk01
s1ongAhqSnm3djlMOql9ed+ND/Y4wPIfdPvzjGp8lQwv+OSCZY8LVmMoHqbGGvf92HyUTd6ufXIi
XDb9CIoWKi1w/PgKw7ak3fBURex8Kd14J4c658bHzED5Hh6qqVdJqMXQaNlaA7DruxQTAN62GWrn
3KGlzVjUooOrYSgINnXmoOHjBZ1uOMYNd7K2w7aZbM0OkRvD/TfPmB1W5LU4pPUQb0Ta5eFs5i4O
qqTf23idPuXl/NFwf5NKUT3bgbT2LfvoVc6zPOtKh33L8JN5JJnrM4FaVprXFyKbEbbYvqS1Oken
Eqx6ks7pGUNjfjWNc9zR3K6FVSIgCR4FIeu3wa1JJlPcdTiG+pPvRkDl7Kq/mn1x0Nv6k+UQna1w
5hz8rmNBI5y16bHiMoLY+jxOwRPFfnFUPnRlLAKrqY6jT2iEX2yiLFZ63uanloCBR7Pnga/JStp4
VkqFjGreJchqin8mBt0xMcszPVr2WI3al4ExbSVRf4/1eDcFQ9uThXse3bi/Sl2/GIwZm17W5EYv
s4hWULp14xTlHdqmgQaWU8w1dUEpnmKt1h9JMu7dHWar4kdOeWrtjnr/0KuHWhTFmaQt8sS63PiC
MBEDN1GCeMHm4ZX9ohouUWP7X61MEMzsMikalH9YHXp0l+KYtJ1YvlUjieD0Mu1jafTf2BHoJ7Nj
TggAiOvYwb1hqk8CPTlXhcGJGInkYRit59pnrWcbCRWS5eDToAK5IR8z5u8HbBCPhpWuXBghRzvr
URFlRnpSU+CtRYvfqAdrz5Z14K7lEAv229o8DPtCyp1SuXFoAyd7ihDGuTqJ1IyL69JS88mlgLGf
3HigJFMeBw1bYBNY8UuXUnaNS1jFXPUKB2NLAdrOq29FxEIEWEf6WFbS3PV0R0kWXmR6j1T2XDu/
mSWCu5L8PbDFL+VCucRvSIV9r2EbuoC4/hzR0PyorZYp0HMeAHt7xLbp/NTIt650hR7zgcWQL6Ip
nKBEbWpZXusZIjdXXKKUbfSLTq1/Fefyk0CgzOdapa9JS3mn9fGLDVO3tY3JYkdrrB0WoapUzYVw
y25TosqkDxUwCGdO9NCV7psfu/UucdUnU4tvXYLgVubVuItcMvzyiF9DKsejM/n+iT59TSd4yKiT
FNEe6qHErzepxwF3yYDv4IvbUfjM8/TRwG1Io8R0ST5zcXlEB9x/W7c33Z8Sn4IbhXlNbep+yBzD
u5JtoV+gMW3ijUY/6Etht90J8Dbza17pX0SnJCK1xD9ZA/I+2SfertBUeWlSQMON48jPCTc3xd78
BTFVtqN8yJZqjr1D08fGKhiC5vtEi2hKDf2cZKAPGuLGjqY1SzZyYKOtnlY96N0fPlKhzz0lHFYD
MEQ9z+/QVAzj0zS5NYTx6H2kHPSUErq8bSqECsG9XlWhMa0akuvu5Su368uzP314QG/haVooO4HK
GGsIdxIk7eI6SDPrszMPyTollePYR8r63BrAuu8v3Yb5DlocEZiFIsGtRhZeVGN5mAYQmRiKvk3S
Sj8XDdz1oH5RZhQ/DdaA5iLLHoMh0W6AD3ZNEj1T1ZlIYggS5HmB95hXAImNey9Cjs1RRRURAr37
nBTzWQSORzkln57zmkobJrNTB0OZhathnQYPS1RM0OOXOVrSEMqYZKcZfVjXUXMIULMBFpDBNpds
oR1E2NUiL5+dbtz1JZHv6VBUV2fCB1lZdHKBXqtQARbc0t1FUen0NUkE5QelBn/XmjoKBnOwDqzI
eSRYbBAQQ4M/mjSGGVa6a12M85aERar6hjNdXBb8RCUMivWdRriuYYubmtnyNnlsvkz0HojDkk/8
YR9TR9r9jDwklHky7CtkaKtO5NEZ2bcI6WrSYI0690aq6M7P10LJ6KRiFrxlLz+4nBQI477nRpLW
tirzZSo2rAd2uvYD20ryYibnVGrOGIqxBpL8OhHj+9zGWvfM+o0cTK1IiC9gfTRU7LGHWcxXZ6RQ
JibvVRLy+RmJLVtcEtIeae0Y15nYRZl72QULh0MHcvrWucK43A+aIoFwwgNJ/YKv0Sbbd22gdn46
n7hWxRG1nvEUOcdUyvyx6SPrFBGsrbcG2xrXs55n45MINPPV+FH08uqPkEMTzYxvEEVeRxcsaOF4
Nf62ZLjJrh9upT+fccBGwRHkTUZQHnWDbTWxRJ0xvtImrvRt33b9nWhw0nMw1JnVk4bapOaDtIu3
jMgS5FGN9YpOijjL6JNQ7EgyIkK3taW6S9JXN89W2o0NAyKgRFHjmbPuZMTasW+48kBTXt0ZRL6t
PBCKnvrKzoLIB8nynJJdvB9Ho9wSwOtDFp6rMEAHSuEkt92RrSoZrWYctZsa7xxus+4loSq+ptn9
Vthm8nmWD65IyhDj/xDOvXxXjXiaGsPfjHY9XCBVHFVtOcDj4s9x0OonWQp75UzavGGe8HeDaatf
hsv/jih/nhqCxt9+lmm1SXvRpT/Ef6SNm7hM/+FN/d8iyq/v37u3Pv8PpKn56z/9HVHu/MsCUmGD
jwBT8QtPOrz34n/+D83Q7X8BgIJl5vl40v2FxkkDdSGX2kt4Oe5E3QU1io3e4p/6X1BTGD1/Z7L/
xTf8FSb/O2v+nwBQNPZ/mKd13wY7ZcAw9HTLXaz6/+lkLSyp6VOUqHOlbDFOCVkLHRM2KXC/Q+Lu
L/8/vxZnhNkFfop48L/+MZ2daPiuEDDZG8NCwXb//fU9M+/+P5XNEpUnDHV3eehYs0bFUJ+KgPnS
M2nBMCvmYuie2WHUfm0eqnlABkpC5Mo3jK+lZh74WaTeQCY8Mku+UkvxPITuAMvsNwS/VUi9n1na
RYlNmg77P6r/at4xUT9HfvIFLzwCSCBvgsAWgbe8RCz/4DQ+Aozaj9dEcE3HqFKXIlMvKIMPRdG5
LKI7gwJ65hybwTuYVqdtE4Az8N710OgiAiAmlOZx+eIF7tswtBZRDWO0kYi+msn1jg5bp3Vual9L
Nuys4gLjICn8MNn+NKjml1SVKn4PhXaT9PZRI8ssri+B5mNvYLOzinxP3vQ6UluRzvrKnUGTTFm1
xrnubNCUZzTns9xuV6KpXswMGZ7ryIOtqY/BTuxNPFSfcG8oenCB3ER5UW4dwpX8sUL6WLzEXKjQ
8485WshNbQ3+fqxwaBiotlkDafQ8huqKFTpAiDWGFYIhfJzEZQ3BVvkoJGxcCkjF47Pn+C9BTMYR
2T9tqLrnynV/ijjQ11A3xWVKUeQMdfHQ4R/fSbGdy2oIO4tch8z4NLu1s7XthsVv+Tg3/le21v3a
1nLyPmPat51U4yroWEoTrXAYc+3iZ9bBavNgZQXWD5WinxxG7oPUsL8hU0YJMOC7LNwXhMv1lmRa
F9ka1R7pMS0m+FhIsthocM1Jw7xG3YK/AqqZ2TM1ooaC9NSu8ywmoaYKEV69KdfgzTcs4CLwhF1D
Frqh/6iVqlDfvLHER2url80mdSGNdnl79tVS9uWBhJfekW5a5Fy9urlRknQ3lZ9p3NKEHKaufZvH
Cp+lI08eNDPuD+sg0wGCOmgRIFT1S1UjEZdmsyQPKQRBhXZwSyvsWywpbcveeYaVT/F3FSf12iwS
OtfOxCMwdkfIBuXa9QaInbJmKsW+S/tDz0LdTK5lPNPFpfRjuJSj+FOTjdF63ymxfU+gStTkCLIU
954yUbzrOLvWiXOQ1ZIB44CnB7dReViEvD6lKmJO52BwDqQ0YAsbo9ASj7YiOgyeMunwhf9ooIqk
JP0tT/JQN8bvc6G+JmPb7Z0cLHtDy8BvcNH1zHyaZX32m8hZy4FrpVH7DjOaDcF3FJKflvEV2qEd
cNEQCanqErQD7RTprv2IDHjsa/quwo95ElH64eblE8NjSABFtsPvXwNUCNaaS5b6kCxpbaEtrWez
ap47FrF7TUfE6JNT/evg0asobXapk9xkrDWyzn3MhYbgKoKPj2iEPbqkhu2aqDXhnHu52g345oCr
6ac5DeS6i+3jSGgNIPgx33QVfYlKXjIrfxal/JHxdNkaUqklIMl40oh1sGRJyKVBkUQL4WC8OjOy
RhKi0GW3JLDBBDgRdoAL/RjPptw61oCsIxumczYPO97LzzlW9sUqx+vIZmKNmGcvW5sy/vgAlTrF
H9p7e6+0Uox5nyetaVbxwplMA+cSe/53r9WHc+fsCeLLyG7vSZx2/ac69QsEJ2YJB8gLHUlOiWPd
kDz59KUIRybzYgo1B9cFEVnTY6oGmgy0pomuwOVDMcDMvtqBOsJ+LNexNhH4UParTEwO9eiGFHA/
2vb+jGZlfm9KZ88Getj1o1eh5rC/NdG47mnYLUX/jnw3m64f4SQo80rngQQNaaDpIpQ9WpsQAVd9
7pRXq0ufDLQx7eRbiMI7fKSz9h20W0p4DPVVE08hW+M03ZgKLCfbtgfqHZHS4mNRowujgEOQBPJx
Q1ugKXQs10pCAEj0rcmKHo0Zipkpi7bLozUu4o3CIXg0z36apX6IHPuIhCyhq1UpHjrtHXTrFwYk
vpqpbSCNc53UP9la3JgMzujCwbkmDLoJu+JAL0QY1+cgo/HZDR+pudgRyu49cYEcCAgknik+pmiS
xz5PnjPRN3slWXzSmN0KV3xkoxiJBPI3wvdsgGTNl4qCdU66GNNeCi3GxTmQA8oLtcj/mLEDoZx0
VgO2flgwap/BdCs1/JPwpfl0C+eme5p7tYjKXVM6qJH9Gd+H0XzqpumM9FMuMd/VWUVbEaMUwVHx
Ygib3PXcUjtRBQy16fTgR9XnVq800tUDnp2sXTmzy3Y4KueVS1LDNEQXgRig9xseZNC1ObudWowe
/sj3IK36DTktrB3ojul4mgOib8LKH7+Cg9TpcFpvEZ58W/KzY09+NAH1D9gO51q483nu08epfPGp
YR+ZgOAIsgVHFBYiAv1wCvqKAEJWjTIVnoUld8rxnviRu5Yu6JqgxewhpTxJMkt8zodWOyuZIMJj
T9eWSbC3c3x8Nea1fKKY1LbTyRdPQ8Mqo+5RoDeUk8qCjr/O84TLz6FrXKurBGS7aQzjvVVBGNiQ
Wwe3+VKCFoZmWH0EyiARVIfIwpKO1j9aSQrVe4WQkcBwNZwmOhR657Uru1PEipm4mAxSUvPeKDZ+
22M3ZWCLy/SUxrWGEKArVk4amvzBxF6pB9aRWFVRGuJxW2AKDMdhnw57RFhvIB1pZ+Jk2ipreI+P
pDJ7+75CFV/P2lczQygx9p6kauIvCj67YbInobExcEi0bGnoJ7ffMdeyxPPFPtLc/Ix1FYCYf4N7
QUyaVQYbQqwQ0WjoWko72NiE6kxxKQgUK3eT0CHjcbFW4A+XEhnGyQl+MYVi5m/gWrBh2ne0oKDW
oZNsSK53NoxlBMVORnKlGcON0rbjyrYorAKYqC+CRBKDjIyVpFC71kfc0Moq373JygkKQQMuCC9O
f9K5WbWzCQR4KoeDx3Z8OxRLfuMYTefB66yt75C66Ggmj5GGtLXFETiQLIM4wQszFEqrgt8bDEtW
0dS3W10n6bEfqmIjgFPWkKcftd5qVnabIIxyjW6nsuSparocK3tjbmEbsJR15YV7gDVIQZKLTuhw
vKQLVeqn1+c/50z/jor1U5SMUMbtcUndkd9aSCPhJKE2dOAOSOM0k9Bxps8aJaG9W5XjpYus52Ae
8NbWE6o5KriR+onGFTV9AgJQEm6oCg7g+3fMYQOqwPpUWfKHKWLnFniQ6AJL7OD5P5el3zw62Rrd
48FvQVbYVYeWKPAvbY0yPzOYyPFQEvTnV/riu5Xn3hu3bqa3izqu29ByJDRkmtcJRaObg/tu56Bw
ZhCApdmRjIIlXVPP2ujcahr1eZGgO7Hsek84cLCqlnYB/sQkIdkK41B6zWrXJuDHdCiUJcbR1fAv
643Bw1uTGZQnrGwslzJaVjX0Ut20OetQNrYqb98RELdE+y2CreVMmsMN5L9xMDWC1ykAoeaiusxq
Af1+XA+v2lRqxHRSUXakc008HmwnFfsJKvlhWPJrM7+o2MorLWSRfh3L3Dp4/rJs9wJygCyWcmYN
hRjT+mUy5LjJUIdv0Z4vQO9oz0Rx7npPnIpoShc/zeOUqWg/5iTCDLp3RI6MH5qgtKNQ3lOhSBMN
UkykUdbqL6VvPWSGvR5R9JJuFKMbyLxwMlB9Tbp1ks2YXdrIv4AOUtKoz3096w8jLmzLmJKztNyv
IsWJrMMd2Odj/bxI705l035yKNrMeuXtzfKp1/35YSZ/N2znskW+vIgQgxoAmUm5LtMjbzv4c3aU
rgYHhEy7iJ0Fwin8+IVuvOLlUKzcwEKXSNXNqr5VwzmO6K/APmxBYLesE5YDVcy/Dn98zc+LH2nM
iiPSPUVFXDEtxmRNlCuty4fj/asA+RANMZ41i5rOHWmL60UFJPn3awXE8OCay/7BREuMiq4Nqyr+
ILGc7dqsSbA+y6Eu4wlntTJPcWu9pcKSALvtOza87whmLJdT7EJHjabVMRDtW0wWeuiiiToiRKVr
bDPX7lMH61zitcf7P9wPqYW7X8VyL+0xUScGcmfvkO7rjYCNgBqb9bG0EVEBnucUN7UfSqN/TYDs
Hu0CZ+zvw9CLv742oQxobafbyh73sYxJHAPoUx/vP+N+0BnY2YBQ615+7O8Dblz8ryrRNuNiHL3/
8EjTSZ66n/7+IjyQfW3q0+6XZ5R1AaJYGU1rfTntgng+ELWFfISnIbnXDoT592lkEK7d5ulIrJx2
EyrmjdngGUPRj+4O5fE2711xBP9S8nHBRG0sZRCz28b4OSud/Ua7OD3ryJEEeSWShHI++vtBW96O
e86RW5phPrNijHRKx2bGVVkuzf2MrueCh9dWFrP2sTPH+kjHjIXZctbojprRbnhfQOCCgyn05giv
vzligyKTffJnzGMoR5kXQAlZZnvMK5xTq/trs9MIj/JMQjE1C3smTT8U093xfmZ3OSkzntxI5FfH
fjncz4pO2KEwx69q+dZI3whRJsfUWJhSy813P0upvHKDjtVEg6XI4UDwlmPWOkZ4f+NcpOVGBFua
eVaOBJV3LJZbTSIObvZDWeySzHB3cZ60x/sBr11zbOwGSn2/RJzHsKiXL82zV+NQpOeTV58dQA3c
+FVFLPhyBxnL2f1lZTcISyz5Ey6aIHRZPLaCljZ1Ge7MjAzAv0+X11OSpZs8KIklWIzDv6zJv33F
9y/+cjFraIeJ0AmqM0qxRVXMRkyf5ZlNHDKj5cbR2DKESVR+SRKXIOdueQf3N3R/L+Rs1kZ+RPdA
HNxUJQVhsp5qjgwTzTEzq2pHT//Ykql+9DSvP3ZpgEDRtzOGEhNx/2Cg8JhyccxIYmAfwCHnQcGf
m2EeWvzR9wPP9F9nkyu4r3+/vv+zfv9ioIhnDSb2yP/+f6BBCZO8vxbSLLsvf/y0ubfKQ6+/j83I
e2tt7rtfp3YbFIzi9EDuX8ReEq3IKmKc//2dqi8IOF4O97P7NypAaWuqNxg+dG4JYhzCxnHL/f2V
HnDT3M8Cq0NoKABeL9/V5ZTaaP7pFQiMxlkMXuSyggZBlsVDdP8eZzn746VLgHLgMqoMPptUfDl/
/3jLgomQ21jl75/t/WOFGdUf7y/vh2H50H+//ONbEgjAi+bT2zjLs0iZiduwNiJMdajM9h4FT7bZ
dnkjRjpn7msH6mcx9yDB1zXfLrkz76ftZF6I9Xap4z+AclAHv1bIXO6DU7DcXv79lDJuu5kXf4mo
H7X71ZTLRfzH6bwMdD7Z5l6aKDwxyyDJFM6xBhmxz+1sjXy/PWKF8cNG01+Z+prj7z///hL6FcST
5R/uh6RpMVhLKzSX8UhrXEZGhizu4X+/huWGdFNqu19vZ3l797OK8XNUBIZTJu5Qf9JCvX/9fnBQ
cNCx6iqCbyd2eBO1v2V84QEiifd+CiONkAxwX+tiGXzBCvIMLGf3l+PdEF+mmTyK4i0ZDLwYdicZ
tzlYzPqMTcvpYGhXWD9/3oTLPemC/Tje70mH+tvWGGhr/b6/76cipRSaD66/vr9srCTfFYZx+sf3
3e9sXRhXw9Esciv+/Zjcv+f374DPoq+x4iYAafm9aUKuM/QoVrDEDf31B97/C6pCd16PYEZQPw/z
JgPzxgJumf3S5SFPlrM/Xt7/Abeh998dmff/m4w5hwi4/6ohs34r0o+6I7zhn32cX//rr46MYdj/
Miw6LoBDIYM4NnjRvzsypv0vIk10IJ+ARU3H+0dHxvyXTnQDmH2dICsLX8a/OzKW+S/Hsnx4wgBh
ue8D4/+lQ/NnJoPOn4UA3/XpfQIpNu0FYfwP3LiY4du0Uo7XarACPM36tsGoBfKhGXdxg2e/tseK
3IHU37QpsblaB6/dEGmzSyP5CRJL+VySthiX9VmNQbKNrOqaugmiamrP6HnxIWvHyJ6+pdDQdhQw
1GEM7D2G4M+D74+3KpvGW7D4Af5xIf5qRf2z9eQsjaV/4LqXN2brgemBjNWJoXP/iCkgA6fJg0Sq
a4x1kyYL+zJh/5htCoiJiKtz7XmUlEuZ7SqINmspe//cDcSaN4n9LpK5OQWjutVo4i6mUVR7KrVi
S2KYe+nyJtSHTj4wwNrrwB6gsCxqrM6PikvkRz+ZXhnuxuqJ7rjxzBa/WxtmT6RT1qgThhc2qnr1
gZp+gHzjE9SM60OrcFjHcBdOlhyyE9B18k+93kNBmsehO0JsQRH/EGmav7lLJ+QY+CvoHsmJzXSl
xSgXfe2TOzcWHf5JAcDr0v/DZ+r+gcK9f6a4eRdEPOng/p9gcTv1ElqYk7hSnBdbKk3pNlC2RGvu
xc8q1ul6I/7XZps/NtXSHRrob6Iefvp23O/SoDVPPXaCIsr1m1JI2kQtMPK4zN9ttuvGzvmUEdv6
ZOBx5oM2P6Oag3gZOV8wFGLYLVy8to2qTvGoh7HtU+Ieshmqkj4g4CAVPnGzT2MByBFeTYxmNqGS
4C1uSnsEFk2aOMnvqM1XWu0XN+xgG10qkW3AlsWryRyMZ8vjswzmBx9e4wuKUxgNkJaE0ySX3Khv
k5JHr0nz/0XYee04jmzb9osI0ATdq7xPb1+IzKpqehtB+/V3kNUX1btxsPcLkSlDSZQYjFhrzjHX
8QhwMTLtxzT2MH8h/Xs1FcWdtr5YVvYU505/+rPp/Hg4jSNejv/+G/83sZ/vwxWW7vIrdziHrX+H
VLmIQ3oEpfJW2N9pOJVnL20IxegS7dBEUFmSwEQzhp7wOnQinhksWyegZ2RGZ1U3s9DZvrVK6JdY
FVsrQqaoNn7NYv2/v8+ZkPzPUxFotmt4LmtVxhg288/qH2OMrQ8hlPawuOmmJk9Jal8LJ7e3NmC3
TTs6/v94uSVX8t+v54O9d4XnIPHx/nXqV/z+p7qJytsG+1N0p1HHVBAyNA3kgtEY4jYqnB2xNflP
NScUNQVJ4gpwLV9XrNaF/ug+WiPKEGXp+ZEeHcOZ+52QS5KpWHtlCQEpDob/vgx0HH/+6F7LCZtN
ZRJVBTHZ+R/Rc8tY9Z8fiHMNf7awBAVwrib/eQBdNJMREDggvcL6dMn9PAPvRVXiGQ3DVUhZ2Ump
WLqw7vHzaxeLkejcTKTLAXZ6jCEEbDpQ0ApOKdZqRkNZGffLJhU4WJFwHsFUwAwwJgxe+hSeh4mM
b4ndx2wbRnaDT+fS8N71UMySoO5PtMNzkClk2U+aZZz0uIag1bjZTXfxTuG7cN98nFGYXE6jEUQ3
I2lBsarMg4yskFVNkiEAqGqIlZE89nS4kjW9NrCCEQppDieDzs9aQ4CkJAp/raHqGhim+M2D8by5
5jim0yF0MrgoZdGvKqGK23//3f47UAW/F/GRXB4tAv9o1i8k/X/8cHXEl4VtB9p19NbUnemdaXb/
4NnNO4IzBt4uIbOm8fqNGY0/U/yPv6zc2MDp6b/q1DXI+BTOXaQl+jHtcVwq0w0ek5FU+Hh+bCfX
g6WNP1Eq3QSVuMF0ks+k9CgVezNgIRpH+mKQjxo7YyQqHAGzglKbXz2KGvpoBi0J/CO6ObMe75MK
+8JEaWGDOEQ7hoXx1Jup2AHQEAcKsHPaql4cNBv6XiHwYseFs9W0oj8MU1xvBZHgt5DeOwWwjy4d
QF8SAfoq3AfMjsObJ21FEvT/IOubvjv/dP/jp20JixGBsC7fQLTiMtH559jgNF6sN9gdrioPsIzi
eodV1hpnXQ56vQpjg0xpxzssdyybwQsCjRYSj2k02Jm7P88xAu1HNVXNP276x0OQb1FsXHb+Z2+d
zOFEuiOevWW/y91BRsd0/Y9HTg7C/4JUeyq1vrVang5kMT9qELr+8cTljt8vubzBiFCwnS/E6+/b
rOUd/Hnx0U/5MgK31Y/4gDf/52f68+i/92v8pNY2nn6/h/koLH/9483Oh/D3e1ru+f2ibZXfJcYG
+XK7x32pn8v5YcsDUBySY7j8udyzbMbl8C9/oienvYXDwQ33RgfQIJDhRbOCc2zAC7TBbtAA7QyG
vs4HGpBoFc22DlAeliXrtbOnv0CGprtR0dLt/+pKPIxtal1QM/ylD8rZdICOVBoR84ApJkqHb8i1
MIAIoMEsih5xGM4tHLuXoHVviSS7nIVfuJ+a4s2Mma6WNkDqljCCxgj3bZGfueBX9F2zGfdMn5qo
hFUUQHOvMBSswpppQhqYN9PsSzqGDz0uP1xXJFBkyGd7p930dF7Xk0I6k+KzDz0UJOaMmvH04akv
ZqJ+xz5iD5mGnvxidjatwZFa2zw+CRxcsjedNwl1yIl/1kl362YlY2yRBB6CCUmd5t7ozLs29OeO
LE5cXRUVsgcFbIDFc85psMG6EO8hQTxGVssFCeoAp++nyD69vCk36BuqVdx5a9uSYl+LqFon0JS7
0vd5V+hKctapFWSAVZoSiZHWDs2zCIWMMN6nmRzjWafUcm/0QyPUvfiOsnLcejZkyMZptrJozItd
h4SUlel7GkAKlUCHjGz4mdhkAbCa3hAQ95iEDeoG3KeTnz9OoeAAy2pf+5L43O6kFcFz4FcwMoZ4
XeogeNruh4syuKHSvVcGbWSg6NadJT5TkLhBCedZjdVir1l5EkuA5hR7lNoG0EVGRtTE2QiUcsYR
OmdE286JK/Y5hYCA+TyLd4nXbOwU8hQKrvWUDD/iOnvM3UK7kluzHUthHSraPKGhAfJya7nRBn5g
ACH6daAuIHJackht8BK00PD6x02oDijGubxHNams494BoXRs6yRhVC840mrWpwyJObuGws3UJsxu
cobi1H3B4lKuJhP5DujXPMPViwmu3bpT6XLwURpBAD02rmYir0K5MpnDX26fnrLhVeCQhIkOhA6x
sC2Sx4JS7QXl6YlULnq2PUa3um+3idl9k/dwyTRsdlr8qLjO05A0LkWdPhGk6iUYWGIB6NzoR5Ma
OZ1O40zo1ivdxfqurwQmRzg+FS6IpnaajWKlN+nlU2RVJqIACLZhU900cr62ZQJ/LKYsfHVDZFW1
CE9+YGxpAj5bXbXXvTjcSFIFVq0uSrws+PhHSFgrmoo0Q6fsJ54mb2VWqt9i6JsqnYZkQVO0Nmg0
54Rwil6/EHQLkFzLwI2QG2TqzY6WFKCWyFyBdQyp34y7InG/EUHcMWDBIpPp69hq6SyfGw+FaZ1Q
HWDXTfVTHtJrEy7S49gJH0QZgPRvE0qzRDBqyCOYbOwIKd6xWlcnfax2nhOOt+7ZTTKwMtFWZ0Ck
24f7aJoooUqv7bf2kNxAI5u4sQXEMFs+1x3rQWMyLuRM9nMfzsVtXAEpMUAO+uULk61dkvgvPca6
XZGVFzgicJDN+oPfEO7ywvMOVpojNcgriqf9ZHCBtj80j+NHaG66reBh7EQZU09tSZcgHNjDrLN1
M6rV5KE8mcxQaccWxaHTzXhtwuncJL73q5dk5/EOi40Wu2eWQ992lpPwypGObQQxwtNeNTJo17hA
3jpXYBeBd4dVw0dpvAe+dR1qr1+jANcZIIH8ljgydFhIZ7tgnMxYFU2JSB4y3IRIq3DSYDJJGoz6
DUYYO7WaPTrIdFMFZDIERAnt0J6vBpVgpVDpZ4pMbMWBlI6TrjP1Rj4SkjnCEhukD7Cw0gZtPSQb
+76s0VQOJAutksqR234ajE3kPKjJ9LYW2Gvc2/4Z3lO7IkcFJmk2roZMt/Y4DlZuXWvn7q7vPJMm
4dr1lf0U69keC20NNSsNidJF3GE2+VMRZMxAZ/8e66JDAJVyb9ifRDBfEGxTQS+sZ9v0LrhXAcuq
6EhPz1uPAQgVGU9PZu2WfLihXpulMSBK+OIEAwXQxi8pAydgImnCXqr3EbPqKcV9VPU4EIcZGJQl
q8HXi83YtKRlJ/zb4KAhWucR+eb0ATd7RZOCNFofUplmOe+A4G6YrLdVPu3bAImV68J3LYmDa3Pb
W8URQr4+7YOViLX9kMgcoPUw3iORKrZ67B97xMOb1rKejFmTHwfwlSoTo8VYqudWQ5lQG1q9QV/j
7nysuCpAf09h4h6B2FPSTYeyjK56F/xqi/SXgSWFjtxwsCdicQxjeNcLcp2MCCJYLHpo4RXCnWRo
rzUc343o25K11YR+pXhzAGujGyG7sbOBUzesmiK7PkaYwHycPOEJ7L/40cdw68bAeDfp9pAYK3ps
Cb52K2SpwwzlEctm+RfrbHinO9FwDmyymZanzc83ODA/vJDX7qaJNI6hHQ5Vl7n0m8LkOVb6X8s+
ZD9etbJr32qupzuIUOap913tDqhigdCffRTeQ5dn6ttJUpKSbaQcgyrlJWutYGP5jfbR5QBW5jfl
TlBUXK7hD3Ob/shSLN+3OVLiBK/AanKzL0ygDVos4+ygEn8nRKPYevDCL5Rd+qs2QwV8vc0/AVrs
lody6Gn+pCHlEdRMrN769BhhfXjAqIT1f9lbd01obfwwXRi9ma7rd3rhqZMXgSgjr856CSr/HRVH
81NvUyjfbvQ+trrcDnoYXfpWobBLuWRUwh8/pzDb9oZT/xzcGYDS1u0TUx6cwCrdjoDuD11nGA96
G4jV8jBdvFmiEt/ARkBKx0VzN4azR1aqetfrTfzqmt7r8kh7Erckj8y3NoSZGbv4LXNNhrdok2qi
2Bh+p30Ws4uShuNPL4zxITlW8uQ3jbY3x9E8uMrRHkRtIhCZP4uIOGX0Qn4PpS/QZnjRXeuW/skZ
g3TXoahlBe89LwcIfv09l6v6LYPTtOU86M91Cg/BdvsEVLjZfJUlgTnzXisH0Y0oS/uxSoPs4JSi
OxRtXD9mFjGVy0N8Zrte5AVfQJ8x6BuauBF8m57BVGrb2ivtV8AIT8tDwxajEvmnr2Wte9umsoFE
8Lu7NVauMVVrxRecsb8PpKdh6psKIHTBJA9eGFUHAlD0xwAt7+8X7jsiqFqP2PuQfdgyd+jajtVF
6rW4qRF8TqTn5Y9evEHIN79gbembumv0S0nj6mZSHfz9gEI74+DOvpNYtRvwqAGWXi26QS7z1gGw
nh9+yfqyN75zB3KLEH15HUVvXbuSaJXlJWY7Lz843TGSTeap6Uoohrz2Lc6yOhndb+yfv98K7DgG
foAlHo6Iq1G1EvWDxzVZWtkl6A7Lo5jy2WvFa91KGj7053mA7ife16g9Lu/HCSR9E3TaCG6EuvjS
tsBqT/Kr66j7zZ85j3AJl6Uf3LCvJFh+XH9TKNv7dPmylkdQh2iA3+f1HYOnfY5GzMoKqtCnHGBf
zZ/a9ntEoLFh3KEQI5rRd6ttxIj3EfGrXPYhG5CCM83oPvRsctjnoWle3H+gSOKhvI9J8fVAPpD3
MEe8E8lQaLFEFn0UGAKXVwkspLZm6RziRItZGyCY6eICsZMdj+/JIPbLfpRmG6vaddIHe2xoJXPN
3TmOlrx3YXFc9hMNlBKipBkeJFbGExKAemcnnF5MD8AX83nSEHhOzCnxMNWVOKL/HHbokdYtYQmv
iDLX4KnJYvCQz9n6GJ9ru6TZXMP6JgHsi5MHKn3gBHdexGxfjyhpuPMTdDO7UJe0XzITBJjusLAJ
IrP/NOR5eaIJk2OrqGucuJ5nW0tHge54xctyZ1V6eP7Gyrn1tqduQ4V0c9lrkk6Pfa+3z0kjnSOO
S7EtCZz7cnomN05I8FiT71o9Ko9+ptcvJgW+5e3T1Cb5DgTSFdTecGdksb1adth1wydyyfSplZZF
TBbx1svtBYK7TKr+oxoBFEwFArt+sM3XyRWH5S2W1hjOHUnjApLVurdDtH3LM50Uke7gIhmPE8fE
jstY/fsOjJxm1kbv3qCMPak30173nfRdj8Vm2WU3ROPGm2LjjCCC+KCxiFe+wyJN86R/XxWGgmBa
G/eVjK3LpHptvXz2oYqOlHmm17KwWZ8ZyEGTwZ8+KkJ6jXac7mlztCtHBOl2qBrzFCcif2o97eP3
u5pZMwEec/TQtgAgQF9guUOSQJ6GbvHSTQ5gBD9ljYvJ80vpq+XdtiBFtjXiebCNmBVBoFIjNsvH
30cHBjNd7UoylgfuzY5k9HuvjdG+9BRGn7DxZafBysAJzV9gpp1NLvSfXli3O8tCy64PpfPiNUhg
5/s1QzPWy0+shXt3t/zs0EaLTzPZoxX8MXRcukm1AUkmzAZMvPGu8J2syiprV6olKaVJnE/NAGME
B6uGRxUyNSlQ+AJecvEBO/bOc0cca13HVbV99HW7PKJHgdyos1g1hLHvdZh+jd+SWQ2i+y5R0yNo
GHEtobvqHvCWghUsl5hvB8TFvRmLaWv1jr0G5is2/uCMG9ovn65X0Z4BasjKzitfSs8/xkkPtSqo
rRkEdGjwS3BCKvfqWqyqQ9Gaa9IqtsZkdk9aJj4pYxxgV9qvrRmFSOS77gBWy9wRakrCjF0N26ij
nz0p9IBBTQbFsglzE+wG9aT5SytO7uKHWv4cZjVAi0CsQUuHTRK31J/b//245cHLxpolB7//bUW0
DwtiPec9LztYbp+6Bs/V8uefGxnGsdi4tli1YlYcSIHIBu02OrMKtqkmKRd4cryyr5LetpZtu7R4
LVxB/SVmBRRpatqXnnqNo/ecDhcT4jzD6olGRrZogOp5A7KNuW5F6OdYoKkzAtmfehVzcHVSxr2J
mDkO0S5zvlyljyCsDDRZANhXkyiRA7dZy0VgSLZeh++yBaU8P6CbZR7pLKvJF23NsiF6CaGjNZhP
gHrwVETypHSSjjQ+EPzq8rRsRr8mZsLH/RP25s7v1TZq83Eb1917LMPy7BL1N+cWShcSjrDru9y1
LoCU5X45PJxlkkCaHj5C2gQrR2PBkNTdy/LhqI5Wp9l4g2L0rPUl0krxnUIwO2usVHaFG78YHUgR
KdWznsDclilPwKbGsTJ08nwSZVxiA5X1cttybyFnaK9VbSJkLRu4YesI1+yqAG7LRAEFmwWhm+8t
shJU1RWruDLL+cRTghcZIRzTsWeZcjPimfsoD7ptaXY3gZKKiIVXzfWtLYh3efI8RGLViJyjDLnw
YnPqAAa0wSnAZ7OhekVi3fw6v/duN6gEl//z2CB+dkBEBwvoaATJQdIyPOCALbYhQxUtFh3yO13r
DUpxJL0xiXj25JLx2yUSgm7z0IqixWFHIzVpM8g90r04hEih20rdYEUXmoZI5Wu7qelfYxHv3LL2
DmXo+9hASBiy41M0642MWSjUdANFSAKk1rY3GBCY6e1VFSk8RgKe1Igs56QNwY9eyp+JG5AqPKN8
VW3dBLqgfVM6d9mE+dgc+tc/msRFVPZbkkgPghK/1hMQEokOXKMzHYrGesWj41yD7EJCgnuvlXV0
nsyM+WFSeceWp15l33WIYnyxa2qNdXpiiy1Yq2QTG3G7D9zmIFsHyHBgOmuzS0ficpDzI1lsQWRO
yTGculeFtvqsEis7E6tVPU5jnW7iMXSutlNau8QCIz+2EW4Zgkp3QRlYJ8S51ikY1Mofhzl7M2Bp
zKVh7Y+atUdNUNx5wCiLmgJxmDKzrjBr6ONzKPrgPi19Uj6yrARUn02PGu65Fa+DwrGlZpsixjuB
ysHXY9cTCAkDslCemadI+NdRVe5uEYumro1+qq3LbC+t9Pxb1zeL+fLBuvelbrCcNS/ePIAtAs8/
m3SOAelBhvBxyKtL4xfdR1fEBCw44W96dSIid9KBZgMFEVev5UnXOOXd7tP2UoOgNvM+Qn91ciXs
7NxLDpHFQmdbM/PnvEZE3EcpB8hEOY+v75Kr0YSf9v83pYNGYELLudKI6AiA1JCANhbryPFOy4dY
dLJDR4RcW5FlgTi+PS0bSk7tKXZf/bIbjksOiFLJXQxeaPd/5YZ0IN7pKtivi0ozGwYkwuGsqloE
m+A2tK3uDu9hSk+cag3sIxDs0FDxvoOQphxMiCPBhPPvfM5VZkjU/LE7oWtaq3DSj72XjmcbV32a
lD4w74DJkctllAzK9vdm+RdrsAsGeb5Hp3zulH157Bct1rzJLc3eBAUgumEO8Vlieqqwy7ZQRrIV
WAhyL6byVnb6M0B3AnAC3sKy8WZl9fLXoqZe/mJnGIUAZW/SRMHLdIz+tPwlZnX1n3+Xvxb9deJU
h5CUzNOyWWS2kL1eQmEmuz+y3bxmHFskrH9u81L4eEkUivUiqg6sjotBgmcsgn+yYjh4aUNnogVq
jStvVr8u2t7Imsq1nde4n4Q7HCcSQlyDMCnD97IK1gPRRXTdKI16jO2m3lOGpgVq7qa+fBXdRKFG
6A+BKiCtBFV5Rg4aAVBgvAjnHqymFHKHZm6UcqyWjcNsHdBRjO1mPiRtnuIuyHyqlLN2d/k4acM5
FLBc17UDEMEWxHT6pbc26RYdkXgjeUiLAnYZttpZKltSM6QREtxTXmtXdD2ybRj1IGGFGE4IXQK6
AX2xKidfPwFuDY8p4IjfWt18lvCZBail3//77YxcbrOjCdwaEDxccpETPFD71altim1mkflKrUCd
EKRa6Myxw2Jtbp8XUfg4a8qX4WD561+3hQ4/RNTudFz5XbSKCNkKtcE1mbAToywkC7lMiwu9Qp8U
BfB2WuR5K/Lmhr2b64ruLosxsxTPaZHikxkS727AD9ayzP2iB5Nvcp9oLT9VE99G0B9n31VNT/ra
4tehBBxyuxUeHHdKyS5BThrUchcPUU3gJDJPWqzPOZyQs9dZ2SZ9imx/eCwkQXIFGoPSAlic+LOR
L6K3BBMPf0ZoyP04Z0f2dQUiV2lgvzxA4StkUPUMnKJNM4OFJDICgLjQilInus/7NCeczMzVJspD
SsqE2ACNt28oXvoHkwrvdvBqeLFZ3z+4ts0yytCDQ+SMOAm14j5vCqrEDjgiD6ek6dO6aUhJdim+
vBs+biAYi4zWCdgwO+3Si4FODMolnmbHzNKLW4WQiSPP3OAP8J+zLvkJNr26Lv9Ri2cKWDKoZFii
19K3xdsAWn/UXOOzFZqzBR2D+sLM47dB1Nvldrfq6CKYkXF0rLR5bfJmX5aJ/ej35UczhubGTy1q
SrVyDuaIAAb38TPC+eZN0Oc/VjH+M1wH8q00JnszhAVNofle2EvQijMCeTDO7SSmCrHKDEjjOsRb
MvbG5s11SBrzfP+7FgbfByaKNC/Tva6riFLOLs7h5ahbCiDsbtlYkuxAkynsMalTlBJVaXwp4gwo
GtjPOEJaFgZMPEB1jvfQdaj/+q+10rxXorXjAxTfK42UdquVkXkfzn/BCc23UTyUsKELTh1bpXgs
xfgQZY22NnF4rgFVQ4SEPcehluTRZcm46sgAn0PWgpM7MQJl7diAnrNNPHPZr7xp9RWu6eoVSTi9
jVhSbBOTtjEtRGeeJ2YbEppcfU5B7cInP+0OGEj018GLT3JIIyiVYQ3mhdzhYsDqh4KLerJ+k1Kz
eRMEpKDtH9DIwbAf4Dle0b3D6kpBt2dJyqXQV/KhqfP2PBhl8MtKFVh2iZRoC2SfbPu6em1ocOCN
zu7ElCD6GqwbwJpHOlPmcxxZ6tnBK+vitYpHlRyboZV3JLg8Oe6YH5SlistypseOZ50B07sjra6R
5/CtcakrHrMia6+W2VyX/wwX0Z6m13Ru3Bqrd4j7KCBf5UCwsnhzoQs0U5l/9z51tqBLwluXDR/1
UI0X2qLUvm3LxU8Fm9yeN1M3XWCK+uec6BlWLC7jX82PzE8ydY/2ad0irQCF3/SbOHDGB3LlqmM3
p/0EFoiAErEImQT52QyYewZdYb2bFCtXBGQTpWFE3x5c3dmWQF+7/UB35WwGKe1T4Iflsw9DzHZq
7zOcSwmUKqsLDSJIFjj8d1Vq67Q+xvGHlzlbvM3Th+93KKIyzHahB+G60ku508SonlQOMqKtp/jH
EMaAx13nl5bUQ7rTuj7cMz3zMKAoOBgUuBBAklvrRXDFWt1/aEeoo/bwtqDialuHzxkyezcj3Xyx
g/rvf5d76XDSJLWZKpYyqJ+cgcF5GMU7qKJpXwchkpX537oZ3rvGQHFn9n9Jm4TajuifsPMz4lJw
BHqJzwRXUAHGSpDeUbUEMNCE9ErjkboJ5V3d+UHmL3PiLInIm6cRQJdkxHXguY/EYsxtmBLbqjX1
z9hO7FD8pavuu6SZ/FYUY4eTc8jvspBZEhGT2gqnA32cMU3e+7jZoU1MXkQ8fOhpCd5ySL0vUwKJ
98z6F6A9WjMB2QezWaeICc2TKaEBFbHGCGYokdopCeNjKE+j6zjPwdSH24QZwV5zyWQJXWDL1tD1
xJobH1mMjQk7O3S1yd1ASKheK0b2PBEvneP0TznnfGFBhIq1kFzb0cMyGMTAi2yoDY2e5ptWtgS9
C8c+V516Kuvs2agttU2s6TPDAmitPJN1jVTxo9SksYFwoR3CqereeM572mA+VzUnRkOreE0oMWQh
RX1r9CFSYHfw3qY5fUTIdSot592iw58Xx6HWjTvYzni7sKrXAoh7RMqLRSkJ+juJALbTi0PRFfp8
fS3xfqYYakzqMlaQyTu6wiwYO3NYCzJVt2Vhuk8NrIWVLAvnlMGtXAu7dE8KINeR6tFEXA14V4Jk
PqIQtAr5iN+RodGjA3dAGumobUZG5B9ywGna04PtrepqaViEi6YzSEZqXwfNDFZemduXpJWfTWM0
T8Dtq1Mw1zcdr7G/vI+hrMK9VLbx3ENTPvsqNx4LLp4rRtOMmW9hveBc+koqY0M8vILo55hbsi7D
o2ECYZEJmGA5UZjzylodO2CtqwSe2zFUHoGQGnHiph6OF6Qy1BXi0gWqqpdXDFZg1AWMU0TaW/rF
1WPVwGT3VGmu//4GlZltyI9+dnI5bDw/lV8yTuB300yxe3LavXI+Krr1hOXNOuppRroq7sejYciN
1dnDYzQN2s1Q3X75z3bgp3NNkVdZKCQgE65zmlsb242tn3Ayfja2IXY53/42lDFwXel+9UhiiZ5h
KkZkTlTflKKRgcnpRQ4ILwwvFh9+91JEyXhx8OYgqJTa1dJFDtZezlIi/Szhg/69aco9OUG/6GTc
91AuyKm0mFrE03DWyvGSRUbyEmuje9aQz62iIvHvxrT17zgriT1XBslDaLZ+DXamz0FV04E2VfKU
4QRvpHdqZhpOqGtP0gr5FUpJhdQxp1tZpNfCZikmhwLoV6AiiG/ZtDOjGtvRvJiWeavOQWYe+176
T5mhIYCJ4/s2R/YAUkzeGKLcEjJ6z7Kqmj8h+icNsysTrLrfJv1LTsjKleKFd5M4wllXdPZrE0X7
3B9n9rdRHWka43KtJYyQgucqu/ZP7O4l1QFVsp56NYfQWgV9sR2CuvqYO49fcVQXG5H0znaUYAXt
nAYCnya7grUAfU594aT1o4LNVvygwgvBLDYf+jT0dinlsU1FNtge0zYxOz32Z+XIUyFqUoZ1aulh
Dp9oPk06ScqaGdfDQzra33qVO/MSvn9AYp+fBVP7dRAZMZnKcq+6Zv7kwUtoDaiL0LH+COYZpTYc
HMwQ8FTFuvQeiF1wceB23fccEOS0EMapF2XIg4z4fsIWvQZwtNHNqX3RgmSbyzLmUhdQUZq97hbj
3y4qUmjf0noSLl0WJ9amOxMQ7qZHhH0I/SEgSSlc08KXX3lPE6ht8r+o0dBVM9z8gkM4OJlO/FiT
5rXJRFIebK/r12D8UAA4dnYWeTlCRIK1qOlZeZC40jj2LXKxSesnMpYH6yCgG1Vumb3hIKfEQr2+
UCnXfEf53zoXCz0KiVxyk7vGlYQIdo5/F5t42CsXu+1YxiH4QjLnjJJ+qtnSy3K6j7ysQ5q3eUZk
BLnbvuIaFofvduj2vOEA1bcGaqOSV1CL2wwaGFnNVlfcm4kN9FFP6T8ZLIX42Lwp64XsPoW+IXyo
khSUPwJcMHAMX3md6I+cwM2wShWdUSFY+InmskjF84KoRw3E9MaZOlDKfkQGZaV3e64fyKJaszlb
tWrOVcxVvmzGY4gAf8+MI4DZYWZbHZzUmuzG5tx4Q3NmrXzTHDRZgepfhia71mlrHZmbFJtCmJT5
ksg6M83i6iY/IlUn90Nr44cHspRFZnrDcK24wonoSuULa2imR6RhZXuRK3k24uBo6Ll2H4STsRo6
TuWMathbk9KjLNpXFe7ggec35VnZTasn46js6H65iTwz5LQ5NJYqG2+VmT6Hse4+d1i8kJfChYob
5yGu37phP1A6eUzikgKwU5v7bijlFhDM1iupk7jGQUUlJ0w1bTqrIZFeY6qT23uTdsWn5dDxTUr7
03ba+jGpGO1lnjvf8ArXVhmGT+nommtLYaMJ48+k7fxdbTvFQcHMeVPokpJi8Nd5LmAqa0I+pTY/
WNofB88PJZxjO6T0l1s1apfiiaNBUQoi3BklzCocvxV5nblufRLXGqLUwFjfg3I+xXF6GUEwgzfw
3DVzmeZLISvu9LRAYuea5zYCRel3HAnAAsMbxhMIQOgpaDC5wxtzFoSUQfPYCmtjQkF+YA2Bwa9o
/K1DxuXBpoAx1w7C67KJB4v9Fka38UMA/EK5z8smpbQ7km/Qx/nw1ueIoeoEUFJsRXhbHB8Ljqaf
gojQctjVw1YUKGAMMiQPmYr0Uxr05ibPZfVJpepeWcG7ZsMRd2XH1IqhIGlZvnqtl92KT3NkuEta
CETC8codSXAOgpRMQ7bVZfsx9xO+2REs0kSjxmcl0EF74SoFm6vScir2grV6nD9rflqedaq1SYh0
W7Gg8VNtBEUp+7VXNdXZ1IDExqGOhrwX1lEh2iuUYVxHyTKzzNyaucmMW2Z1ym+SddvQZw+tI9Q1
6fxL6AwwpNsSkVlOw5lsN+puaLNVBZKe9KbOl5xoKWxVASL+6nr0qChi+o8ECKz9LPyUluu/tgC7
yPOqwGxoZfA6DXaxe2WRX+BuyYo7BCZbjOL9BeqnXoZ3YVSnLzYoFpzu/RUkPN3AXBp3uFrdY+0V
70YTGXfoWM4Y7uqj1TrFi1sA2BnqhIZMHW7jcSD7xUvi72E8qQQPrhk81/3YP0NeZRmS/qSFpa4a
UaNYtcn3sAI/2AyBRnkBzDpmn6S+uj2NV5I9LbRZZIFg1HDXhXSJHS0BtzN4ZAdFoDUTDDYO7CEo
SQTJx3p+sdMGygjv+TwMA+WzkrQKt9ft50ipOyIjckJwADHVJoKUJnyCjwAxvU3Lj6IKaeC49i+L
NrtTzB52y2YWb/v7Gus1VLTSuFKm0q85rZYrcjx16hvtoor/x96ZLbetZFn0V/oHcBtDAgk8NudR
oqhZLwjZsjHPM76+FyBXyeWqiBv93g9GkABImSSGzHP2XhtYA2WpV5J0h3VBIho5hO5zTU14RweP
ch/Td2rOl6DExgTE+AGbb3NnKKSQJkS26oxDE7VU3xuFRCXCxbVjo6mI2+ia7k0bFi2VSuNJtY1g
EwwK5f/I1J90C7lAP8j4vks0SvV29YEz/1HmyHTASI1MX8nFoaktsLjSSdbdU6W1NtHJ+dmfQ2dH
ExwYRbKhHCBCcKVbUPRg9KZ6xkaf6Mp9q3rMCapnq8rE7byKDBN7nWYtEbl5Rs2Qu2YcqO6a2yok
2ZwEwBaZ5WnQze+CktaSdK/npBj7g9sU3SUg0feimTkpOVgA6dw0iIjoJoemje6/V+MnZnw3WJWI
qwkabHaOKhc1wssd3XeDyodnnUK9uJVIIGoISucOu9a1pp6Bo1F5lBPIrzLFBmtauDEUg1SCJjgi
cM6vRGX4mxSAsq4IkOZOTFNkoDgJblbsoN85W7yN+kqJs0d9JAjQG5NLgTNlLQQQ89jWHq0gKHae
FzFg0DK0DEO+oyuGGLEMYMO7o3eGB/NrETilg19/TKDipfk7Cc7WcV4oFbFMAb5ASi5OvEKOTRkh
K+4R+2t3siGHjMSKeJF7sUUwDPNQBBABo/beFsBX6B2U9V04LQpQ2IpAgSQLa1XTVV3hTwYPFb1q
AEEAv2rt2hpG7VAzWjlEcAhQcSohmhus+1AW0x29aG0d26DRyj7Xb4MSeDRuv3rXKpQNh04BezaA
vCqppGLgSe1D2vn2RguK+8aS9pGStn10PD9cVcRQQ0TPEtIyquwUKOl4X4UPcGxj+P+BvQWvUj4g
DWEiX9Vw+OrqI7GQmYjBH1eQp7Gjx4g1LLsCCFD5B4f0xDszfa/cxDsP7SwGHZrbLuDEdNVHo23q
M+xIZR0VurJXNO86jIq86bPGehhqzvcAo9jnvLrFN72kI02NGg1cXb45RTu+gpbnCHaNcDM/RSBy
srIRjTglgoWapf5B7zVxmxtkSQltBKAEucyoauPSdR9dpzWXsfKwMpAISlK2bp6ZS24iTWbYqYaY
2alTrACe7UxB7Hgo+nYTdapKlkJz4USjk6+r4L2aiYxVunKrTYeqn+UkQtXjoWuLau22UwM7cMUR
dh6L/oaqT3Goaa1mCx85zw697cGKdPUGrk29Krv0KdG7YonQ2Hi1inGXjIZ1V2D6RyS1zzLD+hCe
h664CftrJ4sTowNn1wUqctssCh9pBzo3wSQnt43yYJaMrW3hCHjz5F4T3UOl1T8Qm+iXIQl2bogW
0sibbTpAqhz19CMoPKY8QXUTh51YcFy0e42CykGCwTOE7lzRTQNlj3xSIaeniL3IzMaaexlt7QTa
Es1aWxogDzlXDEU9o2bO1lRKrWU7xOo5IwXhHBNdskhCboma4VX3fTNxWIOrLqvqPmOIDHblNbVU
9TGw+Co8Jf31aF6ntCBdx8TYylpBPonp6t6InTNllPaVuK1okw8twiatJJaP7Bjid7hkkIm8wYza
0EL0hjcKo/dGV/b3QUHqdBtHGAAsBMtNl5S3ZqUHi5Bo7eVYteYjyUzIyjOrfuEj0RgLwuy9qe3H
0vPuAk71rW+O1BcJ5GhG7Ce0WZi21y4QANPv7W+TSxZiEgpt34v3sYrmSU0R71CNcx9EhXZaJ6xH
+nF/Y6iYzfygmpwDWbzHZAtgQ9XcQ7SJDdGdwhgyqF037ntthmjjc+uFOFG5yWrro5NUfrUmRvmi
I8AqYlW5UkLOAdul0SvCxWfYWf4xHXmLjtn43qqRJ2SO4t1x/URuH2Hji5EbUaOkVQBxzL+fF8pA
Jpo3OvKgdwkMC+mMZGTI4DQvgoYGR+ETtzRVcH10lprieau8aX7oXCL3hXepuXrtIqVvdiH1V/rp
4CtcizazoSjrjE4b8moNFyRGRtTsWrJFiUUstJvQ1G3rln5WpDDBExS2iazYqqFC/Uko5nYK0CLa
BP5XVNLGK3yHKRCdyZ39DQ8aQRkUuMh2sZMt7YBqzSWNGEaTgjKQeHMqDxei0xez9fD/Gdh/x8AW
eIR/c2n+GwP7lhrX77AF/fMFv2gLtvoXRSZHncy/JghIA7vhL9qCLf6CwqCzFSqSrhqa/sW/1v5y
pKlj3dMwUlu87Iu2YP81oas1oNggBCT5j/8X2oKY3Iy/uR2FxOVo66YpJxOvDmr7X92Obqd4rY+l
dA8AaMUAfbh1nR62nVkx1vXMb0YzwA/8ZrfalZQDwu8cQuvbyn4pHDvd0GVtl3VHimopyC7yBi7E
bHcMghnIu7rEVCqXWtfTqULzukvJizSd8i7XLCC2rc3IomNCS+0xWhkknHm4wvZjeEMcUQTOT4O5
qL5G1EvXEnPKonpIsy0cPH+XaOSZj5V+oCmj/50F9D98JbrKd863QkkZt+2/fiVOY5eu1jlizx3b
2Xl6AMouVm7iPKAcqCicnbqOBS131/1o3CBX3zFtQOxn4RHM4XANfNI6p4PYOCmfxjs5FCMoq6LB
jTJrY7dcaz3HeqGqnu9/O/Iun7/b74wJjZ/vjx/UNgzGotTJLVXaAD5AePxuX0X1GueMKYu967kA
Ml1jmRvkjPaWCivZybZcs2DIPadT82fICwdBL5wHDEbPWciASiup2vUM7pZdR7iTJNLG6oYdPpm1
1QN2CvFJEdJMO7n41uZQhgy6OCRfekvu+/2C7uHRiFPkYeG41fTxLtCITkR9+oNUxIpaY30sSA2k
wdAfh9Z7Fvp4jjrR0kOyX/TWY3ZQU3MLtL06MrtpSdiLwuBo2RdGFRTbufxuAid6HE9xS7algm0t
Ie9+BfTAwpy9bgVlc4MI7yjwJ/Lpt9IfiwXRKt+H9NAUtlgmvA4+IfEKGtZCT4EdYrXOwqo/dB99
40Rhs0OXIlHsVdT6k10srOeiAxypVVMvnEQnS3mCoc5dX1e+k0urAMgmE8onzFvqEq5bi02mRk6D
u0QlwJujpfNbbFUqsdfCekj1emREi66r5k2UDLd80Ig7kaTfPRf/gN61W/qHMQIm7Z0kkJ4krUXU
i3fb32s2YTZuUV8C0z4KNae+h5p9ESXVkcY61OHwdST82nERY2SlEKho4AcHSXUuxGhQ4gNWZo76
lrj4d1JG7KVlJuD7xmKFoeIlN1HdZUTCLosGenmR6dgOIOMSKJU4IxmHdUphBCIGmX+2caszZYIj
skL+evIGMoAi5d42bOodpb5m9LRIRg3EZ9sfEll/c8GJm5hEqPOKDaFH74qVEAFUd3Llqm26GbPx
zrMxCA758Jq0j2ULVDwu0qd8EG9lXX2TcbEORfMibTo5bU2oYxjc6X6JLiUIbsuoxoPTtM8W1ebR
RNRCFl0tBwp28J48LMMmEBCC/qAUqOJFBgF+T/1cqCNCwFDfBoNL2E4JwzrHtks7M+H4aSKGptjf
CzHQoy42I809ImQn7MYWIcjJz8ptzZzF7rt9FZXfpX5nQG5unOSx0gj489QeLTHC5abB4Rquiebi
XOlYjJM1jEgVj+aePcg3n3ky7Zhmz4Q7X2BrWgKRQQYgH+IIG68ynsLcV2ErEz7sh54KUgXRfDLc
tkF2Da3qPdOpRsbtVnjxxuRMglLcvNU4+lJcUZkEVJLau0rDiRZhllyoCuMsh/Tr1HoYM1xlMv5W
2fZPIlLfynigsG68K8Sr06bggi4rWOO9cwla8wVg+UELoQG4wTEC0VCXxWMPvbFovQuKje+uyQdI
IQMMXbmVGn3j1L1i/zyHDvoK1QsptZnXWJTryY8JJhidqudadDKSlsg+7UfKmYeXpXcAZcWPcII3
FvL+RWghlKRnS4VmxCZm9C4eUBUEssyukoQlLaL7P9Z41lproK0RG7e04UhuUhhSt3eDtC9BHzE3
HXDGKLucAraWg5IeQJ7hYYQ8Tas266qbIYgM9C2ZoOCp7yuEEWHpV/Cvv+lmclJS/x7gTLm0hv4x
jy2d6GgARG6nXj7/LhqcFQlVG2iNNCjDd4bgq+n8HipasCWnUpkEe6SyayMkEIFa0Sg8gIbU78e2
/4GudRoitnxJRr6utYuba/Tt+x+hI18iSvlW73zTa/cKZ2JVdcBVApewNdt+s3vj5NlHN9rLyiHf
rmhfxv1A1AUeOvTAubvN4hGPEwkDftHQeVLUcKHm1pZOS0VhZaJn+CbTect/cDtT24VBsyfsg1jY
2nKWFekweJRuoSnuKRE+G+ZahCWVHylvLJk9e055jALzpY65hNkjeb7Wuyqh4RVBfxoDBCIpyWhp
4xGQ6Nsk71ZEQjQ2umzKq2TYwwnW/GU3IAPtyCRC7SgxlGM25f71BG1kF8caSptU7zYAHG5jUBAw
fS+WRHXtpfJJI50xjKoPP0Ao4YB2J02KaLkUlhkPSjcg1Ddpy3kT+ugrxrITljjugTZlPd94o1+1
GPOYhILSW/kONTdFYF3rk4wQOeqCVoRTnQ7Dz94g7QyTVe8l3yy1Vw99GXa7wLJg+gfc2oO+3JCj
k2/0wbz1akG3K0n2Wdw89ArGXI/8i63k3jNofOZI+04ILhNQIoYA4mOeM8zXqK8MqPn6e664z3Bz
zgaxTosUKeum99StIZCYTEU+GdDpwotIWhxBc82Q4jsdxJnewLYb7PvQ7EE4yBfmkTSSEsdfvYV5
8D4k47qxTOPdZCAS0j0sFZ3YDNETGj1hd6JS3ggbJdfYcCjmtcX8lw+oGpTunZwrC3gpP6hLaPIW
NqY6WcjA7RZ2TlfA19V0aSdOfrYodR7ryvsYbfWhwDCx4DP0i+mAVyrs9GgB20bNViCFaINZ2Q90
5SUap0xdDEa1ToZw62nOvvZIqSDkwYUH8FB7gQc5fY/uBbhVIi84MPmxRfcxBlgnSNjGlKc/+mWV
bgXxiFxcimUj5UNncQf17INetzekXUMoAOiHEM8lPcTmuuWO9XtsWUxlOSTOGzMOz53bPI8IRrkW
JxaxCqeuFvdxb65kHdWv01dXu1PiBb9HZ8KDKpqPkaYvh5L60skOOyAIGEvIZwJ3KWlaPge6tq4y
7UVS7dtIdGm1iD/atFVXOaNtWMLYdp3i6MTKpWvaN8ENcTkKY9HBgreoYizbGNVqUWRPNiq2jgaR
bxV7cEVXBQxzmGNaDaIHhp8HpekfXB/TkSmw1Lujs9cQJfCqxeiZj/On4/a4FGRzJDHY7OnPGpbY
6JFzb4fWjyrsOeZ7+cRs+I5SJa4V3M4RZUj3xhqKW8Up+Y+LbuXHS+liFqyBpmx6x4kvTfttbJFO
E4xXbTEUOPgl11beScwK3b5OBrmve8tYtl1yZ2SoXbnUa4O+LlLwa/XwOhayOTSdtusV0S8N0ucW
5K6jgOgCcgbLgIIwOHrcxOEO34xLbTPb5JZAZwBiWeRJfcyc7hJLXUepRi5dkeqYSDHj0xUI1iXe
DbNp81Mk0JfUJPKGOjOYSJA5V4fasUsIjC3IhhiD5FFXGsYKU5fWF/ZDSPIwVkgqKXUD+SdS7zVC
0NMgXaO92BIXwumvdXvGJc3OSZ0fgVe66xQFJwmffPER4RwUnRHORFVJhy3Hd5245U2P6fWakti4
0LyAminZgJEDAQpkFPyEpKmWWAdRLux7D6uKQsZ0BWt/lVM+XAGhoJ+Sh/yIRLkXEki4MOvV0AIC
Tj2xsmI3oXhU3Pt4dYh0iOtVC6mpiXVlW5mcHkqRENFMmAy5cT79Cli4IGwHFLpZZTJ6mkwb7bQA
qfDLwzE/nTdoA9gLqwsm3kJ+wIfVLRRqFKt54+cLjAvZ6wjEJwfI11vMjwZ1bDeyVS6zgSbrVGeF
1ZN7u7H1vdHaKw2RpMsWxcDBzynLKbo3MFbmgJkX+vQ35zeanxITe0lDwiI+nUSzEWh+GKku8ws3
X3o2wpjJeZT6hkuxtMvXMqQ0m+vaPikVGilSFtsAvedelo5YMIHzDtw+7qXwFk04UNEygcFPjqP5
beZH85/wZrvEvDKeMJi20HqAeFyYPIW2CNGWhGdoCS6AvuhO+G/kvpXdukhgyuWhlu6dUlWPrkPV
O/bt8YbAB2ZMhplvDQXLbSDGI4cMyqaJHNbbvrZBUSK5DlRIknPasihxwxvfxSPdd3q5yjGNcFaO
913PTaGnk3OVnodnKWxo1pkJo7m4QKXdDeZKWFm+wits3pm6Fhx0eswrDzfzcpAtjIJEM9YBkFLE
Bco5Q3LLuL1DIRSFKjAoZW212RvjkWwvPCc4BX75VCdKzygRoltMWoWWFGe1NsaLkjB4sJN07RMf
vlE0GO6Rxt+vzN47da35Sn3h+1iO0R5Y/o7bg3tolE1cYaQLEhP+iZKLK2qagzPQzzDNKUK24vqQ
5twq6oTuLXb9+G3khkTQkb2Ic+zhxXSdJZfbWBdeeYcMqDxihJBrcNL3QtP7czcymVKTodrUTYr3
nVIH7QvvVusD5uop+Ty0qvZV64Z3tVNTbuWUYaiRfmtruFaKc8gEN7BKSdJjqjESCwuvevSGAGSs
QsKDJhUuFH4bv0jp3eFUIWMjCvtNFrTeQzemP42C6zfQs6XWl/Xe6fCyDG33ijoX1XcnxzOHCJHB
eo1HpPNQb+stY0waG52lyCOypSlQFRsKxZM4faEKw3Qvd4ZbYbWXKAqdLbqzb2ZWD/s8E98I7vCP
kQvHo7eqYpXXQXgzxwEoBuVw1+vh1ujWAVDd8KBMURMRMVYrM9avMEntB0+p0r3SNoA7dG/BrN66
9APVcDvKR4KPQkasaWjrp3xatKq4DJ1JMKOjRWtzrPXHQFqXiPbbLmj6c0X+xMXBGN2FWryzDZQR
Xt89osABQeysXPRpF3uFwTG8lprhnILY2k0cHHxSwxUlBsg3tF0HqDEvgUUWmEoIJG1Qw977vYeH
0vL0depwV1WLF5fRyIqbGPHQZujs4zZbC4KIb3L01QuReGJvxf0yMI2LRzjKDsKbzxQprndxRXZq
96BVFB5GYZ0JkfZudSr5Cw8927ZvoUKIFAtA4n7Q38qvWq+uwrSFkOmDPxo1ky9MG19b+kq7oN4q
vZqRCBUdjVbNjiZHLq7ijYLsJQnwj/imsZddT0KZnz67oxZdZdqsNLesjh1hHYWakLwjOSDaES5G
k3hHj6oM8DVsqIs6dTu8x9RLbKu/CwbNmTBU1bIQkblTyT5CCgyeuq7oTqCHVo50bOqWVICmzL2l
R1EbCTCsgt5+denktg4jmX4st3k3AHXgyPULD269l8EVGo29hn2aonuzTIaRwRFZaNQhgjeDqJZr
4XmTUPJQJuh4wiG/cY2kRSRWp0xAiLUe0QBi9s9tYqKm2Lu1GJ9GNXY2DvLnbRDGB6qllF5qiYJL
occx1Mi2oua4yCA53JlBcgkY0mhL1xY9ECR05XZjQHLtU/XoK8Mt42lkZaRH7V1lO056O1XNW+7V
tOM8Ody40agfypiEETXRnW1QOwB+rI6rTJkO6OfdAx7MCejevdRoDM7lc1EqwUPTQx2jynFx8V7T
BnuPoYJdaUVXjKpoTKQC4xUC8kgyOq9LwDh43aJVYlQ6ckgA/VVvf3hJMmzHrinA4IwraaLay2tz
Ra10k3s2pTVLPA4OyS64k5keUYFD3+jgCZisvmjHy+ix1MOzbF1i2NG0HAZgD3V+TDLY7iPkQT2r
1DtqliCrODhBEnYGs4ICH6GcFvOjIDjlBbdk+DySqdH0sC9PTIFd7o6+cvDacNcNbUJbI59yI6gl
KWXvmMtYSWncGnjREiVXDrFf/EwVbVhXqqIfQurF2KScZh1E5BRhBs+Q5c0Pg7w3JqlefEiKvZ12
qnurx7GB8xYpv8W4hPpiuOlovx6EwwS+TsJkTezpcPArsfJhJTHL7ezlvGpeDJXz1IMq30TQXElU
CXSIBVJvfz2MsiLYq9iZ1cRUD8O0mB/p2POZB9bdr+f1EAcrNSR7jtA1Qhwmx+f8KJ39pZQ+8PSg
Y2S+ky7nDQ1ZGsusD61FOTl/6V4CJA8tZ6VmJabJaR1YOIYuX5st7v0IUMle70ssmxGOp6+N8xvM
iz/WfT1V1YnQ35WgHfHxgMSZ/ubnYvIie6j5/nxDzVZ5ybzP50Mtp2RLnw4Uxj9f/dtO80ramtCB
qiJe/vkJ5s1f/6H5qWNrOVNgbLTzBr8gz6zWe7n8+gN/vOI/vcvXLlrPmUs3Dy8AxyMXQlBSoo/X
bgYWdalYBEFVIOvRCrJ55pHrncOHDMtrgG1oj5CrZlLHQrpBc6B4CpZ9fm5PK/vKnTB7GD3zAYbO
wkoSOD8trd9iUO7j1H6woIMu9ekI4Lz67lDyWZsZ2elrDvHsQFuDDRCMY0CrZN3Yenzv0ApP3L7Y
KuSfDcd4spojrzUpAeDEDoX61qfjvmy7Dz/JOvS5S4sYm0bPD2mCEZGBBTfIwYTGBE6VVqoF8o9x
utk+iigJFlCd74NA/qTtfuuYxcoznAuEjHcri7KF1kY3VGJ/wr6r2uBS9M3UOA/kClbMnmn3SxsQ
E0arYKklxjerQpdAwQfjTKm8gyLkrJMeLLQcel3/PUpINRvzvl/5RE4vpYe0qayHs5EpPwlU97jH
3KedeAyj7sEvhnzd6PZl7iCkbkCFN+6+G52JpJaZkaXnz6X4QV5mtECkik6w3enJvlWpAKklaBvf
r3+IdObqAY2N4O14SA+9N336zJiv8spY6pp9lGboMkD0+WsAjxn/hU2/6ZvMRGyX3qNbO3YoDade
b4Q8NzXR/5jNU0AxzKeYHhdP7WBeyV5AxybEFkzuR2ULdeVUwa1e9Pe2Nj5G2Fd3mkA2XjrZqS6r
Xa6USCOcVRS50YHYSm+H4vmaQzy8ad2fMhsYFiFOJ+aMCfIEAqss41x4mOYCog/4JgyB9KBclIK4
rU5jNuDEj71hzzy1jX0sGWwt88h2IDSoXJdpxUuuSUuB2I/5QnGti8chGrqfOlNTGmkkK74BqdwU
PbrRxgXo3O2c1jmj6OIyaUzD8xvVRsmCEGkBVeVeEpEEzcBEEFK3Z6CsiI2HlVO/tR1x21mnfO+c
4hS1WrTNPPGUh0+5Hj73cGgm76OxBdd4xI6ZrJ2OkHmKCFdb192VbeXfMiPhvwzhteVCsjVCA9wB
CeibroBmwdHTLTq90HgbZ8ArFCpTy2vZ5DQhEgMpqsjNfmeg64xsWwMjx0DemyYyVoZJs0g+SqUj
uk0n377aGVNwlY9KZ5lElYvPny8w71LqTwNzQWbqB7t1lsPVUQKV1rr9IRvsWFLgZ+rdaOkWuIYy
904HibxIUthqlBQfbIPMQWm6j5NnIVWrJyZle+YSZMq2/HZCJZ7VE+YlgNC5ynsyptxyPMJW/pER
cu1H91ns/LQ7lbTWLD9g+w8IgsM+5Dr6W6UaxDkijxgjeJeCiirRooC6JILKUBWIhanfg8GJMWVl
iaQQFJMtaFZWs1D7ApMPQeW7KEeOT/+pF429yMeCwHe+N8eLXgZH3ePkXFIoyrHrICdIMSv36VvM
TW6jT+dabiVMWg65CS+ef244BFjxOVuG3FhH2LM3ilk+cMBzpbGgHTglUZlRY5PXQsmuiKkylHDT
FhkYGFGCYOhVdK1AZZYZoDhKDNkq6CC71CP2uVL3bhJaBdzNJJGDqneaEnqxwa3UgaC32OPOHXcp
heLXinLPscoiH2Qo/mO1L/tVFlUO7VvybO3opaQ8sjYSaEtGWdxjgALlIuLbqBopNykvSQ/1b+w4
ryxJwc560wEq8f+d3G1hOzmIkhtmK3S13PsWqn9lOt9L6iH8GtqbvfXKXicTEX/02P/AXPOjjKJr
4GRr2aWApSzvcWpI0+0qFqg66q1tYanrimBtJaDGZIQNBsRlv3RdhvRaNPZ4TaFIDl24N2xEqClS
ZzyD08evJXa0gpF6aZhU8kiMKlxmzIL5YG9Y/EEy0bCIXWpF6datVXzXC7/agmzw1gW8XRppZZxw
COqCnp/42drMhgsT57Ny208F+3o6I9NmD7oReEODBS/FvOU7ynfdD5GYZ9/LqZ4ObD2k+1FmxzOa
66XZOi6xULDvpbXD8JjvXX34XnAGlZSdFU17agNKN/UQvLr9z14Z8iWAQfiZ5U2n0d5VKH1HHHQq
pVPV+gk/moJbTuuAisyyJoYAkVC6Y+aEhpzJDLlQdgZB1E8IZ6YGu2gC8zXQ6BqH0XcjRm5voj9a
YxCTS8fr7sbS/h5xDc0V81FG2jEBC7XQNf1WSdp+jTjmndyBYMH5XS7riv8TtqxVqpDI6qbWbRgl
U75Y5SygHK042/n2LZuoRxKMivmnEA801sC5OqikOvJNt54LypNg+6vNablI8lpbThagDBXZtjdg
KNbKLlZ+lCRVUTegs9OYSs9N1OMc6IunKL6NM4RCw4jCpsTdAZ703DTEGPa5XEfNDRmGxTpvhjVh
gGdHxfcjQgZJxcjgQI+93dzw/39Vzt+ocjSVHPj/+u9/JMH/myjnf+I/Y+k/X/GPDBTdQWAzBdXj
3FXR0KOS+FTlIMj5SwiVeQp0e/CGFvqKX6H0UvvLEDa7S2GbJAybpApUn6H0JpuITWGrYUih6ob4
v4hyDMln+U2VM/1/YLybQsNlxAflxvSvIg4bg3eSQK/9MVb1z7IfvJM/msENpKCYC7c2vnNdXkRa
HX4UaaMvLHKJ7sqwCvfkHrTbrMTH7nf9HRJHWj1N0q8d08zuOeGru4YBmwvh4X5eUEIgODrG/eF7
Q37vFbk4N6Z9kRIzCCeGU2MKVdvD586KPRwagTxoZMaLgSDONwbFrPOYL9wqzs5fC5m32dkmSZJ6
eqDQPey4JX9tnh/N+8yP2lYqJ5qQX6tT3X0qZdJshKd0K4jH2ksstRuzKJsf1DuO5Hs1r0PZp6u2
N62bGBvvIVKJVcGFHtwLlXZTwXQQwjHRGylzs3Oiu8VZABDdAY15/Fo1r58XX+sKOyYv3IS9M71I
CawKIuUdsU+WiyIhR8Y/LarI64/zU460eMcV5t/W23pULDqoYNxdpr3nxefzrI/YNr9RYHd7blnI
R+b9KX9Mr6IpsE9NA3JsWdHtyqrqzqMKSNdGwelG+eJINY6ekR+1yRGbLpKqPx/S9MTylivxnhhb
Ga2piXQ05qZ40+kRJI9ooFBQEfHC1nkDocLeNgWzvkGOyLg4KovXAIEWac/Uu5CP2y85lDBqaq+O
i8+0zyDwOQ0U2B7IaDfI/FXTaI6mpahwPzfiSQPFIzviukgTSHcSc+1m3g1h710GBfsqQ6v77eUF
kdzLyem+zWVjSi72VKZtu7h8PnWDSNzgLCsAXVjw1FJqD4hUbjGxupwg6NbbHu5wIRz7VmqZc2tO
CzKHjj53EwKy/rG+8VMQBLp3N6+aF8hcnVsRR+0qgIP9+R4+AY2LzOuTTZWG3amZFq1qtlixYMMo
PcfXHxvmXb7WVQFYX8PHKIm3Th4rA3oZUqLn+Vkzipo2wLThz+e+ErOpiWt5jOOEGc7kXvraMy0T
3V+Zrf7rlfOWoKZeU3hQbAkIu84L8rG3pUR7Dsamvja5Vh+Jj6LT5IQfrYbaQfWTdwMQBUVzx3sc
qoR880zqt3ruj1tifpKjG3Y5zDBYJGYG4txTc6V79FHrliQBJsqNXyGqUaCz7HroZJfPBVT1Uxpr
MOb+uWp6pExyfjPyHCLY/rEhII7m8qH3vf/rtdOWJKxczGSxWIY6uv2iLux1qDkPLR/oOi+Ezu+M
WkGsv9ZRGSQKXDHOsNrqK+PI5qTayueL3CD09jJIUjTPujg5zQiLgfzk6UkQjlAOfnvoD5U44R7H
Olwav7Z00540jfyWDrLbrwfUm4tySgOxSWNWUQmdMcRlZ8p2/s2cEmLS/FW53DKFTodIbD/3a0bi
R+btSaV+GAlGgJahp1IL9VpNFW6J7YLHn4tOz7dexVi7KCLtc90ouTpGbnnKplXoENJTLaOXrxfV
PsPpP96UQfO0d+a1twXwJX5GP73YsJtHVW/OqIbTy+cqOrcbcgAIbJr2QIWZXpxBT772/VpvDmm1
SRSlXRqc04dkZPIAXN09d6HuLP3eTL7b2QoG7fhNxVu2UpokOttDzA7mr7vC3++AIjzLMf3+Nh74
T1JJ9c+brKM6hk7QGP9IqUHq+a832ayytKyuRvOH5cgGsxapQ71RaifddFprI4mo3xZJ/ajoGgmB
icijdR2M2TafvkWAlivoW+g7Gn4orYXeqE5tiXLaOK/zPQCa0Dt8onkD86wl4T4RZWTv6VN+i6FL
LSExbfPRe490jtC4xbCcD+lmfjYvunYfW03y8PkkD06qPwaX2u+UB7Omd6E6TnOaN+aJhxk4Lcv9
/FQtUuoSkLBkaKe3cWwqB2MclHUeq+HzCHbY85PwQ1ODlyhqtMfMCoxNCoeOhp19SvzWgggeqhdw
MHJbxkZwcKtWO4tkzAlrUtNHDT4LAtg+2lI+bfAp6hESenK0/bYVV6VhQQRSu+Cq5e5xMk5P2/gm
Gb3T/Gzeza7iYoWm1tjgNRTXz932jYa+y9eN5IJdTGx7K5wioAL5aEr1dgZnuFDCFhxd42UsmJ43
jkd1Iunhl910UmvWWlLJ1Rjj2bkDXPc3+Tv6H+l0gkNBOpopBbwUy7Ad7Y+Dhp4xgqCq9LAl0NGN
2zK6tp423hke4Rkw7ZYFmSNQ2YuLZQ/JhhpRjdCrTx5UtAknOjrIZ7ywPxpFzBEw5ZLN7RjGos4C
Y4C2KrLWPX5tmB/N6+b95qd/rPt67R8b/tPOX+sYYerE5Mo9Jvt0nQfCPOMRVvDE2O42akV7Abtu
LzEkCKTKzf3/EnZey43j2hp+IlYxguStJCvbkuXcN6xOw5wzn/58hHqPur3nzK6aQhELAN1jWSSw
1h9cyoR/Vaj3kaDzv7dBqs3uJYZ1lBpzFuLJcA1VJ71qzpFqBgULG9TYXy/lLNFY9UYPwuN1+ixO
J+OujiRpjMXnsY9EtC11td4VXkreMyK1lsaG++7kzWmcJXkgb+H6UhY7hGOQeXd79SHR2+muj7Av
qruUbpNOOulVLoekBBkjYoQTmSdDI+C8O87wvOZiO+XVYH0bytg9YlWdAoVMA0A61Iy9SI0f/ZhG
LRqVGLuCyszjR6NT4kfHDNJNDNSMXAUxOc+knrJNnQ6DlHmZbHqnVPbAB9C2+08IrhWoDIpoBr/y
lV71+paxCL+o2HiJK4RJBgEXb25MAzUGL9GqRTbvEG4D8krG6rBFsvefhhF91BcoUymrT+sa3a+r
haiNr1PSV0fh+j/NBJvBAZnEVztxl77hh8/a5PdPwZjfpZGlXAoVNfjCRdFEawLtm4A55vmO/oa0
vLUOkFPd9UioPPFy+S4n6HHys7Cs+sm1gKKbo0leXzGUNzIUG8QetG+u50dLQ3f7EwrGxZG3z7SS
AzgiIMHgTzrMR9Mg+zTzFqFrB/ejoLi1wq6amjn5J7bGAW5pQKHzQAXeLIInLVfcbWQj3CYHZdMp
1XmsKOPJ3m1GCabwSa76+x5yhp6hBizv0UQ+evJ6CjjJK/Epc2LP2V8vo1xz9oox+/39djmcp35U
NnZrBHfIjCivXgd7kGOctTUCPC5UlIbZqvI2kKOCTJhiY5EYxJly6VN8kOZZXTaVm39/1+kzZeHG
8jBtlRedZVKmV+Gg4NL+idLgYWIUKnGS/Yx1tzsjjlos0CupvxVxcOjiiiRF/KCFKejkzu+QmLb1
F6fNTcjRyjFIHOwUQoPitlck+Vq+3RA5MPb1GCR7wB5IViPoN64nm2yoiLP+fzAyZo7Mn/98yxCO
NYtVaSr4x/no/zunAfok1LzENr77hnIQaASSHg1R/gLyXiyufTcM0JorTXw9oibfXoMOehn3lLHv
7GZE7yoIjOA8qZNYUQLSVnJJE2vessohUPJNjCBOURaCjjuS+BLRScZkIxJXbGowigs5YM2jAPn8
TYc2x9j/j83JnH/48/+YRALkGZhBIPodPrc//4/HBNVBEq3eD6WP7ks3y18HhDlbUPfvNaTGXdb7
zkoYhvkeqZzRu67kCEWK4LnM093kgYswIGNvw9xwkPah67X5j8Soq7PhYHlvW/7TdTXGN2uzQdlF
3rt088davTcpoGX9l3DA+9tPi/qg8hsB0zdfXvuN/esqtsoiXVvFWB8aoNZ36Id2qxwJvO4UuC35
TlBzUWvxjzDbXexYIHDhMziHMLHtaxMNwJipfNHvIwhCE5AskG/YEMn3vUmlO2wa592cQQeDng87
Ny+qJ54aP+SEiufZwlYV5zJNib3DQiReg1WvPxKKXyZkka8QuON1PPBQl0gUpCDVNfBj407tsPS8
dc1ZSxKFWeCapn8faWEAxJYr2QRYTC8cFITXnwbCCWTEv39fxZ9WsfP3lcocvDPetbMTnRz/zeYP
6uiouhSZf3S1U4FOwP7B70R1P6TqqQ7D8WK4DY3tUh0HoLW25q4cSBQ0s3QxXqf5de/tYGciyN5D
8NTUXbJQGt15RArbe8R900UdIn3tcsd7NKfeewSTHG8sH3RFl+R2BKGzh/AqonAjV8iJk++/8Xay
DnKFjAtS4NxVBkAeOvKusidXyLumWqAvb3cJZvAQsrrhRs4LKa8Cn1qjtWPttbiJQd/Ly7mRV7Lp
ncDaA+/hECcv22haqeTbt20cZ+t//xSgv/3Xt5BUH6UzwySDA+vu02NTD7MkLkJL/5EUIJZDr4xP
aZVcMENL9khJxifZdKMWn6LQiJZ54YDsnQfkXHlVNWgH9hiJQD/9YwA0IOpawfj+KT4OVfxQ9E+f
wvH803U/Ojb5iF7K3JMzZFMrEbiexFCuP/02MGu636Gsplx/+m2gpri21RsgG7eYvMpqP773OdHd
4rcfBnJv42SacpCDMh6aTboPnCrZpFnZcdgJaBoAVBTe5v7nSznBwyUV+e557m+Xv80NjBxk43/d
bF7QAD1ZiUJxV201oJ+gJs69vEKnSjcBlyGN9RQO/pMBeu5Y5jUEm77N1xYc3g6Ti8A5yhHMmp2j
7I5k5NZNH5aLOKL85ipB/1Lr2tvk1v6FnNvwYOc25VVlUj+S1K2XFN+14wRZ6blI9IOMkz4AwdI4
CP4Hofahi8uow6gS5OV2hYYKkpz1D3fVsnJa/fsfri7++/Xhanh0O8LSeYfwPPvz9RHluRb3nZ7+
IM3DJyy8YVq0FO3BwlbrxkMOXPbgPeHGAskN6OjoN0sZ/G2kj7aDl5TUN1jajGqILBTmdWy6wX7f
Jg+T717n1AXiEyP0+wZd3I3a89zS43YTakPzoE298+gKhx2fTe0HP6JHGQIYVu9NC16dCcnzUZ+b
YhIUaSIlXcmYnBc3Dhx3IdqNjPUJelTsQHZOlVngL3vrIK9ujYyJIMjWPKIRCZ7n2ehdVtfLf1r3
27AVQ3tUXI7vs7rBp/t/6v7TrcqaV+IoVv801W0aew/ezjtM6qBg/J0pR3kVhvVrF1vA1v6MI7Ty
a4aca1Ts+d3cnDdjZM5v6z/N69GBWlY9xNRPA3kOxYiaHnfFBbmlbFnj5XcLyjsKkoJbl8xh0Fom
vKIeHVtqDIfJPYBmqpDjbIjLQWeIw4oyf2hd591WkG989Dx13NxCt2XynoGJ79cT+Wz16PBvuVOV
pn9FJvnDmJP98YB4CJmVr4jRYRhrBeXGI1d7hqJ6h1V5+cVB62mVoKR/b7elfQxqSo0AEsWHS2pK
JjoErtsLNGCTp0GHumKXuKtkUbDqqc/CYZy2BTLZr5BS/FORNB+pl5evEeZTx7ZEE1t22zCwd2lc
6cvr3LTVN1WL/Gs8T+6rnWIf0zBHCC5r+7MxRBXMK+gkhaWET31OEj+zE/uH6n5EDs4+SQkv0kPy
/uKUk7NDZq8l027Mb/R2gpk0oyKiCvG0OWZF9XQeQxzh5gUyRHmjXaNe2K58P5oucsDzjUe3wA5N
zkDyi/9Bknp3Pt7IS+FG5MXHCtuz6xNvACsKUIW816iVJC94UspGjt6ejLcB9AHXEiN+C/XyJrcH
6u0n3WJyNu7pv27vbbWdfG/7E9o+feOiPiXf69f+/HIfNYsqjubd30K317/2D7sBOe+2Ofh0u9ta
fgXJr59man3wPzYLxn8dsSwOV2L+DwsbKovzI/m3LZtRzfAvCGjfzcrfodVXHJPCQ6G7jH6i1TGp
a6usi+P10nffmkKx9zwp1e++4j3nPMVfMW5Q77zBcg+1i3EVG1xzhb0qsIAYqwW71QTOnqK7nyhT
I6Gpr8NAdd6xuMNv0YZlNtiB+96Y7VcUHQXUez959F3/g7T+47+/X+Ya6J+nExjmlmvaDpsjVROf
M6casCR9gOn1XUQDLmfRIC4eWrETFJmz7Kmqo2+wMdSAjI4Idacif4QnUdzL0bQXoKz0FGoSdvJr
SKTIn3uTh6Fb6QFR56ow+lOnTiSi5h4VT4F57HwpG2vEHn0a1X3vWx5FCZSwSwXEP8wsddPlqGgh
S80rlyzEswNyedm6MKXRcMdYpHagfHsWRDJf0JBJVQ7ySsYm1PZ3re1tbqHbNDm3RaoHBPi8Vqnm
e4Vh9wDov3xhE2atbQdR5ykqlddmhFmdmF69l13T0N4UxbVOsqfqq3KYmldQYMYZMeNH9mPR9t8/
Ju1zGdmGO8cfJNsDlb2trn1OVuKwqg5FZSnfQgU6SZspXwyEVh5l41lDQoEmOvPPBCbC6V+9D7Hj
hk+WPYZWlD1WrZ+eYitdugqCx9iN++IcookVdiG48far1SveSd4La+OMlFhLKcGsHm4/wwr5TJF6
Psr7ybgSVi++lq2aGHGAtvBbPn7PPbSeha8uHkfrxBP6JcGTbxn2Xf+1b7Qt2CPzLyfpN1kiEDDu
hYvYuOs/jdHUrDst8w5qbKP4XAGOB57ycCsHmZAZ7loDDsIthkzixUVxA4tdSkSjm7X3iVb+46Kw
bfB1mRfY8wJ5D8UZ2vv5pzRBoiXLArTebz/BUkqo+T0YvzJvLmlatvdVWD2EsdpcZIgvBQpsgYHG
8jxDA2m/Jo3iDzlyMLY4ml71M4uL/NwbofsIcvCp51v1Xol6Wrfo9fOtasV7CSe0w1XjaUiD5FT1
KGkgtoRoTjrAghsdxM89eP8RGLUVmbv8YI7JWiC8fX9rAlX86lbN8OLFHTn2p0DvjAN57F+N7pnG
IWkt+MOeX5u7xEpWMianjE1qHPDa0jaxyskZoer2Tf9e2Z3xpjbleJ+WKoXruasoxbCujFGsRRUa
bxUvyEXfZf7DrzVoIJgXzQ/EJugR5XWM0lwm/G98r8X9pBbqlxBgFKyX7tgh8PwkRg77apR9KUdr
XFmhYgIYbsYXwA/blJrLF3wKtDsFM9td3obhOzZEbHaYnwaazbezMNlg0QWqOy/+yAyeoSRy2+X/
+AZqiBZ9elbyrbNRdiCb4zq6g+zen+8Fy++LKm2rHHF0TjQGxL0TtHNxQqx6AL06y8DN3b4tKoqJ
qr6tHN4Tt3kIpfdo+XrHsjeag0MqZNHag7bxx9Z963wENzt9+hq5ab3qVcc/4i487o0x2/mKXp0z
S/BCysTORn3pLEONCTMIfRdtcYvJAZCQfIGT7t7zWFlWLiDgNNfWFma+VNsNYBeUC/qDFmA7b3Xg
SGTX9wvcg0U19ofrpYwKUeve8rcJ8rIoqPngzrCTvWa+23X2vBoXJ1Q7vVgcOhO1alPxiidzCEJE
7BxyfWOmXvxKNJAw7WZpRTYC6iDCj7KBvRwcxyIroTDj23mLySuIIr/P+xQz4j4+eOL5NktOoEY2
Lh3EPFZBgR4utlP2naKUKvBOdDEXrfD0nTUfVrz5KCOKZl17GhCVOQTmLAfBNsF0oSdDdZclewoT
CWK8XnTW7Z7XPscyI6/HjxL/p62JBOO6LcT4EYTBQWc79ewlsUnZz0A0bZ7GB2MtMicOH/CCNi5d
ZV5kHDQMWMrR9neyi0SpE03ph4UEBwAm5P3z2ZUItHI3BsFzMzedRgHebZ6ukQD8t5+gcgf/zTrF
WVocAqs56EMLVW5uFJPPJsG+aj9ponrCYFzdVxECPXIUn0vQDRhX7xQ2Dqsx8sMHYCoVCtVJvmmy
uL3ok4ozjyO8b32JwVFjej+FKN8oSVdvfQ14XJ0XlYFSA5IX0TrxQ9i3ehVzUJKXdsaZ6doo1OFR
76ZvqJ63KSJkgclhl4i7WqZDFQrVHrOJ1U2Bs8bCUWbfBWo70NmQHwLntJGFHzXN+h0AmL0DKueN
TUSyHCY3ufcgYT6R0HzI5oO872UW8FllWJmw4Pdgte1zYDYulibKTvbKIrfP8spRMZ1Sc/HgJCFV
CWdYx8gvINkwP3idcOy2jR5+yOeuBdzw14DspxPQ4bHQD5+ez9DSLn07WOjphAXvqNS7C9wca5Q8
yld+pYcviUuht4nT4MPMxQ8bdsT3IR/3nZNCeHD7RyXGhLSN6Yimg749N04p0mPkiTvVRt79OqAo
loe0uPYeYpm1uw4oravDk+s2EJrVozdONE6qHWXXaZKpBdtAv6pFvcX673ydN4euo7LP10O9LpHz
+BM7y1sNdYKmI7hiLYhMZJXV7kk2Gql5YF8XkVOB8qJylgeIq40c8/Mgvy+07kX2Wi/rnmB7fbOS
QF1qBinAwrG8k2zcMqpXDjCUu1usFbFy6j137ae1ON7idmzPZ7juJz9JOek4tdrQ0hHfHAdLW8ug
nKxmHZYeUfYQ23mzAwiSvI+Gu20Q0XnKSbGe2zb6JsNRaMabOG3atex2/KEvIh5mJ5F5zrPbKIi9
sLpx7HxPFT1eQXlI3uMh0JZjHPZrR/M59olc+5IrBQ6GBQ8CHCdcjDlxaCefWH31YsrwwHf8R7BP
wBaMHtODoevX5tiFUq72MGvWHmJdGBg6zZfXRpmypd/jANfNsVQO+1HRHpCXbw5aYSe7mSN+V0Y4
7tiuki5rCHA/UC2yh2b4To0XxwNINqc8qgWV1ZZ3WJzYr0M6PMqZoa6+RkDuXyxtHNdK4iV7N1A/
3ct3zJjUcnG2cZo/9ImG2LC8NIfYKBHEJTqY4aYocE9QTQeCbvcdMQd7Ubui29m+KF/KVGuguffh
tqPM86J6YXPX8wZZs22tXvLR4RcZ1NqdHHXTnve+Z6krOWo7VbyrBQY/sovHjrqHuq0sZDeAsHJs
O/YpspvxgdkoQV38qQTRm3XBT9cFneX1tb9Q8SKlMmB/ibzMX4aakz1Nda3cWZ7m8d3o4Kw7KGD3
2lJvcbyK7Qc4NMFd7+b6s4mWyqKxi/Fr3aiHtjKUL7EOBx21jWdRB855MsY7CgbYCOZK/OGJOr3X
FaxCMNLq7qzWRHgrM7MdJdjxkFu8Ycb0KBuNet/1SnavQvKzmvxtiuKJ4Q6aKqmgxh/XWhbdAYqm
3DM35IEhXmKEUCwaR1DeSR1lo1RmC4kD/SzZ5C5aNl3WfL2F5NWkVFA8wlzbKilWT6FpjF/gWp4A
4sTP4OTLg4z7czxSlZMSj08D2pqHHsjOqvJjD2IUbrqkV/MHeaXaVf6QdOOv0XHuypgcdTF6O6Lw
Pb2bUrNoVK0HQwz1fUUBaKkUNWJleBJNkCQ+Rr+t1rWedjurKPWnwvC/6hM7YOCi28Btqod8jKoH
eaWT/VpxyBZLMkd8TorDsBxxRERxC3g4j2NitwG5eKytEkGBMdvIARm73sHSQxQFcm9j6jXu6mjr
dFN4Al9HzbpE81l2x9rvr10k/PGpU4ojip5o6E3VeGiKviQ/YsdnzE968rEq/3SOywsBQfWMWwOO
cxrSH/j0GS+ZgzJ9gFv8ovqzq6DcgPUzSa70q+fk/BGXqfGs6nn40RkQ69MMRLHZJGI9lI15yBO1
PrjtGG4SRy0egWsgIVoK0sFhkG/45ianzjVfUcNQd8bck6Ew80HLw95cijaq1vgFqya/FobTIC7v
HG3+xVblvVOI4KL13bRphI0PSwa2N0ghi06ifdbCzj4WmBos9bTsPhoba02IbsN9qIvpqdHNezd1
2g89y1Pc4nTAI/Ny8DsLpcuixxL1clm4J0GBq+Fct5cNJGv3eiUHclnhv80xEcRYZVZ5p0GIe9Lx
qeiSrnlL+H4eUuBWS88MmrfI6BGwDhTnOspHqS3qsrePchQb+GVmpM6z2SCtnZXg+qJRRSYWjwgK
6d6ZImV0nwvJ6PDOMiSbLPsY0Ug5mQAFz5PiFrs4cc+I3SOmpKf5Du+2+lVP8bRt0srGb5cutotf
Gyj3D7KXefpWVcvoInvOzHse2ic1FeESXsTKKBArqsdeHOeK1UyB5FL2ZRMi2AiLpcYn+++JcuBT
F2d7A2xY8dv9bjf5NPef7tmUVATVvg3YhyTWqdX9cGtU0GVCEisxBGAYOqEJFViN30bRClj2fK1M
I8QApKxPJS6rH7VrVcvJMLC0n/9au14dD2NSkIfOe22tjWq89QayvgMGsAd8RQDx8BT54lvYXPhK
8SzjIRZX13imJSeLLdJF7742aRhArCTtVhRD9Q2Hkwc7GvxXy6vZrGecwerRGbEDI101T1BEMj/9
zeEUjpF2FFNb8P3w62+ZFS4GsGlfENk276rIyfca9KgLgoowdealThT98PW0eELlxdiZrZ2sYb0M
H1PeLeUEo1K8JdLLBaU5034oDEDV2byyT8xtkIf9gkIfnJwILLhEgctG4r8lVFxe3QY+zfvUlZPL
MIhR2x7QwpoB5rcbfLrf7WfobOhB5k0FXEg1Xlv5OGzrcmw+HPSw0K//AlcSCGzCxxRpTvyFJM+y
8+yRXKgxgWgoyzs5Dbvjo0sS5dkTSbjHXEZdhM1YHYberjCKiOvDrdvNMdSLWzY486XsXyf+veQW
Q3Wyl57Gq3+aHCAvtK3QF1hqeY6UksFfge5qz20dfQ8KK7tHFFpDX8mxlnFvofGpeMZCCXllIbDX
pPZSJpT49VgrS6C4fks5OUN4KEMRXJNMjkvmLarDt2sG6bbg2o8U/1DPk1HAVFE5t4K90qlL6l0I
U8Bz/3U1xxQzKv8yjWIJJMA9GsLmWDI3sntrch/ge6P9vEU+zZrMwZql83pgbi0Srnl9iWds3AiW
CDhfg3jh3NUapP3NEdtvF3bCs6icDNyV8hH1AHJKY3KXYZ5o94oWqysld7OPpKz2QeyJH7OWlCH8
/jXzBbpxVa0fotRW79EpVVd1MgKKLFJlr9sYdNqeFqJ/I5STMKG+yWbAw2kBzzTdCC3xzzLWKH1z
Utu17IyRie8jZnr9mqTdvnZhysHWxlRLjX9ipl0EbvIXakKojDnUepSYUwFalPcBpal9NfXpZnL6
4gI0EQ1BXtDfEqjnchF7pDNiQOJdrc1o5WbWeGoFQHJjMO80XHMCz62hTU/Nt7JbS8RzWGJSMqRl
+CBmVB/qPLsxn/JHU8EsWTcz/VszKShKx96L1oTmxlJN9q+xVr2YjnepkdD+giPmy6SmCBvGXXZR
0eVFs89INrIrBxTIyhhddw8ypNgptWzKYo3xxmkZFIBW/NDi+q3CDfQls+tmbbj+sFeneDpxNByW
EVJH300M6qa4/JF2JSVbhEQeE08pYR2GCHdRPsaQAgktOaUexcZotP4DKodY+aXtHSdcKo49r7tV
201IonXpVv5cEuL8obJHvRRWJe7qWZpkENOvJgfsdEj9DjrFf+KuM0QkkyIQ/iXHJjj0/5l8mzOi
X76Afu0t2th6DD012kRDGbzqo4p+2hAgViG7To1MRMD/hOxOGnZPkZdMe9m1YkNddLXqHkimBa9W
Q7W/1OLqXo6GjfdOQtp+4FEavnIMfigGuz1fb0TZ2cew9CIXapB9vb5JH1tU2a7v7RTQWY+d80K+
tGWs7SNqiJXAGo33+O31DkiuL8kmNwI32iGImotZtcEGuOZXrM2Aj5ZjUqIXOH0HODxtW7XG+Kbk
i1LmRvnajjB1Ywi0P0ZKrvqYA+EojfqhJZP8JcysDNnSsr143nwQVIDaCjy4Di7Ji02hZc0jWXV1
qQI4XSWT462EN4JsKcFaF7OakGxcPHBVcEEP1x6SVQ+VUHYIdcTXCY6CMLwRoTlvNxBWW32vWPGA
YQqNpzfJiMInl6P73k3RGiMC7zX3UB/qa0hlZjy5r6GODpSe2ShSzV20jzB2btD7k6MYPfwoMtN5
kEstxP5alXQZiY/igoXedZJwCtSGjHhayDUIsCXbDM2ZO7Xx7zyTrcmEufOxz0cXp+zCLtF7TbSF
EWE3wakwrI8qzorpSg7lbq4t5HxDfgTpiDuenyBOXbMROmmtgwOukT7KHiZGzenPuKojp8Xej7ko
m/RyrhHo9XUamNXf7iHjMjSEY38kVfWSqykuhRyGqGLpd11LRdmWNrMTGrLy8KRCY4YpX+3cOf7n
fBnvqjx/rnyOHLMCfdu1oMjnKz1F7UdP4OooMclyNMGmbY7EHRRhtqCysUyKG1NfHmTPsR33LP9k
UeFqqPDtyqJUKsor/dv/u72TA3pj/SxqPLxv0+TVbSvYxr1G7hk/7Vq8kzTpP8iAd1sU9Nw7e+6i
L4bpmMdGKIn0exyjIDHMcSN2+cOuJt5tqsieO/b5FecNXzdelCANIbkhOKqkqvIR68qXyusshHiN
+AGbEw4Cc1w4bOQ4ms/CT253p+ed2KM65+350yPR/Tdvo9Zs7ALwmN1KoCv7Dcy6dMTcZqKH5H4U
EQxi6L/DSsZS28I+ETvGOw1ZNaAZ+rkaKuspSuxiVjvHnwM26RNJc/VQYhK88AvFfJJT/l4wAG7k
qBwBWHTV9HlA/2jSbdSN516M9sgyT6Nn9LmnRV3b+05MpO2yZvAeUjv1Hiw/PQ+WniOOGOyzJGkO
nY8o1lQ099isxCfZ6PPBK7bsd6/v6p0MRfMBLZgbQVJrCf4xpkBDCU+ZPFRzFX90V1neanvDG+6v
XZk/NOPiPiyEvpe9atJ5oDoO/rSlt2ET5D3JBoDjmzGIElqB6z1hhQDN3zRspOLpth47FrNQvphx
g/0YHpZrdlfjWc7NQ9dFnKRVrnczwjnvbEcWXNJSeTL0Tn+avg+9KrBoRaEFmU0EtIamt9Yuthg7
M3rNQKv8pSKciSR/8+4HhY/irPghQvSE9CjleB3GDUUMUzyoWlQ/VplZPWoBkgxzKMs6zuPzjGZo
bHxNGJTT5hCu2nu4HQV+ejOgDDqwc7TRBqtWoRY+4ZKUb9nQoImmz7AHOXydWWrTtBoMo17+tlJO
snz/R9y3qPWRVrtUtfGIWt34Pqkc9UkfdWvZhS/wJeHhdUZ+/TpLa8ipOQ2w85CD4tywp+GPceqA
0f4dy/ws2FEhLaExNqayUJNpgW8S6UiU1cu+Dg/eIIKD7MoG18KMslKC2GhesBWWQS1RgmAtL2MQ
KWIpL+XKZk19s9g2tSi3SdDVF78M4N+advcDoBAXevdNTVTAAJVRnxqv7fe+xuvJ6wVAu075Qmmi
+6FH+t6Ltcc0UdU97vOtv2k7ixJ6SLXfyargnlwdG6qunc5Gr/Z3eoWTKXqUxzRBVUH6Bw704rkn
x3oYN3JMep7OY0UVa9ex/14nx7QZEfz3OsSowFYH6ErXcYGwzJBRURsRhAZz3W94DRRPuYFhez6D
ewRiByY5wUg0d20amt96UEKLsU31szKhxtDHZX6ngWD/UrI3KybjW+vPH7lKLqNDg+EB0KW+lAMa
yhtC48RU9XxpqjpASMtq+AMtbV6F872xsDkNvhK+BhppEx2/p63WxMoRSM/sJGta6B+k1r5Oul9X
g8i3ntJjbpunMwxmnnIblVe3ZYFZqPDJvOiB7fpiKA3x7tuI6xZxjLmgm3jvQ6rhZ4pTGa+p5k7X
0ngveDw/82s6Cx58Cz/Ap6iMJsztqgCoVtyqa3dUumcFC2Ey5zWaI/Nop9bwEUlHGJntNeTA6mXf
GvHFgl77DE+eRLCKAubtTrUNejuflzJ/AT0N20Yvbo8pBtNLlMuUZSG7tc2HPzedI9AGlpfXiXMw
VqJXjb+kjYzfmnLyH8GeQbUv0JfWy/qvas45wGz4wZYXncPQTZ4LYfvASdviWA+hejDDCEEWZXhA
OHl4xGJ8fBySii0RQAEZko01lEs9qNuT7JHBHh6vo3JBgPE2gJcGw5f/3KNyeXxjVLO/3SM0nfHg
IrMpQymPkget6AEJzVRg4NqIQs504WZubl0Elt5CtQkxepwZxXIAlLvarM2ZPSz7sqln0aM2KpH1
4Aaf7/pbPwr9S6mbDoR0K91qQGpnsUv11dSBYYhG6zae3yAsopXIL7uDtcfIMtmNc3IddRNxF2Rh
vk6yIH0JMN3ZJC1itoHIkpcoK/WdQL95OfZq8tJZcXDEDAc/PdkNYCnpbv4ie6UCltUtq2Y5uXF5
qCKjPMirW6OEDiUS2Y+oZTnXmbWP/F6EIs4iLDAYE0r77LkWlhUI6r1gOF/vq8GJl7IbzeaqmZ5Z
i1JNh5c8QIrBM034oPNke1CcYzfr+CfC6l/60LHukZT4ns29jHTHQxSNr3KsKdGjd8PiLBfGvmec
Rz84yLHEDK3H0lbWciwvCvuCecdSjrkZb7wm+ymHBjOIX1BJr/0oxJYl3mZ2aj7LednYIoVGRlT+
bLs3V5TZnVXQYrEnLRC9ftxhcmqfwc7nL1PQvKk5TsByzIkAxeqYUB/lIF/zdJm6VbSXowoy4yuT
HfVWdvOOPEE2DOraxA9EVIVzyLwivC/+bMZx1am9dpThqa0KMtT4rV2nRRp5WCQcVlhczvrM81I1
UpgzNdO0TXTet9euXCjH5eqojdS1F6DdSEbG3ReiV/dsB8g58coG0mMlxtFo0etRKKbjVWW4fFRz
sC8rDxSmnOQgcGyqE8nFHvuRWzMh5n2vR2ayB+G30+aeHJTxeCT/DUPcrTb9hAO4DGYaLPbFbRL5
8/Curtp5Q6P81RWg2yj5glvt8UHIB5EcZRP4wKS7K1tJtk7bpNehtMwu4WjPehx/z5GXihKlR5tf
dm6Pwym2ESbS8XBFCi+qX8OStzsKjT75GLqVXl6mWI3Osme2yWoyuvGJ3QtHjfwY+0jj9FWZrzyd
Ank4Kcb8xDIfcdYc18g/+6vIjQJsLTyQWkaX5+vY5G9umdpU2n2Vutm1r1XuKUid6Ziauvko7+MU
vMAz4zzN90OAu3mwRg8ANj9ChqAfTfsxbv6SoWt8wrYiD/Bml/8IGescRMFQZscQq9Pyteb2Jrsm
npHx5NcnHxmm2PSMe4wY61M1NzKuIEERaKpxL6eaZd9baOv9it2myVV/z5Xx1BnLo4YEHYJl4fjF
wwsE1T/1fcAmZzu0brOO4PbJOF4V07tTTc3WUst27ZpluGCjEhzNMuqXTVmamzbtuss4Oz8G2jZw
GvNRRjLV0LfkOZWFPeHQsowyVaWmZNU7xbe7C5rE5lnj/H8dBRAEFQdHpKVcHKTxzw5g7QqZ4vi1
HcrdkKXYjbRJDLFQQOPgQaGlofMSfJXBOnTapwp3BLkgG0hX5KI5yDHBfv/kKuObHPNJ197rOjYJ
LRLgF6ezXv2p+qF7efcclb54KsS6VpBAXnK7/+PsPJYc15Uw/USMoAPNVt6WSuWrN4y29N7z6ecj
1Kd1bs+9s5gNg0iAkFQlkUDmb14V11PO5txnJbWN/m/e7ORQbPmmLWIlNTcLetPJczGp/D2PPtZy
nihmvdqHUIcRvLoY886onHdLRWY8a1GPmN7c8tWGXFAz9Ii4s1lyQ5TS5/GyM59HqLX4ezz5234t
Oz1jqh7s0bzYaQBoKfGixYRpzMEqBEJpfWE+8ZAyn5ArEItoRL8ahxvxhJemfxmLcCc75bBAG8wV
it3J5n6V6J9zqFtXeY1eGC0as6NY3i8atOrJ8fToLK/xlNw5OPMLm/Nr/vXCsulHyHdV4atlddql
ElW9UuPAwz81++VWxvQzMF5yxUhgXsM81hx9+mxCvwWtYgA+4jGzKSuBSHjukVhT2ATlICQx8Bub
ZW874s0r8KzMOuQfhvS5ng+Vjx6/q4CQyZDkfXYdFhJ6KE6yJUfYZY2ysGs2e3mV26XRqRrdb7Zp
i5xp81mesmxBatn9HjYwml0o5D10zoAhk91dQESgb1jJY+hhOqqpn3LELQQRMX6Q7ZIqE8g49ajN
IRm3JjYnWVQOaKq23SU3arYgSVx+TrVRrUpVGw91bXjvffXipDpmP+jJ7vquadcijEtykAkUkXiq
uYUq6rJ0i+Ipnw+m16iLYAqKvYwZmkbCl21Q6/hP0OHyJ7SxNdAd+H3IPjmqQOgBmkJ5Fn1nXIz5
IDKErXuBop6M1VqM0wwP+4sd2Fc2LvrhHiqN1nwItatesy5YyMsLoOL84FFCTmMIJj8mKxYneVAc
l1SXPM27ktPc9MdVyu5oeR9UD+3v4dR7BSvQf5qB32LkoOPl5UXfuW/8HBDrIe85TScNHUd+wXn3
DOEXv1pH9b5mlr3VdEP5JbDwVny1/IblMtaVTSqexyB2cV+3rVNk1Boq15ipA6v2r0guHCLhg9MS
K2Oo7c8gwXVKw2hkq81NheIdKkni3TE8ex91mr/OcUB9zgMkKZLJM3YiUYx3189eIdyJR5QLo5eJ
6qoMY5KM+GSQDUvZ9LFdXqVdiknp/+Mio4izpZgq0Fskpwst+GYFQkfevDH4NYz4RWe4fzdG8cG+
8tNUQdV0phBPZemdZLjSYBKPVVWv2zApP7LYGhaIWVoUmIfwjUrM7epB10kj2mn7iO/iYaAY80kq
BgUPcEKbpBj9T2MMHr0eTJ7CbfRCGr9EUoc4aje40g/6nNz0g89y2vQRZq1BplksNCYUUfPBY+uC
fjR4y5PqkUDp2DGeO00Pl8pc3a56UkBjZ0RnkLPxC4+XoyxzV2HQoavYYN4+F8dhey17qjxvWHWX
x7HAyEYOM+DCwAKrsouJksd1HMWHnLbMsVlGAgko0/wq7dppvfITY8l+b1tNtJaV9W7yPqls9+Q+
65o7Kn5qctKpUMKVAB2wr8dvolMjHDKN8RmfDGNXUJvEPlR3gl0GA+g0CeoIcdu4W7UJTGgNTdc8
NB0UhiHqjyRXNY1vnozl4bnxEwpqtITZdRvWw/Eet3PlWBWYZdV96r6EiPZeMI45yVZsmNPLrHky
dzld3x7xbGnmtAXcGghrp7yiTo/puf/kaabKtysPPlLH/V50QvnhodVJsQJr0IaFjtNX4/fK7xLk
KHrxhnZMOAOMSqC5Q7fuw6F6npRhREqrRHJibnbwdB9dNViNmtaQ3jZAa2YQFtYYTXgPhe50zz7Q
Km7kT+HQ0+gxG40NRA5knxIUwzkwSyiLdAZ1zIhY+xG7Y3yKoRRseF2KWrHRLIuO/cVUpualaFXt
BgLTBzS41TFFP4Cims0CdyXBYVo3bDI2/e9aVRf42Qowb4NhfVY5Kde6/sqveFgnuEasubX+0r1g
hMleJki4oHe0qlHqzKIYPV5tsA/yAH0DQKY8ZSCn+WjZh3I+/N3/r6H3642m7X5fL4Py8lt31ZAv
wKjl6rTkjYYi7r7aKrAQW0X+NAatiLYEQO3gErpK8FX3M31Rdqb7UpXwn0HCqIgMU4134Y+iwFbV
RyXC88xQrQQReuFdkZzCfdYNWDEPjXeVsb5FgpjvsrHpMpXEcNLxPUzQ38mKqdy2QJ4/xsr66uRl
/FhBYXjOsOUNuEGwW23xa54skMjc96x1O5AkAsXQnjy97p3zWABjcIN+JUYKkBnYj6cGkMRODfR8
B+5GeQp6fkMF66ZXI9YcfjV1Sm3Nq96nYhhQZxXxWcxNxUXs28nDVyR/gJh29pMMN9ng7uMiDVYY
j9XvPOM9QPlGt5O9jit+QVJ1H2SnDMkmOulHE/776zD0087tY2dt9q32SUbs3HaeeNYzzT/bQf0S
Dw6uRyoi8IAceHFdizZtPrhrfW6Csat2lZfFUDNpQkxQDopHJRyBq/DVCAv/QQvI6yviM8uDd1WM
4qWuM30DVixf1/wBXgxvRtLaVbDsakW8OBQnHswiek16hDz1ph82SmWcWmG3z92M8MwQqAHgG8XH
cQaJoibl76dEjUEP0CvHRU24rFgAXmWrH3XUEVIglw5uuYCEiwM4O+sxAArA97Yevmst9tddln7x
UOdcs7ZneaM76kNbCH0pRxSoyuEg9L0ha7WsHerx3gSqw65sHN9cZJvq1kZSe3qwyvCESUP2YUda
AFosbg/C8NKP3nSWPY+h19a2uoe+CKgh8If46BLhrVmJ6lujGqtF4JMfQfQL8zENiEveBeuk5Gse
6ghT2KahPEQgOw9DwWOG37940X00lI2yKBC5DqJditnw2e213wc1KZ8Emhz7exwH98fEHJr9mPU6
DIRh+FSm/NKCcf7lYQdTWWryPQvJ6FnIsT/DQYw3Xcs+UR3U/mhNvLCqp9ZTU+jeQke45Ztd6Bgn
ifGX4eNAQDbmS63n1VIdffckBK5YSlwhbAzZ+C00suiANA+2mHOzCixrC2aFKt3c1GP0KfDPEBvw
adUbhVtc0DTb2Y1zr6WTMLLMkuTO3MtiCBZvw39CITnxNuka+mdFfJUzFXiVWXndvwDTGV9GI58R
b7yAoWc7r8itCxK/XwF0tb88Z2+qTf2TYnC6GGKteLWg06zr0czOqUZyXwT4UIzkecn5wykfA5F/
jZ1qB0ev+YUi774n0fIlCnxsuMNqusaYpm9DJW0OWRGMZ1ONc+QuWv3VmEu1DtTNn1a7ZP3X/OIW
gK98rL41SWIDJnBzvnEwxBOoqNsBHYNH4YIAxlV7I2r+jsD4u4OSvQAa1UIcnhpcbbxm1oAebcS1
IzOujvIgu+5NSw8BVTnolv3rGvwv0EwuXbwPMV57qOYDmsfJSqv6boXmZP5AfgkIm+zWaif+V0/I
no4VO2NkL6yWV5edRDPs8cdULreDyH1WR32zKXuMqmSsLz2AGVmtfyKY5e1b2ayiCCn0DMDqfK0q
JoxrcKah+KKFRyri2JzJ09HX5tMpq7e5h3Ob7Ck7jCe7ziuDjTz91/jAuYwkWK6uWW9CsiPvk2pk
Z2qKQMrmZtj4aIsb3Bw0D/NZtdWNFUmTaSd7eVKXiGu3/Vn2UlRHuUtRn8VYls/zlEOjKW9yyrCd
EHWem3JKFKKdlWz6LG9uU8omWglbYZb2jt+geqhn3wkfOhYiZSoeIX9i8qzHs+kg+mrAPHbuuR/k
dfemPLvHWLDsarc5U+Exoda/NkUKPdronMfWx/PSgcuVWPl0usfNYdAR9AYzIUewv3UekxmV2JCJ
pUL1z6U6dhM73er6hRw3HEyDoiz3Z+wFg9Y5V/OZ5kS/z2SMrdLv3r/G/bdeQAnoCsyz5Il/9lBz
jWPdPjTY+2UoEcGQdVzTNJfy1DQnVh3y9DZAjqWYhxmz09W3S2WsktfL039dRLnEPhTabJAW2ClE
AaXa4WcKsymp/McJgWc4GxrLygqYTpm5FB//dIyx7T9AJsejlGH3uBujMcv9Arg9qWpnIbsbUz+D
Ku6P93FKpIeHOhw/BiHsfeO56sau1eGgx+5w6ISJYbJsTw7Wq6Gae+b63m8WGf1yqAzext/auunr
4AIBgaL6hNL8JXOy6aufW9VaTbLmEIRh/6xrzYeMe3jlinEcah2iOsu8RPf9a1prymPmoKDGlx0R
7drCfq4MjHpH6VFFrW5AdHbC7/gIyvI2Wl7C4tK9xMWLbFD746peKBuXEtdZxuTBSMAWA+HlrqIG
3qJz6jl5OrNkF32dmSR5YpdfVqZgNBdDTfXHV89Im2uh6uU1KeI3syjGDxQEUCfclEGhvjavlWd3
r7XXGZzrcde9Sqzz73PLQHgy9acLNG1nGVm5vunR6GZ/hWwSkKWfldHaJz1MhpewAqGJgaXAdcgb
Xljq+ruWFfhK9ip1npzryf0mO5PS0FgiHcElJO0ynKqNZvgXY+xANJqle5aHtKXIvRDe2Gw7xcWX
T7bv/fLMLtudaib6oW1jtcU+OMRtICO76kZFh9o7uYqF5yntUbbtOSjP/oo5iY74FZlJFmJ41yF9
At7HMcJT09n+pXX63wdhIxc8RFO5+asDwgCqT6WjLu4d5Pf8S2pm0Znvy/KvuJzTC/LnEeWKvWwN
lt6fKqxLJaFHsn0mrc/3wsTH6w/tR8YFmzSoaHciEWP2BuPuoduZA3voPp2MyTn/jJWhv2bXA/+o
WWW9Mwec2WAzI10hPJwY4zTCBC5sR8p0fZ7vUdWfT2nLswyl1IWRhCc9KLj72J6BxnRhPuBL7qOo
M660TinwvPQQItbCTFtFSpQBup97TdYPPdbh9cQXBawyn64aw/dR52uUmR0WGnMz80S+Qsqk3IMb
jt4NLfqpz9Am2RmLJ34l9itjvEcKjI+lpoTvYBndg9UhZygH+UNZcbsqddANTMjPOlmCh6yPcvAQ
eOeKcvTVsSzqaXwnZLhORYUsLVZU8iIdu1FF+XKDPhQZHnNW/CghDaxR6isRGDzJ4x3pAAb9r0iu
fUZxFz8CFq5veIn/Pc/tdWrxcZ+jHyCLQVc+tNkIpoBEM07IqjdiNB8oQMPmA8zGZpVNCfeJrGih
KyptdEohrJ7kWSOD02SxOdfxrb0Nkv1hrTe/x99GyQvilIo6wl9Ac/+aRHbfLorsID61h5wd0TF2
cS3tWveFBK9yDMxBVGd5GvaZD8OK4MgPkpsGpAbQfnYHxg6iI9+D0CMbEnnKMSQ7gp3Aw+D+aBwv
Ws1pxGIhi46yEvnfi5KyC0BACe+Gg2IEG4w0saRyB+RCIKiW+owmrdif3/TIbu0/3bXaK/3Dn+aA
4TIuo7OEmYYaUL1K4mHZlyI+DlrU+Nu7rlljjLcXiARVloc/zdsM6PkMiMekPaTOqb9qn5YQxlUe
Kktvz5EZALcPuHt1Qa3sQ7vCXitrjWtWJ+Y1Ln0YI4qnLu8xl3vwqo6xQJGzyI7crrzFqFNhvMdU
1fpw46k5yplknPvqqgY/Do2IN2FoefSo2NXt9WSocsyM8mz7JK+JbAi3XaPvQ/ZYkPeL4WQ03K86
z8UotMdAJ0Owo+WF+4ijWgmKXfOA0fNXShENB3++sJCD5KnnU3jUIgfPyT8rtOrP2T12X5z9z9j/
HFLHdbMA0NVuho6NzwS+wW/96uIBZ0ZteD5Y/aM/iuHQ8pjHbGqOlbn9RgbW3MuWHVfVJTO08mK7
5Y9BlKCq/4TkiFE3EpAk+D+NAiniuCuUMyqr2EoH3fieTNAph9ZrnoY+tXAZVbyz23TaztTq5KAj
4HyqnQkPoLypHnEP7VdRimHuNJVsmjvhvCXt0GEjpIKPokDiANPk4KdDivHcUctC96R7Pp1tZ/7u
lCN0fYxOJoajKhtjNRHRYz4XFqMwsh8cq1vLljwo3AUOidH86EY/joChhv22cMsaxoJnrWorMQ+1
D9ncDwNla46T89IpFZvWTD82AkwhJe1HN3zArz5GDJFDzNP42iDdmzp2c5GtW9x3D+wFlRMFiGnm
2tVfPCsUBzlCTZLk6iC+vKB0LXam7WP3C0EDSAKOrdv77GqKEGifUTi/x/IaP8LJwHtOTiMnbMt2
3FJW5xPNb0rMB8x9mn0RBPni9hZc1WBtYGkvZj2N/hK/MeMcNB1mn3wCeVlrGdljTvr0Pz8dfrAI
yKSA5ue3LYejw377dPfQn094fweR6VASiXxrd3tJ/FZmoArLh/trRraNZmZGBe7+ql2oeGuocL8/
oZywCvFYlJ/w9tcKAwep3/nT3ebWhc96h08nR8v55SeskRG7v8l+/oRpc/v/3f4sfQEJPB5+fzp5
tWqLg+I7oKLmP4S8Ok+zL5FeicN9epuy42KolGgFDK98Bnc0813V4lxYrfNEqey51m33E/INinM4
7hwyzSvfcy1bFpaSPuS6a67dCSuBxs4v3JjEc6aTkQsmj7tMGFP1TEz9pGj4rc+d8lACxjAEVq2y
VXWQ5hsSoBtZD+2joD05RfzjPt7VyB/yzGfB6air1sARzMQSaBOleLbVkaM9BX6uPyEQdcIIRzlH
c2ss7f4QRPxpZaccZnlI1rPaDlCFZIjXBMhROEgez3PIg94Uwzrt7OJfMS+uN65l15fbq4xRTc7f
0xfyZeRVjRniCmIV6UE2B22sHwA331ryKpyHTMwHS8Q5/7zfQO9BH2jOowxFCD7sEJPIl/f3i2b4
r1zF11KOSJooONt6fXunMoS2O3nQIQ6o9vGBZMz4jP2uvf1JAPsXWwwUgfEbXwb3bHhZ9lArWCkb
ox9e5JlIUqhT+FzvZNMWCUrupQ4CITSbCIPf/xjtxuqwxyL67T6BHCEPvIKXjb9f4R62cAWDjP/P
K9w7krL9/So5JBT041kPqR0ayWqQroEyk9pm0YFts2JAqffjPct5xKwndzhSdXYot1flg+tilTCo
QXM1QBesqOdYL0rg+MvOyIYPUffBQhuM8VuUN+fKwcfOnajVZAFWYEpHVZmlGd7Tjg58Sg2+26b2
s7F95SNIXQd1rjZ71eH1rFLURq9Ql9iaGob6wNvVtlbQ2Udb6Zy9mznVflD45hq5LW1YWHlp3nd+
XOMJqFbRLmp51FjyN0aX7mXPYLgz4yijloxxVTqeblHbcBcDD4I1iIqMf0HDfzlbhnVDvl/Rkk2L
RTMAwmwuZ2vXLK7NpxL9oW1YYxhdaSE5U9e/qC54EPDFCnKMXbKM9bQ5T7WlPkVqjcUiccePjVU0
Vc2Bu7sGp9JYZYWtfIJn1Tau7lkUkhk29Odcb5Gg7c1gz09DW8swO8RjXw7qS3QVU+BAA7MSbKJd
F57lhmUiSUgqvsmxH8zkWNdFA0d5Pp10VCscgX8xhrrkF4NV6HTFehqz9NW1KJ+1A+YIjm0lrwVe
37hYgu+Qza6FchXl6i/ZmpTGQSHdPcsr0XwRT6ikL1EK5lk8H5xsB7KkeZGNPi62KLc3V3ltGk2v
ph+qD7LFJ0GX18NGTA5NekCALan6PekD5SVl/7nnp1BgqlbUIbl6Dsag4bNlZ8Z6CsPfsSmFz4XC
dQ1QWJD2kwOjQf+nex5otRMWqWMO3vhPvBBzoqFTY26k01uM2wqw6jJ575RRR/6fJ79sGgU5TyMy
/YMPSOudNcCbKsroEbr69NaKlRykZW5yMYqO7zEzOHoEn8nSWAnMlySOoJyveKAE5t5R4+aI0bZz
lr0T9W9wSP7rCLrqKozmoWqS9N3UnPA4NWFFOp6L8m7KNxYYi428SBSqAso3ZPOAw8oR9X5v48+M
SXmIpC+PG+LDk8yWPTJogCUkO4oUzORX1XNEWmuMW/3axkaF9nAYr3P+whvZ2Y+Od6HOeGvJUNX2
/jJLRn5C8+UuJe2j1uCPagwFBUhkQV+V1o/YJjATiWB3H0EuAMH8SxP1N5QdgP2EM03ctIvH2CzF
1vKmmTM3oNKn8Mh2W6t+bnQsGJH2Lr7WNvQpbS6jay1mUUCXvlseLm1xmquvRWBRajF1nUS26e56
FKL2rjLNeJIiXKOsmr/WCVszvpT9d/Jrq9tMZRbvi74zv8YmTAULYvhz25D1apIwPRtqTuUuHvxd
qNreJbCNfOVocfoeWsqP1LbFz2S43ubB9OqqYKXy2Yq+AXzVKVcX1YfZQRyXpiF5nbC1egnxg3jp
apygYjt7kqGoNid8JVuQ1XNn2ablJiedvpa93BvjU2f2QETn3gJ14ZfmeJ+Letyc1Yqbk+y33TRd
tzZfMuUzc9vuBfPkVYmc8XsrHA34RWgsZNMohL2xgrZEyLqp39mJYeUUD9An5sFG6m0ofHTPmpdW
T1CrbuHBSoNjls/o6HlUkvObgz4ybEe1FcdeabAxx6z6POtTrNQ66JemNQ1nGZMHoAjDOZkPU9RY
KyydGDJf0SNkO4JdpUe2dRXB0nu3jMle5OBAT2XWUa2TaNn2k/dQW759bnJ7wBB6cr6Sgjv4gze9
FRMGDrlXl1s4meGHb054SyTOVwVC8yrTJ7x2Oi16zCjfQOvV7a9ZNL5rmE/4VDYWgZf14Br78PF+
sBvvXLPQOUJmLB3sQ914PylWsJBDktD+PdgP0SA21ewcW1CbFhapukUpmprfv2yzu9iUKX+eUGTj
I37AKPPNHvWSHdCNyfdqQllJMgfwhf4OpCdAzUk1MOQOv6tWGz5IdsDc18wj/z+uk7OYYtg7WhVe
1AmqgFJTiPdwhX4KRO8+OTXwEce6ysiokvRBJqdZyT4Zs5xmM+A8fJGtRMTxru5RLgswgcuWllc/
Ilo7nKN5stzTnc0E5jvUhfUU4LGC6H3KxsRorCc9n5xrYgNzoU9Gaksoaw8++yrJa1QbozhaGxBA
zhqobKeqomUUxdWblme/z2QMmlX7PA7FEgxF+MXtfxlWXn3YhZXtbQhuaxn2/PDo2q1JsZe7FdYx
SBmkffglmtTvUPa7axC3+cNojPZCjq8zDD9ZSfQPrqGmV083f8q4cAuPdUBpIVvD78x1ypOMc29t
0M5M230kUv8jMinOz29H6ZVkmyDBtpVN3p348+763hnW+fwuUJg5lq39+911LKWWve5taqRUorLP
f5a2diEjm39MUS5WVjyoZ69xy2OJI/2m78P4deqAKJCnyX/CBl/GzWBeWkNPV61peEhd+piAzGf3
Q9oq49bq4pNrtf+Oy7Gmar75phO8dp151BJL/8BlGh2yLA7OpdZCj1e9fK2nnv0+6MnFCx3tR2Tk
T6Di0nfD52P1Va4cI2Pqz6hTwBw1g/oTrPzeZ+39Q/OKL1hzma+YQWcbBy/Zg4Hz9kPvT+Esmul9
iRXs5eehyCHh6OQW9UsO+3vTma1/UKGyX1CPGpa6NvIjHs0OKe7RA9U2mfbewK+eDUYsxYLep6xq
Fv00Jl9EEX4r0tr7RibhIUeg42epT2uV2z4et90Z0ZM8WrQW8jcwRhZQP/AITqufbqA+YqbWfjO6
8OfUBWKnWG6/UXEeecbVtc0xya6c/LmrSjago6dtZKybzOoCcWyX5X1+G4Fcob90E5M0Bg5zYx4+
BVnkXopQgGKez2Di16sWg9F14yAnsg5QGOM/4B4rnaI0j1f2jaKMn269jQcvKXKacB3biBdR7m6Z
559LbjH+qrdL5PyBlmvraAibTeJ0yiJSEuXiOb1+TEaAcrGfV1+76A38sf0tqVpvifS2dua/YJ1N
ZIeX1dzRjt9TeMhfI6uP1n7FPsAagagUao+8WhzZ3yazgJHRBh9FH3eb0InUvVII9cmJAiyj5hFD
Z70YcDBfw8z0d+iDOoD3rOq1TbVnOQBJonSBqB+Qs7qutroS6vwJqBcBxQReV3/YYLJ3SpIWmwoj
GLuNgzf07/U9rs392hlU8cUa21VoZ+O7Vw3mDrN0kFVzvFK/NUOYfLbYuW1b4EdbzQ2tL0maii+G
Q0ZhSFR7W7Z98jkm32RfDMd5w87Z2GHZMr2PRr2ScU2wUY3qVCfnNQRvJJR38iXI79irEL9bw0qU
ZSUCrM7YSxzlWTE37zHZYQbV/zWkN10TPkVrrv66dgBpf0DVHUdLJP7koYrAKZdhgbvvn1iW9vmF
NxFtqRTgRfSnI5k7UOt3UJ0WP/6K6w2U28Bvzn/FPT/Pzi2I/y62xmUNa3nZ9/17JurqWs7kRAcN
n+OfEKz3+oo5zS1Ela0iiQQrVmFbG5hYmBc46l39XBjrxhwQPOlcd1MYZnF22entYMUOR7Xh/0lZ
3Nv7llsc0zzodjUqn2fhoajTxAUVDAUXvxgt5McgqtEE8Cr/OdU6FGIjFqORrj4AA8gvlWWoG0vr
vEWWCY+N9e1voY47NBLYmVpWdpExeeYlrjjADHqQLcONfKSM0qA81xSkQjylL7dYVKVYCKZqsgrG
UX2GDO4fmqkCwOqZY8leL1gCgO6vslckTbmyQ+xBZdOInf5UjPm3vErV59qs2gfEFk+J76Haq0ch
FV0R72TTNLV+kRWRd+sN+2lrurH3RPXUf2n0diVHORPrl8pkHa/CVgT4hdbMKCbqhL0XnYLKbN5C
s1rGo4Ecs02mcDK7di2bbRP/gBs/PjppF18z9p6iSQCJuqaxLqyyQfeSi1LcqnIqJjs1x9/VtkT9
VDlkgc0kPLcqhohxI8Jzx8Nf9smD3zfVutWDam1Z2pQAhG4fTWGpOCCzJspCL73Ig2aW8UotLQzt
jDy7xcJmSmEr+QEuoBZwxnmwjMkzGJzVTm0pcN5jnhJ4K9RetAXIw2Jad8lAbWTW4EndNj1EkJq2
Ce1HrkPOrmtbblDuq6sb3q8wOfDAcH5GpfdLbwf1La2UCVhSHVyavHZ26KOHaC1a5kOvwd8tjKJ8
06IipL5Rdj/B8grDcH8ZVfQSvWSVavKEGq3boUltFOq69FrGOZam/xnv5s6/YuQ2BMykRSKCX6Xw
a/3BBc8MJUOd1tiiJ+d8MjSwkdFPLIlGVF3G8SjP7gdbaOlWwwpaeq25s8dbwDoE1uN8GhnVS6dT
Ib4bvcm4rsDTl7Hb4D/jZO998FBp5TpRTW+nwEbbYrY6gjaywnddUxS0A1Wxj2o/fA/i9GtoufWF
B3f4bs5V8KR+8z17IDWcPstLprLWD5QM+6UclLCDBfkF24MsLM+UkcfG1MMsEoNtvFqRqa3SeKwv
iaYnO00tU/ALhnUqoyTZBNWgPdmQxJY9dJLPfrKfSLLPQH6WXxStFh5M9tBjGRKYRoWBfN08mTVP
kLTU1JOGVu0hcxR/N5XqdCmCbFyNGJm+9T275OKDe056MkVBCSCq+wUJLjVeAW9NTv5Mk3JbqJAL
2ZYHIHkRCIcWm260BH/3yDnkcDnmdo1s6wqKrX33OdZmeg1m6Wtt6PPTkJUXGYrmEAgEcY76ZitD
8tCbenshV7CQ19zj8kyfNbFvMUbchv6ZH2mw7W1CNSVPl8b1xQmy/CTHq1OobDwx1QCxDHcrSGwd
pzIqD03eu6Tg2+Ds1IaxAd8WP+Jk5azYuIzP+SgaCsZGOT9zC6yKDH/ltPDOzNjUjii2IGKQzmoh
WtXgzT4HIy1zytup46PQ7JFNG4/qqANB09hP535bP3d9AhLc9EhWp2q6VdseYcShMPdjWpX7bM5M
Rigybia3Sh4LRaaydf/FVPN0aal1+YGPcIBOKKnFDmFS2JwZS+Vx682bqAXAwnXX47VueLm9tZ1x
IWbAR1cq4YENOH5vc9MOWm8BX0I5RUnavf0Z1tqgC50BxkweGL+HebXlYVrGMJfZZFzOZs3DwLX8
exirEAucwJSc4qaptkriUNyPR/05tKzqGnAHt5pAlEtPhxTQoUhwqNxEf7atTN/lvoDJPw92sHp5
zqD2zEPNIs2XGli3nRyqqU1yaBXg2rJp2g2Gl26p73qbkhCyQepzGqCsKVwRvxU+u5520q2PJmIx
zL9f+xpPSEkEjfZDyTrWXAlC2+QqFg5prmjhV1u2GZiugqdZ13FaXhWlNpd1C9W8ijo0mtqU1CFF
gK+QyM950JK3iJydX+XOL+pzr94QlZ9FKoqlrZTmkwFKbtOgo3q2otjYt2Nq7DBN6x7kjEj9ZIhy
eahmd0PwtcpZnfLsmnPHtxnLFPTOPKPZucVynEUKTWBRe7nH+W+7oL9iVMTKQ5CS2p7ELoCkGOXm
kOE3M6brFP0hVLoVo0ivYVPkr2Vbvua9oT+MXpe98i5zwI2CjMzcOSk5UneOUR1kr93WEfqdotvJ
XqoeJepOnoU/J9eShhWbmlz3ULcPYGhK8O9G8umE6knMHiSWzfbE99yPzLRmudGwfXCjGmBmp3ls
zxsIYXHZLWrDbn5OG89Xip9VkgwARJDEUov+E2qHe/KU6vehaetxneSJsfir46+mVdXstiBHyvgU
5miHuFgIppPpnoKGNDTi62xaI8EOvwyHH6zIEGQe+l8oH75hKB58uCk6wfCK+kuUDGJXw8uB6+IU
l5SC8AqZbWtrmaO75PHGn30+tBAMjpbmoCP3f1g7ryW3daZrXxGrmMOpcpYm2/uEZXvbzDnz6v+H
kG3OO7X9hvr+ExTQaIAajUQR3avX6jXkxYUxQxUVYekhIjNtuPx+jcEi0D391FWV++x63fRFUWuE
GRkmrVOuy8ZA8mJyRiXA3I6aDt3GNPQbBx5nxJDvW1m501x8qXkRS0dOxY8QHi2tydWsm27Jo0+w
iTlPUBfpjdEqjzl4ZprUa29Nwu2nWnFu6P0FkOQe5YcA0gFjlUdD913OlaeULOMXtzWrhWqZzit6
XsMSzd3kSW7kYA3x9NFJLHgC/QHO1nDM9j1IHJhPFClb1mV74FHDBs/OrGLp8VYy7HiVRW76lEzN
QGaBTMODsMiud3KscS8zdfZ90zmrSmaM6HZTPi2bbrICItTJKzFfDkSEsxa+4qpxzyFx+WWh9/Yi
9eXnyKL6yqz4vw+knzamm5ZLwSwkiIPCqQC2zvJJOh5YqzxWKCLG6qul8+fZkXoVI5kQOsjrZzRV
q5sC5/ChzNJy5aWW8Xlos7+txEgecqeSLtBDk/Q2Or5H6DxM0cgHssnV18Rv/jZ4zz7z49KgfQks
INSaYAlj8w21+e6SUcS0DmwbJLFjIZmpdNW+9Ci3duGbHNDOQW5HHk98W/5SRm6Q6ICg/1a33sZ0
QFjC9xb87fCP0UpJ2UVKKO0IAH4dSojNEx0C8gI+9J+1LDBEpmpuvemD7m6ROkm3ZpE3D76Zn2N3
UBHl0jj6l8k3uYbZhaCzf7PC4qGT/HDf94F5hMQbRsipMeKrl3/JCr/2Fl5HvWgWtD86dSNr8rYP
CueTn7ndutbk8mhzgLh6vMRl2PCQpcHgsEF1W7+WY+MtO2KRVAsVIUzRjh8t6iayKPuUr5rSjF+U
SWIV8pR04Vp5zidq2GSy/ebDtfvVtgOYVToKzvhBCbdmCTOKKxvdm2MC1yp1v/3mGcO29AoSd432
3Ka6Q5We9OCZ6a7WIVsYLEhHhkhd1jUi013i29sITvJj1lf9zrSlgztm6VoZnOMYV+1CJuhBIKbp
N22gmZvMbT75Vlqj8G4Hiyodgq/wMt1so7C+53x5oHJGAxYa9I0j1fUB6teDQ33zBYdJzJwKhUs6
gEuPgIH0nh8+iAaCMuUoRbDST6ZIkqAVS2xjTW5HOXfWoJzlLv/U2/mtMFOi8Vn5TPl4fIXYWX7J
JOUVlkLrooZ5dR6M8taFQHnyJAyPgfM9lJv0JEM64YT9sPcsGFCA92f6Sbq4DZWKvpl87kBlbMGm
Q800DaXBvE6RrUdTbbtLY9YUrkuA2nQpDFal3PhH1WnOSt3YcNZPiMMJmOg79HhE+DvKfTBSA/QF
wi4airHA0wsXMXb86i8e+lNYtIeXHm2haxGHL7WSVRcCrXyTxo4MX1e1r7KdhguKLJJtGbR/22RC
HpAJ1s59b1HaqPvBkqeN7ETvQUxCGt89tL0FXHmMvhLWx6NTjGHvBFG+uI8D1eoXQ6XGgOrSdp33
dvFaaGGzRhQy34qhqZn8/DgK/LLeSP2bkw/LrqYMlCiblh7vXYtT69HVqfRbTqCKY+Tpj6SCpaXf
IULoO4e0Gm7FEBpXOwHV2tVr3dH+5lxXLOSw/trpRnsb64S0UwbNZxl8Hku+h6GkLocmrH50+lNn
W7D8RL5zKkgzLWChald9RPFMEyJFHkiNu0MojoATX+dbApPnLZ16pKFviRoXFHFiEpNtRqFU13Gv
FENZ1ZOLpJRfI1A9Gbpfz2Ukt/wGQQslhlbgjefBJljG79wzmM/uMWmyJWUQ5nOeyckiACZA4rx/
r602TsM40vjV9c0v/yStJjzEhMPPw14buPpvBTcLpuwhiH8Ubm4f+gLuR7tB34aqm2QX6FRYUZ9J
ZXIJNxlH7mGj5VpxHe3SothSbojheDenLrJdxqP6MbXJy/l8/Xf8hpCcy6BSgPBwvELKnK3dIJAf
mzGyUBnq5Oc8fihLHkAnud6Htg3DXaujCB96Tn0dgin54sTlZ9VNz3LBNz2Ke9TWgTMR5dKWpoXk
utYY+q5xR3kHVhol80yN14phFXvFZDfA3dNPRleQmea5lKrltSqX5nc7T56UAZmgKpNlZGukdWeE
+Q9OeRefe+Fnr+UVdn6UQdEUNLtyqC82X6VtpNrdtjfs4Qa/pbeCA1p9k0lQqmYS/kjNM5ksoON8
mW9mX1ufLR+e06JVqkcSTM2miOsMrEsJNpowFs9c1S2r9GaZVlb0tcj6pZ+V8XfZLxFBSIP4xQQa
uGmhPjmOowZLiwGW13c6hZz+cFZr3X62HUfhlr0hylV8CXyD8k5bLg6u3lngCbvvihdxo7QtoPhG
ZQKEb8IjVMThmsjNcEkcM1+0hvE1VHLvmVLEYadAnLqF9NR54YwOVWTqfYPGAgBhmgyPQ6J3lP2U
8qZM2+YNXtSD8AjMeqRqjfic2lXZtumrnWx58R5OCHOvkH848b+MSP3V5hXqCWcVQOS/bnqC7oMa
DKeUsO+iDxz32dB1wkFlf5iwJ50GQ3DRgxbs6/gcANSjoqas16WBTLXHe7ky0b/c8+MivTbh6C/s
1ib9Pc1WjY3ijKE/y/LERepmPBTV/JCWQCo0ve32TUP0erSV9LMTW987kKa3wgn1W6b5fyPWnlIA
7SxycNRL6vhgWHBkc4+I1LDt2yh99NQpcp011TcT8qwkaJTvnHK+F3JgvRRQP60VJfpsD2W+Iu/p
3JKpAbMMkyq5o51rSqoE50elrMYSzJLvls5NODqOCTQ/JIk923KpN4n+cmOZdhFuMXGlm33f+75Z
bCKu01z7tiPYLHn+2s7y9Cx5FQIEYwzxU6vFJ1AXf1kAJs+BZqwzv3qCgjpYqqN6GivnqCfEcS3H
Vs45ou7LcfCVlVHX/c6JK3WPDslwzacm2KUDIRdQBsEu95xgpZuN+mYO8OmXff+DYrjR7zixQ2v1
UhJvX1S1k607CJK4XcbeeCCDsPR1yUAoKtd28gCILS5MhViNZ+3cSEqXfOT5virxJ99RoYGxEYHR
5Hw4jRSrLhONdHRoav2qMyIi9PJgUVLXNO0iqpsnyIKSnbDNDVVhv1wqW+3WndVpC55Gzjqpgje7
6gi2WHrwOrFRrtrE0G6R4zsbn+JsNzG2ZKTGEwVG6c4zULzp1ALGn6A+d6WWPMGowHO1LcO1pOr9
XtiUBOgL7LLAQSX7xlHA+q6ohKHGSY7MfvQ0npJRm/giS9Jw8PVsPIDH5t1xyWAEFPWj4Sh1PAhG
n6SKtENHEe66hYB5lxS9/SAj7ylbasuhB6V56l6JlQaccfygWcZeEpzADKf7YCRgYQPzWBXWqK40
33Ehd+kePaLhjmGSwh9DyTzXIBRd6tUepMzLHniWnqqdkY0YTZ6aPNC7LyZCAMiR+zzkQcT1gsoX
QfRIf+bzY4LRWcLwnt7sZtIVbl4sipFvRD6Te1OQl14VMISth8lLTIRF5V7q/JsYIHQqr0mYRivL
KscbDFPOQlPqniyLNt7uNtkwt2ps6+BfcRETnBb0qwFEcrLkXRgtZQMB91pqylPvWMWpaeKfvRiq
BRi6oWGE9BqQsvC5d7kT8bmK5XYT80t4Lg3UfSXZyLeJ4rhUVdLwMXD2TW0Rv0/Hs1Ga/AAk4UNd
SBFff26LPMFaKMLC0I2wCSUkpWE9CFttZwQaK2hLQ1vlmFS5JOmI6oL6245ymq6yYrg00AHdZJgN
lprrew8+r3pLaC4mW9jBmu+NNxsw0YkvXdUpK3gFdX6mXf3o5GqyrUP9c+u30dlv/yYIXl7iZsg3
ju3CFhOgQFS5kG6KHpzK0OSI7tzU1qUv+oHQKfIjvSmbCE1Y8FVL8WcXVpS/DOQtFoYu1a/c75Vl
HbreU2GXKLWFpXs1ZT4UQQRpTxAdzQZtXrUx+GmZhqLpIPWgCtLJ+mwhptSeuHXaraQuVm9a9Rjo
EzmTbMbI8/AG37mbZMJxe6rCSF+MFJVw6lWnUB8CboJgSTSFr/BY4JvNRvFk7U7gVNYNYqS9Cr/Q
ROEk/Dp0reCLNk9RBo9AHnrxqrEU/VAH1Os7gLmeFd+sHjlOL+Q+yZ5hflwDk5Qepgd1t6mUNy12
ilOZBO59aORJsgyHLtxA4ILGStr20hrxUmkbA9N9rPTsG6UTYMTSrjvwXQsWHZmqByOLwMs58bg1
HBfAVSm9+mhbPXZDstSbsnr2hqF8zhL7lkMmfMk9qXx2tM5YtsPQcIdlaNuKuyVFEa7c2r0YWd6d
23xwLyli6/Bzhm9eEpb7QPZzCje86M2MiE0Shwx2YjaijhqMPKkyMetKCFelkfQk27r8yO/HTph7
q01PsZ+BbOKgCUBy9CFvIINpaFW8oh7CfDHiCAJvFe5wKqrMl6Qi9g3QTF7Z09AYZGWbZ/y8S5Fl
vCRUKQEJVeK1WKs6rbeF4btZ39c2IIf5tddg+MWZJ7xqk42uB08aW0VtH0DaTv2XGKqIVK5h5pc3
wjntwKTr0I7eZ2UvSgnd+Pn2vrbv3RWEP/JWOGsUU6xK33bvs7FZNSuLMvudcJaDDtBTO6VhxXVH
X1rqdR1twY3uDMtpr603WJskGPOTHR0zInTPqH21itw9T5U0z0nZv5Kfc84ZzAI7GB5g19f67trU
8Z6SdudoaRJsLMJWK1+Kkcqsu6nVuuiig1Rw5VwNoC5N9SPZkYPdoTYt/NMyiFecnwPky1E3sdKO
R7yAPLEcxsjWkbtIlP5bmhvtlzz3VWTCNeNKXXq4C+CNqkmH3RojemlkpMJMJ1UPhM/bZej03ltJ
6HijwXOwEbNKhexHXcSoi0yzmQ6kr8ramxfY2mvzpSoSb6f6GaTlHWG7MDHLVSUV5RbkMr9btjcO
BweZCmMdGtavbjx1dSUp1OU7h3ddPVHyTTRVe3nGozt03qvJn0fR8rCSoAF61fi0PbgxQkTTSDI6
/Rp6w6MYhWOaXQrQeWIExso4aSj0LIKJT30sIXmy+x6+82lXBDq1zcSutQpNSbsOrvyz0aW9JVFy
OJt54M8PsQuYcnKa7bEO56I/BObyw0TmhfKicJNhOzsLF+IRnHVMuOZ/X85tOTAapaK8IEywob57
+GyPprsaa6c7DUoqn2WVcFejAhwMOSP7A2QTwaQoJJpikhUSvVgzJh4MhGFHC0UhYVN+9+JsSjK3
yNN+mBDOYhbWXkQ/pp3FMjR/PXgUILJYj4Co77tWxJaBPZGUahYgmVfRMKaHrAp+NtQGpgci3+lB
9OaJ2W+e+OD3X7jM2wM3g/Be7D+vE8PZZ77Sf+HyYat57R9f5R+vNr+C2eXD9pUn/Xr5f7zSvM3s
8mGb2eV/ez/+uM2/v5JYJt4PpR3Qd/SDR2GaX8Y8/OMl/ugyT3x4y//3reY/48NW//RKP7j809U+
2P4/vtI/bvXvX6nt+SVPh1qGaO/Ao10wfQ1F82/G76aiymdVSo7wvuo+bvQoez++L3i37B+vIIxi
q/su/8l/vur8quUOFZr1PPN+p/+033+6PocZjt6dHvJ0Pl/xvuvH9+G99f963fsV3/8l4ur1MN6M
oms38187v6oPtnn48YX+cYmYePfS5y3ETDz9yz/YxMR/YfsvXP73rWynhDq31L4MkhEcG6mdGBIB
mx3j342YiYahOKjaTZiFRfQqsWD2Nd0yPIrpkgTS3omRZdM67zHTGn3pVQa1VbUhPWRBDIFa3T9z
CobIdhrFOZWELfiWaV6sGQPdPJB9/yHmhd2FJ2ozljBiCZtoqh62DFMHBFZDtn+CLvoKqUd8LWwp
3ne2g+BzR52vbUb3BobK+JynMJBOXloUoSQnZgNLAs7myae7TUyrkf69BUBF5KyBWkZslfs9dc65
Kq/vji6skqvKCGx4kg3qS7IRiR1O9uAwEVPd+BFarjZ8Nwb1811x1QkakLcPqe6ZhkNgFddCiYur
ojTa1tMLoOtidatVw84tQDa8W231DsDktPkMuSA7ioWVmSNLZNQP815ia7/TKoKa3vG+X5AUzSlM
Y2h5f11SuKV9159VHizubvrIEc1Sd45c9hQxoxfkTQr1d7F66JEpUX8nXN/I1F+NQ7c1+L8dAeV6
J7+atOxdg0XCKJbP0wU4EUdy9EPSNaAq7Lyg6DSF6SOz9nlh+feBowQOaJjJngPHheCK4NV9hTDO
yyRrjJYkPer1uzV3z2oo112cpMePC0dl8PdNKD182EsMjcw8E+k29kploFUfI7Q2yp13CZrEu4ge
YC8P3dbS27pAZslrMztPCL/OGaPzSGXp5DqvvG+ktY+2HcXETQP9IJqR0NkBZWT9IHoIpg37REoW
YjL57SaGrq57KQUnrMgojkZsVlq0jgy8DLUxH+KxplAvrSQpF2FtEZNbg6nVlmLiPju5i143yoS8
Ve8kfGcPMk7mRsqh9ACv8dN3no0U/wmRIZWA7b9MamOm73TV/jLbTfCEKnxaaUaWx5W3Yma+mIOG
Iai6DgqT6VX/fl33YUqpHqWG9lq8CMPyVN6RMoFhy3YPojGyDMX6eztbu8jEmlETQrRw8k1AtiB8
PaB8N8ad9G4DvcgJGMRdLN03vC96t2HZw/UqwdCwUmFGP+pTE4Z5cxRD0ZubDzbq9KCN5SC2nCf+
pw3mZfdrqL2zyaC2Szn4lP0p4YiIArKa3HzZT2+hkXK6ChGUEBPE2yI0qBGpnbQq4aW1D5QCjOlC
jMGe/jRahv+M0IK8EXbQY85hXjH7lkLYUmwj1s4+H4a511ON4dT7UY4+S01KJiM3YHLTw+gpAKC2
ty2CBjKfsLei1XbCgwIuhzO349+sCcaeZlTX5WZcAqmyoPCf4CTtBCdpBkA9+ZibpB6nrjDW04zo
zT5iSdVvrB75ptlVmP9pGAiIyrxTLI8Xt62Hh9ExbnqddM8FB+5Drqvleijj9IunG6SUAFgROhsg
eZtSUHLkfioMgKtRAf1aWNfuQqqHvQAbCxSyaOrKdpeG4STr2SZgyylVdesE/NZSTNzhya7jhlvN
5qP/DvTs1W20h3nx692xoYq7CmDMReDKPTiF4xw4uerpQnRFAxe7AYSgQtP+bi0p0+4L1dhosydk
py4ynJMPeSNkYqdGLLeLOgBgSVggN6sextAUQnV59Gpkc4LqUubwPoueaPIhodo21UF1uNXPieh3
L/YAOcDkrG+Fs6xpyEFHPpyotVVd+zR+DV3Hgnw4BnIqxQO6Ib9sIamsq5jwp96f7Emfvsa/94ja
Z8KW+al28ugM9390bkprVTmEPiH1+mkSk2PRjeBJKiXfQ0J7kkd76BbCp+pAUJP3RBk+dSLqA6e9
kraugq3oxo3x3Q7UbPvOJi4V/sjhBT+JvkTItO+1BKI73TkkU9ObCoyU81j00AlGl8Ssdh/tUusc
/snWG757kBB9QtN98rnvKqxiLNaIph0oPVmKmaIY5B1Z5dYwlZuu+/lrTbzZlwGym7GvvxD1qM0m
f/W8VEZBvQPXL2evChLyV6Mzn8SKMLfjc5nz0JjrRGvNhhuNTsn10U999yh6SZf/NXi2uRGjbijc
o1cBSebH/ZdL+Ls32zpgpgiMuKhPTLPzxH2x2Efs+OFyNdU6q7ROJk78f1k3O/9cG8ioUFjBRvaD
bFuMuvcgySUs9IUTfyJ699nodeUH4tqOoZP6tb3wKbai+rPTRqR0wtZ/9EObe6YRSkezNuPjh30a
SL+OflfCd8OH+KTIlbXvpJz4E7QDixrxnFOAvMRwbmAF3LQh0EuwCGb5FkaSs45h61pYBMpJmCbR
Gt6x5tRMDcm6981sEy6KrKyj0pb2s10smIfCTdjSXDN3Y+Sg1fYvWxr5+P4K83otJB1RJ8nNNQwK
oWLEHSxYybdiGMt5cnGS+ALANsqXTYqaheejtuVrNTxfPQpcihb0C0i1OhLn/9Jk6PWi92rA7b0Q
U2GnwGMturmXoAJbEFZ7Z3SLzFxrXQjKzamaTaBEylRy4D+JptEhkEDr/kGMvAICnNmjm9w6PAJr
/OXBUxP4RwV5b6VIqxVpR+9cCpKkoo55bHezfi2MUGf650EQIsWTkzD+2WdeM/tUE+2SmAhDzdvJ
YPVgEMq1F7hCIlfJX9oKJbpfg18zhVRIm5TqKIphpvue5mXrECqHpbgNznfFbIAZ158mZtv9PjpN
6INLIH26rYpm3mqemJfNW83OGYJNxGuTlPt6PT5R698vbDLuhzFCL0ZNLI9cKyVFseU2xbKCq8Rv
1Md+moQYw142Cshs4dtLpnEMqknvNtPagrRKcLRLNbiK2SDnP5Im0JiLoUVm/qJ7/SQkJD+Vw7ql
PqYCSQdkYZI7tzNt5Tamv08RujglFixcnInyaCW6EIsP1cLOQHZShlpu6iHtq0WhyT9d7/PzUtHr
gomDYeCsIoZE2alm6gHhRVL2aFNtfHFrTXkeSHoutcjS96CmlGe/tGzY7j0XxekcqjBZ75bmlH01
kHzdG1rxrRhlm+PqZAPT6AECa8r9OOVhRaN7ir4P6vqbGDVTzlb4BpTu/KPvtOe8XPTEvkomlXtY
uuJjH3UF9es8Tym8D1e9BDAjbK1CtWbtuM52LDLpklOnux7qFrW53suXfZUoh1E0cQXAKZvkBBfC
8G5qms/g+jh4SfuzJ1zeeWtR8CnN5HIHeqc8qDLEkr/VBoXkoBhmQXYkLeIfhakWqoRVQurMlNOJ
gv+XPqFwLk0q56ReBXqMZOG7Fb2SHw3T8o73DcTMvMuYQne9+v0yhrYiUT568dII8u+kUvMnMlDF
kyTFf5Hrb0/6NFJko98BmUTKavLIC7V4yoJmBfX5eBP+SjEiRNxTIiUmJcOsHtSa0P20XCxy3VgB
cITW9/0Cdpyck9Sgtl/L82VHqGRhRk52FM6gCMa9OlApJK6PQoS8H2zSkhBXW6321lSldrYk4LFi
aHmQKo81VTliWDhWtZD1yDqnniS//VzTtop2lhJ4xt3C0d7mNTzEhjdVRe3Ph9MysOKvCRicazY1
pDCVq68mxrqf1Etnm5hI9AydhAiVHzEUjXDx9eCpB514mE2iR81obxKcmfchd2gf3BTK39+Xu3uq
1Jq7vQPWdXoJouktHQb11N92rlQfDc6eOWwDan1U+3Jndt6ws5W6hp4WU6yaGlUrYiy6wnpfI5ab
FUlEoLhFtfZH8M9Nnf3Dgkym5jMKpJ3ScIQQTdx6LqiraVzJkno3Uu7yc3p2/GAbpxWN2Tg/F4tp
XYvVrQIu/+PWRuzYCdqe/7JtTunLThvgb4QXJF5FKM58Uhqn45dWR6TT9LJPiv0CKbL1CtFZea5C
JAOtPk4/pe6Qr22P8nKO2BA9l/LCymRl5UzIfKSg06MxITdFT9hGgOjAiqcZ0WS/e2IITRrTjhFD
y9NNP7xZt5d5Zj7BS93cFD9pb6piuKuuQ/Fmtply4Z2r3N0KU0fRJSyzE6WrNtj9XhhFE0IMsTUB
dEw8181tbsynsHazG+hMi6OiQRFnVpUOgHsuWISmfE4M0GyUmK5C6DV3Odnq16biHapCA8nhSYmZ
+l+qq92mPurTsKtBsFIh7J7ErGn7X7rBGS5iKQjYa1KqxU3M2Xq+bXQzfhRzgVQvQODEz4qjOC8d
8sMwvDim9BzAlHcDsFkdMxdE6jRKoDa49xonRoRAaau9mOgNr7w5pd3sYNLieWRynicaX9rLit4g
eIGb8AXH5m0aD2DK7Ct2R0SuiHz/vvo+55fAMSRNWUue526czoeHIPayq2hkA2mosUZAVwwRNP45
UeUV1DSy7G1m53SaRXKiW/lRDvXc712iXsmunq86667JEQj6PSFWGB1Ru1CyIGPSpY0J0/ae65j7
VEE1ZuKllCepPWS50AoWtJbzeJ5GuBDCSzEe6rrYVTrFy340bjPy/7A8ee3N1VQ+b1NPi84hGoBX
cso/LaGbdVPUh3+QcJgm2rwuqWAATEq0eO1KMXX6oQNPIAS0+86prdswNVTlogJcEh2LlcC6+Ylh
3QzFtbZ1H1mL2aYrknKiwukoTGKp8IXGZlGnqg9Gkd3EpOJ5wf0ys22+jNNScdzCTXN0fKvdU5hN
cXqcj28mj9yrRG+IR05DGzYqyvb1h76VqqdIt7aerI5gTVrvGIMwXQZiqFvROm68aidmg6L/ErpT
qh50zkvBp1d4wa0C8T0HQkQr2LqolHQDLUewFcMxLEBRKr5zFkOlBPEppW+p5jcXfqni+yL0WWAe
hqlhLbxyzZAWZQmeXwxTC8JOFcFtveBja+YZSgvQAe2r3Eq33HS1J5IN3MkhEvg7MKHfhhD/KxyB
/dJC6vv6wVeHJwAtFnzTGJV3Hh9XFO86q1oetWM7NaInmgApqqNV+G4BBzozEnCrRatFNYSbDKOy
etScOnzrotoJn/O0qd9yufmuNMHGtoriIe9k9ZmydOCRZcWTYuBrzz1oj5VndO5WzAY6531USzQA
GDgPKH8fIxeYVDQ5l8QQb5SAH8SkWB8W32Kb05Cw+Hn42SslGK4nbymH2H+EWF42DHkV81V7FA3F
V7LhP3ZGmz9SzDkSS5IhuxzdKF7aMcfVVNchRv3tX7fZVvMN46Ja6nc3QZCs75T42mXcKXmchB0f
NOK1mRox0aepuff65KU2i1+maUGa2vm5NMPl3b8xvUPoj+dGUJRO5POiNzf1P9iGxPhPfvOyMOTz
n0l1v9JjLwIr7cK4M+hUDE/lpWrlqzAG0Yhem5MnWYjxh2mwoMHOD9yTsN93EEs++M22dz45XB0b
vg/fFblQecjgwu+uNC8RvY+vJtWJDfU81i3+6Ch2nPcWfpovGeuCuwpM3WgELDsbVmk+tVG+MSZu
aTGG2iQAPAygcbZ1vYaG0bvxtLARRrFmbkrbCg953kkPAAeNp7ZKv0mZ0Z3EiJCruuFsZqxaPjdP
CIfsgijrT2ljK6jkUKkxmKGKvmmqXoVNNG1qQHJpq9laDHNpBLtbtOOemC2f/6b0X0FDB1SoKQ1a
gVm60Z2hOUdR5VCnEngHaWJ+ZVMC1wCE/LH0wKB7/lX0DJVfm0xpYEf+1wlUxogeu8absJtjEkJD
Mbko8Y+qI5Ek9kgy24ccole5zUkmCrLUht43Fr7lQMLA/RYjTHJM6jg7Wn34EOhGsg1/m4S9MEs/
X3zs9lS0Y+WNvq8W8++cfu8mbH/eMnedX7vXubcF5GSvlc5Jz1UctBAtUGmQU2OyCMzW/54C86SI
6Af/mU8a3Fhvo5LVK1ex42uWwSQIuZ+6G8xCuZo8o63MtsmXlO47JB/q8eTrwLM3pU8pkVVZ/eqd
UXRFo3kA1Ntac4FrgdkG262Op3l6gOK+WTQubxO6yV/miQB6WETV0LyUk+yRX1tux9CRihGVEvqx
ysbPYiSaLtenD01XrtVqyB6FTQ4ggilHmy83JhfRbFK1wVrM6ZMJ+hN1O0pas5xtSVLbi6EFrD5v
1EdfXQXt8vuulIMdKJMLF2IPYUsduGXduA83wsbDUbAs1KDewTNyzfIBiQ9klh5bx+zP8Gaew2lE
mXzxOMDCv4E0bVyJoWiI4X8HKB8SncQtrgzn6pLxFouEqabaeguzQbssIYamTrgfQJK5SDP2uXqN
Qcfr+Rhc6mkk7Kpv6keeHQ5iZMujDkpRHYqtheTWQhjvTSWrV1dFKkxrYJoTNr+TtYs+hIsqKcO1
6UjFJcgNsrNQ8+5iS9Eu/N02gGdLeWlNEihyq/t/D7myTCBDoZi71Q+pHmRf/ILCVRtWKsiOJGkd
jYV10mEoOTiVrG8tgiK3lnrIFRQs8puRBV/JcJU/rHCLooa34T5Tbi2q526No5rLrPCwmU3jLDKe
zU9N7RzErClFMN7HAx9xtEbNnQwWch8jcbPS1NI8UTb/HUoFnwIKBUnvyTQ3s82Eo32XyQ315ngI
u9QPeQuX9a9l1G7+X7b7p6sK2/QKOXepaw+kfDmlL+upaabMq2goNlqFAH5Ps0l4eOqgbBpV5h86
+QqbWC+GFII+gnc39mI070uVTAoXyDajXOrQACufZJaT56KNKRa1/oLK3rlWZNiGKi12mSoHl7Sr
qf41NPOBaBDKU44LuRI6pAtkMYy/eqN56iI+wVJfLY2OHCen/OOdX/Ud1aroDk6irstCp1RmYlZV
NYNG9KZGuIwTO2szRa2DMfkxqvlw5Y4GzXXvt18pVjkUlFW+eZAbbakvb3dF4IbI2MhfDT5ju9S2
oN/JrOy1pwBp69jjsBbDqq/bNUJN6VYM3bELV7KhhXsxdNSJ/Aqhi+PArfLVg8mKciOotwpZls7o
P4NrTqFfK2RbfemV9OewnOKtYuhEjgsVWftzVgyTW66vB0/+3o6jA/OrKaM6FOtgfes0Ah3dcYIx
FRRL+GNWidTKZzESTeInE5GF+j3stDRZ99ZeNQn0EzbQKIeRtXtvelinMKboSAJRaCYmdKQc7rN8
1XRKlCbvuDTUda52cM/+nnYKQ8tXYsf7tlTWLobUldY1UjHLNm6zgxEl6AQiF7sawZ9/lQ1IGFTn
L2nsjPWo+MGhKe30SYu0r4h4Jtvc88DpNF52Fo3t9vWps69iMFRF0azmSU3ylKVRIrHUN0W3g9Dw
1U0LigmdUl04qiVd6kkwhGyAd01j2JYMRXtnz4vU0xedDflkUDfEDXATq2Cgbfdji9Il6Yvwc6PC
UWka9pe68/ihi3J44lvqMpqubv8fYee13TYSpesnwlrI4ZakmERRWZZ8g+WIHAsohKc/H4pu0+7p
M9MX1ahImiKBqr3/gGZEFXxBJuiLUcv22bam7MhWybhB4nn4krE9zq3gi02kjkxtrYOFNY0ne/Z/
qHmcA3h8Qzt5HGE8ko/obZ67iXORJNPHZ9twjc8wSvHuBCJyUEdHVRQchWKv5jG1nCZVkTTQPvWu
wSC89HyUhuvZu6sDd6MOoX662LWV0doIO/1eZKl+X4nwo00i46BqqlCdaRauBrhxd9d2yzTtU19b
c4NVpS6CN3e25js3TKaV1DEVnBGZuwnM0d+paqE5r7g6r3FjxRNjka2xjTTmUzPjk7rK5rgQK3UZ
RX4mVtcu3e84tLQGyHCm/DHw1yW2fyu7cwPUHOfxlC5FRBSm3LTW8O5Vbr9THbhvhVifJNUn1y5h
HNZtLPhbD6CH1GW8yO6ki6nF8sA5XYpFyedSvwzqSbkZeH0hiLVgphUqWqDnZnD8jD08RtGl1ggV
4+c6m/tu8e4RwOV5qqfWvitM81WX4a9epO/S4zTgDMc+wV/BpYu+zl62a1Pb/onC/kGkPUE+RBo4
PoYHV3jVgwrk52Yzr/SojG9VNTLi+KbRkSbzM+9VjDP+SNn82Q39ept3I8HHwGvfl/aqMafPUGaR
ZeUrTHpn3YCQOlb6mLzbfoaYcSBe+gkVyCKRP1SzXwzxrrbGlVPsXc5oR5S7UWperuy/q5M2Dot9
Id2Xy8vwGLgV1uGI5/6e8691LqMN7AXK1XXNKPAePXgQu7b0hpMWVQOG91hZOYNx3+NlbmPmS5vq
zfRxOKmiassXbYy8XSZSN7xTbUiDgKEx63alZgAySQhPL6s25ZztDfI/NeaveH3DSarzYZv9JnPx
B/Tmlep1kvSjEnq/nzvDhNWwzEjijkxQ7Saw9H4PVCwwJH1cAGZfOMZmGdKWkg1NzSak7Uhi7LQ2
c7c1emaoXZuGvomi7mddE8rX8gafQHgvMCv+MXvn34rtez/86lAG8Je2RSHjXx1+6UF+vS6jRiuX
+Itx/N/r/9cy17aLffzvGaWDsgq/Xd5NsrybZLGHVqOv79WJzafILq2VoYlmQ4yhesBhrHzwlivw
BRCY3HvVooo5xkWuHVzvj6FB3k2ch/aXKb9XGJup4DYW9jdqplra9nV5nohlqSa7kDGOF45NGDmJ
0+2cOlGwMniu3tX+cGOoqppX1HlFOlO3t3oEbRyan+xPCYjQ6ztTrw7f1+OGP8vdtSPoenkrCDpe
3oatLyZg2gbnZu+xIOzUBwRKTafxH3MR2HfgXo6qT1+aqsFDqMOa2B0tVdXR1f1w0xpBsDFT9uFr
TnDhStC/uEF7lzH8Ue9dxHtOahXuCv0jbjbXfrB/3QFVlzvPz/Z+0jvnzqlynq8FKVBD6EB0UDY4
p7PtnNWVH7XWIeq658s4NSUa8u9lWM77gv8sAt/M8PhJ7DthJSt3WVWNuy614EInr66Ol5c00MpI
YGVthiXbOMg+goJX13tVxescI2AHKpKq+gVSH23/jGGAf4u/hHcp/lVVHapNBmmyrac4RXkQ7J+V
DvkKf5v2EY+59jFJyXnZtQnja5haPmYKeCZ/tqnBPAW7TT6g1qGqapya26XsPWwCzJe5/1pPiLjb
1QIutoHr+a1dyV9F0Hu3A5sGKPAoLUGm+qdjsSxvMEJAjtNJRdVu0S5HcwKZwcZooo1a4Y9Ltawa
rXpCFET4oWGNNOuYR2G+iSVmXeAJ36XBCco0QbbBwS29Hgp9c6nDQvVPl1FTEKFg4cZf/+hx1KRq
mY/qOcdveIJsw3P2K3YbarczrEL2VxROVmvYMJP1Q9DHNI7ZWCenBJ4r6vPWMS3ybUSMc5960Krm
unGO5GzdfWQPT5o1wLJGFXllzbLbcoCaPmdEEeCfTu9mhCYC35Bu2+by0l667XxpHwrzj3Y1fgZO
chlv5712h6sikiwj8klD05zbxV03zzged/WUHOfFe3fwsBYwMNDbisVs1+LgsucXFW9Ub4Q06yl0
Mx5Qy9ymnNwHXUv2/TIW6wP/6EfhGxKm86NwpbUSLao9aMGtUOy2vlhGjz1GJBPkzG0orqYwV3ka
ZGeZ1Pkzjkv3DWriH8Csyq0bCQ2BtaD+CGAyEz+qIfvh0U7CH9fE4g6KZnuHdDUGQg0mQIPfXpoi
N0agiEx+e2e0GrG0Ani2GqzGqA5VVUXtwWMPIxx5onjRfLkOVFfaIulcDd+uy6tmtci1bYiTz733
kY/VvG0tERnbZnYhLWoc1zYYkTZr7qOCbdTS5aRZcxp7i7t4EaT5lgBSsfofs8BSpUcrsDaXRdR6
l0F2Jj8ZmtXuUytNztfCrUBRD9P62oI8UnJGxxKvhDlxXghJRgfVdh2irkTtz+vQMLTNtcOYfKYR
NY12jizgHS4vdmlUl1ULsgP1po2V23++C8sjFNfX/Re/zYZjFE7yGOjer0K1qarquFb/GJI2Wr76
o/57GW0O7XWIrdZa9V4n/3/X8pYX1ro63uPZfEDaY94loxev2kVCq0PZHykAv97UWmDdlnGA9JaS
2soQjbrLyO+sJych2Bu2k47LJXP0ij/KNJu3agjyAwnKShgwRVHt7Mfc89g9ttrHMBgHmHOocevx
SPJr0S5f2pu5+WFlKHUkaWye684+irjfDpo8psKpvsaFL3hKWtprktrNZhTa8ODqTrLz0Na49bGe
WPf5VGNtZyJ+33VfCuGlr1ateQ8VROISubfXkHzMSxUdVZcqkH4A0qwLfAMZzb7iUQh7hefutwav
4JcMc1ucK7S1qjmYGb14Iz8yP+s3E3vtjWetXC3JnqO4l8/ZWKQbvwi7XV648lmvqvSOO+Cb6lTF
GIWffXaLJ1VDjsPbCRvuZqoTFlqzmL8sFnjxr8Vmkfc7AsF3U9+R8Jsr9jCLiI9EIRvMyVJF+eTG
68xdk6MGlCTawEP4HyceZYxj5AJhZwd86bWjEfUXbF48JJaJAmhFTJZpzB4U0gqU4X3TFdmDAmEt
fWKpqb4oTe+FnuurqWPX4TldTbow01dg9esnr7KrJ/bSkCXKudypquqwKnjCaeqdVZNwZHsyO+/l
Mn6ZFGmLXWrEoSefZJqvB7v7mgZRf6uGkMnw77vZXV8nGHq31rlJnoRhrzKPTXBWJ9JBKjgPD0Gh
3adtpHFYAvh5xrJMnotBkP/Xc0grIVKeO8uDs4BHUbsLQ8PiQwzFunFiUmTLwzQ3M7SNU2x/lpoq
VGe1jLgO+9/bJokL3ygg92baTeX6qBNypvaRG7mZ0sK/Hce4ucejpFnj0lp8+79HFKwx/r1GbzR4
klhVtG+yvHsWk/Ye8h5P1VJryz7ez8NorDXNFs9WNXbPWf5u2nn2pFocPEZwMnSGrepLpsA72yM6
SZHoHvPUBNbc2GfOpjhzF1J+HXhkx46WvndeYG1FYCWHKtPdc8/NwB388LblMddC1+VynAPtxq8B
QOL67iOHOWO2NHfm64T00qVqStd87WXo/VG99qrB/zW3JPa3R/O2mM3upIpAR/mAh26FlOM/bepK
71G8IBQckgUpF4DnVGCrq6Msubk09guaNO29feFa83GuUcdWouw9Dkg8k7wXaczafpI9UP3STD70
xloj+hl/BTgJHCzxX00vxSKxBoOTSYRdreTsDJp5zlCQgdzEz+RURPXNpdNNO+/gRvqnGEoDqZ7w
rRLcIgJ37ncSA5tNFczWSxPb4pb0h1ypqok4+EMiMkx6Wq1fW9Ynw6z7Z9XXIrCQaU18VjWjnuq1
f54TbuUPaOD4t1OmZWsAANiLTO50J5vZWmO3FH/1LG/LTsn5JLsaVREThSx30uK3ejEEWwaomdli
TNKOKDqpmWytk69z42zLyXM+DcNQ72R2E0dIf88ghtvvSYPP4dQZ2psrh6+t02b3qqabb6Lv9Fcg
df0jybW7PK9w/u5DMplmHq1V1SyHYgcU2L0Bp/dewI8/NK1bzqDstXlfg7o2c0JD+lI48Yjm1O+r
sUApg8PAsFUdqjDq3L2M8xD8uEU0bH2dnwuSKNgf9QIFiDDeeiUuWqPfczJup+wc9LrJHTM3nlBq
HtZZLXw+9DlaCa+1keOyxnXtR9Wt2zeNf7kswrq6NXyHELRXo8iofest1LkJuFVYDY3AwCeeUpU1
YIvTd8OzGS6e4YWdfsvDcE3osf9ZpPLBRozqY574wdhWUz90QVbv5eASIzQK82yljb6JDRL2aHZ/
UZMm/1CjQvTDc4ZiFetl+1pKjNZbL5SrNsIBnPygRFGU35yY7HbfZW7/Qkxi8RoD26562yqOSPLY
31SnV0XBMx+M6lIFdudv+HcHd6pmucJfW/4A4mxZGuni/1xLdTba7P+9VoLhiW0ZwZ29TFZrpeZL
lBf2RoXdpNPnuBsl3a943R91OWr+uuhRHBLL3roz0f6Y0YPZoxXhvORG6m0bWWY33bLXlmmL9K3G
HVguVX205jNRa/K+1DSjNp/H7FFNVIt5Tn3AwWPgmUc/BkENbK0iuFVr6db4368UvdZRwqPHisJL
EZmdA3Q0zpJtL0W/Uj2BbH51q+pljF4I4wDO43CdnNacLCL0g1bGZHEbbcG43Zou3mbAWMkF5txf
l6ZwkT3XY2NKsGXi8jK6SADXakZ6nJHI033jw9FjYMZdH26HqJo+WzPaU/809w1Ku6pZ9/6z+a/R
apFyien9NVo1x2n6PajQNh51X+45OTm7DDX6F3uKvkm3nb4hEvKkIUD0ZpupA7nK0WFuthx/+nle
qRHILG4HGcDmDOMaQHv/yUqNcW2Rgb9jN4nyqq511Z2q9+DGh0UXKhi+sbXGtquyf5ZRfcZXxv8Y
zBa3o4aotkc8ddeis3P0RK+dpAzMm7kaxAvC5gO6cmL8VrXWcuOxfxIY2qE6vOrLYH6RAFvQJ9HB
eC2fmtMC9/iPdjzU7jq71l8iHy3YwXF+jU8wirqOv7Yv4+UyPvQYr9ZXH+jf46+vG7HOv8ar9/P3
+P9YX73/dnn/3lTdjCRQXqzA+RFb/fCtRwV6znL8YfwVTLoEwX+n3BMyML/hn/59TG3viMitZMPp
OHvUg9Jt6IfTZ/TakGJrtU+eieZxs7RjXjx9RpFnbf9uLyHaXdqX8bNvyz3Rk25VYLhyK+ysbVd5
obm3zWB5GHhIc6N6VKE6rlV11QqLKf/qrtL+2MfjuL+2T8bgECmL9WdsndFlKjLzo5bi1Ser+hO9
3ULz0Bvr52E/4lGzHpFh2eZ10CLtR4GfVntSVXWlCm0gXR7ZnUAJhUeSBkWrnrs7VWR10N0lS6Gq
oTM6ayReus21rbV74tiqHmlzurXsaF6peWqK6phqVGXhdLbI+3v6h5wtrN7a6LXyneQkB8+4tE8p
Eidj7mKnqeNIwtnAPssB+ZcsL46N1+OinoPm2gUl7t5ot2snAr3w5jyoyLO16N+V8/OYcLwJKo5b
3vSMO8j87ONdAKVUYr64tEG7mTB2ZcORuND8XPMBctv03I0BErjAMlA+DtpmHY0+jILcPKteN1l4
VqDEbgwrnp97hLiW0zCbyW5t6VbwnsbTJwNdwp959uChZBitXBd8xLzwBJHVv+lz9i1mBexA6v1n
E4bbsMN5Lj4jAbUcMa0BK1+UuMa97sUgAwyE3fSmPqraSGjkXl0190I24+Va4xm7ccycz2wECASH
H9ZQEUE9b2Am3rVlPVa7Vk5smRHUW5OcHO8caFslWlAo/Vjyayiq9VhPNnq3tXYT6UVyzIxhfhJO
iuQswnL7UXeCG7+LxdYfcYw1tGh867JF8LEr44OZ9uPb5KfGigNgiQ8DvXOT8UTBAM8ukhGXkoYn
xu8CE8hfVc5H6VELGvTo0QI6Q4OSr8Lr1+xFyJqkBreNLMITZ6nCs0f0TpabdLT4J1neoq5ZgSUm
BH/j1sJ8r7XFQ1xkwT0Jt/bWBl2CN5Qm4UvG8ZbFu1XTwY4ofd98VAWb+3tLN5AyjNAuu7QjO2Br
9YMAuf1Y5RBTEnNGdvufKXbSDMQN4/dr04xI5163CGhflyFPirENT8bLVIEw5Tqf+3JjhBght4Bx
7rLZtD4hxd9Eevepcszo7CPmuVLNembioGG77waqluT7/S0W7OCmMgKKG81c4Mp6eWizNtA2fdpy
RqpKeztLo7j3s6i8FAVWJxhDI4HtAkU5VyArd7qFD5sj+um+iKQL+8bwPiPRvK3tqPpRDd171Rrj
m+3pw41mpuKEw9twqrqq2Qxm373Ipgg3pMiTvTCS+Y34AjCaqIV8MRjTW+z3nzWwJtAEqemRw/6m
GJ7tsrNfdLBT/HnntxJnnod4Dp7UoGb5ysB5MFZegtKyWfY7TR+zbWOj3wf3ZXy1ZHDSeO5+cX10
MK0RcE6S4DoJJRNdunHovjQTFLrKy/3HEWWx28EABzCB1P7SEHyzAq/+hPJ+vo+8KNmJzuk+lpSR
GoBLLxq4UymPrTTNZzNp3nrirruIWMC+XYRfu8AwXhbE0TZrveSIjS8kSMSs1ph9mV9H7WdjatN3
AKXc/eCLP8WBl+ytOrH2vgj1xy5C2xvhsfk7+CEEtLRvbeTn4G6E+RB52FYL6WE5C9ShrER6GywK
0qoIp1k/gf0pttMCrbi2Xa58RKb9ji/UpcdZBsYGH7Fn2TR6v9fhs3ExQsVeranL8RjNHqHFf1+q
uipM2x6POjSS/zlI7zSdtHM0jEcnbVgFAGMMRgipBB2QmZUY8hy1ifNYt6N8SIMvqW1hq54XcXmK
pvBJ9XlB5zzGtdT3bQkmdYBSkK4zJ7ZvZOUa5LCWeoTK7Jpbc4XsG8MDG43H2t8VDSp/U20a+7kl
JQ2Z3WMfbJDxETP4bwwsZf8gRALsXx/Oqobgbf9Quz4R5jIzb1SbKhY9BbwKjDNGJiyl2rrQfC8M
rTteRjjvZhEdiVDMaIlKuFsVWAu8Yxb8Y2N6j2Tv0/tcDzCZif3Hwmq8x7JwuiOe2slKVSNvNO9x
UySEJ/35izCG42iCdNGCbN53mm1v2XToHwAQkT/VDmLUHok8ycfRa7Kj75jBKgqjn3adLVu+xcPa
eXYb9iYdebPViILyq5ml+UaEjeD1c4wAQAneeYINi+dBWdeL1r/tY12Qsa3kfbjYFSAROz33PSjB
ydaK9yjCttnzEKpzXdQF4Hk/1qHIvuLiF61kYWPsMSCplvnCxAwiBZrhyeIFuVi8sPrUe+wJ/N1M
I/BDaOPGtmsEbAyAB3u3NK1byab3EEk+Rl9f7hG62+3tecjuoH9zK3LH7B6rRR6LnAIep8XMpInq
+Rl7M53wCIZso+c7aK+Mxjv+CRmMQ37UHkK2Xew13219OtTlIsIfOjCG+xmLgyKeVq40vNfZxR43
6VsO1VELQ9rMNoGI2ncQSDhDWBXiw5bXvtf5irNQ9D7pbnVCSiRfq1G5B+fbyn1sR5ZJSL5s/LxE
FtUU8uyIsOU37bZYoTbamx8HkCIDohOVKZ+dSFvr0yl2zjKvEzxrxvJoYqH0zarL747upB+6AXwx
SX18ZQ2XvGuezwBlXaQuiqg9K7seE9F+z/Wb2lrpg5D3/kIjU0xaxbgFiymRw5dP/kLHVU1DFqHO
kkvzGPh5/TzDXTxiMi1XTZvJ/Qgmbos9kn6fdUmCfoVxVjWQsgBTlgLlwm6XoU/MEzKy05vGGsyV
VhfuE3Is5moa3fCz7Jt7XCD8aMWj1l0EbXnVu6TMYI40ZbItrYon5WBlGuCoHE9XM/UgZnTeHWEq
a95EEK7YJ/anS7WRobntHASZfNLS/BnSdOtnhq4f9Uzgs4XM6Co3w+ZOFcWSvGn55MdLY1buUa+x
T6pTL2zUR4iR3TQOZh65Dyqks6P0nFvF1tWQvp/AgfEzruyHVAbWQ1zJ5gzBEFXXf5rEctWhMBmO
k3d7bR8zzV67QtZbI8kidKIx7NxfluOOCHZnci5LqYWxHO1Poh1+GmJGW3+Mqx/FWQx+90PLnH5l
+8307LdzwL/UHo6cbIPN0FVf2QG4uGiQQpZ6GZMJg2KnqteOS5XkVRaI8u5f7aPd65sUXe2NGnYt
qooQhl0+qBbbL2p/M05GvzbtoLwZw6NuRvJJFbHPRxuaUj+oKkrlBoq/KPGMQj5pfAufkLksd5Hv
4y6/zFJtqGnCXjfS4KjGDR3El2wOt5cJy7DKjMutmMNpo2YNrS2f2lZ/w5K0Oqmm0cdrVor0rCaB
3atwG4n3NRmKszEQiJsMnCutdiAYiyw/d0/zQ4uKaGu7VnQkrGw8GTPyrmrE6ImvRLf0Z6H77aF1
xLANO7yC9So9iKp2LExezPDcdPD9+8A5oUqChCteAhvHXkSqsCbcIAPbHohb+u8uD5ek9uy3ODHS
0wAGbV2Hrv9uxYJbod6mnLIr580JsT8p/HjdVSDmDcPPDqKwjBP4tGSXpulwX3VdfYPaqP5EtN5d
20Kkb02TGOjLFOjSu9NnDUOIb0KmhzqzLJ5t/rRLwjmEV0LRx9ycg3IyOd0QjXdDhPXz6SN0cn/d
zcF822TSe01y9yauZ9rRX9kZM7qpTmmNH6VJVFoi6xoSicCF3CIFskyfKmBhcT3W9309t49hPHxR
02vfdDeFgyy7SfY6S4o7gs3WIQiAmvf1KM+W55U3MW67L05jOFBYy+SLcHGPVkeedjgkcnB/InLw
6rhZ9ZFUVbPWhWE+leMUbdWKA0ePy4oeuq1nrRgwnxrd6qUZRwdov5F8cWJ5Z2YmhyhWLEFVfDfI
eE3fFu8Zy4z9Dzex+HsMrnWyith+jgdgGEPufQwWUBYN9YGDjYr0sx7lnCIRKJhrvcTQq7yg6KLS
7m+5c/RrhaID1dqvp/Jr6DcJBlShv26N1txHAdVB5oglDQOuycRrwFB39i7RsAhXvWPGCS0Gkr1W
vVYDqd2DWoi3n3OrBaa/QbM4+prHNzz8ja9Nb3SYdhX6yUlEfj9pdrlQ1caXBWFWV+ahFe70ylm/
PkZmGt8oYNnf7cnSroBof7fX7Bf+q12N18a6JSNZOHs9T6NtERgxFvRW+hpLS9v1GfoHXphmr4Op
1UfXxPxS9VZGrnHumHgiLb1BYOKmPuZ3s7EkcTrxVcE9bE3mx2FApuCK/lBt5DtJx/9Gf2ijnR9V
mwKIqA7hkBcQgEM9C6HjAIe2O3+2SCNrqfnR+NzZhelieVJ/dDhev7WLgD5BQBTOlqH5Dyfb9hWo
RhUpsKfePqsrc7lC0P9+1Ob8qJqu7VXpdrvh9yzVQUL819Swc/6YZcbz93YW9t40jPS+LzJvU0H3
2Tg1KuuqTRUR1Ia9WQe4WkHiuRet7Nngwv2D52Wv5ZxJ/oW/p+AOtgua3r+9jFNrhSGkyW4hrvzR
qOmhu/Fm8A69IxJtI+2q3bcI3a7yQMQYbi6vkPEKam21zmX28gp2Lb1NERrEnaw+eHRnA6adMbbf
A+tHXaXjV6curTUfQ3FPatk5xhiEbU3sdu9jI3PwSBPejVYEnCwNWb65uoSd05j9flyqpdMivZz5
7VH1IuYggTLFw2nSk/LN6YvPQTq4Zzjd5ZudcpTnV3XsYr42es6rilmvP8DwIW8U2+k51YLiGebQ
vWp3/KoCoQFpeMZR6cMb6s0UuOUbtu/2bT0kv6aHBRJjCSrqZ8vN/3N6BKjlw52ry3RE2O3byAvM
tVdYoDGsJFxnAdGezJo4C/h9+kn07wGiRq9dK7SHKCeRXvjpp96K/SMhng5Pmzr7NHJq3eqeAC3F
32QVaK7YmVOIw5zVxuexw519RB96LyYskrRokpsurp23OXF/1jnuFE3+CDWZLfZCwoCvsUrd6uxb
9nhSTrvKj3dp4vuOHYfzj0Xv76a2wbNwKNIQCGvbH9q8eUpRp9Z3cAK6P6p4x/QHrKKeml6vznHW
wjAMg2Jj2TYKiEtRFP3nHLmUwyQbjAOnLi3uDRTH16nn9VtVVeP0paOYTJKIrVVeFmjHdhNYOSg8
aU0vY0gUIbXEOw6EDRnyydmARloCCghuo8md34081N6cLl9lTta925arH8PR19ZqVhSZ/bpwsIlW
vfr7hLzfO4GW5FTkOKnB8e7YvafFZhJhfRSJ7m4Ia8ZbmfMER2NAuvAYOYF59uWyQqhbAMg9gR8i
SiLJ/mexKA7WIpOzYe/tr7qh5fmORtma6GP66ncZyCy8Un8UAqRe6H5PgSEQNvbmZ6vEhnYc7ejW
duCzIRWR3GgenHunrfArmgk3k01HH9H5OnAXJjUYIW2JbcJuDGvvAHfbPYskaDbBlJvvrencqxey
k3ifwYXEGo4Haa3PQA2qML1XV65ovmta7JEI/Ku9absAA3vcxQtCn/tR48ApdUeepCuGk7rqy/TX
lTc42q2eABVnwLX5X0NxRx8uvb1cdFXcmsBkRtos6+NiH2BldUmbDfyB7hozfVed9QIXqZLVlPv5
i0p+eZr9ha1Seae68A8oNyb+FjvVyRYkv6zVJIF2LEbSyXFmRg+Y2DkbjJqANiWw2VVbuFwRd7/R
dJN0MS6Fl/YmNMVekr1dqRHXCXmCtFTgjQ0ozX8WSQreip8g8rO8jGpXszLp25sgw45cdfyxOi9o
3yepXj9ylOhfRenfJZMECbLUfKN41fQkOKuaJ6rvYbFockyFfPVwdMdrsp5PzlKtwTOvGtsfgE4w
U0e0Zm1GgTz2YpavmYyndYFP3kHNJeKNtWRqz3s1d9S5YU9DbO8u78FAYSSUuCaouT5Jrm1v6flW
9Q5Z6AB9XPz1Giw428LFQlEO9VvopvtZN73Prq25mxzwA+ShuH6BP/hwaUeVY5Nxnj/pY9k9+bb5
RbWrdZJJoM4ZdPODW8K9lt3sfx572+Bu27X3cZIFZ9d0XMIQBhqCXTFuxIitZOPHwwMszOFBW+j5
LY/JWQ+AnP1ud0wn3pC4dNihMUJ1RI6BWUWJAsvSFNW6FiDsOt2XmJXcqrbCztIVd0xn0xy6FPC3
wS7+pgnM6ZCR2HwZqvmxawd8gjpigZMn5IvrQUbEIeA0LLVLU4yaSYvmrKql8NXwMs+HW1WdwrS8
ifJ42oYZGES/791tqZg7ehz2q3q5xDx+a7cyXrYwtPULu8cA11tvujQGhLPgcI052xXBfCxrT/vo
uKU6BTtyjtZ7REb5doGI/OiKYI+JWvXKQ0LcohC7OOzSjkbQtwnXG914doayijfTQ9w0xm3CNvvW
gifj90TITW7aK2cY26dSK4N9PKXjbkzz6aUwx2+E/t1vqct9BL2ET1Vt51sf5MWRYHrygAQucjJu
5n7zyydXH/uvnYnFrxe6+TkwAAUIAepV8wr7Fm0EsQrZ93Cbo6qKMBvs2yUwA9x/afzjMlCtVt8U
W/LDaD4u/Z1jZOtgOWqyvV9jSBCeiF/b/mbw9GSTaJq36YvOO+Pg3XPmSfm1xHWzl5blga+hI3IE
gFHpjJAUuVnvVSMZLf/S7cQxZJPAlasRpa5Nb6B3olvu/IR3rrNbjKWw8Jq6grvx+ANzlxabhnR+
igIOnIisnFVNTSB7qG/G5aiqa3VfsLHt100u2gc1JOQZdpgrw11ZqAE/OUsRmYhvRGUWHFTVklF+
jvU9jOcHKPeE9ds3B/WFaAVx/knnLX/EUZZhl5RUzzrclRu9wGKgRpXl4IVzfOC0FJ3zIMEPidjL
cxw12ooffvdZNvmvFU1yIP+sKNDN2gVzqd9gFWrubSND06Jtw3eEmH+0rtU+xDAJsHsM3lTzZOmE
V4o52PnLqNqzdo6ZGC+ctmdM302HvzXtEn3czQiW+4gzlXgvi436f5KfhtG1OPJCp/OqGi52Pv5Z
xd1SW5GEctfFNGO0NNjtKdUgnG6n5VIuVkCqEEbj4R3CmBoBlG6lGq9jLJR7d05d6OukJOyonIEN
c9qXHYmqlN/kygGj+Tp5uUkeaIYHHFXRzdB2/lvnLt+g6hPGYsE5GpKflxqgzb1gt7eJ7b76NDVF
x601LA9RqCUbPwzlVmvAXZsBTl2F5EkVDnLHV7Z6LxE96ZfArQ0FZpPVGfafCNE+OpGXrbA2m7/0
IEl5ghX5o5llOenTCLbib6lGdaUEFy+qjJceDtrscsPtdZxMh2KduIW1LvHmG/pyeJiWIm984uhR
/aMv0ABRNdVuRQks0mZiL4r+8mVYkLfNfe28q1HX5m5ig+OYVbG/djQ1AazUA8CoVlOvJ3RpgHe1
yuxLPUQ3NreGcy5GfK76KXkqwfKsTRcU6tQCYBjiqvlsGN0bppfJj9IiG2r23HUDY1f2Rs0R0I6O
pi8wldKcH9YUW+9BM8VEcIrxxRyycVPWjf0gkYDZmiIVd70Jo8Qc7IXQOcjNFS8v47Ff+/X/4+y8
duRGtjX9Kgf7eoihZ/Bgzlyk91lWVaUbQmqp6b3n08/HSO0uqXpDDUxfBMIyW5lFMmKt37hQ9EiY
kWHpg/osh2v4oDjD9N9rDojbknAwUjx5jE1cfj+1Nj46GjCuTCmIvcc65m8YTfJrh82hBY/3CjNP
To+Is+zjrg6WVd3nO55SyC7WkbkK5geuLJomKoJbO7aqrFoYNUzyf/3X//6//+eP4b/97/kdoRQ/
z/4ra9O7PMya+n/+ZYt//Vdx695/+59/mY7GbpP8sGuoru5Ymqky/seXhxDQ4f/8S/tfgp1x7+Fo
+zXR2N0MGc8nWVgCaUVdqfd+Xg1nxTLMfqXl2nDW8uhSu1mzf58r+9VCf+YPldi98PhdrFKFeDY4
T3iiJDsSyMlKNlvN0o8V5jt85YyCTPCuhhedZKuvPecJ2jt4o9uowc4SycurHMj1AWpVmaNrJhDq
Mrtk3TZG8eqLUOzFlDQr2URrMFtWIo1Og1kUr+0KRHX6Ghskg5JJS5Zykhp33colFLo3s/A5E9ll
aobqTjO9Yuf6ebfQjBz6uOzMSgFdLfBOskVItbqrNGVcZ7Ubr0SZVne50335/e8iv/ePv4tA5lMI
U9OF4+i//i5jgRoKodnma4NyDpi6/L4Yq+6+V/JnaQpvZGCKssmyN9JiPurUT3IWp4mEwzQnAl/L
vhczZ0YWVqe1ePrE34HmVff85PRHcXv4a5Y1R0r+6lJ920SVV22XhR8NnxJ0KyaPdIFsgQ2GjBJ+
CpqkfcgmAZmXOb7i1ZfIMomK3P3Dl2F8/CM1DF3VTFdTDVODh2f++mUMlZc2fu9YXwbPWxuzGrY2
F5yfWjZv1CwkijwQBv/uLMUQrCqSHD/1ydktOf5jnCsmnPF5tWzLWjAgDqxOKSHEyUAgqmk3xDAS
NgJ2fKmCJLkV3ZBFqJ7LDsixqoqcArNk269csOF+d5RrZP9tCongZ1RJfHQRak1d5FYGK8HArvT3
35PtfPyeOKsJXXcNoemaMNT5Zv/pZtYBh04dR+qvU1U3G81s043JHnpPuDd5jvr8KsxI/ZKJlERU
a4XE/YPoGriJspADhTCf0SD2HqFlR4cudcd1PJTYEVbNIyatWHtOSfDQNVGyvzWDOcUi8ywqgett
q0QY9ARJC1f1rxGZixnRvY97LN3eMzOypiuGc35fK1e9X/SnyayXnytnvPd7A7BfJBZ5LgB5ORbZ
6B8dGPn5rR0Y2H3ybW3lqD1PeZ+HkGBwW+HKFe/DSZRm9rI3dP8fnra6Pj9Of72tXcPRDEt35iCD
MOxff6Fa1Wp03yHBd0pYbvpUdXFZQidJuBBPCcdwfsdC7hJ5VXcqGhcxgy5vXp1aD49G0mX3oRVl
91qCS2rSu+Ze9t2KDoaMHxQYt87zZB8iwCkxnq7dymY72tl9X+iCYHPSbEb54Z5XkPzOy24NdcZD
LgQ6d2waWbMYKgX9aiOmWsI8IJQs6mXsaMXJTQr4Qj9VG4SZd9Hk3XlqDSsgyvjG+8Ta8QyzT9NQ
xtuhN8JrHiX6Gnhtfx/x5FhhWBk/+R2hPKIZ3iel6KHiDZPylgTBV0UFpK/o4oQu9/QEZ+2hMrVm
NwEgIxzcxnc6MeE7WYNT9I0LoGD5V1feIAYZNekn050GcVtQlD4M1hT87Pv6poN+6RGuDBWeWvks
jDfZeRl/IfwEgdtBjMpXS2dpWj1+yLoFPXquxc6EpL2s1lPo3jplE0C+eWj+tGJy5P4STHs8h02T
tdsEQL1l4cc7U4zKniRwjNK3UhtLTQRYJSA2cMIqwDslStMdicsjFEBL9tt+xVnjpyrg7zWq9dPh
fU7usrldybat218j06+3Xt7sQ7UIngO1LVYWOYpTPpni4pJHXxpzUqBNZ+PNxHrlVZxvyLKae4zL
ySN7LXndyh5vdAbJYBg8HytDAeV1JjyMnUs8ugaWJQcBKUfXvkIXwfKmYmlW6bgY1QibsHmy0bik
o7Pws2M4zWlye/UCqvRHkWUY9RATcLac5yd9UXepeok04IvI22/kPFv7ro5NcHWaWJzHDAv7wbOD
z24POyYeLY5lXW3dOQN6d25uhJ+rLoeg5YkEHJGpPJKOu5id5z0Tu+oWbnQglzZeFK9S/XWHxybp
X+B2bllcDQV+BdK9WIynU3mUfRmYVzRBteJKROe5L9DYqDip+2uOwgTAwMDuRsSc/XVhsblVMvAj
cp1cImtuEEE4SvjXvF9rEgjnJ9ws6yRI+GIjMHhrc/KClcOxYq01Ojsc1PUvsEHyo+VV9rV2dPs6
RqAOf//mkNuJX55Lhu0YrrBs4Wq6KeQ28ac3h1VGuBsrdvFFMaNs6RAV2uZlgbcoQKa3zkLBDl27
T7kQ7ZF4MvoFc7+IUEpUC2u6JpPi3fmW+a0v7BGfWs4vbCfqg6UP6ktUFgvZH3hGuCMaWmxkU8uw
CAXB8UTUzjiZwVDdLltqBRvyRk0vkxWkm0TXeowXknCjC1/wTImdlx55o3gGxX7oT/2lWbT5Z3+M
xbrHGGifoLv4Eqr5DWAcoVV668fNvH1JiCdLoO+H+Rn9EjDshkqEjsMxrET+OOclV0UWmhvZVMYm
v8JK3cXEuwqEl3UY3kGX76M2Lx4xyCbD0tTfx1HR1r//tcTf3vO8QxwSYRa/l6WTxvj1LVKVtSHI
YgZfuqDFCVrLXya79u6jtHQufV71i8Zq+7ehDcAP+K4NW1loz2jkbLDE7t+sbki2otXDrWWmzboO
QLoY4EuO2lwIMmtH2ZQ12RdYOrkaxzlEepzd8R5H0kVlw1XihXyHWCB2sQM3TV+qxcnTxv5UYJbx
3IzWNaii6YooUf7s6tZ38h3NWbaCOUjZFEF9lM20Dftl5Tr9vppXlj5HNX8ynK0cDcGNr420qje+
q6eHYIacgYFsT93MJ7Jn7fh22dR9fQK1B9RS9six91llryMjLjgtZDVKU23Uf+NhZs/5vVS3yY8R
23zg+Vzs4qgmmJKohDBilalG3M1T68bfOR7kzNodnbODlNu0sMzcOeeVealya9yX84Aclf1aYzv/
8MPLH/bn21QnRmlpqmOoJoc17eMGr0eKuutd3/g86n61yu0CRK2l9Lci5g8eNRL3U15F9oYjRXS2
S2HfpxPCuw4Ci7JFHjy5Wp0JHJQj8Gwq1a1zzwwXWQ2uZuyRMpMFWlHZRTg80/zGVNhk4TkuUJ0i
1DJcOrZ6+9//UZsfN/m6Zaj8ORsqTFjDMLQPW6PYtEphaJH22dG8lxpS87nhKfNTMfSo88F31Nig
TM4iRVz6DGqkX5mZ596VqZ5vYo73GCmhQWpluXcoRWgfVCA0uy6ZprPXDdWmwJr5DvpZv+iNsTkW
oUYs3izqHaBrUELJtBZe6u1N8HsHWSvUqLvVsr9q/2n0ve99Hom1+B8e1X+7+XXLtXWhmcKw3Pnw
/uEwxMZk4sw+Vp+jNP2eZVfC8955iCL7Es5YHonPsfQ0XqF4ZK3e+2QtboV+0jDYui0o0ahZyGo0
zSBioxw38gJyshxAyWaOfnjHkaT1+APq3aEwUAZjgNaK6M83+LesqkM9SzWNybonBgruAMKoDqAH
bpheXx2pYzL3OWGrnW9TQH3dmsY8xUdzZYHW7IgMbJ3dVXX6pAvLPEizIZyIsztftZqdhYguBCya
spBz8zS+zU3B+4uFVQbtzleGTR/pNXRf0WqLdijPIOXF50BNsKcXgPGIkDgcYq1Xs/Hdz3bvNEuY
C6iLaL24qxLEWPV5ALEhwsF5kF1B1vjXYvIQ3ZwHspG9S+ONmIFbQX5uB3UODzEQTcWLCSDy97eJ
I++DX54BNqdhF2Cr4whAiMbHyACSlYmGlu1newA5XtYhwS/cBdaR0jufStPrV1Zd27tgbio9GG7V
aLKzHOXVjXsvUeGxsKynjK2T7B5tsFO83L6iBup8ajXwHyI31aUcdHVsWDxuFYp5VOT3Qd8/4U5U
XqzScs6WH+rLFmXlr8DcYVQZ4+tUF6D+cE3ZZ6FfPFVK9SIndEpWL+x2bO6Re4yPgT8l68QblC9N
uJATcj1zV4UbjEevyFx84j1e/fOl8dN7Yn9rP7GLMXaDoeBGJomXIrUJ+/k9vy8yR1tVi+r7cS6g
//zoqzKzupcFUik/98nJ72uVqKtv89779AilJPYUv1zr4/VLB1QQxySd7Pmj46iXAE7IW2JgLxSX
Q7bPa8V57SN042vnrWvg0CWdWqHW5NlvTokdOJRFNqYduBIMRhA5ox96JdSEOrPvumxA8zqBGuq6
5b4rSPwhFJJwmxg+dtHQ/SPoc9XYH9l49MEnN28ehQ72Rc/rTy4EgfNkNuIROJux7l3E3ULciB9H
v+qwucP3KEK6YsnGBYT50F7l3GHCwSupFA/WKnN9jWRYlU/JQo7eirxZmm403ScciE7WoBlb/S+h
FKl38kH+5F1kBSPtaYsV8917l1zwYf2H5ofLtTD6VqWl2wu5VsqsvF8vxXLsoBZYGuVOs+763Liz
Cq0hwcHHGnNtmPvkqFq4+q32+3k5muEbVyXH5s0Yd1vC3WXVz71no7XN2wCxae3kSoS8HBXzbFkr
Bh9wCvNickSTAQliYi8GilqN7mWRew1iBl6YLmc0za2vscxp72QzXHie186F2rTwW2L9+r40clrl
ok/tso9GfY260bMp3PHeUad6qfVdvZVNWQyZ1i76TqT7rimme9mnpcCDFUhPsiX7i9Hd56IYz+9d
rRWhn99Gd5lhNXdW9t3TSBXXCY5GhFrHV2y9vpNv9O9cRTMfBi24NKMzvFqlbYCmQb0Jh5SfZ/Ux
TxqolZcxLcDlwxhcRqORlsvEv3hImz24qjI81n7EKZqU4dbvpuFRL0fjNPMPhdtlJfFJPKDAuYAU
ZG6XKwIyCi8nLX7UeUegyz/ecwwsHtUhbde21utr2RzdOLzPxnIpW7cZY6ktTV9XtjCWCZ35nJER
9nKqjeGZxjHUO3Z/fbbDJtLZWabd13s5IIukB/a5cS1j1rLqq4WcLUcaRz0HSVE+aC7i2WVj9efY
EdrFawEkASItvyYIkKXIOr7kaZptM/QUd5aaF89Yf93LCZ9D3XcOgVMrIWp08DrcxjwPQgzEVMbh
CgU2vUAGWNxmaOxkjkpsnt5nyGl+keGiZjcgk01VsFmuBKfjAGvywRrm7yypjpqPiHyQ0kzsxttn
WW+sUWsoUdYkUOEMXvrVQECnjO3hG0ZFAIux1HzoJh95nLSxd16kjjx7hXObknDPubbzh01SWbIr
7rIsHfe8j1MUK15amF6Y9A0IANb5j8Kdm+99RWryM85Eyw0IN3cRkMt9xapvKZUD0spBd08FiBmV
uXMNVF7LUjFgGpMHJy31U9HzLU9Fj+Izqo2fJzFTljRluKQqoSoTMxHd5JAK8ntZNFr5Gd4Q6KPA
zeHStO0b1Fw7ycrPEyD/rVdPxVY2E/1QDB7wsGEsd9No1hu5GEnIZQ7P7aVXFOSdvHhcy/6gDndN
pFnPxaR2h6Q3rZW8jFY5FzUhDOZlPdIBLbqTiWWbsAW94c3ExnhROtKgaBrvMXL/LPs1H+w2+G5p
bDC8xsMxmKfrjaLuXAz71nJWoVpXs7ZJ+YKAPht2oaDY2Q9vo9UgAVAuYvzWln0srGdbbZ3F0NTT
a+PXMW5P4fjFinx465X+zYiyHWkSHxCm8mcONzIiUHEtObEHC9Lcmz5Pq++xn94rQ2fcT36YwZi2
hrsM2PwSwoS3iWN91vZVWm836k3OXm8I6rUXJYsK/cSraymZtzA0GIIVX+kmznxU8qM3PVBdTlhl
pZy9XlPOg4MOWKyXR9n13i9rau/1/KPYcH4YMANDWU982LYabBy6pvgqkhDZHlPxnsfMSEA0u8qd
mxf+PSccsTCgcJCJpc/2++xi6cE9KcpTpBr90Rg086o2vnXFLySeZdnWsksWKUAbbFqG9kAqkshs
y5bBVbXguY8B3AJ9iUGRtOEzSh3ONe5KnlcM2l48PPrG97wMw+dC1auVGFM8j9yhOQ9zUegR8g5Z
tVO9rDmrwqGYa3JQTitNo1hakPjWsu/DvDIZsL20nyDtaKdKV6dj76YlBjp19DQNpMF9wBffQ3wz
GtP73llBuPCQniLf6k9rH8TYbREEvnITJdrCAip9dHSEYzUYaR2ClUa3U8zm7tZEVd48jTXqMAtn
bcK3e24yDAyqgtskstLquYQouMYYLNgK3y6fMwM5S57qDm4xNPXSxEhU5Ihezs3QcZxdgJb0UjZF
25UHNpjRrYmionuElwj+aJ6cTrZ61gv/W6I/efGkfgEK/kcERPNtqEtv4VeW85RUer3KhR3cw/7L
N1E/qOdBKQeC16N6SEZ+pMQukFjBz2dpq3p7B8M23qn8t7e1sblAyrNWfjVqHLK7b5oW9H9yayhV
kvwZsbNbxFgjfCrDMVhXBRDhP0Wmp6vYTrgD1Mh2T32p77BZ5AYoTPtTVmbGofDG8W5ulU3BN+UH
2TMo4GShaMaEiKmaPju+CSTaV6qDHHW1DM1FdO2BxDOqd0OPyp07bWSTrHG07QnoracxS5/RozIX
aavEJzevg6uua3/yMOxewiDNdwU8m7WNMOWLn7saYb9CRZWFUbcLTnrQ5A9NxhPE8hG2mbud0qyO
sJnlA7V7adC7XRdDrW7lKH8sqNwnVQI+i0v2/aoCpvTJREbv6vTmT58LKTBdyzVGO2x07Blttasf
cBzLgSaXWHbFdnjxkVpciSqtX5BLf4GZxN9n1C/JeLtfxeQB1JoXWXBPtkNgYRU+LwoESC0DW+OX
KUhui2zRL0VViK9+nyJQ4UT1gz9/UqoHP38SILj6Jav8F1vxle9p2f30SbB6d5NiL3iWWqBE52S8
TNHLokqbzT8c8uZYRy6T9besPOkh3VRtAmcAkP4e52kzrwgUFT6FEwUGwp9tfNSrTP+U6tHb5Ef1
FeE//VNgxCBY6+ppKNn69KO3kpPgYmNrDNT6tiRoxkNkgiqSzRkwuUWFzuCH4xJiUPoV2iTGTl4R
iUhQFkVM8mkeHcPoGmNBc6dxKj8Q/Qkvee5luyDBZ4HdGsIf1hSefDfJF0HEkTIPB9il6YAzVmI/
yRn+8ILmW/coxwNsR/js5iJbocarKB3V5DC6wSdRuzaCKQancdXeepWhzEBCcYJbCj1obtZKFu3i
OIrAG9F0k3JAXtN1drJpNjbM0KLRj4EYH3kQf9KFnT04cZc9xBw5QGISoe8K7oWlH3Hzhll6lKMg
Rtrz739BzfhbOIsMn+uqFrEaG5aQ9SGcFTk8Tcpa9JzwhnFLgHAyyEpOPBi9FHGsBjPt6Nxaqnm0
q4w/Kv6tEO08Eqj2aN152VddFdFDUeXxQ4mJ9V7EVkN6LIJY7qIlqiJMvK3VUFmPedG9qh0v5jY1
mqtfC9RWimmfKHr3OnX9tJssYJwB4nCvpYHyxkQI7GKbOOSAD78thx7S7EXNrdPPVytaGLKusMtz
jz3JpxF4tlxeF1N+KMgOY8DFtHKGU2RmWp1S0Kcv4sdnum4dH4WbmUs5y7cQ9NN4Oh7lNdBEIlk3
rhQRDcuBSOCdjsLcXYH5gs/j7fLe5VpgYowB0TbZJwsPK56NibrubSlyztrJLO0XFRPdk4+/4i43
UvTe5tp733+q/X6eE7k/ruf+VftwlTh0rS3QaXKI6n3dKd42CsJwyQFtmk9p072WBsnGart89d7n
a+206lrNWMtlcqAz9XJppk63fe9zLIFg2qiXG6ufvoEDRx6z1izuPF/dWwZhrMnqUaquQ/GA/nu+
tLOgfdM76wn8WAAIR1nTAYFJFeXFKLv68+//vv+WyDYMzggAMmxY6IRt5fhPCaPM5pAT6k3whlBN
GB9sZ1cb2RMEr+a7LdqtNdbaZ9UX1jLQHeNaoqm/r4LJ3kL2z0856veLHODgAoQVf+RzoSDrv7Jj
kKCyqdfN5ff/y8bHrInhuJZjENy0DWEK0/oQOLM11Q8DslKfp3FYRe5UA32gMJMCz2fHaXYck+NF
r3o/+tTBweIbP7uFnprdm5PVR6h9wM01KFakESBPpWn/5oPXX6RWqp57NMMelTG92qnavxUVP5CO
pcwuDVbQpgs/089jUxHaHEz8tfOEl7ztCg3bREZkTRZyIhn4Ht+qMP8HCIIhPjyY+IcLx0ZE2XZM
8DQgVH5NHsGiB2GQzfYDNg9MKynzE/kZfzbypurMRar7+ckr4JwTwN5/6JdNOeN9ruxLrByt1sTE
62++yId57833tbkLcQdWU4QmrNk/GIibHwPLfYM4QAykNkcMGhzf2gizZnSeAhN0OcCcv5NdoLWG
PU/SCW1aBuVFehUbp1qE5g45uuFBLcoeMY07K8q5pNLxt+lXLaot8wJ5EcUrgwWwAP8oLwLDbLzE
WMfJQatu47VX9KZMlBwTYoRsOUnPx3Mha01t5gtkltv1h4EsRat9ISfa3CpLXUNItmoLBzm9eFoG
Rtg9OYk9XvhCHtq0Q91rLsrhDcZU/HgbtwmNskmuT3IMcIaeZc0pT/C8scsGLVc/0PBsMNRTopU/
arJPFvE8+mGy7JOjdWM6e8tHnaaf/OKoui3BhzG5t7SiIC7+70IOTgLB+01ujsVRtt+H1QhJY5IG
A0laF79dZVI2xvzm1eZCBZcRaW16EfN7GHhIfJ6a7NrfXsOA5DeYtbbk3+fR2c0HCc6MTCJoAXmR
rkzVe6vdyDE5K0ynao/q6shGZX6X/6dP1bpxH3rmj0+N0kFdisECipBOEwq6GDQmSO691SBZYKUV
7hXiprjKZq+PypveE8U3EGA4dYOeXdOs+YK/sHFBVd68yJrtmZwAccmwy8LkmDgBLpEDEed8bCTq
ci2b74VcUaHr+t6lknxYtFqMTErTK2cALoix6ZnYBKqtnGXfexHYfrD0izA5ED2Oj2h44QA412RR
K96YL2SVrFWyQRv1GrVBcor8DAUsUWRrwc+wqqKiWqfIbKAqgR40Qa4B4lv7p1/m6Gf0XfZYN8St
+1FX17dm3bb3LrZBumF6+dLKKkIvZdHhR8fkwO3bSxZNJ4I/ydknh4fsqSUWXmMaL8Og2+vWqqet
bOaYAy7MaYyvZVD7nyp2LJqbmC/JNHYQln9ZZXd3KSQZtptNRFxAr79yNx9GQGsvnp1X27zn+JPn
QYGiZfggJ6D0Ni6cwLPvhtDtjlaRIyE8uMVX0KDzBUShiFUGIOiIsJB+147mtJADQKDuiZQ0z53n
F6jLICgbZ6DXQ6Ef5ASrRJNaIejSCfxUi2Wcemb31LscWj002jg5V5uZhPNlWCGcCHgohsDGltnY
eaFufjJrIEfzcCRi0Nw255W0r+y1CKzhMIOL4X0hPacEyrGUinODusocxLMkMcMv4n1QFym8XLc5
Drn/g7ChD9038gnFPR5o46UqS9JTQDDfanNaa2GjXNFbGB9Gl7hSAYZ0F2f68KCjsnjfmic5Jnsq
zSlA3QT2UjaJXdybpmkf8FQM9nVoGJtY1fLXMas38ruwh7ZbBs1UX9KkJIU3Wtbt60WIeZVlefam
GdzUuPKo+yEYykcLwye5MtNiJNAKC05CDQBHMX137Q5j8Bmuxu2H0D1E9nqBRqeBV8dVTcpsaVcI
IygdkpeZibZpXcKTg9xaurfKKCs4Cd0qfw2N6v/PnL9/BNfJ6raatwXvH6H4uvUPr2X9729lnKkM
FfCm6Ri2+/GtbFl+46Z2Ozyb5iSucdJese8o37QWf8wOjZatbGbIdtiVTsCsIjO47FtCkGO/8nJf
6WK+HqdYZgjiQRJUIiDx/64ppuOyyxijrazdRkv7H1KTyJT8emydd1akJW0Hg1wgRMbHMw9nh7os
wFA/mVWP8Caqu2plaDvHRIxT1t773P/QJ+e5+RXX0MWopGSl0IxJ9iHB6UM3lUQeE9c7dHqxH7Mp
Mrba4DmbseXNc2vjTrNBzxhNlCF569omWRl15RxKF0FRq36MHCVhV2Zn+zAIUx7PNKOx+4b7onYH
lcmA9Bd+k7OIAKRrQ+BkJpuV9+QAaXkpgAtuulpU9iUZshKtubB40Vv2H3XQ4P84N8MiX/mGVz35
6WTec/+x55sBOqOD81Lu4rgZcNITsZdsA5Scrj1Z3pPjDRvZGuPWvcpa1QoVlTH89GIH+emF7FTs
9A0FLW//PlmuJ0q1Ueelt7lybdLyNpad3YDreOgbsGQNzdv6oVqyV+mLF0LADkiAIjnIf0nkug9k
Lk2Ct2H33DUZEV7+RTZ+BUs45QOKW5ljvRVp+CWIpvSPcIrezCo32fYPHn+gAmQj5pBP84SQ98Rz
aJU86noXsPW8XbpV5R5KH2N+WW1s66Vp8D/xvrGqtLbwlu9bKRRK8VyAHbedWjPdiHAq9+zHxRNp
4nvDCI0vheXFKCb6xsUwguLilzUvoXmgDaZLwY317KqZv3fCqtuUPQ+cOvpDjpN6DtZTgiW92aiz
N4PXrw22/5ckYV/Ra27xRXejF1heHbJ+unUgkausZD/f+jLCHvh11lLd9q1Tb53CVV4DxGvkhAT/
qLXeG9UBffXoKQsJ0MwXVH2zWopxEmfYw8a1LjpSMvNA65HwRclKude92jtOaVqu7NRy76Iehgu6
pJ/qKq+RLyv8Z4uzQeFr40vnOMVprEz0k8ZsfIHmEW6a0MhA5DMaFgirKlg/XeRoBefJMbMXVJaG
S4VtAkcSZsXhNG1HX0EMqQ2nlyZq46WK/c1RLnJcf90i3fak1L1y52Q4ycoPhveyd9ygW8lFmC4m
q8YT9h5Js/pcRWizTOMEsKOeT01hZDy/N/GJ+tEsC686Elr6uSlHw4qQg1zbzO5KYekT0k3JPbom
iX8r8A6h31k/qrz6utmfuvQOGjRuZf23MblC8ay1EdsqmJB9nHme9VoOdYVkB4JzADAJ2cckaDrd
3if5LE3nFSq+Uk50LEbPeown8XDrT1ybqBsIWdEM3j276e+yv2ZLskxrBAEgLSV3aVM0i2CGmigj
di1pIMyrPZX9BfwnfhARsrpdC7AGcd61kzXO4VbFr8Y5yLZHMmaL7SYaObxkEcMxz9mIjGVdYtVz
6ytL+xyqk3L4CVwz9/na/QhU2+NhwfYVlFsXhV+r3n9wIi/83vXlFqfiPFgU6dcUg/BoUbRXTsZW
sMjjCEULf/pej97VrkT/Ffedb1OVa2/6ZA6ogiFwNxD2XqASj8yu5zhICiacICCwubyHVA89zU4Q
5JqrcpKs1UaDV5QQ6VL2KRWUmYUScI1UXoMMQrhFv/NPOfy+TvRYjwXBlK87Lx0WLjLncE1jf63Y
pXnhjKvCZtW0feZG7RncFjJxVlA/KgF7ZTFV3WeU4q6eD1pxoaz8rOtu7KZwJjVJZpNkMfl+qh2D
CeTPzH9qRqwpbCPNF101OADQKAj2QX8o8Kxz/YiNCGRWncvfoaDWHfygftVmfzZZuDOTuPXTMwbx
ylF2yal2gCikh87p6n2uE+A8qFnBLokqa6Xro3/V02bCvcoecaZLzHMTqd1ad/PsCV8sHe6t4X81
BiAwNXvoRRcXqxhZnz/yIZ4V+DTz2Q0RP5RXqnztx5Xy2aDVsBV9ayuVdSa0lVthcBZzI2Ebek77
KUHYrS/DTe0osy8CI05iRvAQ8edcgoQkahI1OyrpaZhrkVamJ7+oml2OA+GtFvzV92E09+t+rULl
Bx2gHlxio7BK5mpgq+pBsShkUxaWITJ7fZuEsqGlY7TBVBHb2jLXivCuQ3ozEUbyAuRHPwizrVe6
DdUZvQyUwQKiA9DV0juRGPiwzgPooRWr3m3FofQD91OVtMvENgc8UoD+Z303bmQT3NceJznrCW+f
iHQxBLAE9e0WP1e+anbfeVh7nzFtD5dpPguUKUa1yZIwOyHLC5YZ2d1tOfndveZO4zIIYK+rCckH
Y44w+XOsqelDcy+y6uW9S9ZE2ZurcHYzVDH80eJUnHAkFxz64c2hNGct9bkp+2QxFexcFnAOsYgU
iPOhGHRfEQBbauTDENItkFKQ7WluD7UPikm2eYv/u+2n1YupZmh+ZeqrCn44rdTsTw6IiHZmFucl
gAZBbNoPYIXtTSCK8Gg7qX9uxZxwUprquc0z1C9Q9v3efk2SOP8z08GQVpUunhUeewAHkubs95V+
yJ003iZlWz5w6kTiIy2Trx2Gm3KV1hVXf+RpBXDPW/Jo3f4+8qdbv9JuyBKarqOrhIVdyzJU/px+
jXkRoww6oRbeH1Y+yx9Mhn9MifXB7fhTr/36axpP61erReY6wmB9GYfnUccaT6uhFSuWFl5bfdjj
hITlX+kZ7MjySxhV9b51/x9jZ7YUR5Jt7Vc5VvfRJyaPwezvcxFDzgkIEEjchCEEHvM8P/3/ZVaf
VknVVnXMqmkgE0hlRrpv33utbwWGXSfboq7i+7i8z7P+tjKkeVAVYRzoFhDoUtW5n4wDChgTswGn
JjOo1AXq15yrLB38Ohy0MD43w7NmKmbQL/Db6Nv1W2wVtJONFqtIHxNroR2si/jGVnEFAZT+omvA
tUrjS/qOcta4W6vPhNG5KH0gGOvMN0mOcsqTqkXatmiHz4q7ElQkGWDitRc7pqmFj7FSOdrpA00P
qN761N2KhSSuaMRmk0CRPiqqzcgdQqpXktO6KVCmBlNEPpUT534ktGqDhUvdTFFubFbxNph6uR9p
tYQ2/XFfADLd0AGffbutqb3FsI/WJN/hxUUrs6IbykTlgejF0EmGmpLwkLuKGU8mYDgXjTeryfow
AY1OFdIbl5g9H3svTBE9s0N0TEqI8K7eLIaje1k8MbrP+iZQAbKR/ABLRpn016wC2TdaZROWMio9
RWmKoJB6fZ+iBkRSoJ+BWOvnHo9TpiUDiQyxD+FmPiA4do8kGAI+7zBIMTOMHzJMk34+67QcyXVD
hNi0ezh8ATxMhvlpv1/h2ANrqD1rpmOQrsNboTbGCfnMNxkbWzumZrKaKi29aFyaA91w2cviVBjm
05xaxkH2qh1kAnwvVYv0U83tyY60OmYsj5zqihNm/uLUsEgvMdDXAUdGm0b1Q2zWj0L0xUEkjKoj
80j7+hYslvWFtXcfO4S7kzvuxOW5Mqz0uVXyrWZPE6FWSedXjCM/mYjpxtb08thG/VDHBMCRoIdT
NvXGcezPg3VYkUGEF5rnhlDf85A76zmuEKgoNlNxrFmnOiJlVsWRtbFnUxzqJn2qimg6RwtN2Qxm
hqO10W5Y9E8O51GPJdnZgy0FCq3PD1raDjfXD7oNOXFuSiL44hbRVaMaR2PpkMoZ9qlmGns7oUQJ
FisG328TQ4vY1p+i1evVs2wc8YT90HPi+NjQxT4ohTLvF3f8WuAfP5v6jDba4GU0ELj6ukGwMCd6
xI3oJ4OxBZAQrY6+nalkg0K3/UQx3tSpCfVEZ3tZ5vmslsVdjyePdHr0tZjkwWMsRh9k5UAQehGH
NCzcbS7tKgCiHFizfLV0Y/ybZU37+bjNqiY0YQvsnnQNiID5VQkMiay03dYtvyM70p+rBT0V2TH2
qGDI6W2FQxemZRhSYR2lWOtHUX+Qm2FvY3Y0clIy4tOz7JAxZR+SccE1zHv7b1benwfZPETbpBuA
XFnTmUTY5i9OFU3V87Zo6vR9JhkKpDeZg5NafWpyrSKzdpl2uk2KSk0fyK85O25yrfOMCaXVFSNc
r1A50gWouJFvDM3qNgxcOLYkffGpUks3VNdY36yXtbbMpsR3rdwIzUKQAVTFz/2i/t0z/nOX5vqM
I7zWBPJ7TCF/sm/Sy3SrDGfb9wKg2QHmonVEsROQI58SypTDwyKsJfJK/K4e7dqI5POcSHPdwXko
HP+vn1xX+6ndcn005LKDyHVdjWHzr979GZG/PrKgfHc5hcA9GVoCvKv30YkvpqWlD1bTzTwrhdTi
zM6HoWRvQ9/Pp2Fy131lOttGtTmz0DbcURvOh0iJEZz1ib3R4gau/ApNchjjL2jA1JtujW+yztYQ
d4zJuRj0fDuQxCHCa/uDqMpnpUoiT6/Tx2RoHtjF3FDWU0GiWS62rWo8JzlBj6kJtc20MqhxlwFD
OrgDTxcQoqGx1FCT474oOt2PhTr6i9RasrpsbESXL1vLysNuso8S6xe5D4VXzKRBAur8cPsk3oqk
/6qXK2jFurqvHNM96FI7TInyABssfcp413qa434rKmCBxjKoR3Q55q6UbCCVkqdbEentkXdKe9E1
D8OHWMxb1gNccG0eLhP82DbKhpOu9j2aWpfQBrU+9s3Qn/OCOGZLVoMPrzjzMtVJ6BNpd4QnKMxv
EpJKu2X9+OvXX/tTVcOVyAhP8M43ddt2fqlqKkipdiNk+b201flubN2aeK3InHzmOg9drHMsqumq
65ers26q+JNgLfjrx6D/6Rq8zH7RqHAhGoxUf50Da4rdzdhZ1+9alb+R6tafUG/k0OUKiUoVUsx1
OK1n7Rmhx5YTmNzHizaHtLSRP0+Vs0mE/o1gguE8E5YLGmZRjjlMgXQp1WCaRv20TsSC/vXD1n5p
VV4XJmIGTNfRNfcyC/1FnqFlHCfRNdnfk5aLT83EqztMekDwIJCQSDb70raQyKz9k4hDmvd74OnG
S+XMe7ZuzKrkEFKE1NONMtYe3Vf30NlL7qUO2QSEGfgarxmlsKM9Jo2mhktc7eBDqUHfyaPmwJ6I
iDC0uiIgP8Xaz3LtAjqnznZy6PVNfQ5npSAvlHCmC+Y7f46UudzYEzTmmFn1sUE+GjZRBIlFJuPJ
thbmOYyRseISSTpUaec16fKtNJltxjgi/UxZhnCRs72phBNzDq3GoEvHBjfk4m7kYGziSrSfjKkv
8M7ndjiT27WJTDOlInGpVoWc6O6tPX43owlaU/Z+VFO4uukrxsC4a74ppinOrOwiUBTiezWH4NAG
m7pnp8lCLyx6xCrn7icz+Rio+3AtXWvnedmD4K13ddejJqbrsqVi0A4wdBOgwW+qQawvgBCjHcnV
qvp4b11mbSbHbdIvExImY3PfTXIOJxBmbAGifHChsu/ccXgXoBQLihpd22kY4u7qjkr1FgES5zsV
3ewhWk6uXme7uJk0bxnNZKVbUvqiyf2F6PM7w1aIlW1gWU6qG5cekwvlU1J+KU0EDCRRaMWRvE1q
w1IL5PQBbLx46CrT2pljt/o9LWhVaHcA7i8xR7gJq7Xv/mYb+MUQ9PulbIJ9sGm/u2D3fjGEDWrk
8r60o+9Wm8RUU2PpZbbibjIUSBtNTQaGzuN4Y1livDGlRr5nKo9VjrWd4mEzm+PDeAkcxLn4WPCi
/PU77c8LBBWAK1wEB5ql238CzBj6tK7ZPGXvUzLcIhvWHjQXuXuLwtiPWLeDZWjzux4aGjqJ0df0
BUea5mh+LyhhFINU767TqpfZGVDQZraBCDIdH+zp0a2cb4tc6kfJzP/vxCLur3srtYqhM4kxDMc1
eef9fGK0tKQrOiIL3hUJ+GYFqThV9uc+T9m4wJdurFmfvViJqj2eHcZDyGIfoA3f2bl7KDVL7K+H
qVE1zko3o9cr9/pEWlY1cN7RyKfwJOpKu5+6s6HV+5TG4VZz5AXEgbEGYpp7aKdV9Yyo2xIN9Lag
FPtqZA7Clb49p0XUbukNZ4/F2NI2Y/Xph/n5r1+5XxRs1+vKMTm8OarQ0bq6v+hl1mKACDBn6btT
6F3oZpZkP4mwfXfOJyOps6M1a1aIV+p9UQiKGuaDsnTiWMxtiHsJAPEUn41ZbU+iiGv41toXm+D6
O8NR9iQWjkpvPmH2JQ0Ss0aAejHxmi4ffZoqMD1S2dysZfQyqAOLWsShCp/r5whfz7EdYJH/9b+V
6+dPrzf6H7ZQ3eEitTTrlzdROxWic2RZvudCqAFK2ukGN7BL0PYo7X1C0XNbJFmATqY8u6t8MPv4
I2pW3c9UXWxy05Xn64fKpbULuQeIgUBZid0qHYbsE0tVtK+d7isRzPNJod3r9EWYKO0NgcozAAba
o7gbb0we250JcCjh2tq5piTTPlfMu5lx301Wfk3sPZEaOWmW5DjAwyldwxO1g91VNT431hBGzOiN
zNSOhJKj5e9HFdIuKWEDupkSe3xts5fQ99pFMo39gdAQr5PlZfjBEWu9F0XpLaalEGpSgADBoHML
zqA89RfqkSzchgh7gOBoaXhgYlCelCVvAkYUt+gXqxt9fuz7Ndlx5JT06S1M3UVZkzI85j5CcN1f
jc8UKEg8u+l9sIaj27Rk+bBaAwP3GCpmtzlFnbciaA1TEk+84sLht0RLVHFT3lBBukfHqpIjQ6zK
6zNT7LQ4mg+Ls3zMyaAzdSi1Q3RJdI308j0eGhAO9DE9QgPmU01KR9SQS9nD9ptZCjeCMgWLHA0P
FWjNpRVqiksHbhxtj+iZ4zy2QMXS/MkyWzItLwm8ukPPDc0Q3hjt2MVLdzbHDwb0/W1O9eCBx9jD
epu2ZtRmTwj9D1FLj7havjm5Ik8ceprNLKF6t0jrvHSBOkRvXD2Kywcc0h4JrfVJRvU32DvvLT7w
nVaJG8DO5r05DPPOhqY6waW91RMklbMo3sqhPZsWVPrekXcTOVt3wFL9TivuSY6oPmzJXmjd0Nu3
n0tttbyF0cOxVPWbWWj6w6LF28Wps7uJEw/Ms6XfsSzR357iiQihGCcter2dldD6B0/KZlwXbpiy
lR9RvC9nOdCqWh23u5Pkn/1NfWn/qca1LU0YgvOj7WroDX9Zh0eSKbnqzOHdIj7Gz+KFsqfAl+W4
A2soJcOt4zRckN1GJ8u99lIJyMPSZBATzLi1kvWtmBOxzTOA86kAPP5C18P2wGS5+yy9dKio49n/
TiREYgYBhccSJ894M7zMKifSXyLL0w1s0nJanECTC/j+YlpOaveS5eXOQPR5DyKgIkCwHM7Qq8Qm
rbSPKw0G18iW7BJjL2ZmQODLsq9FN+YB1jF2kSHmYM7fmopEbPDE6FvMA3hDZVIdJ6Ba2SXvs+za
4WFIdc1fx8eCyRfctTkN1RI0ULyW77OD0siax34rIwZK2eUSjtrkZkzH5ZxY4q5f6/b3U/1//0SN
664UubcKrBhisP6XL//nsSr47/9dfubf9/n5J/7nnLwxkaw++r+81/a9unkt3rtf7/TTb+av/+vR
Ba/9609fhGWf9Mun4b1d7t+7Ie//l353uef/9cb/er/+lselfv/nb6/fi6QMkq5vk7f+t3/ddNHl
I9BT2QT/zde7/IV/3Xz5J/zzt3NCyA//1XXyH37u/bXr//mb4jj/0FQwZkgn2Wls16L0gBZ4ucnV
/mFRJBtcJL/9V1m1ffzP3wzxD9wlhm1bbDyXVgpdoI7Q0stN6j80G3ID5HsT9Qia4N/+9x//L/Tf
76/af0YB6rp2eTP9sB0Ik+44rQQeGToO2gm/KmQTO4EHW3fZnpiqZOdO/ctgWjduAfTZLEGogx0L
4EmtW/LVnB3Wyr2cl8wXPfjRlgOiZzIY9ezlDukWPH13vXWjvtpbSv1KHD2ye214nwucG4wYq0NW
MNKdqJpHbN+nbqlvczvFNMbxfgMVmuIHRbwkv85uhxBoJYGsX9QFyIOu492fOydQWzvfQivOvd74
aPV83XCmO5pTkR8FIzg0/2rdvRSNnLx5aNCKpIMRQH6Ihzd6sYRmOOaDVc60Fuh1B4aM6e+v+QYJ
8LoreEvNA29CV20ZjDoJTRKtcm/TbJz9VSlLWqAXulaU32QXeNSMVJR8Rpy2yZzUkNLUhXG0fFNa
DUBU0RvsjOBvEBl8jS/x9S6BgDd2JJOgp0YPcFYuJ3DfU9iOo+oVSbE36QknLAC1HrapooSYJg3P
taW6y+ZuCNrE5sE1HZ43I945MLG8ZGHeQpj2eXE5ZohsPC9d3u6qrN4WUQKwk+hAx6Ks1tMse3DU
bzO4mjEux3fEeP7aRV8n4lx8GMKzr2jRsF3SBpf1FOBOW7H6dTZRY87F0KQ/EcdjBrq2PGpQ17Zu
1/KLqsZrFBbIKhqBrYjx6EzTfLfavKC1ES9bqslqvzaLL1YlP7la44G3JSjNQXzASPbVIOLyem9I
TzeiWt3jnNwzRDo6kdkcFAR88F3nO6ZHwndU6ItTlBC45sJ7I3ne3S3QpzgMtVtakQRPG9qB2Wh8
tB0pN1OfvI2xSOEX8UGN8eNfP3QQpf/w5fXW6/2ut/6nL683RJD0trMwT9evFA5XNNJmPIyUexQm
P/+N6+8j/5hbrp+uheluGmndX3/4+uH6MMxL+8Bbh2d8GsXhx6O43uP6OwVXNeLKxgh+fO/H/X78
2ev3rl+amcGYSCUQ6voTP264filTydZ1/fQPj+/3eyrrk6DN4EkJ9+MPd/zDp9c7Xv8MyAfCncGA
05Ws/Nip1NP1A9kreFpXp/ctggNPk0T0j/sLLeWS9QfhEqEBtOexLMhmGrM/fFAWMzvZes73FPwN
MjdB/l++N0+mhiF7azfT1+vPXL87OOviMQVaOZCYBzF1zy2Ij7DRL6Ackpw7YsVPsdKck7kiQcbl
UtLUQjlFCG/pg/OZERcOVlG19Xp26mNuzweEwuu+5SQXUh571FKFp2o7i/nhySXW/sRaz2eA6U+M
iCRVQsAG9Sxstv3r7XqvWzsY4KfIVpZjqXD2Uy1dbkYE5ScCpc3T9bM+R9DXLcu9C5qsM3iBFS6s
VU8FNgNl9COV5/DH9+x4CLGXtgDpuMfSRm+tGztk/Bm7ZJqsYw298EhYRO5pcVZtzMvzjvveqIK0
dtoThjLUEpsoJa257sTqr6RWna73un6gfYen5vJDzPhSZL7ZF5SLFYtn/jpFTbE1CrrKkbuUh9Ue
djoU02On879FbTjCN16vyUvnqHzLIuxMRpNCa1K1+lzY2VNZ99a2baZi0yHx9sgB0kN1UCcE/NVM
G8ueT0saO1uXaVdRLvOpunyYU70j6wm8prjcQ6fAHVfjCGOrOEwivonvksm0AoW8JU8dK7Gfk4o2
Yxmf6CLGaLhT49AxdlYpeMPcUAKnMxoPf7MbjgniTusSfmxAVIFtf1qRsk0mFO1OtJuJrISTsmjr
SYVIfurSItuvjJSICfrX99dJNp5qOunmerf0cuVfP/vWmMAnneq05PtJceJNgsaap4OXoHQnnLdZ
rd+ShTru674g2Qp6gJYwth/HNj9FLo9Erkq6wylTiv5h5PyRsW6clnnV9ktBM67qLZB+Lla+skaI
bihSbGtDPF0vLAxyNCliwhJbMtzOjVkV57UbOw9XRbu5fmkqXbch+5UTDrDFc+9yFJsoS5GMdeSO
wbxKUvkpl8VdS9nFGdWJggpurkdaG9MBZIP7IUNoRAqE66Ea0m5tUWwrA2FGopT5DqzvrW7F2k7P
nfIwixRQToxk4TAv0DnMyzch32PoJF9rs061Gja9IemhXu4zdX11uH72+zd/fH39Qc4hBG9cb//l
7tcvdV6ejWsMt9c/betMAwlgtvxffuAPv/r3T8si/9xFerypfjyS69+7/nk0eTy8dopqX1pJw2ji
3w/iD/dvSxBIugT0LFWNyBGl6YgBvHxwFN60P77M9PRP37veOoxmzFkA5qyz1RVN99tIJRFA2jfG
0IScuGkYRClvOOtbU8pvPe3qQAUjYa32CxE743lIYU5nY5Jv0/WLMNVw5nnd57PFG4iATZ9CUA/m
1NzipBt3DDXsoJ4tfgLtA22ZPJzXpN50eb7sMcY8K267BxHkJSSJmqvGRIHAT1/Y9T1TdbIFlvte
m/BoTiP/ZvRWCjagITOZYhOKXOOAwlVfeIq0ptBCaeWbDskdvUZ0epELsqiifpeDN7EJkSNC3E27
iSLNaXAwJoFqjlbQ9fz6yiLvy27qUEj9C5nRVaDEhNAXdli0mK9svXGBa3SP0KWQ9z3HCFY99uUe
ML6xBJPZkAa8Ojdp1YIkiOHzF8pLUUODHBLh+sQt7xoiOYJOaAVUyxVE+5gAloPfrrIQeqpKZgWk
65GXfa9ACvXKsYOQwkfftdfEF1W0z3qOyyqn7zBq5n2cwADVmQsGekNwmiGJaMNRtY/FuHimqs6h
1nS0WtYmR9WAjLlx54aDyfSca1RgUS5mHz/sJ4XXoU26dBfZSEGLTMJtEherGiEEgTLlrwRw74Fg
bgeUaF5mfE+QuWwK9cHCL8pcvj4viqFu9aL7YskuCnCijGFCqmW2uO4hyot2X7dZfolFcLFIZY8o
f/Bmrmm96VfrRa6jPMYq+L2Jy5NazLpbxFCciF98KZ/sIbeCNa+3oKk7v1CHLx1Qg8Cd7W+Trbah
PiOr4Ki1rS1kLW63es5UToE+KRQVs9zaatZcNB0vuprGgQtVYbqrbbxn0XBVCNMzwoE/0ony81SY
vtM/r2tEZ8fd2dgBSJAwfHrc1t4l1ZtnzDi3CDA99aihnzv3XI594l4mSS6HhpxUhErikxH1wazU
9jPB0rFLD6inTWK2GoGejAUJIpim8rUqoyTo1IpeNZaHpehPbmqd1HqIz6Wab92WZ9CwZhpbSGnd
ZAxGo71oP8Y9w2OiWzXjZV6X5ZNlgIInAemMxDNQHSva0eqoPEHL1nNq9bZVxodiONgjoXwk1lA+
r4KYz8jllUJejXDtsxsrYGWgiaGOgqURGfk2QbeJGp/EAxKrcF8XSoCPkFgVOZ+yyTY8cAM0Xfl/
lwhnXX4m/uDJJKspUCO5GxnI7hh47eLBSg52pWDssc9yKYkJUg+t3uchWMlbe+ExinHXlYDdcVaa
m0Kmw24wpp2WhYMRUWXnphMY6g7Ux/Lkiv6zZSSvs6XkJKlnMigQPmzz4aYxTMtTepYVkWRUIM4l
18fKSRFbhB0Su/J57oynNOv6YKxzRsct1GDccxZdTMImmAPrpKyXBu7hgjNgJ6V5TLNbS8sswDWx
4ydqufp1qfgMNCoORylvS/klGnJ1T3P+y9RUDcBcnOeJja5urr862NAEze+wx/7CFLnXd9bsKq9z
3OabMum9aE1JL6MbimsF9o1oiiQssI4VaaxuhMyeBBaCUI9x6ujY9X2sHeZmWLBUG6myJRch2ahq
XAeJI/WwjMgPoMTJ5eRbIs+3Jc1wr+o765BYsV9JSYNWXdBb1gre3iCJWPYzZcRHhI+pR7wbYQ49
VsMY1rnN9ahYjj8u9KotzUY+I507RCfMC5noz6+XTrZnKY67E6whpNklFFJuTMlLKV/qNdCJ1t07
6oeOF3uX2EVLtLYEaZyRSFEO6a029jmHcJ5aHbxcl1/CoKFTXADfqZikT///uxSntP/mGFXumbOV
BWjcXzixzp5NVppfrqxVTlxpl9Iugh/hYmgiBpKB3Xhu7dQHrdYFimnxWzvGJJjTsINZ4753mXtM
2XQfr/bXcmyRdpuOg8OWFa8bZXXom/SLVkLIzaOceN9xv8qGoGIgGSEyYhTGBco01zFC0Tr2ZlTM
7xKU4xpFDx1PuifvCijHx2iRlwwP8yOmheHpfTLQywOfFVsHVipicN2vBmGcLTDqG7KlXnSlTQ+L
FnJAjlmam68tNB3P7PuPOpGX/DDBDoivOYgvx9FYn85IjxFx5cljS3c/pHi4M0YkY4lavEUaOyCZ
DJ7WlkguRJHupnL04euGdio+STKZDVyBZo4UZhmHADoHhLylLVGY08zW0GNwFVCgF7cqDnDgQeSy
3stpOJMlg20KabWEeNIfy5zlRDW/om96mgQvg6WlnjsnQZrDIltHa1ta07jFfFlz8mwEQ5gS51xQ
IwqT2ANTTYMSRP4iE07rxSyG3q9GF/EvsBs3ftNTIoMGk3BSwirJKMGwhbkrCcbKb7KLP8m667rR
HxRoQW0KFMpctHqD2b8yQqexHsg4+ARgPGYrp9lMEOT3vJS7KcnNbT+LN2tF4mYqDKDG3dBJ935u
BMYCTkPWTMpOo+1qMX5BHTeFznI36ZLKv5CvJe4zX8ku3mKI+AFHnIq0FL02Nzzto7fobRGsdfI+
NeZXC5SaxyIy+2kdZeFKxDZXyhF/bQaFTOdFVBglO8TtsjGWgTVe5PKieu0LxgCVRbZWlcZf7US8
GiXyF3AF1UHHCR+XNG3k57pYv2PZyMKMeMjNQIDratXajpHeLtLX26ridY2l5kuODT5Gp5e+LDKv
cJZ0B6mhj+f7BCWOJss3q1wxb26dBv9HrZADXL70jZIFoldYE8cKn0l7MzppsofltwZFZoLgMpf1
ZqQdfJHkvdBK3pdqdr9M5Ysi6nSXoHhcRmJvCGuB3ivlZyctFv9acumZU3hmywYNnTnyEPdCJRJu
s8E6cLAbuTU1Z1NO4my4o4qyF8+fK/DXWBaSAJls3Cxi/VBbH8FUErbd+lwRVuWNFkcgpAV+3uO6
ZWrjdbkgrtvOdgnmDN+cSPZoWpfwOuI8g66N7tx8vl2mD8HQHlerUvoTY5+Ngx8sLIr4eRikGZit
+VAO6tOCWnDrEBLVp/Ti88o4SuOAInjav2SEA3uu1fI0t6agBgXHOJXHGZ0vE6/mi2uzqZLh9670
1TsGP+ovMDZeTf6uH3dVGsYXwCwYxso1p9uloNWhuBFJpSanT6gze9PZwz1zdo7MKCMcTGEUvP2p
/ZSSKxkkSaoFuVOtdwMW4h7Vh2c3zhIAzrCOTR1/3hlq9VJbIUxMY69M6V3CrJ6oJpdpU3s5stti
CwHzAvPJsaB2fUR9HaGfMyXuZYOUoNHvipYp9GB+6IVKMhVOABY2OPIsxaPvpmp3oq6rMu3bRXU8
RHMW1nbLvAKdsJdzKN2g+Z3X84C+AgSzc7iMfCII2Jjj5ovJ6TmLXKprvcD2s3bU02SQ5fDXSAM/
VGs7h2UxJUg8jbOqyM8ltgNPAFzzWjcHao7AWxHLQz8CQ7NmRkXCbb/SDLf2Fty/fgPQ8I2BJJpP
fU32vaE/TUtzbNfFDbTWcHyh3uYaOXCLVrLrMjtMBzZFRZ57Wd+M3bj4tkLokMm4KjTq5gQ3djek
Eeb8FQ3NTDDWVC3EOGWMicbmjqz4e9U1i8BJdbaruX9UJZOjcjyY3Tr43byGha7x7OuK8G13UAPm
nxxeZofnhMEwrdJnUj3htE+Xl4ITTiSsG7ujEzjV6YUBAVA3x4cjxR2t96Mo+jOzSgBoy4DhIsHg
FEHuM/WN1TvPywysd4bYWbvTfVabT40xUPESCx4Ax7/PccUh5FlEmOPunSIvfskn5BIJIOogS5tt
ZbkRrY3tMk/3SRo5u1qJwYU19nEdUivwarNID52zXTJ9oxpduR9sfUJTyTnGasW+0cb0ZhiYsHbz
HF5WC0iNnOYMTMxkAM3xBiXWF1c2qR9NCFxrg+lhqc70MzODUlo6oavo32tLsY8cgtDx0PwHL0pQ
mCBBs963cKd9O75wCRkdFBG5HVK4TyO962cr7uvDbICJGdh+aK1/N/KHockWWvLS2fZOdp/odRIu
re2EBZtDUMv3oh6mUyOHySsHf0jrOVDtQoTOBSQTtWRkTlpZ8iqWxYY8zh2xuZwGU5x0yL+ZuO4c
+uQhpx6Mz9TEZmEKr7HcPhzmahd1NBcslo6oGTN/jPWR0uVW2uaZZK9xw5Us9tE8PerpeNcih/Cj
RQGljTfJhj0dWCoAs6zbV7KgdkXUBPxkSovdGi9HfFfY8MyoYGtF2pZbNmYik/znrtU4QeuCMp8W
qXTA3nCs3IMS/ojUMd8lpR2wkhM2Xg6AqGzKDXN1Dw1cQkwurMEje2HowrzwG8ITacj0j2nX6YeO
ZBuvYIJ4RCyyv+iBfFNVOBdejD6MvpslfdQso2QL7+9nO5GhHEniwPpAL468DHhFOJCdEvE12/tg
H0awtBs7WSiCmUJ6OReUZtQ7oHCNJ12xhHZiwnibQA60sGn9RUT+6CKVwCpItB3UYUcT77ZKpgmR
X1+TdOf0mctmZ6YbpMkvfV6xfsDARKS3ejDgXheJh8IhMqSf7Gk3tMsNZhqaMB1qnKVK2bFyEHGr
zdHGYLy9Trtxth7bCP24Ntg5BnhV3wiWfnhpXyXEg2NUOk8yagee45JuDckrvjFweFZL/ZANdbOV
XfyJQMU99RvDI1UFeda8GLSstQ7/UNN4uI6q85ooCy/RF0KqOc22yreWJoWmzsaJtLkm5ERi15Lw
u8a+RwVLdlssDn0517QBCVzLMvMdLcnT0vU4EuKZxEJFT5g2T684qQsoEOnT2tzItJfnNi6ruyTP
QPdRm4dl+wS8kJiKlUYORuYNLLaNyFX2D/CuXlakTtCsarQdp+IRme4Qzj1lqa6Wz51BD3glYW3N
VsD20KFAPZQMjWrQHzGvGD3ulH3+zgD9KXqVHsQ8x2CYrU9mk35kM6LYYgTqPNmhbTHy0KDIBrwr
Uw5cY2i8dtFcbJUGEYlFzFiwGlbrm0vymHMy2yPJvB9W/QAJfAtg4dyqFxSOXgKCVTmrJk80jYoN
w8knuqKVZ5r9fX95k9KPRO6fK36Zm4eplwkCFy/7to7t5VIDX6/h7PUqI3I3SZ6D0lRAMQGnJYJ7
h9Drkm5tLxuwqUXoMlLdqvYEGNx8miwpuEI7TmXx+rFORhf25JVGjaP6zRtuhq0RTw/OCIdazt/F
OszbeFEOrdN8iWY5hCVYYFAu7gXP634Ugz1v6ka8rEZO6uaCy6PLMV8zZbnlsuhDPLXm/2fvvHZj
x7I0/URs0JtbumB4p5C7Ccgd2qD3T98fVYnJ6uruKcz9AAkhpNQJMWj2Xutfv7FNBcJN/ECi2Cy7
ozkJJ5HBrG3hBNuEu9osn5QejUWMB67dlbgjNOlZFNWnIRu5vVDvgNkbuOKlDCHVfLFK9xAF0QPP
n5JaSN5Y1duohl4ya7SKYQ1Z8S7mXqbqCRqaDvYD6XYDeVAltwjPtYUAewgj0OPstVaU0otKCVmS
pDa2JIPagrEITpVbVvCAGWWLj/smNKa1UhuU1qKbhOq3JhhP6OqOuI5pyEjHjxzLEVuaTNgJ+MYm
bbMHnnQxBc8C4XHtm8+kioioVZT3R5vDtGX2ivgGYrbY4LU4flNjJldDZ9qodf0Wq3ao6DUoIG7N
7mPwiIXzUk2jacNJHtQRinCb9c0yFf2Z+9k2dFU7yHDxlappQF7yk2wxeI5UYXKjeuDQWLFLRHUH
SymkADZitMpE5TsNu9yX6uy7TRmBR1V3dw1NZ8jYYbitUl7aBounPQo4omQsaK7QCuCSIc6Nc/Hw
04U7ok/1uqipD7GQX5VmuOIBsqVk6DZWFsdrgaxP/IniIM1ibo1quk1tQ8yhLGX+VJvrNq6Sjdon
rvVQmUEVZoVigyPGQk5DbSfFO1XYw91lqlI/jmrS7CZyIWyccIuVAXS8UXrQl0Z5Ke6D5o25xvxB
rw8x5auWMR7vkJW1Ajm5sWRgl0ZFkrcpFi8Je+ZQ1143tJ3bPAS/SkheQXjQrgrJOrWZ+KYvPHwp
IiAdgctO0W8ZXsiIJJf2KDFHOxc7l/Vp9RDzDzqr/Syu5Vkgv6+yDiPiPmBB4b0twcJ6kAJoR/Bt
lKzZCzpSp9FKKm/S9N4vIhGn0fzQI22ZyhjV61rGYYHPZCFvwb2pt9SvWMfOJiquSnYaukkEJBeo
Z+9h6yE1ITw+Vwko0abcEUAZBOFiKsHQLJxsqckoAh8uIBC4uXgyQUtXuUBWLDYKFPWZso9V/ckw
yAM1225FmkHtlv2MdzNB50GHtbo17rBxIYMeOqeLn/g5NydSVrLJLkejX8fZuJfNKndLFehRiwtH
FOG3CT0l+hh7Spyf51T+YDYl28ZaJurJf9S4SOGQAgo94AsWi591ZIUX1uY/eNoAolgM+pNE7n1I
aKlXS+vYNLJT/MBNjSD7tA3zHalIG/R8jzVBwHWA4OjE5L9hioPwIUnIkBWRhPsTZqTrvkp5FvEH
Ecf+Jao4aXObcoLTjtirdtRB0qNnKhHFlbmpZVF0oiojibYBUp2E97vR+ATa96/GpK8EsR9OcaNm
jqq3gj+JxeSMPZY599roVkQyz5tBQETHeKAjia0D/mzGD4M7gYFE0IpRz/1BPDq8xtDR5Z2mwMUO
p+LWLXOiVqjyTdfE+UZ7DAwe//7+91W9/O+/f/b7T+DRminm+fyb3+9/X/3L78RMsbFfj0UeBd4h
R9QyIwxNMl/AP/Gf3uYff/V/fEsUAbktTo3s/uOXfv8OuyFD6L//+D/+pZHk27YYEqq0gZ7yfg/6
1AwpeJeP+Pfx/eN98lbaiZZowU5cPvHv/67rbkvPFK/+9Z1/v//HL/5+ksbUPqLh3nu/bx0BPfEO
/+ev/P2nfk/c77fRI48cI79PRJBxyv4+o1DX81WsEAKNlwcx4IANFlglcYnvmVwLbiTqhQu5pga8
60lhyAQ6l54dc4T+D6OGTVeWJPfR0xRTM58PuqKLrjnK1hq3oJUuqpDmW5Cwae5uWDlCV5VdVQq/
aPmhZRbkGrDFDl6iTyzzj8weLMb3cmsLdzQb40T4vJ7nN6urgkmBz4KLYNZ/9lkuQjB5tI7WpQdR
XEYmk5HiKGMgHg13REdu+yr5WkYY9SQstUK5L5X5I21QM3eVthtkdWXBJbEXoqDmC7lwUH4d0WdY
gUoCIbwhjNABoLBxlD2J2M06iQFDQNEwgFx8PMy5NMhUoAC0jiQwgbn2GL+QNlIlELurCOqvorZO
rK/w6Ekglkb7MZ57B0c+Bt0PeYsMgxBHTm/BiEspDS8kKR3EsMFPWa7tkNBf1+CmtZVsXLOxBUJp
rgDSJDvSpw8FLG8ahFd4OoITyiMhqrCCwWwJZxUzR4tr2IUo8qNI8bVmeoOWQ+dAwofZhBC8El8d
m7sXDzUjc7V8fmT6dzEoo9tX0/cAMZgGUWXhVooeviV7oNRBZu7n1yiUn4qM8rZkJXP7voQw/dKJ
oKAkSti65KFTiJ2aMPVgSLs7At7Ess2aAXqCYhbe0SJJK3m/dHu/x5JbTyADqpIvoa2spn1Gu9Hh
mbZuByxPZqF7rQYZu0E1fUKAHJBfljgMe97mDBP7/GEwjqo/Jzfsss+JTc0ToHj4bU68dawPO6OW
3VjVrhUQZzUiVJYNpvKPOT+wjGFNBXlBawUBsTrOGHplbXD/PZfNXWNGhiHF2OjPg1I4I24FTi5k
ld9OPv+XMZNVz0hbi2M7W8/NXG60tP2AhnrCQqFwVYw6CTPQPQ2vRLg8huH/cp700mj+Da1dXij6
/5XQp8vIw3C7VCiV/pteMbpjoUi8d7yeJoYuj16wNgah3U4sZeR2we6IMWvSykrxhEcuM5+J7r4Z
ggo/ukKCib9uannFDEVyujDs0EIL1lkdMbCMjMcx5UYojObKUhD+mwP/F2nbwkTUF82BzGhVU3Rw
fz7YP9mLztgH6RMY7ZpBcLoWdA26BnCePRpMzrqkBRpMTGb6GcE1MHA3k2IV/+4Y/oeTB/6h48AC
FdKkyvuvxxDjRKOP0SNeQ9aYjmUmr1MpidZUfpKDdl0Iimww/TvdgVBRMnTiRj8SUFS+/ROF9C+e
5j9HNCtwP//1IkIVVVGhyKKJ88e/UKDTYprUOjXCdYdVOD4MtbrukCwSzpu4Q5O8Er5Q4CaqPyEg
qfZmKo1BDNjSlyQ53hthj3NFtaOgt+slrCmEMMN+lbGj417uqSHLNIxQaU/C+PaOZttsEaWUAiLM
0mAeXgvMpPPsXnhFLH3oZt8HY1GtUqswdr9f4uUVcSev//eP/T/cuyiHyfs1DMkU/3sCMqxyM2r7
KETNLi9GBWXhkV88oRE1/BJTkGjRm/cVaUtTPwcarmAoB5jvZzNl+7hD7NAH+LCqgYRHy/qu4mzf
4/6B1dy9X2UIh4NOHq7dvVD83yP///Tof0OPluAzI5j+3+nR6++PqPhnYvRf/+IvYrQkSf8h4vbF
NVcROugqGp2/iNFkcP2HTCacpi7Wcsbf7GjVWtjRuH2aKOAhQUuQqf9iR6vSf1gIz1hFFGjNC+nu
/4UdbUj/ekMSYyjilqszZkXuKin/KrdNJaQjmnHXD9KU9PgpFgwLY55KecY8gKUIPCaL5Hbz+wWN
eu8jAb+AiDabDDmZ7P2+/P2SNAq6m2Qxl6m0evP7ZRaiZjMuX36/LcaEnpbKwM8GOcYyVqg2v1+w
38ZUTJH/+vYfPxPyBwKAepunIeNY1D7VJl6+/L6Sm3GZ0YIrLNbblQNHiAkwDuUwBJeX92p5wHrD
cFSM6iodc3sBWKUK62wL6RwCTXS6q8iUWEgOozXEKyt6sHGbGLc1RsnbqFZcbnQrHPzWfOwjAIp8
HJmrWY/EV1qg8y7XRcyejXUzpZ9WTkNNqEqP/Y/abSaA7I3QS5Jfyc0J6mO3qdu826i4SjCurcrL
FCq9LxgcU5iYtAXWmhxUO67EYq1A9bLTRotRqJqgyLNFnfj7siE7DuvmTCw3CqLeFLFV8HucAqqz
ze+rOC6M9b1FpRrOm98v0lxF0P/i49jjQxLXUxAm98cmrYmzGUPsg+5AySQmZiVtKpMLs/1I4A9H
QLZi29DLlTiz3YdyHcI55/yMazVUr49HXEGCefxToyINiuoI42BSwUGE+/tLuLDf/v52Wkp3Nx+S
84h/q5+GMsT55YuYg5n9vjLm+18/Q9ymBxn+x5b0yDe/R/77xVi+/f2ZgPxHHh8Lp6HPFlBs6Z4S
sIQwhWoWZFdUUBK2UrDwmZskTnVmxINjlWkTzqFdF3LBdy26WIFNFlNVIAifKMBe8CW3b+3Mv6/w
XAHvx+Luo22DSrhWhEJ03YVXFmir4jye0aeCWjY6neKxBVgb6CX1bcPgQEI+bOev6R/JxZv1pdhH
sZfg2qY4aBL6yC1GGcjsqIxXtfwu8IVOg3rp6NMOGgltlSu1m4hwNAfh1uA0ItYcNlbPUH/X86d4
i0q7m3FVteOLCKgF2RZXRbj2xlYXMX5yINkBLgm1O8M8hqBLxcldmHv6T3ICnrtXJLwxUwWpJi7H
zq/5VSHS6lnvXLSgnLaKvJrUmTHtGSksiflZESRuzy1046AamaEiOLAhDRAoXYeH0vosvymbOX3H
/ik+688CEGDotTvYnj1AuW24YQMbfKVWINReins4kwbVjrfFuUyd5sLPyzfoFt5HumYqvRUOj9FR
Vbt86wqPtIEMVnJvoxmVJ3wXHBH+GzxqW900uj32qyk+lY2zhH7+MFEY6q/kwZwLUZWtp+sCwPtL
NJ20vVAHc3ZbFI26/bAc8aNk9k8oOGYMhzFa1YRJynYob5YQv4syboHabsoL9p0Swwz6OEwfQrc5
w3YI0R9e75t53dcomDDYhEqKktZNL0gYy8IGe44z4EXE1l521XeQWNqX/NO45c+Wlx2TwWbSbzD5
q9+s2DaCCboiV5HW6r4qGHkYrsmK1H8hNLTSGyLKfcY4+zRV7qN1SRY0n+Bsv9LC8mG4bdUP9Wd8
itGRbSF9rNs1E6g+9gTZhcaRfaMpC3kc8PX/wokIdDpO3MdeVlgpAvUZB2bMFelHzmlx7XfV83iS
381HUL8ybh/AhGm2dmZ54KJ2f/RsozILKKB3k4rjaZkv0/tn3AlbmAmm7oTv9daL1+D3pJnFgMMO
xpwmviw2cTmS157VyJ3/WJvMgcIr+2bjGQ6u+3+sr+gJf5wf9Zs590f8bZ1Zd6bG068Et5a2JtPP
3GiNRvybB1cstuWpUVYjlIKXu0uOi7VhXjM8HN2y1WMeAAwdUdiVbAfLHMVuPuSPB5VfFpjcDw+f
IVz0XUEErO3S/YZoqrikCI6e/qJi9udUTIr2lqt7hN40mC260G3ur9AiEi/bE9HIsKvatm79VO3b
eRsjAqBJx5zkTz7707M4e3nrKe1ro7yxdpAyZkIi078Z0WbGBRsGXtQ7MVmDnIE7b2AasfVkvN1I
uzt79ZtECx4k32240h2IFYRBXCQ4hY3XfMxPiS99Fj/I4rECNINJ9wcaWpYoqGWv0w2qPebUPAYr
nHLWg09a1NQ72i1+mysHM1s4bPbw3if+vC5P2N9J+B7eV1zLiBH5HZhhXT7hP3mnCQ+yk/BVVcv1
HQSPS8+zlz+NkAp5EvHSC20sWJ7xRR9rVyQjfaDl9k0+B+qAmnmBLYxbjbiWNMjZ6Fh3pE32BBWt
r91Q8MIPAB3KWIlID7gU7UokE+Xu6Wce7/Njn3xGzGG+wkt732hHAwR/Vn6YdfrA8hFw+Pha9Lek
2qfSyroKlTsKGD/YMJrhPk3CzhDemwlwfPSLZld/Sdf29b5nkLBouibqZzd8HsTVo0AZgg8P0iJY
6apfYJEiPWPkI4rnZjwa4p+ImWzmMuFg8cBrFzsqvFse2Q9EJ+AARbLl8/gKsmtiS8dE/Dpf7/27
3PwwY7R5eqvJlRfcw8ZcI4NdnjAw0R8n3gPXaJwbPEzsWCwMPCwTlPRwV6A5Ys7AlXGz+3vUv6i9
y8D7zsDgD8zndQYdwr9DuB2hGdgMS319E32FkyPZT4KnnsPsNVX38gFrj7h15v2wdu6v9eYB6Zmt
bytWfgZRNw/G8KvXd4QQpI913rp4K+ScWka7oi8XnhSdCizTYjgB+37A64uWy2kmFzEXfkcpfADy
bW2pW7duxTzJvlX5eiSGimXMVZuzkTImKLfpm7VRNslF306BelCO8/F+Mzfc0RDktsIrgZYVS0wq
zTYDzVcOoYHk3xwhS0eSnyuHEs/ALPEkMMb4kMtX2XJp66TcuV+I5X1iCuAqPu0y/ru5H5deHj/H
7QFZ+qDuJyR3W4Bw/xkIiSuofUvRlxr5dzkYBVtRbPhei4EtEv2FhQATeY63+sUaIIdv74zMPtuQ
RD9Ad+gKQgBhNS0CAqkqNEgh2+dqIHYMe3BtD/GcEGoz28OM5vfl0guzMw4JKN5T8uW5uy4sRLfl
rQb7QZC4bVLd2ta6JCzNrW8CMvmVpOPFBtPV4SrdAbl/4vQMmYOXEcOIadUyEZC3cuNg36V16NYw
wHbTymM2myhbK31mnCzLRPYRg2bHX+pLubfeHqadn/kpxKj7NtqOwsGk0nDMl6p0OaSLvGW+NO3G
lfmpvhQuyQsXrMmmZTlt/wiGWx9Ca6370Ko6t1+hmFyh0Hhvz8KqP5OpdsLHr1s3R/Lk3qrgDC0l
/6nfx0NL8vSx5D1IKtpiS7QC/Ys6tPV7BHevYhDfn8jIEyXH3HKO4PjhTW5g8kXmpcNwVKZctegV
1jkIfvqsnKrWrkOng3qKTi6365X4ab2JL13z0iMyvPVkap4fPvSd5jptqZU4ihU1uzatOn0lRjY5
A3uQreSsbrPz9DK81DfOP38s7rblmTCs+sDG0Y+eU6ybp+FJh3G6nUqYdX6LQjI75BvjWbrNP9HI
xCN45Pv5Vm9oA4bSJWdNlL3wqzuVH6pfLzMKWwczblyRWcbdhg4WXbp1eIVR8c2NU6+km9i+QCHV
nkmaleB3IyhbmBakDl2Rp4ocyYdEP/NMWCQ4Z9UGdX8ZMIUqVpqjVFtD8SWstFOU/vauJgAKoRAr
vH3P35Nzq9oVdLXOy4JOxLgcfPMSE13Qr/TeZhCPXKnVfeUjgz2Ok9eHRx5m8c0+zdh3evjKc40k
YlV8z56wag9du+4tR77f6KqqY3sTP6EbWq84HYmkG/oSpefoMJQsoYnN/mOguj31l/pSy3spdvoL
0WRWuk7fIB4wDzW31WlaApb96pp+8eEB64Yjf2Bi1p85VrypTvBT2tFrdI+hd28cZJGY9E1n2s1x
JjqTQh0rIynIL2q7hg+aZ+gBXW745B31zv2QHu8vHFE3DTzM8GiPfQEhFKMRn7bJ+qNRngsbPkup
ntNhVcdXo/wcH0H3XeV+MbxmNSIFt1tPKG42mnQc1pxzaCPqbpiVxs3bRdMTYXpq1wSsQOlrzI3W
JeZGgd5FmtQ6KSRz8/vFiHJrg8khrWX9Dsm9RwNpdZu56/569fuz3y+hyv+1RJUKAwDZztqi2Za4
dSrtPXHrRoa0oaQV1T7t8ibClH3z+2qQxr9ePQSB4yIfsNhkapOs0qzfjpYYi97vL47wDfPgf/3X
xN3iiaTjyNtqgZGY0F2F16qG/4CZKqy3pihdoaDP7JY/KJu0x7HCqbbiZvWQpg0Zr21AFgbD97ze
WHnFtv/7Uinp86fsgTHhSWe5bd22eEHg/RPL25THf0+L1rA84ufutAwo8YEJoeS6scGcyEZrIfAk
w9smI+HHXGOWEpDg0xsbEy+pT12yTfy5mLPYwkGkk1Bt8U1jp3BkY1fIfpO45mDTTO570ca0k0mA
pa94U1Tg3Z5IR0e+6ldlP0l+kWxJ2tUMuDG2jATnJ3+ZThgxUosSmc7foP58QTaDCbSDN8yb/EaD
NG/59IcEpxNbcBDm2NYZrUXnq2/dvnqn6wwh8qpuBJ1kIcF61GOQCPqXKnH1t3AjnqR3/dp+MsIP
f9p2KcnVN2begy+nLtd+qhB2eDJs7p/+OznRpJbZBSNbVzuPy3wiSKOLhoeIPX7mfr6m8CC/rNy1
OyKZiCVr/giyA5cnmH4iX3qHuUR421l1dU4dVPFD8k1RTKc36A4xGz/FexU6wsJcdCJjhRVI4lYk
odqYh76FYB/90kzJz/UVLfTIhlQinrO1nYLZmd+dmxVXBFlatX94iPcIOvK53HiGT6eJgVCgndsN
1hAIIw+TBFTk5YaNjgSyh/gNibyDxZ1SsrdJMOKHh8kfS55rFdC0ff4RbzVfKrd5JTT37mBJ1uLl
2+J2yrSL3Bw/3HFXMizJPxNGG7ApXpiuo8LsXwTvC+kP61i8I/TAiZ10ra9n0U73d7+evMaPN2QF
ouiiq1+1nzKX4Jt3rRQHy+M8QPWP7uITCpJwbSPIek4a8IOLcCGvI92rMJ+g7QgX+mdlC44iMVOg
J0yOoWoDq2uzWzDvM7muDUyLCyk83CsGTOTvMshe6jsdPjUVTi2wUP2MjfxW4ADqqht4DR4RrigU
K2r46sKQvoRBkwLC2PwIww1lpdQ2iy0z77UMgyPobsmRaQ1Emo20NcdVdizeMXitbJSy07fhKGem
qDDJw1t7584kqtlGL/o5Nii57OhlGmgt9diTv2Hkl3RUgkOHz+eoMSakpL7K6zoYX7ga1cryS1It
bPNNhj57KyXvwSCTWSNFYBC/q0uu+GTD3OsWO921dKE4PxPNyTSOyw4dHxopkvd7QIKKpiFEDpic
8qJtfIYxunqBjLJsnOSGL7mh565z7tcCvsCHsacdeJh/RtVRhL1WM72wrS+KP9pTfQVkDlgG1QIz
H2wE6FCqX8QAjCB2aMj+mJjc7egjcRwe3ufdvf+IoJ6qDmPOvOEgVnrlQAynGZoav/vQPh+BATlp
MfDZgI0YZG2H1zx70l588Xlcl8cYmGmkiAlglEWoskInZ6jDMw4O9pK/IRMI51WXunjvz5U3fkql
K20n9RdvaZzmfbmL3s0fUAQVAIYbI02hKjsAQFxwcopiW3il+dY+uUmi1xkLI4hL78rsap/NdH5k
BE/6MPiT1+6HJS56gwGCcqXIqNW2/ak5CBAyBLd/KeUgqVkkOS7AibV+HnQXlCs5De9wgIEydAYs
lGDaC766OJtiLiz+ZLXXvE+l33HShj3cL4ae2LTosWP+acC/MliT9uPd3KAgUaHIAfuE8WbYwzJ3
Dbf5vJu+yK2+Vzr78YwSaJUcjdZOOnt+ebxbl0k7PFJvwPFScrLsnJEazcpEdKsTQVLFB2zYN+MC
s7CE6slhvLP3Ag6Fu7vgy1dRc0hQuRQsejQOgA7gBBUY6m5+gSey6YP7dXJbLicGBGdgLQe2Gle3
/k7PPCShcjU0ttA9IjvF9B/T6hFtLGLfSWh0mxtpBkTN24+gauzp9jgzJ6/25fAM6sVOdNdOkUWp
4LHl1J+wBrHWAsWCoASWRq7OvjwiKTwVlq1DrWFV2jUUC4WtbxQfvw7aUd7uHJcXrmM1rKfbslIk
TnTlyvPICS8dLvbnGOsRVtjF6/KTXaMh0hiityI5eG0X6ba4pfvhZLxjdmuh7HDFn1ENOh65dCt8
dpqbKr4YBVO0eZS+CRIa+6NhF5QR1ulOFYN0paReXBfCz+/55sKonnjuWQTMN1hETtSuHlC0tvTZ
91VJsIevSU4M3Z70EmgEFCFFgDNCLXsSzSfE+mraiJibFI75w1aLTTwhzEL2qidbdihWUW6seNgb
Eq2m3T4NF/mn5TJfedx03YEBByQOdpcIriz7dyz/BwbKoH8u/pEEZ8PaS2XspezogOUGvb8Oo5fH
2s4/ooddMgl4hT7xeJ3ehz1PGgv2YoCFsUBPCMk+S26its3gAK5xH3ehgsMBdHPs8Vm18HdUblQL
8D/ngKdWwJ5xpQqXRQh7UehvOXbOt3pthoDnQi92KN3KrfKujURduNnDI520WqxSV9UIOfYItd38
Jtjenn3sIAhphZmtS086TOI6mDT2Pa/uHHFwWUGuy2dmZak8sE5uR5tbLOKbQPvMqFPU5YLf+31U
BqFxShkMk2LT0FWybZMcBQecbJkCmYmTyR6C8OVGIdzU8tvsjGVKg+StG/ZsGzUROfTJCDxy3zqw
/NqIl59huUCxMOVthmcm858fqbkir2x6usuDeGNTBBREUESo0LkJ18Uqwd70xEVRXtRbeA5vECUp
/w891llAm6PdwLmx8ec6Sgv260pfySncNqODLwuG+Tyj6mKqYxcrcBGMqMRbwYOJVQu3xMvwQ+0F
E7llOOTAR7EuaujUR+lz6j2Ayflz5FRQzp3bJ4wnzOcJRoc7k8FwJryLoOvUSekWizWG//5waW76
5vGRXkRPf6/wZFsy/ez6F9DvhrX0ovnY7NYBnCXJx8DfV/K1MH6VRdCswsD8YPlVuS1vbJKz6otX
TuwdLiCn94davE+cli4Oike5Fz7Y0tMNxI6NuS9fsUwL/yB6xZVgNm9tO9iJgrnLCsQm5Ro6900K
EMaP1AVYhYeNYXDx53Gg5383DCZuVHsybjilW3XucBu88PnBE0CBh1KTlSpn/us8trAb9D/ksVKT
ZbyNZoORUqnV/KYtb/CU+MOqK0K8mx3hGG65y9pr/q2i27Tz2h25E2ySds6t4aE95g0I5Ma3Ghwo
2cwMP4YfxSVm+VRdwoC79YuDvFd+0+4AS8vyyEXGB26tUrqtSECUadvfzefqoHrjNl4tkksbYbQC
A4NkX6f7w7ZsZU72JN8ovQgHpinZZDvpqM2nifwCMHJHcSnO4evTVQWy5GcMyAp31JYy4y5tQ3MX
lfQ9fis5IhYUXIJP65OHc7FDJePHkb9R0XH+7GY/PN83+ZGnt7mNLxPEKjtyOX3f79nTvKuvzY1F
EWYmCmD5KaZM8OS1+jZ/Wi9zs5puKRHO7+xLmnpE5htNX2w0lP/3nfJ+r9xI35pfVCdC5OQ5Pvbr
6PKgfHgiaxBA5wq/AEZzxu22k5/gaGUvCP1+MvqeTXZM9+NZfEXhXKwJJ0FvvlWxpb0zO8F/ELav
3aKSpthfl561D0+Ya0TB6KnHAokYXU3yLPukXNvFDsZlYPn5CTuhYLwMr9LK3BGGVNIsHXDJ5tZt
j0DiDCow6VhltQ1DRss8qgvU/NInmQP9lTWyWdYNO/vElHrqA8r3EPXzgjmbFR6KmL3aEtVk6dXV
ijtczZ14p62sFTDB8ITDE8202HqA+opJHKxvgvB2TjFuJ78WvNQi9n5dZL557XAW2JoK1DZozaj5
Yby6meXKx9kxA+QXk3IrWVjR2y5ow6ajRJaDTPIoEEtv+JI29aZ9H576xseAUn4dHYxRgMZMGyNN
jebwSNdHYXopFEd61zx9Xdzo+LYMBBCp2MYNNz1rnx3KaA1HBJwPfQmtRvMmgrSy6IdBQZPbusLH
PRhexz8iH6+whX31KrR+99U+30kxGYLsjG6RJE+strVn0t8+Aa7Qp6gvcOelVXQZn4fa01of6KL4
TqiQOCrQfJ2GTAxaZaPPPgo61BAA8eBDReyhGMIxLyzthjFeDtHWkXetSIMPnPKuwVTbgftM12ne
KZ6xMq9kc4EoMYKiGDcmtIIOke7tRU3fez4RrJ7XeCCd0LcmNCTgha68A0n/Ik8IzKu9cNmqu+0s
ypu73SG6l+CAOxPLSDCDcH63jvFHeWbocQ/xp19pjNikANHEjO7QbbgtHFTBlXlruhWuw3hdRLTB
mSMlAcY8xsQG7QorFR4cYVuI71z0piCKX6UNm/01Ax9TcRnzVBwtSeJYDO3t8SLBXb9Tadg8BfTw
82U6ZocWy0gemJP5NdQBv0xfAA/ZyLx0z6qd0e3Q731PvspDzWzxhKBka4Q26WR+uXnw8FAqs5GE
e83DB/2je9Y+212Cdvbhhh8iUHK9LL/pnwKdwZ/2zRyXjYpZn75qNs022jNjDf8oT8nKemo2ZBbT
8E/vKm6cXD0HGw065ggpRqARawpJdJ1e7sJppu2vlhnnfN/U4mmeD7xj1G3G1/uiybQZSEL0YrFO
upWA8VyKvtDR1B1WbwzpSBHAKBaLFwab8bJn3aRPcXZyM5CsFUNLJVzdcWx+EDK+mptXNV1XM0M3
hzFRbY/dKg9XS1DNMhM1HaQQiIqri0pRjrqCGd2r0m+Ymj5CvxjdRvDYFprRNT8oju8HfbJrknfW
w4aCgHkhjR9yZ1v4yt8gHKI4YrXMrbOm4dDwrAU1dsf+ZFLA2MkXBtLLluWmweOjBT2v7YyMMabB
2ZEBB3HRicL0M6Bxqbw7z+IhIXTTJtLiXWYdo7r3ZOIRAq4eFXB6xo92lpYjmJHHn2WPkwMVPHr4
bGdet4+OibZv+rXh1WyIBjo2J1yxZB/4uFTGySvV8qPc5SMzoiKgRrM+jBuE/Pw5/Q51j1v9sUOS
5JlvIAEG/FlaL2Cmx5l89QPjU/RlvWMarmWt+id6eAaK1ls9cGfw5i9VeuCRHgo+gSf8DF/mG5uc
rOF254h9YFFsvCPIZftmh3tg8VJQ2w4H9edxrihx1sZXgbGDl0b+JK+JCWtpDlbaq+JyT+TssDxJ
qc+sf5z8OPfa2s0nn5t2Wau5+JS9T25VIwWymZcZZA3Y7RcbqOIk39OtMD0BRmPKKX2krvg8eONR
YDmSmUzN1DbVANPWI8LBUNyCPownjftasKNb7DfXFIcXyUsxQsH75h0tbnUqb0URQAhc0ntST0rA
7HwLrVNymoZnK/EwtoEthKGSlXMofveZgvOsdOAdl7Eg97rqNftpn681WwiAjrgXqOxKt7+By5KJ
WlIwXY0TNFTtKG/YHtVnxa/95gVbrhIeIkKEmyzhPQduu1tENCmwVE8qij1fw+f5CvevU95juK8c
IGMIRlmBCU7+8AzMpjFYELAv5dD0dRj5c+0NEFKid/2ge80m5UwRwfuK31GZ3KrlWPH3wGHBufOf
Ekzqqp8Q0/KZ7aHzdcMFsqTcUBn6YmLG2PgZ5MJjjPUK41e/SSdh/ThWT9mFTd2qmRkQ07tSvhkY
wfeOa1tZM3DA1z1Ir/9J13ktp651afSJVKUcbkFCJIMxNg43KqetnJaynr6HON1nd/3VfUORjAnS
WjN8c3yyfk72w9mExRGss9/gVX6dyH0JvHf1e+Ene9WdPao6WD3aq/aD+n+1B2XCQJB6gE3jBZ60
a1/iKx9HB+3v0eWAvgNX3qXkxueOHsLz+FD4ar70U5KlQxejb2cbYvT2WTxzao7PHGQseCrjdVft
zWbhPo8oJncOCCz12JfvMiWMG2N/besPI+M2m2ykJ7u2gBRQu/kttINIPYbpc3plbNF894Q7+baZ
thH5VUvPZTMFnsHyMrgWFtvpPrF3VvWwMGwtNJ9+ZHmd7s8jvYwNKrI82JgpR/8KVgP9h1H1bRyJ
CgDdr1lFKGMdeumEM2+6FtOe1hffnnXvxyWGiw1eatGPXmnv4je+5l9jsS5+aQhfeHmOmOVHYGB0
ZQ0sdev4tTmIXyFziLClr6xj8lIxvfbEaByfTuvvnSVKW/WKFuDiEkTV75lfh8+IN91MGPaqHjrX
ejDPyITW8sF+oncIHtz6MRIP1Cb9bgYkKSitQDKah/5z+k4VzsFV8oc+x649iXHVMgSQ+MNwC/EG
0jws3SKouJfwra9XJZVd68HyZXojMrEtIAADm1BX61zCjZyeXUs2u5q+4leSiiD3ReSihGhonnjd
3uA8RdLzZR8qWLqX6gVYWrwBTu5J8ob5BFEenRIwGVyoleJxGtRurRED64/hr4Kz8qr5tsFar5FF
vMCJp3qLPXbiqq/8v37DZ0cj9NC8ylvthZai5JZX6d18Gt/DZKvsVMPHEf67IUT56Vx2CgpxL1K4
g6Th01t8sSafJaO5in3EoO9reGVRMOVFiGboXtUtScrJfhi29Bkw0nAw/MJ1nKFNxR++08eW5pv0
2MkrjvjqRXvXafLE12Vw+gVmfrsyKP4cumeaJ3O9fJ8QM5nCeOY12ou4yF/6IT1DFlex4KXBedej
jLf5Q/gArWi1NhQaqIteaTIbgIo81G/qG2N51+iDwy68Mvneru0zLZ9qcvPj5ydpdUqFYTv6KTHY
rzWs2peaotA64h/xHuOrzoJ3TV7mK9qAgqiWFZy5tG4H/hCvwPrL4W+c45+ML9Q5Zj6j6SycaBfo
jV7zwKWtTOMW3ZSX/U5X3OouzWGJkEc2XoQAKyQkLxQsD+0pP5snyeUnTT4Yq+gO8UY8VRdnZzym
bv04+vqXRsNwWCELOahb49F2vPYtfuXUjfaxW1yyEzjUdjuNBzn20L1QlifsvLiYrfhQFlQwgKvJ
2qLDo8xCYf5JY/Golg/RvbYf/cnk09K+/VlKtiE/NV3K2Y0ODBFOfM+k69GqeNG32ZMZekfjTx0d
OL/wkyip1e34nX+oxUT4XzZ+Z6yQdyB04/BFeEPVgSaitZ8vmrozQTet0vqZoYVDzvLJ1lMfOS6r
ffZSQpv9NL+4r2Ou7JclggNFeU+Q0xDZv4oH1VWI2GIiIrdWH4eWAZzVMsOCwgriLWVRIAuhr5HZ
1mvKzkO0HCLys7ig+5RouZFR51TLP4neK+25J0jCklyF17J2jJX8XR95JcSyNuCubi1uwxUoCK8T
F0sn2D7ohwCF+mf3nD8nB47PZfQRKCGVbYSY1/ZB2qfP3Q4VlXnv8pM1PqnHCMTbjki9YunjLbJj
kiBGW/uVFvZCB3pQ3qnr/o5EVcfwVkAWZVqZWaSPYNo55/oz2nFqzdRT39CE0LepmO1bZUeJ7R75
nAesJEARix7uJt4Y6M0H4DwYs3jjW013l+rUPryh6JCO5oWqQEsB/oOd7hl/LfuCsOyCzPXSvtev
MkMtK3yqq09W7AXEu+5xcrtoZ3YQdhpzj2pIr5GhUQjHdHml1BiareFf5yvrUWGwDlYU4bG4TM/N
1XgcDgK2+S7GlYLI9iZ8Fphzp2+kg/OcIZ0/yQhI2Jkpf8zfEharLqKYQwK0DPHaBs0jZRai3ila
a7AhfMdlJXgTljve6HWLW3JzXkhKW0aL2WxeQtIgwi8vdLv9WxY8FFA9iGupGHOvsyI+oaU6/cH4
z3lLnkkYIPsYoc80junVj+KUEHOQ1tRrsBmlSqTs5T/tJ5lq3PvJyfkIroJQW2Vb2DERH8nbmuQy
BotwKHAnlLfmt/md4izDV8WXeLQs10i3tNHjN3Kq7k2faId4Jo0r+WwR7MKLfxx+ZBxKr8m2OAFW
JYOzPqVHdrpcO+fhe42GRePgYlQ0GbbyhM/B1ime4uwy4JAQbWparQSmvzX9v1diCCi6hBkL0AIk
8qZ9Cb9hqKgBZY41pw8rdQagotwOlVcr6zH1O/Ga4pxIqqe7NeU0BbXslqNMlFSX6btSvKLXBFoN
QdRDeWj9dfbBa02EVdzP0tJ7prm33hnwBrD3BXC7aagCmAfDXEfjklDDbdDzZUGepSWiCXMvZ7OO
lg04vE7b9nf01QPujWW/9BaM5+Y1RaIabqPyaAeQu90IO0qNURachBcZFSufRFsfEZ9F0rZWvvGF
O1bUMuYlhCW7oW4ZrmHOM5jBMVRcEormw21sz9YOximqHk1Dhnpkn6YtvQlZcAA6TU/h7GrjvkYE
Ye7VbkNEwhvOszclQDJaYcpIINrvOgiQbCo0I4it1eXrr1UvPVfDLpcO/XjBMyVOz2r+kFdbRq+U
Ea8Ld8aFYtgN/WMx7W26XfQgod6a+7F/0Bj8Mve6jVjshnkyeIctYQlxGbEQQYLOz0sxhJCdsFv1
MO1ireTngAI1jEdH8gNEddNanbYBpo0maK9V9qY/OY/IkyBhpe26pWFdbiUJvsoKowul/AxxIxqP
xoiG48bCHJu7/sX86h/vjf1u6fb/7fPfbyoaq7qZK9I/WoD78yI7XKojAj0cfwC6JoXKLYIBe6xo
d79vCkx9Y7XWI77IkNzA2OUdhbGk4UyoJIpy5hy0uGQzdH6/Br2t2w+TAupFHG2smihCLHfdH1Tn
AsHmMj14v0+ZCx52lofvtx0Bb6muHb/VkdiDEmk8eYx/lGHR2t/vE8sDdYrU/n4Bdbz+59rfB+7P
++dPbL1j0lKKe1h/Ou2t+5NyHH1Z8ZYXuj+1DWHFxYma7nsjE+ew340wXqDXIlTpgq3Gm1XM2PbF
0JQbpr79CQ2Qiif7ehzMyTULL35Ju+lBhNNlDMAKhja/Wplrxtks4nOWRZ+Olj9puvSpyn270TNd
Xzu0N+J02sVAjwTnaxecsVvQfDB20AKyN8A/cJuSbMSosIDs048+hk7hJk9KkjwqCA6ULiNDFgsD
UHYtSSGlsS3S5A6daKYlJylO3/K+HHZ9THzKxMmChGbfhCRG46rB3wNiIjPeIEDkUj3oQKg4l7eT
rXv8KrsEpIhgCH/TKLbBMUhpdHjMW+AujkH3gYmJHzgaFAS0TcW465Q2ri2mD6ZCmlWGC7bf9Sag
IiRpUkhglMW0LGP0nQZqi6avQ2/qkDU2Axth2lBsHuQRO/TorU/w8EWdugySBLQHOqeqtrIBwTBO
ug1fCJ5Z+I8h+a4RXjo1mKUYkdcM0ZzZ1/4hNNVfBtaoDUDWAZC7mWf65VU0yPhoWz+MWH4WDvWM
LAYWUy6TxhbKhNFG+yIo3ySoKXSL1l6vMVCswMJnOlGubGg+Q0HGes4jxHYIAqfixx6LxBsaem/x
E0P3bYNaTCxszWQK3VGfB9eolz+PnOwQR7dYAL8LsIh1k0i94BEUrfEjmY5WVBZ+kc9U4sAf7hvj
a5yw2ZH2s8QaOJVJ7PKVe82IxF2Js9nDEuctgPe4q/I/coLyIRAI1q0xG1ZzauwdegE9Qw+xQs1B
tHFyShia7dplrcmKTyzuk7VySqoakQLmhVBhWzLy1PqILKv11cD8cqIZW+KMopStoDyWjc0UI6/F
DBHGK7VNNTLHU27UqFoALhoR6IyMU21naZ1X9uO4xZMRNXfkUA+mp6iZ5a3mSPSUQaEOWe+YiEIc
mbKYJXb2R2Ckfajs6TzP1ETseGKBLjg/giFaxqtBXcoZsav1wRJY/dHz8Ccx4ekUGXtbqlCiUjlk
W2poai31x9me9tascZYkRAMwK95hpyM+pYJWtzSIhG6C0sQRaIWNw6dR55S6RPJmxRjttgFaZ6u6
yikpQS8V1JV7uqoydcMQDwr6Rc6108GfaFVquIKlLKly46yQ/avDY8CB5AY9xQg1hIlThahzM9Tf
xZ9BwsxRgbW10lXNZYqciDzOY98EtbbvCGmSIBz9YMa4okZ0W6o6OkO5QD2fyf6M+TEbatlnkNEN
E+eY8KevqR7mHYdZP1MFD3GmADOFxH8WybGLCVTyhqivqNLLEH7GzbiHsEIvB5EBS2yIvZ69nnTa
EHE6/OQZI+NpHL5hsAtRxcqUVamm/qQ13Rpm+eyrnV5sGhvqzYhSNewLiv9ihqoxd+mrmOebjilF
RWuqpYc4phPi544jOBL2KpMoYpU0PmNoa3k6yRcLh4ozGB4/Tsdv2ZLfx5HfusTBEd506iHL/mpK
cvt9EKn8tJN2tnVKjpJ+K0CmEU0sEqCJhguQOcyTCzS4hngC16e/p5QbVY1epUUtOIwAWOjSQvBZ
q6PJhtPY7R5U9UfWYU7JEN1BayKozoD3Z6OnQTqGjCUEqETiqb44SruyuyQ7lBpt4qQmcmgVTWYw
HapzIU1ncHceTilgcO2AtEdo16zLCsTv1AytsbQIGTCcgJnF+I0VnQslVE+y2r0JtXspsRkpOya7
21EmjbeoT0RgoE5AoiFj0rSfDXmlywxSl2Rz1lBVvC7rmyoFT1IQ0qeAx7hHi1i3xgHyLtpdhya5
cwxYIkv7TQaD7AZ5QgOfCQUlwWipwUldMrMXZ1zGFczug5nXYCdbhMOD+ZWZ+e/UgvE1xgE2gEwN
Pvci01JdwFiEjmoeuYy/KeeuRGoOUzh1bZ18CViMj++B6c9hh2wCDoGD6z2844xKM3UKTjOUcrCF
bN2e3ZCjHKXfGh90c1GFgNY2d5m96UP0hoXcFGt2o5vcPU1Dc2vKp+UtLg5bHFSRKfnaFMC20YyF
S36LHS3aRIWh7NWYHo0opoE2DhoPxaEyYrecipA1243TEUwXND56U+qQQMu4VU3Seo7CALSMcU4D
olHL0MESiHnXKVHlmU12yfN82ha0eQa78S1dnXHBmBE2zENGu2IKENpn1BitydjkacOACC8ykuEw
KK3k4lyEHPJW0vTutJSpmcxHEMFv6shtzlgC2hUJ2JIpKC5Xc2+vpYnalxrINCFa4zWTKRrk9nFu
pdnTa9QT5dDAcrPnbVX1yb4cmaQ0QsDJBSGkkzPal4RU+Ssj6FZ9YIebgCwsleKYDhopDMKTAclC
aFM11KBNbCxx0ZRK8jC7pUk4ktgnOlWPxiT369lhVxaNp8hyJiYQM3qY8H7pHzIr0feg65oKd1Uk
fPgInSYAr+hanamnFwsbD3WovsaXg99GMCiTQuoG/2ZAAKXRrowZpCkE8iJSXxWYJiuJ49trKaiV
yYRDeyy9OFkD9dDOaXIOBuUPPb+qRXKT6nCrjCzIYdcM1OFJRgCouV3I0EvRJMwtsZnkwnptUkO9
5fpp0sD56la1lToKmJMMeB7Hkx++cVJ223k1bWN4mzr7Gyj5FdLHfMJbuzkM4U4b6QeoZjwcDNj6
K9Mhqe9zqlDCsY9OkX8aQYB3gkwXv0wex8i29trcvUwcgRyshDVEd9XQ+Ey2Unql05gE8sKHADDR
L2TVkv5TbupveU4jS0LEllgBiS8cghWmEBlqNOVHS41bKXDEGfEqGIfpCKArcXvyF9fosfqsFN0v
UqQLUfM0W4trYA3TClGDqtS+DWRnnYfM/Gih+aE1Q032BcM4HiliScWpAuhnipmBMZoHIEA2jqRI
547377ZGKE7lJE4YNL9Pox1tTaiHszsluX7RW3kbTlSTchVqam31HkbAVFYbOts6mPJxbJJdEM9Q
LYfHOitjv9AiP4qpXilApPm2asaQ4o5hxSUFkrA6jogFmp5tOnZO4aBMO6uj+iJgVwCkdjZyRZMe
Jz630B9MKU/WZkh7FW4TPhLKH2Nov/E/5GnhIzLo6UB8xxdWvQT5jNf70Rlb/TqrJnO3CqgTRtJm
ghN/vkVJrG+YAJ+3jrKvYpo5esBRq8wAWSKDZkoNt8NCK2SpWMMaVOnHRq3Jcx6rEMBkODFK2kDq
tNsJbW0erefZQnc1PIwOu8RA76epTcgNE2rIobtpmpbssix/RIgwqoKBSwT1tcJPHbej5smS8Aqm
fVe9VVu7yaoP+qiHT1WSuqEKuE0gVcThy9zodfthOdVwzB3nMDmkK45R+f34URgPQCuPDaPCnmTZ
tICmmDzaeo0U49pmYw5L0W75mhLUhDnsYRKCZ6DUX7HRG1sNosWmKdonpe3DIyAwOvdT+m6k0m/a
8oXCTQUW3+8io3oXNRJjCbp/rsb0NeTyFAc1UDIS7oEzFwa7WE1ty7cQGxJJScZIk3aVcxnMc38O
sSRcKX4d2vLGLuHEtkROdTEfAUX8WABumHL8ClIqOwEeAx7B2KZoq+mk4QWeR5IONQSVwkZXKiTH
FUW1jqyXxd+pL1g0UQmOy8avFmVvUnc7x6pB0mjovxjYBEBNESMk9myYEKmN6aaPOcOKdtwyfNwo
nmPUh1rOvbKx30uVfRjjQz9VqB2VGL6T7VJ8m8DnCUYLnmWaZkPcvOdj0qwjbUA3OaSWbyDMx6u0
V0mh1f4Anp4vIlIZMilyrk1o5+RQEy4M5xErLeHFMVINAb9o3X/L8wxKui34pJe2ZgZ6YKQsUqbQ
Mw2GQ4c+RqY4hdjpBKR6s5Zeg8iM3ayjV8uvUa47I/X6TG48JadjRBZNPd9OwQGLfqdJ5qNi1dS7
mk2KXZiEbmLMaQ/ZNCk0slQkzPnssWnBGRh2nMnOU1MdwdNHU7dU3NAKcvKgcapy14mGnVaqfhQI
2spT1F6oKbxIoFtAv0qYsfADSoqgBjJ2H2lXpGvsHj2ieWndtPIxmOjWykaOCpJy44RY2jAvJtnQ
XjEug0xDLJluwH62TppQOohg1eUhJp0GJ7tqe8nwaihgkECVIat1lnnZ5sZw93hQK/RWZ70oIOCW
87bOgJ2asRH5WCdc+l4h8xYEM4GGA1lf2yfNpPYaQvWdgyVYVjg4iUsR5DQPHOfQekOH/q7zZYsO
aH2bHBSpf0wWUjcGPRhJkLBJQ8MMe1+fLDn5SLU09RuDb6jLWfzKApWglT6pYNK9XmuRlkx8v/Ly
uwfoSTUlOKiBk73KZkCZUWoPSbvMKeY9HcgJN6y8lvysNej1yfRdRrzsOn5KvaWxYaQiewDShWCl
kk4i+upGYy+mNj04uDSuZlunrSNCpnyQtNqLH96k0bSembYdNGsXJU9lhowhjNrvSEZTISgOwGFD
kUBffdRbV7aY7S8Gvt2K4swGNlbC6UXDWypJLsyaqa1pGsWWXYABaKGh00WPaNbm8IBr+KZyjGEp
ZTDjrSKKi1WwoOaoIVidVYDAAn1dp88F2TawNg01uRxAlerQuAiEj2CVTYaqxJ+JpddwoukIiXrm
sBAmIkbUR4NjBK4eBMOpSaNt38/g/9T0UNjo/sa5OkCYatxKBGgHg9gzkuCSCsTX0qwetKW9Y+C0
s9Lz5mZiPy7JOBsMrxgvy3uAILde1xBz9Y0FxA4lEL9ntNWlGVUMrppeYeQHuLgMSrVop7FgAFIs
bTSDuYbppmUmo6gyjipJhbIKG71VyFE/zKW8GYsocMmCX5FmVLJQv+f6GqkxPE1WfYsflAHTdROf
VNyDGB6ILyXCjkpFYVhN9baBwlUrUnCVQeusZvrCfLBMyV4zU9v0805rmK3AwvpAWHihYjIjthh8
nFf/sFDCha9ruGtkd0U3AP/VchemnrQSrUZ7TYXTVdilZ8YOCa3tPBcTyPHE5EC1aBYO5PBnlcWG
4Szre45jNCEI37tGJtsxh3cmqFp+RCGOk8GHjVBU11UxbqQ6oc8B6OkymV82rhL4SVCTAtzbOZ41
qB9ySzNlWLpH05s1kLlkZvMBALBZgxwK9LcA53CPEay93KLzyLros5UpCiUwA5IycWN1IKzCqMVr
6vqNU44CU7A4AMn6u9C6YaVoCE9ls1CRuctfmjlcZ0FPozVPqcDpAiYKcj4FAdmQ/kRWXDzOSPXV
klZZueSxBimcQgwHOfgoMThhD5RARhzLgjm2r4agITLQvJoofoVarJysUnFLgzGqpkeqmVZjcZ01
+cuulOiL3ObHCDilFfO5cAyqmlrzw/72npvUXow2JMo6l3UntpQzjTEcN2Edv+uyji5r1w1sqLHO
MG/TUVZjaTjmKFzgTY42GLtYy2vfCAliLFgNQoM2m0m0JvRybw2ZvS6U/itQk2qtohQvA6KTKRAB
U9f9Fj9LZYPd+aJpUT6zwHkp5oT5ley+WNF8CsZTPGbvttIM/gwx7liPuk2/S1JcE1tkBDn1Zz/o
/pJmrEthzN5k6jN+nDgxJMQtoNqLTa8EDyx0ycHGt2QVVgXFDVt5rpya3DAfJaSeDMUZ3RubV3xJ
xxbXRtu52lboeMEcoPqvmxe7wBJhqnXI5TVjqaV21e9OeYou3CysfEuSJR+Nqlox/hTY2IikMjWe
xQu0GGUBdaQ3F/TlHvPcxSkPvF5mdX4gEYTaTHJqQcEqlMvMIxAlyXHJnDypXh+xotitvpN0kNJS
CA+/SJytRmyxD0v9O4ZTdgZT+DjLDHUOqjZunJxsb7aZeMnBi6e66ZmJsQlqedNPLT1Lp2hP2teA
8CRn4V+TEdZoe2HbWw1dh+BVKwrPnjVE+j39jCj5FFVpPdqUo8kappXZWzcH8V3OqB8zL/rkGZX0
p9A7f8DVmsxNOlud+AkpvHmlQCsxVNrsOygxMIcI1zXEcm+p2pdyXm5CS1vMnUJrOwTTyR5HbRVY
9EiNYCKQqwkOLAlFcSChQZhUVgyF+lU4g7OLolFaW10H5Fq6JaVluJlJlhxVxZs6zflWNRayXiOv
weFtda1bRJZti8kNc/wSvgqY/lBs1ppHIdmgGMKcOkcYGZvmo5O6g2gmuknzwFCHKeAVNB0mIZHU
uL3CLA/+Ow2s04Le/kw5YmSHWyeKk20TVba8Wl24eaP8bXbGk9bkxruD6Wdiw5KEsvYpt9JJFeaR
vfZx4Je9VYGxH2UtW0dFg2Kl4RzMM32TFG/4llnbQMCRkVAzFJgdMcifIH3PBxb/lrEsNhJci8ye
/dmsv7PFii1WbOTF5cK3/L+vRpO4DO0yUGUY+X50jDI5358e1pY90ahekoh+mFwS/8XMbnnScvH3
Zo73BcNIy8P/XL3/+f/5+N8/h1/N+/p727LpMA6+Ig1/+JcRMxIa73i5uF+7X0hlD6VzccL5e/N+
7X7f/dG/T/6P+/7j5v15AbSZqv9WROBNKaPCTj7m+yCt+DTT8hH/uXq/93571nD7oRkP7UN1Svwc
eCf3C44uJm7/3pbm4H9u68ucLXM08ZuVz8Y2nSVY5zKMOch28z5L25lPKbU7wPirrJrsbTBq0HJs
uqd5Xxv7SIacPkeB7To2Ic39ZlvP//1AujwF4jOdB0nb/v2D+9PuNyWKQr45RPiY8UKxoev7UbWZ
ZOvkVGd+GW7P/Xn3R+4XZS745ySdT0msMbhtFgx0Jf/+dasaxq5UvyddNRAMOz3TrSZagRiK2IHA
AcrWQiuyapr5QcZeXFd0f/WkvbYJDZpeTGJtlma7v1+oY4sgIirFjL5xRiECdcYq259RQmtR2AbV
z0SJDykbuC7omEVNQ7sQNmUKbGwbLxSnZAFFFfcDfLl5vy//hx9rCbEVYetiXsd4w/2RPsQJ3guq
4jcbqMr//busidhQp87cB0AK/fT+CvfXrsKFqosP84GPE/t//98//+X+sv885/7Q2NJJUYaCqdB/
31T67zu7P/v+wP967f/34b+vUNlJ4zsddnf/vtT/+p8l+OQ4FYdMIQCGmcXyZ+eAFAwncaPQuQ46
wkVVYc7OmtpjSukZnBT0jN4uaIZJMaXLz1RX6q1VB3QFymhnpVOxM6NEHCVAtEOT0sdvsU+Lei9p
s50UolupS1BeIFbcAPewXsh/TD3CvbemEY8PBVVQIhcyToMsG1IBloTUxOhZqgGZp1NoIwQYGES9
0/gBvQ8J9zyvwTBvkzrPBGDlKR1Y0pxaRjory17YpoFbhX3NsBLN+r4QCD9tchF9BGrQwPAo8l/o
yxLmC2igiAVcXDpxw+6AK+gszIVZPrcmDQS8vRyUPmBdqJK5BN30u1vmFeNMD3f1qFxVqzgT3uLw
mckIETBqyNiCt72pYLBTwOBRyMvkIEZOZTPPVXaPmVKymcVBdxoVGksdHUysIRg9WNTgWejs+3Kc
3CBlaCuR0BIbczVzagHFsdAqw/2ACL6yK0k8lvQW8Q+N8OMGy+wgoVHaH0zXMNLCrsZVHeVQRkOH
/DRAjN4ApLcZAJEt5zVFVtnSB3HDMGaCqEPRUzQU76XPrkuzDfacX7K1SbMMKyvAgcxBpY9NTbKd
GBUa6oh5XYwu6HHEwUE3PixD+1TTjuHZhmIa/lVbw0Q7HpUIA8pznyI3tLL6lSkDzD5sOCeiDcNV
bVMnBYKL3ZnS4Emcsj5IejnuaovcIaQHm7axOFgDaGGGl/r2uZaJixUy07aAYQLbeE0z+DSkynGA
kYp+rEu81i4fpFarN1h5nSVV/yrqpW7L25E4hCmOqBIc9g5kYMFgTBoUf6wsPmTBwOB4WEsPUUEN
je0MplAs8Z1k6imEMqLJvViLhnJAjQRmqkJ1XaTKm9xqv2YqbYuQ4Qr+9IFyACdMND/mknntTTE+
UntUQ4K11EABZhoWnozwaGqKIXtJlyemptJ0B2N18ApHOljBNdV749Jm6h9DZYo/zl5CAhQm6gt0
u/p738jgUtr5NdpKoUKaMKvJVk8XXa/ZftMMXBK/QcI6jFyvLRni07rMq4AHr7VcmWmuELNqBS1t
JLCYvWGGNjqqV6bWd9iL6FZS3goCp3KjId7UA+C2gLruJsDPQE7jHcXMF7XWg13NNyQ5mkSpszRe
lLI9ZrmDBs5mEdXzgbE63dj2WmRv2yp4wLpb7HUdyHpf5ntKAg8yQ1hj07/XmfiQMSzw8goRbA49
uFQem2gk9eP77iWvNwgFtW76wYFMehAxcwJqQwlPihTUNOiw0hgZeGIEb1GMqHouZJg6ER5dOTPA
wHofyhmnSZnzA3qE9E26hqJC3hUOA75hd9BR2A0M9jQCpBLL+UYboPFVEoaXY5LXX7lJ2aCBkOhq
JvA9HX2bQmkP8UvabKxZH655K1AZJghl+G4RMLeRdCKmB+CnILqdgJpbcfhodezJIW0hXY/Dzagp
H3biyKhhCvSXavoy6XHnNylpuBJZxqmPgu+WElqnGCAxVORdY8f7qjtMr9oKfOCsMT0bdJzdY98j
i5lWTk9lyggRTfVDsDEW+5LKaofnrhxoWw7PmDzIaEujX1XrtHVNsWDTGmh+R0UFQG7xonSJ0bh0
yyTi4Dhrwcx01gAJL3Bl9aT+zFtUXbUJWhSji0Xu2NR+AaOSNj5K2HEqD0U4tKDzUJMi5PBnSTK8
IWGoAhpQnqI0Nhsj36kaYCED11EwzXjMLmYsUB577LbtdteG8rme0YXRrHrpsJahonEZmmZeqza1
j6lSGC+U8S8f7O47gZRKoa34GROQhLC4C6I0+SbJeLC2lmAGyYCUWbfTAXoxg20dXodJRwm/1Cjw
aNaCAcXbRq7H69iq6MH1mGqx5M5qNcOiN9aZEeYPi8iMI9cq+/iYVjOWSHl+pE56luS7AD3WvTIx
a9IO7BC6Fv3/MM7pfhL80M7cnPQwBk5T9QFlhPHdStGAZON4Tqnb7wd8YURuM8aFATdDw6Wzk8f0
fUDwao3je2bSTJfN5KHDIgJRKaMWpsoIkyy0dWgghceb7tiJJNvXm2nIL1mlsKYWzmdVNBTzW0Z8
TXFLbTlGM1NdTZpaxRxDETXZmXPJ+jGXU9VUaeGkoN4HTiBqdkR78/gVyPVpkKcKaM5ijsDEuyIz
km3njCDX0bPiNIaCVNepd+hy8hohAhRQXg6/cRO4HW1mxqCW++4PzDZsvNrSn8umDQ9OZLzh1BNu
EiF3exzNEF4tF8qQMkwRFi8YQ0b7KBfOftLHt0gCVNEU2rRXiPaQl3AhJCP0jBw5Ad4/5SGtC2VX
O7OrLtXDoFH9cckBZIu8oCaPtJsSR5sF8nm/UP+9dr/5z1tc/qCJYxpz+DPxxvtWJZwbl3duD8qz
lGZAfqwBPj+z5egiX/OxPVTFVPiEjzMFpwnzI1u1uUojvVyVZqG5CrD47Sgcv4CJmIt3LUT7r+Dg
zK5KSH+/0G0OBXW5uN+MJJsKOgmbq7ei26fBR6h3eK3d35TWNMPstVNziZYjPNXZD9oknVcmZwvJ
JUlErYIuKZeL+7X/uK+3HfZNkwEjoSYUJ5fMSZJwduSM6FBfpsYp7DoSumL5Lf9eNEuMihF0uJbp
OK/1mmbnVlnIrHdEKpZ+5CyF7I8NtuT9cpFYBlKm++144bHONdUYJ9O2JkaR6OqtvkLxApk1F099
ays704JYhGdHv58zhLxSW2frQR4WUhWw2H1XMXUmSuMhskoWCFNV91NXavv7NSFL6r4azJJiBqXY
cGHE1vD3icWwil1u3d/D/ZpJqvtf7J1Hd9zMua3/ylkeX3gBKMSBB5edA5tNMUjkBEsSJeSc8evv
U8XPH3Vk+/p4fgbCAhqd1ESoet+9n712LCRcUXyu7No4dq1nHNGxD5ETHOwamomZIvoNqwgTPCk/
8yESn2iLlMfCkGEziQeUrX1ZRsZ5zPXyFW2Dmj8hUT9BqGHZcVtxrExDHFuRNEQB1tirHNQHEuh9
I9HJsC4J1oIWAPEmC6ApVAhKK7p1c2uZKzEwl6GPea2g/O+M3OVw8pnybrpY+znKeYxaqNQKYwwQ
0y+CwtDfMbmEYHvrJqMg0jRecSoGA/uSxg0NqhdhTMmUxCicWVBfPZTdYuwm+qPHRS7U7682BSXF
LKeYw88dAtCTfwNGbn8s/AmGiodWYLX4GgrcjAmRGQlEpeOu7FG81Ax4fQkS/jgA1eac4Ckv5yVY
9633IMT4UlV46oZFaiWTJSFvWp++CezxXPfdwzhVp/+TW0MbWZ02XUxghIt/oLgDfJP0RouaNfDJ
dFeSILohKm6vvxIoygQioUy4QV4Nz3HjP9bftMfyRGtKR6SKUluOBWEuJwyIVzia3HP0tLyAF3ub
7uhYBE/RY47WY0ciFirz/CcQRXlSTjvKnnQQK3xJtALmG2FtaIJAtyZ0GpVA94UkBj8GQUL8JtYy
eNLNCOh12+s7qI7RsNc/LXfd95LNGdngDUnyJYgjeoAvJqevsUaY033hoxx6cci/CK/+hBmNJmGO
GxzhjXOOvxFQi3i5IhCOI5Dy077UTninOuI+MbtPOxwhprWN7O+IYcDbVoBGH42XewBWm/ja0467
wWaM0OJRo1KqbbGdJxI05Z3n7+HVPKNOA1ywwR8LkYAsOuet4naWrZwH543EqAftVRyDB+rxjPVa
7FgC9u5NEJ0ZM3BZMV+Sz/Nd8DbhDf88wsDudiSKxAcLAz+RWly0HSaSW6tea3SxkJOfgc8SbRFj
+/rCcYADfqE7QdfonJ2Sbzguq1URbAxrGzY4CnDEorfA2Avgoddu6pgW1gp5HKCo8cpIjOsGknj/
/ozaYjd9C+sb+9MPvyN5Aqn8ecbn7dXcDPdWvffdBy3b/YJrv74HR/xX0efXMi669m9/MT147owL
57AsDm9/+wvCE93WGU7Yroc01bDt3zIRqnoak0wYGDX1Y6UhWdmkP7VTuU+/9cfwE5TTDN3CVg+u
sbue8x1lRffs3S7fOUIY16LRyyTbZXbWxrYJGDYdyF/B8ZCEu8g7BMUVZudYwVBdC22n+SY9dsYN
OxPJ3xeIJigDn5ef0P22+TZ/gcJxiwd0Xz0P98mn/LF67qg4rIgs+JEcIdZ+yb6SFip2wyU7cu9H
h6lzwGKs34sdOaBi595zMUNrsEc2g50a+TS+fYGxad6ZxAqsOTtWYN5Qli4W7qju2b0FwzxRzT47
Mmpx+6MZ3pzH/AyON/qJMQFDg/sTBxSJw4S6bvHzrThgviGG1N+oWyN/HR9oLDzW/NGx2sAqZg9n
NbwGDVk/UrIDhtngbN9zyHa0Hz8hNqs/I7HwLuWWjNMtXl1qwxm/3xFJFLnDDLL32Te0+lvtXjxD
wdySnf5j+eZg7BY7Qvckp9H8Qhp2fO4P+j7aWRd8odYr+YnYpzZY77t7MIAInvPPRCkuuF5QNm2Q
O2OO5Dx1cQN8Szar+FDY4FrJlbyZ7yQC4FHoqx+AyWJ3w+hgTZrNeg/MEtgnHewIA+Gpl8aLEz4F
cOob4xPNSiNipHOmRA5dXNIbOGyR8V3mNaOMtVbvITIc+C+GW3E13vL8UO+nr0zB+arcwHf2sX6Z
T/4L88odI7ctY/O9hmNoLUELlxf7FSUhCtHNkZjkzb858vV/duA7pm5Yjuv4vmmx/5dAEkD2LYou
c7yY3nDBsxSt5TWGw+vJ9b+YUmF6E0PresU2g7IJo9ETjqRWEr+lVvnffBmCEP7hLDQsC8WzToDY
PyST2AkJXY0/jGS6USvkX6cfCJye+YlAtOGw4f6xxmdHWjvzqvCu6u5CGrjYLJ/wj8R36uv8b97F
v8u78C2CKP513MX/beKlLL7+t8AL9ZK/513ohFdYHFGEyzCQFRbH1J95F9ZfPQ413XYN0/N1h2ya
omy66G9/ES6JF9TzyEQhb8NhHPWX//oj8UIYfxUmVg+iqj3D9g3vPwm8MBzxW/CM7nOdF4bveRz2
HG7it4s9qaVtO6UkJXki6zdxLYv0ckG0w3I0kGYfzYX8z4JqpKzmNwRJtCwYQf+xJjfjJftcdE64
pb2EXVmFPQQoE99jH7CM5S0oMTXKVgO+90gCWd39GAS6qgqt9mh1SowALhh9AgMVlvNjVA4MYlS6
gY6et/mim8vZjLpgq0b/HwuDonmKtp0pARVFVgcr/4yI1H1Pa2OMWxzf89IcVeq2a5C2oQEOXoVF
qIVZd9OyWiZSMxB+/X3VzPzvcYotJmwLOfaXu9E/jH88kxQAiqVZmszrZOgZP5tJrb//Yt6c1fvU
4iLoES1/o37F991jnZ9aOk069FmSHuyZqUTnMKn42MTDwl2l0KKEYIqbtOy6Y4HVQIe5zGo4ylwS
taoWGuJpsBa1pa8CstKJI6N2oXpUHwvDkXFxoWqWpXIgToEWqATlq7UCmUZyxOsOCfpHT04mb+xQ
yb/lw+oJH88aG/PZHgXj2ZJksbmuP80zBwbFhvao1ow/1+JeILT9bbceTzj2EenlW20yHgOvh0XQ
VfxI6olq2xzkD/nLro93/+U9CyF/2hn5FrqoHIyL/B4fn1697/7zQfUe75+kVj+eqV6YV7tqZqad
aql5JJHMeF/TrM48CjtjjKdW1W61qJfs1bN0XNLyFR+L/M9Nu9aQNRMxr3Z+PP7xXLtltlpWu1wz
yiMpR/zybdiwfF9XD38sXHmsvO9XD/7T7V/eSq3G9ZhsU1s8frxErb2/z+9v8cvn/sNq4r+JfARg
9vFlf3+nzJkBvAyMgH559T//pP/ZJ3986V/+37+898d+taYWv+z+ZVXtih1MrVYmtnTySopz+KY/
Dm+19i8fez8vft+NsaHY//ag4gOrM2pmfkkehEQFfyyqtmz0jbYs/JmtZnIYBQcwvjjT1Gs+nvjb
26odznIP9Ngm0YJDIZP1CbVGJLo0ZP5987fHSgt3zg2OQAosv6+qp6pdak0t1Bupt/zYtFX1Q23n
6j3UKqJg3vn//+nqiWqhPsa2okd6bhCx5Pcx09oZvqjVIYkGfZO0zOv10d0JGfDj2NgG5/c5do9Y
Rz2oFl5mkrzxvks9Sz3axSNjdJeazU1bJ3i5Oy0ZTmrXoicOFAL5rjoF0vLul7cxcSrAWDaQhaic
pff30gSskxPqORK949JezxkWdA0xXeVM3+LGegmWilxBiilFlJvwL+C/ZFK53k0T2tA3THYrtPmY
oTWMgHNFU230yEbPymqD7J/GCrzf/Cjc8LtYBqiP3HegGQLODZra3fzyLd//G7PFMH2OIbr28pY2
yOv4oOpbcvNfPtb+uff9KfIV6rX/cpNIWgprv731/+Bt6GcRamNBM5Mf6aubrfqk91X1qHobSpGg
x9QH/MtvkuvxMUpmmOm/fBsCr7aVOX+q1J1MlyoGpV9Qa538n3089vtzPnZ/POfjsaqWKo+P7X/2
tqYSdahXf7zFf/Yx6m0/PuXjbdRjfpK+0HIojrPPqGuSty5T3k3VmnpMbXIHvxqJLl3xPEM9PkQt
XplfVtUuJK7cIdVrfntHtZmrO6Ta/f5M9aJFvqlae9//sf3+npGFW1yzsU4YOEHdUruQ0WefDP0V
kVJ+ipb8XI5A+I0cu8zUj9Ou1UfqfIxIMRC269JLgQAHAriNJeXHUfUNtdiy9mZiALg/g6eN3EnW
Qv2dbFq0vk89tAOdXBFSnabeqyDcEIn7MW1fHc07YPXLD6NXk/cQIOG33E8zVXcyLDT6p239PVkG
az3wSxDOevGccLmGdbBrq8kDu4L9LovrR93VLCS07Zcs1shLasmwNhBOlgt15RGYWEKuT2h/bv3C
3/mx729s5JB2yqy7RwueUWgYMopWDja1to6+p0EZMCSmItFigLcDIlmtdJtXU7sZMI5uC9faV2l9
DbT4Z1oAK2DGgR3Jcc5MERBNj3Ql2zT9OmcwCG3UMqeYEfnac9xjZuqfc5HiCI2rMyHFxDfW3Xp2
3IdhLBPKwFufNPNVXdb+BtkM4MQOBN0wxp8cY9HWTgiD7utQlHAY+jLiL6kjX8Hte47H5UuZxV/d
bhF4R1/09qEPq2ttQR+o92WOXL9y5XUOjfeC5BOl7EAzOtYx9XrIe/oAnJCLGhe2upPta6fn6DXp
UIoOcmPvla/lOMHK7qiJ5GUAHSMS96Z4ywafangQDU8ZNDIvjeZPOQXDIq5fbDuY1r0Hp2++D/Pw
mJjVKammn1VuUP6vqTSRcdrzt6i6rdG1EjtGfTUoovjQzexN5+YWdwWuRC6qtS6KrcU8Oe9JDvJy
KI1u7X9PDMgsZmtSR0Soi7AsJA25pKXmmi9DdI/qHpB5HMP8I2hvXVXdzgj0nUUjayNWTobCIqFU
vO1j/lvOgpp/hIgWmcnd0FfLff/Fe0CYP+zceEYJ3Wo/tGiPDKHaZpH+XPpLuWsCdP0hXcB2EVfE
oKSWbEO7ciEUU/XubBDfBpbRoYokfBKcVyeVUoUlULVk7aFOYK3FSQzTxaOxHOHTxormEl4UbkY7
r/fkvMOt73/S85nWopZC6vRuQAi5mefWvrONEyHCQ+oHl0p0YD3DYDWTZ7+aqjfNwbeH1WSb5RXV
uRKsS9cbR7+tfha1dbX7wICCyuGwiZqQBKwlrsAjXOsE5ZmN4ZcoD0oV9FNy+vi0CvIgjiHCyTJa
xszGwslwQywtJ89ifKoW5AyW4fA+ASSdZHzplune6RxpZcch15uEtslXzFUUARGBq1a21yIIqxfP
huZo0P0kczfn/GjTHEcmgUBtktz3jPapJmfeySEYVbrdblKdWim1oGNdzsbJTJJgxf+HgKjQ+D7Z
SDaDkZqtHc7VdSqcwzzhzWsyIt8rj9bzlPX3FWcVKJ184G5f4iw34vyKfh5YrvCtVT57TwvBixu8
zLLUSBShK0K8OLb1aPZTfa7Ri+E08vbLwpw1Ri46NxWAmtJmQsYQuk7D9lb3yCmK7N0ksus0Mv0b
UvSnJcqFSOth6izzfhjT8oD3/WboqUZ1YdNuKrxHSzJ8tRrQANNYIATgxF+VGv5t4B0wBSBQaAGU
IXTPZgo6mQP1Cd0pqp1OWOegppXuz6+CwYgjcIkidM5WmldydWt4g3ho7E2IALq16q3hnVKOxoON
RaO38V/aXBLspopXUZ99LvV5hV2H/De+2VpY7W09okl2hq4GtKtLlJhB0Loxfem6AcY9qJaKP+4N
rbAfyxD8KMroNibewUmmh6Cor21Q2Tuv80+ZVuN6MIi56jShITvuHktT46AIKEzrWhbtOiEeYApY
6yX2D/SVJJRnmq8j1b4bEYPKS7noRlGWbrvc9iB8wXhw3GrbBUBMynzZhRlxTPV0CYTzJfcTwFgp
cNqcDIyyXF7Wc2F+qt3qmbOPyIEG99ro6zCw2ep85N4jIP85xRcWLuEpIR9pIruETPliWE15+BRz
mu568dUoCa4auwlVYU2KHIWnhynwabgNEZbxLjoMCS0CA4F5GhqPRs+wrPOHs26/+llQYFiI9n6H
8SYPkBkYTf4gcOPBn0RxrBVoFSOMgo7f2Q/gDIcBvnV/59S1dho5wTjTgLEl9IXIYMUlV9HqyP2T
OeMQpE/gbULnflgmYx1XnJNj0CI2qjXzMMHO6rtLPaXNmt64HLL23k1IkmPafW4YRa24NeoBl7uu
S1+ZIJRgdVuSBX1Y8QF0RtshP9xKBUFKTRJvGEkfGozZPeKoa0oNeU6s5D4N7TVXO0iHpCSf4hI7
ByceHjQaJyMqrJUVJ7e0yMEp4I4YJPDdtXbzEDwvDux1a/KfZ5PkOSsjWgCv+ApD2Nemt0+DibZ9
TEG2F6nzI28ynHPTHK84UzCkMxOgf2o+FBNgCdzKzSZzT6aDRIbWMa2ryafZHNXpBtkmpCXHfKk9
sIR+g/TG9XioqXRvP7taxRS+xG1PntgyMCLqHRB0tvM0DfPWMXKk/xPiQVCTWchf2G3pYkT+cq49
q2O23j4WvdUAd1zAWYnoknrwHIYZ8VdtxMGq9aQtha6UKJK75hPWjumC33brJlN3LDk3CAMft1xI
QDYOX4eeunxgkV3pBFf0I7THQhO7bqrDcumKTUP5YkzjeR/3FpaqJH7GzJ4dl0S7uL31zRpwshpL
eNS9SB4ZJAqaSPyX2bmUDa0oK14QDcznQP7SlTFcygJ9+lxx5RuBqFZwJLAKkQPhxW+VERNEZjFQ
aOMMwrlulVh0JTJa87WVOVS7PikePQpEPdfjoxP626g1xtsiiYl0ss1+Y43FpY90MpJERZSXXj60
jBxqhOvrruuuvqibm3CQAEazuiOM/Nls9FMZ7Canh1aFZwyjeNWue+CkdfrQI8PjSfzZxP1EbjsA
9vAcm8O3auSj9MQjCBU9oGu7x2YI6rNhRp/Qmg4co912TKK3dHp2RvqM5vQzG2lM1q5moskzDm0x
AjGyaIEmVt5vcqeFkPhTzFxAdNy6ZOtYT54fkUaiR5dg8LDyeBpRo+6AMBjTAyhkQp/itEC1xhBa
B1qIz4jMUt1q98jdMpyn2AXEoY9IMOwJNuUT6fI0CZp4vKFWLXREidN2wV6z5xq3yQ0/uHWK5JNn
Dd97N+YAoKMRe/xwEakISY8ayfb7Ux2BpgpqGl3Vvsjm+OADYghR5tqjcer8pWA8X68yuFiVibLT
LyuxY/pA8/Z1LGtx1xry0pkV6c6ZgO32w3fs61xMohW/eACo3ntEh14xrduVmNvn0CKS0c8/TVZB
U7CgPSX0T+aYg3vUiwe7799CPD4rvQJ56EZfsgTFvjdFJjYhwjlis99HUEWWmtZtGSXRib7KJaUM
PS0aIAQDujx4Jy6GziZJqzP3QYZbjsfPjQOsL30fsw/HrYX1xBKttatrH9pNC466HsnH0F+Hbn7V
wEQgNIEELspPue9BE++gExZ2iGOatCfdxAunBxiTkRUtG30w76CmXLOQm3EktEOfusltlQwget8a
z7w0o+lgPXHpx9NuZbw9pdS6l+THDEsFpT0tS8snGdOzF45RiSF2LSomGYDPDpnx6OGJx/DXE5th
cPLhZsbrxcjk3jBH3BmBedEq3qPsYECHAQ77RHPEzZAEm86AKI+EGta2np7iDo+T2yybMZxvgybS
t0WYfY76JdwVDY7LnvmPSb3iqStPlolzltOL0YFBVkQ2Uu6YuoVmWPS1n+NHPSyddRGMP83OOLsI
5w/GPPx0wifK8el2bOefYz6JZztCYZEi3WFgiR97NFywoGXb3zrrxDD9fWgFJ60Nz1UHXdDvQRt5
2m3uj9/8uU1vqRyRvCCsozG1ty0qylWzhIeQqvCeGv1Xu6QbPXYLsmsdeXew7Fy//1F5aB8BSER6
/H0w8f7VFs5puEQW+NP+EGXdW5MHBLFN08kjlyKuTbDuDjeFyvW/ox7F4gyosPFvbbfdWbDTPR+s
chuE97CnnksTYrrhPVnt4N8MTJLJQpofm6Dmr9o/GSHQBiMY8Lfr6WXQ2zNXaSJVkRp5DfmpZvlc
WiYB6+NZQ1QxQ55BLY2aM42XS6lhlko7A9ulaZm7xudPRg5Q06XaVUc+eq2WOrvWCJo138UCLB8a
p+HQTFl6+/4YyB4MUuWYHz5eFWIwXOfNFG0r+U5qx7CIrxh8JnTw4JKj5aGtH9rMGq+jMe7QJdIV
LcboZlzSAV1vkvBFwietGkINm+lCkECPhnPoppsJW6TFWUWJ4DIYU3jfycWcBffNuPKKvIRSPtpX
taAcKZ2mCyNRTE3vjxUYz2DdoOPU/3ysX2BEmVZs7mpob6WHTDqXCwjGfuXWV04Kk0t+12yn3DSv
i1xQmq323ozjUW2CQRPXpHHjuxEZjnro4/HWsT7HDH+P6iFPA4+ZVdOyzoGQbT6eK8zAPLQhiQnq
Kb/sEEADGL58PGKb6MbjGf2F+mC1I0CDzmhMrJmckqcov6TaGad6AflvflAP2XmFPIS0ojGMkntq
hSVmhWtnGPH9WE/w12uA/oa41eckO0+TbV3VwlukVL9z7O3HY9k8FLugxW2V6loCzI6yy1loqPPs
1L6iKrPfX9sTiriU+BPmiLCUovBQIgUZ5JvFxij8vt2US71tSrKnK7U/qmyTkdF0xdl5tyCuI4gN
wHZc9xah2ql2Z8enUG4IpjfvC6ZWL30SLcgjMz6BcPZ2PRWCm8Ofz5vSwd8DNJMJRrzW1UvnFObx
FVZPf6nKef1+RC0VMXlTBNo8y9u7ktHXvaV5IRmh5UMF9+aknqYWTl2aN4FXVHu1qZ5reChR7Jo0
avUq9ZgJgotov/Q266dp5euhf80K4V/DlC8sRP8aIhi+qsdNNx/uHGQPiH/RTKunBf18qFwzulXP
YBZ41WNDULbh+CvnuEP47jtXxNrutSoItjEiED3Msdyr2mF0SXvQKwzAalPtAA5oXWrSR0WSdhoD
/6jbtrlAdBbPjNwG+/zx3KhGjeWnrQuUs0623kw096IF0I8L24OOButJuAGGObcjEVP4VN/w8cb3
vVxYXdsdqCkRrTVN+s3/qgiKLu7mf6MiMC3bQd/xr2UEd80P5Fe/qgj+eMnfZQSG81fLcXxd4CS1
/7uMwLT+ajuotFzdcBzdkHKtP2QElvNX02GfL4Rp4mHx+Q5/yAgs46++71suKgLHchEh+P+RjsB3
pDbmV9GYbQGLcG3TRuRgg4OQ2ppftDNp2y/p2PsxRZhXD/n6saiX9uhk1ADbcd7PGWiksn+ORE02
vI8pC1PgkwdhMtQjcKcxUSqqvf+xoMpQHINEnCcHVWE2CXmRQgQrF41IT12Nd+1doWvL9tHUVe7W
mLTbLOwB6MtF6ZKhuACzBFzfbPyhqQ+OYaBBhBxyk2SOw7B0IVchhEbWpgOQuzZP970YToGwvieZ
FlzrPkN6J/znwqO7BSG6dgL36gDRDUccV/KUSb0c0I11MSbPO5ttfmv3aXMoBvEtdqJjFSzaKbRG
CjmSY1irbsUiuxVKjKDWetmtcMzpuRqJ365L504MRbWzMzl6ZWhG979YDS3G9Sn4riuJauZR/qlK
mbztjNBPJ0OCSpxVExBXbYz2qZILf5gEjbKvYx42pzoIIRNbVA2BI3ta8i5rVZrgVvo7lcpVrdHE
e5zSjiBd+TcoQkfbd5ThYUeGp3SBs7n0M/TIwVgrdbX6P/iO4+xnRHRd6jF+Vf85nU9jrFRlODo6
KQjLHkeRnBNKEad5JtFpLj0TAjm8euCZNjMxk+SaZg1lhPZAM6GWn6mUhFyN85bKISM5qgfGQCrw
yASpD0u0Jx2JBgGssMIuIAsbHbR0u3dM6l1ucwoWYa7dlNloHnpbMw/dHeQ14yD84vjx0//2l/j4
65Rxam20pv8pLGwM1RwQPkIdwvAmIlU62KlqMU1Ws/FK+4fuljMSwLE9hk6ClaK2ZRgyJ4Na+1hM
WtQeGUsHOwuMmeDjj2qh/kO/bcbCrI/NAiapMQ0fb6bkKaayAfq+ik3mOmZpxlTPfFH6lXflik8/
+2PTmJCrLG4DrDCnmil14Epfr9Y+FupgUJvLPAG2stsB1TZKCHUyuktBqy6S4hr1oDo6cGB+EXks
Nkper366j8XHYyJy9QN0BiX4Udp25kqUsJTkW4nw1Z5sGYO1V3E/VWL3VLax1UKJ8NV5nsdSFMFM
g5xMN4pJ9LAqLggJ2mssodXxl21Kes7c3VPox3HgSUdEpHwITfaVG2qPo7mE9yzNCrm0MqC4Wo62
XKhNtTCl0cGSlgfs7ImBYcAg+m8gnjOsGL150ibhK8fEpMwTykdRS0tFgbeiwWPhldMGkySk2LjX
jp4Qj7M0ZIzKm6G+FCJvadrQ5cmmHjDkT64W4s81telLE4jfAHSTthDmB8XRlFaRPIlvuUGsM2ki
SaWdhOI4M0VdgyIvyoX/Nwtd2k78Gl/cgiclluaUWNpUrOWJX1b6VmTgsopeVpnMMyf8NsDpUknL
S4P3xUsEVhL5QyrPe5TrjPGlWUa529WO4d1LI201gGkc42LA7Z/hL3BGY79Jl/vWr5mej1ZF+HZ7
SXDqdA1YIaGNqHeHcxwyK5d3upVpBm+Aa7PDUldYfvJubQbNQybNQDQxnnWpgPZIezXxC+XSOLTg
IPK3vd9kxzjXz2MeE7tW84yaQVe4yJyXkXIKbLjbynOLHdiFlwmnkoFjKbSwLglpYmqlnWnC15RJ
g1OO00lgE18Zvf4SzHCzSkN2vvoeZWZJfFBCcJFZ9A7VcIKfQ/530LMra9PMDmJRXFZpVJyzCtsV
J1F8lh5CagO5NGb1OLR0adWSzK5JmrfmDgU/bi6PUtcKByjk0JwqG6Y/czPj/jKkDay2xxO0kP5Y
eWWCXD5qibmfnydpH5ulkczDUZZKaxmEke+aNJstFbYzIQ1ok7Si1cN94GnRxvSHp3ip012VzHea
tK+FM0a2WFraKmluc3C5oc8SJ1ca3wppgUsEBHhwsUWeOxs7UOAl0lZNq0PzVZ6YGgPPlKY6W9rr
Wmm0E9JyZ0vzXYiVT5rxbJR1siSGUoIapjdB4BrgSqx70ROxmxDEZWOMARWNyY8BN9GAefpjNhZ9
F/rzY5/Nd1njjI+ZJczNgomzK4W7ofYP2oqu3+xgVfANykFmElTbuuJN4VVfKQYUN/zhIVYVqXaZ
0HIvInyL5sy5eJkG6CeowNsG+dNUEbZOocZAe229lkmFtnHRjoUgqyAC7XmdM9IuO3BqS0N9XWu0
S++kJGyNHlEL+UDRwU6nhzFpiGizesKscx9sXW/cepVdrXMQHNxF9PpbJu2Zi8H3ivG5bs1oNFee
Jz6PVKX6U+nrTNgL81BGw1rX47c0jPobeG1gS13tth/MlTHXM3hD4ky7iRNoKKKXNh+qtb6MLp3u
2jhoxYjNI/NJzcaAypd5c60ZzLIJY1kS86zlzSjE1cW7WuBhTTN+U0cvXzu/ffGYxgW4XccyP1ou
521q1sSVJOFllC0rM3P3DC4N0mk5O6MoonEU9Oc2N+ynxcWZMdP7Nu1QOzhF9ZTOyaG3tWPfTMbW
sTQyUaC+0HKr16MUk/cW9l3H/56ZCbcTPTTWWBW0y9JtYAwlOFlQBmRGvqxASmdEGU8gO+b+6i8m
Llvflmqz8XsoueZpFiT7JYP40B0ix/g8StNxhft4ctCcuj7l3+mpg+i8njTrZ9q49n3RPDZzdAZu
h3Ek7NJDk4IYZ1xqHgv4a46VBPtWkEoW2PBdKm/faOZ0NVP/gS96hc3ELEob61vgO/hrwkObOz+S
WXxZpNUabNdZ6IFHHRkbNuVqUgasS091dDs4eE+6HCdIk+tUt6SR28PRrYv6Z4U+Aq61Hm3LjFJf
YmgF2gnitHITS3jjfpuoeySaX28nvb6NgyUBAk22wEQpu8NZThkiJqAPrzme80aaz1tc6BbV1Da6
y6Q5PcKl3ii7uo1xfZQWdnQZC4cKtvbGw+DOpT9kzozpva4aRmBT+3mUhnhynqU93pFG+Vla5oG3
7oQ00YOy+Grbr0Ka66l8FTR9CRzQOes7acHP8eKPLkMZ3YKWaTDyxq0/SNu+i39/wccf4eePpLG/
lxb/DK+/gec/kub/XmIAFngAYMX7fV/pJ20CMOpbvouysn4rJEaAH4IuZXJXwRfwJWhgoc+bUVWX
AIIMEoGjkAQSTqBJTMEogQVCoQskw0DCDEyJNZjhG3B56i/cS2Xr9tpIBIIhYQiSVge3c1mNEpSA
PolsMNgJs4QopAiTgiRigDYKGPi2HJ+obbVGDYGYULl7bMGOzRpDMjl9UQvGptX7mtrklkjUe1s8
TxaU8wHk8oYF+SpjAspcToTUAkTtH2sfmyVcukM4HQuT8Z7gbrKulxmvWqNT+sWZBlI/Prm9i4yh
lt0rOZSggJcxS2LuD4+22UVW+DQV2ZOgd7sFij9v6pSRV21UuMEygDyGgL8rFwst4/dFMk2MgAGT
ESjIXwl+THt0LZmY1MZkzUUm8mVBaEEmFwYd4l2Mg7GxqvpYzMPXNNTmjTDzQzwOw0493BiSHGEO
+1wnh7okURnVDiEQchFDp1/bCFE5vBAqIXJ/m7MFQQdQJkaDUhw56Mgtx+aXRSdH5WaYu3Jad+vI
obBaVNJvmlPQgihEhk1Yo8IUchTdWfYMk0Nu02mdt2nu3nlSjPguEFSrSiWYyFG52jQShkgBHBdG
9iMUCAxecpVrF2B1nYFhP+6yqVwuc6ufgtgyHmxRPgdZOuy5iwA2nPTwFv7H7WLl1qOFDCMR3lXL
Sw7uEmRs4pIoFYl0R1/CPc0tmfJeBWo56BLZ/WMRRN2PBSjeNrPd+aiNub4xQPASV9774zrDTwlF
Un+NiX00Ded7jL5hY81Dtcpj16b9ziESxSWw/TF37oyBdAw06Jsicr72pWWDuQ+OGcTKS0GEBJBe
QUlYg5zoOGO7BUXwdWLK5VIx/XTm1lA9aDWBKlrzmdpW+Oh4GnbBiuxlZuMa2TSF/TQETsoUOL4x
rOEnBeLytjM6YhGyiqhoOV/UhWltLBi8xBwazV3Uh83d6ADUnfSy3zWJfeLIwyYUccl0YgNDeA44
gT6nHa4tLZpuTX++n7L2Fh37hT+Evy8zO7laxg/RNunFqmXuggDJVTlrWqkQ+rnF39Sw17Z565LK
5s81eL14vkuWaNwaToAGg65LW9JqyXuh44Cvb4cxZ/7PAUP8FmqvqsYP27vTRteX/KSFeXOYUA4F
hdVc/DluL305EbGEsIFyG03s1onIhx+bH/ZM0cAPIQStQCB1t10rlv00W9c29kpErCOGdg1Hdd7y
1W0SuyyfS3Docywzvl9Vrb6cuCoc2sHTH2cJlbYzk8iosn2rzSXbJmZKpAmYBW3AY1rWUbyeCTTD
P4Awwne/uJ51jfrJOFCPhxpm41abomjrpdPXxg9ftWIW126uh0th4XNzC9Apugh2fm+9xd2S7UoI
eiRT6P290PGGzTbdP0YtO4YPNAKK7FTYA+M5GHl6V25mFxfGKFAGGilXqoSTa9ULo77D7utQpacE
d7bn3rokpnbSQd3sYch+R9dBgqWPzCLykgTTVhZCws6m+7SmfT9wkx5ZMGsm6GEyjzojis2AJ3L1
/9g7k666gWxL/yLlUq+IYd2+BYwBYyZaNrbV9wqFpF//Psn5MrPeoFbVvCZaF2xj4EoRJ87Z+9tz
a1nnNn+fRMrxpOJ9zb0RepByCfbWIYi1Lu0gMpt08lPaqG1aD8c4FpI5Md9NQgVfsswcu3kCvpGB
EZpaWe0zzqqQEduTatJvlc9Bds76mw+LIwu/uJH53NClOfFly30TQWcXJMK6RhsQApctBE9gOpip
H+0Ep2FCHKaAj7WfCvcSWN2XzBz1rS0DfVtfcUSxmZyRP+L7bXnMOVFvcBfUnHuiba4nQHnVfDfi
iACr/HlIaQEjVUuvg6QHZFRpRK6Qa12qaVgEf+ou0yUAzw9AuWNdTfWwNxuAI7YvLy6ks69ZpuJn
xlcbMj8JPO6rz1yQkJAtZxwjSh+VJF1Zm3fTGl7jMTSfzfI7QPX0qQJIDtLVfBj8Cn5EKaACtj8t
cyYb3G/7AxgTGFJ2MZ81ihPkPoqaTFv5Y5dHxaOo4+wh735qM8q38LPac9wH0UuNAsHIG1DTLV8i
T6tf2rrlg/AhLzBGL9qeBIKorR5M1yPycLI2cdv0VxwzP8hYcG5SwQ2QqnUZM3q8q3lY7+l1qJNX
Gb9UjWVauUG+NUv/DWDlcPLc9KvqZftgxV51Vi5WlWWNhSv1jPbPBBHl6QcrLTjeTxksxHC+9GXL
zKqYLvC5uRFUPO8ABDy5iSYi2CNEoeqKp9gxH9iNvkPPbC+lGL8EQlr3pOIO7AHKq3pJA+1hNSCT
6KjTMmMz5WN9CAL5ykKTM1W1zxyBP2uEavcpkuOu95nzh3kfHM+zLJt9GtRiV2kba38M51MwzC5M
Aa2RNZI75j0jHoASs78nnW09Jpm0YIQPDnCBAG44RomD4Wcrebjd1Xb7OM5aPS/d1PGUqzT47H0m
gh0jo9bqTolP2q+ukuUerkDV/3S1afI4DKeoiq3LaP2kxNCnrJwqgmU8HO5xeZ59QeYedNnDolIa
jWSENFGdZB78TinbX12qe9VwiowNw79b4OBqlIzgrH6kQU7s6BJ04A/TuHU7fNN9bYevGUNi75wm
PlPHrPK+UF4P5MBnGFk1ZATDxNEGEvNPN6cRrCzyhFoBATeAbgSWOMRhW1FggwB4aZwIm/6Eczde
PL+jTb5q4RPpniTdtrMpYGefan51HTQaGi+WqIe1CjN7htmlR2K4qrq3Phe49tsKwaTnvDas026v
yp1XKbSddQSPSqFjZiu7gfWKbh5QZVQ4NGMo1hlloqoLoYuTTnGf7SV5ITTABs3FMVL559hOyCmn
4Tno7TdQS/3VMdyrJNDgAvyh2RQwK4Mgr88CHu+LMtWIdfeHq+eYcAJgL/VE8g5spOJxmOudFUn3
Lgty1FxbUHPGkOMtvICBvJZm1d6t7qEeCNnQfjgcPDFMXyMnOGYdgj1aUe7GluDpqy5E9ocG8iH3
qL1RhmUHyfG1IfKhBUkPTab4g9ALmpmQ+gcqQTK/6mLvMcraIE0iAWQMX+aJZPTEMhZISMo0LQho
OEiTmJU53KPSjs8z5Q+xdZJTq/2Vk9SfYTZH5C8L6L8C7FBV9h/Z27RNbOeskcyYkwE0LCvAQYsK
61lPo0PZZPzUbjJeFWmTskUs4TAVfG1Nk5w9J3z03R99mqpvLqkkiMzIMegFuaBw+RDpyB6af0wn
qvS8a9lNByi4w5emRe9oAPdlhXHDI5BhY+fWLe3Pznou2eiippC3aIi/TbmkRmwIUNEGlyCsmmuB
7rsbXCNZ9hnzzuGI/XDMq31sxyg5VG7cIg9ZfSphZhaAdGsLSUi53LAOhNDMHfelX493V3ag1Mv6
3WxEixIfRUzAdz8aAUJ1v7B3A20zRqzhjyKq69eJBzEZBIusJ8dno9HHuTZIACWoTXce91jJ/MNK
LQ6gnaiOHnr0ROKc14V2dzlH231hRt62Z6PZQ+oeGVm4eBb14Jy0LIdr3BJJxDZv7MLese/J8r90
i44UTiEbKTi4HZNzQD5k97W9Z704CQmg/tihFWBYw/GhUZcEgrZfyn3Jf7oVQ2ef4oQKNWuqBxE9
jHnrkcWL3hv0Sn7us/yLZST6IDVvQID6kUm6wRFISTYAjthbMRnqnNhQzaM4v9OYOGpXGqehsbur
o0vI5R22iSEeU0ZBgXWGgfJpw6ai1wAXIjSgW/lwZ7d5Y0UnqiLwW4Ru6blDzDgLWscI2c5eJTiv
VW27owc57CDCObu4NMrj+ou2kDcQeTU9GITR+04IWxIaOfiUYGAnmssEpGQjTr1f3MKEABHLxDxU
1yy3mlRH/8NwZUMuevVi5ul88iLHuKQR6hNA2feq0N+HfLZYZSNaF6NLR7FQs32gVqZB2mXvbjPO
Rw8c1y0sCnlspuJnX2RIZycZnORg5vQjwU0XDqnTBCBtQ9qrO3ds02sFx8AyamIjRiaW5yyozbNn
MnQCq8qeHF1FH+Yg0Vz0tln1QNjIweEnO9aIYIrGg0tNb/NeElKR6PekTPAgY/nY+KHT7F3R+5cc
YzSdPePZS9Pgul5ES8oTxqt0azpu8ejVdXZwNQJOEVFCNoVoj4kOgrud+OWdH1uoxHh0Ux/7gJLn
cPmoD9LvI/fDlUP9QAOftUA7/rciIKCjUQQrpI79XBPicU2TnmRazqz7IBv3eI30c7lcRjwDeame
5cBJtRzT9rEBZhugl3O9qtlxeECQFvQoCJvKoxeVNleYVem5kpnelbn1ZMfG+NWcwTJi34GnPc7O
0XIte5Pzxm3jrg7OhkrFNjHdQ+0xsBzmNjkmgtpVsnZtG/wVl6yYH8eO57eqRoSZTXKyeVMfgABu
jWJK7jJSYuvGxE7mqfrUiEO+pNyGki356xBCDsrNByOqCHio2YRRyt0a9LruMFOc52e38rpH7OfA
FOuAXIpOPdIgbIhpQSTcRy5pCyVlo0fjNp+kuiMdbAyHzYCjKXRXcnkzryUmjUW4yI3+LkdOLHSc
ngR5YdCBCGQMCcxqQQ4GtA4TT9u7vHZetGdf67YRRyONknO0mEnwYzM8aWT2mE3D4xxEwyWnHdhl
UqOMw54B7pk+DWJJDc5zkwLbJWnIRSuVwU5m8URmzYintxEYg6tz4LfAtigLyXM9+H+StP2NH7A5
ylL8jKeAvsxQPFQ9mlQk4ng9wsVW0s4PrYO6f5YOyDea00DjyamYQNMf3XzRrXFswsbtLA23pj4k
Rn0UTWDtYjtSb4XX3hSyu7MTMG+epwCtY0EclJmDq/Xy/tkUClV21S/CPcr0WqiXOiT1hgbuS2Sx
lyDxZtabWHLvK6j1CJ+6pj77k+ecOXNzcyhObxOeu8Kjt2vNSF+VXRicHsWXfqQ9pXEoEcFJSClO
D6oeRUepsbrfTjSCvcNjGJledUrSco8KFaOA6ojVJfl8qvotAu4fSlHZijHFcMjPoUTjHZ05+Kbj
khs4ifKTttRrLAa1x0JiMHZ7nMM3f3Sjw2A0M0sgAuRYMrkNGDxdqt59qbOr5Zrju+ux7+jWxQTu
Kdzoyyx/6Wj9j7nfvz8XheolbsryQDeXZm+x9JLqZRqrUGgptMeXCurvLPC+M3wqd4ZUOSsBRJTV
uGqVpEiimUWDsH6cLryMtIjONA9NLHRkETt+H+4sHVO+u+54SXuJYcxFdyzM6EukZLTpY8IB17n9
iiyghtIni+hx8g+RJpjFj8IRirasAaXsMUUrdYwYHV/00ikzcxkQ14yjBzuGvkS47naNE5JemPb6
sl7iPH0IexC8Bq2aSze58I5Gbu6CKdY1JPZhQ0nzhYel3Qx+8+bN2ubMksTQ+mH6XtPcQnFdRMUO
AARtDN+q6yuoPViDJF9C1BxpQs+oQ+20vQBwby9yZue1ZzkjxZKvVopoPcL7tpEO21+4Qh7iiATi
zAhhB/CTrJeVZZAvTb5/f85wbEzmU/X6P+bQoUOVlHEa8cZQw1jkJ19fVUQW/MeH6x8E9ZTuWqRJ
5HYFVMFtpi/rK/GvV+uH8fILq2z7Ze6bh7jBmI+vLt+wsOd7MhHCC/k24UXCeITnaHi7wQVHt148
dq/z3FaMgxZaGxwOXNHLyzoH47de1g9nm2I0TSuU7iTeDiKbrl00m9QB/DKW721eepr08xcZRraK
FDJWZ7rqDI2ZVlDwpk7LuU/E2AzNd2sClxAvTVODJIJLtvZLqUG6iyQBQ8k0PrRMli8FuOjL+ipb
XmHvgtDeo/Bf/pBB4ogp7a1ffpwlnfPvBYdnvNMD6V4rvW5VykQ+zqGKxILCALc1+83PQdA0K31c
O3k/IZT512VwqpuyrfY4xBmqEY98an/tCDMcJKYH5dnJGHzaiHQyk9F9ckVmHf6/QOz/RiBGNN7/
UR/2v9rsR9n96P5TIfb33/xTICbkP3zXQ89FkIO00RDBefknZ0a6//AtH/mN7QYeWC+JdOu/OTP+
P8B9WdAZkYghE1v+1X9zZpx/mJbF3xZ8esHD/D+BZmyQq/+7QMyy+HKms8BuQIqhh/sfcCWGDLZb
28o9e7kgxrNwJTPR7hon3lvuBslZ2QkmRd/F/34Iuq3vWP7Zl+33YGzMRSjAzN+fvgq/+N7JnFPB
LGDw4THAERW9SjSwlLrJ2ZkVqaIOAdScPskRuiuTUMzULoZdGuI3G1TwLZpSkpuBYcUuWTXgpmEC
4kD1gvm+o5NIfkoBqxR+o3ewbYfMrtDZ1pn1U4zbMEWzbZbJsF2lD5SSNDEsh2y+KvhD28T/2iV6
q8lYtRG3PuZeeMo7thLakvWWDC4gAqPpHVH7bnhbRvIefXMfTPGTW0r7nJv4b4qPc1vHrxg88F82
YtqphongMLsPhajmpzRJrR2xveYOfqav+5shUujAAZ6jqsqWpvZlSrKUMUGaPM1g6xMt621lp+Oj
Vy0FXXXoUzDT0iwQWLj+sq6F7Aaq+l16we8wcPJj01bvcrKLTaHL8qrn6zRz8CMrl9lFPoSbB2vo
9LlimZShzakO9f1AD4ap7TEgQUoX9teCImFXFvE3OTfpnvge9zCRgMfbii571n/CfHzs2/ApT7GB
NCaBeu6ADDgZaiRsRXHKVOJefU18WGPKx0C6dG1pXWll1xsal98I8032fWm22zALiYZODq3vN4cQ
b0bRGESDc3I5Vtq7e5Yg1zo6plIAJgerDRCzAHQI7dBpRyI6Ue9tzLLx8ZzHE75u+VIzj9jQWVyO
Erg+/JpRsi4/KjN7rrr2HHT1R8u5gtOGnInrw6hMuNa8Q/eMfkN2D3bUXHDvu8xGY5zxZvnRUAU0
dfTaMcQm049ww88U/YOKx2f6QyUK3ZMqC7hF3vhBX8Lc5oTY6cKli2FaaNSj8+RT6Pc+AaOtRxuv
HbJ9L61fRpO8chgBd/3S5gJsT06Um2MFP9wx/e4KXAu+4t1tvOpHMNAojzQZyCg/MJkbRnAqiNRi
cyAmbA7DK767DIrqIhPAuN3jzhsb97tZJ79nu4WHW1H/OLV70NQGPcbWnGRLokVoQ0xEi1Jt/Bjs
yDtn4RO1+0jExPTOUepkF/6Ro+hu7XEQpC2fkUyfHOO3xzDsuRu9zwEaPW2K6JSWSBxjjLkZ4Wb8
Qu0vnRZf83hw9m/obGriX5kcKeHHS+WMBscnpd3ZYnOxOpnsjKApt01Gl9vFbeakMOpC/PdWpzYL
iYJ3kogG2/lwU49Bakj/oJL+gXHmNrAyzGceUYB4MUhHpcWgh6M/D/4Rx9xbTLhoiQKAEI/wFNv5
W22636s82MZtf6Vfx5S5x7y61xUhXOZzpTPyv8RzyhNHvsXNS+yHsA1wLXhDuS0lhf84MITPdXu0
M6jJwjgPOVZ5Q2I71tupURB3XQK2R0LObM5+hGEUn/aALG4qiqcmgDg35clLZCALiWx9jyQsm6K0
bA7WZPpaQwaostR/DGcZ3+S455XJ2YWGF0fnizBAA+Zx/OC27Tn83vgjZg6CXi9uqnDoJ+qUIGZD
Sun9waPJMDwfw2v0LGqaB1nYGF9d+xLYwa+8xBRXpKm7J5OVR6cvtlXkxnszIrhTmsMZKyrSqLbf
jzJ6X3NI2AO4zV1BNDHe4S2S+O/ERzyPI/MzHkp9rgn+THXo3FNhlPw0bbdzuEGdYbxHdg8jv4YM
YWNQOAWYnuhtLuyUgeR2HCHI+JLxQ09GtjNpiG+M4Keb3Fuv/YVfLdpGGP5mwu53FWHfB5JQLVio
m1EyDgO8/+hkgDmnjAQQP+pa/OmpcRIZMp3OlMwGUb3wqGBwpY/S0qW+9TPqB1afU4bqbpP/qsaA
tDcNNTkST/Qfqs2cE3AmM1uA/CSsolbD3vClYPgbPdv0NbBLGcMBh9bWpDStjfuEeGnnoAVcgs23
UW1BpS3gykyLtmL0uDOq8VaE3T0WEbongsh3IidFYnRS49gTiWZJMrutmgarFVcJg6A4OvRN8RZ6
pclmNm77mMaUEyKJGwc6asaMNroiiXGKSRy0C9v4MVq5fcKvyhYLf2Iv+/JxGOvvYATETer+YYQm
sR+78d0AdXEe1TvJid2WblJFXiMaCyKCyHzHsuzBuyflmoo1ohtN/NDBLTEsJLY+epAUOPuw4gFJ
bWGlEzAHurgd+13ueG+iit4a3yBQaKBrl3oFwyuPdOg0rDhYT2QtZeqBRrdzRPga7bRPC8qOsh91
ol/pss1vszh1rhSoybCG2IQzOpqEgxQ5mOD302PV457BD6RG6LvNY0nPg8byJXK6BqMxGP+K/Epc
updQOKe25JLVyUknOtmNlnwb/Pg1kQIyA5ktRDebqNRItBhuWJj5VlXEOzt7+Dodr6XNktLUZVcd
PLp7A2ZbdqBhr5s3nMu09EOJmGXmL9azETBSBmoQIjnKpq9ZaT/6yHiIe+CL4YY2TslCLzH69u43
PfjtcPoyFf4HCBNmOKM+02WS5NBporoQ6i4t6LDlQSYU+mjVKr6HKfDdqehvnTdsiXQ71WXI0Ttp
fkzFDpn8tQwDCy6v+0c6yNKs6QCyqHuNkXzV0DzNfITiomW1UwkABIU20J4HGoRA7BgNFt7o3BFc
n6xE+WdB1SRoUuwSJU/mHIKwBXLqIWP2KvyROjvFZOCFY14AbdHkuAfTk/eoJm68zGo+fJOZqKHZ
oLHSoiQo9S5ta4Lii5F3P0uONjecDhWDKOn+bHkQEZOp94HY4y2D+6OvAKjO74HZfxDNUtwQXz1V
VG/XvJi6g6YvcQUq80HiLPpAO6AC0tlLahio9JZdW0VhcxamKS8pv8Ag5PwdRF24c4rufTYcE3FM
fQ8spsYqemFoER/M4rfdZB2boXeshu4catC0WMt3Xc1OWmZQpQyo1psu6dJTYM5n4covti0JR82p
BBN3+jYlTrNjeMHxDCsf3uDO2JQmACmeMBg2vX1OW2TvobLCbYjOYWfHHPNlMzIH8RLCamKyFavw
LII52VYzI1YaGpKMdYNwanEmBRJmzmRwizrQoxBt7OSQqFvdzQnTbqvYEZiARDOUJ4V5ZFs4NeQe
J/6RZ6jzMtLX81k8sC8hkKscJI2B33NHcoPmZfjNBuYwq5dhHOQ27BgFE/AYximBBSWhwm5kv3tB
UzOXgDAryCVfay6SsncTuJ4zc3bu2vDSGSRZ1xXdjVydCuHfaidIz9pnC5zMxlrSw4mbIMgRmCVc
EM9J6LgQ2MMAF4fTo8Q/wQ4GuD9v4FTn9akP2+c4QSDhzRZh3d28WzRoLSYnZTnfOtVPpA6T8p6W
Yb7HfkMpgW7SGMif0UoOpyUG1JOezUCUEWQx+nI/OVF+9l1zn83vObXLkfE60uSxHe7BHHxYRfNT
hVGza8voZzIrBOpht7HovR7HBbGR5uN1UvR5J44cW2IY/iAGJS+mpHkVOCzKk2bO5TbxUra5lJuU
mjj2vw+Vdh70H+3UPyYiIUkkuhc22LAkxw8ZK+e9gSCgst7dkUBFByNh+DCKAyWigG0CPQY1DUqG
Q6dpL9toojgMKRPl5fwc4Hbd5UVLameAD6QbX7IBKPJYI+Lxepfu6igcTh3YoVuTfpCPnLCrWN49
I/0KBd/bpX1PgEdPCV7Y6Y/ENB/xFVNuVpsoCyRxQ3S8RlSQ2/Ic/CJfcO+ZCpmTUfKctDu4IebZ
z4drVfyaY2mgmYN54wtx5eSKfkWf8SRsyA9sDwQNf1IrfVDplSMDqKpy1V76dJUyEujaSXX7fhwI
mYisTWVHzIH8CvYFuAVG3qTB+gPUMPgBSGQ3JscW2pHTLZrMc2op/67wRxPUGn7OPsMN0FEbFdAw
LtPC33bdIe+FgY4Cy75zyOIhOAjLgeYWE99a5P2ji36EuGPBEscAMoNpnvEAnlvHRq7kgU5K+28i
jhHRDulH0QE+p80GuALoDxqLYeN5JUkoSl8B5cgvakoRcEh1HgOoEJGAwqSQ9jjtfGpr50/u5F+H
hqXUR1McYw0eJGF4NKr2eWY+Rt3BTAJa02F3YxTIMaZ1BMEC/nmYWsZI4dnIzIQOtfMWBQvPR+nq
6Oew0tlDZ05hm4AYZftxWFJUCcCC6TmirmgZ1iDl30We8elUR7OnlC2ZVO6h7GBO5UY+EA67a43u
SKT8z1QDeqcXgIC0YodD45YwcCMzXgWIiWwzumB94DDfT/FF5CRo4UMcNhS17OcWw9WYQmybMRgX
HdLjpoSU7RYi3bKd/hEieIi74MA4UoLOr8dtPcnviWt/s8yw/4oFGg1KxbG/PuUuHJ40eg1K3rks
AYcRcWQvJ84mzbOL+mor5wFUoB/6u6imDWrWP6wMfJiPHuLgd1RZ6cwAz1XuNq+yFybcN8Bf7QnF
8oshY6J62+kwAfxR5kuKPr4bxyXqBspObMUIlhLsR8VMmIBo3shdXvCmfb2PEu+n0XmvdZryttvv
0isQIaUt+x5llIMEPrbKvdY0mi3srocm83dD7l+yDIKO6iZnE3vuwckszeTge98Z4bZKzOFg6w+d
xBVyF8wtpRDHNLa/YnXY5qZbv7jFcTBtZm4+FIDWfDI7oiSGmWh7hQDBIx9SRh3Q2PSTTKhvKX3+
G0bA+2xMYsN+OVp/GL99RCq8iN48kOtM7D2dF7BZes+U0N6SBHtDjL2Mv3mGY+2yh2TLlF0gdKfr
SAsiPEfQmhYgzJTfbN3V21mnYPD1L1X+sYnuQbFCLoBJPgNqa5wEWnv70UAd4rslvDg97OY+OJT+
aO2LiBT5rnoIEFx9CQ3QKcHYXjLbwdqPuNBQ4g5mds/pzQC+iBzCE+I5J4f1RPd+W/ScKkVjcjyd
lD5Nyt9VeX9D8okiT9Gj6uLyAKL7xdaEBQtn/oZutELQRf4tiwuhrneU7/app+LxUyvdDYT24g2E
U9aK+iFc6pIo5Nzk5CXaFcByvaCZ2o7mWz3I19bhSfP7N78R88Hx7U9dRXwCMPvkNjctqBwUtvC7
T1fLs6M71ueXgRw4TWDwxhywNURF+nWMUemXMW2ZbZpHX/OF6dsX071vaA2R9cTAyjTtZ4Jz3jPb
7J6tmMzPtNQ/Zu+ICLk+B47z7jvj9t7L/msyxy+zIxzeURawBH3fmvbYKd7rvy/Xj9PiF6yf6mwk
fXpqjHlftwCJ14vli6PPM3dcP1oJoo1V9kfhhk+22ZNzhmYqjEuJB242DqEyH4fEZGxXELRbuNY5
XFxPHnKEmbuJl4TpHnt6b8fYQr3RZuq0HiZF60p0XqOzjf1u+BKDQpsa/ad04A/FFqywyI6fusB+
U10bwesaypPD8c4aGIT0rMif2njymeURCVufmxzO3tB55bXjFc4Cv6XFoUcQUQiCCkUiq9Hk/D6j
9hONFUFiMw0Lj2xaON17ftPl3irQnlp29rg8riB8smlvfEXeRui6qZ+cMLgbqGaW86zaJVF9NntF
E8hKONKZJ6frp+fQqEaKkz1j9/7Z8JpPlqIl5Ni/u6K4ZDr/8LV+qCJD7yrD3MJ2erCDa5u4r9oR
2XFOYNmAR9qADWASIop9LIEVmuh8LZZ2VFAmdwiqhEnYz7kU+GKD+jvbA8TG/tKkiMyKdCZryPNu
5EZS0RmZe2xrS+4CRstZ73+Xtf1eQ2hp6pqYAiJF1SgZlFZgmQoTSZ+ljmkTTchXcpubnmVlrpnh
+jtQUIn5hHjgDgoEQFLFbBS+HERKq97UTfcQTKZz8nKym7GlpPWXwTPIROkXt3swkKtBxAkB9xt0
b0D8QHXkCeKtxjkQjbfN1qAe0cwhsK7sSjvhAWfQbZqM5oDQEaC2dPrNqGK1WyX29moUXC5k/nJZ
/sr6OcZF5CQ4Y7ldBfh6LEhBEMZnXeT2xZ+jx45b6bh+FDbFK1axn8lA16Tp4OzMiAIIkMVKuwrK
XVPYLDK4m5dkGaykzqW/mIsRs2RybeRaYPpv3lfpuF65ttSQQMUXiEznkse1fueofPUxmTn7zQHs
tvVb7YcJKHigY3FMIucYDdlH5c5f2pSSf9Wfr5f/kKf/FaXzRjHojs/rt7hepnIk4Ojv82yfXNrp
54qTUe+k8gD8sF0k8anMcD4Pox8Q59Heo85GPLnG1XLabM69+LY+jE5ARwsq6mmNgV2/pBWhqfn7
1fmbhFokNEgjUcAV4j/JjbI4rj+xFyh8EuvvYf24jGV7COzp2XPUT0QWVxXTPtEd766HLyGMm6Rg
rx31ZZxdyinOYyYcHAf72BLu42IB0UnWH1dTw/qdrqvI+mHVOjNiPs5Na0zu+q23Tv7esFuxxSxz
OGCQpEu5J+Yt/akMq70IWH5jpSkbbfUFtqRLgnAKXH4sigj1ywLfNaTE3F3KZyYVC1PXPcV1NRyp
wVgTCinrU5zOtKXwfU8kbx8dvwOBkqTm1UxC92q1ihPZGOu9XCacZtQXhGcEBM2sLtl48Xqs/88c
4TfzUPSwcBDWFRhBd/EMB6YfSijfwIy1pbk41aelwljX32wZUMqye+gBg/IWMgZ0G0k1+i8jyvpq
vax3nElCEzI6mJDlwp63oTmGwsxPfx+V9XlZLvbC96ZOD7DWMa1X9UIsTxfDruQfw3Lsgl39dzbp
wFTsSshDyqHQS/bw88711JBsVHu/i8WpX2B1F3QKsO+R4LRenKCt9l7PI494cbg4dSO4550xIIm3
pW8UdhH9blabJbKAbDWYNOXCXw2P2RIMNbKx7ayeU8/6MK6X1eKxvooT8uV74n+MdqH5e4vPY3V4
rJd5eYY/la/YZQk4dS5RjY9e+a9mmfbn9X2wl6iqv+8I3RxhG5/G4HEU9JOfjZbTjaPefOugaYDP
xwoemfPraEN09JBZToZw7uZyaZL4oAx7OnRd/Ib+wrmPYvrnnzFnPXqpL87BWHm3PLSHzWzA5K85
MBV0JG6+oNOVJ/5x/QswxjoYLEColz+zCn3r/PCPdgk+dxoDUpGejmaGfcLW0UAYfNEOR4cHDUpd
WTwMgMGGXHanjm6oNbQVC1ToxfcGTOnGG8Hf6mz5qTDX0736Sm+BDm5LkWQv37TZMuOCXTVsCwqN
ezxyLDUGPjTcGVaTYnt01K0P3OvQlYSs4XyVOe0LkI/3cPpD2FZ88+2OHhINNywqU3ZO2vSEpss8
pD2nZ60nAti5xa07S6Z9H1pFPqxAL+lmOQ6TZkZlbGRQ40iw4ogFf8/43kQBpylSdoyquIoQhdxG
4Ufb1aP3xZQdKpmx+Kgnuj2emb+rZtZ7r+ZmsLT4TNriqVgoj1M3pEfVUGObt0TU0E395Ib2or4S
3c0vc6oXF0vHwL+JI+aahCZuQWQU139fMB/gXBIztITwZg+Bf8BK8IXGrUmQzdTk14LIp0rNPTUI
KRsqYauD4LfzJtu+iI5UuPWVu2RYWrZ/Ms28uDqzyP9eQA3SBEKghNHk9zgFyS72in0iQX5WU2Rf
LNdZhP68apbL+urffxB3tX0ZQ+xsGOrz7foHZox1GI4zrKt/fYH1q6x/2bWSt47++qExSU0bXJvU
NLS2sEOXl5hzDAJ7411uePpC5MP62X9fWhS7f/9R2QLZrryCRNzBoUQbg0vZ9+ZGzMtOQp/8EoVg
T0fThhhWmKc2BNxFRTh13Jy6ARk6tP1PmisLE5cg2YJoPh3G13riiZG1s2cr4H1heVwUkSYb57lm
VV0zDgtjzeHS/jaIMn218Ky5qR53HVQyDH767Nqsaz2yxYPHKrBxPOvTi00e7+5b0ue/6a5sETS9
40fj8QLshsb7JUHxRptWftOZCImtRWLHU0W7VT2UYfwrr10S1oI83jq6ZvTW7mGF+GsP8+Jk+Qdo
w3TS9DHopA0+LiHDRtttNs3e4VeWt92nDJh5i34vR+clle/uRGOcHHPSTt3plS3b3qBwBYSo6XRV
7ddAMPgSPni3tuecXQS47mHaxclLbOYoVnsihzkeYZsuvuVdeggdm86jo9hkWfG8GDAjSkSow7Tb
yvRJdPElzLGYN1n8MhQfAG8F69qjMxnIL83isbINqLhF+Br2y8Ne7U2y4VgH67NVjnSHSOrr8Y1b
yPbxMpT1g6CtbbU+T31Iap+d99elLbtU/Y5T/4GbyfCLYMAmfXIm19vZAVvpnPc/2Rn0QdiPuTFe
mOM/jdV4RNv83kzM2GT+0jM45cZinEUwli5f2iCEo50AQp0r7gBWyqOUo4/SCdiqQwL1zBcb6C6W
Iw7XCtXVf7F3XsuNK1kW/ZX5AUzAm1eSoJFU8lJV6QUhUwXvPb5+ViZuX6o11R3T7xOhQCQcScFm
nrPP2m1VEjEG4dv4amteOjwUceqDflNslmq+zjG0PWaPyMyb3WDAGOMByB0c+ADocK6rO4K36Lbx
SP7ZaYQp45oSq/yEfI7jE79WZAKcnKLeor7OSrI5yq2iUyNKnsT2srsat+seFnkXFNc2dbJa7Jyi
yfsYHASqAZVp0RC/Itzwp96XjpJ2TDU/hTVpa/heCdip0oxLxWu2CtT1HDneCBywJ2bgDgcoBhDs
KLrzKorw9SsCgbBmXfXbGAyHfqT7aag+WYgrwucmKNHst0LtJVW3T4HVvENF+OYW2S4dw0uqH54b
W3vQ7KvAsT4a4zrNqdAl/vcwYUzJ4CbFYdxLLmfFnnaWjYPCAob3krtdu5QtOemNkEpbl2cpxs4v
1QIFeBZwi9Rcoj0ihO+6FWCRCl2bSD+wChRSwlp93JBzqLnHcZ1zW8jOggVB701y6VUBysc9Cwy+
nG9bZ9nFJb3uUe+8TTqhf0uIMPYjCInE4sk7hqnxM6LvsYqiGM7tDDHOJFbByeyIll40YkJ9PmEp
oU5T9Lbx49C57hUEkAaQFklv0TzGsYiPXQIKdAvlxHGcu5YqDAh7hI43Upc1u0a1bNvpzV5UJLQ5
gxjpJDoMgOoCZz5EVSDkBOUmkxYbcuV0A7MYGqsYuGhiMskeWq4OHXWbBJjyGs9VHdRwApWCkIA+
wzdEr+8U3MOSqKPYKieeBN0GlQPcgCXf8Aj2tkOEApc4WEwdwkSFmtSzhULUljPkuVBf0AyOF92i
PLgF/0mhiFee3EjgEo+RXWwjISZsI6e+YLDWgmgRzSmpAmoefY2SfL91w+86FGA0mxLictZ69hya
LfUVAeMix+gvp5DOnt7nhOJFqbTRzjVvjbIkqfv3fKFZJ3UMO8rRRrK956+XqkYSe2S6ebaIyuCc
MieK8ANMIoXYUS6TLTlR9PKq5Nanf+Qh9jR65zg5kR9ky0/DbNHkjsWzJfxMeRdohOAIMsG1JUlX
GgFC2v6H2saEhAeRLKT7a1Nic0EoELdExwBGEVskgYTcUU7CZaCCWaHIidgwXk5MrMjx3QCX3U7+
hy2OYyA1gTY0baJvYeQTxtKSeB9XxlOG063mT9k0QrspqclqVJ7T/QBHX/S1qWZmuBHbITgenqg0
WZi1dncxdt7D/4v1/i9iPZ1AHOq1f01zg3XcRf+1e03L7vWzYu+vHf+S7HmI72zDsxydvhOSONv7
W7KnqSaucTamcDq+ccIb7m/JnomfnKpCgmMkp2PU6bh/S/ZM6789A42dw26uoRMh/o+Ybo6By9wn
ppsJ6ts0HNvQ+YUWdFwDg7rPTDcy6FVrT45+RW8wwytHTsBGMILuwG0TstMPuhg5KcIbbEh1buzz
vFzYqSHMCKWwdxIsNjcG8gCruRhEmK+UDm1ZEwTbdCScDSiFkuaszHh2OSLu16TxtJ8i5UYKreVk
HOlqHGNj8E7QJwwxCgubti6O8qkq5y09uGSUEB36EFF3zVOfB+N9gTiJ9GH+nJXuSzQb95SUqsdi
uMbrZ8FTMvbtmQdKAK9HKSaKOKias+vqCbXvY66O/dUINlUZdd/D5mJjzyk5wwhOjRO6ANVM926M
k0szAM/iwO3dpATVam/udgGCS38KzCPUznwXzhTClzlKqqioSaHwstBtMJCQ5WuXpFod3s1q9z2z
yD/qFh6iRoZUyV2ANcKMOeDmwHjWCq7qgqB5F3u/ebXmDegrAhLAgmOXos6KagsES0Tlv5mdpWAv
ZX2v8/nGSos7zYhfrMrOeL7kgvYCoCjIsGO/t1VUc27/AkeF8jdTJxtLVWI+JctBfCC6ke+YfVyY
pDJm3jq8NBCHpyP9OhRd8x4DEu/gWPgE1CWjS6GgUkptG5TQMYTwPjGuoq54qUKO6uSE+Ta1M6FU
WxCANj8r130M5vpBq6kPaZ0nL9KeSUvUJBCTo5fb3zywS4Sh6ODWdzqGrgoGs6k5YNJXXY5jQ9ok
rD/qzpg2pVF8uOZmKqEdU9jmZ3Zx6sbxfRyp2DNk9VO3D1MMsAt/abOLoLV4cSOhUaq9QaJg5wV4
hTg2GHpzoo4kwpuosIA+mfVvnXJo0tAESKOebE945zl0Qjvtl5VxtrLqMR/ocXSFqDeOrN/EhgAp
2JdJF1JX7pDWt8cK+BP/NIqOnZeB3J4dgOx2E73EY43MAX7cvtGhGDkl0FMEZuPovUECzXbN2NwU
xY9RNXLUZnGz1bge4BGWD9r3VOdQQWSj5su09+oQXBkT8TuupwqNR6m6d6E2Y9eukteh+B8a7qkY
lZt0QUyS2xeKY9/oA/6wxmINGxNHhLGcAwhr88ei0QOEmor4gBpv9BCHLmV02lvsqeV3DS7bG9Sb
z40WgLD2rkmDUNupzuS2FItQrRCvVPqH2am3kGadThOjB6KYlZscLUOn3Mgldzo5GviK6ska7Q8G
UuSDc534QUAup8keXNVc9haSVm+BxOW6gh1GlRUi3wtlGLd1bdORa83bwqGoqc6Cawu7xTxMv9ce
FPQ+PTagvLfqTImVjhrM7R7HlFrezMt9s+BKpmCWQl0bUV8XuhvKlWwIWhQYjdsO5WfzMA4uJxmV
JyX8/jgjKV1qIo2wlDajFVJcY1wi9LqMetJUyo1a6OrWTZGpZtX8my/4mcfmrRKh10mb+I0igpMK
lSBom4fATt5oIwnBHMhFerKZoJCnJxKS6Z5hyVVch/d4HQz9YRxKwPri/6F2hxOluyM3aTqhesvr
rWUZ1P9S+5FiAdBqLprA+nfSKfAg4HM0j12j3nthBQxJ454eEuMWLVDWMAyLs/bONuLn0aR6qMXU
oO7600iWYqOW462OMs/pD0C24MlqyctgoDTIW/t36+L2tHQpNSLKdGln6oOXcDFTR0s+vRt/qdY1
9p9HOnGU8ce/ArKG4MTG+85oIn5k96iVeAaZs57uYMhHfkQBubvwSon64GGIhvfWKO/VaniZKn6k
sRTXJlYUjMe9A//5DqvV28grTmMyFr7T56/K1Dxpo7EDjP1UUv4D0srdoh8i60SIJVPvA14CzjD/
1vTicRzrA4YRv6ewwEJ+2TP0AjAV8jbpOtMmlbpxYpHvkIR3xIqIVvSS2swYBQECmrYvnlQ+Xned
xFcDDUmkoR4zWGigNw+EA6CEJzwr+ug2ca33ZaYYdwIw7+sxNXluNvtWwfNvWbBt6FB1I+m6DDOi
Yon5PYjVXw7qL0QNFIksKBsi07kK9GHvTeOlA3xuO+TLLUiiy0ltfNNEdq1bqKlyam317BUuiaqG
92oADhKVl2GcpjS/ReCNXZRDrxWggN/0UP9KcwuZ/ZBlxV02ZL/CxPi2EJDee8P06hqTKriGt2JE
HIu7a4L2bCjU6WoRZiwWdOcRwEnQMaomFMtAJ8PK+wV/H3eTtt6xRpbRheRo07ToqdN0rt0ieGeo
ga2RBlupWN46xo7TFN+HLpGvgZFE19cG+ADCza2j/iiCzt1bBmNCxZ1PUw0H33GGE+ixq0lJb5G/
7Nox2FoOD/lCCXYI4Q+qtdxrec+AJxmOZQAM3iYKjfD8m4pQBIFKSozAPlYjJEHL+T5BywO83p88
vdIOLWq1XZhgBj7pP8ORgFrYGm+50dwNIyYgcXLw8h9FpB6defrlTZ2vULmajcYT1MGHYkIz50z9
z8QJusPi0tGnnLnvKUglKn9PNgxToFE5dd5Ra92ICr/yzij1ewa4l67Xwd3AhwbtGKXn9q2mN8EW
6cHkFo9e7e3bKqVUH4dnO06eq4ULUUVgUNkYxypqv3OsiufdZBHjdOpDCUkESSwOZGj5r4IBuUUT
UMPaLwsu61n9wxpzckAWyyuVK7cI5uCKLgUKapW3G1eIYRKrLrKjXZmQS82LweYHV/HyRP3mZTOa
FWf8Z6wN8SlZ7A/kYgfbqbNdMipv0IbdbWXdWEnkQRIzvqHswLmszl660UKMX+HYjcsMbjsuGckU
z9uwxjHEK3Twh/qu73VqKuPi0a64xe28fjXM5LGA0bJpmvoXKLOURP2Tkaqen1QIlosswxiA/lCA
0GZSjadywDY9qtxnh9hp5T7F6DS3kK6/p6kdgYtrfoKIuZltYthhmdzbOa5ChbDfpBB0chjxN/N3
u3Mv4DEFlN5imq6M3cbIpzejwvZID1Vcsd4WVMfmmD1qhBg3zk8ZOqcvQFJ502Q8EXOzfURlKsb0
6ndFUXl+DVwJgUohZMsuaul+nypsGJDpbxi44wVADRtVhoAiRIqptJGZGcOD5lbvlndreOrLaLkf
LeUXSJDAvzCu23hm8m2OhCa/fAq8aNr0kXrbOthiJDg1uEbUbHTIHIDCzJ2STsBw3fAGg6DezE69
GtM/SsOfmZG+kat9rdPlOjKSewpkr4HEfIOz50F3VC8N1Oddi5xhKbkQdbQ8djQ9zwVgmHypHxbX
eCkU+7K0YKhoWfaA5PKq1Pgf2ykot7GCNny8RdHwHbbc7Bcppa61wXOXHDyPv51SoJ7RI3SRADUa
OKu7Ip5+WMmCuKKrbgM61vwr5MVmQDG7MeElFIU3paWPJN4Onk6yOP0oNK3bhMtFmDu8tNz5PSES
oYYUyBJixCZD0CBb65IeuYJ0iNhLuRf3eT0Gj3HrdATaISwGUfxNpV6a1INlbJ3hrjSodUxaHnCk
B8jKo2TxupAvsIoF9Vbwisz9kfwL3ZQCnas1k/g12/J7Sk353q7fi9a8T3AO2GDf/Dq54w8nGj7m
vvulg6Sip/0We5hxVSrHKgqS+14xI4yJQEJ7w2EwEVRoQX+v6flhtsYrrQmQYllYsYXNSx+SeRmJ
vsflAdvaClezYxI7P/Qkvwzq+nfU8Yqdtexl1NHEaWADJjr0i57eaT0Fp27jvkcdYAm1GL9pakpF
0OBQFWq/dZmNZ7TT+0sqXnhIxcdfZY/dYTg2LRGt/OTain5Ahcnrv38wS/fNSLCOIBF24IE74TWl
a8RfAdXT/+9b7Cvc6Z0Hzr1BJNkL7kY8elKqG4ou8YMySjErTHC3Sus7anS9reGVzTEijm8lT9i/
PM5hyOt/G+RWtgWwIDgSHpxJFXqDkpiXdAj2TQ9DpramU+wu1HL0+s0SOTdjoN7oqBN2c92euhoK
RtfaJKzz/aD3V3U5PujNGG2VoYQvqO9c1Xs3w/m+NTLr2PT1LeHzZ7VyfwZVcqUkgKQDlRvMHdyd
XSC6bnFCgDO7HbG/GmLuqS61P6B63KWKe2gmuHPpEl9Fwh+j9p51LQAR27qJbyCK3KqOedNQIo6N
x3NKiMl2rUMdDLD9xvyYOPkl1JNkNK2NnYleLRJX7DV4Acb4BSrxN3Qs0T42Jqo0yulozDyjPK9z
N8HPYNRQtFIEpuEe6OOqq9qkmxyqi9rZDS5ARxhjTtFx7jwZZvTsBsO2HJ1rQEqbsMLJr8x+9TpY
4Xq4KnQM04dfcRR8hMv4g7LUtz6yn0OT/jZJGcbft2bl/K7TSkSdJwSU1WEiWrlt6SFFHkhbzXpP
9OKkadNVE99MGu9LjGcObukRXg0OmtEfa53OwpRDjOvHuUSMVqAWLatHitovusS2tmnBoNZT62a7
ONlrTkUMN+ekMOKLfkbNjZm2ZLArXvOeEl11cXqvL0bre3P0K3HNPaJsi/eebvvv/Yit9mTGDql8
qC8CzCcnqQwzyCYpRgoCbC325Wye10RfudanJZ/zY1GN2zCYyTBKp12R3vfCmyiux1NXDLXvVdWH
3A91vI4SEN0EWRhCGHJhKb6+CLwE6gBgmfOyqdKRyigTRWeY7q2/yRVBj2GAer4FZgc1Tm9epXTh
bxUUwIR2oBZJlPvUpK/cpQZUNUdu6ysCyxx6MSGFSA1fhhED99UvF+1bvu/S9kEa7NqpS0kZRl7L
GoxBKnGyRszkRNI7c+YObVTc7dq//9tC/F+W1YarfOHsWFtRh5ryTCTVIr1srYi0iMFF6wmapGeZ
XrqCJeV8qYTFLlUOqPKwrMyAiK7irqwlS+zL/3Btyq0dqf6S4o21uZBmtws7FuAoTmjbUo3Zim7d
dwjoF/LIrUcJ8gLZn2xGSskBkUclFVD4ttOIuohl8pzIPWRLLlsvBzkvJ/ByM/r60bFGBNjBvJK6
jlXOIQ/N+WqQayi/YPTpQZSVh0L+SNQwHB9o3Dq9bcIds1W/dRN4Soqv1uNrFg7ORgr+nbkXWFx1
hEAKIMxGtC8ErrpDBCOVBqYIdOWJ7RyWcNmHVHxw4BkDQbVue3TYaVH+ry/+9Btk08GfHHlapK9b
rmcvpmAHkj+UfClmkEKTvlFKcK7GbrrPsjReD+4kFXqf7hpXd4J5Kw/e1yNo1NF1ibpYWdq9EUH3
8RM3elF6IJTnI8wtckFKr+Ad948LqFSH27wBQC1/CyZrNxnpkX2lWshz25wbfdQhNOXTX+dQ7ik/
8V8u83Be3US8bnbyShiSjFgC4H35k3VETUczEMW43Hjy8hEb2EJHFpmCshPORykbmnoLdSgZk6Wv
/cIhLBW44k77l99rlxkSR8STXgFCTH63/Er5a5fkm0vXja5haTen9UoS2SJ5JcnZ87LSMX3xRLL0
hYIKpx73kZPhjqTwhJHby8n5bv10ia5NuX4hDHr0RBxEHOx1ly6yDspz1xb79awWddge9LA5ne/w
87W8elKLIx+Kq1DFo5zMCIfJifdynSkvdrnDef+vl6Ccl2dNttZ95Pza/LJezn5Ztl62VS0suuWq
MqcXRQ3NKazId1O8puFbslVFeZv8P3XP6jeh3qLV0PcJ3G3XahkNSV2prTu+7dwUS3fnJCnhSgw8
sNBbUGZ0Y3onKr/Gpr+UsihijXdFflm2E36ZHgWtSMHV5miIpHet9EdlhtMgJ6VXwm4gs62SgWUh
2klSMZggjjtkjx29sUDD/Qo8SWrXrJHb/7lZuPDLR1d/SCHInzL7ERJgdDmKSRCPvAXkPFaV1C3I
Zq+D3o1xCBiNaQz3CLHDS7kiDHlR2DBJADJh+yteS3LiidfGefa8bDImDrFcvTblKlde9uft/836
8yfHk1MezYYi9Ctrapb9efdPH7c2HfFzPi1dv/rTgvMPPH/Kn5adv12uxUTmpQgaNzwYreV/WXne
f/06XVwcXz5+oZwHUmv3tH7c+eB82e7TTz1/TEcIjNwzY6nzVyVcXKhyf4L2oNhrdfQ4N6e4ry/0
HJBnHwB8/jv9Io085EQuky2Zl5Gz7ZTu+0BVDtQcoMbzRF6mFiJOOZnlQjLdhBynMPQJmvMaiYSf
Bz+muPg0TzmHvSVQRSdUPvelz4ucePICCMV71GsgQZeGdiczM1Y+8r6XNByVF5xvtQxqYIXwWFsw
VSbNQTWN6D25I5lZyHqivdrhdOkQHs3U9RkvI6ss2ihSfZnQCYXwUQWOXsaFfZRJ8DUfLuFAcl4V
YkQ5i1n9S07uwJe5cV2IemULRcmBMqeGSCW12rG6xPuQoQ0qlAJKLXBXfBqEW5FLxd1F9Xfry7Km
UakJSyDvtoIgLTUBcjKG2NCsyxJ1Ogg7WXXBB0foBQYhg49q+pLifEqZgGxJiMp5WTzqXAM4R1MZ
kmAT15Dmp8sFY3pahcHi/Mt5u9GfgxKUqkyvyWxbLAW68gyfs29z1aRbRtdEjEW/rhYT2ZJn+ssy
UP4tgcH6PZGd4jUDt7bliaaEbzh2LtVf4nTKUyzPnpyQzOZVtM6Ll5iNfDkquvook3GxWqIBlk1K
11E/SDQNZo2/hriqfHkGVwzT+YzKhUlREpulr9orKgdjATNBgZJ5kvl/U5zbYBB4dTkP0iPBICR7
soRQIBu6crysSrSas/3zS7L/TwIAuYwIzFGJW40iA8A8EskjJx3iLaKSgEDOy+Y67IDsEV321MCk
3gMozxK/GaFXnYhBWj4MsR+WtnAPyvMUylMkmz2PkEAPo73Wtlzr5zMhT8z57ERwMrcUxcKkEPfa
eSIzo+fZ9aakys1P5/SXPA3yBP3pVPVSklLq1TEUAhfRp6xsb29WIBrknbaeInnnuclgbQuKM1cd
xyAi6rMzH9OgyKgiEFoP0Ts/UQK4MeiFkkxIq3egCtQ2Cxm1BEJBPaWWS86vTS9Eya1GjJ/lIVTF
cVyPt2jJWc0cGDsiqJB3S5zoLtVliMwFXF3eMd5Mzf5WNtd7CdNTyNbEz7Bkx04e2NvW4OzjC8OT
IUIzCbbEweIbJSGV7aO/qmbkWimlCYpJ8e2lepbXUi1g9KWYnGdlSy6zFGoWRzoQ8kqTmhNFKHH+
X1rxf5JWaKgd/p204ltZdK/FP6sq1n3+UlVI6QRCC8dUNU2HtYqo4S8QkoaJnmppmqMaJuYvGp53
/wAhraoKD3EyERekGO4nVYX53wZoJc9BUWFZtm3+R6oKnSjuP6kqAGAC9dEM/vDJgzfgfgEhEcNH
PRjM0Y09t3eBBspNTcviyNuGEnpFPS1FSVVjZlzmPWEjCoxfXPJtF3Q4tE2Zkkqoo8teLYY9PtyU
nxe/3Soh2dhZhLc7yhlhYzoDvJx5ADOtKRkoF8aJfe08t1Z5l4/WjQeTkPJU3neP6dy9LdAPSuLf
vhYLImWDEC6d3gu9ONhm3t1k6azeUZS7I6gJ5B8eSBb07sayF7ovJLeGDrXwWGk7I72tl+VZsfLv
aELjQ/mb+l8yps2hga2DkN4s9iBgl0OdEcEKA5B47EZSybaQSIY/smzot7Ezf0xmxDPFcolWmuGR
gtoNRtcUTXrzRTi8Toua3uVQ46klglO4NMkVMJJLAbInoMdgLutnDC9hQUKnBTncu5fFkJV0hVWk
KDtNb9WDCr62nKhxjz38uM023bLFdNCrgHhial+oESLQyINtY2rmznL5z00cn66SeFOFlr2HOIGd
XZWDmBgB5lhACxJ9vo2A8JKMuakB+ulVau06E014bHgPCDcIelNuieUYYgClABydkvq2q4eWawBh
t9DSm9kPrWknn0HBK+XIPbVnADxizyITLmzfiLftjaT96SUUV9nITPyiVy90D7/gquaN4pp+gscv
xciUnsZ20+OWFH9kMUE2f6IyPRvu7QUCBsFiKrGJehLW1KnHIz20Ld35ph6j5jJ2s99JiuZsyl1q
yedT1HnmEY7mSGi4eQagAhjKyT0KAfTXsLQIRFqDPyXRcAIUUOxUfO2OCFjEiZ2uFQMnqGRBThLT
1zQK1dqTjtMojMmRVqvfMGJ400BzHOzUeWEcVmzLCKntMHcgaEH6hZCFqHjPOxPJJQb1itom17XW
pDsbQhbkkysD1bkSVuPGa5JRZLngnkB9Bo5yinK0ebj8+M1Ui3Ef3tpgsXYwkglyMTDq7GNbvqdK
l18khY5vBEmWA2Kt+UoVVPo40u+8EmJS1AzFfRQ9B5GXXZo11lxdbI38ngh5IsCOvqV7X0+bhJTm
1G5VO0r82ny36kMRwUdWmxuyr8U+FNnPjiB2zv1N+ZvlkNxKqdqMGjM9zW753TPyaFNZ6S6Pifc3
XkHYwnRe8yb46JCF0a/UlG3DODZeyJTOuNWYs/XLKaZv+KPz2QlxPGKlgINi8q9ggIRtJKILUYcD
BLujSLyqjphx4LyYCeQANG6DF3Dyo8ZY7ORUxnLbEMiaekxxm6EOfZImsFU9qBMR0PelwIq9z46c
tXxTIeQ5EKHFr8ilwpCYYekg3nVRr6iQPdAEc8RR4XS6dpmOtx12FI3mcm6p59srobqdCxNNNLmf
8GgEBNrhi+tUnI6vsF0ImvfTkfJK4r52m0NKI4XTx1QLZIAQTokeUYYYXZNNa4C20akYSi45uiDq
zsx6jPngbHmlGWEmhr8E2Km9ahbTgdJFNO9UgHsY2mzK7EdYwg4ai8k4ANW9qVUMFkGcNi1pZ41u
q0lxAUm6vW4qJMbze5jfr1YR3xS5Yd0oTpNuxgA/THK8d0k/f4MLE/sZ6LidlkCVnwCNeghUIbiV
e9WO3YNOVXs398GxMWfCS9MO+nRvZc1NlOjpRWejTi76gSRCAf09Q8HEGCKmdv4i86L2grxPdsDB
gWLLfyySW7TkKBAgr/us68SOn+b1KGp28wLzFa7ScJFiAs6YjxayidtFsT8MYjlJZGgHOZiUw0o5
3pCzcpI2NoD20PyNGfuIhZzTToe59W5guCJ6SkuVQaXFveCOVEku7cnW02GDiMfb1pF5tfCg3tmR
g7uZ7ijXEbl9JPID8PaqXJ1fXRk0l8aSctKKEczCYdguImYlJ7Kz24qB43mZ1k2kOqKx2lIq6dxp
vEZHWC27SDwJUfHdG3F5QVnCsA/15RESN4WIpXuNjuEIDCmjWKW/URVqZOSkskL9wgyjU09xBsb3
WnpRW5dcV+lFZNm3dhh+74L8jvFztwtxm4X29M1laATZV0X81VRhfmxSrK7E6C+2NHyyu/BhsgU8
Ty6TA8WsgWkxEksgZ3ABlNlN2/kY5vHR1okyTJP7ijkZt7NRX2aj9bsEFeIrlHIcEqe9Oaum5ZBJ
da7p5y4n01CK8ih7tY7+7g02iCygSyF2SbuaWN9XbGsPgYIQgdBDax2PxyYsO782ZueoNJlfd7aK
qAFbkxG/I5BAJU/c80hPDjGMNE0vzDtkfw+mmg9wRi8iSqNJFkbZIdDUqzC1B2g0w4uqqeU+72x8
nep8r2baMUePSckObi+5KUaF2E/66xVgqKjzO3OIt9IWVH7TefJlGXDlBi2ILiJaHeHlWNQf5m0y
bRcxApDM4EYMNHNGnPLYnCey73+eXVtJTumppd4PJmhVOVm6mVxi3MC5W0oyMyYjlU3SoGgyR3uq
DjnaIjmolcOmVYYaxJbvaPqPIp0yeTkswvE1NI3Kr1X9N5FIwOIwFNQiOIxg+qK3CEMtkkHoYaSz
5iQueemneZ7N06HIj3LNBONg8eUqyCGE6RYZfXXmtPxrC7kOW829ObSR8Bkzj+dPGoohB5GCXFJ+
miHCXbK1fsz6FeIXyNanr5Hzfd4/EcPhOv17E9mSH7P+nPNXnbeRy8rAwmYKe/ZDnjgvX1b+y1m5
4stnrj91/Tq5fl0gj9mnf+NTU24VuP1CD2RKp6tMpDm+fPSnzf/4n/x5/R83/fLJctYRsVeHIKyJ
2+S2xoaPkidiueWsTSEFddohaJbmKFfgNUoMTjZzzPDgyonN5byVP3GTcMtH1oPTZvU+XAgz4+5J
MPnPzbaii6fUlBMUGkBjzctGis87UCQOdWwXlJo56lbuKuflRIuKgao7DebZoDXHKnO7XSWi32Z9
WYzinzAXSvdbrG1VXqO+OQxUeWcYZskS27W23ORFtAvjCno8hnj/nH2Ts2teSYbj5bycnPMlX3Yp
x6w7Dh3dIpFilBNZxy1beppMwI/oB8g0hPyQMi89UCQiqjwEEQkrmYDJ5VLZ/LSUEvIfBUp43xZR
pNnzDN8t65+2jONEZA76RMlO3VBRAJ+4nkJxm47KKHoNdZtxkHgtyYnMfyR0hjHDJPELlv8N2AyV
S5jnqgvOLoBwN63XH2W2TSN92QHNqtwKQnoZrqlQo/vIQYmc5AfKPIdskfLsXNM52fH4sYzebZ0D
p5D/R5DaD0E9phjeigeCXLambzTVObHf+ffp4o05zDgXn49iRdlwSvUiYeDcza1dgMB7I+v/6Sn9
GCg78Csp15ebyBp/UTZfTcAv1CbDU1ZWgavKhGec65zmwLifmgRqoYYpEcbkOdyro8zr6X1NEUCs
QZTLKD1Ys5Fe2gHYT+EqiZ8gf1dgx9OpQ9RhYMOhmsad/HfOp1a2KL95T7CaRPFdIqcuE9LK8lvO
GTSljfjX5Hwqq+lxcaZMZoaTDacMageKodnqEMT06DOwNfqHi98oYrZcC78rgCnr+ZVn4pxsO58Y
YmG/MrgiJkFowD04D5i1Y2wTGf50SWUCvy/9ikMmz4y8rEN1QDvE8CIAfST/G7lOTs6pzfOZXC9o
kbk5H4TzWtmSm/z7j0K0MNH3+CZvOZnzlD9GzuZnUcT5jlwXLnE6Y8XuZOv5CpWeSuTFWjPq8mtX
7YFsTvJWW5syfyB/3Joxls1P6fZ1X+G7ONFPhNX/KJPd0kQpUgLIMvI2IWxSLttwxo23KaqDFw3p
sZSJArn52gzEGykGGtTTp5CChjONQs5+WTYvOWBiTfcrXCbP/7E8IHLSSTGGbH4Sday/vlomxI7f
Jqwi9gPttpyXvT0JN5g6a0sQcW+u/CFmc6G7Osgb8Z6V6gbZOh/78zKHvMS2AK+1OW8sv/08e95X
ts6n8bzi/Hlf9o2Lpz5VkEWJdIB8cPZO1BRHOS/vPI542l3K+fXH4xxNIEUZ1U96CnkK5cRbXilP
K07yco111Zm5lTgHUd/TlZEX4p+bcu/1UTWVc3t0K2pSROdNEiTks0TOypZcdp6Vy0AWlxf/0XZy
Y9huo9YUp/XXi3z2ih463zNrYn+9mOVSTy/6ZRUufN3qfCDWvb5+6telcv2nhZ+aigY5oLMf8bjG
3EYcw3MaXX7tn5adN5FrV8GJbJ4n8nycZ2VL7vcvP3VNsZ93kRt++ao/LfvyqV++KRQP/AnEuaDw
yHuWKuejMdTLQd7r58kia2O/uNrK1edli0wmyXnqfrjb193l41Z++HnTT2tkMzAFhQzF9XpF20tB
3vJ8o3yaX5vyvvq0VM6vjwTRCflrT88hJZFRv7FohPToHNfvauvbumreZgvkNjvs9lZBlVRXE3zz
xqd0wntVbXv1icfJtPGodbgjLkz5ARqTpyptT2YNFXnR7PlnYRbUwRvKE3pC73bQRf1LMDykSRXv
Aeh6vpqk0SmOiTjY1j2WRDr/YEBQD//Uq2XGWB1L6+SUA0JdnJhwI3GSbTS3IQ5aaEtG6oc0CD97
RY7Bv/7D6+NkKWYyLAyqlnwSxWUcNKknky/W82SVnJ3n11eunP/T5l+WrcIfkaZav+FP+63fAI/k
ym4PKlZp5wz8p+T7OdH+Sb0g8/64mTKyOSfwv64/f5zc3La6eefYTrVROvFQk7vnuMgnN3LLIa3b
vT4hYxWfO8uB2J+buOQIdk/5rsWNvdVKgNUtcLZs7HoUQma4Tcbo3SlwCqo40eXzmJjOMS5+pHlm
7uO2ORKww55INeB0BNYFBmTmc1vFtyhNrtzJuzaK4TV2k+rFVQwBl7DAflv3waS+Y4oIbJvHsw+z
SVj1uOW2XRyIhXExYjC/tDsYLDiDhkq7q/H+2dZWnoEEpmitJs546JT+snmxwwhPhJCeYa3AodDb
W2oow2MwQg3M5rLZxEuHUjsic0tl0dELWhUxKDY/vGePYcV/YuuiEN+xdoqCO1Df/wwjRJ1hhhcd
9WC7iTgbUb6BKBiB8E3tigh8MDd4/sLTdqYJa5Ngvh6ikCiFjdwfKx/MtiE7VAFBi7miBb2CUq1x
OYQtjBezhetamOWHonk3Jnwkhsrdwa6U37mCKB0iYOxXyOXjDB8KG8iMQ2CurkrndoiS1whUGaoD
PJKLwm/L4Htv13cumEYXpgOUfo7qAApEfzO8orvuQWOC41X3VmLtnSawfer6P2YXAzgF3GgZTdOe
QXLvz2lxW5eqd8O4793xIvAkpeMenbLcLjrxa20k0Z0NUbV1REVMAaLYJLy22MleD4p8S3E8zjxK
5jNsI3JONrIukUdkjUnOcrD3OdVB+/F/2DuP5ci17Ir+i8aCAt4MNIFNn0mTJIsTBF3Be4+v10I9
KV63IhQhzTXo7CqS9UgigXvPPWfvtauM8pMhAqajYoOC1+5kIPUziQSMaFtIausqPR1PoVSecNSZ
R21pVNcoS7dturu1YokxjAgkvWk9pXO/OJnYJQ8g797iOEXmMAvPFVAPezWlZ6FCwr2Fk9gsUOkR
QvEZTECJEBdWf01k1hIn4rGEGOSVo6Q5kBcC09q405jj6xXscD2rJkr/ojsRdzsFukCALGlmS7c4
kEHgKsNKd+jp3YtF+uD0yalSzSUfOexuhubIrwu6JSxpMw3wSApp/NSnnCxvFWdyLuinRpmg22KC
21b/WNlWPfpNLqS3P9S2JS9P7RAh+5MGDKPYMgjrErFhCXXyS52j2c9osELR2BVXFXcT51xmFZbU
/kJ3/E3cKJFwkv6shox5uvLbqKX4c1HEz7SeyyfiGtJDqVW9q1cS5IhEAsZFr5x5iwOY6Qh2wXya
culkTJxUQrX2qyk6zWh9dxOM4LliwoY9JgqW4ScykvKGgfHbJHEq6TCWkS7FcK7XLwuWJllH3z6I
n6teymdWiowOwjDZbEO/ss2tKeMd9dqmecthcUMJag1HaBMOh+le26By2RB/rL1eE/yUU6viPm5D
9a3y5WrqkKt1AAgZJaTLWzQZCx5A+aRP8rtgQoiqhAS9GMnB3eNSf5WNFj+kYgHYnIAnH5IrzSZg
sqPStidANr0j6dMv2dC5SegRL2SIcUsbX1II3HgUiuyqa2gKdKWFNi1hhBYNPAFq4UqdXHkV4HDE
dRArOlYMWeSeTUWAwtssMa/xRNa19V3QaivmKahRb58g1zwYTXakHQu/2thnOmdNKX+1EnZDgr3K
lttPaOFbkJpFwNWukul7EuoZqEr2gHMIlkxyYfvTCfPEGW7sI95HD9dyJbbyF7EFxKK+TiWGTUyt
uJtyFPE5F1KQ8uOUjjO0RinHAP6Ci/DVmgrBzyH2zzKLPwXmrdCK40RQiqcIa2UjyYh3ptrrttTw
1A6qovBDay+jVomHJnxdoUnhOvbgkb+o1Dv47o3JDlf5aLbEH6hp+CCHiVe1YYqru+9IpKyPbb41
yVFYHdsKaPCQoMmr54s6Y6FLVAT1ycK+VESYGBkAQPuiBw2C/7daqfquGeNNGO6sYY3hQwGGnUgq
fdoVf3ULnruYhnLfqJwIoScMDDR5yqMKfE1OZGLQ86bC5pzOYd2TfM2Q2a8Z2iRWjVpxmDESbuYF
Vn6ewAFydE5j12+rlNXFAJvUzCrZoNavumdmKreMgiIx+i1E/Rc4jY1GgE9PMfZKNRY8ULI/q1nm
xPj/Si2OICzLd02sUZ0vWXYcBMKtlo+mq4VLLpN3Bo//PAnC4KgEj+4ZyiEfB6U8p2qQQ06jUVCC
6xnxXm5m3b7tjmZkaPZAv/+V9RFmD4mGkciNWhLwMygsVjK5mJ4CJZvOvNsXaKFFrpibKVYaKFn8
nkrETBJAi1+SiV3f4u6ll3+WhfG29unRajdaT6h/cmIOuoZmrZWcGYrLm598sRnrMQgNo7OsywTD
NuYFyd8fMnRsD6PEtEqfH7REi4M6V/m1qnUHu886HiS4VcQNl/NRFO457Hs7ok2POYcwMyV5FbvJ
9PKPENo40IAh9+eUwjqJyANZXkZRJ6FQeGg2Rbis6Q8zjmoGc1kcoV4n4cA25YWECB7xxrS8btmm
N/PwznSbBzTkPwSGX9iFueRohXTPlrh/iMiBsOVKDsx42g85V6hkcWmtOQVI2lgg6Ly2Pk1zZz2S
sjLtWxUdYLF6sg7D3YDISvInGS9Im1NxIRDTBx8q22mk3RY9GVnGFQzGzaajtHpnwv/ujVrmlXKC
caovZi9M4MmOa/I0yAvs2EKnmm4EZpiltdiS0EWeDLsIvV9zD6UbFKgLYbbIK94Va82chVASFPrw
ueIVr4Y+b40fTWMWBXJLS7DQN7OwDS03ATGucPIOVeFtmTIjiJSJpz4XWmdMul/rJJI3pKzP8yLc
ElDXbllmk81NQkIvIZOlDDZgMrVfC0qNuQB5IOSSl88CBFY8NDD4pxfoXDvJKEFspQTvAmhH9a7s
0YsLTPZjbK764mqQnQMxiXH0Crd4KLEmbOtk5CpSvT6mik9nOI8FOE1YHQ0hnC/h1PhgbDVPhgJq
t8sHnbbQHrX4uwZvOGOu9JjXciUSyY/3lRHhUk/I6CzQRCtPqCRQjyWa4M49G2qut9DgCXRp6vXA
rsQkeACAJRMoGhKrMKK+ACxe/zK1cW8NhgSf3XQtK/5dLNkvlCYiTKkxOrVl/ygviuXH2qhtHvPP
uMietYLkIgQxIrRYeGxdPlMmYc6NjVfCUEvG0eRnt3lNfl0NcFc7G8K7EcUNwZnInxfhKECcPk3b
rApeld9V1C1RTynGalphXXxMxu5oVCvZm2HE1D7uvWRhUW4QbrqLZDD1nUYH2FeWFzdZUQgtmIYX
czF/tw1hTijsFMfCrj3Gy3lEBpC1AP51s18CYnAQpyJfyIZ6nwg3S9YbZ9ms0Kbc7mVjgCOXooCN
Zn0vd5Z24nDBmaGAFx8iD40wn5uV6gtv5SRTqCMmP8q4YsvC3LMbqk8Jq4Nh7lnR78WKiY021VFs
b9ksAk8upq91UH+HZUjuNhKgJEU+VKibdzd113rcpcIISoIEB30QeIQ1a9lPYXgRu1Emw5ogUsru
hHkn6OEpKNOGtPBY0LFMQ4oHA8UKxOKndNNtmIG1UQdRVeXB2kFG4UJy31sTRXgmBsI8EC/Vi7s5
LdSHYnURvTAIjXcYvH6VS3uBfNBegGsgJYlb4ZpHkg+60tfjur70HKAlUywvGzBG7bejydQ46WK+
F4XMgFDJeqfWzYa737zHeuMuVABzWD+mkLYqSQ3UcQOgKzN4y7BL3VyfTnm5YlvLJDfV5Zelkb6N
NcrdWks5LBhh7teaQoxokQYcG94aqHH2gOYgF3UAwtlkOObE9imtcMnKNpgHlAQWhFl+/oO8DnfY
vfAO09sgQkKwSLTCEFB8lIVxMhIaQJq1RSgtqCwGSRuPSLhxM0T7fOAuhGG2Xqy8eJoH80sztemt
AjrYtCR7Y2L8TlJBd8kIQW1j1LtZ4f7K1UubafILzIfXDmUPA1LJw88KSqyUEesqpSP0HfCAGV1S
2EQ7qcRs3qvFU4d32y3ywplXxE5pItzLdEn8TuyxXS+FJ5p00TH4vOpx23jinMO25L3UNVypRLEA
617wdgFe9nXqgXbBh2UiTCOY/bBIMVk2ymVSpgmOM5kt9YKJuiR7DG8mIXq5FEQGGAl9Te0hn0u7
1QeYYyqFjjzPmPI00XSNFq77GD3I7De+YEzMYYgl6zM0XxK6edqbiFUkLJsyPkwtHNjOejCMDS7a
CO0txmkj81BwH3J2/0M7Lbspq3EU90RwLz3N59w8ZWIT28nQa68FxyVkvyLpKsQ8aG2bOyEStnVs
EMGIfbFTEo2Ee8ZicwsTX08x6xUR6jHq4Gufuvqcc/hgJcszuJQGCYNxAReNTBpCE9Zpkzmv8N9V
Tsmj2QVQdey8KJbd0qUPhQ5SMbYgj2tq5aWwIghUxrsSFqFvzopA3JzoGHU7PqRFxdqAeCs2VCYn
Leo00dKg1K09Dxx3oE9CD1jxUpMOsYXXLFzyF7ACLPNsWlOsC4FlxExHTMJT2+pxnroXM3mM1f4l
7bGhA8uonMzckl30Pe9GG2GKDVNHsCLePNVc3aybEVgNMJ97VP8KAUQwl62XuO5ij7n3gyRHeoCi
rAyMLTNDwgg8tNgFpFWSrviekdOFIAukVpYJbPcWI/6dcy2dRlisoE6yn2TSP5nfA26Iw32qD+8a
XS471PN7O090w5Z+p/UR1AbYEqBfgVQMb3LY+aNhnRJrS24a3KzptePvBm7sIQwxd7NFPMocQZAz
E5OiRgXVEcGQ2spbWhMsyLnCjqIuvgwVec/aPBIKN6xo8FoAt/JwX+XhrZAi+VJx9a792l7EOdkm
ApVBF6TsPCTMJZAH5Sk1txmsbpDE0289iOU6NMTrdJIiukkz11A4pQiySZoTgNLb/68t/t9oi4k5
FZH1/s/Ytn2eJ2WV/HPI6l//6D/Fxabxb6qlK8ofJJv8DxGrEjmqurYB20zdQvD0D7w2efsUH1d5
P/mPbXpkiF99/O//ouj/ZumGYfJPdHmDvMn/F16bZkrKPyuLiXGVDYBypFKphgYGblMef308JmXU
/fu/SP+a6IlK8DOYVnW4d5VlMYQdKWY7MtrfFrXtgMeoBBkli2E3Rovujr3KI/zC9NUs+UbL8ntt
oAZByiBCHsUL25+4RU3cgCCjRsk7KxhwlI+CdVhqWskmuyyEwUFw8uhYS6n2IsItkb6obo2nmeCQ
VZiZ6mnG+gi8nWMV0DeORmJ40waGQ7McB0WT9/gt0w3ysUy7fO1HX+mAn+ZvU1U3+w0wVo/yaSbU
hgeNHLMpfWVflMkMiuABb0nzhqYCAhXzD6FF/yDFSRQINQkGXZpTgEXrUVT2dLU4FUa7CcgFGVRL
9DahGh0aFnkYIDe52EbAinUyjJXUwh5a0ASoN1VoMUZwL6d8kE+92Cm3HkfepWZxXMGrAH4YyyDC
nZ9ZafsK258DykzbolSABZOVSceciKo9IbfeCi7I7MLm8uel1+W92TSLl4lbtBVXI5cnfxmkapcV
xE+MQqp4RaoIAY0JyQHK9aiyhF8IkAw6ctACTcLh0sK/SZbJayRIZ5auESBVR8Q+WeUm4SRusBZJ
jCxXaZepyw+b214kvt7DZk2mSU7gTzVfsb2QLk9KhGpk863NwUFAc3Hmkdz3hv3Z6TgHr5mgQKdS
rMPqdiFBva2sGh6QheeC7kQmzOVRBatrQ+2mAtBLiMlTFR5W62pKB7ktlfvKpMNjkgz8XdN3aUX5
Crjd5B2kHNHS4hWl89Uk6tOtovo4C8YbbCVko536IExgd9l8UG9XoXLTmXzYpWG+wyef/JKNTyZd
95hYRuI1hFD8xbxUrIljkM5UUV6E7pxVqd3DdWTFVtx+pj42hr44EWqU//XCr6bB+ngiz+uUEW2R
dy2Nyai+ks7+K0Q+Uc1h4Whys25MohbZJwznxkx2ZkKzXYllgDTyUN2qsddso6My0bCIdshX5yxr
zpEoPRokisjx2l9NgiiZPyXnDL1DFymSJ1N6Yp2bnhtjiS4FrGAhy+hkKVA24GVBnkhPRa3TWOtq
3FU0HLzEcJUGBEUjpT9Aes5lKH2qcaV5YQioRSjH8dq00k1oaMFU8JfdVQSlAu3Eckg2DF1xvkST
bh3KInkgt4mQXnrbaHOlL3PLjRdo3YuZFp4rFGyEG7SuIQyLq1gJ7CrknBGAfadSYfxNYT7u6wL8
YDKunMH6AZJr2hIBr2snk5AC5OjEQRJm5i8RYKoYdoY1HqYx8ajKvrQ2e2a9xNYtlvzrVuQgXpuv
KfUPb2dIG0c1iYeLVwQV62uVwgdWSwKQlrq6iVPq469uyDtMLKfKBFuqgGdEVPdBVGCek72G84KU
FH5IoKauwpUjwf4a6ww8yMW5j0RWIsuH7iN0/Io6XD0T9CHSuNo1pOlTVqoXOafCKxoKigZkUqhW
g60LhGHFFJGXSGgvSvEwN/khhrdAZETpTBnknabidBCbn238y1D12f/RCX2mqP0uaW3aKUIRBNHl
NZ+hSxCs9raYK2YPE9Uj00LE+yqpKFBSIIN0perHJDZrZbzexDL/3UTTU6PbTabqBKSi4sGu7prh
jL1wQFzUtOl+UOLPnJ4ZFy/7bPNmT4DBaMv99Ju0FCLzsuqrxzLi1G1IudrOh4FV08WxwimjUTfZ
bRkMFnmmZZHeIpqtdhpLhAaET1j4fo8jc0kEzJqbSByT16q9lUARham55dZzbPZwLrT11VIJK6zz
0F1aeddwvy3dcNHr7p7kzXs5J7cuD3sn0oWI4AraC/XaWQQADO9FuCSHOiUoUJNhfI7030bdYKuS
4TIZEeGopeGoMRnY5QiSeNlalvbQ1t/lTzxFtzzO54O8iBe913iQ4fOlhXmWyeyJC8haKn2rNIY4
ZeZ0C+VajAJDjEF6msorMMz3PA8TsPDLd52I+3pafi21wgBmVN6iDN1W3ySvsyihYB60QHqrSbL0
mjaS3U6F81UknIyaxBDxx4CKr9JjiNrcmSLOMA1RyrbSrU9rOf6m/m44aYIfDx80TE22IJP6Jf+u
Vnjd/WSZu7pPCewmGtDT8xWdNm2bynyTcz090WjhEnMYB45aKWCRpqtoXcy+Nx1dpv8iLKU31u33
apIsWaZp6xGiwAI4eAmibHpO5keSJOdRKmC6hfStWFvuQts9kb0lu2Ha/6haSyc5FS6KIfik914j
7RA20FlxfyCExZ1wjIV1N5UEK8myGfr5KB5XgXFdyvNRZ8UInpUfMvmddNqHOpizHZNS1Mjw6bOq
8wprlMl6GlvHektF9XGJGvXMWYzqYuFoKCRPLD3mFtvU6U3mTuwbnPGPpbXeFwOehsXsrlv0qzWZ
HwzXXnSx8kJF/THZgXw550inRfRzSViRl1/NpAhunS0toxcJE/3mnVCkd8qIaj+kr0aS8p617Gpl
Y2S0BuRfqMXrCz8eGHOCLhk+ylQZ2clQxHmfQOaySXVB+j8sd9SbEtHWUJqLbx7VdS/EhJlaKj57
3uKlkCllGiOw4NDv5q4iDVU4atZ2KhnLn0nJ91bDVIbGt8bpRXzrQu1RzMC2RbX61cwPYaMQY6rj
cx0KTWW+uh1bNQxgBmDVVTdO9QDCRwMHGl+XVaX7FYkh+wZLVyr9DPQK5xrf2ABfSYq9ejN4qQO5
1U3xKVv5tde28I7yU+6196h7mceQ3pEUALf2NHU7dsNlzXaIx+9jvug4rlKn1I2ghInNje5n1B9r
Vpzh8B3Sqf1YF3SNzXyzcvVRauhPm9W33Oj7rlkOci8dyP6DHVq/SphEPJ1bTORAxyx5x90I5WON
g1FUxoBQk/JIct1nOfwGPDsEVQcAr5iA80dMz4kJXbIvZQAXmdHUkyLjrSvDcxdp37rBgXEOjZ8k
v9TTKJx7olzsKmUSkGvWrxQCrKuIXLE4Y+2rNcZrQuQsZnlbQHw6Qmi8J2V9LBUdtN7Qn6Nakz0z
syDWtYTLGBZJjlhMO0o/bljiRj5XK/dXfX0w2ugzGvu7ngoHc6srxUY5lN+qEt00ids66Qqf6IXr
bDJCiEEtRgYbaSrjL+kESMghgV5Q/AT4TsWbUGe3dR1ORYnP29xVI34SsCNhR/d+Wo9alz8ZWyaw
FIn3XiLt1CLwC7+W+Dws7b4x9X02IYHv59e1aGlJWmm4M2fyTwxD3s2xrPIja8AdeyuQrHT1ZWva
wKwW7yonARs6HfWtyey+hDgaxtIrUmkrCEfJayz1a87GoFfldySb5zQSPo3YfMTrzHhFAiGGP76N
Vo0gZ3U/1ltPqjJ3a/YkZxteUNeeUV/VzkRiajh2Z5lOVNDnvP2j3u6QuezbjIUOWcKySQhsndY0
aWbp5HUiswvwHQG3DCf9cttkREzIg6AjLG42AvyfP2qMIl2Vtridbp82I1Lb/vrMn78nDbFD5kDX
6s9X/3n58wmZay86f3/w78/8/TFDplciLQnjhv/6zn8++Q/f/q+/b5/+b1+TkUuvyEMZZHirSMDc
fmx22O4//8i6j8Xx72/VaNLOVKaYYj08aNXwBCq69v/8xn9eyEUlkXz7Pn+/6BWk/r//OrSkLRG5
qqEq8qzB/Cj+fI8/X6X+85f+9TH1IFKnckzGF96R0XQYtpe1GCTok6DeNMZMCGm3D/75mj8vWkv4
06y3hdPpz1UMqfq//fu//zpmBN0MPc66Jt9QAH9/Rqr0LGi4QtUmov4jlY+bmSq5TEzi2vmYMc5w
+HNSAjKchH6Hd3ZWyP1xYgxERLNvOWZ//jgI0a3sAW0AY53ik3Du1Au71aqdOU+k6d30Uh3+mh16
7NQHwkTnX9OD8gQn9lo5DVGaRyoXfKX3IihDp35dX6lI5dSuvoju9QjXoJI+JM9Sg7akeDJPNMtS
Yto5BTmJnfykV+sS4ll7Hc6boCt/Nm8KVOwvBTt65TNUpZ9D29hl7DaSdDz5ww/PL2cVoh5ldAvv
DMaTI91eAekPOgfYrp5YBDp6jUNPBHcR9F9giNDiFotD2EM1vs+hIzDtYWtxlc/uDHqxc7pAeWUp
scvJh2fTOeQgvNTP2ZEGK23XqUCSzfzJFZ4aJq9saec8YGoiPasqbsAAZJuLCt4cL0w2b/nVvJE3
ljR2FvSDL0qMDTnMxlcoTI+o2qpHplxtfuJVO5UMaLGT7mX5bS2R+yW2uTBuOvMK79IU7O4HP++q
D8A87Qgl8tYoPCRBERBQ2Ak7yyE7ClEUW3LZZgfWUfh2mbBTZIWj9QFpAyBAJ3HUZxB26vP8mIp3
4eOGv44IqnWnAUc+5k/FOws0oGtb2lVO/lQ+NQ/YH2zNBwDO0QxNjy1T5NqGXXxY/pthXSGu1ZET
LkQthIccEYlr6YdedJIIYrHsE58xbg38hAAXN/1Q7XLXesubeq29Lw6m0ck695O7vKFiFt5RUZw2
ZNrDK4DmKxPUE2bW+VB7eM9UxeV4iIXauRHa2e5M94b5mA8z8t9eK2yujnoLv809ogS336m/wmdz
D8Mx0G/JmZTR7/KT/5+419pXfZ9/JnepCcJvYfD7V0yy3KrhLfJWe7Upv7gACtwn7iukIeEB0qzu
/oi38hVH5Y1dsZpsfY+Rwa44jLrJe/jry7qbN/Mmjp5GppI3q/swQgjiZjKo4RtNJEgKho+YKLcD
FTMLAEGvujc/2XsvOL6YuYr7Xl2u0eObZmMzoEN+ZJQnXSGa58gWtZ0+E1NLfJutwt2SXckhmNZe
A+lxIcv6Hp60y4/yyLhtLzg/ZNi1n7TjIbqmV4QafHeC7+7P+N41lxQZu+ZIy4P3MMdB/qsFg82z
VDp0c7rJsbwMmHMj/EQP5XXx+lN9xXu97rI7A4cRT1/QBOsRER5Dy3Puzkch8ffVvaeZ9C6t7n99
lIaGH2GKwOhOL+VxwMkJQlhJXaiYdnRYcdfd+e+m1yZofsDrci875KIDz2BS5dQvHQJMR7Ze1IA+
C70eZ/3iZvs6p6fZJz7IlzU7uQxn5gNPPWSeZLma51nlHn9JdvOe7Gr/R923eILs3HIx2RreX3fK
T+YElpNzRrWNxW1fv7Kg3QmO+UzPh/0bVmWX8qMUIE7dRXWzs3BBmoKt2+bmQb3REC/icJcBo3ei
w3Yxu5+9xKeRpnpZiATvWhPPFu0NehzwVY8ElXwJhT072X59oBdOgi5qOn03N/vkEt9gIKOBrc6z
Hb3TJEEn+opH3s797D3xcFHSHTpwzqkeKJi4clXAFHQsHvypsY3PlCrFE8/rPo6PfqX7rewWl/eq
vskPw28o0lyVVvAHh3EaozKMqCQAosbBW/rRXZJHKK8DT687te/yN6NzUXqh0qWV1YxeEtCfXF2p
lhwe5FoH63gSJIRhH+O3BnO2Pze9rwL+t98JaCQc8nciXmEsf0p2pANYd4WL1vjZPXTn12ZwzYSP
oIXRyv1q2HSieju+xjQ3HZ6J4qcKWsGhtlI+p59S26+yh2+eJYzAZbs5c7NUAVfFi0jotZd7/DY8
TMFoXLk667FxGKuodvvJWGu1ORvJpaOYpI7TSNju9Hg5qeOv6izxFnVO+pZBgtSC1eY0DiDGqyKH
9Nh8RUDnJJ5YPiq7LhjuEiHQB9U89cTHPab0axjVxza4Yb6+CJhfzLz10w/jITvddownGMfamS2Q
uOUjgiUWhynaV+/ooyAaRB7XoAmiBxjZCEQ+FypVkRxHl/YPC7Szvfe0aqoPHLv2vJNsTfwmOh6H
on6O/XGnbvdezYh0eCGImnlchiQVqrT8SOMyf35HO1N9RA/508oT9ciPKP60T/zC2y99ZumZw30S
73je9inc030HRdpdL3jC7L/+h0pk/QSDeow8v7tDMk8Me3Xps15AujvhQ3mr7tU9iuiMoFslp8Eu
S+JrnSXzZj3Iv8icts2fVb1qFLtB6vMTQKyAeEwB3gF2WtiSRoSVQgBRbroXP+wMLCOvzLokwWE/
n9BUXLnP2d7CQ2OLnuhFGGWc9Nv8rXe+JnPUZI/yuYU6nhWg3VxHdlJ+QfgfD9Jn6TMvzDzpU/4p
DgbLeW59GQxgSdamP5ejC3nqLX/VrslhD2q39P0twLI78HrQm8AtcKc64WrrxiWNPAJY7PBh3Sc/
2kA8fEdKO9hXA8et+BI/W2gYuQcu2TMH78/+FS36ofmBasCqflCOzXvqNg6LJ2tGQ8CSo30ax2nT
Ktl+dBw+9EO95zF4iz7Cd+Go7Jtj5AsuDQDTGX222EPV3TZxNKXeDVbEccuWogOCGMP7szC5LE7u
bPjoFvOXW2+bpIfZUJPBICM9oQYDFMEldBZvexMJW+L3Td3n7TZtgpGukV0fTQXhAr5lu8OPird+
n3+UlGisdRHXpgvM1OXJN2/1UWAt5NAgSDQrKIfW6h3oLAUPr0TKLIDyR+gO7F8ESWa5q4cnYrVk
xccuZgyk6QX19BTT+k2QC4vinjQIETivph6JZpIeM8dwfgJTd4Td0RUDjFEn4cmy7AVEWuH1li35
TDQ7xY9IRHnH8O+n1q3eGV4Q+nSz3NDvbUTh9vSouElr47t+mK/hdI2aT3JAiq9GeG6Rj8/fCqdJ
WbHOwrEuxQN5fECrkPff4Dsf1qbwhBd8yhfd4V4uduZHlHb2nM+BsOuNDyycW73HgJzwkHB9Vuvc
E/fke7Bd0aaajSdanMTLlJqterBahfJLfm5JRtAhfvsyKA8TTsMUnsOdNb4jFnZ4gKIDy460g31y
RTOi7pRP1jb2EwppyUAqPts8/gPvHIkzJu+tT7nS3DO235nG2J5ClQfvysoTM3s+DD+N09yZryKa
qVk4mJ87FNT1yOLx2AFjeWwInGPd1g5EBkWj97Uex5BxjE3sS5e5khaMKFVpJct36BNU1pmn84y5
fflAAlDntE9rvWO++6P+CPWuc/SfKVBMyohf9ZXn3HjNvH4vdva4p2Mim4CqHJr+dFfs4lEicZQ0
dfQlk9v2B1olGaEJ1Lm0oCOXzHvch1WHVt9moJKSoeroT4TYU+/I01FjFkEniNl9uZd5WuUZLvGV
lsqan9vEFx7D9BLNDsOKd+MNqpipXubR5/KN3wJqzz/Xg7UvZ0vJPJWfOWBPqKs9Vzu/Chw8joh4
6ydKF9qP4oQYk+gaLpyjbO+lx+M/ZC/ZAVIaz/MCq4DfpbGf1WmnRScNCamjn5cD6X8DVs9Tld3m
Y+WkMPwsvyfTLT/G4o+gwsDxitJ9T4BbSug/vFH2wIAmNmJ89ue3tHCGS3tb7tXkTbIvVo8wkpss
GOAHgEK5d8lOANXFT6BTpO0V/ax0T4vwEs6/TEI1ARNRMxAz8o5WgYrwtafDTAke21XnyI/rFeaJ
5RtIlxqPAmMJouFKgboeiwAEZq5daTQah4FdgCT0IHWB8TXncLt63ErVPX8SsmeGOgf0fua01z6x
wMTTLfcXYpmgsXEIG1wOZtKOHL62eNDjw1xDJ3nOUx9tDCe0Esn4Vr4orGYyQRclDY7P1oLilB8N
TluEq0hXyhn2x55k8c6ZfsyfLVqUlmzrgp63jKBR/QwpS149x+iGYwEtkdOEjlh7KpfmypA2GkE9
sLaRzGArxO1lh6zdwQcHLo37YB5+c05AQmg+0QtBH0urUUbIj9QCMZlG8xshpSvWQZ75oQW37oT6
YFY9EpnLKLhut9/OuiL9Ka2AcQy6S+2rjh/TfWnsJJQ6B9DnC/FzFGHsI5rLpGd5iBo/j0+0o0uL
c+spQ92Ev8POl0eCxuEgYRJswLQQ+ksid2Gn+UPPMPPOG7B+Ug0mNmmxyG8pIDKidZGyu+Rrkls3
ZceYdVD9MI1bK2KCP7Blw2yr1c/pXaW39VkLUFQ477AryZrzs0GmYboMO/GmeTrDrxOUKFaviLfq
QOd7+WGxIRuDTvCk+GzTjI7RnKnJbqFeFu6a3xd+bO10dBavreQV8Xco2NTuDjEqabVP5md+aNYc
1IsKsdD0QtiKKJhY69b8YRbc8Zntgf3J7q88N+ZBYYTtX8lZpH7FmcWkWXT7p2JH/8ohheYSfWQf
/em93lf2e/2t7ObXr5WT2C9LcPrvWmUFtyUOpclHwsK0nHkTXg1qGm7RF9oCQHpunGV3ybl4SNGT
02OnM8vx7kN4SiN3fkKian2QfnOddS/9ouwyHIVtzDg9134tuJsH4G7u28/xlbW0dJuHhHtP4iae
26AbORoxTWKKTJXKa3ktztmBX8junzTM0HYXkLa6bbx03T9TwWe54aSXHcprWe+mx/l7aB1KmoR8
arSIMOAhWVEUxY1XdO9InVBCh9C3QC5xhppXxgsuqysXlK4Ef5vsXgXgf8qY595it5nO20YyP/Fs
8Z04uQfNnWWsehgCHrj/YO88diTXsiz7K42cM0EtBj0xI2natZ4Q4SKotebX97r0rOeRr7OA6nkD
AQsqp7ziiH32Br17XVO1xph1Lu7pvPTIzCdXTryAMX1iDIJGixDBPto2JMEPyhkuMVrZ/EWdzycY
88jF+rACNz/WqMz5xKJ+y4/KLd2dq+Q4DTed26ef8C3kX/Ftfmudyp3lYd6Zl/V+wuE6+ZC95ez4
THvlBSO/qvbZddBfF8nrYh1b1eehoJ7hdDmFQlclIQTMYpEw7R81DCrnOXnBJ7d8CMmNvfpFgEl6
T70g/7Aqt79VPSwdBsjCtxkzCatONzSt7hpPVXnGvDS33StAISjJNP9aPvDFrV1zTawE5Q8iTzEM
AJ6MRcvLiUlIbZUPAkdx22KLEqwmo58FOC4RktQ+decMs/Gb+dpWPr0mZPyTNukFo8lwHr7gaQIC
/TiNgJgo3PDQpbRfy53i2jurPOBmyJQrpNeNeR3nv5WN88zFO7iVaNFMxxRIhYifefKAPJsnP0h+
CUCNqdo4dzchRQ1341UW+eohQLICa1bXbmAOk19NYh/mDQpX7RcN6BAAg9uqqAtsGbJ6BMwOKAv9
as4NZPsPYNylj6ACqbHNAS4MHpTHNwNJHH0bEHmp3fBMgclz/WHsQPc+wJr83DyOTJg4najBtpRS
baLbbdht78FGlrKrlNtfaIA2G8KJm9x3y9mldCN1KRNKXSb7GuG5X8Hv4b500Aw9KNWeMFca3wPj
rynypEWYD0I+qiNqf66Gl/EX8xmXect3BrZQ9/pc/c47kh/Em/DZdOl31ZJU3aZv2f1DudXCc3uL
NdK/mUzX5VZVT5CM8ZdQ+4C4IMzYYccSHWi/UHSLtvRZAJrLsJG/tNPOucM2PyH+jX/ZLW5PDFN9
VV8Tnw8pp1fhFaxDvYqq7iklo4s+PTEYH2eC6bm4xxbI39R592CRDaOl1lsiIAQwiPQwTm9ios++
CHZ8IWef+ZnbXuZ0x1ZZPaHJAVWDREKjvcgLsWYvObdpS+NGb6IKvFG/ocKheibmW6FlzMCDHWq3
p/zJ7q6n5o6vfpFJAPendOBRrx1KocvsvWQiqInBJaGgGTmBjZXnFyJ0BQR9yBsVvrG884+IjAME
R/x3pQUnmLk2Y/XoWLdTezKFHWrGN0CL4XzYP6Q1QMTPLAd5euIaFNv3u+B3cU2r/yA2AlnvtG8F
ZxFlTy4DGuWyIpSBPMSwD6DUY2ANXE7U3lnBCf1sDe9KQ3+DOB0mfEHMA4sXb4mAJbKYwfbAi0bh
ifqBjvD5tnvunvlPRNz2xrNzV6OTSMSZMkLztZf2OF5XtHso4tLdoGzx3p4Hhp+FGq+I3pVc42nY
xS95HDZMVehOlr07ZRdGVC5D+Bqvjc4cMapj/sZ+s0/8pEIi3HXGJ072jnOJCBwQnv46xF8noKue
DPDeeJub6Vm6YhpCqpYRBsQJiR+MKKRgwn1O1GanpldxCiecP+3FC3njjtqRgZREGNhP4UUzI4IO
o7YCIud1BMwvDLf3+OrVPSowrplcTe+8reEZW4thDRL2ZBOJ1segh10avPaP0QeuC3YxsVwGSIDG
lW/t1eSEY3H6AtgbvMb6PSYmZO0xOaGW/OM7o9sE8HI3cAzljstpJOl0qWYcZYIadK0rrPbs0IYX
6q36ca8wSz8j2TW9KySxoYolNBMofro74NrDnAdWZCcjcPgsj/S0WyAVlrNJHmTSlCkqG9ctPNVX
vOQYhDmxQqg7yOFcxkfdm491vcGu9ulk2nt3D5bsTMCjJlqDAWq/Yt1D3Mgi0X9cIUwKhZgVNgJV
V+lTiK8IqsPDGFGgBkdwEdTUBrrp35njY1Gl5paQu34cR88IiMFgloCMSCBZI6r0NRrPFMWAtAqP
yeFFuicmypCxSyOUtDfcFh9I3w3jV0g457cg2KznHRkJODUwq0aYxYj2QgCDi5QecZKC13m8aM/F
NZW913yZcS8nzwF2Fv63TYQmdQl3SfI7yjiv8VsaHhgauJv8cXrnTAwrBg67jHQcZup1BnrqgeoP
dOIRGS3P2ruunlQGuLfofryKJ9EC06cgwUnwgkuSXlvGjpNl7T2jlsqbwbe41/bDff5EJhl6xno7
PkU0Qo6vwrNQNnyn8te5n050ZILVIMGu7AsNnEiTzeRTVkQUIX/cM3blmFiph6Mu3BGwG6Pn2Kia
kVJC//nJaKgX2ZFqIxmK/5o+cCyBnRrjQhB9QmC642sMyPZAqUlICLe6Bot1Q/E0C/wdWusY6PuS
o3t35DU1O06FWmFIcNR4JjtjHwrntZR+d6BjwFsTYYqPxNon861wfDPcV/oBy7nVTrnxDJkqXGM7
CvQoIphDSnx3kzyLxhMLz4MhG9ca8AsQCVolBXi2x3dA5qG7XgbcNi+SXImZgKZyj2FCjblGsKLc
c/dCwLYRj6EptGfi6XzdmgBpLd4Nz9tpj1yQkYz3UTGkTA/szZttS4UT/HaqxzIuV/koT1tdeUjQ
adKHPYn1ku5NgdD0yUvtx1f+nOsId8XlRXe45zDwnXitPBHPVWHuDHwRV9L23JJCvp4UGLsX4DUi
n2MNN8yFvHHely7teUcJ+oTwPONfbbgZywbSQLAHv7jiKxKifKN1ck6K4Jj3AgkF1BeeGtZaetcT
YX9WuH0i650wRwx2qcStGSmZ+XCplYoJVzwmLkopWgnfjGfFG6TECMuRj8o8z1tFvlIioAFPJD2e
jDfQlsrnq6M8xFPRthpM5sDl7rlHPhGjAk0pMBjhbqX2noKTXf0GISVP9BH54BOQpJKl3zph+4tN
EQYxtMEnTkKosrc90Whtz1ReaCusEnJVDXHu7ytzBac7cAtIWBLT0Dc8GW0S96TSNpRmMFZzozzr
DCKowxneTdWB18/lmfiL+3khYS0egcy4+KDhlj/i2aFL5TPyODR6zeOu6ERrpQdshpsR4SdSw+Kx
eVp12nJrWevy6ngF3GMshL8oI3I5HU/OeblfGoH4SBWwTRdCYMGHttHxQTdSJNI38tyegyPORkh5
O/GuikDL1u7d+TK+ceHhniyBhMcEydiWx+Hf0t5zQpMwj3HF5yEunOI16/q9ZVzTKwz9QJfPtVNn
HHqyAoa80UkCyy74Nz4iJxMdI4aEdVcbbl+TrHuwYHkF4+PzYekgXIMD+ew8IY9JfVzlDuauvg3V
vcTYsHhLTl3knoNkpGRVrF+XqimTh3b2eUXJrD+R1XVc5cHMTgRPJFi6unvaPBcPQD1LQDm92bpJ
um0mu3AP8DwjTQl7EPaBM5+BY51FBFACgCmEn1XRpAT0lYg75g5tFVjn4/hlNDtwo7xl7oLj+AyK
DQ0lkiMuFndjXSIQk9ojfxDJ59E5k6+jffAppwGpNbSZdlyJnHuE+FF8TKgrh6XRc05U8CobC7eP
u+K2lzOJDbpFigg11Y1065seysRt2GxFX0y23UMGxHPiHXtRjdkCSmdHig3uaIovCleLfsnFjruj
HxsRaprbqfdb9FShQcuVrVUc7hbHZThx+tuhe02AibUQ4GUwmFyAtMmqbyMtqV6o9IoWfy52pXwg
NQ5hG4gxmCRDw5eNZ74xtzkED/Q9q71nlccVCK6KcvM9dnmg7C1kGyWYcmm3pLnEiw1PDhAdFb1W
IOE03sP6+je5RwSn0Da0SWQo9enw/YYZS6VuD6aS9wNTML5w2sAn69lPgruMWMh2ljw+CX2R92O0
lKRsC5F12jY3+hMxPN5GC7tQuldUl1YIpsBSXVXyeGGU/0MVzKfjRZG11iIPrE4G4JMXywjEemN4
wpEqPLT1eOv8fQpzCuXbOoaGaBx0yJYC/I1PTO6T5+O70iwD8nboG+IAZSfnvb4NeCYcJxojYk8m
cGFxSzy/AAShfAiQ1fQCgvlItAnfFHxkrB+b/HFZTlxeNIKBUCb10Vuo94meG8EOJuoCr4zCabJY
3oQ4eENIjfLkeTM69XbH6AnTJfF+sEB3sflCZ3RO0Qco1fxOtFdIQXBSbQQc/KR4w3ugkeHg4gPr
eG3l+JA6W306y1Pg1dKzDMZz7XZov5mDeNMab0DbEOXLb5kzMS20FiicW9HGikNsUFUNosITL9x0
dTJSztZ4ivAdGMuBd5FhBD3lwj0bzKdBuwXSX8PtgDlDrd5JkQqgUUSIbi3k7OgGov/olD2DL3Sh
EM9u4A4t0Rq04Ux36/rU1DgVKIsDPt6OV8ETb1RWLyC70Lzka9MDSsYQZD3bvWlQ/7BvKGqlXWu3
fEsCrTIJUdKeMIPAO814s5UoP0S0uPUBXBLJZQQqCJMC58od8d7m2T4yDquqw+iPi19fWeD70f1y
tpB65MPe0Hd556ahx/Bc6keaIU9B7T0OtIShTgdtvASn5A13t0Z5O7rqQgDgfijTebwOWr9wT08D
kWknUGn9kj5ArDCM6V+oJjj7yb7LS6/lnWLeOC9Wc1tBMOPAB7alFBlkuUb+FCPlAqt8y+tZTlp4
RWYvrE9DdJoL1xhehu5BZL0IJaAPHWMjbLPmyFilEnLqRLumL6byVv9FGMEhTbOr6j0Nk09BkwXx
T0iqiHfzFT3QINaHkWVt6CJF+MhkBP0NrZ0k3mif2MXQLmyO6NDeSu+s29GBU4XRg8kjVAe+GjN5
AT2OfZTSu4yc2SyegiPLCvoQJMPdqmd0he77FAG2psDa2QtLmn5PLV3zSkSEy1utS8/jzGScmLcz
ptNtqdIaSfrPYgARc3ZGJO3ASAJAeYkpBPdpNr1xS7cEnB60TzUDfetXw1HlVIvXxV7bfdDgyYEE
2i1dt4sZ7FwaVJRARk71BKTolAe37lK7JhKPsH3SL5eBDwYGpj9pxj4cUa+i+nMThW4l3fJ1xsyr
hpO+7Ank8Lql4jbA4mJgWQcjOmt1k73SZuhS3Bkj0TKIj81BNGYGI0YOPlEI03524KMx8uSAVswt
8yOHMVy2vwCEMEAx30nGgcP73YjfjL2MdDWYtXxbUgmob3sh2Q7OGNvchTIcs4GLcVXmPoJlrPIO
Mc7oLUjvqOkNGRzDIWwvkgx8Vv4qDynMATN+cRQmO0pykgl9ZP1JAktmvAt7j1NhgqQ7hpBsaanv
ACCcIOVbDLR+FEvl/kCfIZ6Wab/uwASQksES4+mtDwb5G2KjOOv4q2L6BnlC+BNkUbY1BMyga0H9
HUBaEExmcm6IMAVY5A3iwopN3aZgC2x1vUBIhsHDcGKiQrVZHrW6m3iZYl1qCrJFg2GiKVwwwNZC
oahvahWUcIKFZI5Xi52hrlx01tFA+SHUEspOU5Cc8yjHu8rUb+Nq0o5KX2pHp4bPD7owhFh1NF1l
/S3pKKPIOxhKUyq3A7lOD/IYkeiWKGpBRQCuiSYdj1SRD0c4i6mLHFWVnjRq8nZAMonGTuCsMZXx
SBHudRWbEtoUfJF21B9HWHjQemgtCismRq5O17wheqh1G0dK8P3ZgsfPWozPJg9/jQGTTAXJwD5a
8l1veQl2TRjaxSEFNL0ZOyfzUku5n2yt9FcGwPXPA9OcYYGyr9dNTQrPqqPJ9+u+PE/n/UTkpoiT
/lioEOUiYd8dxxpVb7sfzrGQskn/+lFXLZt1vYus+tirlb1VajpuIzRhwjT6rx+t3RlGyVQyzjXm
hnz3c0BiJh/2bPYevBskgcRPMwh6nZ/1dWmAuglSyPywchPGlgGKcV3MViI7SYhmF8VykmqQnVLa
zO6kTw3VTxZ9JAbv73aBDtxM3L0tmLybOu0gDhCL68bvPxR/DbKTPT8bqzQ4DA0+WNcS62mQIvhm
cF0vvxIupuvt/PAxGlX97MhkEieNaqUwl2v8SmY6IS7w/TOK1b9tW/eu21TUNLXEhA7AGs+5Jcib
hrAG6lJX3pjgyEWhxAhQPzWyCt9THVluR35DDdvRlQdIDxB6SLBZ+8Q2Pchvyl0LUdpIZGYBLGbY
IrydEBkopt9tBgFWIAXvqBqh5zgg6BM4nTfWBomRBUxbQggtsQYABEMRXhcSQBlNX3D9RCFd1BLz
rBBfma2WyiYhalDDcZ/Ovb2R5vGm6piQBxkWqyKDJ8qccYmyqwaZXtQP9NRtB3vZO5P9nrf3jUFA
0GiU4kEmFYJ+wUaO89EP7TpB0rEiEUKQRG/M21lVbmp5LneaDvC1HoNNh2rtdgZzuDMa2M8cCrRw
CYjPlTOqmjAzUQqPRTb0dy24yoqolZ1mwaXK+wMMGnKsaCThmtql/J6soY2v5RjDvs1G4lCV7jkU
93n5xJsOZ78tIG5r+gLAnnVOQ6XBI68/p15igg4xg+AbRu+EZHoipWTrmYSoPbS2ZBUipA7wCiWy
MktWtX5towwxoJY8DsRHHRminxFESK7gYUCE81TK3QE8fWyOJGgT/OfSsuKDsoBBKoky2wQIzTEN
SBP1b0PJS2vqEfY780lz8B2KCWtTdkwsqckdcirapjfqA3ugmQOIf+S0teilngMJxzIKt1ZfQuJT
Ju8OESBDSeEL0SQmrwzjMSpIwPQEq8yAfNRCbEeOlxFMWxJS0tQXl7xW71XhdVEKcbAJIQL1ooLW
AnnkXE/OSK8ZJKQwo/G17LljSUoBBUr2uUdz+0pm7rL66Ih67oJhD9izitJXq8MalY13J4HII+yZ
4NC3jtDnCJ8VE88QHHN/kNT51EeQy9Ro250cbaBQQm6As8GVlinCvFcQgAvHIrtQDjaW43Bum0G7
wBNzu4w9CCkSvZSgLCfFMl5qFTUMfZB2VY8QQjLabm3v4FcKb8fiutVM5zkWIUREEUfNPuVTcUji
EjHpytikQVWeDKm5WJYx7qmXhwHQUPxxrMGq0Hmpx7dueyVm3ovn2M1COxaNCD8ntgaiOdYnwgTj
BrmIxEt0/bOWMOfCXPM7E3tEGopiK9QEPT1viwNCg6fIUgy4iUc3WSCXKK2R4r2kf01jiSzQ0qV+
ojD/zvqnFVoj0pwU9lH2caUNqXrUUlTgywzrfw5+GShECRqOCxwP0KY95LXlD7rinJuqPlNP052o
WzllgfJbgwVzw9Bmw3HTkGsAkAQtgAEnwQ4uPZXu6nW5Uh/l5a4zKZ5t20Y9FoAjKPM72IMFik2d
cZKqJNs2mdkeqZDqt3JgfEJNmO/y0kQKIWMmaNrHsSneRjOjpK1XdouWXYmWTqWuI3uGlKlnK5rf
7bSKXTWOPDui5G2kRKVW2t2E/a07e2Qq9mNcUdJsUmpTOGA9oI2ITwnzCGpFsbsEFHuPeMUCtAgM
xKqpgK0N6yD12FuGWsrwN1rHvBqYWNDvdeF7gywtbA+KLC2HUSvmWz2K9kllnGgi+XsWqBe7ALze
ldOjkuPH9ZS5mSOZtbElbBg1r3o77XW7k05QREcbSRRIVvDS+JrdPs5yNh00WTvXfBpCjqC/wwi2
t177Mkb8GyquoNJzsIoUZb6ayO+OYYIjFBvLtaFrz42jtEQ+lvjQxBo2YUkgqpk7fEKKsEzoHn2p
GaZDqZjgBiOyyJJPIazmlhplOnJt3kPcQrV6qI+7OHCi7awWaIdgyJhZee7jSrvt6+QhUJzaZzBO
D2ryaIalfNUF1dkJF+2kks8y01h96OaBpA5QrLaRlNOIeMHsfMKoF+/zMf49R/kGiHr0WLohJaeH
0n6T4mU4O1V5Ceo52yUUHVM9IKNtA0RCDshn2VVzlivYiFIleirMAT+PTMacKRdFWhg27WFEABGV
eCWvnmil26qWqouZd7jnA3zMkmPAvdNKZAFD416XGi9bDDgnp+ormYJz0qoacNo82y4VZmc5xt05
w9vNUtIutU4ayE4V89QHw0OXqO0hpEKHxIMIkVA7HDZJfInT2tet/HdrKdQHKB8BReoUgY7jodXi
FEVz9bnLw9GLdGPajUMF86Q1HGpjZqrVVdM3Rtwjq9H9XM6elAEayLCdbyUrJCmmIXwN07zrlDCK
RKrTndVJw7ZlaOn1QfVHWe3PEF/djOPyCsf2dZO3xAjSSdsv8nCG1zvcdXGEjr05Ij8yt9eJteXl
lTtJhaYt70IL1lajINQ5A3GRYDcJ1OCgTgPsqYrUHDuDgqTWJKhQd2r2QPnP9ThPZ2lIr6TEdDxL
8NzqGPR1VdfMqGDnlYQISiIVnwWiQhAoetjv+q9ApvaZxn5X6AqhcriWYiz0fR4C6zCj/gxnyZ1C
GXJYNA4pE7sAwI1+QZvsqwGeTVNhaJeIKiomztYS2h/xgrVZ2j1QGfTO00YND6ZMSDMtLANSM292
/HTCOVQGoCZdBNK07IjN2TV9Rlb6nW6VoMyT4ULV45QWvync3/S8i1/V8lI3ENeEMTSVxcDzm1S8
LIsTX9Cjs40cbEP/OusTYFb41CT1NC/Jqaub6dxIkwxu+DM0TAzzsOmeIuluNMCjp05b+0EyfMaz
Htw7ZJbkMoZ1DuKLSxgOH2FrBTvpoBnVvq5I3ardRBhgKQ91jkmfKvkpamB8MtL2Q+mGXaNibtQ2
QfDGXl4QDQPCT5VwNc904zerbT09XDrPUAbSzUrAFLSkV8p0gYMsOvcVKVQbJrNRQdtttHBycMO7
0sDhTSMNJs0yolTSekXS6oBqzCsTzp1pI/0F1VpqV7uRfupVQWCcK6S+JmXpqDYXMSa5vJ+cuDwk
4ODmbOIhVQp8DQL0mqOTHmw16p/N2mvqsxGry7WFdsAFYgLC+ohRO0QI7GhoPWWqrjWlM8+pQ+p1
ohAnjRIqSZMlYGxK3+0ySM5N0IMOStKdaRqEXCcDhodRLvej5SLejo9knFAean1rVp41M71e+tG8
KFnzRNk686QNejOhIF1VGXKmmeAefHY3KTRKJ4giQDWpkNrAx+oH8li5pnJLxKzL8haHAuq5RS4u
hd4mRMA7YnVmZXhZ2B6TYaifWmCLfkV+HXaHO9NsCF/oFZ8sw6AbZLL0tQIt3NIg9Bdn5X2X9LjD
6BW6VHQd4l5VD7rj3LS1HO/7pBV2YkHkzGqHB1zTatdShg0cmNXczjovS403GLASN9IbSK9sOoeu
vDV6fZ2XmgMCaum2ovOY6ezhPPJyDVMXmFxMUin3C3Oafb1rDOqxMSNQ6YQ+CyKgkjhIkCAjgO3r
abn8lTco2k3ymAMJaaJTXO8th05aqSHDmEYDFxyJ2dgrh2DI7a1Wwh5tMkwWI5UWmk2tbNA+wGpm
X+qByG6plvsyFmUIAD4LxVBOU7BcyfKg7FXIIfb409q4CKsA6HoaypBVLsAZAYThUB+VtElv+xie
yKgnuZ6KssiytGLw87N2loN0p+SDSdQsDraOARnUSPmRbfU4fbAhUJc3RMxX6L7Bh7fRlUXDPNnZ
WjZT+j2HT3DrgTdNC2rHSuUFzUWLEvwEo941rSU9tw7hlHqE+Qzi8uBqtlJRL0D6JDCyR1kmLmLq
inJT2RTD6pg2EC1Dxzi1NpXyGlwQuoVcITIzUK4uxT7qyhN1jF/1bMVHZyljIiftW29Wh0UqWkIO
2egvpXIMGpDbjtUWx4YwWhHysLIdXncaH7ddGJ/lBcfQkIlXQ7IFSAtshpSgJFgW7YskwR+oqYOD
zZI0B/jGXkK8CEJOMaj/bkGYl/qXtruS1CG82HJyreqj9IC7qzF3fixNW2/19jSYkLcbNrnGXror
CxRTChwFC202Jmum76wji15YVzhDbpFqH2MameCaBQmXnhekHaA5y7uXIZieCDsYuE82o5zR7kur
qSmgcKpz0GsjCYnskOLcH2HqYmypo2NLpl9q5GCX1vDQZhmfk5LmnbTkEDSOhvBC5QGlA7gGUwjo
+h7TuchAhioa1SfKmB+svNNu9HE4DIRHhjCIL9GMKq8O9eUV7ZPhNNEWNzHgv8ROw9w2pU+VygLI
peKXKWZalSN6I62FDo0JS/nQVPiNUkKjmPitwjA6mxBkVaFuc0DzWmqj5nVz8yajSEdSMaaLVhWh
v+VFieXHKCFVuAyk5W1nDID/k+oPZojgpKJ+i+Ja8bQpJEkJ1rxFRNCParIfUTTgduXp1RRr9xC5
DTvZmS3yHsvGfh9D4NczTH9eLJk5xgOsg010my3z07LMlJA5BID7Mr8q2vZxiYq9lIXhfWY8t8Pw
MSUOINoIV7IizOFyu9VGJXaLEOixnXKqQ0CQKOUEXsE+DnZ6iZqzpshvzQIlQ645Jwu2gY1jmDbY
2+GudfLhNpXHL22kjMQ2qAoZkOjctFaa3htx9mKOT1VZGp+Lfl/E6W0+NfUBakDSQMkkks5kglqH
cGuqXyYmJI9o1O+hdlDYdsjlwVszMNMvzg4GJSj2FRCN8Lf8khYyC1Ame8NM7ZkEhs9T0mcGrMHv
E+jECBMlp2qIP+Iy+6yssCaqW980StCfC7CUA7OqtdifTisrnimoQeJuefrV28p0JfeS5+S8JHgr
yl2tBeAAvCaL1RulGfZWmuPTjJ1fMIJve2U6D0OoHdRQw+CPLkteDsQSLFIX1bKfYNdAf2em7KCH
OCI2D7kqYi6iMHFsCGLMHdotSI270bhgTKnVNTW+pC5q+m5U6y+F43xpuVT6Sd++FyZfXI2Dajcv
5rWWKUSkE8tvJawiC9+usiml0SWqAfuipkQfwPgEA2/jULfFV6f76JHbThZYj9QgVDBEKgM2pQJS
OgdXaGF+xqQpuy7/bQTQzPUmNagNAGZGmsCRf0k5cCIlXGZvzsgjxyTjBIG80zbvhUIVVGD7c1uj
aqmXDK86rlwwRM99275Mw7JcZ8aNk1NpnMKcuYPzowC7CKmSJGExt8TSHc4hZe1tlzaRH41t//+J
3r7+J0RvlqnBv/bf87wxRJXNr8/yH//r+3SHz//9j++/+UtDWv2nrGu24xAmUDTVVv7xl4a07PxT
NlF/1WyDhgtp24+GtPJPWdEgWdQ1Gb43VYae7Q+mNxSnofG0DEOzFNn5f2F64zb+nehNtrGdLcdx
LEw1Q3d0aO3+JHqTc7iGEEaSTlkT5XDVIFM1IgN3NP5a+t5WTai8wtdZocG+Lq9H/V/7pgBnsJlJ
lv6xX5xvXV1/SgV9UdUOiVyOzk2X9voCpCS7jQaLgUEQBqSrylbbtqC5iANt142xUPJYf7DfMUi+
D2oKodK1bl6PWnkAfg7943Q/x/zsXpcmCY7LBnTR0ONw/Oz821VHHdPmj93/6Xzfd9ZKREtyZ4rd
n2MKpX2Wk8HxpKw7VFYD3SRUksdiQdpT1k2yj4RvCKqvW9cfy2z/bT0VOq3rngWGIUUywsP61+um
DJfyqDysyz8Hrqvrz8+R34eLy/5xgf+0+2/bwqK0/Tal8pIqwN6Uq8PPmdYlzbEuFmESf6VO+JNQ
QbAqJCu1wl8/6hSQwNF7yFK/mRY0GRyBQ2pnfWU/X/FvH3VdLdbvbyPB6s5CSwWJAYbARrcp2RBN
LYE0H7gxHG5JRKiIunIadZlXwPgVtGrWA9dt69L3361NWjUkSvQ65Wptp/O6bd2dKwpqiVG6W9ey
0bRJJlLI9sffrosq6GSzp3RnXfvuHOKO1tXvk4pVkqKTIl2tKQ49Vk26lMh2rD/xqAzwl/9aU0xz
KGgI1xxTKhJNPyknXGKyzJIG9FbR2qNVZhHs92Kxm0U5bh1SckYQuLMLauaEDt760wvNRZmvT+qQ
cJNlY9eKnUjO/esIGfFetWhknOepPAYV+UP4uhNKvP5a15pS8zKzeFWnpjquP6bBy1+XtEyujor4
WVcxq54XSNg8WxxhkzWvnEJHKlN0pkAICGBdRwPzuLWXhejNKi0YWpAibf5Y1ICgoimxQT+mdr8l
01atpG89OVuIoY31BON+fmOGjuHXhnxZHwzjh0usi98aZHDgjtvSgWK2wG7NEV4mtJ8k8Agityd7
P7dvKYnlqiJZs0pQVuLxO6F1tq6uP6sg3LqU5jUUU5GNi06WtbMq8nPqopNrhcixOuY55LkLPCPr
W0j+UgVcr4bJRFZRt7aJ0kxIRcbUDCwFcOdirr1ptKiw0XuII8O4ZtEwUKysUvzyLFUtUp61Rci/
krBXWiRjvu/rW2UyoYWWiDl8p37Xb0Jkb9sHrbpf73P9Qj/fKvBh6S6OWbAwyMM9/lS1KAh/r65K
hnNSIhkuFAZbWYUbkYL+UDS5ADUJZ0LFdSS7kdQltEtS3x7XfeuSroCB0rNszxcn+Sg7zXFdQqgK
Zeo1sVhHEl631n/aneDfWfOlWioIdxqROl3XMUvvFYLavjHo5LIHDS6rdTFIyKSuS3abxzSm8Lwm
hCEdqo4pKh0CcEBueM3iEnAqyQvRpCGxf5El1HRn8bMu/azai0MN3RL9Xjf1ffhqI2vlRQD9GVIk
q4XFFLpkLVwuPcyEx3VTFHbqLjbRgk3t50rPGO//eli70HGtf9YhNJk26iRV7s8Tfj+mJvh7TCEc
WnWKChoN9WMe8Ocp19X1eSuRSNYHoPR2E+xi5MK3si70jsWTr48LAzbNEGIzftcNZV1B6j+q+zUd
26O8vunVBDDiT3tdW0eZto5LRhLy71ZM/t89WHRjp5d2uRD4/tmk6/lVTVLQVxuJERhFtD9+Qli4
tpYRL1TxkKYv7XqkNm+4WSXUxhbSn1Vm7Q9xtXXdUHQIt5Yh8f4uBCbbOcVrdQ2RckwxjzloDuDf
DtStaPPmFIzH3IJYOskHMmuIVBzXbUExv1lll/hqbySn9cfMUDfoShnitSinYHuhMKsXettTWEII
JZYsO6SRFmkzHRqKmsfZ3lgFuOZSYCeqPJ9oDkAXjo74GaYJ7Rl5ymGR/fck+fc6kbBgWzgR3TtU
XBPisH818DXhv/4sMwKGQOpHymhrB+WTxVKWrWoN/8r+d5IMI1WZkKUpY2Y8Xt+PgOHPageKwivl
sfdwzaH1WJTj+hOGyrMxxEihC8U5WQyd648ldG1/tq2r5apnty6ux6y7f1bXbVoSRjt1Nk/rms4M
DUGDOPX34rr1j/N8LyI4tDU7xj2TVIhP3OSsFnl7JA+CvmU7GRRN35YqwcS+t3RXV1JKEiVcZHgK
ZVhZcvCzFe0sE6ZkJwypVoHRd6OLjd+L634Glesgh3xOzhpzUwjyJxQP8mOzqo+vi+vG9acSu9cl
AusWk4ZU/2t9PXBdHW7Rmoi/T7Ieum5d98+mmLNSdRmoFDArTBOxTgSLifWvM0UBQilqbKCUhoFC
hY3YgyQ79uy6GK1GrtiYiKV1NV318X7W1wN/Vr9356vdvB65/lG2mtA/51yP/1n93v23q5H5+6/7
ACFTQtBUfd/B+nd/3OX3gd/nsOomII9jgyBKmfTLSUx67cikt64Hqj64YYCOzbpt/enF3p/VxWbK
XA9el37+dl3tF+JaGShOcZSOZiwEP2JRNswFuJM4lQT1wL+u+b315zw/l1riDMhXRoJ83bteb/3r
/3TwH2f8P+yd147kSpZlf6VR77xjlGYcdNWD63APHZGR4oVIEUGtaVRfP4vMWzczb3cVqgbzMkAD
mQ6X4ZKknXP2XvvHzX96ieuDf/r7y4tarxtj9hTQfBkPshJaNtv1hEnhf3/RnlBacoB3oVpxF2s5
ttXLauPHiePmzT5wp2/rVULHGKb9ZWn24y5/urje8A+vY3SBNFunIPyXJ7LX9cKf/tb3Z/lvb9c9
xrPaAwrw/RX/8UbX175e1647qfXsj/usNzc2c4+f3uqP+7hm6AIhPvmILxhN16h9+QTXk/XDG4yO
r1zSpmSW6T2RBQZZgRgLBIrLIi/v+5sozOnpLKs0d6k15JqZu17+cfL9yobw8g1dTbTtf7qTvTzy
+59c/8h6eX349yvXy4LBzZ4JBW1kaWwiZQwAW4RBIdv4544Aw40w3A6aa1xugJ/iznRJ5dnXlQTQ
YRvk1ayHPfr1w5M5It2d6vbUO4L+k9mAXFgW0M6yltTrWnJeV9pRxPtXDbCFyVwgpdp3zv4snPN6
DhAnYNXlOifugUM46hQtYq52WT/566oqoQu29W2rYboZIgY2LgQkkNK9rvhGxkwwQDKWXPFy/A6X
k/VKFBaErVkt3j1mXFbkNweyGkdkY5E6C6Dfx14r90yGiItkqyR6hlwMsKPdOVmqlvVc3rdXScKa
oRGgRrrlZJDBfG4bPENh6X5xtNDnfqmDfpys13msEHa2aTNBUi3W/xkbRdnaBgcKgujJ43PR1CUf
5gYhZb4ejtVyJF5P2hn5Ulm+R2rG21o/CXdZV60fzHpuPVlvyKqwR32O8zLOveH8/cTKohO8+UOw
7hu7dc+8Bn8Py/4ZaQl7zPVaUcS3k4O/ZRqi/swk1odUE/N+iS05/fnO5rK3Xh+23rKeo6lY2XwZ
ZdN1P53kv15cb12vo/dN6Lo/YqEq6v4c+BNKhARmNCkczCqX637csJ4bl4/KHwHJkB7x+/e7nvtx
0i+/gfU7X69bL3bm0vT5cfn7uVk/RPOkD+n3amH5g+sN64PXx8Uh4AFmPPCFOOTq5ejK2hDJxB8X
jfUQGa3FXrvcXpvLgffHXaO4cFCRItz86U6ZHR/jGF1KT6nKKChoyYLX/VlJGrC+BY1+Q8gfVa8H
zIYCI9oOEuhbb1f6ej3RDKol+asnKUak1yEJfdQqnOicPhRuH7Xrha6+78DrVWv5Yx+Wm4Kpbq+X
iB41nTOI4YNdDmd42QOqWE5+XNSzg5bjx+X13Hqf9d7rxSoQ2el/Ujn+pWYts9R/3qwtitevXfxV
d7/0a9eH/d6vleZvSyIHARuW7S3tWuuPfq20f5OWK4WwJQkc0vf8H/1amrzIuGxav44lpe04f/Rr
HfGbr8hLULbrSpNsDvPf6dcq+ad+raOkbfuWsEjokK4Qlvi1XwvFnAgQgtGQiQqmokzkdVgjYZFM
QFitb92u+9AZb2ljPyrRAzsqUTgUevS3acI4rlAZ6GejZciuivdV6dyJTj0rRlXnsKiCS1+/jTq7
7pXTUuR6t0yAQODFV5kgy07SwERvtYBUQkhFkgkl4BnnWExLk9YLUBPP72JfQ90051szMh4qnzDB
ypaf2zF9B/L4IUMVtBHhcEMngiH5PWo1In9ZzcNZqyVSYJMX2eT59TAcAtv8DKMfh1W5eK3eBXDt
4VA4D/702EOHb7CeGXPx3FCkR413S1LUF/I/71ovuhma4HrsWHqL5jY1cRRUHfwZTeNyW/XNhzmq
nqMAnlBQf2yRUU5s1ARR6V0eyBfHju61TN/6hhfvudUHcsfeyrAjtoLp+VZ61gNShkvjmlQtfE5p
yGsOZfOBLCWw2Ac7t47EPOyTobjt/GYvCAVTrsOQKPmQ9cExNAfsnXMrkPF8s2tiURt0PoKPLWgp
62wekgRutel9lJkdPiIJhJxC/AZVFb4Gj2/VSU8Kr0AaEU8qal5D1mONEEl2Ek6xC5FWjZGnyOxQ
Vw5m4EB2X4OGxxGrQAxUQpDfkIPFzt1tFCCQRkfGL8XAA+zNn0yPAa/TVIc0YoaVjiiG0A5t+9R5
mGU283Vap+UPJ06Aj2r5toPW+OaAZJj4HKrMZtkzkrqgrQls5Agitcwe2pAGDR26bQ6+x1u4bxW0
Exft39CPm9ZhZhy3w60u/HpjzwWQFML97AoTB4jtd3QioM5KTYZfWby19uwjmSqQRoS3MTElG/4f
O9USpClbfBKlfN90qr/4WYjOzDBJxfSfE8jiWPhvQhI/ifTbSsJB6WMlyTbK8cI5nVKsSqd7oze/
Ws1XE6Hoo9UGOzPzYa7oSmCa29W+F2BOOTuzSA8NamO02edBNXi9Wl7rgDqyD8BSMKBbN5bA97EY
Rv1+rtHnzuKtkj0CRdSKec820wj/uR7D9/ESBxnz/WIezIX70MeYhCwzfKi7Iib9Isgwli06doyO
qjqEiYP8MKjGKyvD5gZauCp6rFbWo9+Bhw0fqfoZxPvy1irpdiqWPjrzXwOOmXH+WFk2K9fpmDni
zQsw/83WsuFh1cgimhe5696OU/o2+ikOKYtPpbHK92h2o6wksiJlSxAIjGkLBy48MQxsO6cBTcBP
RPZ4mHImH+SBMaCdh/CDWRK82JUeOsUaE1fTNh+GBIq8ccVkBxBuxiZmsNFtiXqrq/w6IAiT5eez
9BtYO1V6Cs35PKdfUrqLiwzCqvmswUa/CTN8cxoTWNTBmePneB4PZmreq4ikayXZaJqeNUBEZnBa
5lc1wbRcCC4dSar7LOJ2TyVfbBN+LvtGyCd18KFooumk+QqlI5+tBluQIn2WWyCf+TGQUDDSxPmx
P7WL1dOF29nF3YTc5INMeV5P1sBS9XiM2ulasfdMPYmEtrpHuswX2ypgr6Dnl0yDLyQ3Y5vsagzF
7FgKSQ2IniyzWhcMQS02zAQ3lSDqtsnMR43qZpuEtT4Rt4fbuSLWdmgYw/vWss3qiqCTWN6OCTvL
smk+W6X/ZpFzRBQJcJWoHncIRzdliqSrdIyLag3SHUP7Po3mcxPZ2OZr3pAfvbQtu6N0SUWYBvs6
HgAPFZrsPXLcF1Wwc0DKWXAwSG9sPoiNSxhGGFxEDALaX7QWTrcfO5TZagYpZKblDnfQGyqnYBsZ
5Gn3kXs7GHyDvYMbvwiZiSPclptoUu+Edk+lMtHUobK6IeSOFolOFky1RrYrS3ZvOTUyQ5V9GOH4
HYLO2Y5pv0fWgAwCfP92cPx7ZrAHx74zcr4KIyiQfQZfaZSzysOyFVXJN4wWT8DQKxx1H5CH55uZ
gNNDWTX+sZ6qL1UqeM+t+9xz8N16mCMQbqqJTA14Bw4/l2VfErbWA/6kZBf63aPMoifRaBwO47vG
A8pBeAY7Cy+8lymUKH7lOPi6FOJX0oAW9Y6DQ1Z33oJbq2R5F2MMVzkW7bRwAO7bipXrcsByI76S
2eCFlkZLYHBbFygJ8C4mbvzF7qu7ceo+S128RU5+TGb9kb4uWksz+yYMtsXc7rA7WajGHcvdxz3s
5Ra1sPKpPTMRXerEr8FIBUd3BEDB3n4KcAuES4Cq5d3Og7wZBoEvddHwBj0G2yjYa7KnWByxw5/F
q/A65EkIrKJsephtcFdzUX+MNZSbKuRgZJgpu/IRvRthRbCk+qbh4JTdko7D+yoU64skhz+Tvm8q
cTZBH8Ujx8mUjU2IVxesyJYgmk9dYMHxc8BVeuFnx3GIHKmu3eEjgrBs1zSksgQmTMVmBO4zeOxs
fLT0PpNclvhdcTDb4hSSpLJrsPqi5FniWEzsrsjONoM0ntt+ZlehQsA72nroF/4Y6aKHedlBeiNG
2L7lSCyQ5G2z/lKPBPGGyYw4gzeBjI99MjExxwn3TGYScML3mhFmgSMJnuRyOGTjAcTNiiNbVl9M
QQGYg5eJ2SEaofE8T92HMZ3T81hqZ7vkhjeu88BUjDgcER18zZEysqGFgSdOE5YNhls9YcNst5EP
7JAWBsMwsYtwd1y3Sx1tECnI0iWurBvZtsZGWubtNIsP6y/Ht0uQIT7BRMZEpW94e7mmCnOIOzgF
1IN0dho87O3d0Afv4yQ/ZY4LWv3Wl3bKD4ni0h1lR2hqcG/NQ4SnCjVhREpIYlYYjxF5NnHxqgY8
DrHrVTT5g8+ddt19j5Qw0rB95Kas5UtO2hMcSZZZXsrIDDMzXXk0+H1y6EznkY+8OFme1106a/z9
pJ7K7tIMPSSoCdlj0+y9sfdpXYFl7SoTs7P6GNUeR4mQrKw2XxfHw7lB9b8fyux9JsYdI6blrz26
kfwcSpc486qygE839MbDlpPvl0U7o7bsE3wAeLjOUZndJQlUZ734ABWDrWpi6GUuDetSHjqGmvtY
w19b57fu0sZYjWo/Zrp66WoERFa1+uyBIvxjXOTVHVSQaZgZJ1vRJc3VneOR5LkOe33V+JsmMcHA
Yjj3rUYdDALuFJObmdn2SBiBmUPYF7GHNzglVMFxaqDMSar9Y24R7uZ0NoOLP7yKBFm8cxu4bSj2
uaFGeYEJvEGpX4eLtNEEZUmsT439F29MyJYUAPslSEnpBrBicTulHcl5Fjx6bzLDa+nBQdeRxqsS
QADP2/AaCQPsfovAusj2GJBp7+zj0ow8ZwT/0m2aongK3FdvLIKndrZZgPn917Js+usIZeL1/JBF
3m1VE5VnZzSTeJZ3XvSpUqF3tgO8zUxirrIuyWis8YNRrRiZyQZ4Y9ezqbRY4njZ23qJrgW9BC2x
4jE3TJaezjphXc9lEuq2DC8SAcElQWR+GC35sSCqfFfzY8XM7H2QAshyaZn2eYhS++wJ24dy/8dl
awytvVdE31a/K8M83Hnfzzqps0Xvytox4HmMprLOphEgNswi/5IPbbxjmbMACNR8LHPrmompcWkS
+r4hJoP1kjXElFN+6BXEIAIR7VVmXNaTdrnz94tD9WLHQXDw0OxDLCG3pcy74dL5hIJYA00bIb3+
kgvmgfQAx11axMO1F0TEklquAyKKfLhZoABXvnup88L7fi5wGrlzOsPerNetd9F1wGyE7ChaTPv1
GjRP7sUrCjbepiJzohU3pk0yxpD0rxUvthpF8zFtAjh/rvBuSXomdM/X/WWokZhPhnGdzKzCZ2d4
ijvsP13uXpbY6U1tg5KopTafjRY+qFV6BLUsF905IiAtqvaSEKal3Wo9Z3FiXrcz6Jihz+AULvpi
FOQhznV7+FTN5HGNMn0gsBjffTp+zLVkrK19hOgFCwTG6CzPwSHYmk87kt7zT/2F+zKbwrL4j0Ln
92VcdEsw5lKNf796UYK5S7XueLZCysWPRdFZ/bVaz3yDqWrZ6FOHLe1okUFPrRqnEwSOQj1rhBQQ
1ylLehrGTszR6//m+R3iqi1PITQTf+oW+JNjTX5X6VMrx3fuXN82ksUkxR6em28s9q2WLC8NmTYw
5+M/f+5FOPZf3rr0TM/CCyd89aenZvFvOPFc6FM2UScuBWOr/ecxm2DhO3hKHHFCKhxu12f9X1/H
/x2+Enm4fuTt3/6Ty1/LaiJJK+r+dPFvz2XOv/9cHvPHfX59xN9u4q9N2ZZv3T+91/G1vP2cv7Z/
vtMvf5ln//3V7T53n3+5sF+7Vg/6tZkeX1uddeur4H0s9/xXb/xdWfg8Va9//cvnb3nMz6Htmvjr
L00sy0RD8dMXtDzD749c3sJf/3IT0/xqy+7zz62v3x/190ha/zdHkUjrogO0Tc9ZBInDa9v99S+G
L3+z2KD5DbOXc03cWD96X/5vtnJsVzouqHAaZPwQftcqOjYZt77t+jR1lOvzl/+d3hdP8+tPSvim
5JcssUHw+oS1bm0/hdIiwPLzzinEpRBGGdV6SzXd2JfS6TnGTK3qgotHNfUajNEMqp2GMER3HDCR
fK4TKw/fpGkPmCkjrzTeOYFXq5cB6Xz7Fk5OVn6epd0b33oSlRuIlvjcZ3uGwEALeTF2kb1r1svU
Fo1wWXkA5RpSt62dcNv2JbaKPt2DxI80GRYdIvQoXETvPsGAwVc30iPEB48j56WK+uwuNRSpkMFg
RFhJSwPbhSP0iOfI92t8DkUcmxuhogm6NDte++hxMLSOlu4DIs4SKyR2kfznT0IpEtg7GaYe4Sgu
aHIakf5iLgidWBwzozNfrWlMyfBpDWBdI+OxakM52AFBCxyNbj7WrXc9ZTrtoztdOMhR9kOX+W3L
syWTaK8iDkkc15LMjc3PMmrA88GUgBos2kzA1BwIo7pCOzFAxomcR/oAcATtGQ48VhOz29qTVTHh
J33zCxG/mrrA8bPopgv7HDUTnhFrKQucjEJljkZIRK7nBx9ZW7XxQQQt7arWtXMbyhI2MgTtCNZ7
P1/AW56c/Hs9R3J4Zw+qtiF32ciwvWiM3oX+ALN+HucWfmUNyj1pmgpUm+u4/CnXxn0cpTrY25gK
bnOEFNBRA/sZi02EoM4tsMslElG5LkSptjwtQAvHch4KL2MOZYq6xOlqliAw2zqQ7xjSBeTH9lU3
PvjaykzK3SRBp050pMkalLeKyMZOU70zW8tZdEWIFu/nsXUJ88B/SyB93VbebiLWCwZmm+DLx3U+
txPN2r6497PaUG8uBz6YIv48QBQZu5QebF76gM5k3MiQw2scxsYlDz2CBnPLE8QWVtWsqh2OUNlt
td8OgJAs6ahjoobapVmXGXgZRZuHt2GlJzRBhMtZB8/yWnFbVb35xKrESo5DSqvuJuvaMLwxxnCU
L4Vr+NZpqn2lzgF7FCBJmnqe1NZYVHwrA5Q6GnreoMe9NdFV8Kw+PqdzaHyonHx66ulzP5pNG+6N
ABBRmzrDvSCx9potAJFg57p3iDVzlJJEun3LHCt9JlVyOA6FFR1dlkdf6p6FwWhYLiscVZ3K1oG3
oHIOs9XY7SUz/P2svLLCAVQ0+4i8rwsNo/ompr1CAVrQJEhnY+fHxviMPMQ6DrEqIcPW8nqMRHr0
yZ/bhab0SKsEb9K44fDk1WEA38ed6GOaySnUAFlEELovYqqDCAJp7N6yrn118mH6rOks3zpG7zyU
eggehn6G/GOaxQPdupDPo2UyhZHvQZWh/tJnZnWlBU2UKBWMOVMtoxuVjdwxqz2QiYP5IUdycqJh
nF55E5tKpqMUy2AMGl0ltAdx6wWnNg5TQnYbfGyGF14TuBqrTV2ayWPGHvKumUFgFaNDzIX2Q2iI
kIZ0kwR76aK+jslI28/T2JxwprcnR1fFg2+zd4ll19zY/BSPvdHSLJ1T9753AuOzFU8jf6qsXvq4
6u6VTvShKSAAZfQ/7+YkzK68BGJ6EHmQltzYuRduBwvGpWtxmyqah1GSiLdcJMVTw/wN+6WK/I23
BKNvtMix+bUzUC4CXW+6XmYw8KfJg1EcpdV9hIf6we+D/DBNZCZYdi53oe33e9I2/X1SWmA4UAli
zRM9QRcJm7k2u/Fx9moyNRkvYD4PJoIup2o6BaGltlY2+EfKMPCErUthRBeJprlmaD+4c/FVmzid
cpZ6u4YE5Ke+ZOqA4ay9LeuIeTzfz8mKK/cqyFN6sxVJxE4K5pyMb/tcx+Z4SjNmFiq3xhsjsTKO
VvDmVEdLK8h9gPqBK782g4O9Z67ja2GD+M+bytgzrMJPqkpvZ8cQzxQdlVvVdBg4pyp6F7TZdBNp
tLyWJZJDPY909xID2VyZ22dX5djycrYxzyF7NGNTOurIkTdZPqkX1WoIXCpxYUOP9U2X9uJIaU9a
aM7khM+A1rBdJMkRDmJ59IWA4ViZ3jLRxj6P7Oc4NbVPVTTDbcyB8xWNEx2M0IQfagG8Nr2gu5UT
Xjw3m/Q5SvOFS+UO8ERxHY2htHeixM44e32AjjIE32lLyJP03I5UuAGY0TmgM1xB0XdoO+IUs75l
4dDcugmz2wqYBDMt4AhKREyaUmLsjBx+klIDFOk0hh03a5JCE6iINkUE1fbUX0VwPk6wFYqDbdvm
tSGkuMp14r8HhuO9Sxtl3ZHfCRA5wj03+ASR512HzIIkbXB2NjvRbgr2WcfRonKjiYLaVvThRHjB
s5ZCeDSaRwW0ZyNcbTIHImvE7E04B/lMgNG8cKYmjxwUXMtnvKdkOfR6uFNGVu0Nnfe35jKTmgNE
mZlk4DCPPTw1x872RSyLfS5mfXCNCLhIacfjKQ7pCsZFmCCerqAV+1m8y5HS7iJ0QrvRh9Nml2Az
KL4atHkZsZ9h6WXLAVfsaxxpu9zry73L4IcMWyJnvdmkMuuyZCfJot+PjDW3uVNMhyRnKjMWPr/h
uGkOXQKYzysGAlAToY/RkC8HkKG8TBzvwDSCtRkrMF9DDnsnGwMCFxMM4pvB7YB49IJjaCOy63jS
+tEwmEq5OVbPmQTHq26Ku4PhjnztRFIDg2Q309q+gZ+WDjkto3EfF54mTd7r/Y0zpe3nEh7HLhE9
88hytKHUjnoA3FFX0UPvZdVVplSErUq1zftKl/MB52x162TJQKyYw1h3l4QDKSPAxtvgZoydztyJ
OMz0ITI9Be3FHIeZEHIif7fQp7zuGfFOFR1YXzYdI5BquOGgThFKOi6LOM+ZMoIVa0vHh8TxTaKI
CrhNblChjEHxLa41Y+Yv4dw71lx8r/v+X1dB/x/VN0rZOKf+sRFr95p9Hj43rz9XN98f8/fBvosP
y2drxuhOo0YsFczvxY10mfnDLFCevxxWLMqOAh1N9Ne/2P5v1O7UNL7tMPm3lxLr7z4s9ZuDP5nW
hedayrawaP29uvulSv1Rtf7cKHCk/LW2cXzheqapHEGzZSm0/lQup0kfJebs16c+ZTdPy+c8m30N
m1ShNo0C5EhuCyCcoQHxjoswzOi9PSK54mT2MDyB0nSbkOkNSHAiABKjxRBAfn2JGx7iq6yBs6M+
PwhJ4lDVduGlLyIid+AkVWnPJlpa3aWFfpellCFtabAP/6Q8WIudS7XQep6+xAoFLswjBpg10FXf
U8dW0tlxp/yKhjNzXce9sFgoIjLLXPZy+3gqXxm/zUenXbqtvEVc6P6+x2vtwDUqK96WSYmms0/o
AdSOmuQ4Uj/tOMaz7I7ky2SLcJ9Gwa2yG2OPrHghIQu5J+dhgeFC+ie2LmBm+VQm2UWETI0M7XaU
NxEE9wnw6ezA0Yjrm8Z0g/2k6GbmyDO1mJH/dDBJ2vQeOs0nL8jMJxVr0BjqOmBHd84XN7CYnvWS
WW8w5cGUgP8a0ycu74QlwVgvc41QfJxFu8HG7m8hPz2xD6kIyMHAG4TyI6EGTXZjNxjVh66FsuqY
r3OBCzqR1a2ZWYQHom5CvwRiM2cp0rTxJ13u49Cw9gn+fTp67IvZGZLzMBB13lUHNG4kzHcHfkNv
y1F5a1cMYpuke1rnLp7Jd38QVveSW3i8qTHwKc/hJQKZ2Kvwm2tA1ikCVtZmZD00vQUug0rQ91PC
XEFFoREoN4e7KLVuQfWBSwvTN4Rtu0ye514QUmCW+Y2OiVVyvOcgAL0vW68GZTNd6EDOBz+pv5ml
625cvPq71ENx6Cb5fcQT4QUn3UF2N11ZM8W1rIcCYDwH/Oug1zdmQD0TjcVTzzhxGwdCbdG+bceh
Ij4nLaCTghZKVfhgqfy6nPJrV3xpqvy+qhmfICxDhQxUm4R6SCDgPZjUX00V3WQDpTuzbdt+SKf0
Uw21gHFD+aTTfC9Vkb2kDNAZgucdARV2RKYLmpFdLo2TFkxY47jYVsFSh9+NdrAPJGOBNOCd90uO
C2vZbauBFOEQO+S9hSKvpmTVItRILE92SGJNPqKNZoW87buQJBi2cWAVUN0HWGReLU+a0SMIUdYr
PcO2MF+wIqNdHHG3VFtZk4teiekqTsJnz2Q4CF2N/DyRvyWKcX90aal996Vv3gWOce5CiP+6kTRY
1ZOmXrrzmvw6F95RztWTZ0zdoxFkB7+H02020YtNaNsIc4iDdJDnTHZZFyGzUZg9uhohDSSE6Wli
3AEKiLGZk9K0jG5k5gEISgMyIpv42GUVEiGfFVqbJ7SXU7kPbaTFSS5QQdS1v/NQjrYpu5q06eOr
6gu9iuAe1FYWdWffNm7Rt0SHatm3AToyyHMNk11gvp+GsQQT2z/msTR2Frq+npHhhjJVbbpzW9hb
UzYNHNQSKrgxQLjy6gcASeO1PRPtZdEH3wAeCfeRTQFYxBWk2pKQLBNw99xnj4oE8hOzQaJnphbm
I+MIqTuqm0jc+T0gDYJLB2obUMZET0SQcbOoeGq7iIRWfN5ZEpA3PofFYYrMr2ApWHia5+GJ6v3U
kycn0C6axib0zXtZm9nOn4bbfnqwbDA4hQm43o48ENXBTgXiaxJD3MLf/jJbxVMcIi/sLSxhrg48
lhKFvCRjb14V3rTvVR4ewgofX8bQ8FJZc34YeAFQPpsLtvrmYg0sHDtj/tYDtosCCH/T+JKYrqKs
AhDTu+poh113Ajj1IMd2PPpmiYg6YFmKSMa7WBbe0grQH73yZtnxW+aosXeMBD5maK5zIboTCI6L
g99omwbJojqr02s3y7ZmCPo2U/2xhFly1KzC2emwH8XWNi/iHUi6gQWY2W7fLLlgWwKsxyhyiVDJ
WvcY9ta9UbhMAignIS0VBpjpGqxPpgWLR57OQFJxKgZyOpGGnYymvLHHSYCfyN0dH8VuCBkGRLWf
XsvCfu/rGVyzI/3L1NeEr/neTQntg0ClidTpBoRV3DnQKJZX0Swn67l6fotkIs/rBSYq44kf2vdX
WUQpIR66i4+g3vKZyU4/1QQrfD9bAylQ3Yvrl/DjPPu5FLa1M2BVTrTJMYVaD+Mi8UVS168TJdna
5/VcsUyVHIMcni5xAWzN/VvuInkpJ+I2rORDn3FtwJo9qzVWV1pIwO2d+7AgSWLyZzozIFdDOKBX
JpNyhl4wtIz5ph5RkfxPg/1fEZdatmmyZvvHK9Db1+E/zq8NYUk/r0F/f9jfF6H2bz6jGOk7jk1b
fGmI/7QIdenNOspyLFTOP9agjvkb5ACJP99FvMw8yfl5Derz14TgFuGYqFb/nTWoSaPvvy5ChXSV
SdOOGxkbcftPDXbEVUVua5f2zzhuUUMZlDTk4oT+GG3poBIVFcbExDaLxC+PaMh50HPiPD+3IMDh
VtbPiyAGQarYJV2SEhUItS0eiPJJmwy4r0IClsDQPLTUhYyVvU9OPgaXIBa3TTm6B3OabbqJHgRB
AHqI7aqj/SEZ8uYCsx8BUw43vcw1uLKuzw+O9vOdbZHsiPZoeqo/B2bypVFl8tDSLtw7rbwt8nm4
Lpv0xSpr9EEGmpes7QMEAj44ucSA7TkYzlFn1T3I4+5W9dmzquabye3JqoMscxUi6DGEePFdQPoM
IBiljtNbXBC3zYZWa2ZoFc19z3DOnYMYq8ZeewzH/A6QC2kBhfPVGJJPte2XBAuo/p7u3a5i7H/V
ZYTXo02c9ZSeZQqCXFhxsr1poBGUHCRuEuSnu1ZQcasWaH06lvS5ytCAEVI8J7MpaTuwhnHtBlle
zd41TPJjEw7vJt3k7CKPKoB1bQ38ZcYVwPaW0dIUs6YpS3HGTvchrCBFteiZ6H5ajD+fyzqhZh3i
6zxqSRwmS66I4iMuRULsORrRwiJUYREUJyQhuIt4zhgg7hbaxbxscakRDODZ3fc+5tmCD5GUJ8iz
WYg+sW6tT068JOTaxVZPyQmkCmdqBvlt1+mtorlXEiTQyTE/yIo/ngXpJbO9j52vWQ7ZiFa78rEU
NDSNvLdZcvYdjCLYVLmYUI/wiMGTBuJZ2NMKScrGT7guHxGwdW5733XTSVh8HI0Po78dkR72DpHP
zYswiJeoo6up43Xadgm4k6XBrOeXImKM7s7w1RMJ+G2SzVNHBBTT+Rtzlt61Sjukykx6nIkcV8r7
cGObqKRTKNdWOu6NURbHCbgeuNd36Cwf/aYhhmBCIBWnZ8oROM49K6t5YNOo+NHFpn2N8R1KfXCi
C6h22j2X0fxiQd7dNE525Dc8LhykYBtsRDerc5cn3T6c66vF95EgZjyGkMAPVClTYWJnkCYQ0EWG
KVE3eYzO76Y4/VDMdyXj60tWk5lEr+fWdhnHu60kEQJZU+pTStZDzG++H7543ocqMfsnbbx3EVMs
X+p8drTBl+oZRPIkCrE1H1I6k0LeJsaZ3gqarCn0rhy7TPa5VR6jxCpfapkeZNh6xzEeCvJfFoF1
jRC4NJsnltjdNWshoLzEpZhB0jxYgYDIbvZHSJUPjNHRVVsBuVow5TaQqjjuQaDcRB7yrsaojgFa
Ft8et2ZMJk0ZlPbRrz30l/x48j0maQIlLHM+NXl1bSzz/j5ScNiRxk95A5pVg94v/ZON+geO3yez
cx8amx1J3GRPaHTCa14KQsL7KTcYPaqifVKUQ3Ji+Y4/JMOPNRFJxVe6E61+9cBE7xIllnYXd+us
AV2P4fnHQFK5jsNzFlJSxmNPgHQWUYDFJA6Ni1rM7Isjvu6HUQJqHAsiCfo8+xL3LBfzKflWhinx
HGH9nLYBuakume4UoIoR10Are85IdWlJC2iKkYBNe9sbpj45b6EqofQNfM/Kn0/TaIIuXVN8/Ox6
6lqbVirTBAhfT1lGoFlmV/O+bxx7l5XqxQANxzDFnB/SYj8Mxmsq0nfAjBQsvP7KzumuR22LNkge
w7p8VWVxqoIC7CuOOBXFX4wRAJkXZcggK+vKa3EuWWX6pWmNfTyADehj2sAY1flBo4B2Kzagxkrv
yo6YCmfRQfZjXu5crQ5pTJB8I/M9YjHq5lCB2yuQ+M0oetE507x3iZRknbxzB5QqrMTxPHyybOv/
sHcmy40jWRb9lfoBpGFwTFuS4CBSomaFYgMLhRTumOGYga/vg8hKq6y2trLufW8ilRIFcQDg/t67
91xQ9qpHwT/jWsxl8RyA0dqPznwJHU6FsoqMUwnXm3ucQITn6/42s8K7oNAkmo0klWFri/d9id6t
Qha7zau23Y2J/EoJfu779aaafEo13MpaI+0zCKo0LHhcAfzS0ihmotkS8k9ROHbD2t+XhLEKo8QL
Xsm7zHTIxmXbSxBR8Itix754lQ1FoVzDNE3vArbX3ucFVERqUBOsmWZTW7RRU6CUmr3cusQJXrje
GehU252+t2eiR8rcOMqmfsh8UV/9wUguZS7RJhdYMGw8deHiP0y9OZxGfngJUOgXFsTApq2Jv2RV
MSpDH4Q04gfa3Xehk9JE8hPyhpLgczKcG3oU8e3M3OCge/vXYqfuZe3E7Eub0GU70e2tbrFmLxm3
po7Ls7TJJgCZBn0u6M9tNb2bEnhZtrjraXAsFBLOKY0xcjJXFeu61UMaD9P2TsxM9IyYx82ae51/
A2GV677y7pSH/4C2grmJ1QerPfLY9XBTMTxNzY/BxGQyMHTcwG4wGQTqbN83E6lAVfIYAoEmhOC2
h7JyYGvGC07US6shaBUd3GVpYur8fTEuiJ+Z7dqISONoqtREFpaM6oxMCzFMGSkQ8CUm6x0Sdsis
PiQ6aiKcuXm1QQFtx5D20CwhDjfcakwOy1lMHz6ZsDvQhmJE8jMQghi/1UbDKDvelCOlkSX8I5Nu
d1P4qXl0huSxM4Kd5/RPaJoOAqXxtgPEuxWh+2Oxg2eWIXiCHVXsHIwJzvlpigIB/oWhDjGn2kDa
hsCKyZb1i4WZ5uZ8l/Yzw3mvv2OceYQLiPWz62zmXs2743ScGNxtIXejLc0AYAYAzWiKfcCDfKtE
aF9itoXrUuaosruxwVkYCOW3jIr93cRqDuo33/mmfSgdL76xlCBuCOJwPIc11Bdjn6TvbWLqqEwn
a9/16jkU7R2JDWo/AndjCLTGpcZIo5bKmHd5Ld5qg+7NaFRIAQM4oNM60GQyWVlQEpV9Yyq1bbnJ
sTcx1ltnGanQ7iOa/zQ4PEE6k6JWZC0kncmTCJXxUMPU9fhAeypV09NOJAANnlgUiW2tkuratDYp
PAvc3TnofqJrf/LqeLi36Gc2LS2YonxC9wpT0k7ac2Yl43kkByTs3UvF2lywNj6Wi8NblHXhkWmH
c5DMWU2IcnQ1kvta6J4giIU7KgBApgg724vH5yZwwkumnc80LpenrLrMU2s+9ZBhWjk8//6HttjL
PM3p3bhSTsVUelsWXKJFpc4jz7SXPZMz81A3EIUTRQ6dx5E6wUTXMFjoKzJ8Km8lsDvEydS6dE4x
U/fNXJks2m78zJJY3Yk4NvdyUIT/ofx9NqXtnzJBIEmQZoRPLZ1/cmLbve308u5NbrgaSzBB96P1
yF6ZuKfCfTbd2X2Os2xvAsF6+PNbK9oX5ml5nueaWXAnnjPJxQEBbzhWCj1/O2pGi4YxQ+Qh665X
Hchwg8vXyuN07xa8BDWJn7BnUfWPfLh2R26B/tnWDKfsyQY8awI5lLWX3IWFfQO6NR3IP8vaG8j8
gPqnDAE3/bZeuttkIL+5NIlqJerG4HPbkLekgkfLgjgvvOElz9FxVk4z02u1UIqKB+SdV5+pPrFv
xk09NmsakCWPreshbRu7ZwdwR6hRBnlT4iM9PHklc2mA+iEb/ppIgjJ5zeXcHIU9Yl03tDqyxCXw
8Nc07cp6G0EQCjXqQ25TAcR99c3L4pxIJZYSeqlHODPNAj5dNsTv9vpQheey0IeJVetkheULffDp
kHmSt0Ad3d47FPA2yAh182PZ2P0dBcdDKft9YaEMgRhp7noWuw3IMVMEQ5TWPTDNhLQflM/geAb/
GZx/vh9RmmwX+rdEEMs96GNySm3rAx0PMTGMzNbOTrXJPXHuuW46MmbwAjEbLrcGwM9QW+52Xpb0
W9Kjom+qHgdRTbQkZnRjM9Hzn6e+26Uj0BlzGj7T78ANiwf2IoxcOZmDrLm4zrPnhu3ZR8C969Yd
ymDUJDj7z2UR6qteyoOr3A825/Qrl5Bopam/ycLxo81AtHO7OTcaxWdmj87WC0i+DC3ZXKimJsuD
zQt5/QhCuyOIiboSKX0BTpFgHC4BT2dPZooOy51PAXuTDQpYimMn+HI9rg2TarJoJ3vX0mkKDNTa
xfgwJWZxnGwu3QmDg0I8JL5JV9w6MmkPg+dVu65tTnTNVvq+2e7cMn1ylfUtqPlEyN3xooEwaicg
GjaGOVsyCuaL/CmuhovRxIxoKFaSqX0ayrjZtXP3KVl3sW8E267ADTT49rcAi9k2qz0ZLVONJ0+p
7JgM/ve5HqhiJ7s/wbVaIlegBzHwQIb5ahrrMo+JDlUENGLzYrOR4NXJdqPttL/Aowfab/inNtiD
R3UeNXsTlkGbmKCAvaxMftWy2uPQHw7ghaE559WuVp++T1ewI3eODCN7OqYeuXzwRVt0AizdcYZs
CCa9udlOGChQElDekukRjeFItGUfv2Qy8HEiNqdpcX0qqDE8N1PKjxQcVhaJ52Ehf8x08l0Q+tYR
yPJurMP6HMr64llFdx0r8b5Cq71E2XcCidoxq+SVOB3j1LbdbWz2BJR4DC6YCJNFF/rFFcDyVU8U
fbRJf7A9+InMPNvAE1ahd/SnikHSUp9Nv32WWQLWJgkgQwsDnyV9QiIVLS55Yby6KKYOIxfXZp0b
kcylWPELtBmiwQySQrJNM4ubZJvTMpQtoWQ1+aJWVvQEdYJmTP3Ov11s+7YlG+HiNh8ezeqzUP2t
o8llTHu2Dban7kq7J4dVFPoUJtwfer0Epx4V1o7WEr73mC11oAkytdnlZd2tZ+hbxXp04oyMOUOt
29hAlOFb3qm3EO5CBWbyYhDlKvvwxRL43dlgfZVp/bEYU3biBgwhlSt2p3BMsb4ngF1TgElFaD67
+mfQiNUv1JfHQhMattArNWqeHHEkh6r1GtARPbEp1KkLDmO5mO92ScwCOVBkTIyYuTLFUk5DnJU5
Fs4Zw+29tBFy6CZ/r0ikmpE90gYmwwkFUPDIJM07CtMHqt8EDGbUxLBEYQSoYmxnS9ttOsE+e5Eg
noao1oR4ze05z7iVswuzTHS4Um3sBk02vmQNgcrP2/CwgGxinwKWrWqt20zn1sMdMLoDhesrK9cv
gkJAsmThg3bA+aGGAOPOxR3LnhbVSJ9qCspjW5EqieUM8IYpnooG87aPs+mwmMqCMvuWAxY+9N10
sCw6aE1XsmFYvoRNFzzxku+wg86lUYYHtiM/hq4iCdphYX9Iq/i7O0CHDUpEgE5OMeG2AXeNRfwE
HrtBk9VEDrNcnKgfwiqsjR1Mxg6ULDqZasojB63l0rE1pPSLqkIW+6G/un7/1DUIGSDUHy22QpiC
2y4qLBfdInG5aUb4ndLpa9JSyzDxsiEiZDHxwwVTS//74q/6/2spUIHEVaNwTvZA8IyfqqMt1crv
lsMBQvb5h9KodtZYEyHoLPd+SeDP4ADuHqheUSJSHGC52gcgszcp7ayomcOonFymZ4pXYC1smhy0
QONkGJHM0w/Eh6T4IctjM5OeSw8jXNHjPqC/tvqO4+fZJbISjcrb7you1fiKDecuZjE7LJKkXrcj
95j3+XcpEbS4sHN2jEq/dI057TGBh0SLTDdqeRht2jZG1RP8SijbPBIWgXmIcEBNHI1fNQfRMV1Y
9/01ypfDouMz5Zm7jzsuX2agztpDM5fGIdSIS8Yv0TGaeYJCXgH21aO18dDmnNpOfKTGQHk/mjdC
USOXdgXcG153/mRY7rdmVtXW9CmJS43sBJ2XXFuV89Co7WRKeVwK7ynsMmOXjQTRyFxbRyn08xzg
gekZz8Yzit1c4RSu2oKcd0aeOYXT7VChUJOx/DmiNrxBafYk+jk/22n60HnjpQeDfEHE2W87Cu+I
LgmhtRNNF6bJ82PhJG+9HniVlBp5W59bLC/nyutxL1cw4HoLW1Rc5ziwLbUR9fSULEE0co60aVhe
5IwsNrDc8/9PMP43E4wQFf5/GmD8ZSv4R/XrH3CN++Ij+TezwJ+//9ckw2OSAQIjEMGfmIy/TTL8
PxiVsL6ajvOnouZfeprgjzDEEoATxgoC4Xs4DP6lpwlMDDL80HN9G3ff/2WWsWp2/s19ghLRNYVj
uTaKbs9ZX/nfJxmzVZKEM08mUlh7Da1F/O8u515KFlhK64KJNZqGNEBzYn25RB61dDdNxbX4abMO
tWYcJfhjZJEex/F+rI9mcu30N0uwRU7u//Y2/1MM9Hfxjx38T8/W8eBDO7w9dmitXpq/zV0qF5VE
EEie7YQVVuGN5SJEDm3jNBXfKJcvLfYCmlwb1z8ahfnog5arl7s5GI7a6D5s1L/oyLjKTbK8GH2Q
3ZbA6x0d7zTDiRhH8AqV4gZNaXr1na+WfWA2FRsVXzmMZqibxajsyvp+PdxMZG28fo9HZA0Ge139
XB+DyXrT1cja+XOQ+I5jGG9NBvbrn0LEuqmdSzAQWMW31oesh9Q1MdA8g6Ae9+uhRhdKWtBHZv1T
cPS/npSGWrE+p/UJ/n7C3B0q0408v9iuj0k4nMTCHo/eLq55bGVghm7oMqG/4GvN1y1LOJ5w/nS2
byVt28C8ro9RhUe48UErfpUfC+wMsuZX1odKvkdU56xxqXVXsap2+2KryYPRDaJcflsk4dEs4u9e
S1m9HiMhF1WrGjGoXL0YW43KSs5IVMvdWIS36+EQCfcD8mmC49dHsCt80DyaPkG2Xf/s2Jm/7ABQ
Q9bjKb+67VmQj8BvZCUH4G/8fl78cU1Z8tdLXf8evv2NH6I6ANxWkr/HKwdW8vu/0xE5TJv2EBL6
6PcL4DgC3W1sJIf17Vlf+/rH19cA5z7SZbZfv17fwnj9mp+1LCohC332bPLUZqd8FSaM0ka1GzvH
42yTwlrQzO7ZFkmseh5fD9V9aj/jbkQtyenQ3TD3WoUx0fq/64Nba2JRCY4zFa1p4DvNC/RTa9RA
waSaFgDfjxeCi5jLpcv3hL+xHrfNhn1CkyHjcOshbL4OOx8eAT1hnpVnoyr4568G1Gs6hYcyYsVl
Qkkmy2b9mV4PG9VilZ8MqDyTbpNY3ZOZD7RJLfapfM48FAWoF75bDn1ZLz4Oet4PQIppGFQ/6Itt
Qs/Z4jbZFgidu5pSSG5NWCA/aEoj7MkeJyN+DiXuVprm37O2iHIixMLZuY+LHIORl+4SF8RDgLyh
9ZER+AQKE/K6LppEBvrKvu2nhAD7oLdIhzwwLgUeHATPWfnNJjWDtmSsET8AIZjN8WfJyKpQa+wv
QUYMENU9TJ0IPh3nGdFwY/cAO25be220ilyTzLlyE/t/m93/zmbnYLP7j4voU9V36h/bH02VJ+W/
LZ///NW/1s/gD5dDsQJ65mqn+9fyGTh/YKYLPOHApQr+JFD9JUd1/7BNbHEUqI4HtuFvVjsHApUI
TBfznsei56AS+D/IUZl/ALP69wUUuhQrKF4g0wOuZ/63BRQ/elYC+yCOtOrkwYoH/5Lo/hmaRLD1
p7cGJ/7j0Gq9bZhgkdliuZeUfPMFfX9PvMnhCtGEqWgQF3c+qfC+ETNvCPE7G9aNU0ni0FSMnG6+
m5uaOHcz/Jmmq1l6garhraNZR6Tc9xNG6qM3EYXHLCZPn8LMjMymdF6otwIiLp01H7iPdxPdHnfO
HG6NkkmRDJjsgXXY01EF92MREGf6BeGMZZke7QreQT2Fe7+U7pnBPklEGnKrZUUWT3SDNLiKQrDB
J8wzN8E0Tdg9Rr11Gtr7VOVRNgvEYWjtNnL07lox7Nu2zp9odzcMLxzvqLPliFmm2jExpzVAz8bR
Y3Aqktk92Gp6CVWABjNPm4uBSGoKEtzSBNvM4di+G84EEKmhT5xCEzTyRNzFHbK3mPPlxhvLzyZj
X1yymOyGyrYObda73AYmcmdQKke4iFde1QWurnrt8vKYpmSiOIleh6HhCW2Xf+5x5iFCchjAJQTr
QBahA3XyMb4907MUUZXoU2mTtVcWCvb0FB97KBw3luAmE0dFNc0/lqG9FM6LG7rh2TEqmhfx+Ojg
4jkuuVAbb42w8oeNHPxkF3rFY9xhQMmMVhCMh5mqDSVIQRWLLSJZ8+z2BsLhOccf0iV3UMamCEHh
y+Cpbu/0My2HRLmXvEYDolQE8jO+xAhON2NMIDljbyxHonkg/+kN0o6+mI3/SpXWbR2krbuZtOnH
MaOmG4zVTtDPJ4+gP5pGkKXnURNBiTFoSWL3Ne5pD2AEPNmNfESP6Ox1DoYECwF6l/LejL347Hh0
UCY7yXaz8pbznKH3JObzoYGR8cgbujNoCzHOH59rI8y3bYgkwsgVYWkQJXZLDdY5y6qRRFHp7GXz
afFyNzYcgnu8QjhpnPe6sOoftJrTSx4PtOsHtfpD24GZ6OC9qcQ9jumMf6XGOV75+dX3iOTKplpy
3nsDY9D5tlC+cc9YwJNmfVZT8RiUNpCK7ompzUK09hoJKtW5trxL2MYO+dwIP7Xv+A+kSR5rvLIn
q5THXujmkkzTuHE6QQLkYp1SFGgRrCxGdbiUN8BT2zNawwc699lxCTN9Xj5Teug3fmK2nEDFkzd1
dzahrg+VjD8Lusw7G0kTn2sZbKgcyRLWLPFQGZKNlThArqiiA5yoO4OooKOB7Olsx2fL+I7f81kn
jb5CVihSje6bpzRSvM/oDwzMjVFlgTwJ+ja8QTr9YhZExLphiL+1vNJvAoju9NcJMNKVmvbO9z1q
0Sk9T05Ag0WaZiRSG+Z3EEah0ZJJoNi0uhUpCFPdH7IhVRHt3YaG4MRORJMLXqrnxn4tGwbzQTDt
StNK7qT0YXCE9paIB/8+rrxnbkH+/Tj2v1Tr1Bu/jInHq4oq8jABXUxaStjVHNw5bGxQznuHFBnW
NsjIsrQ8fTfJxL9UXRgf8pUyOyfsCPquN25F0D8WtYZqkXhqF4xzuR0xJEZGqp3dzCCO9wcVgy/E
NtdZSLhw/wmkbC+BsB8MmWfH1EHc1Ynmy6emRwecWbsO2n00pkFxv5vZ7p/HxnhB6GrvEwZY26Ku
cHh58MSrGUkSIdv3i0pn+sogzhQeKBHGr41Dt7K2GN8SsCUO1dts9LBRMQ/w2cYxz3u68tZuVTIX
j7r8KvKuf2nY+8COpscUuviB0z5a9+l0P7dTMG47mQ6nBlYtQ2B6r6MLzGUY8omdW7BTQceUcf6i
LkCVqTGsNRaJ8V2r31LXypjuNN7O5DFhWX5rMiT8ND0q9u3TS0lI1Y7Zso/JOL4opuzMhMqfS0BW
e2V1O6McfxYWo1s7I8W4SYfIn/EwVDk9s7VzU+TWAaM6g2rHyLeJBlJndWg9SMFmAs9FqczXmtHd
tnLIY0vIjWRcYOs9T/04heqkg8y/CGFM94CvjM24nKbGM2H+UvKUCzcOp3HxX8mx4DY/AZDDORu1
xptI5MvcEsno1qFzmsN2W8/jhzsVE8SqAEGv1xYnTNjvJNB/BCqPH5rmRFIXiWNzv5kz9yEwRXIv
E8vakfXbMuQiNH2ueBGtSB4ajGOrJ4HgNjbwu568sZKEMScmW28o/RDSmqy3Df5Jw8lCKOyUDpT9
bbTk6ABN8zYYyNztfNxhsi7NY1DSlFtcuRstTJWLiEi3Dlc5HIJrPYPeccu7QgjNyAJIoyzTIipQ
pN34JZYVJiJuNKu5g3Kv0d+L+RhmItsuTvPmdJ462h1ueZK/Sox25Y9ZYRnowvS04FGFtrUwDnSB
ECpOsFzb3GD9NjxV9b1HOPfLVBjHYtLRouQC51d8zj622yVVDpt5l5tP92suAusZY6dZFd+Ir6sf
i0G+wf7/WToxE5WOc6YgsNqt3PaKsj83HEKvMQ8bxo3VN+8BKfRHjWNxB9Z62MUuwEEf28wh9Jfi
ybK7UxYbLaOMCVySG9v3MS/Aoe31EHpelJZG8m3OTimkrmNgI0ayfcsE1jTRaPVk95YNAtfK9NCW
lvo2UNOULk6zOu3d5yA2XrgtbWrekjffkp9KDDj+s6y98xM6wiE7mK0k+4A0blrVWdfT3MO9twty
DG0aF/fB1AQlp2gBv03e/N2eUUhaIHl3ITp/aQv0FZJwdn+Eq+dZd4FOiN1WqJBar/N/uCr4Ftfx
D0XezMkUhXgue1iNlcz9i2oW8Tz4zdsgiBOCPDQgnNLyEfP/SOCHKo4L+btRl8CSq/0pu+nd6VGs
hG8SzEuE3qhuPHlkwq2+tEEgugtj7IkBaX8YAot0zd5xr/CyrK0rKg8phq2ODgK/OhsFAMOUW2N+
Ge35SzHb8pVfn/SErJ/I2/2igUkC/Jmpp6z40NBKujGshSu/7y5e+ZitZLq1AYBxp3kOO05ilL5E
A1ao+T39mAAf2mo89ad69YjiNOGtMrdzm+Dv7pzVeLwUFydv5DnQ6Q8oyR7Tn6DnQ3F3VYNL1J0S
9eyl9+s+a0DJZ+cx/g1VMlEu6EEHwZ641Ozka4rG3nQf+7q9t8cTTfbge8CMhP3uEj4tiMtJK1nK
W8J0Q+7VpMPk9L1FEn/ZLP5b0VWE+pbEORrriYPrFfQf+lK8Towc3dL5lba4lRnOe8eiNEErsktq
3wQ5jZ9OH77Hdp18M1UMSnauWeCw3iLlGfeOmmG1Va+4ikmXlBjDTAPMAeaQivDWRb3H96WT3Mb+
OH1JQuGVUMs72hOSGt2PNiyrx9IZaFv1t9yPuIPAPoRVqS/eGCRXi9OSlPOxO3jjN3e0gk3hsiuF
fIE5YbEaIJd8jn6beNdgEOdFFUZkGr8cICBnHZQ9BlH0EIY3jQC0qJEtPxP72RAkh9tjh6IhTu49
sSsAKbwGvSC2DMzZGNTmtYoNdbLG7LMOVhfwaM1HjGFvumojXRszPq4lfM+Ghoxunj7+MPPoMpvH
SPoaBwH5n6b9a8RktHKjO7SYYMKA8JR7yoRPZw1p8uz+XLZ0580aMoZtJ6+/A5AoPZYNHukCjQq/
8/sXf6PFcNCPm2qlaLBDf6pHsjwxOjFsPGCFW86tSRK4WYGbH6bPwKU3gACToaRmIoHG6NUzDZPh
uzPc0BUd//yH+/NJmfWD0dmYEPIlJZ0LVQRnnJ16d2ih1mluc8vIWEZxTa7G72Ci3/+Ma24RM7N3
Cy88XTMLqyC6da4NhMNzEw0ekGxIuSEcPZu4ZYm0opzlgu6vY+rQrJB62FHlLqsRFOk6fUMMjlqr
0xAD/eRguRPZ3pkUTE6R5I5tf5Y+vjVAAlD2XI013uxncuXy+WZkbxk5BU1P7J4fnQZqgrvb34b5
gq8m7mCuzukOFRA1HeHy0oZsWsw+0cWzetCuT9q47IMT25NF+4/V0Ee++vCyIbt0n2oIJfVDei1c
VM9dwqgpttozYzR5ig1XXCYCVsvEPGSdF55kLRQR7LHal1l6XNwgvQY+gMlUpRFtGX+zhvPdDkv+
WqlKbyZaVI/ZmB8sRihDD5e0VVn6aBX+oXb1V0io8ZORxsioiM8CYQWfEPvNvGMc/26MRrEFUmBC
wAu+lejvaDiO4kCcaD9ySbakdtyk9Fc7goifljRkcCWD93SqjnMzqKNZ5t/63H8XqXcAqHfxR/Wh
3JDQ80K8Gc2tAvusOwhosWb+ZK8O0yFern03v0Mi2a8eSHPMUdppw9lJ9F7BemdTJnGnSAwpTM5Z
mRL0c5cn7iYuwNww6BauOR9GquJGDcOxnMLx2Bv2oZ2DmFQpdKjF4rLdpQbcgNv0jr1Gtq88Y0/6
AKi8ycctcBmKUcBf1z8GvP6Q9NxHowWQGpr1SpcusnOiXrMx+OFNzj3X7n3ZZ2+xU4Om6wjNm8w7
mnv9jo397wNVy2QdNeRZHTc3AqLP0amJKIhpJ7r+8mbLwj7HFdexagLKwoE8n7Ein9ZdTz9MhSNV
EO0DReY39F/7FBPnUBXFfJgL50i4gnfTjGF+yDLjinF327mlOIVzoSO/YARHV9W/aVEqbazcHnZJ
GLQ7c+6JHcoekt5hj1OwiSxiO9kNDeVIhNI63ozFlczQ5izhpc7XekqtU92SkNBrKeFUy/hkdJ9G
T9HbhH7PNLQ3KAJhSExzQIvQn3ZzMXVI1HkjC/TCVD3oCdc4B+b9LjEHi3sTIp89uByvrlHyCLmm
GVtGsZnXe1rYj09iKd5zr7vieIc1M6IIgEbJiLMJni1d4UgICcYj2btDqil/shtq2NfLBJWTezBt
92UEELALB+MRVWxq9Y9WYEGk7JBHDeh9lyC/M5duYQpSp1uW11fTm9XGgPVNKMwnKd8YSoZS7A3z
YJjslckX76kPEJr5IiMFDCyvGGqQDGb84o+JImhj/hrL91ZPxZNtf3lL+FpMidzbTDnGAd1v1q8c
wjmwD7m6FvM4E/XrjzuQmQT0oclSk3VGlfFhMUwtFVsmQMqHzg7uU2l9761diy/iJHrzvaMHSOpV
t3Hnxd90fZ/i/twscSuhn8BpgHMe0pHAMdsdunZ2I5lR2zSzniC4ftWGDm/v+jkMv9t0ypDX6L7o
9yOdMRnIM8xTlAftPKDM6faVi4lYzVLsJAKlHk/jtZtQRaLwsPduDFQjwaRps9XfdsxtIzPvuWu3
BPeIyC34MFZY2+xan+NEVE7erDUAnRHOS+/MBALNTYo6rHIsfR15VOpWL2YNzWHx0PgU7kJEbuWS
ZYlyM7dCPzKEVFcfphB9mjHbDb3dY7BN4NtUlbMlb7vdhFTAmtMaoj3JCkt+n5X61E3Vl6bWhWMu
j4k/BMBbp2v9ovzuMBJ9XKjmNTTQ7OYqv2/DvI0wTturVMR0wT4WS4ZAzX9RHTe0ilbIYt9xXa/G
i5tiKr7qjtPBdvRZAEbeus14qwzA0whbd5M97xZCH5hHlz9Mcum19p40aHWciGuA+yqeXucPruh/
zOV0HDB64Tpo72zWkk1BGQdqICKq5haFGutCxZ4FRUZF/ZGIzyBVn/QN0T8+TRJpT+Y4fEDNt8zL
3kdvBRacRMMnZ+l6L/z+4Mbug5K84GbIf1Soc4YJN1XJ6CyPxx3amJPfxUdplp8B0dBTNZUrluSG
6d3WTFWJAg4hEv5fsLmdeRIdWl6KqrOZGvd1BQ2jbq+ySZ+ToX4KFABJ7vD7lP0Nm6NHrpFO1g9l
Mnx5doFLx/Le5DDdwQ7ZCFoUTVo/0mC6SWzjI4kdEtxzsQfBcmMGPXwubvOyk8fYjFpLF8y3aK06
wrlvOg+F2MQddxCKXevbEjY/l1F8wVx7wVQeLXKK4FO9trF3DMvpZxJnemc1862ROFgJ9NOCGmxI
k8/BtB79BYt6OJwIon+HoVRs0or+kZuVCKDzH6TrmWsM9qdF5l9sd1w+fA4UKnfCpm1KmYBKykNp
JK0Xx3MxjGcnSWRPyJC4qTuYyu7zSBUw4lnLuZnnVXZsB7F1AAYvyjgUEIcUWiNe7JHMUcPhA1Wc
3LWVovFxPmEZ7eiOEjHno7Ltu/wVShvPMW4ffaoQcwBd3AWG3gH+3pH79kEb+F6dRPFZoQ4xGqBL
zcjCamYrTh2EWy7mW6SHH50tzrE7n6rRpa0yla+Ti7m8s0LGruzLOpO+Z5V/zeJUGjFnONKOjRsU
x1kcJiv4bOLxXQwuSiWL/WNVBpFXl2gn67Ph3OcC97B+LXntVdbdh5xTEgCMBluqcVQvULhlFtsb
d6XzMKLuHPq49gDip0Wl5RG2gkMHb4tu2ha2A3tr5RpPpaIKYjD3mjkvWRbchC79D7hBCOGzbVca
Fs3Q6VctkJPVWfjSGCizimB5V0Ex8Kec5eSkJnBbui3hqH5h/77rXH/m8gxPPRNlu+tTEP2leYsD
ZaYP5pVEvMOhPZR9YBy9/lEvhSBMEasKljS3yOZIjOsn0j8SLwDfORjiUxeq2zhrFVV5vs+XuIyM
JLkWpAJxsZm8JwAdiM/gAgWXAxlpPDSD6ZC1OjTgKKYPkhm/lxrGS6LOPrR9GNY0VdAbbIO5uTFo
np5zRhPqKPCJHAaTtCEdyx34ruRgNLSlRM1VZ5CODsqpJxKXFS9oqTEbBZoCUg6tqria8S+ZkZ1j
D0vQ0uGLhqDm1+IkLMfeTEXPxpOJuVGmPzwlx9OE8WFbIAgyOPU37kTcMBZULPJQmi9TdnCmgBQA
w6BhXtDg92+KJGAPhAu9H9wXafEug3JzrR9l/lPHg/MSKCYEDTHjOLRSRpoW80zfHU8p/noEodCy
jbzZWwCHNnFis8dgRGk4IlIlOy3Qys6+tZPHJQVOYoSiO0lN81MnA5W6xHIWKwUIuz42Q9Pfudel
/2nWAObGpYJlxv1ZIJHd28ZckR4xPM+2GW4M43GpHTgUPi0J0w/hTQMpZKC+DnZG4kwr0vbqbEJ+
r8URN50B4jaDLO9ix3Li8nWmC9dI+Qw+CZxymrxlHYmC7iiu0CXvV4APwZ7hvanFM8qSjAmtSm69
hhh4IEEOwVH/xd557eiNrFn2iVhgBP3t771LrxsipZToyaA3T9+LqoNGVc30QTfQV4O5ESBIlan6
kwyzv73Xth6qpnl+DE2uLUn3vQqD5wba7sKsA9adAF21kLSB1OTG0sZlNQD55axSyBVcJiEe5SQA
UIAWsWKHUAj1m2ri7aRbHEMK8KuZGODdzLzeWILT2hiUPCm+fqq8qVsHjdwlTc4ZxXV/5bGHO5+1
CpJTvu5KeweSiF75+K3CynkzAxv/Ko9hA+iwpUJzrWfkNjuCAp7+ygG3WpK/TGjwDUtOIOmPttAk
odSXIHHKfeJxCbO8zLjqwfSttjKb59ooLl1ITDQtX2hzqDeG5adLGnu55PUKJJf/CRQwRQCE/UZb
J9SZMd3KlC+bdNy3y+4Vtb9d9e3PuB4PpOS/+qZb1aTEFpNmf5h2fp0CWHiF2pYdDR5xN73ndRIt
bC9/GgglePodwx0rD6p+ZfWch79Jp39ycyQMT/T6WlkICjh0l1o+lRtuFWVaLjI14IaAsr6pAvze
1agTrJ+BTXm6o5ZtJwDsrxINm0UDt3b0yZxivS6eIghQ8Ou5wAFaOWTQ/eCFPdWGf+VYgPRPQQky
Jib2GCst77hXy567Jnw0L0FQYA7xGCszodcALb3W08+Qv4yh8lc2fsE3p0jblyuhGPvRNveQ0Vp4
MYdvc0sA8KKy6lvVNzyx6YfFcdcehlMUBrDZ0d01TAGW7USsyt0tme8G1M5xnDk32Zs9MDnEr8uZ
Sy9/TmnHNSXjloLcZWwTvb3LoX9jurjOamNV0S6see2viY+ks8yf7pBWK13xVfpgl/HsRcanQcsN
voyvTKyGwLsXJGmWAt+04/UnqdtMX+kcyTr7XlmrZsLT7OHLcezgXEb1t5omjqqoXznlmZuodS/t
4Jw13BJBxa11oYv0uWubd0Xdyvy1Kis554V55MS6bYx3LC2gYeaR03AQ7K2R2W/9KD8G2bV08ndP
jrdetx8eYJ3G3+Iuf5fSOfGThAy6kpgarZgYOCZyM2L1MdZkZbeSJXIxcDKpCgDRLFJVM99P8GdS
Q8tVR41nQ7FUAi16csfpOarz9wGhowFKOjjdKbPV0eiLl9R85lNb8ZZS61OtW+YhWECvVo+rlp9X
qyHoZvGVb3nRk6Ve2HcKMr/1ClVrismD2nPF0oAVvpgBhv7O7/sdsShCdWnF1pKxM5po68qoSmT6
8m6n7VvpVnzcNTuAfACDXmhkeWJ7utkA3Cqj2DDO/ogtA+NWXN5r754L+1LC6qjccfbRbnOOxYu+
tF5BiGxsS6dJMMen0hIeT7TnIa8aPrk7wDdCXliQFkVYxds0jV8HbfhiqrhMs7qB2xncDCwxOhFM
tPBuNwAlMVPmBrVmroDUm7BvzGspg03chl+4EEmOlgpPfPSK9gzGW9CRAcad6g1dXu2Lb35D2Dqm
RKhX+YBo3cU73QPrBAW/4JacTaue5dFsb4E9rBueEU2M58gU2ygOodmFzzLm4E2v+9SM26RWO98n
FptUS99m6qJyKs5Jafti5bsYhlOrffIRgRuMViy728GEWsOieJJFtCY//zQ/+I0WfxYpqgd7WtFd
+rFYdtjiK8N5B2RzrDTvkibWum7cFwbt7z01KLE1HLlhs1yVlOf0rgW+41dOrIPNur6PvPILYQf8
cLpeW/YiP3L0OJWUdki92mak7xam/yxRH0CioiZIIqDRBQ/+J+Prj3pwdyJumI1T9+HMDqF8lTP2
NDVCJRxcNFZUt9G+T6L+ajPzBX7OSx2iuyNGfOWN/TwSM9E0ubeb8pU55reJs2Lrf9Mt/25O9a+k
DF9yHGKJldyZOe/7bFomRN5wLG68PL7q3VYrymc7bFcMqTaRl36XxGwm23jKA/i2VvsDGWY3gfVq
k89K0x9VWn9kvPVark5UdbxL1X/0DVnJYI7zJIQysuw2MYI1Cmbfgaw2ZcIGlNFekXkH2Cwr9pi9
awcv0hA32u5Xhut+8W8lsh4uw7oCq/+iM0mz2T9Lkd3i4Zn50k9/dC9lIC91mnxLiekFsGTSMCDO
MlxcSlMMLT9PhnmsDPUz6mZkfHe0tPbd4KWijuJA7UG2ipiZJvo9rSMwxfKQVtB7Yy64LYsJL9ib
pVknUq4UV80FL7CaInUJHXLlHcMUvemvxqSuvawOzWRctEwgP7NfusGh9pNTK/pnxKWnij1lMTER
KfCFkw5aNwWPNqunRaHK6PJ6ZvLWKu5Pj9zqgUAvgwwp0iYSYtNQzv0MQtNBn5yrNcqSBRzzi5eT
B5kfFl9i+A5uwq82oSKhFaFfsc5oSCV1leIGRLSiWt3PCJtRM7WhUohoxtXs0p3X5M/CdNedMRKi
tQy6s8t1o6srBJp16zwZcb+3RgNzAgp/IN+tMTe22YAE5IxPjj2rMX2LklZdAR+e41HePK38bgzh
nFTehtl08pmi1tN0yZL6G6iPB7B3LwTcaDjO2+h+o+dyP1jDj0JTTFKEvDR18vApHBpeqB357NtN
V9Wnvq7fQ3P8gPi5zhLvNXR55bD0pUQYfowyOs++fMYiW6UXTDElxymjKvYDGd9IC3aJg+80aJhs
4IsBQX/sPbS4jGF0UpzjcNr6CWckVoy1bfBj6hVVdoNNRk0L5boV+abkmLXMzSehjcGqc8QL062z
l+O8J7zMHWcXmemr2fHawxXgq09HHflBGfUOLBePH8KTZd448/4c+XNfuGuPpPQgrnYJ+x44aGDc
hyl6q/vqySZy7XGMYDqAXB4uCxVyr1MbMtII1GQybUH8n++bjPZdN7xjWIbnUKALVxKrzvwNM1M8
OZkVraLQOw1B+/DC/MC1Y+eH0YsECN10xSsxRjGdLREGC38wuYeE3Ta13KMWMn+e/9KQlW+tE3Dd
i37KOmxANNjP5IzubbihGcfoYQnkTy6WErOdVknmfadfDaCeYT30aWIn91YTF7iFX8QowwMmaHt6
NaZ2G1v1RmmgvCN3aYMItLQKkZvDTjMtJAJznWjnXsBNSYjR9UO/q5zu6vk2MiG1R319HTXnPAbG
PggbQh3G3nzvWkTsOS4WrYZo3LluezWjj2CWMvviZ9y731FbCW0yAyWnRVb4e+m9MKLZBX760zdd
bLp+vBztcu/q9efk2w8/i9fw8/ZujoLTGpCGGeXM/VvjxBKpsmSLhLdsR+dbzjRtZTEhT9PiIJKe
j5IqlvXErrV0clBnDmNVusGwPnfYBphA5XQGowAMmfyYl8ygHt7tjIgJ0x/aYeorOUZj6cU6HazF
zpMsj7gmzoRjdw3niUOu/X8I1M//ToRCoAERWfivIVA7IKRR9FcA1L/+k3/ZPoVl/oGh8rdD86/0
J6Klf0iTMlygS3+SRv8zMyEl1QuCygNLx6pj0yD6n5kJQZxC9ywXh4n+P+8WJV/1N8+n6bmGS/UD
blSb5gDT/B1T+EsMQbcZkMVWIJ90FWu7lFqAnZbiuYtzIm9Ror2lOTVdqs+PomnNF5fc2kKCGj8k
mfK2nZhe6RkQq9TPexQxHX7uZFLQo2erBvzAUdeRMOxAkPnDdIZLQ2Rr1UAZaI1sgdoUPHqA4Ccj
qZ8j5W70Jto5ZsOkAqPgQffTfqXZtDt6MBUdycUCXLRGxFOHi9rXINYounTZKmjiAs6ZemrghEKT
eMT2tBjz3tlR25dzgqynG33a+UKnN2cFzYGTjdvey6CLAak0hM17FOSGcP+5Yc451fZLmYcr6dVP
ZTHsTNsHLM/x+hhwyIPKs5voO9h5gQNphCT9YBRHYYKM5lmqlpjgGZVWTsKJhfxWaKIn1F3/o+Yg
r40QCRFR222m+nbba8wqrfHNxct46QPnLjGvXrumchf0ia/7Msk4KTbp3q0dwK4xRQ8FrsoHIICV
WTrNW+36vxBtuD/Qk7EZDFsj5AJSOmrtZckVLekT+OReO9JISi3aEHPR7XoEFjM4g+Gah9borGS3
D0Ux/CqKPrn2rfauRfqtRqh7ZNYwLqH6B095BPzZ4bIXlqY6d1VApFCl5j7O9V89/49M3EAaNh50
dCeFqDnEahXoIAfLaWL46gQs3SGQm8Ipb9l8J//LO/d/CdTYYHn/Yl7+/SDbNpNTnRiQ5zIo+nue
JptMM9b82n7KS4izut/uLLBm63DAKOlbyHyWUM2a7xviKeacm68sxfbhpmZ8sEJZXzsPpiTCrbOy
+4L2g07cHSKHwL8748Zg1faCZ1GQoIWBExwc1d2jhGPwbzMc3OmNxI+07VtxSUWi9srEukHLx2FA
wQ360tm61YRft8Qca2hqOnUeSb84x6lQw5LP6i3otQHwP6KY3aQ/HJV8OmRX32q4g1BbXru0tR6h
Eutu6r/R4M4Zo+ZRpS6KHiajuMZifNQmpgOjhcHOliyfq5T5cm7oQEubzHv69x849+1/fuKmTr2Q
IzB+6qZJ8dHfP3EFpzgA3ZQ/OdSKQdlonEMTjuu+o73OYKv2fOstD8LgmqI3qu4Yj9qNYpVv+A3J
JEZqWJUjoQ/VVj+sNsdXmnb5zoBDchq5kKLhnSMRxZvYlcBg51+Cki6/OTe/rlUvDvHQW0tQ3EsN
1PtNxIzowppYNIosjMRDqro3TgnuLk6jW0nDAiqPE64mF8KlhkYSDJxzVCGOfEr5SZPG1m05MaUg
74ygHG4WhonAHGAuUM5ysJXol0ned0snmiC4Oeqj1+tTmkKaytpJ25ruqVbzfQfM9Lr0SKh3rvrA
EOvebEaskJOznT4ZXxDMT30lxc5hcRuJ4W6zTpTLMo+L1zHoTyYTUSsDd9yYWjODySDi4BMLY+Vg
D9bx8ARwH8aRIM3MsojCAt9aFpqHWAoOJvYlnS8hYrS8ldFY2xCXENSRpejwRFWKnjdylu9YeH8U
U3RKQsM/KfMlq4voyTK7fdLgZEprwiPwXLdhET4YVbhLuNT0EPaxt9ZbImuZxwFtjm81eXXK9RqY
faohBs4dFgRoj8oWL6BHrswBSsJ3IEnHAYsa16d+gw+eo/Ds8Yf1nPE0j0fEFrRv5KCVUrNxLjEv
M4m0GnsOmniHm45XeurUeMRttjCULA6OrbC/Bu3enP3dHn7Rjra/Telo7iE30AgDgWloovvliXPe
TnUM6scxOHfcira86F+Nze2ykh3oXIlI7rvJjxye1S7jbnegOzJtGv3Mc4U8m9DpMiWn0qoY3eKt
xoq+pyUwPzPvBgQLBdhn5r4p6ymhoPOOFda8+S0MYbodmL1a07odLbW1PUedf//i5ApuSVseRv7P
8D4mimICsBKe1ZyJ8TGL7N1vhmQurdPCtxHK3vESJLs2zyDKWvWWklOQjP1MU+Bwz1wsSA5GzQxW
BsbWnEzmShMgoSAJTmHP7ihddWMC96Otwn7375cBhgl/WwYsXXelZzPPJDFClpOapr8vAzLofD/o
HO0Rp5W1AEtLh2JObMpzYm+FKXQ/eRj1E4AF49C7q8ppgWa3tOU40Z6XBSE68cbjEE0WbaK8Xlne
vQYAqZaC7X3fBcMXvG3rKcoO6OoKxNEJ4y6qTXlwqbNkgqKsdaZUc4BjwYzYaC6lq96B+SVM54d2
D4otwfs8wn6BmHoihRCtbWcb0oIOZgLIBSNvKU70AcZk1ua4uxTa2jTyn9SFtMcQWxAqi2gW0MC6
IzQGoDsyH0lOnspwKLkpM7j/TSzrhyheWzqqlU9Lr/99wEm7y7BBHivaIFr8QtBo3YOeOvJcdqz9
vUZNn2VY4wmTNbO0BgI4CHfOQwrqYqP70SJmgMjekwIRw6O3aocm2zRGAgAr16xjOeqvXRZ+61T0
3daIqkiMcZ5uB0ewXshugVi3oHiONfTxEGPshq5tdz3Xei29KKcqs56WsYrpy+EFPtqe5LbaEWGM
/KafY3PmGSQX4KaRkGnmjZzLrCQ4RsGcihvifmUPacwCkGzrip+ohOhVe4rGjoE0OnEpbitEU8GM
JV+oYva2HB+R5oVMuS2NPJ1WPyTYhFNa2s/wIX2zyE4id7fF3ApNqWxw+/3LbujaX//+qbXnh/Iv
TXU8tOg32K5cmxyW5Tozmv8vx94eupoWTJX/qP3Bw4ESeEffVt5xamSNF12+KniamjYNj876QYx/
PEOQEJqEvB5N5afuG1stp6Jd0+HPdXKoV5Es5AaC+nDKCJ4QanqA9o0PQwMtEZ/lXaMM5QOAYEMb
qx4+FMH/efQSgQtAbiyJEJIBo7Oets4lNaDdCjP8wFyTtcxwKtiO0ZCSQ2yBSNFgs+Wf8d2OenFE
/5zwNaIW1QZOgXvuO5AZfebt3GQJVzWm/mAwg/HG44dmV2BNQ381OZPYMSagoIfJEOW664Y35xaj
CEOFTp2tY9EAHbXa5t9/8OY/Ys/zB2/OdxthS51WF+sfq0U+JTVW/cB5/C7VxrU0XDDfBpt39AFM
ogNxMd0Mg1XhWpsZIutpIfCuqD0pizb1kRTrIysuOdPlddmk4waupQ2GVr3qvm4dsfBoy8rsvIvW
MNWZIQv0S1uXvII1FIXpUXAywH8QQLNiyVjKonbAomDyKKxOITkbybPQrSuIyY8qDwvw9xhpckmp
tI1FyGU7fyIDhutST4MNp+S9ZkJN/fefEVWJ/+fTaTpAOgXzCW9Os//j6YTDhVm6tx6cEdkxGYBf
I3GvJ7ygmOb0Ld/z3ZYESe0O0JHeIoRxfuiWZSfMfdax1GlgipC+24az70CCxMe0QOItWCkHrEue
eMQ+YnG0A0DSupe3C8OnNl3mOTBrFXUHMllnp4zf0BXNXVGfwqw76Y4isqxCse8lVcouJKnGzryt
VzvfxzCzdqyK0zNlLYtqMLy9MvTj5NbRqcPHKhRR1kqH6aE4Ma4khQwr4cYgIkwWuSTq9KMW1Ri5
Rm44XmEeSjhSQOwLRmV+3+7HfCT2lVziIArfoV8QhYreOq0lqtRi5m0TCPUkiFcto9hnXYzMd5PJ
PmY1xlIOEiwkB3xnMHeijPuVRGIJu77fymFjajpB4lpoS0/FZN1L693ueS177jrroc+RzNyQCHnB
RLfPbLGKCcMci70UOiqtZ2s7jUPTTZh9tKaDq1ppTZqde7hhMgyB+Rb2qWjT9hFN+kZrfGdBVSBl
24VP+UykhyfPit5bo2bZqIelASFTDkPz6SZ0azTutCAf4O4yzoQ9R/Ebc/gvDP3jzNakjojK4owo
OpkDc/t7BzLD/OayQJ0KvbxESrumvYCXVyKeEQnBsyJXU54CV2RuX+qafaBEYFk4BdFADNWWhj0g
doCbhTawnip4NZLMovg3Gu9RGR6qWcuNRv0ta1yBd8/bJymgMqCjI7dOGnlRWet1R9XHBmxhfoxd
59aolwwj0bUsueXIJtyAvB6W1MrO6vU2kp1xrMFkZWXXHnuC90vqsn46onXoiKLZWUVYKUfi/c9G
hDFZC6G0AZlSNcCU3791g3rrZPEPCueLPb2HP3JeKa69wD87l9oFN+FjN1OJ8x+m2dA3T4YxZptw
RGt3msBbjEOgn/lw3T/1sr+Vkv6V8MBi9s+32DOoePEEVMLfgs0/bqRuLrK2TrryYdngTAeKn1YM
pB1aDKb8wqZEJxlLv0WO8eok2pMM8dzJslbrFLfbdvRJKYrY5kTB7W4wrOpoxCZdzf5Ny/K7KeP8
GTsHELzprss43EXGiOXfDOULBlIs00A8cEfqIJekem5iouh6zb79e501Kvono7Tu93QF8JMI5iqq
xP/q3O4Br5C2ezwdFAu7lw6z8UKKuNr4CChL9kyXBBLNFrIjdMQJV1+hzrSAQ0W6qXtqFx2NQL0v
FBQawpIs4D4p+d7ZVNqIcDy57sUvC3KGWcl0FRIw3zjIr1ZrHLUx8rk6ebCMwNR9OGrax3EyPdui
7NY4TLDeDtICknXv8sZCkCnCFxJP5S6J+L6pNsTPmf9ke/PfBkhxHnw33Xtmne7bCCRI6bO66U5w
70Smn31Pn1aZbpxinxRi71YoH5bxVtsC198ok5NNKfa+w3G/CkZ9btJyfsxVEo+g1SnHCSOKpEmA
LVSBy9Xoj6AE6kcQM6dNR0we1H0wUePI9GjEtGzQELY4jmARWOxcUd7ujYQL3SBoq9QirdykabfN
OewBBMr8iywL7C26bWGmjputG8I0bRotv9RDgq7Ra680tnTr3Ff6lrQKaxw1jOuWQ0dRUI6Yy2dd
D0G3Fh2GN5/6APR1a92SGcQdVS6mrLcXeM2DDUxClxmwXfHolHBWXdUmu9SjMSMM4jfqxpilDTpE
4JZOcHCH7oIgNXfY2j8RbR3vfA4rq05+9BZVOoXdYMEsjOAQqRyFOk1/l7wvm77Mfgjzyo7rf2pF
PQLl4I0MRJ/uk4L8p/QAwptZconc6MCAOH3B3fQdwUacy/l3TemBc5seZZkaB0pPKYHOG+AowgQI
Fb1mtSavtV5DXwgNZ6mqJN24NZZ7X89cfoRe8oB9T9yi4PptJr/8Crx16dr3+FUaWnAIa8wgA7q5
Udwj7StqYEQ3VeVSQYHTLnAYZ42dBfiYYtAXk8DbFhWxJHSZFnTkce9iG3jV6swmOMNeScgXxAh6
vxGy/w51hkFnyqLndJzxckMe7+lXfYGV125bPdcPSn/uyJmvcMdGH26X7crqTMdIcZoCC8hK0XwJ
I3aPIx6djdOMzWJKok0gwuiiI3Df+6DZW1pnbwLgwiyvanwlXvaYD0dh2EzvBB94eJIuX2WWyMll
2OEpS/NkZ+YfasgIi2Df280k385UxW2m2y20bkhvyqyeWqrucUGWGi5jLz1PLWgnz0ee7KKBM9k8
Zg7a+C2PpLV2OUMtW9ej1hXOJ09LR+ejJKMGb7Jc9n3n3GJLoTlUX+gU8hIGymMSAxc3TwhvelTM
YNc2axIWYhMxinve5ZyNHpxW9hh4xMk1w5fYb7S1CnZp3FS7cuyphsWONLcqcgzk/rRoNdPfZZpb
b0QVVCsDhvlDwDHUrWKtNzVMMvj2mAgq/zZYCKdml6f7LOgoMzAN/wBenyYgK4IBJzCV0r4pWXVI
8TVl/xSQAj1LFwac0Y2HDOfT4vexebQ+m1RVey7vT5MP8WUc8e5QiSkvDIVTGGOqjX/8rp0jJI+z
oARMrME8A7bL8A6qW2CP/gmw/nTpu4SxrcIK2pkmh1nKw3aTMD6YEu1EXX84YpLQacZh7wkOCUkT
26TWnP4i4vLbhFi81g3Kojq3fzBD8PjQvBsvS3WI9ba/pIpkaknOKy3BPyaDGN/MMccPjKcNeyJr
GpmCRwKv3vNecZbm7y7a+aqhiwRbdlvv8BY6f+6U/9vNdf/P9XczM3c5M/zXk6V9/hV9/p0o8q//
5l+jJdf8g14R0CEzQks3bRcJdvaL097tun+ghDM94vmwrD//6F9IEVP84VigunTM6IIBlPuXdhHn
D0JquufZCBF/Fnv/D5AihgeC5G/3bNMVUL/4cp5l4ECS8h8acctMGEr5oO3JRU6McVPb4E7KKfzq
Q5HEyYfaGLbOpY5JNtsxBGZzdMlMiOyOMC9XxsDJNs37VUgvI5fZ3D4wqkFxteNlXX02dUa4OJGQ
9RQW0VzcK1uahy6JPksnhCnd0xBaoIofiwJJMc2Az8bs4sveDvVTrUVrMNPYcfO6Jn7w3rRWctKT
idfV6I5jz0bmgoVMshJCuTPfkrLi5LGAcH7sTt3owe4segIJrn62PDQPTYIxL8v4+yibEvwtL1s9
AOn0a3ovGxovK58mCtJrTtSxR7AgMx3mWm4Y7tKXJJ5wPdAo4XwrtCHcjAxwAlWlx1IzGZm7EH+D
HimLE1nbieIs6nVVFQeFYvRl2dZHDGXJyXRFJ4P61b15mJosTj+wP2JMw2birWRorb2YaNlIV/US
Dihe3cDkIwZ2i/EBykQl1qnXG/PIhE4Sle317jNsvZ+UhWPDddg5km2XC3ygqdyW9rTknlq+WsC0
FPmpNm3wUuNUvRDnP1UtZLAoCm8ZJRZrWZjfAzNsrqFpWwsnsctdEehP2lMWimAT1RSDGFSVg8Bs
D24IWFDm3oXST/1etr/i5oo4Fbz1g1usEFiSFefxHxSUOIfehqhVNuFioG/qYmaM1ibnMUaEUEei
BdcyvScx37ATUGa4XazrWVmqUzjWWaM9NCMHLFokX3aJN76bKMwAcFIuY60PtpGTPYoOG3EIF3oX
RvHMquD6LxzjTpYQpC1Nx6tOpT/8wksPsYPMm6f6QvTwqWtHq3eRq71EOS3VNOjcQzqt+NFl4yYa
g/wI6wRgOR1j9SuZEXsv0/GBhVNQ3drXe7JwFATa6iRmD1xNRkczSoKw9ZxuRxoHDBVcck9469Yf
4XPo9hO2M/U2W8Y5Drtp0K5UWpgbX9fIUwXmtMwblI5pblF0WnC55nzZbvtdo0WviSqe6omruT9g
Hpc1d/HUweNBheXO9ka5FER0NmBldMtkcmtoFPtmZrrBGYNL/JvTm8Nz27Fz+RWxhUCO+5jDsdtq
+mqUGuzPvoQiU14pQO2WQ479jwtAtZSOcxJFsrHq1FrqGSORngLwEzrLZzTZb209Ak6le8Hx2m8y
7q7xiPnGjWabd6MemhuAiCnvDvSKSxKHEFhj5rhWp3MscH4mQURPfUYCf+rkFra+weU8+A6ZZZPU
Y8hYLftBve8lNLRxi9OQImcmErLF7QKFnFp69GwaCaMcny4DrAUpc+zy3MnWw2hOjAnHAoyNfRtz
PdwVZgEpoWhseNkozQ7u+rJ5j8fyGLduuEtBZLcuBIHUNVdMZ89BDBI8H5TacIC7t1Y74+DJZ8oG
dkfEBM+Cd04hMWc3jDep7ZiP8owh6kSG2wfJgKNqMgJiHycp60sgdHLX46Upu2CVJ9ZGzyYsTT4Q
hIJ+dkexAJkgktbCnXZdE581Q2LPsaHcpF17EEz4FkqQEIM06DBZOuFZwHRF1ikOiAhpgd0jfJR3
zPwjF+uUSr6YTLZlMLBgaY+o9KPGLFx1wnjoyvmwfNjEQZYdexwEpAM3GQFMzZSUhEYhLhwmJ8sp
Me8028ACMMbgnezswhsUwZcmZ42wi+dQ997DfrDWuejUauLCuR2q8jMo5aWLYKXSmvrqEkMnnWNB
+U/yXdVHPwVD7Ds+TgZlk/ucdRqJFa1xn6jwWARR1uMvDG7AiR+k4gBP2HqxFlXTHzzWcdHmJX7G
2Fy0E9Kj+ysQkX8oZPuimsy8W9FPtxmIoRPCVr1VrmNtsBiEte9TRqnSZL8jIZ2BuT5gOj4avfyC
18Lr2GXNxumpGE3Z8shzNExCSIjVG5do+4Fev2ApNdWt8WEWy7DdQkRONrE0Vkq/9DAErq1wXvIQ
J5Yr6nExKVJIRvmRw/M4xkLDPeHRL1FMn0MZq+0kwp/GVAyn2PklJup4Um/PUbRcIQgQdhIgjUV7
dwxqi8vpavjx9DB91lCZ+Ot2YPAq2njcVRMxirKOim3Ug1Vg7EQUdhwWeoq/HxGA8J21MAKzXQ6D
8xT0415SmXW1G1x7g5WtSGIyTW9JosGCKE+1O336JmHgRCWv1Jv1F09Zc2KFaIoa1IMU5o6EULo1
TVYDmw4gNwqsM6PXey/nEpxa7xcthZM0kWnputbVT+Xl5CASyeofwZ2XdvtpV3bFiAJ8Uybjc+lj
76euHPMYubBFStYibvwapzNGRppHi6Oh998nw7rocam9GhRctqb3vXPIojUleokTS7WxMmDWeZHf
NMs+gI0vgB1OX0nXfo/H1tzWZowDlRDGkUXpEAcG+3gWHiH/PY0xNduENWiqbNkq2kkw8G1KOIsc
cTQYvyg701oJQnMDUfiVzDFK4LxeM/K5qYy9kAmCvZGF7q8C8RwSD4E4wHLWkPY9V2hHsa3Z4GMy
+hBi4t4qQfeZMJGtBvFLDpgrXWWfnUbfBa1jr2adIJzQxRNsyZdy503wDBIj6FFUbE5fCIxbFAgs
smESEhRxr5CnJ8Zw73UVMIW1aT2JguQMOpX28FA/jo5+C0awzRJj56Xp0nHvdPLTL+tgYTutcw46
3EIm/qCt5ST0oJhcZQNrOJX0ja0sptbkkig9ey5KqtlEUX0NTltsClG8oFV/awAV7JKabQSLsL1u
vMNYNOlT1FQELMyHi6d6pbQMOlZpbpxurkdMGZQTCF4M+sCarYAASG36HtVgLEScUzhngSm2GkFd
lPkqGyE3AC04vwF/rF6hr/ratnAzm0aUkE1eCXPjNkjdsM3XbeDPTIbpR9jHciE56VEW0h5jmcyi
esYKj7G8V0m5VSO5HXpBP7S2qTnEVSxsCRZJN6VXbpQM6CJoGQ2AR1Sy1UTunxShWhZtp19TBopp
YZA3aO1231kzXB4L6dDiAQ9AkuwodX91jVK/xhn5Ve8pShptb0QEZ2xBuK3s08VUH7PYnQ7/wd55
LDfOZdn6Xe4cFfBmcCcwBD0pUZYThFIpwXuPp+8P+qsrqyoqOvrO7yRTjiJFHByz91rf6uZ4cJeF
kIZJgwE7vyxM9JOGptAqx42ZmZtBwslQCNiEmzIRNmbJLtCYcOI2tbzrglNU5tU5VcV7FFflfmaX
b2ur5DhR9Xg+BJFG+IQg7lOjuMkGhoOpMLHvUlykQT8H5d6SVz9+RTHIm/LoNzbzcq9nTelMffAU
q9FTHMDJg1g9uBnNanxPalMie6ZlbQZxv6du2u81ykp7OgPN3z//+SJ7bGnHSVWBsw5JQjWrfZ0y
mfJYKAsGf69AYWmhuwXrnERShO/rtwuEYRuYGpe6V6s9q0i9//noP336n742DTJICY7b1D94bNbQ
V6uwgGDP5vf9p0f8/Bz4BHmNC+ppO5Gg9k8/DTkd1fWfR3fs4aFbZZRA/3znnz788xShjsMYB0jm
/nk0gn4BuXEJfsVkM/XX7/3f/pVSSL6SVo26wy1wn2td8v48219/wc+vSikR2rkiWH898c/Xygbv
R2CkJiyplOuucabqSgUayjoUGgXy3883ynUE/HzUZjWF1YDl7M83kJwvjrGOMrpCuSN1REHr0sKQ
ooSXcJnlqdz//BMkBRy3FGgG4FM8a80///PzNQt9uYu0QrbzIll8QEdbOTOLfU9q9B6rPdC/KO7Y
o8vZ4ohFHZG1lT3L6wWNckZo18bF3qIduhc1Lf/ro3/7GmrKrZgMvT8b7FsOck3LTbWKvTpn7ACp
w2EQDBnw670ja2nN8zScfqOCGnaEr2GI6fnLZTjA+OF5/vwzr89Yom7+p68hP9tkxgIATyJNFg9K
sQ+XQSDeLT3GpoKn5R9fHwY4l3MpH6MkyAGLIVkTiBmGWc+DrEh/jKSi3FjIQlMGSx3gA1i/o2DT
VOSh2f684Gp9r38++rdP5XnuN4t6YEQfNYtQ+vUVZKtKTajbZp/KSbP/+cjklv3r06hCFm3ir3R1
Yn9pYcJ9aag27X8+/etrjDsSb2w/3V3nzbK/0vi7JmSh5+g61M0rbk8/A+7SRo+NB1b6WNjG6XXa
41HYzZvaJUXFH+CkGduxdxJtc132r+PG77zM1gmA88DHzMnRCjxp2QU3f0j3+RFTrh/cGk97yOx+
c6Qi7vTu4GCq8Zd96+p2472vT3ZkcgbTcU0b9zUxnSMBVbvXwnBfTWGjX+ZPvtC7PCHuiRt580v5
G5GrkN64sf38+BrcuozyQcyU7lBYXvbxjl3wA69N8tkCPPgrhd9uvmmk2Wgx94szunA5RojTsKHc
yrpBNnAi3otZcfjrxjeS7dXiwtuywIhbrqX2ydszQ0ldlp2lvYGGmO7TfCmsEYF5tyUkq269LvDK
eUMQWduTLehZM9bvq27s0KpOy06UdTY5Z547IFg49DJ26jDQN1wSKfBGBWbyEXog3t7huyCyx0Kt
50oROBBkWK+8Dmwsps/LUHsclTaV/3GjsyjsEIkU7Bdt0gaRLhChxgd8akENQBk00yOiQmB3ZDVe
UIeK48GaHWSZXAS2BLp1Is+j/1RojAkbqkCyvpXuQ+DxVQ3g8UjYhtuktxF6Qg2wud3HGYRX5AE/
TzadieDmKpRvC5lGwEd7h2cH3iSA9N6RHQIYj9gY8bKwrp1WMWW8Y1iQPOIUM9E/zE+dHbaeeTMv
iP7NSxZcWbE8/lNfS0/2me/khxTHcO3Si106P32ZZyd+US6KDZA5IAHCVh+LE6it4RTtsZXbexXS
yBMnTDR/OA7ETxGhKu+16Ue/xGvW2bxhwxetv4JiLpS5l+CRWdG25HMWffTesomesKVQYf61bZ/E
jUdTsz2Wu5iWgeBZUC5KVxZ2uaM8pk5GOt4pGfVNnr5IDXZXWiD1SXzsbcvFq2Rb38Enm0WN67U4
5+oUyYfuXDxnRGXuvlVunHp8H3ZT9oDP2KAduNOYMarAoW/FiB7IxKtXr6eCcVS3tWyvfE/fCq/c
Lo/JB0Og14SNaOxUaXETr78N5/x3FTvNi5SQmA1UHIKhx6BIXvTqwWq5PtWTlPthDdnunYd30NJx
Ro8u8mnLppbPVZc4Y+feNN2FzK3mC+ORS9Y7r8te/IQXZfdv1EruEhmQDq0vPOlp6zGQsmVbfBPS
OUEzoxvg5MWF5yb41qQo+M3lhyPJTchPUkJE3szgCiMoD+tTalxZ81Ysp+iFP45fyQ0RcWGN9hH/
U62uIzpVnDVUj7PZcirU1c2J9pCjCh3RgypsmAxm+VsYOMv3H4xk4p9kKIzCMQpPDMrMcJXKIdyE
L/b4g6riYLb77OddKtJ9aj7X1ZNVffbKb8zZvpV7dbMrm53Yw2JF3oAtnlw9sqF+oUVR+QWaeVMw
ZsvHgc39kCFSh1k5zlupx757Xb3U3PJ5/ZDONVSOe128i4ggsvIqVyfztkioL6TVxwJLB4X0+ErC
G5WV3cBZPJJ8fkVU/n5Fr1gi/vfCho2Yy71HLRCxBPckmaI21x1DzOConyYmanIAdv1yte7mhSss
N1ve18H5IJbo0tnnOHrU/PmTO1iXbKYnbhOmhbHZrt1QxKaXUfU+lAfFR9OfOUzl6XHJmT35iMth
+MN+8Na5mzn2naHEc/jSvv9kXkW8znXmQcu++Nb4xOOlHIuXVXoLY88xMXlLqDg+6FbLN+GroVB3
51ZByDp/ipvKq+y22WLuz8ozYYg3/WKcop+pKe594jKZ6JU9g5BXMu3nN4ytZ94D6m5UMfxFfesl
lwiu4DJvRpR1T8ycMdHUu8IeeLeM/pmXoPLDGgFXXsfgNafNvCHMZf5k9mEqJaaXvys1WRaDrbSX
/HXlAAY/eLFTrbNm8cJkScjjOlCp8iURq1bgITaPj9DwUlZSRr3wrHZ+8S3cSxZ3YTPsuViUcfDa
Sq4aevnOMtiX2nlyf1dvwulrCjzxc9X9u7yKWULEuU7o669PXqmkMO1q8W4BGsGoR0c0s2zxcCX3
cXOWR9gKH8bd490Xno2Hzh7fTNu6G6CsHK6j4fMGRR/jJx/4I77vdRVB40bLFsYN6zALOwmGPysh
mknLlvbC8xBxpRgbSnFF/Gubl8RwWcyWh4UrytDitZK05oBYxKHocz0wF+8V3i62ksTw8Sc74ucH
I4/lwiBDudvXR9YvEwmobz1w1y+sxO0Gi+vReMj5fawH/qtx5xh2rPjF0ejy40wKii9ehJPwjF5m
7fPbr3ihnU/eBP02Icx2eZu0E+84H/L382cx+FlCh/16n6KL9rDpFbb0wPKi6fBDX7IX+cZlLI8s
z8HNONG9yxyFOcq3EqYs3ivjxOqnPXCX5Ud+bfIRFQeZ6+fIoSfMW55x8VnKVuYnL3q0GDMMFs6k
PJKpkjorsDu7fXvnwexRsN8Q0Xhgqgx3BcTy43rlmCBfmAalPXce/ZIjfxlzwBuLu3Z6XwWId/4a
bPGsobyzIFa9VtjwVMb9HeMlmh/hzj9UPGeHCTV8Ytjnuzn0jAcEhDO3EdelAAS0iT5ICG5ZJ3cE
9bnMkgxWej68ABSHmUvrVXlg/udR0zpI9WnDMMu+eVks/jwFR/Fl2zckDV/bT27rwPC5KsWyY8me
ccutBiHXOg0QXHbsooQjj5z17WTe1lGqerB7ZQb6URH9AIaKeZ7YLKib8Zp9U4s32e2Fjwb4CX9e
phv1A4xFev/Mutkxp9b3RkDToY00jlni4msCYW/0+8HJd0SmkhV2CPrdWtNn1HeWq8pcSbisTm40
9tyfhEcoOfEW762jSfvKao8UPwZqJejO+bmm36iDfsiieLsoHOF3nbGhqVWLTtVeG/Sb+lNF+yCT
TS+BcXr6MG8c0u0KhQfcinWSk8mtIBLrHBrP17l+K3IfaFN8H7nwItUAJxQUO0Uvv2LZ8WAZwXJc
33wJ6zhbtE083l7RNij1hm1TBT7RMYeDfJOlo54TDeYYlCXGT9ALgC8RaiXqynNO3llOR37NSJA9
ER92w6oGXTfYlNapKl80JO/7iotIQ0Tyg2BTFGdQ7+qwDgOzPFXNWht2nsMWU4V5hicyz1d25iLi
vPJEGGDFjlg9qK6oeCWTPztXrs9jeKKdr+SHKP8yOeu/sLQazwknSgZw6Cncp6FL64c9zTrAjuie
ePLbJ2OW5Zx9NmOXjEbLHa8g79v3YXYCdv5I6UT8rZv6be534i7YcKH7fpuoGzzurIFFcYjMc8en
D5N5lkQnHe3BcnXF832fSa5rHoXnBuc6PP035itGwCQSsG5jTeitU852KCRn66TCBPGIKx+dhVmA
aYUAUQpg8o6mICcMdiuTI/42Y18RURg/jcOBF8yJg7GFJ8NtOe+wvLJ3w4Jlm09FglvDYZPOitH2
WxxIpK4wUtinsBEeWaAc5TTNW5kUkWP7ObXfeUHz74HuHvLG5RF4mPwk3aEceKrho7JPkUA1h85O
TbbGTMigFqFSBFTZMVlc4SFdukDdGr+sRuLAH73XMtjijxAxBUeZ2LplWKq6l9TngSFH1E0MVbM5
8FaYu/xe4bk29qpGeLkX9TboY0yv2QHzRPwgeOwtPY3BtWVj23gMwJXIk8dHkQ2JcmrfO2733Gch
ZdfaPepbWhYZDijk5HZ1hp35yS1H+jw3MaAWusvwMWFvcT/SZmAjZ7lFsaPyhef3lXrTTD0eaCnV
oc/um2XKOFiFh+BeODGZcHEjZPfpqYRPgjdSctB1nig+0uxsH8TYWfI7zd16T6eF7km0ESkgsnXJ
BVCntjh4cM1IPWs8nZYYaBubYCbsJqMtOCjpjPxsKlfxvRbWITRxKxNb3f/GzWgTyORH6iYXKMeC
E7uSkV30Lzj+QTImwlvKsAGEopwEgAvafubk/QJbUDvjRkEoqjLzA5ee3iZU/oTkAJPsvdb60nVm
ofdec6TKT0roEOBB6dk44P5EhXPbQxddLPGDhjp/ih77FRHr7J51F9aZDmHUMZ8eievdROefjYnM
qc0O79aZG8d4tDQ//wqf5ysLHvo90i1U8ZBQ2QVEkIJCohDAqpsjMO2LY6KwDfEFZ/4NFSZ47IEI
HwqWQbt4FfqNBW70Kdhy6MZU10dK6WJ/2IsYFen/YzAYHrTHlsIw4Pjahz1u0fq02/puMP/U92HB
xxlycopctvcC2JvG0R6DBx2szm+YTflLcFcFpgxgb6ad3MIT9V2E1j1GtF8m2JtiV5HHQzPyBsJN
GVymMekeHK3HrkYq2xHCBdiWhA3yEe5cZjxTsW8Si90xv0x75h+GAoxXtqoCPHECFo5ad25otDeH
Gcugdg3HpyV7UyEqRrMfRe/KqqVWajwAdq5ijdcRHRyl1mku2eeiuP1D8T7eCaLCts4KzCx5IAjJ
jY8rp8G29u2RVVkuYP3ZzS/+jy7ZRX7urjRiWtS0RCAis8AaP5yRPQSqSyAo3rQw8YRTDvkArxqV
NoQHH8wY7UiMpQ2VsqZE26J794DtHqud7s973rsRFFxwRyp31ADn26rXoeFjJiSCnO3Bh+mfMMY+
AfBE/QVNwAt5RwgyNEDD3lEvuHXtxcZ+m1TslTnvOUv00QrmVaRA6FY71SnvYOY3zJks5l79AtTL
POnPFFk8mdKwiAWDE8YeI2D32g2bQNqQGitRuKOPam3ExAbJQLVjg0hxClydUJfsFKcU99NDyIbe
uggHRHQ72hj6Q3iofUgi/bZO3NQnfwaQR3RhNlXf09N0QO2kbPPUU7aKmz9acGCjY8R05kpEMx20
i+RS8WZWgM+1nY5lQa/zg+wDZFcgEt+KXUHzxw3ea2jqVAD80mv1feWrx34H2qO+3oIzkO2jcUGg
jQz5UnrlAaYBWYjbHhQau1D5mH9PHO8u9eROT7FHWtWI+PZNfw/v/XMnuiJgX7d+VnnHt7zi1kmW
o4geAS070Vun6lV6RLtYnuYU2fWhNL2mvXGhSf9k9rAhvJMnE29obY0CcT8oMdhs+eVprH/mRNja
zPlnuK3yzvDat+SVWVR8p0MW+vAWO2UXk6TXHEoVHYaN3rav71X8pMcud7H0WKtXMr4lrLLqzpS+
2XWZzZY9gtjAyXcKdt05EjWqoaL9ztGJ5Y8dgjCsp4i8RPTRTA4Qjbf1/1LDS8OmyE2OplfsYcHm
TrtrwLQwZxJzAgx0L/Bawl2+6p1De9EdULTH8c1AgsCe1nzNj3gsNRNK8OxDn19x9KTlOYNoh14l
HGhmcaqipUOrzUQYRDas3T+oRIycZIswA4gLtgpDtvCmblf0cOTsxvAx79IYfGa7yQl9fksR1uMz
Jg/PM6zrIj1Q6hd3xXpmR0nigdXknMb6TzVDOM2bD0YBpAi2vblP22ZO7uDeMgcg2znajr9p/XFq
KuzUoG9ih89kl6k3HKGvlr5HYmHHLyR1h8VWPUG4fF9n7/C5ozVkK5vpLf2OX/tfKVUYyu+u9KlR
PXGtbUqSHtzqeYdrNZ3v7XdWVbaCYoJ53IKghATf4b74hhTGHIe6gB3HETI9bXEaUHJ7pBwgU0ZB
hG1nO9pM6IMoH6AAYofALI+ioxLc5K26RanT+gDMta25Y5N/W+p96+SPYHmkZBNUHyVhE7ZRIcY5
oH+iOGSdowvESKnYZq9QHVvAiZinDTv4DYXAS3e52R9bRVPItHcBxsEcf+/hywFEWU8v0csg+b3s
aljZHgVkTByfrfq9eqGk+tklD+y0gHaqV0LGQ/Vsgd9oKQlXtJmWLVNHuodMBwfHGXZoKF/N916w
/drneH/kllQ2w6171d8jZlFa4puS6HhWJW3ahsk17VGvaT5Sgf6Ld4BT4Hd+lssvDV1+px6Vx4n9
xLNBht5wSj9kzr2gBRgi2MA3pMY6QePRJChpL79Wv6pf5ad10vYNJ3vqGhfkAqgFlPqWcUP3kzPY
k8dW5Sux1vrIGF+ts3JgdMRbqMymr12m6gGESLzv9qL0HRy7X/Fz9Vp5667sEjwVyjbsLmFNppQt
TamrB1/EPnG3rJMBS1IWbwr52SQt7wsuDnbbbXigNIBBEqAvbkibI/p6WTgy+sMvNMg2SU8evzWi
6XZAPL2d0CI46/u4ZSYJH9jenqxzXdtPwITOqfG2UEbbiCoGlMFGvHF7tM7hnX5VBNJLfBdv1Nhe
PmgA6ets+xK9soVKuMo8rUGo1rN5JcELPzuRiEz7w6tx1giwYLlTmMlTm/we9nkbmXO8n5+01+m3
TOH3rjyWz8GuV23jNd5PT4zErzq5DgWG6+RFxcb/+KTiDLM/ayd+lmzjHKBuaB3hnO6Fc8+KzFAI
rhkkO7f2BxKlnfCeI1m0L2m0HWRPFt+Wg+6AQwQJpHqp/NCNwTYdgYo+GaVw7ISQyBUaQGE+cfb/
+XBU1l5QM7OHBFq5CUeoyGIHempc+z5zLxgIvAZaHyMdoJ+vWTVpYeh4/HRtYUXzUtAaXVVdMsE7
zPwjwRX/+E6+fvTnUzXEEpqIT51Y5E63dud+Hv/zz8+PdnAT6C2kWoTasmYe+NfHQz2SduGIJ5rG
Tifo9V//hOunP18LqpEtemRqHyTHUjbnOGyQG/znR//tkT/f0Ep6RX9+pGyCcpOl7Q1bDOI/sqpo
1G7hNBMQsP4T1utz/Hyo0bAHzb5+1TTSVvJg65MtPUWHPz8+/ONl/vkaaY3133/Fzxd/fga3d7xl
qcHB/d9P9fP1P5/+9VGUR6Lzb99JVUjndcvS9OcbprIGG/x8Xo7sy6QKifvPr/inp//5s1GEhpyV
Z26rNmQDyT0NUGUgnIyVs15ruHFBJmVlUdCr810y1FtNM6INnX1xpVifwpyeV5xQu1qUJykV2I+O
t1aytn3F8S9V1J0wdJpL4rfd4CPpMGHYemQ+xqHwyyQEvlXluwVZey7QUXYiZTTBQlervEbghx2F
loUlWAhGVOo/s0D4DlrewhEtLHzwwP0hlyQqxoO6GQZpKzbICtJgJZ5pyGSj9DUbE4KJWg3GaYMG
T3yqfrQ+QML5ldOzYknMgmVyG8flkAdsz0RsicPsJhJWBMubVPaWdYoh9Q3f3kalyjFyeNNMrADt
xFaRGM9ohDdrNRDXovgStflGlQzmLiW8Lh+iqe6NfgXfJsJezZvnKhY+RH15KLR0E4S/xkGhF0TS
CBoBbM+XpSlKB40KzPGSRD29705wxCiALhR1AuM+IRd1JrO4IjXDKYfnnMMR6khOAHRfWUU06x0X
FY4myK92OQ7CKcrOY2B8zd0ku2kl/0ZJchJD4y1MkbDK/eJjVpOkfThmn8WIv2dcQTtt1KJfJTas
MH/RRi4OvagMxCYtkU9AE0Ss7VIjTdRwg02djEy3K16NOaFXLu0bcpUQk+zynD4LLMEplh/bZrjO
M7zasUEdVcDVoSMEBycSu03eQbsbdfZiTPdBg6pRlZ97yx/MJ10FKF0agM20xZd08xBS8+y0O2/T
rxbRn2RlF0lOfqnstrLJmuxFCj0ZWm9F1SPnPcN28UUi0a82FAOaDSq7Pdb4BpEL79isG8fOwKAu
NFp0iBaToFqJ9Faks7ZVY56ppoeaGI1PjC4APrTHvJvf8qqhDkpimj0oGTqj4ksKiQuLiBEcW1Jm
1LIg1MjwAWZJNjwRtCRrn5qNZZII8y6qk98lIbSyIbpg854rk9V17rTKLoYWzECaHIETIdrVJreF
KQBAPavOcSu+L5UMSUA2BRLqOU/m8svUS+WuzZd7qi9MKXA3kJU1LjIAwUUb+M5Zn+5T6EgYxI24
SUiNU8kaKDxJ6l4CUim6Wb8EdKUXA6nGIk7P0zQcBrgEjV6j3B3yEK/RaTbCGxFA+1xSQHBblD+U
UX6cXpqcgk5mDTLo5darVnBmGKvPCpwQ7KLyR/0pKtY36CBwHiVv14RnJzLmg6xJwQYrVghEYmbx
Gohw0uLBFupp8SKNEGrhvIjBBoVvcEb8erCS7ksaLdkNODxklf6MmrxBiIn6dq7D0zJoHzouH2cq
2UfTEVtyC1dUI9K1mMvfyZx7MwSFS4ptykmXM+Lni1Sn7D+a2QIjHnwHypgcx/5Nk5jmanHaa5mu
e5JCdzua8b2MDVkkWf7dGAH29ZFV3DQfmqBlkwHKqRi+1Xa5oXYG9xFyLAyCeHKSMjnoevsKy03k
Yo2djQKQMgwMCzcz69SrXkDGa36nLedKEF4i7k3eXe0N0nOFxV98BzKyM8OZXiV4yL5P7vMovQ4R
8i8ZOKwvCpyYyabEnDCTPZoCWAwwUiqtftJMLNWx3HKiEc95lLFTHcNr+TU01e+go8+j0YDM90q0
iG6tQmWJwCLBtXJ63YCqO2TU2jR53RLScQnmeG+Z/b1c6H5qAmVPgbmHxISAitkUX6OsvmtVi/N7
PPOen4GowE4hFrVP6JoK4mtoUvRKradgrK/5svhCVV1jVaH2gXsSDscignuMv9XpphDDR0qdjjmi
jK4y4DmkwRkVeVC1ibUCPVCYOoI2oOjSRTCF5AKKQ/YplCakp6X7VlcnK3DlXaimvwCCdvBxo18Q
j5Id0uDpYAQc+Zm/sxpcc5WqiBGRwhndre3j7y4G3Ct1jP4lRK2uEgeGtJo7cEnLTW6CyIizPvGS
tn5Lp2p0oM5clKtCJUSAYRnmX1ouy85vXaVdABo1637p0cKtLspkJc0ikYr54iHU38s5yObmHE54
kVFXr6pSCupSSfCDHDQgd8kTCbr8RYj6X5qsVK4hr62utVanNu6QZxmxL4D1sJ09x/rSsju1Lsg+
ZTtAOFfR96xmBOwy2Z/VXpgMwxdL7NlFSsxfScW86iiCmGh7J3x2SkHvCykuINtgfBUna4ZnbO6a
MkidYpJbNNXaq9gAbwrEglGLuY0MsPRJXOTPcoi8su0R8zgTuSFAI9g9ZYhLDClFQTDr2lHBsTt3
nD4jKmJeSRCXMwTZsCtU4Jdj6yjKXuiPhgKyWxFpM4QEnzPvgsBOteAUUnK0ckSfhjJ/WhnVKbGl
ZJTnlGgHCvqpec77MnAjTKS8WvokRTFh66wlCu1V8di3dbsZVHGx9ZYSgCnDcluYEMkVdeNAsPWG
sIQYcZjX9tWnlOp/UWn+v6Xsaa6+/u//+fgNd5h+V9fEn92/kAfhoIEy+R8sZeX4LwnV0l8P+Luf
zBL/JmmGgcmMJOo/8dSW/jddlXWQHQb5LfIPD/G/vWTK3zRRl0xDVUxrtZL98ZKp4t8U3Vid7/jS
VAJQ9P+XeGoJY9u/eslECyooQl+Cri0ROanyb1SMOe86kihjc18r6SuLNQIR7ExtITh9bZWOGKCM
JYLzaAoUK2JUsFGFIdWY5Q8hUYAz1ODng6rEebEMx8q8R9zHO8VNQMo/xwuOhir7RtwWb3FvokSm
myNIgKzpwM+DsDXSWH5SRFgrlakcKhHyxMAs34/PpD1RoyjSZoM17UkWReVhNtDQtMx5gBP3cRjD
dCuEEW9QwL0zmje1MjkBdhhSUuQQYWMew4Z6RzNMO61KQ4JyEc5rgdptwkaBOG2s6arwkorUaGky
668R5M9LCYGVGnPmVUm4nDUDNoXO+TWoVOWhLvQvQoIp2EfDV6x11I8b7Rhb3bRTTRaNiRA0I2tp
/gbIsNVSEQ4qMZuk7L2PsSKcSYt0B6T3jgZsJiik6TnlbF8p6klW+/yXYhGk28bbsFzmhwmz807q
ux2xfTWTZbq4QSkTuDibe6kbxA14qJJwB2Nn1lWGUT+gbgsPefGKWE0cYGkkW9HGU2YtPjSVsaAp
g0RUVvNyaFJlq2a7uQtdDqetP2lbuGGtp8QRncAqds1oBn2EnXzuLdEzxnQ1IBRnFdqrP+kZrZbi
rjbtM2yKHqcUiv0sougWaL/rgsZjm+ktPHCifkZ5pmNE7pQ/j6m+K9Nr18IC63VlRDX42OcS1YPS
w/WORYJUNz+LjYMSebI8MFmCtvIM9J4cANRvRWEHHIzdoRCaYzIJ1pFd30Z/Iawh9KHXn7IJqcSS
Rb8wzw1g98W9OqTyvgs10Bxlvim0eNrG5RcaHJpbIUtGSlvJJx7kvTBGWuELm6uhG10JAsNOlqXD
WEPpJggj8xKFnB6KDTi9tFbZxBz+hsH4XZQabTGVNVEkk1nSYTVB3VQdkuNiaHzEmXYSIV6VYDxo
BSWDYa32a6EmbUx9uONwmraZ2p3ScCk5EWk2HrVul5OLpRnAkxY6gDNyqrIMXsv5UoVt+KAn8K8t
9B14JrDeC34tqXQ7zTdNUAjRbkwOznKwy6EFN80AvIhj0zGRvtVmytC294GnFRy7gfXR8izokBtq
c9AlUKTccRPlZxGIcdXvKot40K6j6omdySFMRmVflROzXH4KE1xwa8jfwxmglYGumsw3JdrTGZEt
A+OHHBwbtq70jeuAUTfTjclNP+uA/bHbuoy5ikuwYA+56kcjkVKk6PaDirZTLU65BGEbwtQIAULf
6Bz9cK5iAFVNWvdSCAQsRd3Vza221ciOngwEefqg+iANQicmOA+RR/rWZSrS6YFtiUbf4x7TQN20
WM4A5T02IxOXNM86ZjIyqGiraS3LZx0wapLiLi1avB0T9AlRTqNCljNPLNuHTF6+1UB0zTQ/AL1B
Y0cYbqyJX9DTyTEUNEcmpNUN5hogaP7J6zZpZRg7IGT0uFHxeiZJzhrRGvQXF6ckhMgt+zbyu/h9
osqeBq1Atif+9WExvUmMQLwo6AVn8MVaRisy6/CMNS3FzcempKe1BH3qavqUnoXHsMYMVRTxDnro
RW3HgWqq/glmiahSKUEsBRIEiT4H/jnt5V1LmdaBFhHZpKM2LaYZK0srT8WcCca+xqq/1uxXyqN6
0a2mIy0IQRGWTdHpg5SwdyHaWPXC+SF/qxZoeixURIklEN1FvAdqvRxbGXFJVi4LeprfxKnTWUhx
W8pQqYhdoA+gN3d9YvyoE39l3SFwwkL6mn8RXUioX9EsO3AqLv4CkDTk9Fgx2Os+Lj7LyTqKqOLP
ac+ZvZM6wRUH2uuoROKIlwz5nwZiU+LPymXaKLJWbXrha2GTvYnJYSEdW0QRM36lBqaLeYKsRNpS
+MKau+k4ASyNhYyzk8AvzvMxIWDSz4r8l6oLz4JIfPqIhyXU2IOFMuIGYXitpx49gQXUOwkwL0iG
V1g0UbI2vFn58FgPhbZZJqXxFFVLvaGv6SdEA91MLF4z+Xs4ROi1GC0xDahLh5dZIbOxTyiNtPA1
3HHW0ctV0uwHrZqfRaPD0iuD51NbqJJwNFqPdItrkELItPr6KAUtw0ejf7EkxnxNwXkz2Ilfi2lm
dWVPtzE0rL2p0jog3L2jaq8prmyh0TdqcEOqRUBPJHdbdam2APR2VPJyFzosxdoWFVgRrWbeNun2
A/VbHRbhGcdj7Q46nc8K804MWsr7wWtaQvZsziYZRkP9LIoougALRZ7B4dlu52kgdBdFtC4DDu0W
3rdmIZ8Bi3R2VsuZyTfoNkBUTnFfkQgSqgelQbET0jXRW24TbSI8dMxwDobKeamscS8LrYs1nr53
nFM5ibdDYCBVFzrJmyzKIKzs9R76lK9W9M3YteDOwT4Gc09nRQaepJfRQywaKBHgcKZCXR+MLt9S
KB7J1eC0ZDaG5Us92oBMiB2roL6CORBSSMQCHOM+AJDIQDA5H0eyeeorVd42NwFm1DZSQP7NcfgU
GBEM33KpffjHgzNG5Ibi6WbJpauq6dJRCwgyInNJO6lEfHDpN3UlQLLSsEBng7brU0JV9BF7D68y
v7Qx2wAr1VyBkn2YCTczjsKd2JkYFAQdzxhxQUcsvz7VhRB/GN7feqrRFK6F8B8zAxaqpL91yB+M
sALMvkDDQODaoBQOZ80NKn3NaAQR/2Mv6Bvzt9zNFG7kHSFd9V+mg5+P1NWIYOAdNMQ1Pq8dCBQK
lr3ZY3GsSxIfZQs6ViXrMmmzgNZyhhkMWOWepNRmk4IyplIpOFKqbCtSqtZEAKM//ywZ+QN4Kz6I
BUUcqw2fwhJQ7//xgvwXe2ey3TiyZdl/yXEhFloDMKgJe1KSuySX5M0ES3KXowcMjaH7+toGxQu+
F/WysnKesVaYgxAlUSQas3vP2ccs9addmKgEdFOA8ER10rIaMeEEA3uHmjUNaeqoHHoW1M5j3wX0
MRq3d1C9+twHco/1MMSxrRkb8x6LzFvPHJxwNoQw64ucKCZyOop+W0epe5mUxyJxgH7rdM9tKSh+
diaqnPY5yntcpqqgju4F8gLs4zarZ2rR+lEsg1tcfTQsHQ7EOVXNZd2ykcB9bK0P16F0mXLJlMqz
NbaXdej+2poh7BCnsG+HKEU8hamkDh+diASxJory88D1hKw29GyE5W6rDLVs7eF165m/HixXklnB
yx2Rnh0JAj6JBVdZEQOAXQdnxC+1uT4WceKjOhBfJ90icXUjY5BxUZ1gOzagZsiZaVnLcG9tIV+3
VXvstB3IHYB1k1bDZufy9uZmAeZam2dM66sFnZcmNqYbCt1kPq+bBcwjUvHIYls/1lwbcAJPYXP6
GNcdllvfLwI9Z2VP32Py1plnMqxb18HRHprV1OQCTRc2kOhFN3RsHI0XByTPxdPD+rCd83cTK/f+
uiuHdrRxQ8U8q6rkx9virW/L+l51tnfr2Wl0sJ+I81kuide6l2ihnx0sBC+r1E5u1gHOTXLTBb8b
VWWbZAQhnZsoifKYNUpdNcNlGqZtwGSHcEd/uFyHsM1HjTStD3m4PJeG1Pi4xLgUoz7mUs7Phqrp
YigE4noIiIDfm6J7B9E1mtsF5s0xwbezeoYi7Rlah9U99LFVubh3KXu4+8nov/faPbQOvlVxuQwE
CNYRalJI0YGrOuqjrOEvFan6FLVtfJzchbo8BdrH0B/nw/rFQZ/sDvnv2x6kGMrdhe620q4ws8Zg
ezUntfq3rQ4law7oy66Phz5+SaEPH9YPZf0s1g9qyJ3yICr/S+dkuO+ijEtOg2/LT2Gfrkfp347f
bgRtIGGf0Eb/x4HtUydi2ny2VUMzdD2QJ64aKDnnpju1TAiAxfOGcB//861a3yWs8wNCORKWziwn
Pt6C9a9c/143tZfL9S/nsl0dgjY5l/MAqazNwKs4JDMFFIqnCmVfbz1YrIh9F/qyZ7fMvXV+G2j/
711MYp09YMftM6Sa9bNRQSzPgN2hDliQ1QX9u8mnEiBpnYpx/tbmORfYIEZOUAHty9sQu8iMqu46
TFpHSCraTYeoL3QLtSeYl357fTL9eoIM7T0OCZVGJJSN0Xyy4+i+FazdjIQbvasuMYmWG8MWZ7dz
H+u+/oIfmDsmnXZ3sSGNMHm3SrTwYXU3DXdZVf2ET/pixtawKQzKZ+OYfi3NlyxBI1EE8ls8VN9s
nyyRzOEUsMrsU5sQDle704OJmqxussM4oSqBaUGbAJ++GBxQFaw8W2bvGJ67g/IJfjIXmk0xiQpj
NDP18YenTNryJm77u94Zg1NcJM+NNfs4JrK96ebW1sRaerZM7q+x2RNx6VdHgMzos6b7sAyeMshO
dKnSm+DNoE6wn0vSPVUwPnqws8c5GC6d694V7c/JfgiWR1nQ1Y8SA71rmd8m3vTGgoTatWF8MhQ9
c9sl4RUuCDlYFCbJX6JDGPmEo7cGn1j7JYu9z1VxPwf5L4rRCwrzhAtoEb92ismKMVPoNxV4X28K
tmShnTzCYYP2DAvi2IBM3VqBqHm7+vscqDNHFoZVtyz20VjeqRqUCcFnd+b0Evm07fpY3M1MMuCu
cUpY9EVpNSTMmXe+lM8BEH/LwalI17ndBjn2g77G5q4b2q+dNzx1Ivgx8CYsUOyQWJociML70hb5
JSjNx6boEdbNzl62y8/cZk09ZCSIZWP34ELkzATC2pas1w1s6Bc1OTt8vs9zROh6DAJrU3rvbeu0
O+U0Z2UnPgohdV/KYZ/UdJimmx7YFyf87y7tMcUQJ7oDYwEJ2LttMlgFXk3bK3G3VpP6+4xA8Y00
u8dSGkiNaHZSFwXj9rbY+SOYBYe8IXFXzGgsg7y6pXB+cqr50pfzTU5Di0D6GDDY9LMiaACj6vPS
+l9yK/weChVtadVvl3rxzqaOjpENmgmJWNakE5mP5Im27bEV6ltdl4+8yo01UHSOLbq5FcqUyC0K
EiSqZTfTs6NSosVYrNzh3e8MPoYY3XvhMnHM9+bJGhbqNYPwUY0jISfWCP8SGnGnDO/Tqfu2zBGe
B1JoI1KZ2pgsJ9CQ594GS1wCZEfACkasn8jaIrQ+PVaLAW8XQFFk1dwKsA4BAa07/xAFNCWSZng1
0eoB8VV7z6bd2C9cDoSyACkV/b3qAvBJGgGihQgxc2WjSG9EZT11AUTxAFM8gIRyl9kEYDot3TPe
tYZ5Mt3FchhvVAeSkGbJafaaBD9yP9EXNZtjMIBnyipYaV66HYT8FrgQ/OQQ7mvLeu/RMEJXGT5J
plgbGmcdLpmw2CqJnSYeUE65CbqM9JEsk/lGlQNdquHo5HjRZZmEJzMXtHugrWZjY9yaNqx2swK+
MJrZPRZrRPYtzEgPbW1CQFdNv45qPKrLYvLJtBa/mVmgdFdDs+Uc9e3YukzlC72wB9bFy63l4jQK
S2bWQv12VIjRq6Eg0Tqvk9eax6U1v1dpVmMZdW+UT7cfBMZmCsAeKOeXW7T+fsmWaR/EJE7nSHFd
DDZOgDGuRFwJOIXOr418EIp/xs8mIo4M7Kh6TtP5vquoxpY5fWuzd60LE9gX7hqI6iIKgXN1CwuI
pZo/wsU1H9ETvAnTwSOJ+AUukSE+9YX3mQgcDHkGDfy0xFTWDydikdD4JZQF+tKh1Rf8hvWDVlzo
HFwjVbvMT4stRC1amfJbR8X6lsvaLp34NL24/U3ZYz60k9w5Lrx9M4q+NFyDLgDRfyfFSL8q4vZZ
tu8JVRSMj7+BExNUW90GZtHvY7d4gFuT70guxeJTmrd9S3pUU/ziFnPbcSE7lKvVu/+mhuCdW/qw
dSY6g7isL9BGz1n2K/cE4RgLbB0xcm/MmJNBHNzaXUBcZX/IOpepLLc0TqSObL6cbDA/Q4tfa7vs
AKayjKBih/fWoIBnGFxlmNXizTFHm8tgQI73Yrz5ithNOQcoijTSpU0f29wrP4lqRH5eCjqNaoT4
yA2x8Al9Jqy4B4S9M9yRED5335KXGpHn6bo/2smvmGeqkVw9j+SK9zbglC+t8BDW8G8c5ADbgJdW
9wjubOrndJXUpamT77CHgfsgzG7wuQ8jzbqlmx8iLxI069Jl70DcRc1MqKbrfAZHm26GBpFZjsi3
NqHIDrZ47Ii7wBSbZ6fGOzlOM94aInhLQo+0UMkN10UiWblPVb6gJ81yn2IpF7RYDRqRvFWtPI0p
YV12OX2a48G9cziq02Uka3Ocb11n9Lh92eqQEGNExOkEJC3lKrE1BCJKq6BhvtTx15Rggb7DfKKQ
yEm1cT3rMebQL6yDU/gHzx9/5k7+VKu7Dt7LZqCTACg1IZBB2ayZQtg45UIFTtibCsMrja/0fh4I
417MC2UyXIAm3jP4AthxW/GQpvZ9Us5qV7hfc+rbm07jA9bBH4jzySuMPpV8AnP3RJuRHjsEYwT+
GcUhqeIaHKyXHjMsVUDRufmTLDtF8iYaXfPoRzapYkroi+F0MpzijtvcNk9U+Ik+o9gUU/UlG97S
/iayG2/fMyVCohl528hxntuezrtEZdL7+WsYIfykF9Ge5mL4vljTG/OmvRUXP0wMEyPCs4coq3ck
H9rbNn1wCl5P54+/poSsoHi6NcrARVeohRPuq+fNyAfBz7BQPi8my6u0L97Buj2SyTJs+q7feU72
Jm33baHisZO90XMtYqmpOOqCwLiz0yFDyglMZVII3PlMuAznSN38mPW+oUg9LhIX1WC9HZEUbCiZ
PjrQQ7aoqvZe6ex7KzxHAiCKXWTNYVl0KWkkIsaya8INO0kxk1A4pyx1UOjNPEEgTATEZisBaBZk
xqYuQ7EDlIQppoAHmKOuYTVAEt4AymNq8+Y2EeEmN0tJHlTSHVLvtYKRvTPNnw1AXMQYKINlQgaV
wMYlzfB1lBWiFUwpZEfaYNs4xdG/64K5suZbv/k0LhQtwrZ+Kgu/ZX01QxawnA6PV2FCJI5lf1kf
m03cU2pi1fVSdFBU2rWOUKaZuqyPr0MqEy4XHld6o/LJLMIjklgj9HwK/7tZ/wSi7bHXr2u2gOMN
59el1b+omqoHeiLTgQkPv0Hvug4D8i5MekG2rfUvzSav6E6DC8rFhPuzlN8DShnAGUKQf8T/8IsV
0XV9RY+6ChZvm6UD95Vao2H6GBGioutwGfXAC7hFdFQd1/2m+J7Z7nxOyUa4OGoaqeQwEQSHau3G
uG4vtPwVDTc6I+tDX/Sg1mqJEFiXNlJd5EjMppQnxIzkDMGNo92Fi6ZasH7qggjCRBbhK23kr6Ho
zRQ5zII1SS/sXb2SnyLn0eoLZmpp8eSNIHu9KRov69DIaiJRAE1FCjY+0gvnLAM9luhh3bruq83x
vh/xU7U+7oxKr8DjaEaAIdBefTy+7qxaUBFegQ4vG/lol37f5kKeDIKpL8skE+7uBHrsWi9TG+KJ
+kuhy1lNFaBcaDLMD0WG6E3R3TIyvk8YfneRzYIBU2+5eli39DNQQvUnJ8QL0fVuC0XlPnB87fdS
aHIclZFvYlv8iaJ1gdca9qUUtg3jmK0ha+KzT+dz6ALrEuWjW268EXaZD3x73ZfFXDnXLQsx2sZU
ggJnpd4tx5n2ldcwmzAS6+JGA/Sf5m19sO52gcadcz4xZK54HfXQ/rX1t4dMeLt9LnF9ra/PqCeH
Q3ZndfzBxNU5H8O6e+776DzVD6pbMECwTMgxnWefLDfhIYBFG+IXQ84kAXCNY6HE4DW682JdhB7W
h+sgmh6/BmhdyZ0YzqG6+NXH7/+nF6HfJBF4PsY0/TrWr4B5BDrBlDkZyZ6Lgie3aXHzzHKrEjjI
hJrX5AuXMYuVxUd8mibAGDJAct7s41qYnOiEK8JppfsJfRbqvJqStjFQze6i/tayoaVNQfaaT8Ub
c6Bt4RC0AHBf7Kw6RclePdc9RwkJ4dukhlmxkBlOp0cBMM55u6YKBGI0s5YwaB4OKTEmFoWKgzO7
Nz0rGnDX3jEf+HGtkex+m2SGu8txidyUyUlM/sSmZc+5Ta3n2hrejYK/QAxBt4kzpN8z2nk6pRy5
g3+JNYDMHyCGGrhwGoFQflVC/I9o5L8SjQjLJpvgPxeN3LxW3Wv3LzqTj2/5h2zE/QPhLTRhkyxJ
cr8t4irHDwyxZdp/oBckPC6ABUxKHKKNf0hHzD9M/Z8vyIwK+QqvoaOpk/zv/3DEH2FoEuJH8UQE
lnCt/5Z0xDT/b+lICL2OzB/hOYEthA5c+fn6mFZx97//w/pftGeCgsmHuLGi6OxkhXk7usq89fuR
CzIXpNhMxbGaJWYc1Qw3qa6Ku91UA7DX133layDtktabTqSIT/W+XD9n3Rr0LeT6EFXGlgRH77R+
sYp+pJErz6OuSFu6Ir1uOXqrVeTNIuy+7r5+bd1XsIzOmcD847ugy3MBcvKbdsVWJUzmDikEBw97
IN7K70NZW9DaN0PUGOeFBdUlN2kVOKItt0GX8LOUxlpV9pBilqmT/SIaeWpDs8Aoaz5V8TSdLNfY
jQmpO4WdkkcoxO+hV83Rt4hCuG3LDnRHi4mjJC5+HbqICxmds68sc9DwOhNnqcn7fZZYndf3KKoI
PgmMIxzbP2+h/D4aDv/6cKK5siAXBs87ffYLyKZeAouwWNTdOk2xYJugLu6O6110HQqPVWlFw37j
IhcvIg1ZgN27zWy8CetgLNyLN+smzRl5Kvib6zKmSTQgfL2+jPW1kG/x56taH/I6+kNnjvAhuLk3
mod1HdZ95GDvJtp6pwoo8ImiM6J9ujoZVUxRI4Ykudgrkr1r0DZ2goAp73oXXQeTHjH69+E00c2C
5CGxBvWFcSBw6MsUptOlnrz0QmZMarUTxWzK0FQZ5jGh9h6lLY4rCSxmQfxDJjQ1Rwwjx4AWzjoD
SEvnQM+kPk2fY2MILzTACQyzMhIjFH49p0ZRYXZkz+UmOCpgQxYRgZtqCdGhSIS0dYMNutLto9FC
lCAb6y2sg9tMtzkizQpbB1uV5skMBsIl2JXWdXAIVHKXUUemfqnbJ+sQpf/YqmdvwAD5SP8B0Tp9
OcFZBR6c+myDyPzsaFapIqkmSk+Vz5EZZmofRnVHha7A7qqnoaMMcRrUZMavE9IkwEXe2+HvsIFG
Ap6SEsCib7wfz5ZljLhzfabbvU/d9wj6Qmc6pyFzI95d9eBS6DpYvm/uiTj8aXTOzCyvRe9g+Zom
zMQMEB4Tz3KZIVyjQiklwaYlERJYXng7xBxwLjV6pba+DV5O2IApJVEg/NnXv73SPcyYBcCxj1oD
PzhrkV53nGioVThhGNZzU/MV/zxNaQwyA6q8k/K3pW4JuIRTtAOoOqOkr7zAPO2Zio9d2G6ahCTt
rplYVaF43S8RApbCQOeZDMh4hEpojir5JKYMbMrgC6B8w3NhCHA4ikC2pGqOeZ7iBJ0Okx2Vp64f
dduNLgk64M7EVWDr9tKim1LCGGBe2RozGMy4FjnIbRAQiH6DCk5INONrixSlqjRL2l0zeOPJp7XV
6p6g69oY9iHXIofgoSwnQN9l/Fr+tXiw27A4GFP8Fs8coPUQot3tBQ3yNDjlQ8pSC2cME5gOCXcx
HS3dkHT0sE7i1611XzBawz4X2c/17A9QtVyaJudqwMoe7ZSw4G7IgSIK+kaOCSavjWPRmbJwZgct
tt2PlwQq8NQQDrFeg9Zdfogcn7Qj9HHFq6XXGuuCgy4DLvdN7mYloG3Z1Se/8TAlVnyc67Hwsenq
frYSwynULUUrx/Ncpc4+d6L+kod4NWKbGvNCDQp1ibtDpS61+npiojl8SiRXCFu3mvPYIsoluA8t
abOE1e8sjO/ZtW/GVDssvPhZ2A9LifW0pqvRU3DcmQWAqnUJs17f0FbdTK7IPq7LQcLKGiA9d7w2
rU6mJYmti8cHA+3FCFt540p5l9YYiGWq3G0ZwSBjSjBTT63zHZGj8Y6KUbPzsvaWVgxaR83upJ33
J7UTQwhsHqM/lSrEZa3tX+Sitay6uFavD+Hf/2rMWgGtkHI761/VpwmXPd95n3PH2tdpWdyMODFv
cBRS77h4MTfeKdNzxnVzHXy982PL7jLkRFw227j2thNrvk0yp3TxCPrYxtSyz44NQ2Qxi/JmtlR5
o0Yh97VRU/LvicQTFQL6ioxWlo8qO0clXQV0BpDJoiS7AGZZKHdfTJMrbMxRdHDz8rHqoDH1Dusk
rAq04gEpA8ovaxZdTtbVZ5/OSWjre8G6D8WMvQsLVN7lyHWesuV8JIDu7FfaDdEMxHP1nPHHKJS0
Ykb/nIribgBvexrHaYFmiZdypgo7RG6EknWG0uF48T7IyYIFVcpEOz42POuGztNwE4IRaaZ9jqXD
mmR0ENTKze36SZUt4XLr1jokTISOjg+FJ9yWPYWzLlaPE87oTED6TQfymxo3YVWOMOFCHRyT6nhZ
hyqQ2cGR1YvSXsNUT3sKPYFZB+jnNMplmZ29iuJ3pD2MH18IMRJViLSK93YaP5e+HG9tK+X61cfb
3LZxRrXWY1aD0aLT9GrTIWu1tU0Ww9c0rl/njsmbM7aYKA0FfG826fvShpz9L9jqNP3MMXfd7F9S
kryjaXwpPAgGkVBkRY9f57zo9p5atYADdjIEcAg6L7nB9QU4/Kn1mq/lIJ7yaMo3idEtJDLNbx45
2x318JGTkVJDetdHXnG0E+zANAqOBUbFrZeGL6WV3vbjMp+E4xzk7PxGnfGpnmnTqMjeTwN2MKSX
y0sbxhA13OHgLMiz/LZ5EQOonrR48fup/ETnrHSASlSpRtxnmA/JOfjU5eatmdZEdsbJD59YIrpq
4d5h/kS0bo5VvCpPmQ8EWEw4IZgxnoqGLnXh92QeTsWu7mp9H3iV5NttDdlg2KvtnLb43jpNeW/f
N4l4LulA8Zv9hPC8KKXC5vX67hNya1kGwJGENGzJmREHpqsK9srQ7VCpAkJyy6fUDvOdTHXC0jJZ
Lx33pGAwf1PBhWpYGD970xGHoWh2NP5gyC4CiF7E7G8Sv6yBf5EsP1mUZEHnDfERWPqmr4hIyBYm
GeG0iH25pPu67o/x0HHSWfHNJM9RhqGuiGmwpCaQls75Ns+j9TDg49xi91ETfA5hFzH1vB+NVyd4
o+hbztCWQx9QPxr5zzb2wLM7zry9YfQa1N7FBXBPwybLKfmlxc65pwedPeZp2W1sB/K0Kv2zE8Bh
QtJG7hPwceFhigfyNAkarYiM5cHwcJwhZn62mwZQzbwU266iy9EH4PVgoAEPtLd1JZxDMbm7ZPHT
Y5pU3wd6WmmaccvLkn3ltxZlIUBGuFJhjRnDj0ABJQoT82X0tP5BPI40ak5uHXzP5xKMhOfCxMTN
2d0Je1BbDD5ogad6vFNIKCskXZR3rY3pBP3BWsLvRTDekSAJDeVJ4eQWKHdEj8LeHOjFJK1NLzV5
dmkyFLIzTwvty02a1ve9Q+GnJs134448fQKkj32m++Hz/4j4TLNwPJngFsz8ZxQPcieX7Lb3Cqak
5EoC8862zugAubaHhzlOkBrOdGlbG0C6F/7qSCk6Ri6SCbf286MYIvNomJPY1eOJwNPPQ1aHnMUA
dorSxchJP773aS5KNdF8CnNw296xmGsyLCJ/3iXICPBe0wWON2M5fKHN8csw5FFa/OFmF1DjByUd
1l/jqXqLE5JjiGVWMPONkHgAH+q5n7zV/mRSlFDfLdMt3qxevA7QMEaWy+j11Lc2pKQrfGosfYVc
Ivb8HeW7ZIa8ZKGQh8QG+Fc2gjXTCv0dpiw7uNw2WGJ5ElrWFQq8bq1Puu6r1u+8koL/9uV/9y3/
H/vKtL0LDZnq/lXvMDtaXeuOvuNak5ayfRja9VIn1cP14bg629fHgjnjAY31XRtVYIAXZijrVi9M
eY5N6j60uY2SNcO6ex1K/azrU6/71i1Mfcze/tMvX39MVnt//rL5Sz4w7b7+INPw4vOcmHDneFXX
J/7TL7j+HKIP9XTRFTmr47/+gJqZ8zEq+jNNv3C/yOZrpu9xZPgxg8fIvMtb3K7Futped67D9TnX
ffWsV/fXx397jj8Ak6pQPGFdgxunf/51uD4XmSEzzOvj9Tmru/+6r1IyA264PvPfvjIVOsjeggp2
4PXHkWrUH/Ixe5BuS1BBPfr3Fv3gQ2VRLR86yh/XQehZ1/qwmedmM0YIbvEUMNcapC6jXL/+8fjf
f83966esz8/bhP7kVLOWdfGg0rTJS+yHhMXSH1iXwgW9v/HzurmQqIuioAGuhWb84mlB1bp1HVIt
HLw+NBHRF1xMT9dd61ZlYO0WHbG5+b9+w/r9/24fZ0xK5fWvZ1+fQ9TWgwTdAHjZsUjMGRja6t0Q
JehbaQTH/ylhcvfo5/+yhOkG1PT+HyXM96pXP/P5X4uY6zf9WcQMrD9CP6TeHWqrmn11vwXhH55v
++gIHE/oCiZ1yj9LmE74h+XaIek4TFKEbZkUPq8lTKx1FDaJWLOEaf333G/O37Jk3cA2sd8FHh44
Ojy2/bcCpiOchP57FF/GaZ9VesWTrwUgQbQaufSkmcYslJb2UvjuUynhSC9BlZzMiUBLcqmMcTpX
fUt2Y4vuwPThWhdhTb5xz3QBgTYOMKdktSnRlxWYRZI8+5IbZKyicwOQLVj/RiZFizCNzmMzvrc2
dSm1YDX86yO5/4hf/+fIXBsL7r96/Pg7eaeoI5soq12Kx3/LiyPcioR5OxDnCIW9hj8dpjQvIYGw
Xoy04hHaAquOMPbBJ7N8jC32xXXg4gjodkO+FKfKMl+qyLksnsnNvKVRs+QZQTktqz8R7dEfqosK
rWfR+93WUvWXyjDfWMu49+tAKonYiHAy91FIdBBo1ckez6mh58yy0ffxak92S1kf5iUfb4yC2GGE
rScUEM0eBACUq8geb8IOG9+Uuq+5g/S4zecQ50X7tHashO5hhdR8LiUZAX+1qdaaCxRT/7wYD9fd
od9qa31MT7h3dl0IhInAG+SrekhS1keRFdLL17XWdVjr0U4UPUys1w+R11MvsZiBHurI+V6fpG+/
DzWQptlFA7i2A2NoobWZhvtM9wUTxXtWhT6pM8I0L9KI8doIhAJ1zqJtUoFHxQNtR+wVC7GuXMn6
+qHIp/yyjElwYJX+KIqBam1dgqMWjtx7ObeASj9cejP8p2HdZ0gff8Dsn2RZJcfU6e4n/ayOw09L
hQBuJYClmLiRPeugILWZRvoWT95Q2oiBT4P0VfDKGiwHl3Vr1iXA7iu2iOHQU6KhRIVBI66YbBfN
ScYLFcePUmpIS7XjdNiNBm6gIE0Fk+MlxAbevNo5Sv61hb4202fHejB7di2mfShp/t2GwqcQmwxy
vw5SIFx34jq9GQyMjKruaIpL9bLuWoc4nvhiuRikLzgPi6mlmYVSiKX1IIPfllYfFxVGn9j9IXP8
2jVyIY+DCjqCj+0P/l2CjQmKn2chzoaL3y43qROq/dA4N23d6iiGeguE4EcgvpuIUvcTsjIILv9o
4UsKyhvceC+1weyD2IXs3EuXlmQKWVlWCPEXOvvDzdqKiH30NfWg9fld+BKKrCQxODMvHfWLvlzE
GXMNYUdzLA7o2J/irGVN4BUIX+7xS6bArPK7QpXpsQnjHVjY4GSH3rjh3Dj5GZIxo5iQNpghv5qW
OLndUz8fCVC/LUyjheoJEtxocenSRVGusg5LRIx8qmvdzEbbj7rfZKIOsBrQh4ToPaydeElGI+t0
AtxF/ZXv989rr3ah/IkNVU37pKGs18+spxIEWlnIKVoOFATMGoaK3VDHhvnqElQeie4mb+p0Z8v+
pU37V4gfxmVSp2kJrHMUEGWu/IHCUVIAaGm+xHIebjApYYdhsTdWz025BDspccKv7XJi3HZuGey9
eAw3opDfnTFxDjalQKqFHXzqhPwRwwEzxVvEURzC+rG44llN9YKurzxMebGch/hnDUTl0uihAE05
mvM5p1S4DQvCZNcLJfe+5uSWA6gkYnqWqXzofOWTeJ2TsekSdlBWT23RYW9K0G329TwwAZRghqfJ
g0+M9cPBoLcWxOvAds5h/JxIOuUT1hRynn+HMRzSmTkvYcNwr4b3rDYP4xJnh8DObjGAUKYuwm+J
724ry7IOBEa+INyoz8koqZZEkBAC32HZk0SXIDWAa2SCPE+H4jf690vSGDaaxPxpjEHcNs5zZReX
ZaaNRDfqU60aLSSN3qnvuHH1A2pDs6fhtB7mc0G1KW27oyDHpjJNsW+KeLnEIWD+FvssUlY8JV0r
vhli4VXCDMt8t+d4UCBYOxAaKmGiCMfHtkV3iDv7JUqN9sR14tF3XjoLscBQGB1COOa3HBCPQ45d
0Abwvdgg8Xgxe4luhr7EqtOvzmELRDjJzV2Ib2K3NMr7ZOFsdWEoYeM0691MNAEfzujl3ilFebEl
D3BfGI7YVuGCjmoG7eG3/dnFin5TOY8UB6ZdJcy7MnG+u9hIESASFPcuZuisgUFsaJfRcifKKbQq
707AGKYO0IDOIJUtDyisS77DmXv/k+UYCW5q7MJRvix05YkorU0M1jaNDIx/2NJzG5DlHL5NWX1I
WVY/LHGrsBGTSxZ6w2fpxySp5eeGOvWBTs1+nXvjt6pOWCtPLfD7Xs6nrASBaIURyMsi39Vp85Vs
aFpmIUUeh0CRNmX6kgztm9/CBHZiB3zrZMChNrJ+nxbDgiRH6DhCDGrjvA9MFvI4/KxTHS13U4sI
Lm8IIiCLo3MGlMiym4iID7keLfj+e5q3cUj8BGHWVHkU3KqF3LR6Np59TJubpTKMB9Hpr2dU50r7
YstlGxAzYYifURTzr8RJ3dkszAXPt3pJRPSQzpT55V7l2kXm2d3WhzdLuxhTAakKqcnMbHyE0YG5
rXYa6m/R/Sjs5ouQxZ3rk9qJZBgXntvuWwfoOZeyg9PXnydblM8V7nQ7/ypCBD+5QDaS2p7YD217
v9TE+dX5JVkGcrZzUDxYmEcfwP0yqQfTbIujoWR9o4YfXu+9pAXKe8gsPv1JDkvLzTGi9uTcy3Ah
UpZwllSN+7rn45dEnMJeE+rQoEV2TbTWDWmitw0ztq9F/dlLHiNQYp/HOPhOam6765ZS7bHE5Sjo
gEd8K0LqPC6+d+REjnu0Z7rrfuB/y+wQibkCm5mUwrqnb2Tfl8l4dOvoW5LiuZZyfGpGxEiI534X
+LHqOYVUGZiHjMwiwnMatZt1QBnR8DP860qcM9p7u+43EjI0zFW8Id3v2AceuDrl7KsKO8OSuvVr
3ZHUAJOJWqLIwtNEZ2Hj5REexKLD2WcwBVYRHqw47m/9sOEW8uTapX0SsiR7tbkLMLZgSW1CwkPO
tJWgrYdQaMx4/DEDpR2D+SUgHCWYFERcZexa0XGcegs+U+nf+FRIqPn86gJiR7ql+karllogYF7h
1nd9gTGzMjpadmkAlDl35n3oJ+LVB/sGyHmJKYa5dOyx0yAlJGkIg7H0o/zI9A8uZEYfwWMwZFve
QUBueuT9bfkWhAGZCczds+4XH/qX2hkeIPwllFzLe80/LoqyOnR2BtYudDVd4rlb53lxRqSAtZvm
ikCQcH5bNFDZypNj5TmHBgk57tYHf4GYVvnWqaxMa5vnVPHzKfwcRxUQUgfj8JSxYAhIiqmGYEub
9B3eptXE4mGZAnLaK/vOoMQYCJgZdY8ov0/Cgx0pMGsBc6n8G0F+G8PPXkUPDDRxUUkY/aHnJe9w
96PzLbt7q47gjo6xB9WJkp8pTXWMDACtEV3D1MYk2SZoWAuc53Zbf+3nX3NFZmlciU9zE7bHocJT
nqnm2banl2nyv1Uy+lLbRPSFPYBLmvQHfynbUzi9yIp0gom0L2eOKMcaKI4hSiHM3vrtuVecwalT
0aazyp3TUWvUVbDN6FL8ZaKfcjr1B2+2s/1oTQiguv4TpsT/w96ZLceNpFn6VeYFUAY4HIvPZezB
CEaQFEmJuoFRJIUdjn17+v7A7G6rZFVn9tyPWRWtSpmSEAgs/3LOdw4h3/Ku8LNil0ISCqslxhei
vuM0J3vOnquqvHi23AYh00/TIqwdZ+JZFiFuzkIUJwtdaKT8D929Do144n2ztxUyK9fpfrPqOVbz
yPUag7Nt5pnsiNn4TebvsAtz0BQDAm6DcCWlw5OR3iO7GB7gqFAW1u6miOcHS8QPjNCDlWuG7SZy
3ubiBQJRDryHMgiBNtfhcA6d8iECJGxk5lMeYPdju0OSVAa5s0y+VyYpCW4PzCn052ORQLRkMwzv
PQeUgp1vhUBzikK+W2s+8d4v74P0YjnHKoTFhsj712ClDzWplPs8s+nknPgWoMi0c1L3TrRy2A5D
xXO4sgWPlOIGZSoS+PA4ElN7mF10BINn0DhV6bivGAHjnAWGFljkXrObQLcIgSBlHzZlcL0DANwb
27T0Jg57EJaqYr+dcKpNCsnQT56qTN/bzjAca+tuSKnHaz6zQ5zbXhYewGJAyq52Tgacv7lCERGy
78P7292AemLNFAOPbpi/kyw6YoPasOGxtmXU/PB0eB3BlgZk+lYYsLZ1xIcec7kzNc/C1pwzgAfq
p7RLccuGBmsoiXaYHKHAXIuxehZ5iCEImtW6Dh2e5IwGeGN+dMZhspfFC8SZfdf3q6Ik9VKZcqSz
Mx6iwKx3YzX5e0PV+W72snLNzPkxrZZTyrPQ9eN1E5TY8UasP0WDgDldHHeFe9UGs8Ixoybumvri
d7jxxw4Ko4jFa4gxemtb4lrMPL3YQhJd7jwR+n5r1v5bwD7ZQ9i/djOeEjIDV5Gmb4nlORsWXS+O
hO1qRjj1lCaswkJwU1DvYrmL2Z2TLQ6Q3g7XVQnqO5Ou3tGbIeyW/YWH4xxSOYYWyPC4vWSFTSmI
RNIYf3dTDNEGaXoorGdVMwOZmpsuGt7KNishBhyA88V7NTjBKiUhdtsmMYCTYSlK0LMRApC9gb44
q1y9adgNdkeLqDMdbnR37Bb/pjLY5Cgef8KyTx57Ykv/HrJmejQMag7EsICcjnZIqFqeuxiwMv3m
BGyXU3e6M7C+MAFwtlaDSTZyluyN2d274+yArRuRgYp4UwbzwLYzlkytsT3FSczemrSNyMSFHihA
BAytMOemlPBejgLDdtKYDPh037ZRu+9HBJ+gMe6x2D8VduyDdIO7lWIRKMoP24VdTC8CI1NszZ30
pp/92ADUTzxu+uFn1vnfYvZNvZFeRILJn4REdL5aBZglfnpU8OaAvKkYPSA4gfEja+YDTpYr6eHF
WtbVN/5gyiYARdvGT3+YzbAlplatkSCMG9OnyGt1Gu3aFnGebl/ibCiOiHYIGTEE8jRV0Ooi4AnP
buqBqwimhTURXjp6OYwPZbcqMr0pIzQPSeKuJxMeriYMHtAjnLue5hLlEMz2cIBdSoXtqLKH9O0n
LD+7GKd1+WiGrGYgQmwjKwHuHGFnzYL5svw3R48Us+0ZU9a+RZnuWueFCSKX6xiv2wmAdkdBMnXz
MTKjH5pg8ZUy9AnMoE/e4SorMxILR51SMXA7UBZ0hFBgVSpzj9t/OZHAB7/7576cORmei0mRJbgj
ggYnKMExTjPyCLDdlaHETzmjuglSDKaDLomrBpiKcP43mdLfSsigUfZhMAuoRhTB2PJhs0nnzjFR
SxV9S3qSM4Pxw4lEbf+caA+bf/CkbCxJoyJBhCJybdcBBBMd3AM4BAUMh86hLSIZKiMq0H/HvYLi
4UH1ClMc8u1JU24Mhbs2EwTGRdoELCmwLMtMKjj8pug1xqxh5OX4FpOjvdEC7Zn0MH42qaCX5z2B
4HDEnM95CwY0QSmgyKAJAqwacmLuBo3YLEeIFpULmKSzAcEmtrcenCgEMaK2JX5YjJ7lLyX4wEYU
PwTLHckmmJiYMjlFyJD2UxAxPhG8kJLnMpTPWW+l+1FV53Iw3oah4R3b/oyxEsdEieNmuq0dqEjT
Lc+QvjO+waYEXhrnj1N4LV086HnLLrdX/GvDQXTBpR4DBnZEJWL6/5mm1K+7OZ2G35QWkVE9oLkH
EuSM+CCqmXRo9oVV6iPWMmz6kFPNYnyyOYFU+U+jtRAIsFn5vCh560lWuXx3dUhKYctDdMZNCcoV
23IFGdXXYEqG4Dd1VX8p1PRQtUF4yNKAcEvUYJUBjKFuDo3SZyGp5qH1jsiO5ieM79/YVF1bX5qb
yI0+YFbtXbSlaEmcByernmUk7xMggU73rB15bVgCdjhgRmoKb8xO0ku/tTZ3S0/VH+XigeAm6L84
kPIAD2fonRSu+nomZw+8vMiCl4DuxuhiRlXjyYHYFkegReuBrsWEN2Dnx053B2W0V3O512z9UdXF
d+3RS8zswZ2+fZvJjiX+Ar8TXfld2zXltkcaUBfiKbC+Ga4EpaON30073fogrbgWkSlx9YybLMcw
GNbjW4q3x5tBbvYWBrjaeCW8GJ9OY4zcGfYvCrb1ECPo6JrwR+XGR1hwHk00Wve2j+8Q9riJ+1v0
6QVHCrMyK3yNbHUX0HEu7h+3kL8NI/+ml89sDO2TS25M3vEg9+F94DgnhYtvau0lEvVchpq08EkY
gMYeDTsMQ++WHI+IWPWlNG/HMBYIlctjSpm6Lmo/2NWFsnbgStDDGO4OdcmwG2sGZ8z36UCyJeN5
QufRLKnP2ZL/PFFJLnnQDgkDIiYhOlqyosMlNJpeYcmQZtT3bASkSqN4hCSPkaWuiHNhOdURKz4j
XgDpAn3MvIZFuQaNhkBD6o2zZFf7hFiPhFl7S6q1j1RsNS5J18GSeZ3N1gvkTRRpSx52SjA2BLvo
EAuyskezOQXAcFeU2Iww5+Etx69K9E26RWRRMJGkN3dzv2ZEgCCkMenpLoOsntOdtWR1QzoWOzOW
z75DRWP0prsey+xSpaBibcK+syX1G2s6m9UlCdxaMsH9nhS3GCqAmtPvTYKRymgeqiDDSAil9dsI
EGUcXTAwKIqW6dMBTOlP3eZPeKz0LgJmK6l118Z95ka3VokMZCrqGHt6P579qH5vo1CtZSytvZ5g
YcIn9G4Dinxqrfl1zNWIICWTFzlzIVT+BI1VzidFLhe5vMltCcW0rSEXiYl3CE/QnOj1aMlgT5c0
dm/JZceqRAiIHQ7rYCa1vT5kS4Z7vKS5zxaU7o58d79FjjsA6OtShOwZUZxY5FVbyHU2MaiElpjy
uRHZNsBau0WXEixp8mqWyDc14MIu2Mwyg7sCBmiV98ndZJCYG4Tj4xAh7dNLUj3T8W2wZNfzjPNX
VcHvKwdy/Ar8/rPbl5txSb3PfeebEnl0igmmAhB0U7bFdKJK5vE1dTD4vPpXnI/vJWMZjDDOjVdm
d1mBr6Of+3JXBqaz9wCrbYPE+4X6CgehHzwXvn1B3vdrZPZzqiAPomy3m904GCvVYP0O0LbwuLeT
lV83yS0urrVLNvQNk/hXuD1EloqxI2ee3LPGzz+SyQFGYDOVEj4dgQyINzDK7J68enm7LP0l4+td
mliIurh62zErH4aamxsG2jHuq+FiGtFzUBgxkrbxtU2q6lwjfyOFBEutHB3wqaTw2IZpXqNhOk7j
MqyU3dq0VnYL4dUUEVoVoI8rO0FZM032Na5APhQQ0LlrvfHQecSEoN2EdwarKEnk9DDpq9GTZ5+Y
ZXcfF+bWrAFBuy3SS/MYFdI5FvXvOjRwzKrgfaiSJe1pZpmBzyq2jLNn9vHJ83/Y7ET2TUqJ7xnV
fNs1ztMgbH1V5aWwxQYKB3V4vjdN1gl5mCJq0ayaMIjjcetr7tBr5WftTZAFPL8d98xottnZfodH
wqzevW56CKfkAWTEbTu7PwAfIY3tfqTG6OyrgW/UoweFRgkTK/6o2lzel6J7ol0ObrB29zMLSuRD
K2j/QF1o6UfcpWCLOo25FeWYMXcPUod3jI6GPY9CAMkkUxa9Eeyc2X8MFBHAQuvhvhnijzgtDi09
ElZLXvFDqp+HOGLgxS0J9ei1SKELLdvCTTyQcBqb6kfs6kcLSxmUblAO6I9XnU0gTRjQcZipvJ8H
/FB0dT1LMJxUQRx/L9kS7MLpezinpzZkiDqX3ktn2ViZSZKFiUFtNxGl3IFPp4LofGrDsEBAGxfV
fYLFkx6IAFMLjobwsTL2A/YU5pgZBPt16QO/jgJiH9M02tYCZQ4G1NuRTFfHCf2tDxRoHZMQsc28
wN8APD7o1NmVbYUsNxsug5i5J6uLc2PgUlwlQQW0AdfsSnjeubxNWUs8NBL8pccI3F26ySgdNzMM
djI/PB+yVPMhDY4zQsOm+4R4JVPe4pGVm96f33I0c2nnRwc70Ccc9T+wk5MVGDBfgTiljdThmdhE
B9m5d84waZZLUEeElbgs8ixjnaRU5RHMQyRlM1pdNMgTZBUA4ZqEVY+dndXJiXldegnm/I3mKtqj
9Yflp17HEgCLKLVglAgEIMS66dUf2dATHhLHeFGEIhTAkN7FARuT2/KMPf0hTWnw0snm9kz6q6+6
nyGpWH0Dcmwy/O9V3r/qaIjOKdvujUrYdgqd7mzOVp9XNXsP4m6M1uyZl+trStu8rZoAVahrbmxE
Q73dTkeozHrVgwTlyxsfPednGs2XOJfZjvVbd2M52B95lYi0qHaemkiLNB33EOaspW0QMmjgiRGZ
y2KTlfpbZ8TPZTcclJzkisFitulLHgI545mkW+b2ix4SbY/cpQHrencs0s2LZlT9Peolv7vptjVC
5W3c5eElN8vh1LYkqNVLWsPg8qYfyGxM9TlfqIE4nRqI+ZW1EfHwgL7VPaaPuJvnbQIgwx0QTWNO
GHetGZGPbBnifkJ06k7qKc1kcwC0JTaViczKmPReCJPNjRm/UTbMm9aP9Vp49n1aBc0GTaO9ii0q
kBJk4yrx8geSLCjuHaASsBIW0B+SdCTm7yG2d0ApxkNLFAPnxQvvvDQbiAi0GDYCTK8z9O7Svc5x
KYgE9R6cnLeBiueLpCHkoU3uufRIHvQEgQsU6uOI8jYQIvyette6+x1Qm9/PolCXxgBNuyjyZ0QP
U4pwthMdl9s9cr9vdg83sw0Yyw2h3Vw70/qVT1O2jVPj2nSoK6n4z4bF67nP2ui2KtMDSMuNKYfq
uSYuCau82A+FhZ473dfCO2d9xHhbfaTE4nqQhE3uplJW9jYsAdpqeQgXDm9nDXI/iYIQPx+in5/k
HuJkApkl2JRWJ/5GSjAGvmntuu/JXP4u6o4Suc3WWW2/KEcX77ab3zj5lohpfZtEHtlfdrf3Zqva
1waPl7ImhTG3NiD8ot3seDRFAaX3QDDZCGBF8LjIUdCsjdl0N73GpFnHZNwNw4MOePy0ZCGGDklk
U4NOAk7lL2+CnNf2FrDFZL5NjYYx/KTSXTz1ZwdW2y6BotR1KagbGgfWGyMhCqFxzMquP1npvO86
h1z58UddNM3RpDaCYhmjrI3Mc5rj9s9z5nqAHEm7lX57InUjoiWFYORNxk9GxviX8vneHdJp0w/z
L6oNQuHq16xzEWTC7iQ9g0AtM8Yfmy3p8qPc49/g5TdZ+b291DcuIeRmU8fbcki8i8u4HHsLDTYZ
FNcxmMGr9O2euE+Rugd2a2/JwjRHn5vguDYYidF+WAv5XPnixgOFDouBbYObNLuyyB7iZr7DD95f
4YOSE+fxdSbV/It15S3y3uRj9swjPR4vs3A7QafaUOA0D9MUnaHAbUrH8X4lDSKAzifl2NThxZEd
7z4wXLSM1jZJ7Z3JqOiWtwZBeXN7JQOSr8/iliYIvo75OwXPisb0NwwJHCwvHRngEaMTLzbsbVb5
C5iyPLB1Z2ksmGoXwF+Y84C+t4oXlRRXR+fQeQVMxDY5Z6OVfvMwBsZjdv78YRhJfna8gM6iF5uo
5Fpo0HBQxCJFdlLUy4oJASSa7qbWNPNxLmI2Rz7kWTIfROb1O690f8bAs1Aez/adMiuemuwVUQ2w
iWgq89SOzo+wLU4Ia6HiRuG1cJL8e57xXcMJYk2K1S9sHXQky6bTYl8Fv0w8pTgypmvNipCYBQqu
SZGXrRng8ydrgldcd6Xi6tHuJhLwSmVsmNRhXrkxGoZeviP2leOSidjrFpavsUZ9gozZS8e7VIBs
GMnbdfR4df1M71PikmdlD9uKMpAi7mMsZvaWzDGHruu3tmJ74MJMBiZMrG1pEXocTRQoNRMiaQ0n
dCnzXpF7Csg1uYSG/wBOgqn13BuUyYrBXSsZfqHRPpRjjyd02RxqEFpliszQFUfVBNXl84fpJdsY
sEnv2PFRlnJi6B+Z+xIyA51oLdGFJfX3iIrKnfpib0L7WFd4DbrCDy6d2dhAoDpBxC/2CJuRqw25
d11AF1j53ozn1FZnm3TZuSjqOyBIS7F8o11qp7FlAzKFB78oxM5CTzCF8wl843NYOc5ZRDHi/gbb
E5L2V2zGwDWyEpwKQRyAijGsiCH5rllsTllqbqtenMeRB5Muq6PxnEi0G6WR9zvmzsMhJqsASX7A
TYadcp9ZI5s3IqPDkco7HHooIKqfH+ys9Ymfs89hl3oAcOc3f6U6IZ9Lm7K2JFK2KPHCu11+Tlof
EDjfj52qfezm+Q3pHXchPUIt/GqrbMLziJcyDs5Y/rbT+N2rTH9XgTncll4tt04MW7zLJbfArMv9
zNWkhfMryxVCG6B9qwL5mWl456ZGilKE3tFPXQBNMdMl0vlwH4bfEhaPCWATymKejNkTNPThgvhL
QHESTki0ik1HV/jEWlMP4Htd1rBLpgYpR+UyLCQxnUifcd3kyaEUfOkN3QKcVhZqcc1v6UJ/J0Z3
187hXceCjPHd1Bj7pkIeWGBg4C12qQf8GVHXnMJZgJbjldCZmOjqiBlK2aJaZ9ydYcHeG5OXATga
OVLIsyKfgMOT21ZQHhhsdne1fgjjYN6pOJYHE5rZxpiKF9d/tC1WQ2afnjW8lVVQMN1grq5wDNlF
/jPPBN02MyDVTg+0/MGxTdjGWAqBQx0IQjjq+sHzTXql5si0BaxDMnDOhHMzaMUonnUEPTI0hdSc
rnOEWTrJ7nVT0CmN0U2EnG+vpM2Ee2h6tqA0vS56Px/xPykI6ywxp42VtS9u6hsHkwS6oIuNa+WA
0Q0cnrtzztjM9N2tlmX02LvAlvxyvpdjE5NKHaDC1BBNOoe8znxWp7yLg8My8h7LBKdHK9/VRG+f
qeLQD9raF7LGn55NN0lhPadWgjNycaiq5cfn/5KLGbB1I+wus9mDlSKKhtl6s/mUIH/++FRjIE3o
AWybI0voCI1RbScQKgUqpRs6DhY+saZgjeinUIcVhJiBs4CGs/yjz3/++aMZq3DXGv4Th87K99MO
rODNEsXa3H26YT9/KWQcjXNtOCSLqg1/+lO04EFlNrOk4pmxQAPbHVXndtYkHxvRQgblB5pCBCCJ
Y9KHkTjyyYL5RMN8/niGwzPd+Iv6rDCSR6/uYGb1Lsze5ZeUwvD6/7XU/ystNfZDKA3/LdzdvLav
/wf5NCrsy2tO+ghctriJXwvUvX/88vEdiMIfv+u/xNT+P8A2CMWt8kf0Bzrf/yRCKPkPE5kv/0E3
bf2htP4vObX9DxS/wlSuT9SIwh3y33JqwR+okKwRPyIUamv1/0iE+KIzRnBmS2FLy/HQZ5OptAAj
/gkIEU/10GmudQLQMavFUaOIqJ0eq5mBD45u5kausS0invYTIbTOmA/woVBwYBkwI8YlUSp2k8db
R7kAMFGk7Ivqdmw7h3iq/IkblaJtsDYaMRb723YhvPk+6SOVTQkVHXOLXY6kcmTsfeOK+iWTVb4j
bqJfQ+CuNl3NsrX+7l+bqCJGvW6Ad+Utpe6PzI3nXZHYPcJDi1hABE6jg/7BCLzzrIYOlx09e0k4
YFrBw/Q7c+8XWiH85iCq/LXKZHdwZf1YVw2J0UzK19oEhtRLBlfSEtjoHKBAjEitwug+WoArxw7N
VcYLeuthreTFCEQ3B9kJE/W1zPkD6nLCITvlO4QVGk59NZ4sv2YhflMqf7iSdImfWJsgx238yD0P
BndED/MSWXW5UR6BejJxDfYZwt6lC54GQpW7Hiw73IT0Rkq69S63mIUUTJBXlD/zoUPJ7YceflRf
/pxSx/4jQOht/L/hh/43UnTrXy8QKZGggy6BZSQYYP35Akkmv+51X5ZHyLePZmv1RHTyI/MJQXRc
sGDh1CGwINLM7DgoCfF8jr3/PJn/dHf9m2PBRFD+IZZfbiyHaxWoim3aUkJR8SzziyZeGBZDfyCM
x8Go6ZbL4gXQkKwPEG7vQpE/Gar4iGX2d2fgCzNl+Ws9RH4eGBYHX4T95QzM4MjmJnKzI3RFZia4
yLmwl14mWpALraj3k5HEmwTN56pcDPNGMxR7Uk9u+Bjukfns81+fhwVK8/VEeFJ5JhQXnh+miUfj
n2/axBTNkBdNdpQRJwL9sFw3CjrRNLT7UWt7ZXRI5V1G2Fs3SU9Dkc1oUJHJJTOKZBuWO6rbj34s
1dp1Z2uvdLb//KPcAJm0TYhYEyTf/vqg7eWgvnx72Cst+DeWL10C6v580CF3AB7chINWNdGZzXRo
Ex/JfG8g8UoIpTM9J97YQ/XiWsyTqpD7MA5YuJGCpBn1vVfuVKDtaSkbDH3v0igjNH7KAnsLupry
HYQBw911ViW/Wk0KXyaa9AYCTMOrdfoFFfvCCIUTIeL30QBpEjgkdDiReKBybbeolx7/5hMvF8aX
T0x2Cp+UzYSShEn9+ROPKVzjPDVJK2rJVzKo/+oqpncZniJ/Fmdb+VtVIJgxhUxu0DGZa4hOAaQX
lyjPpXsvbRrYvs+Z7zFuMmuHhsaG5El2jRjVY89ujvb6Qr4HWp2Sh4AqkbUWWfCqSouBVFelN3A4
zF3hdK+VHudDbbAe0IAxqsBbx6FETBX83f3Cy+nLx3ZM0/c8aXqKn96X+yWzGg+NrY2cvlaPWnUD
p3y+1kH2iyibbl/9LgCKFsIytiN1NbkKDqLPrdeEFMENkmIEEC0LwnXOYPDyN1/Jvzs2y3IEDiKf
jK6v9qG6IsOtrZH6V9PBrFPvZs70D82WZFM17iOZP0RwGM7283VAnJFDN4qmI6TjsbOO5Id+a9AV
rMpO/Gxwvcp5SrcQm++5LAHG9pW/1i0mV2uufzvS9FeFeJzVdOMUJ9937qrQqg+GGMytRlS2YfJ9
1yAl2RhhjPCwzG+QtPyMZeDe/vXHtv71EeagmrAsIgpd5TGS/vOVyIx3iEO3TI6zC/GGicodgZEK
NGpLTNUMKbeyN7Jo90NLhxHwf+YJIZNVRQ9JLvNDQZDG6m8O6ct7RQLTNCXVqEkp42AK/nJIIFzg
kkQqPkaB4l4156sZuXJf58WxwLt1jFo/PYS9eRLKdzatV19ij+lCk1t/dyTLbfhPt+nnkTgWuwTp
eybo0i/Xa8La1agNbtM2DmDOvjcRXrLF10K+7zCsSZ9gQB6FNzPDRxrIjdZReQBURKrZAEHbbr2n
zBdMKtDi7BzhbDWc078+W/Zia/uXYwQBplzefDxNlrP5T2Va52bI9PXIo6RxLqq1FLiclJmRfjaE
3/xEtDeHZn7ySG86lNEvr5+JTRuEeXHi/EJB+Q4SMF75JfBdlXwbLcQqgHv6xM/vhJGFmyBmg62V
LLb+nAPJEMZT10XVWk+iIaSLas8Hjm945d+e/S+vheXsW8rnnW65JOqZX+/IfrLSuMKadTQlZIUK
GgOU6+kU+364aRsSYOwWqZ5gl9DCDUdxRqZLYE8McBvNYNEDg1kcvDQx/uaecb5UG8uBCd6yrmv7
9OnkJP/5lPc0zXoOyJobErX3WuaSTaIT3vXTo2Mirhlx3K7jdH7wA9taTmDEYiqGBY2gECIURWjI
i42d7qYZ0eM6RBTp0vaOUkzWYc6a3cwc3/WG7GqyStl5PQ472D7WykfdDz6/e7SXMU03J8arzkva
/r5hgd2+j6kk92m2ujVocvhtAh2Uk993IId3k2ZghZCMMZwAuq30UJ8jv30PMFud0q67FCJl4N7z
PbbpoXLK9pX8i9tR3HCqUb5H2UFl7P5VqPZGOiO81GgSPulNAQdy/9eXtfdvHgIor2iPPDokZX7F
0VGuBgOoa+MgKT8OA5EjWUUK3zzzwbPOce/svL8PFLhmP+gLZNd+tsNeWO5cC5GuFYo9626bKJ0R
UgwoLCfKWdYTTTb1uiRCtPjQtqx2aGK+B5lqDtzP/jpUoKEFZSY2ziE++q1keJQGijFVeSUEQr6U
wSOmP2T74gxNNNvVs/qRhJHLmkgAmi5g5029rW/mRlJ2kDKRAeyldlqeD+NpYBrGhur30Hjtxhmc
hWWC28k10U8NaC8E9/Jr1DB1IRYCzwP9gk0eUNio8NCmNPyxwWAnDGrWiFV7sHxQzCWsqc2A/tUJ
WTIVJMtxxIQh14D3DZ3cyHlk9+6oP1r//7n6//K+5CbwgV3YIAgdatV/4QWaqgC1l3GWoFqS4FY0
15SMQ4arHXNi8q0Sp8UPzwyk8tnlQsF8dDNm7J6v7yPHYnLuCfYdmmzVlFA4thft9q8voc+n85+f
jL7Je5x6Q/j8/NoUxIbgIjIaZrhLLVwN/bc8CAnPMXm3IzgiLZ1EDmjsuyHAfU5CUgbWVv+cYspk
D6TRSqNBl7PH+n+mAfubo2Ne8OW57Zueh5nXB16N1+CLXXnyG6eRI0JVvxZyH7NSX4cdYtLEI31d
lOEaVd90MmQ7nYo8tlmZHfI5ESBllpdexNb6rw/I/qOj/3LCbJQygONppTi0L1VpVpcYvYilOIx2
JjaO3aQP+bhgX/1j0RfGD/7RDlF4cSatM9rn5YfKRPlq6xcGiCZDcrt+65grGkaUHwbiB05Sf1DO
dKfAG8hqRcS4i2L7Djb+uB2iyt9hbOO+JnkJuRnCv55JdweToI/abU8IwF3txbRU3NVHvsrbZGze
damTW2AP5aFpiUkT7LSbECOtx5ncRWHor2fV23vIp7/qJIrOo4M6JNU1mXgJVbCjXBhT3l1HhXET
KY6zZ5/WSP/NhPsF4EzW5Y20R3WoivDUZfxRKIGbnYMmc5WY4YNyZ//I2ntA8LFo1EiHvimTYFjb
eh73Ud/85utu1hXbrx3Gnne7BlSdZcQ79kTIt4vMrcCSdDBtE/K675x0GFsbL5LJo/BfONnRrV0M
D4Epg503oLgM2xTSAg00LznfQvSP5TfIwoFIkGxHKoM8qqLexMSmiY0vyvrEC/UnPNj53h6RInmM
JJwZ4E4+RA7RR0wu0JzEe0tnL55ljCdyo6PVsCQI0DYVoJflS87Mm1oPTIfyNiVKulssKeMpR+W6
qnj7EiPk8sYiC2iloiDa6zpwf8yCvaDY11E/Hdtc/Mb5LR66LHn15mlgDjQZex8HM7uO5R3i+ntW
5HLzg4fgJbcMdYuw+NgMbXDJli09/CLom+PAN+n3MFISgW4COngdBbCwPTVgyx+rtWQoeleKHGOC
JMFKoC6juxH7VnBXz0UH4VOCIrRJUyWGwnsOLdayU1lcmmFE6uPayHNN1rGICl78FtBQEhb6ZsHS
b9zBf4skwjjckOmZGdBiMM2QnDJLf6RtJsWIlQi/E/yORcj3LoBFso4K3R7dengfAN7sQ8O1EIeU
eJHx/24aFJAML26l08D99JAejvj2FUnZcsboQVEVbty52/SV1a4ahg/bHsMk0gb3JBVxkvHQYFhs
vL2Q9a2ZZBGiFLgmIkl3QKCNjWW1KWIblnISaODBjeW9sPslSnKkTu3YBc0a71UyolHLgjwkDKO6
m7vlr3C9s5dp896srFPU0za2LMw+i+66CHCXdaQIWSTp+i5mx7Sw9rQ44qiJTgE6Ym1DAzFSWTvU
iF4ntrVnj+D0U4zuMvseWAXbwQatdNqr+C7L2KLODa8v23/WrL/ua4vIwC4lMiDQZn+rrMl6Jv6M
JYp4EkY4Potl6SUbNE2CggkRcwTirA/FTrvNPg3C4Iz0g37MR/NpQ7ZLx299Mbm31EBlkgeIZp0Z
w4C8ElgX3pr5W29i+pll4GzGVLFIXg46btSVxAd/YThnqwbRzdqlS96l9kxYZhRWGxVhPiqxythR
eBHTm4sQYEIBcpv2s7GSic7XtWSdZySFczbx7dMMWuE+nvtHiVcuwq1y7kcMS4BOCAUx0cs17Evw
qJ57a7wN3KHdCpCD98bYbazlg2NTG/ZW79dbmXTjs1+2KXK/+Sm1xJn6kRzCvKivvuDgUlZF36N2
fkZ6oNCrKet29iuWOGYPLDF29vkw289LXAZQ96g/9TZdLm/DOCLdidtqVzZOcXZtoiW9OJXfCxG6
G9tOitMkEChqozFfKtKWVwneogZB5J7WnfPkM5+w2FjFKYs8yxLLasV/04Pds6OT2NcTctIZ+jzU
cCi+uQZ+kXpKxMlykp8wONhocrtSSl4mL95SaND6V/MPWfPoqYBuYbRjNBF85D1TA7rGd6GJTa8c
uzvajdFfMcRyCnN136ckgvge0lLabDqcAvyeGq1NMUk8pcXB8aLHfBjrqwkIbSNxo9GP45lKh1sv
uPJVZkdrwFirsHYTsVEecXUgzjV6+8KY5IdFIZM7LXDVKI5u8yI7AQPYz1l170Tcg7q2WX4rZ+RZ
3/TrOmmam2xASRmDCKyH10LL5/Y/uDqv5biVJYt+ESIKHnhtb8mmJ/WCEGXgTaEK9utnoc+NmTvn
QR0i2SKpbqAqK3PvtdFxX/MMmCFZenKHfOWU5hkaaXd6uH/XUeFOFGkQbfNxaLc4P5KdY/5wxpa1
anBB0xUCtyhRY30lmuuskD/fkSTYu+BJQsmywhPOAi5x/CmrgBhgPA/nOcvaJ3xM9SpQID/MyMQf
3r+0pZftitgm6TVswdKZGWq22kOO2JqPCe1wvwu6NVOK4jTMcHtTuyXBOqzFIcY8gN9k2BpDQfnt
4XMpvOIMyghPNk3XqIaI2FVyug51+wYShBra7j+L7qcuad5wYiEVMsgfxgRlVdbyBqcwVYbS9TAk
Fu2O9QIzT5HhH6myx7p1L5XnZZchKVvKtYGhqs0oH0sMuxqboCxr+yVhpOyYZyPEGypke8yMejtU
ZXBRPbQT2z84cpHyzcURrv/nHPrmJfFFTbzHSfgLya+kBMQdSLBWWGuOkZ0+hBUYzeA1TDg9hJM+
lYYiWyhluxXCczHTBESD69Hf9g1EOrvs2rPwFs0j2WBRYplwMRv7gG0JeFrumyirgzc8oAg/k+oa
OglwaJpcXdZ0WAUxeuTRdJ4H0pgN8joEwSOcwl2Pc0y3rr14fCRPOcSFhau/R8NPBFI+G8+F0yYE
DTNDIUNJbgpCkRq/z0+tcpHFjjNWvmw+OqBs9j4znBXTlGQXlDVqFzE0R5QM70E6/BiMj7H0yF1K
cdJ001oGkfuSLwMP1vEjd0GwSkMqQ7eN3pph3TKLrnz/oJB+rK3YMS9WuQ2C9CXtaDNyyyk23RR/
MpJtxjoz3Mlm7+X6JxzG08hOPE7lo0H/e8XJj7YTHle49rspwCszgnaYlPceDzOIUEXACmKPJ18S
C18i4Pe0YWARAcwxjfGu082D7ROD21I77VrTWWeO+0JJjSzPGy4djs0Y6/Ru6meoqV3xPW2jqvtu
yJJfo3DB6GZ/xT4+ojEqDoGTv7a0RlaEaH12Ax6dnm3gOKCwWPXEbVISL3yUiYQuI6Jss6CMC/LV
gUzu8xS0hJgzyfJWhasxJ5ubqQDJPJZIUaJuxYhppReECX4MaP7ZT3N8awVbM1Cs12H+tDCPbvOY
5CLHrnsMxSQfjX6pt4OcfjeDDc2gAPjoNO/Z0BI6PyqE50a2MwLKCTwFO7g4ZNKJrxRchsxxkRWt
QgPqsr6j1QBRW68Ta4TVOBpkShqfjl6QItNPzvZoPiTxoYrjdjEeA+jnqyRHeoQNmWhdW70lHOAo
K4gOpWzve6PexEnzbXrY+TzgjkTf9TRgkmtf0bLLvH1mY4tSMim3bRaSIOUBXmFwN5MNlI3GI3mH
IeLfNULGle+XgNVQg6wYesOgLfH/R9ijeo1CTBeEa80mNmQ6/yt2r0ebuEqACxOZniMHpy5BHbg0
g8LG+km28FVORrHWyDRbo/hlIakP48vkLRT0Cce8KSoqhS5/QH+s2a5bsU6ib8DEz55fvjRee0Cg
/6bpN4DYpMkhQw7pDqKOHI5FBcw7jFn4Qtoyq6jgdkE8/gsE6KYkqmieUWdrNEX0Es0NUXwcTYzw
6C0g4h+qLqunMggPCUvBxssx2mZLN1D0Vr9vm+SlaYmImCK3vTIC5JaQo7GZ5vYHxRFbdu/moMDD
Ny8VbJ1mtQf8ghFqeegXXn2A7W+dAgdCoMuH9y/cn3L/8J+HO4PPp3m66u9/HaJ+Cwvg5/153h1q
d39iyPjwP8+5fzxJkS6r0Pn+0T9PxPFFytUoLv98+F8/avnWQx7EEL+TKDqY4HcxQmf7Rpa8Ff//
O1u6sebtf3/bSS2sX8Ql90/ef8/73/75l//8sP/6LnFoveDQQS585/Xffw2BmZ9CPsPDtPwu93/+
r9/vv77lv57zrxfu3y/NP99n+bZxV72FimbUFF8xvjCf1aI8ukr1j0yFD32GOmDwx58h2ZbUqt1+
xIaLSD2ZT0bro7rt6eyjnUUCx4p2jzbDz9sPNzugwM/K4bNMCN/K0599XpFXSRtUNS6URb1rnZx8
UJ28D3r0uNS7YCs00d8pUUZbc+w/4qQKrz5kAymGCCtLUrG1kWeblggDq7xRK9Pub2LOQS9HRnls
o+Skgqa61MzePb+5eEFZ3uzwOHpBjsqXIxgHkGQLdd5ceZb4q5Iwfs7EdzsgibNysONVSw5PFDrj
LjjOFfW5Mc4/If495WOyRU+2NgVYWg9hs6Tbt7EDVlOy6a5I94djYUILaQcBgMx+aqdlDgHRfh2M
Fw2OoUkLQQ787K/lRBAZKtZuD1VqnzgeQs4C3/Q0ruGHYth1kLIFxg0lsqRFUm0qm8DXofEZkNuH
2DWM53jbcmJbx7UTraWBXVbiQ9+qyGC62aFsd/DYiJeUVvemnf1fQd+RHGeHqM1hFnvD0ePSWfnW
74KazbJ5NTTONGioEj5OES8ZQleEE/bat4x0P1Zde6UxQd3T4+0sjYdylOGjERxlOVzpa/wUZr+v
RbeJc+RTpeIclAxEI/j6LbOj4JKE5S5tefXscPpqzPCGdlDv28ykk1sau37QHekK7cKSzyD86vyp
wV6w8uPQB/c63ZyCBdWB4QusZ9d77cNQuQWkqIE5lv1h9Xi5vJ5CRPp5zW9LOx0A96XlRP0YYFuM
5YMvIpAKk+3iEsOQNtaB3EelM55igtzGeYLx7YdQAui+ps0Yre1JvJFSRwb0bKSHGQQc3HwmOR4x
S3kxrUx6D4D3idNsG8xQU3tc8hDshEnmhJHZJ956VXbsgZPRARsT4Anu9aJneD1SeROMNiJrmPFx
emjM9DdQmWpXkswbTVmyH6cFPaK94CFBQ0UAJ2fzrMBG4acRRvHmxn9NXUumCRVz5Qcjw2ia+n9U
gcDFiPABWmlHEJTrdocuybZI56sGXWVkoKEmEe1opiPeDS6sQMbZiz/+doQSR/5RAlYTVE65eG9q
70eP84kAku9sfkE1WBzwBtPAt9V1CtZNn7bbGTEuauH5p+tQSVbp8FhU0WseO7+ZIjmtD7jCX3BV
xomodn7JsogOvR8YgD6gaDYxwvIwcm00/GGzZbP7HDu4cMHiXEevDZVOy0c7ww9F5wj0Q55fIrPe
Ji0TAeH6bMRQd1eTbM+WUyOCnr8DQeusMrd2iYihxW+xI6/6A6QKwkB8k+ybzqtS+dMyHpi6YWTX
9tKdnarXXMUX1/3GVR7RNTVu7YyuJSmBcPgL8aOYcBgKMcInivtHaFrTuoDlxVvbmAcp3R/AwVg0
HBANpgulzEfmv7YGFMh2oz+hqpy1byKRtOffIlvEg9MLbrp9+reLYhN+snfqu1ABEDb/cgEO62Es
qCEy5930Ed1R56NgdxD0G/60C20LdzmU8ci2uACRoiQF0eM2DX6OyZgSJ5P2nFWU2+KbGmPUcXrG
AXWavQI7rkaItwyfY4uY7AreLAsGjHRI4Xn6Hgp71VjEP2DGzPZpZl7xQez7GUaSE9JFdfqjO6Wv
BpCsNTPFeONLxO+B4ZT7FvoMIP2aBDhkSvOmyqx6bZS2v+3K/jWjbWHL7G9pBE8BZhLA+s4I48LZ
ps+qlHJXSMU9MhVPZV5eJ9cSW4YFtm/+1rZtbZXWlzKWH+GEhy9bPGrdUL42RLESx4shAv4aAq1I
e2SkNAsOpNj59Uw9Y2MpcWgmmHrrmfyYfFL1DcVafDXEQyrwiTeK6YQ9/IyQTWDWhWs9dROj6zl+
z3LnjyWnaKeW1tM8e4gzKSkAGvnPtk52PtmbI24aV/r2RXEHJK3xreAXrgb/02grDizYdq+9htXu
uu++SRiehCQk5BrbPqGHaGVjZdyETImgNVHT54sbnHAvkvSYnSVR2+2NKnhPFpqgFOWXR6EnNVRC
i1xmNCy0y4bRe4UVcjAj6AGKOzSf4Rd5ALbrtHYgxwycZ0vmpHU2HkQGHr5AMJx20c/EwbeT2ySu
dkV9TTv3B9nF2S7UwOQnf09T9LM3dXomROCPB1sQZ1xC6DCHxDQK16rJyAhbAgyDlCuTwE5IXVYl
VwjymkNpEY/OeSNIJ1hxnap2vX/CTIxeHC3xhjJfkka6ytN8ugwL9cIcaqhRUj9bHj0N6RSvqtsZ
nmGvbFZPjqoo3Yu+PRaZZZ7bZDniKWWddK1fm5BzfQCYa901Lhp7rxf71KHiZ6s6CQXYKksnzoMt
6TlZ5W8M0RcHV8d/I3TsCFX8PaUIy/LAZHtWEDBivVg36Saulg7V4EQlnBI2TpFM5zErD3XcHxtC
Kx2s1CycHi6TTZUjxIPG8YZKO19XFkHZeEJuljOBXOhpCtu4uGtBN4/le8AcDrEyJ7rSRt2bYCMb
60PrhXrrlii1c4TW/XKTAqQvtvxEnCgQv8I4pd9WrpwgPuRZUvLCZhiWTMwOwYSbAngQOaYuHRCa
FS1jGFgwhNDK+A9JAiQ5tX6wzawG20WQP2fo/Ped2UwbnE5zbVe/6YsXElgdMgvyXxjQfkAz++gc
PJForCmOTHk2FiN4BXZ/JutaItJ3MaE84n7CQGP4Z26i326NTZEgEfs0EW2BHdB6MIYywV0M1pm4
7c/YTHfBKcbCdeC0Q6NONT9KNY5bq26WjNLsQfresSUGhaiMcNgpX1RHT9q7IDvops9OGw5umKBL
AX0AV/WUlOFhEtPzGO1RzxlbRfq1l7U9xxl8m+kPrG0YmrZpM/HymF2zwqf4XOqw37R214C2d95l
OOC3Ve8yYZxNEMIHrmlrZ8yPnRMBPrH0VSSUJE6pr0j4ziK2b5iceAUGH+BY8uhx+xMB7D1kbk/U
oSsjoIf0O5X6iDpvZGXz8Qk7+NpGtkbJeYxrBLeCHuetqxCt+WbVn8z4Uo/6lTlBtg6MsMSknT3P
5k23hOA6JoonCRB35UzRBmdmveowuc5Ge0Ef6Gz7safkCvFKu558iESTXIkYeu7Mnt5nTT+Sybtp
POIyeCmVp093Kw6tW5rSVerF26yhm/LPJ7ue8XqLOMjyawZLoDtXpWE0bLGN/RZbzKi62DBWSmUW
ExlsY3quq03n1MBfQcNkBy/xt/USMnV/8GPiNZyE0inTmEmWBy+a603iQ6tzO0FC4vKAkeXkz8I+
AKiC+NrBN6uxbcLksk4DEUdEkJCEpQeVngfvjcQY5gRGMX+hziVVp/MP5pKe04wtCjS7vkQLNfj+
YCw44fvf2K4IsaAhtL5/DlaQO8rslFtZe9I430/p8jc8LgxRzSHW+xpMlaMmeYppS51I6eR/+H8f
213p42ODMYuX0+7ObpdhPW+0TecHMjnBB4CN7sRwe8AAs9JB/GHlRYQcfjtlDZaG5WdWdqL42v/+
+JTumwKvAUeRjFNa1lm5CqsZltZsvDhLDJH6YtCMgn75+v1JI5Ef29GC9jbbEQu0Vgbwn3yB4lTu
2ms4f8S+aLaFSfQMuGgCKR26EW0/gV5MXMw9abWuJCkOMMG6dSV6IhwqygquAIwBYnnIVYm78wE2
dX0qHTAHqxnkTNpE6TEkZWFPO+jwzxeX8ztvJIPC8XsObOiKGVzgE2E58R0m2+4Ydj+Ny/nz/pCx
VWxG2lYra4l3mlII8yVMLNS+D5lXokFtiNSkigNOFAODHZcHTIZIZhiX60Ob4XnWk0UGDdX2YATW
F4hUfQzS/ICWG+ZAHv+UnjS2dsX1q3W56yZMYfcH+tkbs/MplQcCmyZgdnQ0YHrdv3j/W7F82AYN
kxQdYoHqGHomBvhPe+mt+f34roqGUY6ESrV0cKyE4I/urfbsiVYapKN8+mIFxIq6QgCFiKYv8D37
FnIBQI1wLf7GNZ+e++GpCM55JN4B6zDNjHq6vOJ95ly7QrJ6s0b7w7TMd7cnLUdD74AC9xyl/W6a
RxBIVnekJv5Tx9TNP2K3+4Qy5qLq41sTwfPoG8MTCsx3BacNuc7b6FGBELCDVZifbUq9MeS37zg/
EV8+ja3HYbMR4xrN0rEMqrNBk38dDLTMLQtTMFSDnhMl968DLaUvKRlZlWroH9MF8zOHuuVT//eg
6EcxdOiSYzXp1f3zhS/l3sg4sy9f+9dT02K5+O7f8v5l0Wl/247Ox7+e14dLQtn9k/fnzcoNoIU5
1zovmQpVJSSxyS7WjBr+4t25OgVqFxmmn3B90k1Lt6lsFjAoFcDKL0N96luxCYxzmUXBuSVOaesV
MFrgYKyZCz4ZKniMYJ8gsoDxIokHG2LekBIgXdpHz469TMJcYxfnhAHYGEBdmy+pgNFGnwJcG3Xj
v3DLmeJvh53wsYGZVI3D1q3bq8nicfFwLQ9EzgQ5Ycxhnz0DrSACdaK4qeo8O8E1Po+KrHMXOPS6
XXp3cUFWndHob4nMc18j+cSERVpsbeG/kq8c+31qOrl3XfharhY7C43ypiTweOt15ouZyRG7fkzR
HbEXB9QYE9v13vYe7BaGZiLVbYSrKpUAGB5Zx9ZNoGsFgBWzYDwkHFkoFVFcJ4jM93QiOetr868P
H/2Uw3ZSOZOkzM4+SYegRePMW589fxo+hBn0J/g6P8200DuiPH+pIrj6nnrClHTzdPzbcStxBp29
iWMQTkn/NuTWXuTKxfiGH1NQ/E5qr92gP3KcfStbUo7nmkGdWU6/axW8S8uOd3IZBKjaf+DueEvD
BL2BGetVaQe7QCfYaodPVnv+i/XRsS3OEknyChD65ruInJj3zwVEpzLnPtNDs+trEuoTf+72SL7+
GL85Zw3EJXqvphcDKkzB1eOdeMVxok+uM81rGNcJKE3/b1MPYDhmjHsK2Vprn5hjlqGBLrgFZZHP
Lw6HldK1iLAqP2zP+eVXkE4XSPeaudq0XbTQmmns6PP72FG6aKmg3HYMkTqsu/u0LW+0eqlyOZzb
yXYwrEOnuks1zvXONcBCGU6/dkR6I6Dih28ntyHubxliAFL9OiiWBMeBv8W5HUpa1/nGNcQWtzgn
za3MvfPU4Li3GV7lKEksMrRoII2vsckQmFTq34Y9kxYkjXMlcXkF3XUsxy8H9+oqsYcbrPun1qNX
od1nMfQfSdF/VkmC+Xk8ZPTs3azBnzeVPwIf/RlkmJVtcFs4Q32pq+on7z4ZUE78BEDsF7XWDLw8
OVpTfmGhF8yVfnuqvnTe8Gc0nT8dI3kW6J9jgaBNuQAB0+42V2WLV1ItIanWxS+n71IFf7F9UhC7
mGZawd1p3mz1Gw3Md296P6xX2FMZ7R0WylnWvybh8eonf8Ygp3kG2G8NSeIhKe2vfF5aARYzC9W/
T6E1cibKEAsEMbeopkMBDg2B+xfXZbrNBDGqFNwPUyzedeAlmwydMH14sZPL90EvAljYxNg6jfnZ
DtoXM8D1oJgm0jop124EtA+tziID9Kn1oPGJymJ2i1+gsOaL7dsM6fnFcwXoBBjBayZ1s6/milG/
PCed/tKFqBj9f6RBnuPBJiraJFOTGBooZeC88rZZacN9TEZb7s3Kog0q6VGgITerIdwM5vhg97hD
ERhkU5fv+1ZevJHBBofrxyS22NVBRWMbcuRbS5PXi92Lnuhd+cuaZbkw76PkKBIHZF8Q01pzfg0C
GY6Vyc0UmMnGijtqX9G9Bip7HtSwArRpjs1CcSWxrzJo/eLkYbXiAgQURvuvlAejJTYSIhY64WM2
qKfONn5GYfDMK0z2wsje3t+mmKWnbLbGBJsWHLnR6Uew5qc6dg+EoXFgsLZ1ObzTYLJ98Rfxc9WF
TAj8/Lmup5dezx/NADcsNIsTEJcLiMduZfD29C76R5MGlpn+QhiSF/aTnWNR8XX4bbpCrdMekGwy
2DuVChQ1br9uqlTtK7tG5aqQkvyM0dKtwj76MQ+i3xKCWBbclYlxc4HiEN+KoIZ5ZWd/05o4zy4W
JSdqfoFT/HDo62SN8jhl/Gk6ZGitFzG78l0A++o9Sb03phY00To6yGAX/5Bmy55pBk/wEPad/IpE
hFfYFw+iNK6ZiTuaLLuR7MyASSGCOLB57kzRUL0bLbttHTa/lsiuntpvwRHLXR9E5k7R2F9PIcdT
R30yTHLWQxY0B6wK2Lz6Hl2bJagexuloWf3vSHN+ybv51nqQ2aKkFBtkMzTLq7+Ctiiba/8EW4eb
EjXBlEnssMnrrH4ZKbajLm+5WrQ+m6Qhrpjc0z8qX8rWxDgmEbXVCcEEuL/XGXSXKfbTaxq2H3EF
DhoEAvhiuqkrZsnfJkOBA+4n0L0lYOeEtcQxGEQgTCg3Bk63zWzwemaQ01CD0gKdLftSz/RZhQ+Y
u0/EQ7jI6EUTneLAfQhGz3mRE+SQHKVejbzCRI1HJEXGnMLb8r9E97O0l6B4/Yooas5yVrzEA16R
Lhr2cxfLg81BjGi9FI6fTd5g1CBfrz3Ol4TTmIyf1d/cHA5FiOyJxBTWV8tqNj5axtXcIq2qulKf
Uoh/uzFoJID/8DUKiuZFZzktFEf1e8rNdBt2QMBcnafnyp2eJPO8S+ho/+Kl0trhLSHonby8i1mG
zSY2rWtoFd9x78+XCB/FcWQmNoS+vHTLQ1CnejuavL1497yTtfhOprE41yMtctHMFTRADoh5vnSW
lhiAtujC3WLDnIrSPNA/e/Qy1HP3h6AD+mSVm1K64T53/emUKhtNEG392BuAZ3VsoqYDvmjIFf0x
tpKH+4M5odwzQpTmznwLGNyDdRgWVyKiT2By4WUhWO0Kb1xiWsF89ah+LVk7l5HNED95B/miHmHd
dUq8UKv2Lz5GaTG/BC6pqIVwrbPX1RaJIUy/elI8X7U5ljtcEVSJWWbtg4xLLtau8WTXb3FXww1Y
PvBic9qZywyfwNFV77gQnixur41joejOlZofkjlhX/WoZhoBaiHUvDyeVTmXpK/+KEene9tqvUsx
46wy2/TgMaFbe1LNa5Eg/vEj+yH0R2RzHRENXo4toqATvHb8wdnCEdZ7CwL/SmeQQYce7/4UGgzX
S8136xkMzzVT/knQc9HhwxjsB7shUM0SGyvT0IUlk+4MRJDTmzUyvJ6UlcHje+6hYZmXeGKLA1+P
mNEyyBzIRwNnXseRIQETMXXiEPX20QixGCWUE0VmZudu7NmwYKeH8lnPdkIj0IS+R88cEx1DjNmA
8+92myChdvc6lHfIY/SG28xhSY0OxpjNXKRyQjC61ZKdKVX8Y1vEO4+XbN94NOKNhr6iUjrYDD3q
C8QDmCgdkpoRVCpbUSv6J7Jhb1CujiaNPyooA2aB9R4Izh53Q2/XOOlaxApCESc/IDr489hAt06Q
bU0nnghtaa/xKP1rko3FftbtYzM7l1mBXB/99ivvjd+hMzhoSYFNxou8pQbrqkpeCPQ6HF2j/FxU
mI8pAstVMLLCzN23M00Pc18BmOxBUYXgdsjsJKuJGs6u2TYrTC2pb2zdNk63QTnFC9vhbx4RQqvp
5iFxGh/8LDovf2aX3TfzwQnKUH4kiMQYaybtAEAosl6bKZ0eg8Hg9Mn6b8O6GqfkCzbCc62M1WjG
EUKWHIUXWbhsrgQFMDsD5sRS7dRALhBArcE5wILV3UIIi7+LDK5KaE+0BqZ6vmbpr6JyQ5KTKhqo
noLf3BLg6lTIMNMIS7Hhude8kgsJDEt2HNIEa/MTjVcAgnYGcQXuMSuoYEbmfeCSyW46Hj5lRPmR
dN2hijmwzUN2CTNQsH3pEPTZLZZp2IQhJZNngkqJczummtHJwR45WWclqZ3QsXaWHKKT7RXclaLQ
z+CsD5nzO8rDhBocxfXIaPUcZcmtc3vjGDGT1rFJtkZa4VNKzLPKxmBTBzECrKIvtyU9wuUaF9vO
pjU8h7k8T9rcyYoNYxqDY9I17VFgvspch2FPPz8VZnFLZOkdSAKCTeQTIFu5jQFk339kP3wTY/PF
LQTvz0DrGcxtePSXPOuaTp5l1e8WU6i91+nvKsvILnfTZ1TFi9tkvEwZbMMuDTgFU1+oanhvCYSZ
vQHVCTOP0aM56xG5kkDCXXsZE5J5/iH7tqOt6F6UwD7gNJyoiDZBlwSkBytlduL6SunlNTcX6OtI
vgkBDQ3u88o5djNSmvipanoH/7h7DgCruIiWmUq4HwWKCNvtAxwmPYbuyvk2Z9PYVXlAD52JxDYd
m00U6u+7Nf7+ipWVJtc7fUwwJkUKW+j81rgHAR5w1QT+WfHSbqq2VpvaoUQsTCicOZUVCnPcn6nP
PLylSRE4ZNSE7lNPoMr6bqG4m/3EoN2zxwW+jtxxyU1154OLov+hcZ7vz2p1i0IzxNMKpgCxd0UN
0icKBVQiQ950IhtdjRDBCvb+4IV7bBhUBVlAzIqqN6GEheJU2dUXzE0k2dtNTrZSiDjuWofK5t+C
F9Byd7dmitj4jqfylbM+M7M5OTB7OedmTrGJm6bOv5MhFgfToxmsZnObu+l35SBiRdICuX7x2pu9
sxsGBrhViYQp4g6AoMq5c9bVPtku5Jd1uaAEMIBj0kSmZzgunoUfdjNg80Y2uq0nCHoRA86gwjwX
+18Fzbg1J8xXKDTY4e0GBKKMjoXNK44u6lRitFopHLCdh2Y2LV4dOfKjc6zG9EwOTtPfOpuKC054
zygLtWTUEqMcRt3q/kyftNl/ltTcleU6dqKvrI9eYz2x0jFDQr7GabcjMGcIjb92D426lFBx+pkJ
TY6BusUags4KbrBB7wpajMSho7L8Zjb04qyhsldmwM/IZbZJEqQQgwX1P+svqWv/9E3WI4jzD3VC
RS2AbMUW63zC/Bg5I/eC+2gMDm+S5T5LLpKJ3ypQxito0HDdZNOX7jiLERzCbpXyZjsQ3JIpozAy
UJkptVleGYaRsAcDijs1QnIbUXjQ4Nz7iAvtsgg2nZl83/eTWS7BVdVxym695f4C0IaiNuSf3Nt3
ZHJyIEy+R2rJseo/k5n3zqwN0EJ1hR0aEQpQl4Xa/uiYdrX3mrE8ZyEYoRYDger0uCsTDrmBRTkf
FIPx5iV6PA2mc5BCPMzKU9dWdvpaM3MHoVwc/bwaj0sN7BWDvIGn5uAwOV9dPDi3njJSjFaL4a/Y
GrbV33K9THjmDbO2akNaeXaoOu+LEN/ifH8w+u5HkhgxydKNuyVP4GLEnSCYfUJebXIIOQPx+0gG
EsqRjVjXaRTpIZpxgrOOPjNs7/ezJZ4bV3s71hL3bHfRGTEK9RD8m4Yj/kEG8kdYmNZaKvMpAQO7
0ZOxHTw2yeWiEgvRIemcT4OkiE2ml9eP9trJnXCmOYTVOTRB+V9expBYCx2Sac9pdtT+CoGTOOrg
4Msi3NPkJzEQfR+wQrEpBtEeYQaCuF9kt2bX22vTgo7Q8e5RGJDBSJkwLCc1q7XirWIAo2tGf9yI
MXT29DPrUYLmPm4G6scnNycIZIyxlM2bFnePIht9sQBxLQ3GQ00lg8SBoqnw8hdHuxUynD847IKN
R8gzu+GI3wvtEL9bM63rFlDl4L3rJmg5BlEuxah7KiXfWyrjtRxZg+4LEe0V8E+hHYKAZjuOCsPl
Zv+eq+U02vmc/VP44ZK732cuweye4lau5AhSDmXEsfSZ+tNZ68G8PpYCZMkQTfIgoEQskTCb3nJQ
dMAB5KexGneq/zANDNcRZRmBm/S/OR4SsbTWRXvC9YLatmdTvb9OnvdpDGjTHHOJZsQxdP+FIeiT
cUS1JYb4baYQ3FC6stfDQDEhHaUM0XcJlwDCFPMPBL1xwz25MWoHN1aHWCIYIorWkUYmrjo6Ctyr
KXwnEK0ZPQMWLMtkqcmR+2jdd1Q9DB0Sgp8C/0gKIdF8TXJq/eR7Mf9rVXyXFVcTQlrE3qYB2Xmx
nQf9S2zq94nLCo8SJJX/XIKiZeid4fkGDvxqkmLJipXD8l5XQL/lA4Ha7I/BMTWTT1z0alMNGNGg
QlCW8KRa+/updDn6Ri0U6lz8ERjY6ZYFG9Gy5EcP5Uy4t/KGK63rae2DgyFRQ6/cGJEJ+gC14Ox5
BbC6mOUz5/gHI8Yg6AMUu6/kvdr1iCLQ7LOSq4kDX87TnZaSD4MIrUor+w7VdL231LGREEzPKR6Z
RE0LLps2huNd/KVPydI+76JmoVzk5a3xu2vKIrMyym9CGiU2Yv43jSi3M8hq6cyHMlLJxqV9ThYQ
7+M/a2I3nAwzH3bhkH2TNwPw0cYsQ2RRavX2ucgQULhDSIopd3swPXImSR4kU6hVSd/2o+8TiVuk
jneFD6y3xHMohmBpZ3R/Uho6B0l4+y2oxZ9xfInD2vpBowLFczXPl9TxsoNrz+06xqy+MWhQ1QK2
aS3rY+pa3dUe+2PZc/gLSY29wiKG4T+js66JDQqJssDNCyGlQr6Jtp/LuQF5sJI+ASrxUGxIrIOq
blTfbmUC8Ci4H5crpDW7Xzqc3iyrusIUeBhqcCBRu6RZse+K1jnS++aQ05mM9egzD8vV4wrJIkWV
KJaVYAxztlkWFZtIOW4p7jgnDn7MoMP8Ap+z5+Qfy3rIfYLqwCeYJv1O/Oi1zuVTNTufekp+F4V3
SIaKVS0Dy0ZXg4gEWviQg18k5bU90CG006WzX1DuOstNJEd+kKpp7M3uYoUsm8e4AWqO4ofcC8oO
fLfk1E403wQrcliAVC/8w33DjjjbCuuMaY7IJoJGNxkDjy4792erDb4bERxzJ8QdaB1BRmPP0s2v
SAVcs1xconNfx4A5OblW+JmrsJxWJKUDNMTMMldsvgTgUcYySGHzy749zNSreA4Py71rZWrelfw6
oxG8jprlrhVZvjIMDf2QWrFbyonRJhlW4lYO6sf/Ie3MdhtHtm37RdyXXbABDvaDqF6WbdmWnekX
wk472XfBJkh+/R1U1d2oXQenAS5QWShn2ZZEBqNZa84xw5qHQS9xS7eUukVk31fo8Fa3dy4HXNqp
M4HK1p77wdZox2N/YxdRz/69uXiDp5mFAK5wu+p8JrkYr9XoQrNn+N9AVLfHJQJPiUHirKGdprbI
/Y0wIfQ9WUaiZloC3LvBsPHqLH/N8zCuBmkBvmRVqfDXrgvAH5XhB9Nk34Mp5CrYrmQCg7Cc2HO5
W/5en5BasXX11vmAVAjJkAwb7qRNx3Qi5SzsSaTntZbvbZngwCOtqgjU7u24U7u6GZgWT1KfnHFE
LVV6Fp24JFTCszo0VJRDSo1uicNkW/cMCg9PU+5Ibl7BGtYX+adZWEeZedjHFk5WmpT73KWiCIAe
gZ3Dx579dNpMxUl48Kni5WxfaIBlK/FL1JxUwoL1OaYE7ca1v8s1kh/Z+bwOQOw1yeGO0U/uGZaB
mzXXg83OAFoqhYT3hUT0NS1H8SJni+AS0OECP6K5gyFDU9ZzY4pkhbzNYRWXS7mCkA6A582ybDI4
Kjzp8w6LhraZG9xnkPsZc+8Vdw4Mq39tMdYYiXaB+BohZffpmtpAOtHdBaG09Z0BrH5NusezrfrX
bjll5dI9dQP5OEnEMu3ptMtj9Zji7V7nc/KpTB56aTu7fsG9Ohnb2gYXBwYkuY+Q+KOxnJGUzD4l
42U8qhsfqRps3u3v29yNl45Cg4GCfaz2A3x+9o3cstGynr2mTu/dyf7Oi08wZuMP2qD6BJ1SlAjx
czS9OJkPcC6nY2PIDPez7a8F0U4BsobsIaX2ACqxpgjjuEssmU8PvPKeaecEpYrNNb9ii1EYeRDu
O4Mn6GCn+Ub54zXrp3jtywwRztTS4te7JKB4CIMbeqiujPCszcxYpju9eBaaKB5+3BqETnmNP++H
tn00eI+n1EXINgl5sBPVbOX00FLxmtEteWn46peGBM4tt+hwnN0Q4Rqca3gaMCMMiOFYTX257aye
NTZiA4S5oYJ7X87bsekewR5hapmy/MmwUN5UTN8YaQintM0+Pbec4ImuLNZkSpePI6fFpxkBZ4+e
5A+kz//5N0ZB+8//4OtfFba0JIq7v335z5eq4J//WH7mX9/z7z/xz3Pyi7Nu9bv7b79r910taL/2
79/0b7+ZV//z3S1EwH/7YnOjA176bzk9fbec/G/vAtLa8p3/2//5J0zwf0p69wml+Yv5/z/RCc8f
Sfn972TC20/8SSZ0nH+QaiRsxzJBO1jCh2/yJ5nQNf5B8LiH09x1TAdOAPyxP8mEtvsPW3igFlxf
h44IJeNfZEIbaKFwXUBDukF+2gIt/H+f/vEP/sAft+2/4M79DZ4Fi8eF9cYvAg7jO4bzN/xK56a6
1o0ahLtpJVbLvtCgp7FG6Wz+Mo7yvX8hwmU9swQcsBf95UL9+Wb+mr9u/A2wxotDbRTCMyCTwGa8
8ZT+gtupSlE18DoIGB+hIGPh6E6EB6Bzp66LuR9Tuud8o8///3zZhZXzl5dFTCcGmfCy8gcZtXEB
DnsHmCyYqKq3JwH2pPgfXvLv7KO/f9C/sY+wlhOlNvCKiLL6+WK46EY3ETL6ZN2lr//9x0PQ8J9e
zjOAvyHeMXUXQd7faZNtrtXoFpvbzBweEUfsoLYsmju2ZKXXsA0m1cFaiOqOD9B/4uR29gtF6Jgr
ihUtSAwvCDNSLYTQSx5sUE50ZlVDAsAsCwHDwsKt2eo9xFb9LXQHY1XhKdtOBZ5Iapcs6KuRGw/V
1i0pji4WG6vodoQLkSjWwHBK1UNItYSdAmoYhxyWZG7TNTa8cu3cTHEDyULUG7tKP9iV+UT8to3D
ZwQNP2E7mTl+QJe/J2Y3PoaoAwHXvmU+i7+WjFfL45wIEPh5dPPw+dwnJoeVOtkrNeub0NXBPFJ7
Miij7R350U4jI89i/saCXZXTVejAIMueWNlcLLIgN6CYdnYVOQJCHIkAPtDL+EUk3b0ZElbql9Y3
6P9zUjfv1CGuaqrXbdueNaHeJhMgr9txZQlgJEmOykZm0FdXVN6dlmilGalw7nwCQK05YcGhmwe7
QUasrmPL6lXX8l2PGm4MMvYy0bbTBHK+qABoOGAk1la1b7JfNMe/SZxo4OtzJ0yskI7JrzKjrA48
rwiMcr5URrWrVT5tZK/CDZdtrzXTj1I7OmiUwCvOtKJrSgg5TtvEWCj3yca2q3eXsnKa0Ansp+9s
Hq+xg4E3QjAkx+tErAnZdTXZpohLM3f+xkJ9jeqvsmg/+rbJ6aMvu6u01YJeC6YsLTauqt9D7I+a
62zNkvag5QxXURffuqqW5NJ8vfyewhqv+iQepurRadhZZ63NiZJU3FpQAGP3Qzv9CadYDSgBp3Wp
8S1VtbHNFgw8yUD4tdS612p6vkujLbco8RQtV83DMa4cTFfIXlcHAhlwolf2twbAZYfKPLDJK19l
GjAUkoPdNPndLvvDoqXjE2vdXWYZuMYsAA1mLn9Qf0TVXbVffoX4UovdkWBmwtAyvlubrW89J9co
jxhz5uwEpNmjSq9gunq8kcaGtjSXcxHoA6pXPTXPOUYj9IFZEDe8Z7ctL74hn0AOsbkxjLsq9XHh
aZS7LB39Z67FBxQUGwS8FF0bxk+TQUWPCRAlCostEkjHOGskQ4YfGBoC17jRvsek04QfMHQe+V3A
yDrm+JCLoQBs1nQNePVubcTqzF77Akfgj+FbLqkmIfITMlTgVHv5BfIJ6UlRO686Gz48rtglpBN7
umYgbZ4zUH5ixoLiZIdl3BDw+5IV6n4yBcl/efduNE4UQB3YVBUde9v1wRv4xLAMJrbeEek4MMXv
XMPVPsX6fujRmav55JpueiDNleK7RTZ1Jh9RrkHQ6NszQIerVkq85OQnElrBfdNJ3WDeLZcOAwdr
HsM8aYpdmoabRIbRRixPXIWwO3B3FDG2/oAnBN8T7jjbTPcD9ZjerPERIwIHacLTmUUEf2j6d2F0
zxDi7wkWDBYsSmAs/7IwsARtzxxvS7n1HXUdXK5xK+S7u1jdXb/HkucQPOJPYHIjAmk1ZCHDaziQ
htkLZNwFxDsq3KMdMH8u2R0zduTisAwnrwJONZlMZlGXIK5Prrn1KhuT7FaPSC9ROBdR4X50eCBj
InCmaqLwhrYo1LnzVDuguDDl36Yj5ARTu7hMkJL3os9WfY5Fvgj5UGTR6g4vkkb2Nwpe0l8m7ggw
4ioYFUDJ8AnCOP+bm2rP5jdxP8zFvr+fLecptuiF8sa6kb8s/eqS2CBJBrXrZXnVTOKXqQVjHyBX
bfn5cSap2K3efFNdm2G6Sn8pZIcPdOjwfyeoZaJ0vC49MtQTz/3cbJhUkYcrHDEV7xOxLHOMLN5l
Iq5NuRmimkwhaQFKooAhGI3MZbS6rIuy84uhF5fCb377s7seMPRH5vIck7S2mkcuV6tlW3tASaPT
ywxoBlBvR1Bsa8UxnNtzr3MpipG709PKibmsSFTdgMT4VQ2Hi8sao5MDSQHxn2DNhPUnkNN4lrnG
qumjaKP8+k2/lLkzTV7y7gGoTTNTnsvwtDJ/aj4fLfKILBu16dD6kjbYdJ1ARPMmKR1gVVgV2P4g
v8y3D2hoKHibPj7eBjyMuXfcS9jDqdf6pJ/ymsFksI4mFeFmbfeTFZkIE5M8p5Qb7hMsstHb4uLa
7Zml/T22oh8yw72euDae0Dm7A6+86l1IJH5CQWmMCYU0rU0v88/ZcOogXWY1eqLVShkZ2gY5N0BV
CTBJVLIhGDOolMounpLTvqpRCnR1iIjQbS/pVFIo8GHdeNJZQmVwSZL3Z8RyCgxVXGTJQ2GO6tGu
YvA57bkphbZa1PD5svLFXX6mJ3uxtapHsxo/s0afuIXhOh0qDvQIOz11rbH7b21hzqssrQhyGf3f
XVTuClyLaxQw9dogHqD1+AhQuHABCPRYM2UmjSf26KHZRWc9XclGD1J84htmWW1X1wVgqCSGOIQf
a2pPUr3MKJR0N3voTIxoudPMa2/0fsgGxGlvEsEc419o3AHLB/ZZl4NX0EVtvtEFv4pF9asV86Ym
jQHphsECON5l/Kk6JNxT2JGbMJhvyK/Wnih2+cC2Jkz7k0q7/pQ6yGoasR1oYt/NGigouwesQr4B
UUbip+MylJtK8VKj+a4M9PoVlqC4bqnKz/1hcBqQcpH/MMvxgvIDm3WP7Dokqy+jCRQMqgVFkpf0
aiw+VFx6XM7cKQAYZS/DTPXdxFlAyxnebJURqePMrBUo44lr0HQm7SWTyQYGUZGGOc6RvTgroHCo
7pA2pRX4tJJp8F0ga3/ahGwEhEW+ax1sa0STXI1p2CduUFFhorumvBUT35M2eAfpU7NPTfpIKL1Q
4Y1bFwgTYy2q14XEBaL3s7fXbHlnzs2DpZzy1M7Za6Qx+QxoQzZkYW/IGRvFoO8934A9ZdTkVieI
C0GCsi0LsQsZSzQaDa794Klfs0uiZGpJ6ngCjhSxnVM3vGCdtqnnLbpgoiu6WPdW/DlOFmu6tBWF
mfaL2U6dHFIbI4uOaTdibvJUj1qwryiJhx94xMfVH28iacANTGJvTw+mNt/5Y/KO6ilZbOf44a0c
FhAZjQCVMHNb4EMw1kXbVNPftChEn9DVeweQ5X4mZhopZr306GK0jB1ibA6hqyy2XyYrebJid4kJ
HKKjJKQV5ztkLMsPy7VRsf1Bsit3pC/d2xQSy4TyGGtv2lB8SVK6D8I9wBv5DD0bzBVZkjtoXMY8
fg0uD1UYG/U5ATzNBMymoAs7lM2Y3eKo1vedWT2RP8UuqWl/tTyaVIm+ULthqB3iXzYeWSqTwAHT
XF8oKfPaZ8e7Tqcu3NCRz8T4NeuDsRnLHIscWgHqexlPC1NuoxEwB204+WNEMVEkrpfwvITnhHbA
2h+3oSsxYDF7RNOdoWpyifuS4rhtQjSl5LWcJIxVTHInpAMc2qMWPubiK8q52S2hqhuMC2ek0fkG
2wsx5Zilxkokm8kLm42VJJ9ZN+Tk9CacQFKEhz7cJV/M9JqIEQ5sLwuJFekgHjdw5V1CZza9gZBA
M/VrYkHZjkxi9Dh9BX7ewD5R4qMgJpPN1gH37/BYJBPTgEByG4W7kCV8my5dDEt1v8lMZeM2Zp+c
itCmmhTl6sZmL1zAvbEoV9Z1xIqO/pthDGTUItwNDvS21M3XRREZdAb93xuF2ajuQVVpgRVTHyYo
hc5ITGK3jrV6KdWD2Ih3vtH0K4k4EHRYgwc+ZT7qzMAnnAAfHAF4lbDu7AShQEnfoZkPNO6KoF/q
/6Nt3xNY/9VzYKU1SBeTvvnS5WfRt92vIjJ/lwROH6VgawuWkNxSk/vq2AQljE5zQGqWBa1OAZpS
51vuDE9uTQ3bqNxFihwfIg+Qcm6G3UXGhG+5htrEbkpjqf8t5BhuRN1ysJ3Sq6XnMaBspQ7sUe8F
dXQzB0GTeFa1NcyhObVsLVDLaHrTcdjM0g17SmJm6xYve9tz2CBOKnZ6vAt6tnUm1LORG24tOaJO
aL0fXWaItbS156R2n8x6cDhNFO0utxbRG6xxRCvsmunvIRdjEzvV7S5M9/4gkrMlwufwjE5JPLVQ
FlErYL/Aj0cMJ4L5SlB2H/jZFOpLBWcOb1F54KtPd+7itUFGr/LRvES4LNZoAJhthp1lvyFl69Cg
+88YgboDOysagaMTImZaQKs+qVeMuDs2wsVuGHmufeU/gNjnRE7JIO4VxNVWlnRRPG+L5/cFuQPQ
hfHTljmmTXrdfR7dpzgkDyWV2TB3FDDL8XMBdTIp8pwZiHg2Kiw5u3v017i6DPeOtCkC1NeuHfmH
TuGn9mxJT8IZOcW13d0IQHBjp1LtHWytsJK91a2nyWmT4enjAhojicVaaLtBLSMtJ1oaifPOakwE
w2KrYk6M0vCpRDNbUnBFuErG2BHNH+nZ7PVBZk5bblVcRWsqEPvS0/GouQB5WuoNZbbRyGOAuOYC
AdDnPWFdp0rV5y7HWO07086k5+gmsIdiewZiFW+JftbXTmn9LI16Iw2wUQM9BleL31WKgOiX1Oej
za5mVYvmo7KBoLajgcTMPjY60D2YT7M3gquikxZmxUWfm+9smqBNcQ19ifs/JgyI+Z/xS71w77Tl
T32CDFCVxmGq6kuVaB81DkB62Ry+Cuzdw2QH5WCwprHNoSHrP3VANdcPBgFZjFj5pasMhgncpJVZ
gsEBa02UuEvybk/wdlU99YKTbNhVS7Zp9plaUbvSS1sFk42Enpd5Lm0qh9kCAQg3AyT4tUPv+i50
cS2VOnL0V210y93siJjMnuLe9CiBJUiWIU/mm6IkFwxNP/Ev89au+29Cs56GIn52S7J3l66lkzcc
2ePSwV7EpOpqJ0sX2rqIbUkHtHqD32muYf5V29DbmNSjVkS9Yhlzs4C+znyq4aDmEe+Aq3s3SuvS
JvbZciQQJx3GdFqTXZhb48G2eTe54+1tYd/5MyIsGilnLaSSknLb2NVajzUmzy1iy6VhVsCl0uyd
zQll7WbFtsibK5lSdTCiEgsXVSh2I3sd1cWjs2ghDKpJm6nmeNfBdFr3bOzhnzAJhjVC2WZ47KxR
Uh1a+n268+qwSQLcpgWFXBIp7d7BgKEfsMzQ0t9PqGYgZ/a/ndhp1unu1l8vay6X2UbskZbWNdzP
JWMQjLYsaFA2RnjMUVWtEFvnBem0TlW5AdXnK8pLf7uc71A/yc3UvBHmDCKVFgXxqFv0IITI6BNt
/kVv2tT3vcvjGE95fJenbH8mWztWuvmUq/aHW3bgNiaMQkMx3Weu9JlQIL5YibOb3GzexrgTesMo
A9W203pKmMIWZG1GRhe99oym0jiQaTNiMktizAaUBPdTsQBPjWrca5YMEHRiX89r661P3bsekf0W
43G5s9EOn6psRABN/9vSa+0wiPQJx29xqExxsRrLOpVsgsJlqs9gFuthtUW+2/LMAZ+g+WygNKDy
a0VRETQaRgxLR9UzzdZn3MIobesH08VxZi2aB3+akNQruTVd1+Zx9s/ojuShV/lhMM2HvKnEaYT7
YEeN2t0SawpoOHKIKThhfcHm8cda7fR+HiiOaWnMqcn3WbBFG7PVDV2fcpoer9XcvFVzsSt6UI8e
Sj0wMRzhjUVnYToeOzk3fPStCstIawU34Utt5hhCqGQClHkYlXoLiWNeOaaOJ3CKjzc9V+Va8tCo
27yYXmGWywN5VuHRIYOslVW0w/XZBYNZ5BtpU2ptxBtUZ2tjAqWRjvyqC+1nDioJW92IGzdjVciF
j8iIC2jSBTPw0LGh9LY1jccom2zEc4m/K91UBgNzrxGHApyF/+oJ9L1gDqkwo0DfCBIRlyR2OB3H
fJInB956TKIjej1WTDVW7FiydUqljStTbm/CKkbNypgyOpGLoNHWNYfAmGk7DX27tpfx1fVWsiMi
Cqlu0dD1Y+TkGq3Uqf3lhDblOmG+Yp84J3m5aaMkXmcy4mj005GGuovWnLjH3SjloSpgY3SK4iNm
OJ4VEs9vHe8sTvutEGzL4cYh9zQY8wzu8UTF94tsEIqCOe9MavY5t7SHISXMehzvytJYRINm9mjX
2ifpuUmUuWtTrz98iYlJoVujv1gZx+jd0X6bMx1moEiYllCcopaNfdxqIF6sgaaCi10LgmaOzuhs
SNAQi4aKj8Iuq1cX8Jx3ms0Bwp8NETR+9lWOzO+T36S78gpqeYPEKwwGoctV4zYQFRYhRYYFeaSR
GFiLEKl1idX0Y8pzgvEHOh8f49IzN0vt5aawSiwlApAq8WYOoVe5BEyspEMlyAdVpzeRokqLGHX5
zXrnvbTehFcDRm9mZr+UGsEjT8UlmT7m1k93VFHOjoZVIUZEsKyiCRiCgISrlYbyFKaR8GnJLkXA
mdp4pZoHZdIm5bDXQQKorqoDlhpJ2gGQet7Qcy17a9MBaeg8KI0CdKcfMN4ExVC8aF8iRJ8+d26A
esYNplgA+Ey2XW2hpdLsrRjibUMwU283H404TDJDq9pwJG9F+OmEyTZEbsvmauvbsIh81CpuYtCB
drw3a7RORErQsJ2IMu2MOxjGqxbmatHyvCs+hVfJj0ySaQAWGI2viPpVu6nk8EX8GSoyI793wN2L
LGLjnrbTpnoanTvLmdDqmaO26UTBFtFlzeuwb9ZOexfVId3j3njRaqDYHjRDWElcSI3gHxFfIgyL
QlYGlQEIhnpmvYWo9uym+fDMiaZNr13YoX7UCAgB0LylkXdHn+DSGkx2SjvWCe3n2ZQfYzbVgaqr
vZPw0eRYfVAYfEtG62XW7BeVQbDq1Fmj57jKLB+5Sw06mhH/gWvy2dbKn7bkLzJNnvy2J0dAQLbT
wC85Wv2U18BIWxbLbBZYFVCwUMf6cZPp1Il/VzAW0E9Vvwi6R8ooEUTcxITTa2EY77BZuSy2SYAM
691N8uJWzOREWgYNMYMCVNEfegxa4DiACDznfKVjJ9rZTYqEqwBXEI3xeVFxGBxrgSyN6wL1ViDs
p8qx/WeCmvFycghEbkcUKazFsfWIVq7ZcwvaLE4qnWDoTJzdh4lHkvzacCDYXnor5RUuut1UXYA1
73Env5tkm3PQfmipL21S2wNr5xDpCmCd+jkCxYJak+mcsxYXw9S6b7Mg3N4ZkrVZsHWK40ptICrG
iwLjJhgfUk7uetSz6QSyeNNpxIuU5XbIyyOqCPbAlk5Pt7EG1j2bxvtWMO0nWOtXRZTyHjj7zRPC
ns51azB01bMxWB66UCp6E15TdD4TDHmzJvAh7PyLKnZ68a0G/7P04JHgF4IM3/wcB2aLDg/n4L1o
cuT1UqQsuU/Ah4iQ/rAxIvFCz70AuzLdxHSiprwcbDtrL0LyJQ0eq9wykJMWF2+JtOtTJsgxro5k
lXLa79mWuIb7MhjRE7phCqiDwq5eH28blgYBDfCMIT/hfWrLVCLOdh/HtKzukKbUF0c/DJb+Wigw
MK3UnaMYk7e0byLUfoSGENW+1So9PlX06oiEcq6iUfYenw5lgWQHpD08FexdbFpMTVObe1lkT+gy
mnvH6w8VMtLdTCrsDog68agamiHrJZ7Gr1ZDpQ3Tfzqx2ZMngeVLGwsf/QYtmJDTfD/OrCZtxaIb
cSPM0GGm4pp5boXEaCBHT1wLLYkOqFGivfbWQEbBXHKYpXdE3Q7ebNmn3tZCQOKofM0nFACsBqNz
HwmWbBBF98TBc7Mpqm5ycW4sDzugAH6h1e7LTf4oxxhcA5bTJGzpjY60EXVu3m2iR7FQrloVXjqB
sq1BuncbupCeOOLruQDmtAQBEsllAcH4nSNNXNuk9OqF96gjd18X2XAPuxTjFzIsF50XsPHhfVGh
eQNquttzznnltyW578jlZGJQV27q330Ub7yQXws+EZppXVkk9SLrXUbDQKyYv7zHagkIbLJ53XmU
LpqKowWTVtCkVbWuyoqe2EQhFBmUU9PuRbhBejzqp5sCLMa+iqlgxprvOUFCvtXRTP0PX9EmRXK0
qXNv2qcZO4DUJT5FN3D/VVC916FNvSMfwktvP1sUFgEKzBTo8g2KO6RkOV5CqsMxityNP7Mqz21P
6xsA05YrlA5qOhrgRtZlOa9hwvMMWsXM/oQ3aXLeMOHL7jtgNP6iOeLsBVdS1zbeqP9ODHA4fuy7
x8E9Gp3zRYKef7TaSF+hCrDWsduN97f/QvJsrBmoBg39MdmSSACQlqRGhKuoc3WWiC4iKdEmjGWl
2B0HNeI6MnLrK+7M7GBke3e8mBrPbNoV5B7EbU2y5ATg32O2jow3MwlP9CvzozFoPMlk4C2WFeMB
KyEyczWQSY44Mk5JvAlZH/dSGx9JRQGC6xfJQ6fn37nNKjM6EoIz20cnNPMfTWrtpO7vrNz+CaN6
vMxi4iiZPMZUZrbRnH6Vukub1PTo2hiEa/XhOyYpl3a/BR2weJ9U1FPKztk1uucyXuNr81ea06X3
/uKnaeYBz0fSvJXEvGw8DlOwukB6Yf1If0y8c55JVKBCcrarI3+N0xXkrQcOQFBZMBsLIWFTJzu3
cn4pGvDCzHlma8icAkt5qVKCIarmUS0LGipMq5Y6C16KdcpKSdFIyNs2kul335EF1WFARBfxOHCO
WIkEuk7Z7Cj9f4V1cta6cgk61im9xQgDC5++RhIhDXaj8C2C4vy+JJdbhKun80vVoBgf3fbbpy+/
1oB/2tR76w4NJg16JOnpwAaZ1uraThM0h64ATmXORz2rZt4Ux31irR+MpLmrSYKnRzi0h6bO7ou6
AfVnAsIXWUt0OQ0sIxw+wN6VL2NPKdbPIHTI9gqruzqoBIUmO9bFugeizl+SNSz9GLZQ/SmM3bvZ
tMibo2nH7mapgo/DnV3bMVA9SJF2eDU5nuHiEmSNxi+GLcM1C5/HNnCyDyF/Klne0x0/ho4OO9gF
jRyV3hmDdHeqC+Mj79BEjjDvd4rRCOqSvRyqy3lDtrvcFRrNT7vM7qxs+m3SEFn30GuPJrWlnZ2V
P0oSxxEBjhSH6PJv43E7kClwQpx9aKMq3DmiY3dkmrsx1Rh880zCskMAjxENtHc1/KZKJQDQo0U7
YaBOdSmUTqV6rnVi+RzBEsrGBkklvT7PnZsn1wap3aCvrPxHZVLodIgvpuuCKU+zsm2XDg+ZrYxj
PRfEKmTmpoSpvE84DxFo7m1JW4B2EBkcO/y4Pd7+VbGKHy0DgiwS9/lf/2nqDDADP69Ofdh2tk3Z
3v/xo/QP+V+37206OVs/br8h0V/S0FzliBU4WQBE7myIzpL7SD2eX0uyW7K10vCqR7UAWHt+KRNP
PuSKPFWjjKwdJ5siAAjlo0CZ/YvPExBYtTGBsaj9veFvM62M4ExGDz7swo8nZ64kllk/JMeAwVKa
n2XnfmeXKdKMQ9IRF1JP4UPdqlMW+/MjnyE56jWGrlSgpE36FZJ//0E36xojb7SZIpPovYTuMfEs
GQKYbyGYxwrddhG2ZfT3eb1ngwV9RjYdwkfKcv8O39WhFF21Tev6ZxZnHZUE9TMtjKAYw+Gs4/Dd
KQ/mIGEReOR96xxJG254zj20MAmOteq39PVLpPJJdiqKcecnXJEC3MrKLMRwbiq4eXA29zU583uT
LVORltvEt04yCTN21uDhikputay6jibCjDQsYJrY7CCtkTtY9G9dBawnq58nOFQbw+weHQm7WDlE
H4atPFGTgsw3Y4vp8kEctQXNFRuZfSBMDyk3HlC+rJgQOpjh1W9Ki2zSRf7mVxjfE3erRFhze49Q
/KiUNkSBpSe9WJ50AC7Ya8fkCXTE/aBcdxVTOdwYpGsd6eIfGp3uMk63LRp3jj4qWqcFXttId5D0
gUGMUUKTlKO8reta7X0/s4OK2u7e0k0Qg7MPKH0kD66lrUb1QfRXVDopB++J0COzPlAAxJGp+3sF
npwTKXyy6XsCi/mGoGKFd/BIyAjh5y3ajySm29yUuN4mQS2vHPBzOr7Zb7OSwY5aa9XkEEn6Nqb1
VWfRBmyFueo1nv+srr/m2HK3dew91bWiMlHTxW0mWtPpIkMaYpGe7FEAfpDOcSI3Agu4+m2mihQC
7A0+vTt3rn6nlngVavpFLA2yosS+E6440XtbUxiiGAm9ZqksvSHLA/Dcly8MYnFvT6SUdjLHTh3P
9rPz6GlJf+kTuCtmRMFSN9I1dKeSLJzQgfuh3EMJIUpzC5irdLeghVmCR2Vwz8Ck1U64OUUzDuR7
2RXeCf8xLOFW848DyJVDA5X5qAQfg+FfHCIfHH2lVy1nEN+8c/pw3o2ZaZ3TsPbIcRnEfRXSYU/j
c9vY4T16KLJqzFR/dI2w3JB0We5nuj0oXNDOdzjHnwzqkGthiOGJCmy/VprQnizsIoPGBs6LivG5
s2mtS61LXhqbsF1NNvpL7zcTtky3uCLZgXXoVmyAiQnGxdqNByPkQGXzhAVOGcpXxTEGi2kmX0Hp
MMJFUr9GoACDUe/L166hiVQTmvRqeDjGCXHJXnVZ5wHly/QV+X0ekAgSv96coIaRRa/hRH+pY5N6
HUtEBHnqe1cmJgrybe1ekVdVAZ5X+YhZe4PR3KTCjTzKkygSb1+m8Wzew9/WN2Pyo89JE6oVvfXQ
12gtNtoj6fPikDitug8je7jvukSBla6tuz6mj7n8fdcoQpr8YqBP5Ypza3QnXHl7o3e81y7zrp1C
F1nOn9ARkzX0UWoi2JU2hRf9TOcOE10saR9Hrbt2RsCPTpmO20pBTW57sPvewI3QxorULCzy9Cun
bSIl5uXBsTdNRW9U6sZ0NtmXUBjJrE3WFR/aNN/BAKkeUycFFlLfK2VVu7zJ3MeZd6ylzl0ZpUc/
bfKnQjAd0wEuqL36zGdDiS6K9x9m2A0yZYYsRHQE7RqlhI3nfBE5dpBTJAVwbSOT2EEX4A5nYQ90
T1ToHRHtYDWR/VMXpadOVvOuaRXdGpE9Ap3a91Klx3HRfIUzk/ww0E8mge0urDwVdPMxbFwH80XC
zo7tFItA917q1bynydZuikl+eWFKwQ0b6zJrR6SPg/XpJeENoFhqKeiNLudauiQBpFbB5M4kgrP+
rpEsDU7c0PVzdnOEEAshWI1AwKTKE1vYMkj1AZyAd9vPB51R5UFJEo5zTtlscmgCRWJN/ckA1LAq
KQE/uFV6R+frBEgUwF3oVdvaSzAM5nLcM/yWkLEHbRgbRKz4HYeE4rkLhKGc4DjasMECkcdi3zsO
Z/qxXGOoMDa4IDg5pDQW7fTaOkbzGE0jmCGKYkzbRItUDR4LC+1o8jrPw/wUUUbATYe2pbT08NzG
Kg4sPN09mQVHJHEA4YgeC+OcqSSSQdY3sChHagJ8yBlyIMFy7myYVOrOnm5k9y25UpPq7bucYPYN
sSfe0R4IYu6TuIBuMuGP0JZzmflAVxChqmW9aWn9PeXyGiNkZmThsatplo/CsBZzRoExZyCunllr
n0eComVFrRbz650etv+Xs/NYbhzrsvWrdPxzxIU3g57QAKCVKFJ2gpCF9x5P3x+y76CKqZDi3olC
kVlZBIGDY/Ze61sUBaIR+LTV3yC0GAymYwt+1pa131uPepAt8Vg95gP9kVG08Jq0GfiVQe13oCUV
RzZugPDmqzqgYdMWcroVgk5k1m/3A/IyjEpgDCMzL/fszI7+5HV2y3ijtR5DAQnyC8c6CbURgR2D
NWybQa2o3XfwVVSQ3GPT2pxMkq1mCNW6H1Hi5f6zIFrI3ikZO2Nb3o7DnMeGz8dlDX2SZY5BgWLO
xR+3MqqjJeNWVusksrPSTByigcq15c0eTd3ftmbK4llUp1rhBNyxIYCp3lNDzQjhmYaBXqwn7tnZ
AKYyur1hNDbA7wqyn37z5+DInVxUqS44QTm5RgLKMNFQEHSagyZVPwl6hdO51ZJ1y/ex4VEfNAM5
bpJ1+joWOUeXoowyXPCPUyoX+3rieCEoI4gKXaWsQ94Aux1Krn2KbryLogfF95JtPMHZFWV9Z+kN
+AitcdUoutXykSpJ4hMEXKrtBr8vZ6HGT6Sdn7fSburoD8JQpBA6/9mfH938mzdZyNK0aqRYndba
KtUBk1V6TYKBQfoHOWfCEo+VrXplulGGUdyF81/8+U3OaPNn1swYHhpQugcTD8+paxxNXk7QkBin
23BaoBI1T91Tj9z94q/KTbiSbrMn86V7t/bkp6oBXmNboPALTGulPnBcUE8lA0Fd9yesbt6rghGu
P9WlY6ElFBZzWQVWoGoH1kJ69ju7cCJXdBMnW+vv/MFNftb5p8joJc4b+SJ9kPF5HadnIwJGtERk
p92SmkPwcHVv7EN7OgiiLbgPFQY6nKBs8G+IZrIutAjFN2MjHyNlqZzjN92w1Xw1gTxwhlUZr7KP
4hJTaCsPRnEDC1o/+Q+kVNflW1ccmBBmVAjrCK3MbCfVa9gsirxqcbrinDygjE6hQmYU7FaW6YQF
J4bEjqAfOUhh5LvyLQdJ4abJwTQugvDOV0ecZyv3cbNE2kONqf8oNwhLGlqRrzBWh6OKTKtaFtvC
KeNLembXrcIqAIWBXJG544SHpN1kD9GD8IKUgFIStod17rTaWnlQ3xJ5J4sLBdx78NkclHtrC6E6
cdsU7bHr00xcdDsAcikM+EX00r2m3UI5BSvzli83LtX3wekfyaKGe3BpHySbWAqktgciFQqgXGdW
NSREDidOaY1cpDuqxgL6dYIKY5Hdk8qEmkS4RMBscHN2665Zec1xuqn7FcyYjH4ODR/KlQt4+320
BF147l3sL7lNs0eI1nS3dmDTeDbjNtunD9KNdsn6paqfWtlNUPge1C0Auq4FemdbZ/FkXORxJTNw
hA1JKmwvn9ot3oCJ2nC0FPbpzjxQOOYgeYk2yTCPAJ8Tx+j6jzTsOjv7rA7ls3AaiECzFSfdTGt1
d49wck1eG1/mEfYrghqqye81W95XkkSO4lH6GCj3L0BXY3O4ARLfvGCHeGQCTpVNXqyl0OlVByVG
w6J6tDYB4ut6aWzGdCEqm+jeFJctJ9lha1Bk5lVdtZfSzo6cw9ESjMCSt8EDkWaWvuKJ1LRYqlW9
lxfR1j8P94ITHTUn3Bj3VXarhRtinj1/9Sid5Ftvw940BhD52EDb+Kx26ZJpsKZYQm3V9qFBoQR9
huDyVO08FJuPrU1Y/N3MaUfHtmjcYM6OWwTH4TXZVgfjtnBeh2BZ7xWnWKPKLVd4nh/jFwwhZ+OE
xiV/mgOLYTKv1dgmNDQgSeIr+oJgg3iiLheIEI+ictu40o6iT//CVKa80eebBfUowB2q3wmyvKPC
jUGp6WZn602Ll/g774UlLRPIRZdmZ/bIHVzprX4RZ87b0loLh3IjtktUoNZyWJpP5cY8SxCj3oHy
rSqnvUnPs6MHKS5ZYW58TnpXuFArihoeKeUg8QLo5b1+il7B5ZRrw9FOk7GoHgtQsGfOidMXsMUm
cdO9eFZO1imINpTBvM1EAfnIHeKwDsbaXNRvgrpqHLYb2Zo2kb4NtvmN/tTbxou3r3a+k7nFV20H
3jJ6w5w9tguLUHW6J/zPF4W6aMWFl7v06XatcZecwOSFdicsknvq9k+issTyqa602dW9ql3c1oiR
kdb1X754ADETtSyJC+MDHedIdop57JHW4ENnBrrgWShZaxg0sCpH6CZI80giA6lOMteGO78oHoJX
wcBrtKzfObEO62YkpHNBMzZZEA7nSrdErKAdIUJq1+7DiofNYCInYV6aZu3DwrwpThjNzRySEL2d
ndA7UFwRQCOv09f11rsn+lKFylzdIYgcplvhLNN3vIvu0XMLlIIXSepgIJUOo4vxTnXpmTZLZt13
/2geCpCHK3Hd7IXzcGvtpxuBJio7hoO197WD99nDG9yTcUgFmI7ohRURbkX2pF2MW+PZP7MkPBsb
5UPY1y7vX8ShnoJBih9tGbjVQ7VFDBSiFF2KN9YaM8MyeNa//B0ycZ/m60ImnngJwZeOBCxFBjDk
wUXo0Mi1trWPToE0IF7mlWWtzXNF7s+X6K+FbfQCgMi7kzbSTdm+Rvv0Ec4YVTuC5+Yg9SWnNmQy
cHF6LucmYSobPbdkPhR7R93U5crfpKMdfVkNKRoLc6X1LJkqcUBLGr2CtfK1FW8WGcLQbJ7TTV24
tJTQVBiM841woAWLynpcKYhlaIC40ynIHFFeZGsfkvsyWBtIs0/KuJDt5sE6SKJT7DBBasaidIa9
7li8JtKN8BSvG5etu3wbfvqHKF+ZH2K30ZlTbwFeoF1oV0bqoBNmE6S+Z26zo8eZ8hXLe/h2Y7+U
s+WwmwNQ1/kxe7ae2KNL+1IAww3ccSW8UudHjut9aMcYIuxtTLynN6FnWTRvlohOD4HxofKYFlbw
/M5+d9KH7bRLVrVTL30MQE55IFzvLXuUL+NTStPojdJPsDV3UFrUdf0cPBTjun7nlYPe1eyUN+GO
u2tLBOOsuGFGf8ONmMolsJfwEgeuZZ2iftFKG5k2GmmlAk+Jd3qhPIrhVjfXw0aL9+DQXcmZEGk8
NW6DctdcwEjVPzxYbcMKQKC4IzHYOHRfDRA+al8ytSAne6gRDC67e+F54k53a0KvCUoC0Ui/aZ2N
d1Arsx1xs5z9F+U+cNU31Tq1QDNRtoxLgELv3kYRlhYpAHeR5gokNNwTDol/sYHpg2eLm7fDoDiu
SVTxC7e/0dq9Hji4MQDvfpEvS/iUBvDtQE9eO4FsV4TzyH4jXGoP1alHJv8GtR4rP06PW2DaSGpQ
1hookwE0rnkxAfw5ppuCzyN7AgLDbVpspGwViEsaVsgf2l3SgNBejNlWvuO/N0hKwm3QrcmI6HYk
k8/ayhh0+YI+kh7YSmZDiefMHuondgpRfq+rh6ZZ1eaFg6TQHtiwFZ/VXWNB0XQ9tqEvUbqRTkxQ
yJ/k8J6iYHZX34Q3GZ7KbV+u/XP7GJcOZEbeGNo1C6JyNqQO2MU70N6ARf9BuxkUfCo2p2KUAbrr
58AgthTn2M6hQgqP/qv5Ih+YJJLP6NS9GNTuXOJNXvJ9uQm27a55Vu+KxBnpCKMpPUMGJKKOkJZl
MJGouyrWpeFaL03qmCiK0l1OKkF2Q/4JFsAAQMmNP53zj+Jlxtng3kTzYLI1/yRCBLtH9oW3K1U/
8ZaNT3gXsWElOjAktPNYGJfsGQlkvqlgqmwpk14yJ2x39Zlup/coABM8TF/5Xj/nT5G59Fzz4rP9
2mYPeFCXSrMc8OYdCm1V8LCwjujLkpeVp8RgO5XSskKBskzu2cc12atPEi6l0cNAXe+R68QcinmA
5WsL6QSDjnlHx80rHrXuJNymZ5wyA2hFXjNOHUhF3xB7Tp8sbCXGiB00VWqU3k58RLdyrjl1bAFF
aPTaj6ZLRhS3j8Bu7aQd0NFHD6PtsUd9Y+ALUFq27Fsx/JAHvMxewnJVfbZ7iMi8MixPqOoQ5D8A
7CbrymXfskpPwJurlWbn28QG6XMw9wVeMJNd8BJc5A07B/+FdybZdfm2wAKjOkRkFWd9Iondnv22
MQr2NaASokNR00naVjsaAKh31NWpU6hgNZHy2wBB6HgWZ9q//ovEhMWOKlphLMl2sekkD55EHu7H
s/BSDC9ifuqI03ui6uzDM7TZQYUOEgWE1GzPSAQfVIKI7tqCsBa29Q1cMfY+4sL64GGwqsZs4znQ
bIBCHdLLcG+Gi+6FiONqCyCMKvvHqC20C4YWupMSgTO3FS0/u3wkbBfA9R2pQZzaw3oXsPGTyTCy
TfKk73lBc5TjNki5k+8gsjWZP7dE3O7z185c+Lvk4h8LjlAWe6UWwc4nhYA79Y3+DAdRNqzmGpuM
tUexDAEQsfg2vM3uuGzpVnwBV3WhmMHH4o7ijPCM1wcaKHtxcZeveLjCLnmhdsdBIfmsvR0CkrnL
fvE/mI3JD0JR1RzNRwy7b9FX5Ua09DbFWn339iZmTY8zH3vkRX6w7vAyUtcr9v02rZdgEdfBRxrR
w+I85JJqyHtUbaM1axTjpSV/YF6v2ydKH025JP2ZQ8PKv1HvhOfUFt/F0QZnCBpYuI2ZDxF+csub
V0I31PcKuD6W8FUzLSEf9ZugW4Fofvd29aNf7SLEvBt5L6yMbYrNLViVcD/MDXDxZ4vsk4E3lJv9
hYReAHu+xQdioJVYeYOtOdapOjX3iDkfTRgh+B8RfvKuogi1x30ASXkdfTH7SclKB+DzNlLg8xef
XbFki8C2CX02q3zz2J4CZZ98aE+Mzrvw1XOIh/dWQ7iydsZRwl/4QW8B0YU1PUDEzteGghR+ob4I
e9EtMcqvLVgoK2Z/fUfrZBUQTYDQZx1t6m2ABf5WOs+TzSwS4wxnbKTbYj7EmnQYHOp5/nG8l56e
Som2/IqyD01bPOcsjOVLgpZ9OdjqkYHDQwpO8i74xP5q3oEADb+iS/fOIiCcJTt7zi5j6pBrqZ88
Z9gYZ+YoXgrjg67bXtmPW1BBxjMpc0BmJgJ1lsNz469a6CBkjirs0pbBhh2x94lynOM62tvoU+WI
wc5IhdC7CA7Yq8Q7Znl/MWC3OER4YC75MX9Fjm4RRbdEGEConXfnnwPep4X3mHwyhrsnttAjJKql
eApvmI5kphwsZwvaXfVj/ag9149Mj8EdMZSL8La0+0fOruoh20u2sdvEJ3FtPFW8bSWC0txm8mSy
1J7ZW993L71LN+axuEegRmorOtJtx1baHp84sMO7rPcFOslyVdsiLT+afQ/WltH0Vp1Konj9JTxI
poz+Yj6Nw85adUfvvR8eo9oWUkcTnZx0GVb9ZeMaR9LaOfrNDh8OcT02xoX4PL9AAwSvXfFFIILs
TqqdsgNoyfNwfYf/MHe03XgsbpgF0Rxa25GLrZzqTtsODndA3CvrmobgPR7jYEE0MSUJMv9y6kIs
lDS3jvP2GS/hW8a2LFgPa/GD6IG4XjOBPwpM5LNwYVG4xqF4rZ+wU8gcPKWTcB9qS19rOl6lVnUM
RNC9lQCPpzWz/fMbaNoOB2phrWpib1ZGxSuNeB9D08sch53T1yQFmq6bBG17DTU83oV//jxGhJXG
TclQseJdLXUEdFWs43iePFCVGKaUKXkSEqW2jUbje+u1IG9FLeNX34TLq1I7KyPcJSF7L1TKKET7
9jYWo9JJCH1cBUWH1XnkZejnHxGym2VLZwOP96Qgg6v3qjSwXRry//tjMKtDqxa6E+tBsh3IA1Yb
lQ1lUiXl1vq0PvPa6vYWkHTg9HlOERZ9wjotBE4qf37oE1npgu/QXKCIicCYZMcqZPsQmI+ILCs3
KNiYo3vEgkjhWcV7ipKDEu1INKIWXYT41qdi0Re+iWhAwvpcHXtV/pBj8OJZNHOvzZPH992GENzQ
MrWrvOTMRb5Tu7Rwd5f++KkU3gHCvMwW1m8xjz1Fulzzqoj4j3kQrSq76JVTMt8mlsfhZNTEGExY
LajM0Djzige1fhxV1Kvz76E5wCgM6w8hii4WKPVqqO8aYYqZI9VlPiSvvV5QQh0fx0JQnEaFftrp
tjQat/Hou4UgHxUOnrD97zJJPRvkzi0MmZQAgkOJklEIKfJOHs2ddd+YD0U7aXbsowbyhum+n+Qb
HgcbGLJeqRMVH6YATsno2hWU53dTJlzT8gIcfQF5kNW+zoZ60+KyYp5Jkg2Rb0xag9uLY3CsBEwn
mDFGxytbpxP9cDlDwWBmGAczsYZdl7HJJBXaVqCD0QaaVMey5HdypxWy/QxvESLOgAbv4R99nFrt
S+0rBZEIb13cJraWsF2Yk7wwsB+jMuA0LJnL//zX/7nC6PwXiPrbPMya+r//I4EAKv6XrrP5+O//
aKppIl4yNN1ScWfyoVdAF31I5KwTzMrtVTgDuQWmoGO9kImhqlNiXdLSqdRoWyhwJQmjvv/54//m
u8yfbkmKaOp0iNQraI8xaEOj5UYF96v/8gZ1JdY+pYOIKoYwC5QIB6LaJeKV/vlzJbBDf31tSVYM
y9RobqnyfGH/IOeINVBXeZAqOi3kfFQ4xSrdCY3+dtTxwk8iavq0OmDDO+gWek7ayZxsc2WjWv32
l0uZv+P1E5BkAjZIurO4oqsnIMWaOCIPrVxPBIsQlQJYCOEzgIPtCjcB5D/6kzMQhuE70D3r7gmw
mAjHs/POH38ZDsY31yLD31IUU9Vk6/patNCTZCEP6ZWDBmZ6YIGfsQLJWLwGeNE8wVR/eRLKdwNQ
xuJhYDERdVW/ehIxHbupKAQi1jPKfUaf3huKhk6SnVY7wdqcb78hNS9FQeJ5mjk1TtRyYGuPHACX
SbJViCFAYhwRK8gBBsw+d0njH3mxje0Wx1VVPZhoQIoRZWqT8ngLYk+QVlLWzUhLKteh2Zx+fqjf
PVNZUQwssuZMvboa16OvknQQ+7VrpiyE5LFBySn7X16eP4P0euQoMu+OJsLfMgz534N4wOk8NpZc
uV2lXWDTnLrU2PUGxe+GN6agBGv02WkqOnAMFr/05maItAP+DziHfXLSA0ZUUhe3PSkUJmHA+KBN
9dNqZmZJ8ZKU1WEaAWgUeumItXcrtsFXXqWV/fPNkv+iZzEHKbKuyaJlSiA+5yHyj5fR0lTA4bLC
ccBia+obObQCEIctrZYx5ZlOVZi6wII3A7QncS4rm3ZWJQ++BNM1iCGM6MMnoe+fZlwBDIS5oPjQ
Cqbev/VSeL0/X+63c4ei0ribmWOy/ufv/3G5Sm3puRFyuYysZStBtcFwtZxm7JSUdvcxLfXZ0/8y
aLtIoXbpI4CjJrNITLH57Vq+e3sUJm5RRVGPMPRqCPgISyTBHCs31uieGGU8rmbayBhQEyrl0vE1
3qemo8Xu08bog/Tj55vx7eurWJqsinDedAbi1bPDb/K/Y3BAULSqJJkicxciEh3vTTCbC1nJF/X8
5uHLigGCzA+nk8+RSV1pxskM2OSwsQ+fBEDxpBH7L5tI+myMmIKrfyiSAnZPwimbMFfyzi9d4L3B
idhho6RgGnXbmbLUzBiqn7/YtwujYpm6wWosq+Zf8xIaVAaQWLl1vtNaSuy6gisQ1Zo9gJoh/SXe
TJK1SSicR5Bffv7079ZFRthMPBMB7ilXa4I6eGqrpqwJ48zpEShN9DP7vOsjR/KN+0jLKJD0zS/f
+btZSxUhJqnwfSDZXeHkYuLCuzHpK3caeJYIbl50M3/5+Zv99hlX3wx8soxPlAGLyO8w6ZWjmukv
k++3Y5KXQeLxMSqJBLgak1YEq0VueClKyVZ6WgAjs4g1MMC0PDuRp03hSw3XWtke8MucMDXRjEc/
nCT7xCt3YdUdOhF/qClLZOIldKkMKgbBGLyEhW83M5OUSLgRFth4D4eEyugMjPKNuyL03mbgmOmh
0vj5xknzq/zv2V4RRc1UwHOKFpL9qzVF1YpWEYAFuT7i9EXDMr5QCSWXEUFBJOc1M+rkHnc3LQdw
N75Q0jUp2PoWUOR/vhTruyuB5MpmVZMl43rSKXVDNMdCKd0y+xJ8mu2BTP3aaCT6uCNhl423UwBW
BMru58/9e3eCatJEWGfosPXNP3foHxOv5UvNVMVJSahLsDJk3smam73Miw4/GpPunD/58yfOI/7q
nvP9TM3AOK8p6vXu2KrDcCKqAHeYCqE3QpnNVvapqKKH/4/PUWVR4gEzm6vzN//HNyP3AHNZZeSu
Se1m8shdgsQNpvqXvaapfPd9/vE5V5stQUl0sjf5HJAUjWCpKzTfnPL1hTAgC5Bylb7iXRLmGwLv
Bubt4lmNNkYZXfj61Bq6trMFa9ZcKelaQY8lKYFoR+yEFhOp0YRvEuugUoIidDN0SxXATetTMyL/
Eft9IZKlICNvgRSOohe6T2uZiCo8/+zDWpZlj2N+pGy0svbtqbPzNEiJC6dDRwxWvrR8FQF83qyD
fHrHZy5seg6UeCZ75JH08ov2vTNF5AVxQKZzmeHaGeLX3lhxPKXVNrOQrcR8lgyUEmAfC8xNfbPK
N8iQpAs+xq3pB899qosIV6HraIN6grr9JcLEW8UeHWxDM6lhTpJhV5r2RPBnNN1yaC4djwprbtEA
73TsNlGMeMAcgodwmi5+ePPzSJG+WZjYUBoak4GIMky73i0lySQoHNNy8owBAshBf+6S7KT08tms
rDeqEd1CHOMTdp5HK41uaytQgTT1WP33eahtx0w9Y15/0qRyLQXF/SQkL5JOVqasNGS8J7IzjQGF
nVKH4+8/VJ1OvGLgtUtMic5AcFBV46824hO2NrpUavCQd7ROBYCgivWW9P1ZI/VqatqzDBm67gB+
RxkNkdQ6VmWwVrERNir/IEqI4xjaVdDj5YxOqazu8ZKc5KY7Y5nzq49ozDaKIn2MvuR4AmhvlUKH
UsmvbSY5xUDrMeS2e6T5qmGYUGpaQ5JGXIFnYTlfp6z28ao22nOgSx9//l2n7+u8PqG+XdUdhAoZ
OV+TWFuo5K5GW7CtxNc66lxvYE6T1CdFzjb4LLZJmB2mQL71NfXGj2FDBNW9MOUH3C4wd4LgPujj
54oE2X0TwOTxfOGuyeqD2hofZJhTzTerxxw74m3cEXWTwTee2vyOMyhjagbb/zJCvlkoZAtaKsUn
DVWmcTWZeCnUUrkaUUeDIcv9atw2kEuXukUdMq00G4r2R4iAHUlGhZxF5LHH9UAT1FN695drmZfz
qwlUkQ0V3IQFy8O6PqJQZem6vkhzFxwI8nRipoVwNqoRhohertWljrxu0q+Eon8djOZdysVzXaGs
CQJTXeddQTfRFPxN3wy/LGLS36cOhROaqOuyZELFvJ7bK3/shKDVSTTGMkC9qzCRytJ4QVzu77yh
evbSCTqhISdubcDZCoR+05Kz8suiNsORr28RfFvWM9MkB5Ady7/n/maMidAYW/Cy5j1EgNTB/5cK
6z/cEEwdiyEaxl2WIE5USPydaRrN7DlXOwtZcQIPXdTftXSXYCegLD/cwvubDrknIH/CWCKr8VK2
UM56VbOadOFW6RK+S9jIEOdga6lErXitvsCykfyyeH43U3E+Iv9V1KhtyPLVPqyOmyKJ8VRBaG2P
jWzReq9eYVAtuqS6lH12SdoR6Y8yAYvJX38eeX/voNV5NZUMkNCGpWlX+8y4K3A3SRF2FJN2E36l
1TCOF6p1dqiX+15O7yYB8dDPH/rNmGLXDu7aMNgYKaJ+9Y2LOs9bv2sTN4+RfKIlLOL6ddJboB/R
jeahk87wyA2vaWScUFF//Pzxf7aA/37bVFHha8uSKum6dr0x88OkyNSkJPVOa1R6ix2jQ5eR3pHp
O6k3UaKfOswBtLc1etICaIue6kTZqYtBNB+rVrm0818T9H4z1nj5i8GkYpK/juOd0h7A+G2jHIu+
Uf32tP6eJrhwDh1s2jWNy5+ntH/sf0qNurXeplw4pvtAwQ08mR8RJnwQlL+cDr4bGApFP53bxE5I
u/qoAKmwZzZW7MYxXAMDh4dvOKnWHgx03ljGOFE21uPPD+bvDTNfD2K6AuR8nmyut11qAVhTMAlJ
Yb6LreI1H6ULSIaVWEj3f2557KVrVTZ+GY9/b19VkSO5Is6bdT746iXQaooYjWfErtC22zHpCLKL
b0Jd3P/89aTv7qkmUu5SyG/htl5NYWy7hjDk/+36mXbSO87wBHLPBTeWyvy5FJR9rMp2JGq2CVtA
rZllKwWnVTtuQkSBQKqItVAIrRK830bWN5MQ90AS2b+bsqhzIvz30BoEeSDMD9tvhQ9oCoOzog3M
Ad6+CZtd2z1LBBIu9AhGlPTbUNPmlfb6fZynPkMDEsZKc/XZLCAE0ARN7FoacAkVox8VEFgLopEz
r+f9poHptsCgCa4BEklGBjPfAFVxSr7iHPHWd95ESFR4+AO8NSWMgCYvtSLhPR7SGGINKwER87z2
FMwkuVrhjEMUUrSZ7dXZXaJiIh9mgswf6Fgz52/6uEnwiSWzo+3yh2UglOZa64EX/fnPAeJZsJOA
PmEip9QKDq7vX5pa2/5JZZlycTbFkzNtKuUS9jFIjvCNuh7KtwG4n5B3LiAuaylL5SuAZ7uYjwG/
DLj5Jf3rxprWXJqRTEu9HnBTBMM1UJnoxl548SL0coG21sdtWqFGKwGieFq7zTNIJJimPnDnrJWi
vv35Ir59uYgcoH1hyfD/ryaSVC3ZPPh54uLpRFLF1xZj6WIazS+Htm/qjYxgS+fcy6SuU+v79wjG
7aZkRZklbq/QdEKbaLYgO5in67LbsoW6wDxADw4uo1E00trkfeV1+96cfruQv3cqc4Veok1kUvzk
7v/7QqZIxEYMmtWVargXLT9WQ+XU/mucjk/abOX8k29TasfZCJ+ab//vN5y7oLKgq6YoXlfkeA30
Lg6YzcbY+5jvd4W+LK28XyZr+e9DMkUwZkb6DJTv5eu3dqjjTJpyZgw9psVgwflfJEWCOss4xSPR
JTpzVqQ0btjp1qJvGOUAyYk8HW2ZKCP20ijNIXJOFlveuX0XqtZjCjNH9ggbGJAH1hICp9+n4e9m
G2IoVIm2wzdlGVOvTBB+XYyys90K5HoLRfHKrVwSOb8fxV9n/W/vk6zAugN7Yf7VuUm4SYZO9csd
hxtBakEix8VrS9kUJKSJsiYJ39rkTQX80gvgqnp2pHq5DTMEMD8PDGN+A66nAx4UTV5VUggnuVrn
rFYG8OSXsYvJGJcOoH8T8AMESsKr4hDtFyapvKlvA3YTbAlOllk7ovlsmOolRVuTfw4+1pUw7dya
7VLEAglqmozGiR+dRWJRP2gHzfIOYyNfzIFiRsFgEJXiVW3iB0tpzmmRv1qDuC8A1ZMFhpepeq5M
bV36JE9ho3ylVE0J0rpMUnmnQGsi/GoGD3+GOc32wEyVdS7rezzGd50CAqYwql3QKuAtCPwhONIz
DICn+mMWcsxl2IsoTgcRrKW8DxgOCzJMYe28/Pnd0FNCarnLRUlFJcjfIvG3VVX99tkbVFiZ//D2
XW/tK6+eSwopK1tZbTNgS2bcbXuanKv5haj6Hn1QMLqaRAr4QFIYdzqypEtUZa+RX723Qb2ZRPUi
hOwym54Ju6zKMyyO20mteral1jKugvfoTbJAjrQBogR9vMXh5eawyOKZM2UkOspoQf/oGFxmodXL
TkH3OM/FisFfiRDwwUsVuHU6nAS5f9fU9LMM4Zdl4LsNhiSqHCMxeFvzMe7fs2JitEMUAhBxhUZa
SEN25w/eltQ/yS/v82p8FQu0Ol5ysvLxlzOO/M0SJDEZzptmmrXK9X5flnirVezb7uRJH+DanoD9
PxhSsC6t7BwVL62kuIo7fuqzsUxDuBM8ibmxzz3l1eyac1YC1DMLun7FXKly6gEBhexlNvUeLFVW
cw6qZPPzu/rd7EpNS9LZ77Mf++vY3UFbHSo/z90+QtFmZJuypb6T9ucqzjZTEW/F3rCVAIcWKs0x
4+LQkSx6sT0nDeoII8A6E9wQ6vkeDepTaoofEyy4yLyX0vE1rsVfzlTfPl5Joi1JL4Yz3fXqqwpW
FFZmnbvY6Y6l3leIhh78ptiJYnjy2WxlybAeI98ZTe3XXKFvNtZ89lx5liXNYq7+99hiyuubWi0Z
W4SnLMmDZ4Cpe94aR8tXmhCdcdZvg0n8KBLxgzq1DbHNyXrvqMntGWv+Im5MZMzApxUxO/z8JL87
7HJxHGcU9mCc3K5m3ZT8NYDzPMmpyZ/AjdnjpD1FGtOlHxgLzqd7MaO25GvaUfetrTr4D79cwTfn
Kp6MaCmmzgHLvN4GFoYaNmlGdakcu/P8fHrdcv0aiHnzpFrdmXDrhzzV90NsHonutdB55JHyRFLh
R2P4J4IonzIg+wKRtXiKf3k7v1mOJQVVjaWorEl/dec7+JZkQJYZSuiWc3X+qWnlJakZQKFfnsw2
+60Z/N1gUYjZkjVJljnuXQ0WRoaXy/WUuVQH7IqAuAqeyQLy6qrQg3MUjPzh8MvrPD/jq5WXfr2o
KQodaFW25hnqHwf3YuqHSvQoXuFYfpzQMQ54w43m4OfZb4Vv47un/c/PuhpvlhDFkarOhTILPlYd
ehhMJUhdnHCk8LUccgBsJrJGVXECsTxORW5gwjF35mjx0uorLOuXmeibqobt08+rinEj5uojoPqU
Tj7pJOCWkskp5tjc3hA3tVBcsMQGIPSVhmItFImdsSva6vKHfIxEM6X9CJuv+FQzySV+2Y20DuxK
NG3qQNqUmbHO8u5mDD982VhbdYaSztiaeLApucikBzb56IiltSuq7milQF+E0ammmvzn8hID8GkF
rKYYQJPukHbjRmlxqZXtVxQ1l67mKv3sOGQQTFJvOmsJnRLZItIox6S9DA0QNgnZvsWbuQnm4Nlc
tWC+eOITUTbPca0TYtguhFEZl4C0rWHViYTkKBBp7BI/2h/CpcVXsVVUkrjx1K2OJsiI/NJOB5TS
YvpaIM2isliTg9XsJn9MYKFmrCN6SZJPzggEL+CoCvGepuWHW95gnKC0WpzI7xFuNv3/kHZezY0j
6Zr+Kxt9j1l4E3HmXJCgESlRlC/xBiGpJHgg4c2v3ydZ3aerNdqqjdiI6RpJBGETmZ95Ddp0CEUN
U4JBRJfedjlBouGZCINkasYupOo+sES0EqxDNDrRBmUhIONUsBeYMHzDZ3PExsHYFNgCuYq4QUYP
jg6jfnaLG6TOfUMQjznqeNEULIUWqnEpfOEe7yAvffegBzlxc+8GrnTGfO/j8iasixulacFSBGCe
TCjt5Vvjak96Bm+xSMvHZLxAy3Dh2Mjd0jh4chBHCgQkb0SKvWgbWewrDa5UTK06hAOMyFq3yoUc
EqNd3XiTs3ftCRIpJynnAUTSN+BbN0aK7mEQXQ5x9610wtEvumnz6+nyy/dHcxyNycEAtvIpYbWr
pmonmwlJbwK/tpmR8cWcBI4XoITMyV51s7fnEn8zD34VpFD/IHsFTAFW6dNhrWhCQyXEdLml/aOp
3qFIc+r5xW9moi+XI4sI06BjSxvR+3QcE3AQ4vVesR0mb9sNHZwolOBz2LpUU0rgdAsRRzderV/F
2OJU2u8jha9mfBZVx+YeU4X9nDh6Iq9yMVh0FOBwZBWI0w78+6DYl/z5AFCApM9dBOF8y+S/irDW
9pFEvFRrBJJdio/40l62bX1MdSy1XHsf5DodLAux5AAjmgHlzEWuFbyCTbANs+J7Gba3XRTu0BXf
e1OPmAJuU71Vw1AoqOaHGIWEEIjzofOn0r43OmTgUqbLbpI9wkxZ6jVqpdEkmU7q9GIU8xa7ZkDf
zlLDMDmPVID83/UmBZjTQ8DH1wuT8vi2Eje1W4JhNyENqO38Ip9miTIY/K8x9d3EfiSVSnM8msWE
fFZyU6O3hHIvkcgpwBT2R8cuYt4w0NHztTCmUNMnVy5BKl4FCXIKVKGa3Gl9PelxK6+RcdSQEM6w
N8byAxcCAOptJt4hUiFMqqLNPfbI8gOMGEITS4PWvBcjDqYTmH9HtCHyDh4MbQ0dCnqPTm/vGhUS
ZVaHi26EY9snj3MqUN/IJUgczmcccAApK/jrd/Cr9dI2SNE98G4MVfmO/rRexmpj5UXaF6gf0mPS
H3I720+Dukk17Gr+vw71OUXrBXrDJZKP28hBSbFAX7igxo5M4nJold9c1pdRsk1eBS4FOBrp3D+v
S610UVZmzXWl2ybCTS8sVtFYrmXcnmjTs4Zj+gyTHbnh31zmV1EPVRpKUoRa5GGfoh67BlZQZEwv
I21fFNDzHMpL2x6cyNtrgufL77++sV8f0aKSL41N/6PagDg16BZ0DLd1UkMAq+9RlXnRgumpzOr3
ljUEVafVrw95njo+x1kSH0utE7Sy8xn8MzcCVX8cFLbJmEVLE5PDHowjZEsPo1G1XsytfdegzYQX
3JDdue49RtgAYiZihHqQrb4Sjnl7o7BQNZBd4ZnmLRFpPG+8CWiDpZSoTuA84uTWPgX0RqErgBQ3
X9jCsZczFs1hINql4/K+DbDS8Bqgtr3v0dH1eVf2cYy+FM3bBlfiuzqDGNeiCZd7xrbM9YfRq46F
UkyLgEosgGY/aiPUhD0l9XX8E6jNDrCOJfu8ahBNAgCISVi5JPssluj4PycuqhMW4ni/vqtfjlrG
rEEriNY0GNR/jtphDPBKi7x8O1TiPZswOKaSEswXyNcddHPVdn4C33H+XSHzqwGEHhCFTAq65n9k
Bk2vTJHQ7XyLQvV7MvP4vLl5mbL2JZcYjLEWN+j+3P/6Yr9a/ek8gXhX5T/n6PqnmUf16hRAMsqH
KUtIiVzN0gOnJZf+urR2iatdZ2V1L+OTXx/3qxnvp+N+zp+T2cz60lJziM3jxsWqHp2h5jDo2lNd
9j+8nf9h7fwzm8H7okKNC7ENSIy0lFnhU6m8HVwMPTBl2hpFcjuO/eDHwNZDqrF6nbXYuIgPCzM3
uk/zZlIjuOwumhnUDTUedBA0zsJqtkb4PStRP7Lt8ToJjRu0Ksc8QODUyAD5Kdr30IaL1ZiI5QXW
cwJGcqXrwPJGbPcaNAajBOEca35oOyRN5vSOuRHtXpSn1lFxQUwLLRq2SQNbG+e2pzO5xHYTFdsn
aHfeIS1hI1UK+YaG/PWCzIuCcUmsrxT32Gw0UEKoOwfaJuwtPO7aBjc9jCGBUq0Ka3juZ3PABI60
R2utDXCvQ2CHKDkPiF/iacIS3KIxkS5DHQ3h1BhvzCzaybi5qo0nl4h4bBgbWCqswmh8MsMZG6z2
Pim7A3YPYuWkyn5MrdWA/GysRB/KXE8rK2p3eMy2B6uOcIuC/IpD72+WmK9eGk8aUNN44G39DOrM
MtGAuxTU1QXZVWk89chRtKr5ZAlrT8P3qcWi7Dczvf7V4PXAZMCGcGgVfx5P5JchvoVMEHbmHHQE
74HdBrqvNcsKJdxYukNpsgXXxN7WDhIsDfPgMMZJsg2T/K7uaGsKnbZvjmuHnnwUgfgG3h5zq36W
0hLpHi1e9BI6BNWRzVplPRRgzUIN4tfv4BdMAROOBTgPnemGWuWn9yJUpgxMZYbmUZCvwU/BcFep
eI+1djBzrgr/LczZIfUpE/rrqRJhtud5ALOnkgp5CBFR8dpN3zELt8Udrnrgt6A6bXAtgImLfjuW
Htljb6wD20A8XqB42SoYUGSqtIZW8X2N+2j764s615c+rYlE+5YmgymX8o8cMT/NaJ49uXmrG9l2
xOK+oqiOlJp735Z2v6z1ca15gfDLHOnwXNfuI/QVyOEL6L0h3iBtkW7ilDQA1Uo3cn8zD30FxAC0
TetIRgnOfxRmw9GaRdAz2Qo3uuzi7EXJqpuohBhtmRCRWzxOanS8G2u8R/zxOhrbK4vW16IPyDzb
xnkc1nlUvLcpDwqVemBu+fuEW4EzsIuucPeY1oD2MZWP39xT9YsZFGwEUAEAbjR2Pnc11SQIbcpG
OfjsGiOlFL5fNzFtBOoO52cwItzdcS7jiyHaeQPSA2WSzleeinbDEH1Xp0q/poFGdztDMcgIpD9n
V4F606aXcOZ1mbJX/CGL1VC016ijonuCs6InqHEUNm+LFfeKn6Crim8nL9uE6rjlxrdMVghUFqWz
zVLPxG23IJdyjV2p45BjRNSFZecL3ZRoh4AaIn0ZBYq+l7qmwTs8xdunpjIisIaeslIrAfJUMW5d
K34qgCEtjM7UFoMgVnIV9zL13pyBKdhOuu+hpfqBRTRT9FuAbH5ln1AsfQ+DcDeGaD+FieWHRnkj
15PeecAG8ySDwjYznpq6vte67rtOr6/n9z7WNbr/7NhQ2/uImH8Y+gtPtDTIoz2q9b0fxsPHVaAa
B4/VIDSTdEO1EEp6XWGZ4jk32CGTPqIIyBTbo/kl2u2cSd3RST0V5fT2m7Hw1VAAkGaogFZIaj93
1SaaCVnTGvl2TMoMWUhjgbzvbR4244Z8jvsTeze9qWDiKecveDZprv0GWfJF0AJB0AVnbskV/XOB
F7vrqsplgOaVPL4hE4+2g8Rw71XcG+CkW2+qVjM80kWM1vLv3uIvZn9KJfR0KOMSIX6uvhf02Lsh
j4tt2mEiKYpka5ZomDkI3ftGBb2qhIx06Vp3Fu/AOg8ixEObbSBKfJ+j1t3oRXIIukq/MCZpAdh7
iBDiy6VaF303BleoZfoYJt3HLsahxBYbohpiwrr+sYr973+ERc2Z9PlWCoxXw6j99Ot/X2HLVjbl
R/tf8mv/s9k/v/Tf92XO/365yea9PLzk783njf6xW47+59n5L+3LP35ZFeBqppvuvZ5u35sua/8i
q8ot/18//F/v573cT+L933+8fOcRoEYM7fmt/ePPjyS5FdqdS4nmf+iw8gh/fiwv4d9/XL3UU/ZS
0BH6sb+fvvT+0rT//kNxrH8hni1BoiqVZ4rrDJHh/cdH3r8I4OHJAFiT6A/KXkVZt9G//zC8f1GG
YlkiJTVs+Gy8WE3ZnT9y/kUIToXKhlLgqI5q/PHX9R9/LG0/Hlz4Xv75+8/hrva54ORJFITk/tED
oaDw+fUo1C6p8yidt2LusInvZxYHs6GXgcbSpORwqSkgpUSpy6ryLDrGWGNlqeMu3ArdpMn+7oGw
N6Wlp4FZw0+38quT+zx9cHKO4WA2qHOZ/wkPAFgdQepGik9pup3ECGPxhG6D1Q7XtNHBB+T142RS
H877jZY7oA1to/ldAPe5+MhJuKR2cGstVrT/COBaIHB9ZUXjdmorzLOYKalJDVBkBDfFCSjkZ4s8
NA4Qjd9fsVfGGrYnMFKe1JRTzNBQp2h+VzoIhiWtie9FnC+Fmp3wfTcVvKa8hnNWIvd32Fk5wRG+
/BzeyOyQWQe6j6sz0j7XM7tucuN+clqsBRwE2Lqn3snEislqmwV4uyUjnqxuHu+dKFF9iGqWj/pe
b8/PscpVtkp2JFjol+d7PaeovapJDeIAV12OB18QWoMB27bX1PtRj+pd7NnYqwbP3CQDbkG7dwoO
g6f0TethqCFw9lyMzLuh2iH30ek4W1duvI0pki3mrebU0lW801cElhOW7QlRbsa06IpbHRjXMjA1
fPhmKbGbDKvJQR3ZCzOp+11hPL90i/RqRM05UPMBSoiCICjeDo2rJ4g6BayNVnFhduIuDJWjMobI
FZZsk+U2T6ZAciLFzNiJ9W1ac/FZ4LpEIOLkoHPTjlblO32+QScc3tRspb4Fi9tGwtw3LHkn5dY1
+ZadHBGopu43dzGCkyF5jEAouTHhFSGivReOsdKQtUWoF80wI/sWFk6MpmKFoHZgIiaihx9eWCYX
A35ci861Isw1u1M4mN9KlyZIJQd4IP2wYBSoyL0Z/dKjTT/EJfcu3YOmectUM/WNxE39SQk9YG3X
fB3umWmh/a5XA8JsEwFYXCxtg7QyTh5NfGx97NiRJEPqyiyNSyfR00Uzi2NFfQixuwyVpsTeFB5G
MYFHvNWcNOlU6F6bprKoqmbatINAlwjJPUugjJi2Yb5ohP5uO4i8tgqCFfDtEG8AvHR+S5Ve/aAd
t2hcDsLrELqWVDqnWeYMT42dnKwiOgjpxOOlp5rgzqgMZxnk3j0pKC2syFrSvG0WNXpAU6huJ3ay
mOpwPyD0EEvu0WgkT6OVns6f5BqPqcckcbTMO5gpDUEl8lIz+XiTzkhiop7RRz29ZltBEGhoHkwV
RdIpMR+VMF1VdpDhLk5J2ixA42Cx11bcO0fwWldz9OGI8JKi8wM00IWtWOi0diWSuC52X2Udr1PX
QxNKp0qMot+g0Dh0mDxqsl/MqKtDoDEQi4EQSMPGsjVpe2WFSscHmbKh1JiWheufryCM0R4si+nO
HEBVhh4jNakRmlJ7wDvyuc+9+THYwHTr4dJIhvthzrOlolUUtXl0ZUolriHjFExLtdKktwPwnmD0
YdWimD9Q5g9QjywMVCddQxwbWngr6lC+h4V0H7OHycUp20yrVYftHjZTToiNDwK3Toi5ZlqXmW8N
83PSS4U/VWr8Rf31HKOD14xsH5IJzBVa0rgjBhX9LU+Zrvs5e6TnT4tuMF4BdkM7nqZ0HeblQ434
EzPHOyolAsshBWXUYXgsJqA6QrE0dNUQGlYRJ0kCCaA0GL2xB1AfjNMDPH3y64wv5sWExU4LA7jx
eKRulXG/uHOlSrrQ0CFZqwiqLNuhvATN1yzinqHEY3aiEBaTXGgqeiPYzevXofII8u+ts+hEAHW9
rKueGqO2dFrENrzusdOY2dwELtT52YiO8VF62WmaVZJ0d4NFEhrtkmbR8ZLgiuLhxM0BIpucThPa
laqZr3XOEoHXIu69vDvdhNJvMvI6J9c9YI5lglz6wkx5tc9PBAqRSu6P2eCovFtjdFuPzBETen2u
yVmPWZIv4y3AXwr3IVdXgAcudEQYx4y9wzva5Gi+RQXPqKTAUIrzMKXLBO4bTlSJeKBT+2P5MJOd
mZNkWKcnzagw9pUHIkrhjR53VmfoyOTX8SZT48fGra4NtG0QcOOxszboq3AIb2cdD61i5tXoGyzJ
vJeEHLCswm/nITIPzGaZGn40JSI8WaQCnwvXrtajRBffknm5C9znT15WoxeopR+6ygIkGhaPLoEC
rulYq/Radm1ZNF16dPGaEAGkUT5Aw6aLV/tp6V3jHE2aR+scwXsfnszgK/nkt5r+FkKYW4DvluQ+
cTQCpKHgQpRcA9cJQJ0P2w5pJPOpyaQQxBhcnAdmMLF4Y+zygTmP6isIvU4Glbxybl7bOKAgB6ga
oaK78ygyPKYVamIvRoQucO2unIBVQtV5nJUc4A00fKrz+eWk4z7eVdIMFpqq280M2JqxXWN1uVTs
8qRnWKaOYbque/tZ1oY8nUkll1N0Wc9+nlMeVBFcLCqU4M+fiVzs0rB6K+jnAHhCnBoNHRSTqpWb
MxXPNPbOXEWllTvqof8W8aMtj4ypMoTn9Do3ipNgWaXMgEE9Zug9ggwITQIrKoWBm57HlAxD1WWS
58GDX4USPc+LMGTdSarER8LmWjMLsaTC9Z1uNYNYVA8N9zZwcbV1OjxoKotfWz0EZdadbHxYalO6
Jo2NuozRtjuv2BpcAb/zovckatZ0xAY/g8y3tHID+XLroefq/d7NT+c4QMFtG34KyyTPZIEAO/N9
cZhQS18GDtmvMT61FYtKktKNnJr0IxXdszCdY24pS6uEh4NxJz0oBEGT9KMY76klVMuxCk7KyOCa
HCFD58u+xLGbpZZl0N7kYPgWnWAi0+f8okB0LCJq8eU9M9TwpY8RjpGhh4LnTqVMy0xhFZpVAmmg
r2+ILMVet/zzteCextgrOcw2C9Fwc3+EIBo2hX2VS1l2ioQNw6LFMHYStkeCeS0MnJl0Yx1FvObh
UN317fzo2RSizQViRgcjLVYx6LmFCVV06YwInJEUb0078psGvD1OC3RbA2VFTwowfHpVG4epUr6T
lFAPy3hVuqBNN5mr74XpSQmn8SnMMDgRclqFjNMQ+3B36lKc4F0zicImWuoHuwGMZ2CRc74XTaem
vsgxWC2hUWDYMizCnPjKsDiFZNwB2eil2TvfHIIFxRJpe8u7rITszHSm76ELZMg2mUgpGGOtBEUO
Gxzl3TNBVKfdiCV3RX0jkKHuUp1DWKoacLvQVB7LIftwXJZWy2P84BmOlqz3Qb6xtoQX+TVL8FTo
31ABgN6PRi94rybCNoVIedrMMo4fTfxL2+z+bIhtYIPLshFuJSml0ZmVFWoiSDTi/DOZWywlCIsi
JtB+iil+pkAKbJQNdXxvFkWTvzVdd6tX1KAqqsK+4XBfE+tJgn97Y4ZY+NzI+RYiyj52saw2R+Ad
3fBIZYEuef8RZLw6oMVQokc/jFcwW0Z6e90S6OHvEX248vh5n9KfAlqnDsMqs/NjV2enJCmOQsE2
JQYgGEiA23kdLY9tGKlbB9q6aaenTDrRFSXrkFK3uzyJFOSMVH2Vd+Z+wlRBNUd1HWqM1cbAbAGa
7ElLy9N5+Hk9avoNbuUlfkNz9ZLPKCGP7hWwGoaRjOfKMT+ew6BYf84GZBzPk3GiYY8rY5DzJJ40
LK5aot4EBpqaXaoR96Q15TSg2TzKrmsevBr7hIK268Io3HuRx8exaE6JIKvRKa+NhzF6MITmhzNh
hheyOueqFIlq0rdz7OvYsBoDhTXcUPZ5TwwuJHaS+QA5wzj7AInL203AnTXps0d6s9B6QkhbDXZx
F+NBmJ6ioGa+tHNMCUwE7NGKNHfaVB/dOViX3cT655JpJ0lDhTOFYydD1FlO/3MK+6myC7RFZbTh
0sZztOegZ4Kt634bNdYpzVlIwdncZV56U2DTQgiQnZzGRJmxXsKhJ3fXlurg3nexdz8WBnNka+/b
yTqdV8dZIXHV7e6QD/GuIgQnoYhbP7GO2L6f4oaopnTm7wQoviOj+CwP7ql9Egxy7eMQXXphf+xl
3ODliFSHKCm5ZfLBEyINYd2zzDRaTFwQVCq2SctLKh8EAdVl3diwgwn+w9h60Yv3LmaSmEsbWiri
zhuhpO/nse/YQ7yJg9jDBYUtshjBSAdD5o4opuiauxxFIaeQ6wu+llERf5PxAtTh+8wl6e5j4mHD
ThGv5d64w3wVQ95aWGP/WrantGLBPD/mObpJO0rEXhLOUPGjY6i5W9All0PE3FN1xUlvOFc8nDYx
eLsNzRlYSM0bvQhpY8JknXzIFIkGjJzQ7oaZ2e48juU6XJnmVp04rbwjbE/zYz+4l4N2M8FxIzgk
RJr07p1Q80SfpVs3ND1yK/toDUBlfT+tplrmuUNEgTpEWY6Ubxcr4+2AThGop0uh5vGVEOleETwI
E2vxyp6VraJUz0ZsPbSq+xJ53sHJymNm836VGr3xzM6+F5bTbyjIpuvrVGWKqfr7eLYFk9LQIy2u
yOQPbCiLTYnFWjAs58HXLbypZ2qPuoOZrRfALvNS/xxUyhqA1pCulxbACRNp9XPSWYZrm4IrYR4B
oSZiLKSCb045XXaGwA9KIbQAnPRgs0AuPEcZyb9YJGe6o2VeIp9uGsuy0qeNiLXLTngo8QeQ/SpN
8bZRaFwXmffRBw4aQUPmJ6mVrr1XvazaTdDz1nRhsB57FTxnV1yyWF+GLpFYM2cXusQLevXMy27Z
aIti2MmdAVtf85DkOHec/qLqE1QrbaTw6Qvd8TKWO8uLxa51BDbyY1YGfkn9dqEWOZqx4+yUfuIi
surB/ET+OKl3w7HIolJd9bmrrT0YeXYsyt3f/wgCz51aQD5bDDr+3SIsY5+pgT9iyGPmjrVFhw+P
hap/MOShzycR6AQrW1pS5e78xy6AvlA6WrzSafXvsj6+pphsr9Wp63c9gdjOsXBrCA2n89N5Qlq+
U6pid/5H1XRsWN1o+/effmwC/tpLga+6f26oNBFfVPWYDDhAcbYaf97N+dt/b/z3zrCOLLDe4J/z
386/nn/6+2/eec9///Hvbf6vf/u01zhHMLanUvPn5eXni+ytBAG4v49zPr3GQfK7bbH2Pn9w/gev
5V2UTCVVQ6VuwKBwtjSczfznm+J9L714vDjbQGkquCADLywkYnMTZkYN1G1Z9yEPpB+CBmVno4Dd
yO+hY990wq3WgZYXKEE2+mbIxk3VFt1OjU5di7cQ93LYBR069WMTjBiTZfauQ56TJrzb2jvO29qd
/3j+B6/uyDdCdNCt0EAAmUISWVwKzK4ZnV2YJe7u/BPTqbOLpdf52GoQZ5pjKwJzXWL6uFNqoe8w
qtV3wdTf4G+ODItNhkkL5C1l/RUBCcdFKO3tx47sy8lXtpaj75FhkjqoyYb3lgtUSUVyZcAhAtWD
0kPoIqJvZRdpinClAFjomQ+ZYnvfu2mVTMYO/QgMC4BrLEP0lTUdiQ3Lzu0VZqtXfUkqf+FZ2Eu4
apBuKh1kUADfSEdJYS1N0NroYDVo9kXYfrJG4+LXuQYvfUwA0ZB19mjWpf2N6IFpa01xUNysWRa1
dwhUNIzjh1ANd0MGVI0uIhDbwc39RpuDLXoQa/yRrlJ7uIybGAylY781QXoUhmkvgId0SNPPpDQZ
5U4cWZedNbuLOQivRxgbRhceZwUoplJin9Dpd52bpvshi0MWOrdYo4z4rk/mm1vg5qZUGGj0Q/4d
b3ewgVX7VgEpHftxNVYZ9teW2JRxe7SS7tAIjSg4Hy9BlpOu2Ey8lTUgSmO6F7QJrop28PsGCdfC
GEZ/6L5n2tTfNk1jrAwTsQaROyswBQDVGRBu5mzLQMsuRmsARI17S50Z5fWYY9bGAHKomTnbHD/p
RSvgKeay3W6jbk0PLaW2g2q0Xke3Y27bBC2puVet2kWjChx7aHbY2DVgswb3zpL9ZQ/uph7RPC/g
T9EnwAUD8brlDPR7CZaSmm8+Hfpc0bZOMtGMRFKrQthtabaAZTDnqyqEKMym33teWy5x2psuwMT5
jQAaSvUWN5L+pOF5SwWm9wfvTo8pQ8MU2+tDr1G3HS5Fa7hgBlwUxotqKwww/LlNkimC9jtnQL6i
Bd4mNQTAahxAepivVYydBCUNF/z6xlQjSPWwkkPc9jiNZJXHiLOFMbAVTy8P6exc4lME+IIIH3gz
9Th1mSAG36utdeHh82b0yP12jXgjNdyGQj+ZLI2blEiM/rC66oJUkMZQQ0xqDoVdLOXUaA0uYh+p
rnvoqV0zgICo1iqU6Cpe64iUW/bsO0Nprq2mhQhqaSfXykL8681rdQjWRaOgn95o2DwYw6PdRkfK
CA924G46g8kCA75jaXtXuebcBwElkdqFk6XF140yTPdKo76SuFJSsZN9p5RPWtQBqHO6o2hQHkdr
b5mZAiOSuHcvCq9ClyfZwqrDeWmChEoJ9eC0OO2kA9y4th7oYo8XZCqvlIZeozm56jVjr2SQu+Pi
YB/MKOkgj9An0YaYxZhWZRNcKhkyLjb0ymLEmT5PX7QOfnrThAzbgKKNdihG8LmtTbkqtAf0xFVg
fsTl27pynqbRya51DH9lda6wZ5yZy+o993IEnYmMZn26TAuqCDkuGoEkSybzWPtzYB9rQ9TbCnLk
pEf3rcivvAQzqqmTtUdPux76/mpKhm4H+wED27ReUvjmRc2ChZW4F24TruZAYIw6zPGqE9gf9ThP
Ulu4iKwG5zmIskWGG6g+TBfJqMQXbZ4ehzYVzJ1atypR/9nfGL1p3Skx2Vli9+sgQhwTP1IiGHRa
2sl+tEwLp01sIcheyqZfKR26hvrwOE3ekUjO93osNMGmTYvC3cxx8xLMV1ae3COYs2Gqu4+HYQl+
ZBmXMAxo7i0RHHlqe+q9lbVtbWPnYXOQ6yNiioq3sAhI0jKEs29UdwKVb0ErKJi2gFHXNE/pcJAj
SjWtSFpZix45L9ufdeeoBqQ4KYuYa403WRO9GfiixEF5mEDNut20UIniqzEHLp/5qYYhPeZ8A1J5
qtm9JdFIbaIq9WWbe/iOWa+mrGUoVBgprdMpUfwWP0sRHOZGvxKluG9t7YR44zW9LRvbqougz1+B
8WxxlL1XtDBZX/auEl22pbFS4CgMIaLqfX7ZipLVEqWGbDXC34xFfY2E4VVUpfeTwrThleVV0vtm
r79GOmGwXtXbQtUeh1C/cexqHbY8eigIlLWsamFqhOVglA9jU+3TJKQP0CEwjQA29zyvIfrN+jdt
FEctCy/1eLjWbeoHlkOhfS71XWm2fpxhI6Rml3VIrIZ7Lk5nYQJNfNYKvJwiylRmMvtN5twa5FyL
nvcym7Ejikb0yOtHRTX2OfWIwjQf5aORu0J7eFtJ7RUqY3p9lbjfTARqydjBZdX9c+Dab2Pl3KPI
4IFTGUfnIeNxdKN4nniHBmD7roYycPRqQezBLNoPMouOVwSeLHMuwtneCSXfeVrna2mmU3MZrqjB
L0yoYi4l8G5sL5TxNE4o1BuUTjO3WqGj5kPae6GecjvdTiGO8KGKXxUVTzNAfD8DiB/N3q2S06Fg
Wmo3WVaRqu5npZj9gRuPmOSjHTs3jZu/FHO4a8ujS1Ena2ogyNVJSSD3GpHy0jCTtQmVJcQg8bnQ
QJfQub8yFLgxV+2oXw4KzlV1AihTq9Lb0ZreqYk9Ear4lRBvdbx3E4ZhwXK1pH5wAeof6fF8P+aA
VwC8q16zn+cqWNta2pPZujcTBQ5nsCIy7AGrVQS5izSplpnmHM2pwL6NVJKiaH4ZoH5HdcTa25TX
NK/eKbzMg7lvExdyV3Ygrg79yW5mH/HkE2pw72JEU71tcETXQttXtVWVK9YeQ8ZtIgpmg6KVXSbh
t+742qTVq92w6hcmg1BNabFaFJXFJRK9K40qtwt6KIKyO2LGHPUA9MDuLRsLu9mgEKRRVvg8KIw1
KbweRIQHOISuBgXORO5as692LRK1TtRgpV1dKE7yYEzkR1Wub/LRJL2ICoFtLilVjp6uORjOHitV
gUHSLRXuG1sxjGWSsdDbmEhnOpbc5jTstES7nQiSZOUl9cE/UFAmHYQ2Uk7dsE0UzBLG1Nww+71p
WvBohUq8aUX/3KFwsqa+NC7qsTuVNFAjEGRafCzL+VkdC7BvBWs60s74kGJyoLBimyZOR+VTrzNG
hiR/6jwKpylA0XURD6BqKLexuF7pE5bkwdA9T3jcdSrmX05ZRcsZ4IO04n0IM5N7klUPSj9d2XH0
kKstGpIO1moziJt26PaJbm0GW8d9Q79OA+omDj7wtPDiFW2QeAHA7AOVnWzhW/S6FqUb3VeWdxxy
V3rr2Eb6as7E18R6tkNVasrJhdM8vklQCBwCc2vq4rnvrrV2abnaazXTeeW/CVwE8fqyG3Q6cMPa
tqCt0n2Hlz2sQfAu6PFSFcPafgF2iDKsuVBxCZZfc1m79T8/i0d9aRLe1wiCscrRfMYWigGicgib
3cu9xfB8KqFt+uilBmX311f1SDAbARaRm3j0rkbgxxyutLyt3EVX0OcMguXkdKuJ3RHJy191o/CN
+GFGA5H9hhWa8ZJHxMYBx+gihP8DLWUm5KxGo4Be0y3j9B7bm7qkMEftzCvStcaCJCLbF/xsgK06
/yw/4z8BbdNj5KBmg7AZ2xCkalW3qqUvnvo6bOtSWRgGbm/8v6C9S1YBHGdTKwxGHLQ8vn/+CMVG
+bN8HT32kxTeFd61W6MEr41A2jXz0FKjYte36oc8sQJNNlqUlHnj4UYkOrW5ft3yDVhMHr/2uUcJ
p+DF2QjTgoWqg92WnihiF5WFL8/VaqoMR8XgZIAMlgcXdbc6XwCNayPFAaW9HqvCl7uT5yUPq8jL
gWJ5vnb2UVmbkGxLfjty1euaTraWUzFh03oIlvL2yMuTt/CvS/U4K30kmqNuVs0kEzC+Yhpr5Wiu
mL/XVcJo428NHTAcwX35s9ympN+v2q8qaYtZUs1g0yb9sTlKgRs1xpmH3aVegA90u9SoY1GhqCJn
Lf8U8nHZuFu5CbxGf+7IUGA1mFr2Jnel4oaFmDHvar6c6vp1KIuj3KXcxisP2Xwtt5DnVJTv0eGv
k5L+yfKEw9K6kIfiEFdDj4coyXPSaOfDyd3ZQwc+8GBgZ0WKcuvN2/9D3XksR45kbfaJ0AYttqEV
RZJBuYExk0lo4dDA089xz5qxqqy2qn9mN4u2rlQMBOBwv/d+Cp9rqpd065bVpWjwPADE8qXvoslg
scHRsbNA9bCFWpV9IzaDCdIRWckXNPirxVuVjqTcLppb7+NI1zju53sF4Ndd+sVxe9UmlmvhCIwS
imuU4mynF/qhBzE3RxM4OCVRqWMWrZcsRajRZM2H0x46wlcdtIdpAs3GRinZlVm4ckdHHJwGSrZI
LyL6INJ65LAxv9EtfC+GqQBw9+4UDcIWLNShuOWQZFgmQRFbXO2KcGiUfy2SgrmikW/LI0K+2Czi
oxWVj9WAbGDxYetgTyGocRg35Ke2Gr7J/xWBMLe1pIlJKlgLachEHb8bdobXgmBxiGAajglqOFS7
xPsBC5x0JWd+6cKGLEeHEbWeMPleqNjQBJlbq/GerCV9s0rPX7uiwTtKUoU5Ier32ekes4h6aHEY
srsmaJM1c2bYA22cfvSm0jnO8sBqUukhIBgak9LA3hXpVzXuRlHD36wSb6NtmqK4YGALViURGAZ2
+bqxwWMS/C40OzkETRWvmbGyvBkKz8V83/VYI6d5dRNhO7hyJWSmdzAo2jL7YTcJocYR3aM5cv3l
z8qvAGut/A3+xFbXOiomwP3j2BgHvQBAMhM9W+vhVnT1S1kbJT61WboJZTiwZe8WA6Cl8/tqbff6
I9ItUDIzfw+rXqYSlpB4ASmqKMQj16LXUeAktfOh9JgdlDGDbhNe36oLrf0SdiCxOccwRgNor+a9
5VblziR4T69z+1g3+rkJGEbMI4mDowQzHbO6qBF+fiwqLlMxryqoYiu9HuH/DbtkQumih8yyDQlD
jwa8t7x6jEKKVLXQfY9gkr50t40ROFvsyPtdQScze0OyL1tAv7KoWyoscOdeLvlaI+lkGZ1054iL
OzvWcdZ4qv3gYwpE3aj5/qF05vEGQvkGWMW5071TUGnPSzj9SPzF2CZBulMfLQi5X7mZlmwnsyRi
0o7KI/Fi8L+kdtyGRDJZ1e0nraDsKz14jLys0NwkHawsb9IlGTdthMo/YV2MuvucIwtd1yOD0z53
dkNA3bIkd2GF9D6Z+Zde6qzxJORN7OOrJZkZI3t0ilxg0tDLw2TYlzg3FCWj5nj0NEQR4cmyzXwD
fzvvebbJixNWPsFLwaOLkmJXGqRyjtMPKs4Ka5AZt46yOnd4QyH5fNUNwIl4zC/0gc56nhbiNsfy
3oqrH+Dd8QrmTbCN7frUh+K+b+OL4aZffn4TBJRGIm9sBBdMneW7EPasba2YnuC69OvaZQ8w8F8w
B5oIQ+8uATmlEXPCKYa9VeDgjGEZLAsFp0pAUbGkiorrocjDsz95d0frxqDe93IoIt1IedSlVIMt
S4mxTRzEOgpiSiPbHYG6Bgq9PDn1PhR+4CIFGjQ5uBzlx3smGfkI/kCQ+JVuV/fO4jwUMAgBewBu
eIFJor/teuvZSWngSm2vAzlmQ3UZXLHlONjpqQvmM/bZLvRABKqeGONql4X3k94zwIUyvyzw4kqL
qkx+yAgSXYbGS15X723uPGYxPCDJ8uLooHoELFu6kukQL3AhLY9zPyeTUP8p8TNFzFkG9mE+9OxY
8CaYFd9EcwhOS49mxyibiaByaDAVZj9FzN+swT+LNHs3jeLeqlkLZRC/aSPRoi2gttmn3i4fPd7n
CYuEXt84IQd+twRkHXZ0oPr0EkfEmcoxkDPA5Elip1mhkqMamrKrsTAjKvmGzVRP9CRWtk5jEs7c
CGIljgqfEMQsQFUUfREjMi1CnEEF7m/cZjyMfU4elMiDS6H5u9oxL3Y2PKBmTBgdskDcgWadwCLp
O1BSRhTNthJVu/Ur67FuA3ECZNskFWZUrgHTo0qd/Ign3J1VEdfpmj/qvv2uYwm3tRZqgJJsi2Tg
EQQ2/UW0xofgF8wIf/8Uh2YDqQ7aPJwewhIzZLmYRnIjJczUN3QPNoHZyF4PBeBcE7XPmGjvU6zv
1o0Hpu11X4TRXH+Rp8b2o6y/tPEbPuWl3Z8ztGFbBfnliXuzmAaJXizzVjI98YsjCNVgblIPEGra
BtJIVL5LxI7kFhg4gDfbeU6+JCjo+vVza46PmREwrKHfGGZWL4NgJHu1+41181A22krXkLYo7AwW
/6qugtdmXF7HiQ2oSsE+RRCzCRt1hO4j/RcPByW6+J0VbOB0BrUa4x14538VPTUmLxoc2A6ZARyK
uVegKMiv76dE1JfO4wI59FC0jBFtLWRoFqwVdyHtuUmlBuou6VF6x8Y3cbBLrpJIWA1VU91rksno
RZRFYeAd1a+ccJLLPX/nnohTHLkYjnfuzWzR4ej1Kc17+rcBODKQAJ7oxYkG9GGJuG//TCd3/k4n
//W1LQ/Xc+9vMUnQuKqiTkV3oE075Gwc02LcBB7kUY2jmYyYm6z+qubJ32Cl5KyEbxBFakjORZXy
QtDJwQqgXKng382S5hPDBNiCLH1RhHyIVhZgS/DdFwOEE3/XO9w9dYoyYFuTUnQeco41My4ehybk
RYCCHGrJlyybYrlOsTtg7m/xPH5x7SXBoSwZBYVivqfKehsbdmy5wxUuISlQK4++LpJDFp/rnyJZ
7hoNY+Z/vmnW7/oZySHni5qW6+Nl+Lc8JyQ1mTdoVnvQEgsCXB1eFzBKHN3YyySWOzWPnSkTMSXr
R9EjQF2Olc04Th4tNCwXrwrIuXS0p6HUbiNh7hQ5ZsEudLUsbB6eO1e0cfk561runMsSivX4G2PS
t19sNtt6Gkxw3IUWSZIbojE5LFnzDQkTh2p8lLGJMUNp+Qb+89f3/r5mLBxBbFQYPkzGv3kDRL3I
zCAhhknXW3OX5Bst9KO1F3NMFFoEvkVSjSLT6yYmsK2fnBVJT7N4lEkhSeCSTR7O4Z2DubslvC2b
32Fx2eqK4djWUCxVwTAJYi9gGlTyUIns4n32uTMldn9lXvCBBCsVcCDYfzRMPUYwomD5RR1y0hjK
HG1FXutYFYztdvQqtGU+TKp0guGRTwdPR/a/zIqHlI62ODltfXR9DB0Q59Ngx7jBOol9rCQRy4/I
DzVyYCCL8RF5Xtk+aGB/Zu96CPcomp8yqAmL12L/Lk9X4KqagpzgdVUom2mwgcfNAMw+CphYm39+
IgQV/C6qwr3TMhGtEFuFnBdDmL9uYA7KuzqfCZlJK5whB4rVfecTiGmiJCvK8dZdXIxMyf/ZlKI/
ua4wN80Qf3Em17ivr8wueprl4qslz4qYsjPysBus11w8/vhHWlK+NIR4BiX41a9NqTWONoaA7SDS
rWaYH/q4fHpJ9A73bDe2ydUM8i8/Y+MotEcGHxyojQmGAqssa1x93VbeTWr370tBrPAsQp6H+yYk
jxO/rWRLfGCyjed8W3jaU9jFeLTU/XgXeNO2W7qzJjp9lw0mJpClcy6N0Tk70F2zDF1dA0wS86Mv
QzGdwmBo+J3SOIajuUkKcdcyqzvgqppReLXYMVStDpsc7uymHhk35nqxZWtDvFG9Sw6+J1yGnWx4
khmm6GxWBwPdsT7ljt/k1EiySHOb/CsPSLHx2ZscmypQManUn5sUclajfdOH6KsscvKV0L2Z7acq
KKOivnc1EMym7PGRkW+GJG41nnNdwuYi++KoTl69tDkGVfjETvkuW1O6aJKy5WwozrvXMXBeQ73e
ZA6pyM0QIh0Jmj1jyItYqLgCjRphqQZp//AmiUFU/GsbOfIODuOXPUzfRFGcTT12aRLh0CcWVfhC
UHIZPUdNflBM1S7+qKL+u2bKnxXTQ6AY9UokEU5RYI5la9shY6UsMYid3ldbLaMTTUR5aVzvmmkw
eCWrS1acbd6akgySryGVX/w8PvqRgxT2F7+tl31HOfDS6UVPH9mIQwKH1GeI4MWMOiSBzo6BnTIc
uuySyzXbArf92oR7b9fX3oDPL9ph7ctWmEp220KM3LW99Q370tdQ7kLewofrnXhOhPmqXvC4qeON
U5JInQ4wAOoIAYww7+sU10n0aQa4iqRrO+hjmxc/Gu8dS2Ozoe9ZOcRHOfTkvoatI3ZjNM8BbREe
+g+TqB7qpLqfpW6CgKNVR3sctBz+epjjomCHV43h+SY0CBS3yBdSbXenMTgZDEYBC+W9IemPlcY/
xCMrTsZLH30w6dc0tWzj+GwYDacHmFFu+efaheGfdlZybrjJ9lJDkijL17FYtsJHyJaNANcg4099
VhnnHnoaJiXrccyS+9Qcj6TyjIfKDBj0eBgNjQtBIwjSGFngI1aVA+eJHjh7e4nvHXrLo5a5+aYO
dQBAf7yM8/LdyWbzMcOvF+utC67Z13pBxNJ5Tz6WY2AwhY4wgIlTAt9TJwC+wUeI8VbJQLZL7F0Z
t+Z6NK1hS4dOQgzCir7P925HDvSEl/2mCiY5Je3oVG2Au04SeyBplgevdbaKGNQh65nxw+BJkIkT
hydYZScrq8Uu08rTsiTuppl0C9XwcmMyNd/HgwaRpSyPRTebpyVYbuLSzrZIYO613qj5cfVCQg3Z
q/aiQ+h6rWdBfqYjot3otF+Tye86GjOGCqfLE5Q06+R57R//BWxoYEN/0kz922Lggwt97VDrlrmJ
XevqBtVyCrrnEfdZ5ktQUUjAdciIlP/ZAQb1XbKv4myCryi0s4l/LZSH6SDCRTsnXuqdmuVL/aKV
v6P+C0UdIGhjQ7MtZ3zhfcuBAOjfLJDXD7btBeewX9K9X1oviQiyyxRNePssxSYwCgdoatbPmD3e
9PQ/h2pcbiPPSw95mhsoR3ro5rkgFkMjMKMaEpw7Ksc5x4N5D4nO2aurVFdheTholFb7VYVwWMKq
bCA/JEAq/mysQ9rQdTVaDq7bw96M5vjo5jn4jsiICkuDtZPwcXpFELGuY2KXMzg3AA+3lswBbmEI
nv3iWfTQ60wnOmZe455rWYSEBiphf0JLjdjsmx113WF0/L1nMFLJqDsBWqZndOC7JZk3k2l+WmOa
bdPebM626JrzFBs/BOT0XSGzhuN6Ij/YL6IdPrnbbBqMo2eXgDlMCc+jaRNeGgEbshc/hpH/nCUD
6eGhDp0lRHRUuGs8IdDBW+l5nL853XxbtrwucWDcm8R5k165wB/U2vQwPUblYpz85LRwAf0SlQyG
8CKB5DTsWyM/Rf3c7fXCpUsWYmlPjua1TDKs1bAAoqzT2bgvYTidINinx7QK4R6jXGBGaGTdibYw
Q2Ry8tmpOXhSb6N+RgSVF1c3a1qbHrZ5eRLfJjDE8QZjBEozluAbBBjXGifFAM5alChV1cHM0sp1
0yLUt7z4oCRcVdcxAc6Grwijdcmru6hdq5TaDOjVn3nsPtnF8qSqCywXqw042X40gfOirn0lcTXb
+cB9MLnzdx/DkWyZuo0u9QwOLuDQSrC/DreKGp1PU7KPEVTNDkZYTfZ9jqKzomeXZu6uPQpp4Doy
l0xEa6Or3cKP2qmrVIRpOSJawuJ+ijeQGk9GbNwaNnnugCrrpQ+Av9qrqpOameNjjIp9nEK3ysOg
WWv4H0uyM5627dopl2/y+FQccsQvsPob9n6+BS6a6QNxY1Bu2+x9lNRgHdo5ZXpzXUTxLvmwkn3u
WjDQETYBJU6bFklAgggyrIh+llPzMZo3nPqU0i4/qR6h5uAX0IZUlx0iRCsDh6vFOiP+J2WuuOp7
PqeD+pwJSGdaL2it+B0lklmiWl+9K27/ENO5e8kO+3t46tm4N/rxunTJcCwLHOkSK75p8rHa6e1O
abYUQRinuGLd6PSiAzz7rSdQlkGk/LLIv14hnkNPZtHfimnxsQwoTkaH8jWtpAY1MA+TJm4bPbhG
zgJWad7T3aINccerA3O3yJOvReS8q0BQvXbNpJW76+aMsuZ3jFvEqtPF1pzFvfDsQzm7CE2cg2qg
Pck27lvvDrbE3Vi01m5oYXF1XnPM1TRN6gED7Ugy1b0uHR2KaEYSQa59X53aoN4sufWYy4FmLdU1
Wso8Rsc2dIx7ihbr4pjwpuj0hxblC/+fjMwqZ68Mcfmb1qkuMvLpmaKZ08kKrQxABklGFP4cYmwS
1YpYYotZJGXkKjXrW4rocaWGLVNIf+IN+YuH/wtGyK9I044R+Aq64mzc6OmIkoiLbo9FD13Fnqie
yoi6CM/QjdUvCxLd4r3VtF2bay/qAyInhNDD/mCVU7dKnfYqRTs2+wO7rXiRtaeaH4T4GHXCiTay
Pm9F85gBXSOSofYtGNqkKW19rFWXpNFIxRi9h3y2boXW3SQeLOiwgencknBBLDekWum/gD/7KtBr
hDMp/sguzk9cmt4719HBUy2aXnQstLemxwvSjTwevBNNeAj8RYPpMyGSxHnJqWszShFYUckn5P70
h6DaDm4SXDopRU2kFAkPDy7NBqdTLaLGjwi8+MYfok8tuqnQnDOtftKt8KvWFtIj4U8SoiY2k1dR
k4/L/VhyrSGu0qBHXre2h+qOEIgNuw9SlynfJlr03Si5h7JK5cAm+8J7X0bxfqjm4E0vii/DRCwg
39vOiL+5+EoMXf0zC7OjIQcgBZNfdL36MZubz4HJqSWvcaL+rb0eV4pg6bjEAOZQSfdRLFV4Wpr6
WFgmdDG8mGk0DqPGqxOEtrPRNBynBgtxYy/svRPD1rWm9EtNRHBl3UREmq89BoEbG9Bd/TY5sKtw
MB79zP/wp+CWGdRW1kvx0G/1wQ8l14o7IKVDVfReEjO3XXosUtvlnEn1+6+9LOJBj1X6HhD0R3rf
TwwOBdPoGiV1X+KZj5X5ZOzmmE4ekjjbYYtugky0yRopqq19XfU0OFJz1+Ihsh6Et5OiFdmPy5bE
mWmvqcn4kCxeC/gzc0XAodLXp9YH/kEIBqXCQ/VHdcypHcU14pkux1EyuCrhlFJgGHJRiVl7Kklr
LpFTqwGcmlubsmr2iAvOuxH1DYYK8EojJL8UfoXkU9ljma0tXtSMQeShnwxk9kQwKgBA6XOIUmQh
wP4yvAEqrew6CDxfJy3ui8fGdah7qewHg7whH05HcNsv3b6oTBzN4J4ck9aAjOX6oDhJfkrmuORo
eeptl4fhnFM7Ohq26ayt1sOLGD+7NXk3GiJd7XZY3IeuLsM15llgPN3A1Nv6MctdNqMHHbsmXGkN
xHP6NfRkbs1LVB7saVfHUFr1xPW2trUxO56iUsTqycxJVAZb5LRTjsmWUdLoFyPdnroEO2XHHUPx
Zsc6+nRebm2y79qp5HRlR0oLmkVho9r3GNDqLcVBNtpbEc73xmxAwEB1gcUtqYK17q2IYOJ9aoyT
EoiO0cF2elqjboPUUyvvFMCpmlxzQLdneReCT8DZmb43RfVmddouqpbbduRFVarb0AOvdMTU76zv
fTBdA62dNp2NQC2ZSvuY6tgwkvhVIYPYdYV3qYmNAVBjkF/POjF8eMBUMbMH3UTpGx6UTcfca/ON
aT9jrq2vi3FAWCInPk5ko/lr/fLCbPrkBWgP8Fz6aubxq8o0+J8e/s34EKzz/D5NYAkRncL0gNdG
aZaV8iRexJEd7RrY4k1BbvPMWed389sSGJdUXwgTX9IVVHgGY0EmWQrlRgTpm1K8oRTlXI377164
3E3wtsfKu3ZiesaiEos49zqGw01TOXtf9q89owpYY2i2pK8D8YjVtpAqLwk3uwKxLBev+klNx69h
1KJ0FVcZI5+kgnAuVigOgl8nX1o39y0xjdBIk51UY6q3K7PmnS3as1+aUJeyJzviq1SpOAY9HLqw
W+WyvBMd27N65QqJyChQQwJF/fAdj8iKCbgu9phA5ja9e8fistL7xNE/y573UtPi3eCycwYFbgdy
cux7cF11zGTVkexn0XctJV9ROhX8gqSNZlxBiXKlJqpftEuoOdIKlV1ZPkOoFmD1KUPnBjC/qZtj
74FNtN4VoImTRdZIlc7O1PvI5eBfH6epSPHYwnJP134O9vDahSNxmeCVIotI2z0kLq9HzQBDrQat
Seqtei/UDEEDYAHy4Qcyn8T70HuQNTOkzWyjkAsFYHXOB9loj0pLFCBtXmmQGp0lxSDOj2YGictz
PGlQGsJ4V1IPM3vkWvGJQgifO2ugRn58xghK5Dha6HGIeoD3g0EiNgZynDEtl0guyLqnd5a1dG/h
p0APetSa8j7A5hXWYXkxcjbflpopiTQYD7C9KYSmgyVPPB/KJ1Lu/F7WYxYuxAXWNVIviDeEnH3J
Ssug9FR3OY3tl5G6058Y+CiJl/HkLW7KVergkq3GKZbhok7rG/bn2Y6+JNaXxPBTFnFbD+le/SxH
orpLDZKaNuJK4/9VakiicfM6+Tz5tRIWS6c5uesztsMGKtmrGdAE60TNm6fIgHAKJiFRF/hn7lqn
2gPBrXcp2kMxdstOQphQzcC8fB5L0dwjb35taW4XETwhfQC4YJYBo968yfL4Vb1DwjDGnTc1CFa8
ahtV89bvUJhIjxopiXMn3BhzP7pXQlpfCvClmtfTPnOGFKiYgj3aEsoM+Wb6Q/7O4Ehf6IPVTtED
aBvztM0olKbUlDfjWUEcS4EpQe0+zvFT/9PBXHo12Zw9oXeLLue9pKVeBYwu8GcAXirzL3L23pNi
vE+CGbllZCj8Gxt+YcE9VvpJQuwZ7tacnEVbXmZpJlB4Wbmrp72NHqCy6RvkYp0TavtOTqdk2QJG
lmwwidspVaGs5xJphWAVyF+lAlHRRhyr2OV2yshYAGpDn0KtqR0sIoVdVEHbMgkZG6esWvliAfuc
HKJ/sXmrIX7M485G7DzWNrag1ZciDECxBzMtu81oRd3mvWk0A0Z5cZ8sPQVK5L6jhcH9unhnp3vV
g3kn25lEamvttriPPapjCX7LXS+t+y1s/5LmKLJW45R/yhnk2FNDKgU358dzhJcOTg6saz9DGqyj
9ZF1es3ot0cnuoTOcXSJeVNfIR4wjwxKIpgqomgdYh/knLaUa3Pyw6vytciQWXNGwv7tokOFJ0BW
6/06c8x33F8BxXmvkop5uo9R+aQBnAnci/hz/BpoQ2oTvWrUai5kYDQtNmpzWgixigzxMOeuoOOl
+et5LEGNPrZ3VoOGkJhloYoVlFD3ZUkmlR9/yTsqPy22GjoyqehoTf3XTLqwzQ3oWb1ynOxSMkFe
nDLfqTG/TmNqbMqm+Ozz5EZWTktGiUZtu8vTBFVxydoBVnnWDcYwuK3DK8Hy1VxeRI8A12PQ4cpC
wjFtA/+O5az2jFbq0tMUQlOGfnKFjuUcNtOOsfiWy6XRA0z/JYunspl6j9bZZ5Zr4LDUuIxJq2mZ
11QbGZIKut2o2EjnC8ZEwDtS4VA03U8dwEPDxmRtDmwkxRfUUYa7oXfsjYB5Ch2YLQW3Tjds4JLh
sIe1F2yM4Yebpnu53NWemKUJH9enO4WHuDqq/9wDUqIEU2WmHvtQ+Z0ffoUEoi8uqY3Xsu+X4QlM
cz0Kzd3IGbiyLPATZ0cfdausCgwpio9npryVg1iqoIZU709seQg4GPOuipycqmaJLrL2sj3w0Dpa
bqcxC9dt0sDi855m0dbQuJ/UMEHNMbR2xmR9MB+VOUaTz7Btsxa2J3qgIWMb9YOYHtryTjG+0VbM
yiFKYo/Jb7Rrr4vN0U1UJ3MmYu/6+mu2MUAiRnhaC8d5jEHAV6W2HKaONVCWHOx6MBi7Kjv00ual
8KobrbfxIHHnD3/8qVTqociglwTc855ZjU+T6tQJ6dMtu/nAUbCg6wpGU6wlMaCjI2IMX6+JB6UZ
CRlDxuxDVig4rhMMUYtTbPTgaOVGou+6x/RxkEfdWD93bMlyslJUzGOM+iDojLwA0h/k4S/VQHdL
+2hZ/fMwTvba5PlkGPTvlcdSCFyigdqOvbWZximmPYd8O9JgkN/xM6ur45zrlIAuyZKepPrKQT3s
src5KT7MmC0CdG5Yj4vOXgdly/QgZ2iIdBKxtWuIXGPunpNQn6HU2d8KyfjIx+FWNOYCXpPc2j4c
rGaBB1dI8lQdUbw7vJUMZ7cDR0s0u/YKf+NkJZiSbnSMbBXlosNoduU60cWlSFmLgP04XH56FLZw
c1C9lB4JwL9Q16V4LQRqDKfBBajx+HkThpq8oRC7MneryEOxC5dujmhPW6xJsfjMXyfHUiyG1hg+
0g5D5IRL9pp3ywSQdaDkruVJLjEx5byTuAAgwuGHahimara+VQMUHrWgKnlR5ipJJm5IrnyU56aA
g87gvj/jUIWMXLbwKeiQZ/Cat1H+o+pf1Baq9rMyfU9cmgKrhktpv+RBsg8T5gPuMBFl0DQ3Htjr
jjb/XSOi0ijqb7H4Ofj9Ry3A1f2UZ5ablGwJrLr15CHAtLJLix2kgvGUVQjFeE1++pr567vs7soo
OPjJuBog6lily5An2ovlYg6xtAdomdfAX97ZdXDWtHBfGNl3ZcpRaOxwhRxNoyFYNZL0EYX+Neio
wEKLCsxnO5fTLw9TAMXpGJf4NPrJK4xDhnvTSo05a6CeNXrCfTB4yUEZQymm1yhWVsQ5oIgDEvzL
XEi0fpT9hPJEZRT24coW2U9lLITZLfBSZZEPa730qf0zbfMnaWAkj029ShFpVM2nX7U3kCg/FVwH
228/t/XLQloL3W5X4+0ifRuYckrO0NDBtmxBdmP58jVddUWieVQAsOGB2DGgWdlBcI8X4F0I3W+L
KIOtNoLz3oWPsn2aJsp7bBzhp0q52eBJByuqw0JS/Hq7uHGzwFwvpfZTDYdNV8qJJ1I3sHoBIYHI
6vDcjRYmfNmQNkJzAIOIcFYdfA5RUb8bIL+t1SIFGB3WzuCuC6y9JRBPjgfsWXn3WdzwegAgi66+
MCa8SK4S6oWDqv1U71Zpt0kRbhcfTDN3E+z4IdtnFcF5LcRsC4MmKLrJfrKzfZe6L4bJlgzb9Hss
KbWx0WyD1gQipQ6xGv+BaJ7olAz1S2f4YgO8sw7c7hauGUR4aSUmu7RJWiKh97NJ7niTM1+yJbAO
0Bh+yvE6wUpk+ha/iKyddBpTMGrfm5+OXZab3vnMnQlFobSTkJ2NnI4mnIBlix+DNXnIEmnZcv7Y
k/JZSQWxoYakg3839/pNXC1QBSz6M9sRJ9w62UZL70O+EGkBNc1EVyOraEWAI39T4qbJm7hLGxqK
Qn7RWFYAXX+nHdymKLfh5OMSYrTflH9XtnBcJ/4O3rxPB2ji3QfcunWhhmM0HvMuh9qunBFOm0BW
6xobbMN0r3I6TgTmZ6k1H9LRSvaMAB9PaFoOIhf30lOkSpzLwtCDITI142SDngaP2Ja+oiJEh8lO
znbHvnJfLPpVeR/m8vID7TLpmr4VGRriVrrR4SRS7EMLmm57Zoj5oaYsxsTOEbcLjWjzVDHnR3ia
QANMrI28hfOS1Vzy8OBLMk9F7B8ACiQYWi0rL59zXaHqikIpG0/15i7SXU/2YGr2xIziZFG95Hbx
w5LzU3mX/Xq5KWr/5NXAdYv7oxgFMhkounrxNUu3OM/+NJPpm3w8ZEdmuxh4k7YYMMBlHfI0yD8o
wWyER33IM7XFAxI+DnRgPPnH+ENzEJDFIGRlJW+zqojlOF311xPu8IDIoB7yb8+4w8EWp2RWHWCH
vQLK4+w8y41CnuBojjLi3lbkNEKSqEmunTWp22SybWlbp6Afpmt4R5f85rRsvFrjUnDjU8OdWGSp
7cvxPV6Xdy5xWorlufQwrhvhP6iTZIDlg92RTikPvp/WVCIs0TcXw8JiKU52GOHZxhbV32Rl/yb3
GnX2kwd/a0E82sITteedtGLrZS6ZGSVfIT4YeLQnRJjgbZiU9WtXPc6Wc1UOUrLoda3lPS+DMwo8
aT9okXkVRS/drd7Gb7Vmfdbf7F1mV86mqXmgsqpQh43mowad5x2USD+UpaoEFMzbFrOElT0Mx7Qc
j8ik7qDoP7cjFvCo66/l+BAXIMlIIq7CNC2AxJStK3tX9S0xehq5YqukdQi8FOOvaZxhMAxwHJSN
ZmT9YkH+4Rn8h7nsbxbGv/3yf+JV/D8zPf7/ytHYsa0/Ma42f3c0btuPH3Hf/gTH/KutsfqXf9ga
u8F/sAv2mbHZOBG70rv4f7saW/9x2D8hWXqWzLuUpvp/2Brb5n9wA6ejdn2XlB/b4o/+sDW2jf+Y
lozfgZIqDY+xSf6/sDX+3dXYhyGjB5AQDQdX0b8Z3wbWjFVHrdUHvRlvKxsHdqxlvbgmLM6vWGY+
MvI/3aT/4lX83z7RJCrVgq5mQX34jVSblzZRNxMF+rht8StYLX79ZLpoOugGxjDu/4WW+TsFTn5B
PojsXHI9bduXzr9/Ci6IMFQFTcnqg5HvsCiESO/Nz/WSfbhief7nb/ZfPgqWsEmAOB+o82l//Sgs
gw0qqaU+yGlDlmdfkrOaWFs5r/znT/rdrpgvxSc5vi3j14K/PbXORfYcOxx9BHwF28Bnu2hj5nDZ
lPzb/TNY83+xRpaf5RoYsnuBg/e2Sob48w2ssXGpYr6VlTXI8Sz92RekXPruGWEAtEihk0LiH42m
Q8Q7ix24yK0V4RRv/lsI6u8EW3UlpolHfGAZru3/dn89yGFaF4w1Gj9tp5P75/ZSKj09G9r8DGn/
obW9nyHmIv98s9U3/DMNXH2u5bqMnE14vY587n+6A5rhVJZnVCwhLQNb6I6mN8B0Hh9ENz2ATkOJ
iC5puTwTnUS7qSUfjd2ANGDDl9gNU0jfvaZudv1/uSzbwhVdxYwEv71IblP1Zo6m+NDZLSOh3Dng
1y9z6UdAIL/7pJZDcMdvpDRVcgTeVfm3OSvIqu6HR9/BOJo6eXSjj3++sP/6mKACsz1RG7C9/PV2
LX2Kdxv88QNsgwYraxMVaj9s5pmycLR5IwBZPbN7I2v438LJjd9JyOpR/emz5Z//6VH5pGwMGuz7
A5X9HWY81B/MyFfRhJKomZ4nnfNbT6fD6Lrfk+SpbMJ/C4b9b5sAhvP/59v/9lTGrIhRAXIFS0zH
gOb52Z3SD2WgnbIl/POtNnUVYvfXxUkcvO+zLnEMMk1FAf7TNyasxPELxPOHSq93UDDOLmjOqEuk
W2c2Y2Oig/R1yEEZ8SpdzTFe4Lk/PjiNdegCctJJIzz7/Js5n89ByNqxtOA0jcGubvXnOkpQGw23
+JA/2Fb/UKXYQlcvsqwKkvTDNWDwtsP0vOS7AP1nHe17tyhw+ODnyL/fu9LFkVJ4rPbVbD3OM1ra
iglC618gN52FywLNsDVbOSh2VlZ/Wy6NWDEvZa04TIAG+HO8UNMwPti2exxMkFIjPuDHUMDOY9Cq
B+WNmv5rNriSmD/GdrpPBH5CkXUKq+n4v9g7k+XGkWxNv0vvUQ04AAd80RvOk+aQQhEbGEMhYZ5n
PH1/zszueyuzrMp634ukacgQSdDhfs5//qHENh7FDPTPtHjsPDJdTFyS1nne2xr0O+Z1eJgDe9cm
y1tXmwen/Z32yTXzzHNq4y89qB3tO2zEcdgKlXzpFlF3z3o9CcUSxkjHpmp8st32w9dbsb4yZorG
PBLtrhrBkCbxYXh41pmaXB3FWmV6hx1RsBp5X9YkD3BSvmVdD+8SWRnX87Z5dHI647JDm99Uxnqa
86vFczoNF0iw442Kke84z89WTO1t9tfR4M35Sw9XqwME7CJmBKyDsVPkvFmMhnOPj6WccN3NS3hi
bGD68gcuNX+abkVpfHMxI4fbnX/hDkmEM4wGL7wTMLqgyOXYWEbmORiqD9IGVs7EWzVGth58qd6G
eLhP1OfkVyhB/PGNzJU3XyyYDCj2xUqd6sh6gAIwrgLCQ7GwXZ4mGxUSh7Dyh2eFkDjPoQymA/9e
tWr7lGr3U8yer8rlEhRBzRj8dz1MZ8fMrvopioVKGY4qbXK/088Xz/XPFhqHMrIrkrKzq68Uxc/9
VGHBk5pveDpuNCyVlvjnJPl18GCH2NNbXUMuAxrzy/DJLgXOto31nOAQC4WCNRW6HYPU/inNS/64
3cLHwfSHAUOQ0yJehgLLMxLBzo7MSA+lvFh4Resi6nZ1FRvrtk600Bhm5Fw/yHD49HV4lrD5sBqp
5n2d3pefubW1Hl0Pa6SukCfuq8vt1Xswc1eTNTzrczepW1QGVy2WwmrhOkIiHWfnojqA2IkxHl7N
9goJ5ZteyoRBciub8h6yKpGFQX5ILD6bmNN+j/Up1mHDm90k1a5tyvaYJvOrFRfNBaInFg9Z1POA
+pDBcNBUu9oMJtaHLeB3JQ+35QhZ6CvRN+6imxX0NO+2CJ+8riB9wNNJRHor0WaYo4RbmXGvlAe2
W6YZ49stRAibQuQ7AZazBnqLsAzA4FV07QbqCCctuTnJZJ7nl3ahJrxtW4M+6iM9zZxYQlXorKcp
k3Cn5jcEmOUG9or5wWRjwAXFXOhmmfI+r/sU0/myquEos/V1TYjlR/rqNenVqJ1DHXc/XUhLM/fA
wHKxQtgtBuRjEwqw7Dmy1EgJPPmIBoHz7f3tf1D9HptmbjJveKOzS6H38LIwIuOSk4KMqCFEsNRn
m8aw73H4Ntb+jCsJgBF0PW/B1N5BuNxMZ7OJjQ2y/jsTYR7JhEa/H82Dq4bt1Hjgv0St7kYyRcgv
COOd20yoL/pyM0/iDTIcd5csK/5QvZJdPwPHcqf/wcqzsOGpOkttQdw2ZR1km+BucUP3AmeBeRbY
+xbwzS+d8YSNOVyRaDzZdn30OnbRttLHZIngzoDRtZOm8Y17C4WO1G5wdLWia+9g2GAcGhX5Oqyc
F5BAKK9TpbZZlbxiRYXGsnDyrcq4cJllbhOD+yrDRB0R/vx2I97dFuSteJF98qWPAzPPvlCXHAyT
S8MW13WYF86d+bsOzJckKpAGWE9joM4zIxkA9BITfp9si9tHNHf4leT7KcfKTi9+Aq5xBD7ZGgMz
YhZUkRRXiwg5rPoAeVpw25lEqrXLso6modxiqPLZg/2Q4CkRp6j5OMKbtZRd7GIgo1WGYTQgSsA8
JWxe654rErbxzodV0SmDGOLa+iX71t0ESwr/SaUdGCGTDZmgq4HmSfJLaOyxymTqMjG+dIUBswFR
aVwtOHNMMkLQHp68kRcPc5wdJug2AwR+XNuXclOV1UbMC/IkzBsQWc2b2vI72MLqGBcFqVxwQhjQ
R2tuZMGgrLwrKsk0aqBs9+fP2u+wRmbfmjkzgbg+pQk4l9dcpCHF9COzo3XvT9XOdnmygc28TmyA
u3jYolhisK0/uzLjHhoWFKLOG/rOh2liuXR5g62bElc8myHnm7EBAbmG1c/ELcr42D3PuvIP74XD
qL7AfMlxADJvNRH28h8qcWmSFGqo2cBpNoXcVmXwYUo3Chmr0l9Eow0JEHvCXteyQR8l6/5zMlGY
kKJRIvQhIa98Ljr5VkzcAlHQvywFhA29l7vyfjHdeO1iwLoOR/vdK7DTuG1Bbo9OP7HybVRBevAE
w6Tqo2rdN9Dpz2zitrV985WAMnOzFAkBCguWkcR5gtER4cGLWbINzkKXmvaAGQBxlBWfue2E2MsA
dnd9j6uqcDddWGDHVcU42BNzKhPUvw7n4maZZXnQEz5PWNzhFAY99zJCq8m99EUcrYoX0fnDS1Ez
ixEA9GLxP+Z8fLI8f/yVhP46SuUpZDj0k7wI09u1nTESH+lchsGuDjTf8SYZ43e/HcxzrpLxYvhE
zsZZsLfL5CzqYV9jo3AX1hMG/1ivrjsROhuS3ea1lsjDIACHQnK9L4hyi603BVtIAjuuxZS9xhyl
OFJAiIDeNNcNh6CZ7c16qbcs6BjXfx1Pn/sltBvD3Mi4njezmLdEaxybyL5DJvhSjBLrn5+3ntxh
2UO/23a9py3vLHItJjwt7EtB3hgou3iEGlJsrLJ8SCUCCNfwDxWe90x8yT/Oonwbz/6bFc/lEQO5
TZ12yzrM+0fTYv7meuToiDY8E8F4rp2+3vUSbobs5mELiwH7mbr7bYzynjRvso1Ft4txk9lPVX52
oW1xU6TPCtd/N3/zoX9Db+D+RClO9Wq2OEpC6YBHJbd5gKQV07Mv1/voJo4Psx+tHRRXMiXKh8a2
MLlyinVsNGTsJRvTp94aJufdMZibzSE7OSEqFFohjUltd9z6kvt/Vs5hyFNYo2W092yeUGGHhMbU
1T4/HAGD6JGfEQ+0TjzW5bx1FWF2y6xQOcxxBf+v34RNamLBVYIZSsQkOHy5hwgyy+jN9SWCron9
ac+JNO36uR32vmoemK+njH6qeVN0zsbqUm/berNLHTv8aGPutGUZB7zJGsooP9sUfowCkgBYz6/M
jedFzUF7yOhpW92OFRlEuGCMPca9BqZGWKRC2ouCeSMrE8UDEyzko2prGcEvZjEsJ82TcfSzy67b
dy5ekK6EydDg3aqGbH876Qq7pMlENY4pJxKSKXSOJCiTnAROwHam9kFRPIvaEfsFcXzsh/ahVzCG
ORX2EC7wYhTRnYKeA3vhNQvqfDcP7a+sNoLdHMKiJfQE86xO6QgiLMdRpIthhw8sRVEXh3sHoa3f
yW++l8Y7uje5C+LhTs7tq8ImbT2TDbEiohtrBCztTEFtsPT+wZ9CCsSCMt3qbVzUWAQwASneLTGQ
/Kkw38Tow1fWG1I6bIBmynSDMtmNdexClV31gfkHuoQEIizXaUz9kwAIr7jXYYM53xF7wqCFbSR1
UZB6y8Cs3TiXRs35LqizpElnhmM9DldsgnGkEDJRtqaRTWr0rO0yv2cdmoyAbiYZumrXwCmalGQQ
52F/YE28UpsPaDSQj8lpfbsmi+1/K4vykT3pe+mH97dSt0toM7EymlYtEUoCn2liFbpnC0cl8dnN
vG/YgFdV7XWljDDorcgwvRAMwWVhDvvYbIpVbPxw2TvYBIPVhKvAdrERB/MfkSE4LjdMhxqGngNk
V8yXggcjw8BDFfyoGuHS5HW/E5R2TUGhoVMTLEYMB1jzftNcIn/r0Jjuqpj4GIfh/+D0/H2qCwai
bBskOwQozwMPqR4BQbA5+BgT3Wz1Gmvp9VWIfCYkfey9Bm3yC78hbDYaA+liehUO139cWjpO+jRs
9JJTzSfW6VCRjI6E5EIubpk9esN0j2L8JfflPVZcX5VOL0267eDX92WgbzF3eXM5p9dVXEO5rFos
CeoXfH/z7YiBBdns9cGos2xn+VjkkR5xtgcY656T70IihLZBDF/BgY5Pf+kRKoMA7YaGhj6tqa2v
LK7NmN3dSqqueIJki9UXzRccKPwcWxLYFg5U3ZbKTv0UHUbwMZ8p1J7bCg37Nl01ajknebbxqwDn
OdjTt5fd+7inl1ZI6gzdAgLPg7DNBwxQyg35qBAItd5CSO8lzpTOEIACmw/Pdq7GVR5Zh9Aen+1x
PscNxXHvceGp7GnQMNxkEEl4LmKt4TmtqXvyLDyFeXknSyIQXKxyEfm83T6DXs9xMaMmdUK/Br2v
FqXuLXR/bEbzdwfaSp/3Jf5hMdS+QFkrz4ZBc+uS7Qzei2fcmy6lljQBqxfuQzINWFz6RYi23Cjd
2hYyv9PFFNcJnrRuVqtkOffuq5egPzLK+VQIcZE190Trzk/wny+eN5+ztHsQwBCztZwY2WENV/B/
6D+t8Q83HHDyenXILqj6GTt31khhR48KSM8W8lD2/s9Kh8ZV1nSxcIhi3Blfbd2ijyElWfD9Br/d
Xrylz5zKYb2KHKAi4ZDC1uyrk8VmLPmXRpqD86r+CPKs+11kwy0LPo3lfYCcZmVNyOysp8mKJRDM
dIfGp18b7oMxQDwmikpvGD1DtIxgRJPdxpvgvMd2wyLl8hg1jY6ftRcKDYpger3ep7KqX25och2y
0zXuT8OXgGeC9jJ15rM+lyHfEuZSfDYD97Ru6oeSkr23mFbgmnBxIKJ0GPuuuwAPvDr0t5QYatvR
CbOCNW3DjplO7y0Tbxd91y4aHWPg+BtzNXd9W/O+XaMXvN1oO386EaLwM51oQPRGi/NUPPxu6gFT
nX6nP9Vo6Q+ydK9TFl0T6wPxBikPMoUHXrDNGA8zzFEygubNEvO2NQQxtNw94TQ9u963tI8+cHde
ClCVRoqQU/1I2qyB2oxrMgRP0zK967cpDY0psylWnbx3fcBMD6/8G3DZt4JuEivOInkV3B21BKgY
kcdt8eKMNrfZgN0x+A06+DFBYEPBsZa32kCdWmXPNUkNy0iyWMTtj80+zT2Z6YiTjfWNLmlBJUMu
fEpMQK+heJ9lskAJou/QgI8bwqpyQDXkyKuOWuPIqGdvUSR6emnfHvD+AZxaxZqSVZsxROw5It1b
3k96RN3WDJgYWGzlOD16Mpu3N2Ah+pa52CQQ3Ufw98jCC2Ma8E7lJJmxwC0onoKIAV0J9L1lUZmB
s6egHjlOPjfEw1Y4oDb9/ZCJ3QB2Il3dW7MqBQZvkCn3cIbo1m/wGbEVyk7x/AvuRmguc8uurrg4
ieBt8hanZvwFeLitG1Jg+gC2gkXhl1v5ezdYd7f7oSO9pJENnT1e+1sY0xt823+7C7E8aT3zzGm3
CydCFf3vxFgf/G5hid9uP3gAdoBdwa3VDuDBYMd1ssAYh5KebZ4Qv2JgFOj2nvN+qMMvGbJxu9my
7UfaIthax2bsn7MRw7tKYOQL+L+aLSdETjIRyKIbSVDYW6cVaqgsm9gZigrRVZf7G1+fjwxcVjeM
NDc4dWNAt8LFA5ZuNYnYDWRI9Vag6h8qHIK7iA/EzViS9SLYSEHucqboUVwdaE8NlLZjCTIY7WtI
iNAv8FOr5/illTUOQ8fRRu/SpJmBLy7cUbt8ivAvwwISqXXQ3ouEv12zvQ7JaxeizhpatpjMJY+j
Gaz7W+9ZLBJJmR9tspZL1Hn5a9PNlzGBETUHvbHOupyMOde7elZOxXAf2s69M+VfN5TGMHjTDUkp
dYX7r8ROHC8Pc+1GHG0oD/447CgVSTGsWbYurbFyMQhLEspTFGleBNtAaUguDxwWTeJ/+iktbwPd
C0dKLEg1IFZVUDsbm2uXKjhahHqN6J4eyyT3dnorubmnVYoZUmQV351JfvUTJpw+yVAlKAJaS6jK
j/nMEZIsIEpL+d4u3UNl0HoHZUoTlblsqBxv2CzjJYWq/9YzY3YP5KzPtlRSRnee/KxxCoaxQ3Gk
oSnhcmOSdIParnwAZVgxrCaIs+03Tah2+I4l/C+wlpw+v2q3Fn/e4Q7e393u5dYQ9KjV8nCr5m5v
lNJr3lSuw95Mkwcymyv9odsdf9Qx9kMo4qcQpnLrV78UA8Z9Vt9Zs/mDWBHwBoYAQYiTRoxqx47s
AMgBZyFoTmvpUF2P9bEsQswgWPVT+lynmBIbJIhsWCH7tph/oHOjuPPi+0U9jR409yoKurOd0Yd2
UpCpcddylrKVNhDCivyU8NZOznQ0/YqmoJl/B7b33SBgbUd7vndDTM4cNfeQKPP3qkY0XcFkx6dU
s5dmTYjOC6hN9QfhinJHVCgujUc0ND+W0Pfwa6XXDboWNmFYHYvUw2xWJsMGAzMk4bG4m8yhf5nN
/DVPB/iFLmlbmj5pqN3iTs+EaBlbD/huHZsExBFkCHerNJo37CGXyT2VAXY/5WKjoLazBD8954yl
3KafRL8zh/p+SLNxZWRDtUsFfkoScTMc0l5HEWftLrMoG5J+emgxJroIGKHRAAuYxABApSAYDmEy
fmt6Wx7zGHUR5Tbt0RWaC/mx/quLvsvNYXm1lfGzK5XGSMPksFQkdVZm+h2eHaJtSE8XCzMVSGPF
IwGdoYXNufks677b3TToeSu7U6ofcKarYZuhCxE6lEM/BBYP/Q+sJKwTa0H++eCW3qlLZsp/UxkA
HWgddsNcPWU1KSC3B0LDJcEzCJnCsDy2YcWfz4oHvMnC7TwYhJWi5Iws/PCbCLxYalMHqw47EEJ2
uwCS4UaWiJrbLPtoTUOc+tz8UVQMFKC3W9scR5NVOVr56fYQp8EP1cxqK+zaPU1+9N8fbj9LkD5v
ozr9FZNQMmflfORqOicSNp3T7au/fGtHvb0PXQKBS9x1HKeftlJhbGkUiXn6r4dqDDMAxSrZDnUA
hFNPcQt7CDl7QIiyMfQH7LYw5Y7qsc5XHruAHV/S0H5Bz4dhuep3kz1NWzOKLzc3i9tDry0pmlbf
VwD+2//6RRLwRFkKomEZtnW6PQD3iz++6rWdDuwkfuONGps0hcPdGtePyjAZ7lXmc5ta5nOJbc8u
LYAGo0AeI+jil1TEr7Zs6ovT4Tw6GnF+MEilOvEpPZdduM5JHnwxZXPh19O9tIhZsNMsOaoMixE/
LuI1ObEY/ReN/eRahniKI7PaygRTIKWgPnaW2+4cKgItj1Ao7tFzsaD0twDtNSLJcH37bhpdawvC
bxCSQSZA3/NywnGunhc7r57xe/aAxsEpbj8jsZbyo5ePjvEwkVH3hFoJUAwSGbxHxyyzh3gz0Rpq
P6poAN1fnNThIMI1pO0NCfytv3SL6Lc1hTAdtQlIoT1Bbl8N+lP4bz8zZbsbQucd6XWEpDLoN6Pw
fhgmWTiTSuszThPhOcf2BBLZadAPt6+mIXoBOFtWbcUJ7rXmdApl9pUwaN+mjA1Ptx/dHsxU/flt
1WA4SdB1hmwiJ/iJOYMAkzy5EW4E1lM6sMpF2SEMyZz7+Ul1wcC0iQd/nj84jpyV9JbgBc/Ncmxe
XKiBQVPOB/ICtkLfxZ6+O7tZmXtUAZc6b0OWHyIAo+h2IO5ofi1+IkJB/e+a22669/om1X6Q2EA3
WCvEbDWbqNb1abOdOwsbMX2Lo3/Aa7arSI2LTQynYuwCk/40pJKwEYIaulOmN5oyKPdx2qu9jZmv
hRNiEGENi1THpKfcZ5O4j/xkyyhRHIJuV3mpv4ObjcWkheORHBT+GPwpabroNnL/oU+6CP9Da1nH
y0Rs6mJAV5TFR41T8GneO73JS3Ca/kS8Zs++hgkOJSFfmr5DoI0fJlugiGldBDFC0sV0Trevbg8k
Wv/5bexWYpcrn5OzPxI7gr6tqIdTJB2eZIz+/Or2Mzd8JbVhOYIeEw4aTMDjUbygC0aCvBKIC7eQ
3R28ntufCE3ObuxxRM/DYxXF71lUt5CBm01UNfPBCrtXkXp88tMqmmcT8aydATyM4SWI/ZPA32xN
yG11qZQLSCfDo0PLQ3IHqsHK/BX4zj7xzm1iHqJy+qnq6m1xu+/pRMVoEXA+UpfS+YrkNAtK+HC2
X90EyXwfNwk7SfRgFmAYGBeAezg/TdGAEwzt75qivGuyfg9xuNp+2RgMxxY2aePou8doFnJredDI
0ND40qs2ZYrGT3nte+Lmv1rp/6IxwZUQeZzbh7/IIL3OTgPtv30uQpdtfXGZh0y70IiO+g2YYtyT
4utzS0wRXsBa55TMFLdo3CmMBJpbrCYBWdbVEO5iNmRcsdjb8Ly3bO8+i9jtGvkzzuwfzcIfaQi7
9ieOubHH0jICarTc/HtIjBkzDf+bUOEvtD6/EAiAez3FqYT+GVLBuS7t94KTNmrJy2KfllowjBPM
e2Xe7NxFG03MnbgQAffOLnSXmhG+TxbjKfi2e9H3j6KuEO1P/XxYsm6VN4azJTAPYX3MAbcgL2AW
N6yaJxwsxy3VbHNZJAg4o6gv1APTHyiPY/RkWOJ3zNuIdCOQJd8Gr8HllJmyM0GTZ14XqE6QbXnI
g+bJMgdktbRPN0QvUeGXhoIw3aGhMkFY/JwocBGQ6aCtW9zxrVFkerqmZpMDQ3QBDaS9dml0hEHf
4iR47rVe84hqaWvL9Bor88WmWAQ7pGcmdW4dE8nqD+ACUPKpGqES9MBCWZxdRe0bq4NTq9O/59s4
mmL2T2wbZdIVQGtSTAVty/kLv6hdltDpW+Ar7U1YzPQqlWVGWwsz9okZiVflv6j0SECpM46zHHxC
Q02KgVoP011FCb5jVN0AFPjZ5rozuF3KEJjR0Yq/8Rjq9FZKHg0Lt/dTIpkyuzSXfUC/DQl8HOYv
abMI+oSa0PQOcenCCAftKRNp7dr6B+4C14l8t7Uxaugg22FIPlPyJ5u8Ny5w47f//qJYmtD1t4sC
h9TyHFfzH//KywuxavKBRA5Nbr310ImalJZVv6SY5FLLOy/jIVQkY0/Iov/9c4t/8dyWKQVPakGA
InjqnwlfrTO4OVB/dqj0xDsP6L94Iit6c4EZDOHel2J+lrBF5sl68z1xVJiy6y6MsehzoMipaaCC
U0cwUu7wuFHHyQHy+fevUv6NFIY3qOm5yvdNZdsMDf/5VRYNHvYkw7JsfF5l1NEg+m07rtiGaSZR
2kBwsYhBkAjsELxfNWWsHtMvTeaIYz7FHDdZGBn+rqQjhmtwtXUv52ewP72yuCJwvGLs9MWa2DmC
oixMIgwBY4rbxxsFMTR1367hwK527uv3ZMYyeAppCm88DdoEVNGl3HgZntgDjbxIs2qfcOCGy3TG
JZ8nsyPSUAZGcVOT3U2Jg0sUUvPcHZ4JMPrExebhh5LZs27YwHmushmfs6bVSozvQoOMsayPbkF9
i2XgwuixseeXbIoO//5aW/bfyLFcbNcSqB083CH/Rlitprg0fKAPNPopwifT2cJRpfvVfJNG72RO
q1lReXUEoxlW2KEhKECXem8Nzo4Y0JLjAETZ9wicMrKqxVstHg/tYOwzfXLPI3jOkmceWsQQ/KRR
w7MTMACurPKytCrfDebylS/GwOaGg7asZ9wM9GcSgVjYYbTOo2vYGhDhLPBqlDlXPVAsYkCyZGTv
Jy+EBGVSxO2cqksAiNqJOFQe6BswQ4lOai05QrdJ9zhGDKZScsIQbWfv3kJHzEz7mgusHRBBrauZ
nacJPPxOPKpC/fso4+E2b+2NzywZqx2Yg2F1CHKL7gOBj54y5LmgUkAAg51CZBbXXjCOzG1zT74C
Iy/MMItwINfN9vRoJMbxrjBfKfTAq0B8HKC5VDQXA5ALDgPv2lXd8w1rr4zy3vHSY1QZn6XQ/kUY
GG3KwP1hDZR7gbMwGElpsEx4ZW3YrhvGvWQ+j3sjF4Q3J3W1Y1ySYMtUHaursJP5NEKbWqeZ++by
SyYEp7AcfzljRAZGsQuc/o5c2mOlSQLEI7EElDzgu/kz1MGY+qXWx7CMPo1xesb9cHiYZYYJkba0
G/rpzQ5cyBpobtKxa04Igl7/w3L9FyeKhQGSZaIEcBVhv/+8NYQ9HBPHaNODrd+yPg08fkYNp34b
3bnwEppW1F4wcmL88vTwTg/MSs2kcyJAurrL/gN/9++Mb2VjtCNc7iPMjIX4y0siUm2UVWzFh4zE
oypPHimfjxr6zkb0q818DDTjrByHN029Qld9Dcz6u+27/+Ha/IvN3VbwrQUSCQdK5F+p533cY59f
lPGh09FFU89dhbY3ITERZku3hin+0dCqDYv7IRvmLyGU81bjG1Lzx+BTrFvySnGw8r+ZffxNONG8
BQkLcBif/gMTV/2NJq8ckz0HhryyLNv5Kw+XAtthDD5GhylNgg1OPHiPxhtzaBO0P0IPs2nrlwwb
HpePDQfDcySC8eSZTrMV/EMA6sucxuO2j/18C3/CWwuNRsVYw/q2E2/AWW1MjSHmlb16Q6AL4cEc
c5rHgmCaalDtcUyn13xOSlwlYMWKHIu/IHU2ynDVm6IXEuazaF6MNGu2N0w8NGJOn2Y5iNTegPSp
7TACrGXfK7dLD1ldEKPTx9GO22Ldwax8lbkgsljdy2he7tSwrOKZuYVh4zXvVPKUNNw2NkZzqMos
rDuV8b2p2gxTngFwVZnvcwZZ17APGnO8UUULMDVfGd8iBrgEra8iET0Okg15KYoX7L7ZNe18JjrH
OCrTfcQM98stzX4v7UOQZM2BrAEA7XJKSHZuorVc6kutquo5m/FQlCm7VT5306GJ489ujMs/qo//
L436Nlef/+t/XH+TV7iJ266JP7r/LnCybVNw6v7P/6M7+ps06ttnUXy27efnv/hXf8qifOsf0uWA
pjlFw+A6EhnBn7ooZf7DtlzbkwLtDgWlT5X9py7Klv9ASmVK3xGmY3HOU2n9qYuynX8oHzUMZSDK
GBtW/P+LLkoQ9PHXslbg4Y7wxbRsaSpqt3/emb25sY1odItjZHnM5Sbioy39MDp2d+zMNyxSmhOc
WJhgi+mPBNiWGUMtfnj7ze1BB9QzbLHGP384GREOnf/3/7n94vazgrHfeuoxMPYwgHB1FHarM5LN
MIwYdunv//jSt5ujyDAIRIwuD5lDGoTGJxl3FKfbV7eHPjY58HuYQDujth8SYNCT1bYorG9fjkGp
yHXSPyUNuzylDmJK2liSOkvXaKhZ4v4UjcaxdiRU4Yk0LMdPqak5Muu8IicermK3nEdbzxqBPKh+
M6RcAbcwSTLW1pPFOV4syBNItDcxoHHiKLEj5fBqTR3Q6FS9NhbDKihFH8aD7Zg/8llGlDsJ6NNk
oKYkfRhbv2qd9w4s+ip76MzhccQEaYujOcwaTIRWs9Fs4p4ExR6ifjSExMc2CZ18GB9cB1A1nOIz
tp07NfbBxiyi94qtd54Iv8T/lkDGcrnzwiw+G3b/hLPWPnaYBTv7CX/snRhxbx8ioqcA5HGMgChT
7UTufDdl9q3FQmgrA7WK4wzOQTF5EBbyp5mI5HXrwbp0jMrd+eoFIHzYJQtWfovlvxcLxm9VM22J
JrE3s6ku84C81kLYdDCxntnGLYcb+7uFrjPHEgoXdahPCeZUr0b0PHbJjwz6fhGTscUkFjMI7J5T
m0m2Ird0g0IEiv5C7+XrdsEbLyKET+Lhx2bGzUqgqk2D3tlhkGcwVu02+JO2GwGmyqzPv2PsMkHN
tL6w8ZWw7QWs/Ux7ijb1k0hP7tB421kTQGfIHKHpOTuC0BvgHOFsCgtfDpwXnj3VNoiQi60x+8Ye
Osc57DyN3yHYAEb6IWJ4PWkZW7gFIoHHpeIXRHZqNZCMZHqH54+zb4wNnO0vP+NAxLBZKAr1HbS8
tKTgwiGcHs0CN9MYb7YN3tf22omcj7CTM1ITvKcyj2VDGOyxgAi7n/Nm3/bQRjshTxYy/SbP1Now
x2cF120FLoR3X+1XiLhmDETs3URRvZGpnx7CAV5qJ5uTOWjy9Xhc5LiusKC5xAYJ2cGTEunRJRmn
8PFOlI1L4PLwK+uNBFuV8qnrAIusBVt2rC61+nJXNWI+kgOu559bK8Co1TZEvPZiMKlm7Kk0YwwT
cYHEL2GTGC03YncoZAES1WOOM5VYA1W1dYYj+K0xbdw1DetsLofacX7HAl/0PM1dWAnmxWKotWpJ
a2bCPsxUEOUvVgfRNf0YQ+WUnJpUvVBNZ2ppwnNsPFBZxZsY29EBvOzsZHujkuUJFw2KiMI5W0zh
+w6PJqvrLQpQnMlcWoyCqoqVhcmLEe7jRR0y1NFG2TZ7aWZqxwJ6KhvYQ/P8jsQZ2qGDw+ysX1hd
lA5cDGydcIdvj7nzLbfkz9QLqp21wwxuwyzjJ5NMCyQkoj6CWbmyd+OdbXufPTX/Ae3swscR4AYu
HPqcFMYay4zIjYEUdWY+HdJxRiloVlSE2hSyb6XuUNTy8QDGDBDSlFvsE7Mke04pYsrFlGC8BjLp
jdbvej6GwHCpnqMhnUgObCD7zOHW0AV5HRWIOXiSEoXVMozGPvJktwnMO9PCPwRo1X3sTQcvBvbU
sN/18fQ4DXF3P2fOvB6aJjy26iWYVPjWei6TzDmeDmTaYiKJXyaZvbsFvjkFEellM1ES+yHBuYFR
mKtSRRqW+SFSvsvN8BpCIYmZ+U9pjHyX+UieDQSUIo0MDCJk2DkH5E+V68WbLtuGbcVqjGxYMgHi
Lke+2UQjsUzQ6U9hiJQEaz/IopSdIdlcBvMGHL8w18Hy9Cg7jIrmgF4krseAEnZFHg2RpeMsqR39
T2die6GAyw44UoXr6tjPQ/ozk8WRQSPxy03+7jpfRl6Ta2i4VJVZfCTYISQQ88svC512ORyMxuoZ
vWTfphxRyGQ0zb5IB0hPGEbjKQJ6WLSbNjWC42Kxb/a/sYBaSCi03/DUGjZTakFJbMdiUxYKF8LJ
G3aCbapyLKiB89HzoI5F68YI+jV6VyaeLjMw4RvjsZgJGIbcMVwWWHyVzd+xO/ccIMCX4ucw1D+R
zAAgWH27qXt7XpvoelYqKX6RxHOd5l2VA+30xvSQD1W/sU11SgDaz7Yigw3zkblIM+D64EdTmuPR
jyAlktd3DPJo77oCt8+u8GA8LxlzMbKwmiw6jK5jQpxd8sebHYkJoB8QoEYCBrKdaJb9JqIxVdMZ
c5MJMZMMNk2UPM1Tgj/aW5ODVRvUIJtKYx0jdnmTmgjAcJkTtoSO4qIA7QDD6MVuHor/zd6ZLDeu
bFn2V8pqjjTA4YADg5qQINiroaRoNIEpOvR9j6/PBcbNjJu3XlVazcssjCYyRIoSAcfxc/ZeGxfV
pkyj1zrnWoTWL9hDkyS0umDRoB2FCg3HwGhm6GQIE0z0Xhzbz4PEkTvM16oHjESrcW8v2WdHR5BV
1b2XSbXWL8WvwrWRLeNq2hURpp+Ci0rYzo9zurw2NlS51E7my0AQEGVDzeTHlLfQiPGNLEjWI6yC
KERi/GC+Zdb0jisbsCItvsQfWrLHCWl/BCqB/muoF5JjOCdagCd7W9o3TUMmatFOLkrhr+ULSueA
lKL8nBj6g4IkxZnzRUdccCLheNo3aXRyqWd+36QUEmmbkBQsbpWFW0mmtWdFI+XDwLikjsrWS2qx
WZ0Ux3xx9VO53tAte8+5pCPxdq5TX7DvS1nUlzR7jqqKIy9y34eIFnGVlocptMx9EOoTa52soWXn
1qs+rIP6YP6qO2ioR+myQ4vwq+HHJnPCKT6qdbbUrwOnIdWYPXZ5ftPTZPBn9pxhwpAmrqwDto/N
osraD9wfwdzWO8tgFBC7BFpPI2w66gnmM9o31nwcf1r9GHaDhV6Upd/WSNW1CbLfprbkmuVmdEtr
h6DFGZV5Nm97Ec/7xGqfi5i0ilzLjh1SXmtYtvq6fidjWW0aMZUnAcjKr9vmZroxBXQqEmhhA5GC
IOlN0H5U1al5sxMA1JqtVnlUBXomCsJjwc9s9UI/5QjXc+S3fbu3rfEx1ltPmZlxWCf8J70oXs11
bMf6fx3XoSjEhWE/tQlT0MjyIXo9kmQ4nmZJOJoxE6wZJZk4lDWWB5KcT7LPal9kzq1ou+VoxsAW
yThJ2MD3Q7m9vx2bGQbHSXRULjzUbAgQQmC4iaYgZeOLCo9OyqmYaTqAU6YmdEXma131mrgpv+1M
Je33k3Zd3NSC3y1G1j35W1sQVlHETCcncjYxftbMUYFA2tERufm2JhLbs2sjgOLF7A0ie+2hpFuH
6j0ZkaiATpEp6hPpt/gR35KFYrmVsO84SXTTueWdiQifNjIq0RalCwppUZ7GNgu8fu7zFd9LypeB
3hm/qN819hcnbPVTi0vHizBTE3JMhGtJ92qngOIRy9bul4zADK1voeECIs45pEh5q4eXHD3USIAy
mVTlQ5EY2h6l3smtTfxgNNBIkI9rDWlpRThH36K6A0/14cYYH5Z7IIfDJ6/PGD1jPLOy5HQywuwT
+X0YKBBvhLn7hTow8l2RXMrCjulL6H4mhp9DikR7KU5wmUeCbnGtTtnZ6EvzVOmvlSPMY9iZ80mu
mwhZaj6EZAsTdEVcdwlwh5dRSNyYwXAYWbIPd4VODaZXlfKKKX3WaqveWzk+KELE8KYRTB7QCcRZ
RfxTVbTzMXdvsMvVqVpvxvB7ppz5uAQkRoi6+GSaBooJfTHcfZSGh1gzS9zJEQDk2mr3Jhs3upUm
7P3qKxWFC+WOxUZJr+sk4uNKR7ySL/B3puKtZrH1bewLxHafmQy8DGOU7Ut8iGeN0fK8OAaxrge1
ZBpT8u6D6uFTVmM40+wWIwuzPQBgfg6xeYzmk0Dhi0itqj0i2OWpn619vIZgtRY6lEL1IIlBT52Q
lqijKj/Hmj3tMtby3yc1qeHP0LaKrTu5oOzXo1A0Wn2yZZnup0xBOgtLAx7Eu0pqDvcqN7e5rqG0
6LNLNnUsHbbmsqzQHQvzibPbIZeSHWHIOB6lrDvHzqFxSRLHprVnZ3WNgzE+EQ9sZf127Hg5ZYav
uFZsv1tn832+2McOINZdOBPgs/LJSf8UMrnaRog1sFBzkFj12S4WRPjFtshifnYPOhP3ZHIMA/bM
Zet+qmMss6EBo/B+mM+0wOkIt+nOtb+qWLxHAAG3CJEuiTDONkhBonhBW4ZIMxGWbHA/NV4C6unU
6JTUCtsSLoRLTTjrMZLvQLeJESrzwaudXzmIrtP9RtdJ0MCMbT4Ty8Mxuu5dZUjYyf0mq+AWQjLz
R83666EaAx8+tqHa3W8C6A+bIgv7i66Le5GOh8F45kLanu6SJzPtDRSi9Qf6CmJuY+Bj8IUHDkyr
gwSOyCC2ERlkS+Rg/cWZtpp/7Fyi1cjqaZtpNcHcn5niGKdgVS/EdW79/gr/B+qKmtWa61CxSa22
2YUFQUyFhprenCINC9zYH9paknPasK2UqIWKMNrrdq0OS83gCXbhaVj/78/N/TEiZuAc4yzdueu3
1OQynUB03goSDP1pLtOTGT8LOJX8xGD+jrMLIiGScoImUi6gJQj2WgvDfWTrXJkBLXtdzSi2aLru
xHwC60dafkFD0HFtcBnWE6uDgVL/iaA1ML9WPb0CjFcgtLIm4mB2nGe2YvWJFlT1+yZYr5JGRLWL
hWw53W/0ZFgORS88s7Vzlo2SMhZ69+l+oy3PNREAx/tl7c/DRH2TG1qf5tzST/p6s/TVK74rJjxO
XwPjlR9Bm4a+EYjxvIAhRh7K4rtwjB7Q3R+XJR3PhT3kpY+JrdhVUwZV017JDMMx1BDnCpeoNdBZ
MCpsjpxcEoTLDcLfb2RzvVidareda7zVromAxQ52ceNuZhio57JBKTqIrtqvinDkU3LfJtleaTWx
SBx5W7kiy83UkBc9QXGRJZ/S2Qy/TgXUrk3Rr/EaRYmWRxnxhxxAPRAZ256DJXiOkIi90LI1Ge4S
T19xqheB9RS4MetqlP3oGm1PXptziqsebJlkosV4dN7ZaYqLhiritY/Ms6VCVOCSjQERbeG5Ee+L
nh+d1O2/Fm0CoYZ/VWJ+bgmQx1tEPsFkxuUZgwJ/rDDdkpM8Yn/Vp6MlrZ9dn72CvXcxm+gz2jkF
aJftWYC65bbE8ZHu9EeQ50hg6vJEU+AzHDvz1mR26FlJIT0kTSvNcdiweZoesOv8gE+4ePHC1rLs
SAiisTOcx9I9Wp1Q12GdE7r5TCC0M7qXuPpmoKw7V9Dec3ljB0IsX5mPfhMTGBixIpbzUh0Twc43
rAy8Y2E/7BBAEkxtF8JvRtXv2d1iSMYRhCqmuYzBFOC4SG7W+DFPERm6krRhvbN3JDyTN2V/OJ+z
0HAfuCqGXtNZxmtkaZu8c8VxqsgfraJivnTZ0vqL5lp7NbfuBW683CRtB2cvNz03zNV+iKZTVVmG
N1TpjKfhVxMVy9FG7bNfKEfYgDjQcNvgtVwAfIc6BUai5HSt23bemZ09eBHO1kyL20eraD9HpSPh
fawXXE2nhUp6HtYXLqb3i7BGRXma4zQ/hEg4A7PH/4eLDiQz4smUSfXJaZCfllryen+IWmg+PRHS
29PX4mae++GUjJicM0FYF97o5oTkrTmRhNKcNGxjLulhqeNi+AbvB0ODAxAve+kT1PCWrit3M7ho
G8zIh2daELLNzSwabHLYf+8PiXvTtRL2Gx6M0BdqqE73G339yrFrv+zqbBuvV5w6empjJKP3/ze5
0p9atmdA+SJqBSLJqq0tWoprmxzdE5qov27E1HpzwOGr69BSemCHeO/pIJzuRU8AIv33V5mRZAgy
jU/3nU7JtkatOrhpAnqOzeXAKP0Htrhoj379mA+2S9grXFPBFLYsmUmHLm2VwBC0W+YiOcBfGFBH
ZzZVrtsf+PVoivR7Thjmb0HE+qE9TUYKQCXoDEww9ap1sX8OCDGAvztnQnQhSwe4qFBIwdG4RWEC
3XccTrw6o/AgfbUXE32YonscY1XCobnGMZagJmt+1lDjO+PjekJ+EuwYFBK+BHLpytFaedlcskSW
xKmROAhZ11miR/Rw1VgM+xKbT+hk5dahqU77iDzdal1qwqfeVE8Jed67nuT0DPjeUSXqBvD/F02t
dM/nnU4TgRp6s8uWGEhwNbylSX5gz4bc2EG1xFhD2zR8BJtGm1MMyYXYOS2elSZ5y2LzZz8XsBaw
7CJYjj7Yxz/24bRPXdiRmBA6v3GTraC5yPI4+NPKB1UtGAY+pdQwDwhs0bRqybAziTrCOTWNJ0IF
WcuduSB4hD+2IkrKU+2aamCiYibkTY7OJUW05fWL+lak7rFzs0uOfZmRBr++u3y2RnUi76wWU/pY
u7C3G9uwvKqN6o2OQpwmLyNEneImtXl2v65hC442Rp571S8vkxGgLQD7sEtiutetSUBdbVYXkRJi
pbTEeFzjP3KhcYA68QXn/cY2JEu5LUafcQb5AG59temVwtHE1U9Pd3Try8Q8ABUolHlyLA8CaQ8B
S5m3dMuDQbTrbDL5qzvthUb/C7kjzF8q4wvj1uq4lrHF+EGOIJRUlAS3fIm/hFRFtxauDiOahO55
l9NwphyMs/CFjUBiXjuc9XTFI4gjCGBkwBVvAVtbVPkrBq2roiYe2i66TusHXc+yvjCcn4C3oyIQ
3xVBir7qPpHfjGclV2+Mfj5ZsjV2US/lXnXZdVS0QlwbAj7t5gc8aoi4Ri3nkoETPAJN3kaGILHG
uGb4vymeQH33uu800+c+iRUiv/mVHG3fsGfXq1izuKo1l3qwvIkg8kNqko7GMK3yeyPaRlpCsIll
34RgIBAPbrDTw3G3GPbVphXXtjpjk7xqTjk6JPJHg2eAasA6+80iGsTRTE10mJUe4OkCLgMUi3G0
dppFLpBOrLjETrTJERJ4wvypud0PU0QPoiiJ/tMIJEvE1zB6ivowOM7hsKFrSK4j5QHSx5EGloW+
2rJnsJbjxSDoaGu0407l6FgopGv+WDqLSnBytObdauSv6XvBlBB5ZHHVZt265GH0uUi+s1ONaN51
IAOABhNTQXabYMtWPc2xaUIWpmslNX/K2wpkLgeIWl7QGTvsl8BJhLI49/H7CiH2p9EOtov9JQFe
vypW/a5l2J6kYeP1WA2q1Pb0qkTHM9ISkNh2uHSZhhfQZkHpRoJe4jVEhiY4PpLUfJOd+BabJPPU
IxLhaCk/EQrQb6GBE6VmROemJ4e5myZKZbqJxWy8LrTDGyg4Aedc1cvXIHabQ6AGVJ7payp7uXUT
lAw2nmTm744foUxloSg+QlggQ2XZdKSaZWsyOdmidodEeBipelr8YL5dZKiBuGBJxkMYtZaiJA1R
aTddD7qXSIrPa45VkVYTXTds4B1LOjTBBxHEv8JEJtt5JC/BqYp1g5YwMyK0MY+ooJKwBaPi5ANn
P7VHO0enNmOmsBOpduzx5PjunBg720RyqpUWuXsGES5c2DA+x9q3Vmv3VhB4ldGGfhIT+ItTVO6c
BlOxGvbUH9852b2o0fkYiwnwl04QZojlUIlHMz8PBmdanbzV7M82dlNBGNMZVrQhFsQMPgR75iNw
SThjFhLxaW3gpaUny+aSErkFkd2npnkkI3XXZA0RIWbU8jLXhd0df4j0pa7MXwJxBJM13r8av46q
w0sZ4YzN6+wavRKMx2p4tq2CCVBt82dweYkBi9wV7+UGlvO7nqYUK3H3mSECbhxTPBISr5PFSCqn
RUiPXAZnizydIIjukbSScsMFHu9vXip/2eF3xIwsheZx1jdNZGN4K8zdhOxUq+vSHzL3O35X/jLQ
fq9hshyH9YRq6REFeCmJBcGHWbEdsNbwda4TrU2rt+B6ubEEjinA2BDT+pY9kK52sEi9sQj6Hdty
jsKCKCH1Tnfze01Mpy+hSEzjURmu/hqXinFQpthDUCSG5vd47s7pXOpH1hpvmfKjrTMjIjB+5/xQ
e6Mg3jUrUBxqydoyGuixj8QO6fpjJpIPJmy1H3cdPELFWia15KWBEbKxVHobZg4xfWJgV3BKe90y
FwCGCmzBRQpJpZ1epSpPed4kvlNPkzdFTCAj4BM5qgbOrohFVTmlD+ww7hzMtRaOo0b5mUIrLmfq
SgK9vHrKD1S/X+rM4tAUEK9rzJ0xA84RM6/8nliZ+SCq4avWNzH25FIeLXIWl1HZOyQJ2KCLlvQk
OI+IxdtfrDFqW+uK4I1pOHch04WJNWNvrCJsbMM7J3e/lbSoFAioXTI2dHucB2a5tm+srcNykGXm
7LtBRvtgrXH/3Ki1DE5E8r899udbtMUg2IXtWAjjGSRGbKXlqejgxTMw5ctYL1EU0EWosdcGWF7z
nP/iylaezMzhgvjn+5tAMP/Os7fq/vT79/zty98vt357uTYTbMHpYawv4Zj9o7GsCqD7D1xv7s/9
c/f3m/jz8/720vdv+vPtv3/eDG9nFxoLS3WQjNv7E8kVLk7h+uIjamdqr/VHGza4AGBN/SYPxZu+
mGQDhXrhE/r6nabYfOi7Kt3XpQONjOp6VyX2d3tOD8NA7G3J1dCMieWIygelkPsR8JAs4/weId8s
IqUujsAVpIk1jHPdlbijSzX0zy8LnC6n2mGDAwHoPVj7hdRPf93g3EcRcr+P6sA1dvcvI+HWjHnW
72p1lZww+GTBsMbMn//5//fXUwUd69+vQvBu+7fXt3HR/vVK92e6pD1vIqCQFHLh72fcH//ztn6/
1p/7v5+2vpX/+2NS65yjavf12kC32rk+jbQaAZLPpne/G63Hafuf/3v/6v7Y/X/vd+839xf4c/df
PfdfvRSkhpG6jc+iWYcjDNroKzE3CPltOcDX+//yQbNq2HP8+f9yfVL850n3+/f/tmt2P72Db5nR
QdNzSDOv5sugVMQV37+8/9f9xorhwNfa8c/T//Ej7ndNfTR/q8v/vwrtv1GhoSF0kX/9n1VoIMnR
Hn8Ufxeh/fWk/xChiX+ThnARwLi25Qhqtr+L0KSOmNOSroXF665P+w84t/NvhuMiGLNdlGEYBv+I
0IBz266lm2pFMyOiVdb/iwjNWEVwf7dWCFRIJvRvZUsGplI3+Ul/59nWNGhpD7QoPgLjpWvq8hos
A35g0yLoyv02IUg70bqLEO53+q4U8fLYUA+d3QW//HqvN0rnhODlec4a+ZxH+Ze6XMbz/Z41ZVi6
jSj3jSr8LnP9ZyHa51LT5IWmHDFQRpWRFh7EJzHaux4oyTlMbWsDuAFMVQ4/dbZy42DSZbpN0/C1
ylL7rOzh1jZt+CjwsLwFyUKtMuktTQ8HFuuYP/K3foJTNt0KxQjHtoMST73ewL7r8+DcAee14KY+
SgHvItD32APDZ8O6A4QL6PxWC4puGfEXdPUhR1jq0/3WUc4YxQuRPxEYAIdk2DUGsovY6LjKlM9c
D9iKBvbTEAiNOZWFf6LVnyfseufY0njT9Xe7DMcXlUs6VUnWe7/n4mJ+Z+MIuWot3VViDRuZ2xRD
guh1weg/w2i4mxOd4VdYHcLacS9OT3B6FqX5MRjISuLjYzSLZuXBmYfOY/iKwsxIogumwMeKIXlT
dPPR6LThocSNVsmw+DkbPRGYI/oQZyEuXIhyP5DLsmnTRH8sRWB796zBeIDaGsbtcLE7+8VmXrqn
EU6cgm0UjwVixFTl9oVBCzLZ2LmMLUyTNfiqt/CIl3z7A6HfgxY2T+BfSBrXkIMkRMwKzWy3/HZH
3QntJ3vhY4ms8NkZ9fSaq4EQa13RSCQihkv+A72PaUffn8n4aFnPAB/3g5Uk16jT3rN5WQVsbn0O
Zgf6RP0pZI57NgZioLDu3sbaHbeWIjYPmYhznghKQ22IS2dgb3dwhLFb4yCYN+vGU+tO43YcEohm
BQ2H2eTYrsb/xuD1T+27wKcEJJ4lAfc7kot/nnBOS3sjaJbmPNp4GwaKa+Tjw8XsppIRUHxt9T46
WgyIuyg0EJi1X2VAZGMkEyg6IYChvy1YT79NVP+j6POnMi669n/9T0G35p9LAOe9sVqrLOnYLivB
f10CNAyFFWOU8OyG0XjM0jzxLcAB26waMSzk8qhjqOOcbNOt09vvuaFrz0FlnZvB2NDIbz4Tzmlv
g9rYdVnurO1PDKx5EL6PcrzYGMnI5Bi/Kj43AmWT8NX9jslzpgx35/PQg4Mw4NAjeUntfZE4wS5p
LXRgg7YdOp5RltEVootXl2TvdT1PDO1q8EKXvUco2pH8V6vfSKURgGf1y6Oak+vQ5wf0YOpYD8Dy
iurRyKR9jgYIPbQWCIBqaJpL/diZQf5NQ93v6YGm9rZGCLlcktew7y6zEamzCqixHX1gXk577Cjp
baSaEV5xW6RbsWZJ9VXUXfMGjuKsvY/YvW5OY+7WvA00CPJSMhuzhSaflibYRwFtEzrVju+6g9cl
lXjVt/S44eqSN8IserxNlUgOyAMjDFaZPMpoOhqaIu95/JUHZrfHCfxm0P67ODG6IqY8g9e6qFpX
/HSv9PIMOeHC9MrdmfnXPO/CXTwW1k6i5/UAl3y4uMI2JYyTPd3lz8rGn0t6CdD5sfaq3M2O5P6G
G1XhY4+6yNPydtnNS36WLURrJ4SE16AGfWZ0u8MHceQtlQfSAJsdmBIoJm2MMXGcLtOCIJE0a9r6
fd0fEmVshDH8INy23MbsTdFEoAY2QrkTuULkpKlLZCXlGYPDwVFtC6bZ8drBIuB65YXgnv+KL0Lf
a0j+6NLY9l5GTKy6btG2lkaMdgXMArQa50hjaYdFhz3VBvPnAfHmBvSuz1YHij4GohI2o5tjpxcB
GiM2Yy5E2Q58DGYXKc+401/5nR4XFbxIG1JrIqHtkan8kC1oijICmx/ukbJrig86cR3nSIff1ZWx
LwLgg4b4NNQzqCjODkLGA+WrhrwqfPBbUbrdmT3poURcfrECBZwmSX3mA6vRLlfI5Vyg5Vb82Bgu
Y2rnrcYWf8zocSCvDD4s5tX70A23TWVEezxZNjGJL1qP0SujBr7KNQwnd9Mb8eaRDa4PxYG7d6eh
AvPbUE72DooVWe/Kqn1lqDLdHIIPlcYVIGi1+TrjHy/kVBw1CT5lqqwXk3bJIwj/yljMY2vCGK9F
tZ0Wfs80Dl4xqXwip4j+g1nsMQHHuzopy8tMeIMx0XGrp6dMAlma0+KhglbnBUJ3d0ERfyITiLa9
XXE6ALH3koRYUhVhmmtn8NyUzwwtQAtHbd5vtCEu9it4eqZDtO0ckiHzggTvlqtUPSGJRUnYHGBO
wb/OnqlJ2l1h0OMl9oue+Ty59MfLt3CYv8mqbw7SDJ8SnMGbDmDUPm7m2wT3YV/L7B1v+MCxxspT
L817pDtEwUfoSSyr+TQU7ltL5OLGqBYQwAXx2+P6d2BuedZB9RE0WRySbBF0nF5V/wXTXrK1jKdO
R/wKyxAkTh92zASBNpHIRQtEHPpRjy/lKrmKMs3aj5X8Tmi3fDC/54soqRlyryeAR1rGL1QvHItQ
hKw2+hFDLdq568lYBMFTZDcHo0jobA5rNjFTg/saV6UkezYE2+NxNi/VNHTnucNxNQGdzQ2Ct+TY
vJfjmBwQk9oVSrZG796rvKy9xpEg2erC2SSD2KczTl93Jh4yWc9cIWcmUDa9oxESejAWsFtuFqgb
v9dbBKST9dCNhfLvZ+R/2exWLQVV06rmMMDOKpeyeh4aOpxyaS7VjLSv7uYavmloM6nqfpJY2T4g
XPAN1WuHQFQPQWM4TyDj3CfHmeHUhSMhrCOqx8HsL3Pv1bw30glXx1KNT36mDeQEZnqzZ+0sq7lF
QEEJW6Kw6hjIbBUMszVTluaw7b4GmWkfaMX7cPjUBRschCbhqQSpdREW4hrMMJpAhUMHiDQwDU5y
zB0Y8EU6Wv7cq1/jyPkXdeniSSfWz0Nh/iRKMDmk8H120iAR0ma66Fsj30FVEmyTwCqYsjmksffh
D0Y0xXOd4toOyvKrHsjk1GAaKFWKSY/F5KFB6HuOyZ4GktQZF3YPx0xOFkYRSIstNk0ynCt/JdmV
xQOM5GSd/2PxzOiZIuccJROrToIFh7zwoS09Kds2k0mGNuGTCt3rDBnoqGd2e1mRAjOtRy5GKDan
2YvoYWImAEdd99LaLDAOtwXaw11pVA+jHtVXsoYkabnjR9+R9Qq4tN0NXScQbkHXi53uYrOm+Q7t
bajdaKj0AZ0386jWyxGpHoBiEiyN2RNIKyejRBB1VE1DznSCO7UgP+uiJeOzVsZ039d7Y6q1W4Iy
4z2XGrgsXGJfMhEdrIWAzNqCx1sU9JzykOZ1wzxEH1jLjXA6JjhNkYVuLV3fm44TfM6r3tzOA1jW
btIfdR0R+pKA5Fosh4gGyCUD0Nod4iuib5HubYtQvs3NewWZYFeuC2y8LrWoOODELBaNEU6lo9HP
X8x8iS7CCQZfVrgtWiG4prcpWrueS3wDATmKbl3n/Ewzrtup0IzXFjpR71I1ZZS01C3NDyOpSHtV
xkNlGq+8neRQpPHPKdQ7XGzW0Uxp5/eTne/DsH5rKwP0nOxWR3RA/7kG0jmsH3sMIeoBEt+ndOwr
j6VIxwYIpdR96NZ+AqkB0kx/xTpI5yia9zrHKh5c+A1RBFMw5WKwGN+hvUCNdeo9wtOdxknGSejx
Ric4SPxx5wRguiq0G5cuac8GBEH9SWfZPcgFh14+ocJrokwdLTf/qrK6OTN8fF6iurhVDY1ucBJy
V+ZYDLKqYhfmTrdYF+3OwPP3YGb41lPNBlkbNj5kC/MNpPUOJT3Wn7J7guMMSMtOYj9aMUf3m77Q
fzAw4du1iA1YE87nqPPCdECV27toeHiFrVhgSnR1s9UmGax0ncE9TNCx912LcbCzrfLyewPZxGq5
weiKYwv2NoFxxypemEcvpGHEVIOYf+i94uiSK8p1OkRLAPTWEeGB6fQj0h7Cr8eu87Bdk+JXkeuM
Hak7YPP+GQT22rMeRr4VdpcdRvIYK7C7k+hQUfXV1/tRmYO8fUKNd0l16xFJXfUU1SvkcLJwDVnT
t4gd0jbpGPyUDfosuENo/uVc+ZWqPwt2d7BsEnwerYUsIC6N7VDY8oN3xtvryGsMqem93k7zfTLM
0AuzOfIXEwPpuvSTx8tIql8xAjhSSne02YZWaFNRcI+VWZ7LAtOJKqpuj4ZlPdIXhsn5Nxp87QPU
vV7ZrGDOcdbTememlOYY/W+mFifAerJzqLnfp17oCKbinyACv7HFlaA90G4RPMcUHhlVUiGwnpok
80bkYAjvzPR9XBJkwpazDUnH5SLHqczj9r7p4ArbASOCAnYucbE4T0NxNIfBuAy9+GbMVDmhdLfm
TKZkX8HeZ6C74JGH3KxiFKJDJGHp6tRWlkOIcWnbeKIHAciIQOZAEkAoMZvs23YILtb7mjT8MBbG
DY/1ScN2RHO1CH2d2KrMKstPVhlP26BgIro0ygRqD9s225nPZWc7hznvl305iQd4RLBZNFKgkGXO
Rs7QoqH84Fphnr4rY9IfsiGMPOkiZ8OzszFFvxzx4XHJsMOvde40L2knXjpnBjhVr5m+o7qY/LF2
bPAFoS1hygcD1EuFCUwYKX/xqcRI0lOm52s0Ztgc5WKMftkzAEJYUh4xQzz3dfIpiBkCiQHzWsK0
D+MtxhhpsAC4ef0tSFvzYvVzs2klcxuiPh66A+Jy55qNDPvLyDUPeqO1F3zq17IPSHMc1UcwLerZ
CkQOk34lawgLZws1t59ic9yE8qkrERnEbRPtrJrT28xj+Ykq9wXB9qBEc5yK7oEaIL04Fi1PBD2z
gU6GOOcZ91a/MVSdnSAu49tDKrzl2GT/n12tvKnOIx4XL8fTYNXSuhroCX9Xc4UIYJsl4TULlO5b
NjsHOOod4+XS3eX62utfdUk6APUxcYzz/WZB/gET9TGISKFoEgE7s0P7oUr9YBdsahMx/kgFZxL5
HyTzUFtNVqTdxqIvz2MDCL1d225xtTa+iH+kVqB54zbYsyl4jvB8h3NTSmcbOOjRNEIczvGEYu7+
VW3gEhtiRNCys9cABw3SaFlfqNCcg2kYj3GsJzf6k8Uj3AZ2aCwEzJRLcil5DHJu/2EGSfrEuZI+
TYB+PLNn81iJ1FcwkR5rAGGXQHRkDA/GRC2qRdmZUj89F9D3to2TtFtDX4JTQzTddhRd61CiJ98X
O5HEHBf5jQaocTBmlKGi07DhjFtkncqXRfA16DuCLaL1zCpshGd94pBqzjZiUMhBZSO01zEtPlPp
9mC2ZtioOcxGDslt5pbBjuyb+dHIF6SgcDPAZdX5mcErTGxwjlpZzhhdEKwwHZnAYxpnJxL547g2
vbTJfBiwqWz6wsZT1ofxK9pniyEW70WL9eiVVXq5zGX4g9jAWL3otVIvUQ1tQjMKWHOz1Wwb1Yk9
l/HkuZzTbSzM4ayXGTuVhrVxTryVA/cOUjHiYoYRqWK0vgdIJ556J3gZ2LGjnXGTA0k44HCnUjuS
i368/9Lk1vtlCIdubsTVdBrjej9WOsM4shsmnkRUT/hVMcevTciK7OLzQivDk4H4EdgDA0TDyQ51
MDwuwW7Wi/GJ3dcmXFJ0ugmqznh0ZupllXg0AymDWzJ567dFNculoRtwbTT7hlJ53NZojZGz6+SL
uvJSX7vuZ7JE5SUeWZZIOCU8RMP4NDR5sm8ovTwrjtW5tIKGAKNjb7nhlVghLAB5elEiAeHuoDiZ
+qkimxewUxXyKxnxhE2u5JNqnRY5aoebfkq7Q9ssD2DrCNvIgvGKvCHYSlHHD1oL6jyDRXo19aTy
dNJvvGIZc4lVtt0uQ3DLIRygSJLNIWNB52qrT/toMX4WuVud2xGNTxSzTcoGDAQBSo0icfMzevGA
tuscbUZYJuf7jSxFt1/G8cUahDoPow45Np/6w70AQTtyWsIm99p2ggFoEF2+LMYR6EiIM0jPvDWH
ZU+VYubo0JZl/Fm5xW1S9XlExUzafPkRmjAl4n+n7Mx240a2bftDhwDJYBevmcy+UaqzZb0Qsl1m
3wb7r7+DWcC5u+SNMg4KEGRXlTLFJCNirTXnmPTGNyY71Fa2Hnj8cK9oeuD9Ed5Bs+n9ECfncnfj
ELWEXYMluKIUV0Qe1a9NRQSfMcjXIr+YsCehkSXhNccre7E14gJGzd2zZZjAZVlB61R5N1QsCC56
77FzCQiR5HedJeIQ24vFqW6qhyayy9NYqzdRIbv05HBxFqjJPffAtuajZZcvAfr+eyFZYnnc0VZ/
az0aOkpR3Gp5CZ+vLdBr8+uriU5q6ZQfsZr/KiOA6lJ91QjenQlDPAgRXzAl1dsJZvEqz8Z5nSTO
vJtLzVlPWRftZ8bJS2QDHzJZKWN/qDRdnEutf2yLKL7gC3mLYm3g5Ck/7KXEy7M1CezGy1j0QLfj
nIlCsmnwrAXs8sfipOyBnkJCrW7VJv2mgJs2D501JS/NPEY1WxYaiKYs42QrtthUYyAyLrrpHXWc
ufWgs/pDpm06TsqvCXg5XEHRyimF/hLagBwVfg06NKW+uX/+HN0mtBKzXDtW9VXr22JHahmlUNYn
6KyADibiC3ij9mHKs2tPF/QsXY/qPjTPc8Z4gcxja1NlSlymwtsa3WDtNFlYFBU0MpvUpmdCVgQo
HGDo7JUPEEiwP2HDR9t44CQ43lTBg641FUxa/KNkWv8aTKe+KFYm1SFdMOh0wtKFHxfpg33M8X9b
Xp7s6SWhGhtYCJvOZalEXds1ReNrdgGR2CPvvMf2uqpi9L2YPdZj5RZ4iqMI/4Vbrwmmgf0c7SgT
BrRHINXsNGn28cSbmzBF6LI/qqDgKoR0MTnpxMeNMPTwMPTizUv1+dpYzlORpw39vPCLHaFvyYhn
XwmN7l4LzpMkveAnfjSfepg9S8+b/QjLCg9gPa4CpGKIVfmo1mnisu86tJc8OsO/3MKoz1oWas8d
wx0HbdLfzZQuqN8YezxVY9rjVsp6xvzzKsmxXqF6ZmT+Bd6+dQi5SqjIOFpZTvlTNBhGJhI7OkF1
UWiae7TrNvfR6+8lJoalCwq0MAyAo5XGbaolCeS5x/E/tiBEqnnlOrRtHIv+Dv33jrykSPkdOtKN
hld5AOWpStadwXSLx36ot2FlHzl5WdssQKap9zly5KUVlBhWsYGSCpDtI2r74V229kvJyjEXDKKS
4CJIsSG1LPQ7Dy+fSGtJmWlU3zwTwZwri2FTEHro9z1arNh8aStDHkKrjU9jBzcoGGYH50D0NtLO
iumC3jv3+DzYB+r6Ktr4SS3CQ4mPtGwpc2VpohGMA/mll961SWdqh4A0m74ZtFNXEnN+70h0gjUc
ESwqxGQmtC4bcJMx/wrDr4g9nb2r423zrJGO90y2Gckg8b63RHCUPQc/li96XE70DOQJ73YtiFsJ
sII5okNlOVnlehgkwhmjqk7u8gVE5QUgbAumn0NLZI6PuFy1rcxgnprcOi0sAFLLgpZEC0MlvG+v
PiUEKy09AcDj0sGPzx81aeZnuXwpHO2LU5buqm2icG2QFHYta7nF71Tv2xbGqZFGvhK/SJYV+wKv
EtFeHt0Mi+qpdufN0JrTKlOhe6JNegsGqziOWPDPCjWVPlXhcU6cd10L612Jv4DuwRg8qiH+yv7/
vaxb+UwsOKBLKPy+xYlyn2LQIxpwzBA3g+NvcenOSbG0j6S5q5ibrirBG23cXnyN5vZHqii+ORUZ
RxNHp2+RqIEWuBs2EvVg7nUeGn1DsY/jM7GaqfaTscxf8D4ca9PLD60Wg3wbO+a/ASNWfEv2K0eg
fe+qajP0fbCZMz24JF1Df8aMj/xkse7wKrwo1Kl5IhkbQCrHhex6tzbJ35tq2Eaebr7U1k/loSp2
Q1e/zUl9Rm2ZbWszzrHlYXCzBrpgYm5fkccFWxyeNDuMQZwMs3zVPW5nKWYmmh258eE4v2W1o1A1
vwmUX2ypQ8W4Nrc3xjBipcQaeZZ9vssZBh51NMYJfU1hkilVtowja3M6z9K6hYvuI8v08Svgw19B
OlMO0nU7e/241VlK34rKfAoTejdpUUX42dlY+IigVFSxuvXI2WkfnHk6jEsSg78MgjZFI8ipdo4J
hs+W/LAi8p7GUDpr2evhFkhotU1G8IpJEr1p7USOA/w738gyaH5KaMc+cxuacaySsuWE6RSxh4Sp
rnAWZR55q/Pg3/8teyZzUX1NG7M4OxpynZLh47qaqSesbjV4Ynrocoq0pCt3tT3dCEFbXD2Reelh
9iXONNx4DuMdjzoBjHBwicLuXoPoo9YmUFlGYIG1o2lCTQT0lQ7rxbIx7UvJWb4r0C26gUq+2uXP
CR0+s7aSJniAaDaK6+gUdlHN3p+Pp8WmR4aQ90j5RhOWEeDcTEQ45LN1KZyWUL4gAZmaaDyNwH/8
scnPE0pxRjYoauM54UBSN+phyHNx1o1fJtbB+1g7TTjhy7R7Cdq4efYGMCvmzSGzZaVYRnA/eT/6
rKX7Hc/eCoJW+zw6tTzRzLlp0/xz6Ir2KRR4SDzp2xZmg3Y2aTEayS9Y2Y7f1OKjMPUXJ3QwWOoy
3fqjFeYkayFtnsIpXLejeCCfbtsCXdzFSfiQ2N2zZfaHhOJjQ+oIcFluc8fRfgahQqSuGWjO8A36
tU1NrqlLS23LtVSo+PYYZt3jiKmFyFTjRH0Tc9mAFpfQ1L0iVzt32DdB/+imSYsEIOGd9PlPQzdC
Zg84E4q1Y8ywNgpv9I1cf28XMTjDd2+N94mHPu4ZH2gZ3gNs9ysKkjir3rUqNnlkOLpY6TqpbLly
hvqs5yi7o8iRl/t3YaidoSOg5HfGTvdFJvo9+o63IfTACdMlsEXASKyOQkb7fLl/d/+izTiDe1Pb
F2MTXsMiB3bWRj9rIUhzUFkdXatgOKiynxCoLH+HUS66DqonvMtin2DaCs3OcQw4yG5F2i8n8Ov9
C2S1cNuhx/n774J5MrZNy4QEb1By1UMvuXL0nw9hmN+IZEmu///v79/hyXE4EzQOENst+YO0U7rK
AyXklGdLelRoZf0XGzlLbO1OyxkyXbdQbvykH/UtP99dh30HnpOGsF+TSk+PJdWPhBa8mxNpd6RG
1rgXsn2vpQnHr6L0zbluNobk8KvH07zRvBLRPES355TW5LnHg2Lo8slx5nA9WXGyN1kRgpZ+H734
W86VhawBk8TLrnFBh0wEzvtA5bWqyviVKOdfIBe+CHByVP5H+sktQ4mJ4rmmldNOAnhmTPu9AcuC
9h8+WguwvD26Zc54evhZFN8cp/9AeEv+dYMWvN6ZBiaHzP2aGbgjmkhtm9A5y4lmMbUdpzYHjFJU
hE+KOWpqux12nzpZz3TOVgZVnCvhzsGinTRJboUdrctU/yBsEUHre2d8d5kXUUlZcPJHd1PUOlOb
PiT+M0mvwiy8tdUT9Fd0cIfMxM7RmZjGauyhDZXjg9VAL7acb7ORHSdc5hAgciQVnvuYORkj3qq5
2ig/KVs70LqNTm/NCnLG0VI7BEEVLQh6tYns7jGgJb4GsUpQQ9Zdtf0IX/SrsCsX3Qrng4RDI9Ry
+nhtdnYjfiAahm/F4k2YCsWyW2/YNNa0ju2Vp/iZerZUhWqfahM2rPJ71ttETdqkVvVz0fpa4KwT
d8P7sH1hpOPKnbB+fU9HODfQdZaDdEmgpeEY60GmtG22TK04D+du5psdJmDmeRQ54uc8BCT4WDPs
VftZYjuP5/jnaKxgIfBcNHq0JqANtXjl/sBIBTYgS7MdTrmnrCI8OA8emR3XsDdNUlXSsd46TXAy
BQGyXUhxZnnTGvnNtKlr+8VjTCQRsm+xMQxrN7L/kimB1y5TUxUuDT0BVLkDXWiXzj4PxeSLoNg5
5IDhA0DlrHftkf/6eehrtSbh/WQmoINgbTTUXdZzZMbmynCUjrIWhhMUN9ppzVdzsYTb6OjZO/6y
XX3PsX1rphiYhzY9sMLTjI+2oBv5BArsFflcgyq0620+g9ECnbgTmvso3YGJQgjru4/aVdiHyNrv
WH1x6xq6jxaGSEHu8ka3W4RX8V8uFjFPkX3IsJKw6THxO6lCvw10olTcZmfaxYOiwSMc7AUkSHrb
NtXfGUp+47rG1YMYNW5wAJzrkhxOTDEM6Dttw9SaPaakjVIpC8HDwKle4/MJkERsugC5t5kCZ2nV
npqzYMpmM4SpaNqnvUle67Av8chshym5KYAm7H+2AStFSp8OGhuOuaSnC9U8OybHZtVvi8QiBi4u
mRtayi8UCcBzjjCJuOlmwKNCVY5Vf2SrCN36HDYxZi7yU8kCifFMrfPaMXw0dZsYeRPUtwr2TvpY
eom1DsgSWuPo3Lj4L1ZTp4FZ6DGuOAX9LWmIK+NQOFLGwhSDCboapP69zRYXS83RPm0yBsIYt7Tq
J9hJ7P0VTfvZAdmUB6+lNPdZTi+lIQ7ZZ+D+DA0bdsA2L60faM6ZrkwfKJs+Ula0lWvX4SpCUEOw
j7MdAv29nmj50MFY1aP4QopmtHJf8s4AvgvWlRTBveu2F2yxAeldNOKsKQcUVfr2ct60sAUdYiwZ
5swhXveGdNdX7w2SF8AB5P3Vs3qehhg3SoGSsiQy2I75UB0k+JZKDxR2X5Mk/Q53Clo7i3HRTBsZ
DxjWPfkyjadaBN9MViIf2+O49UbrSaddH3k0ly2PyjdO32AcRyQpmj+qMoQVGO8SCfg7SUcO6uX8
nsv8L7dX1a4qiVT3DmHVfMudLvRn0TNqmM9lQ2QazSGaEc3od3lrb3utvxmKaK9EC+KLzmcBIAmK
m8XcvEpKMmOdn6gD3sOyHw5O6/3qZ/kXaTvGps607dB4+h/A1ncC63+gv03Pcl3BP3f4NszFT4xE
3PjCS7IqOJIK4hO/+rVyKmC8BdKrCNfQziTxibaEabH2B5s0AwafapeUQt/vIDJgPHEwi/OE7TCo
/+nNub8p51zXttH1Ooh8XfiC/1TOWcEcuRGzhCOkdHFolvaXI+N260bWhhY9/fxMXrC6x0tHi6Qh
L8J0A77FYTCrGZzLhjmgRMmNc9uhRDWnp38X9xkLLf7z1XNc3h6MW5ZC/ZO0rycwtlMyDI4WZV4I
2pnTRAFudY6JieaNryM1QOYKmDjeA7MzZw2Vvrz++9v4TWPMZ+jqOiEFiI09cpj+eZkMgPZaiPTw
iJqGIcVidI4dv8zt99Lh0JktH2YVISYps+wP8sblR//zAgBE9/hkPKEbiKU/y5tD6Vaog8n7WUbS
inFhEsfexh4gSc/ZAPME1yEKGazY//47m8tn/+mVgYeaBneu7liAWz790l6ZlEUGwKKCovKA7OvY
DpovA2Xs2zDeTQMRXgb2omL2fpHY3viedSNShtNeDsR+AcjnY5b6ExDcc1OMghl8d8qSpr/YdvmR
Oxzi0Tr8SZ76mW3O88aV8nTPNYXFLfNZnjrltHwkJ+Oj6Br6K9oMjRQFQcnQAQ6k1d9AnTApaMAi
+RZ5UTAf5ox0ckboQd1PW1SJyWCW5zBl5q6Rg910atqnZvNYtVV76ojT6Rr0e67QdsyNEZHPP/PB
I5VeYbupGU2scgQXZ2JU0Mq5EERqlaCeSMwdo+kLB2/j5d8/qd/vTpygFGSe7romQ8ZPH1RZWDX+
L2KuO/rGGNgkW5qoN3XfvSnBSTBuaAAbbvK1cVJ9+++v/bv0ltd2DVtSk9gmkuB/3iQZoA3U7wps
JPijYh4BKOWgkiogIgB+hj+sV78vV57tSsOzbSC2LFufXs1pIeiglnSOsan9BTrrtQEzeO/up0ZO
YmMAbfd/zRC3v2/2f2iLl+Xl0zNAdrWAu4C0GMvCp0ub1nlN56O0ge4FLijJhOD0ZmcoMJFltzQ7
lhFBXNL2D7UnsKUFMi/Bblt6NAGX8WjduNZBhNXTXTSaV5jXC0FVNQDALm1rm7JgzW1oP4SqPnKG
ln9YPszfF1DPsVm+uGCW4LtPl4xIzmAaMsc6RokGVKOkfZ+o5mZ0XngcXTnuDUN7EwzCHMnbRVDV
rWQ+0mNb5IiDh0KkIkwu6OIVUEbJOMO5eFr1ZWGUvszFK5S8effvF/2/3M7SlIx2uezs95+vuTRJ
LJrhvBxpNdDgt5l22F5d7FEAHoyghIiA5Rp1lxfm+unfX9r4L2sed7LrCBrQruV83g9dmre8dg6/
hTsLc+A8rQwP5U5P5pIhmOYHDRg/o4WFaiUts65FU9sscEg0fv0f7vbPqSHLUoZBBuyppduOQ5zK
Px+uXo8JsAXAfMycmvVqUQ/Ni+bnxv0X7ebqlaqcB47zoeZq5R+e7DuO/Z/3vsSlYyOocxnY/L6s
MOvy4Hnqx0rXv9ETxKsNEvPN9na5yGC8MIIWdk4LNFhGOHpC8H225M5EzjsEqH2Qacb3xoBd1JX2
Qy+OdO4xDTeV38xL1BTZf9uYweXDaBm3OeKIUQXWMQRldiJVqz/aNokuZq/vWrtwVm3EyK1CU3sN
43Aj6LOsMIzY25zUUTS3jtzEZSb9xMqfetHuu1pCV97dlwZ7MuGzsoLtLQDrK2MiX8KJCC/NFMd0
2RjsZUbxnujhkzl7aksuj3UYjGAfksjDjeLHEGrOYWI6u2GJOQgrjYzBfnofB7HHrktKW54+NUvY
NYfas+qHmbmYZNipqKiSDjiZ5fXeuXCzZ5yutw6GAdVZYfzhdvkvGzZJHZSskm2PAsL8dFYqYqrH
SQvsYzgAD5lTe4fS4HsSKe+xb/WTFyLDSCHodIlBIaPsdgUD6aUbA/ugzw3DZVqwYY2u2OyyHZQY
+gRoGRmWVM2hq+1XgpVIi+pm8w9v3P79iZe6yyoLCwE+ufc5GCDMemQrnAGPd5mojcZk1qZfXRja
3/Etv3vadMwy2wVGAfHahubmmkV3ayUueaoH4wUJDXHNDPJQPpwhr67pPgvUg824ZtgpDmkI/t9J
voRMqzY9U74dkRtYjipmDYqxliHfRELW3gosrUU+JpN8B5n60Rir2/1k1VL3n/MbYgUWRjmam8yM
6SEzWz5ZuXgcgXD7WfMDM3B58kec+2six7t9TQevGSaCQ989UWFKyWPho8Pi9+N0L7jCD3kwAhPB
DbYvW3Retjl8+8OS9il1gUUEKpSNO44FlYf4niDx4+MpLkLMNMb/6LWKcNCzhWXeXtLsuSq3rTfI
2fAXySVzBcwHjThGgmlpwcupXWM9RogioN6FgD7/sLobv22pDtEZPDZYiFjbrM/vp44Vg8tmmo98
vMPBBZ3quS7cZr25xhadhPYxbYty7VboHke92kYzSvXCZfAW47Q/dwAY/D9comUd/cdKx1vC1STI
F5Hslp8PUN5sosmmeXg0o1ggM4VOQr8CtAeq1oj47BH2EVNOfbrQ758OTkbSi96bJ+KexPoP7+W3
8/7yXtAaG7pYDq/2pzU/x51DjLw+HW3oeivOCMVBtfUuZgwIBIgPLTBNpK/MPf3W0QwfvIy+0obq
IUzhyk11fmOuH/D/dJj2qXYpJuPkNI/z+x/e6O+7k8OBYilKMDdRIHwuzchvj0encoej1pCPjHdS
P+ShfkYdS1oyY8c9DVi4KWj+H4IAUpLEU86jLeM8Omvxk5jhAA+u/RqFTXNo+rhbNY2Xn0HXX6Lt
iND3qYI6sESYXImfr55ZIbB6SyI8y6HamB3LcJmqyp+stNnMpfwWFO1f+oz8s5xEsNV0aK9IcQvp
RwWCcDuxaC4uwuqoDkgg8myUhQ5wSZT6lnJteAViXDVT7m5as1YrvODlyY5obaNM2xLB7u46RQJ4
b7jFnmaBQB7kkE1bFrHfJfP0wDNNVMQ8HOmNBsgbNW9dWnZxGgVj4fuXqp3abT+V1u5egJQM9FC/
ivY845bEHVI4DzMxuX6/yTvXfDUmjvMQVl4JK/qWKUrcMM42mtUCsAy8X42OHqQXMwyFormEEcnm
TtfJh/simtA0PIHFfZ7q7ptezngjtM2A0uocG9qTMoF/hLBwctcKL2H1lYF/gucAeqBD1uG9ko6D
5tdYoGBPJMysip1gXcyhcTWymD0uD/bKssc/nDl+v/ltg0ofv7G0BWlgS7XxH2tVXOCQQc2ljnCa
qNYIQF3O0NWw8fAAb0mPYC4y/d+fftvgsbdciyGF+1vyWBvqZtuPUXP0UmKrtNK6ZF0vT4lWZGTw
OrE/e2LXtjA9F1VWjpnnb72C3Tne+d8fKvNTgUMmDkctk50QM5it//ZMFVg/jLoBNFojHaxdrzjz
ELEF2zRskf3usG9YBycKLprVTf7i15gJizmQAiy/JClIzGZgVOYNlzguvnMQoXEMVKpC6DhqOWcn
ySh/jh4F4z+/RJm9nksCE1O1KcfR/NNKTxTJPxdWi9/FAe4h+F1MwsbsZW/6j8/TyphUWoi2jxGg
Lt/TIuM4L9jGXCX0te9/xrJoHO/fpQXZINUUH4aFA5ncYcb3b70AydMqg9m+nYT2ZRxTMJHLl5hT
PBL3kYNnA+Fp+StbK2ke0rpYhQtqEl4XA4W23QuEcAxBauGnKQaKh24irmlmmJI4Ap5HQmxYVI3/
+62OMkUjiHKFc1wAKPemje2oX7mcNHKI55H9XXUw/VRgE8lbRoDXemRLmcj3lp3uE0Dkxz6xgmOG
XDuAgznnMONX7fLthFloQXQWy5f7d1LFFJQgnPmKO3khnOqPhd1ilmmS5zYgPiAL6nBPLZrtR8fa
mZ6OzGaMnmsYdqSoYjMq6pe8BaRZQ0hlZDXv3Og1ykM4hDV2NmYJ6MU1J16ZTfRyd2b+bb9CL4jl
LuzWoFkSUPSMZaoM9KgWfxhA0wORk+RrRRzAm3jcCmxaK12VIXGWhHOPaElMhhtPidEbL0XU+Qot
ywbcM6OCjAGrMVnNSeIJ2mWs0nBUPO/sAkKk9xxsK4tAuGUdhVxysxIIK1VIvmxmtdG+xSh2f5fM
wC8Fs/cDQajxWl9I5GB6Yl+m3A2UL0zmkQj5DpkbZ6DB3TlB/ERxUSG5N4lKa1p6TW3R34Kg1l+S
UJe7EO1wY8ngeQm5SGueIZ0AGPYlVWnQN+9qP+sCHCZ7qBMEs2WKAou8L+dwt+uwbQH0GRhdaQ2Y
kqwtsLdP2OVxa+25B0NiLiPEq0IrdhFhOKtQUU5LOyy3Sv3AO7uHOGW8DFYqAD6HcF9bWvJTaedn
VC6L2sk+2ynKMzJkox2BxckO5xbI3Jb6SdYkWqaB84JgzNwkqGt2JYDTMgUi23qxxvwn/EKP6AGr
FW0oUk28LDIOZLLsQ4p9NOozyJWggQk5rBl9pEVtvBW5/cUq8jdPhQhLuwhfKa74g9k1W6137b0I
Dax8YQmyCIt/FeHqa3rzK8JZzs5FZm0GeFR7FW0GXjTpmvHG21y1Dvb4vzuUeors0GueyhqVOkay
p7sxdVpkuWMtX0z0XQxh6GXaHP3Oxdg9lMaSm6GBaPUG5FV9Fn9FCVvveo/b6O4uDlDY3qyeCZMW
O/GPBlRgODs7qYxsN0To+yad2JkiiUpsrZTruAy4X2fzcUYZ8zKgEV+lcRYhTuKPWd0BtaoNVlvd
QTdCd8HtyHKYIzHe4oZTv+jJjcxjL9mrWj9LWyv2osf3nGSYF0cMf2DUpggXdiCe0Avw8nND6nPm
+jqxzbB3MHs5QIMTdt61B7pJlgeLkJhnyAyEQDR1x/DEytZiZsJaZIv+COut3/Lk61hOERBkeyjH
EtFQuGy9E+SwVkcC2URnmiURacOsQkrngShEp20bkSq/BYbg9wywLlAxaea4nJ/Inb9wK/S8AcJR
NJwFp2E3pX9VKVJRtH3VWY/jRZmC4SRDWHmWxSOVSgsza8ygMJlyXbuJ2HoljNZMK8OD1ytOmU5Y
Q97jyOMV1iMnJiwrUl2KtjOuUhBBkNZPGHegDTYda4xSc+b3raShYo3Did8/IqSNqEfdG2+JXUw3
FFQRd8C86ge33tpW5N20UBkPFQ9TTTm7BmuUHGN88EsDdzj2tXZOSL4NQoZknf5WwmoL0Q+8pKYM
2CmnyW+r8AEBsfecpj/YGJiwKuERPE/VQyVZhya2TcS8Fni3i90HPUKomxwN9UJb3tjq9STWaVRk
xzELT/l4JIrOxVrSfpCk1uziXITrsAK51SBLOpWl96T0kRx6+QHj7yDxyRxTiQhuQvy+jRlrr5zM
IJi36fPXPH2F9k6siBmCLB9HWEvVkSljctJstrhG2gEekApdo2txrKxYUp40OMcVDDVCM+RD2eqg
nhu92QVp8mgVtPraige/rGB3aTqetA6F+SHOC/0QTvkrWz4LFRpVrrZOo0+qDkMS+rY1Z2KJBQns
WcYweBd2zmokLfI+TU0qVESWp04VHtx4RWy4Vlc8zbp9lYn4lYaOP4mIeazJFCCwR3sTo5oqQubd
CGfL05RzXK4D3yms96CeTNhwtrltPZtzc5Y+oLrnY0hAkylID0yAB5xf2i7MMArgFpuvjCRptJHc
5xu4ibcRtuUNrph8F8w1XglJgnejX8xOF1fKFrRq8GkehoY0nQBZK9okk7Aieva7sW380jW9MwK6
blPaZbRFuqXvuK77vs2mbVmn44EUDTzny49mKByvjYXWgnSHwE53fL7nirosoR5r0HNthgnBpd2I
eOJm2cJ+rlkqc1cVt3kqi93Qt8BEGwfDSZ9i8Qk6b70kU224kuSruzZeykktlpH4TJQqqryZfFtd
fnHSqxV37jcH3oay6wy/FhzBZBz6Z1Rq67v2t0zJlpgi+yN3HVSFZMAcJAEJNdjtS15Y06bpmxsl
5U8zrvceUcsHQ/dBULHbFeNP5By4D3P1SLqkWumlYe+tjrDuNLya9LgfTDV9m6wq8LMwO5tKl3uz
AVY3C6S2JCYn6y4cjB1HtE0Xz85eYZ6ATajH9OKoOiIrXpN1I1at6ol11Z1DntbEmdbW830s07Ui
PTgacEErKd4FQHTcn865LeqTtYitxxDdTpaey8Qi1C3tGCcHIUbrvrUQ5g3jXvAqRl7BGCyIbwwj
42z3zmn2sp91m8hrgCxI0ODZtXNzq0dB9FUYTOsymLtjbAQ+qSkFOTxX9GVIiq1KOzB5BvKiNzDF
uRwxkAZaQRAEpuSplF50sbFPGJPhnevG8b1Z2KTHDh93Z3kbozGq82jTzOpMqohHEhEEGdm26/sw
pK1A33Y9cNPaMPwRaetmJBx+IbCbG+b5aFrJvEmTKvK93His6I4k3Q/d3taIEawmkIcYTQmJJyTf
2jqGe6vAeu9UWN+HxcKIQxSfcCMY1EXfkRaPe9BwNxSt4EmThsAvpwuOFHno5LFGr43aawiv76pd
bNofcSDExZ5JeMMvfzD17C0YB2vLPNRYRTnmBRevT6wX7alxnWeZVWsi8bRjkJOY7IA/vKTV8FwI
pZ86K/QZok7rdrIKmsVqb2D7NTmaP9Hbe8knUz8BB96JIUgPZJEDcsO2uplcEV2Rk2yHGXszgBL3
bHQLF3no4yUQ0NhgysiOtAVzCmb75mjxF5bx5jjQPHqY2YwF8taD8CIWkDa9drMtH2idODECypiJ
IAJLxn616t/p/lWPzuMdcBKm7ni7n0MRTW8zKaIz533BMo6kW6vbZqPx5BNXOuuoC0M0hR0352z5
ltV2B0Qeyg+F1z9qcjjo+JovbacplPA2lCHbSXdA8R4S3Wp2Wp5hmpkR3sEsQKii4u9un86Hcehw
rMr8qTFSNrRce9ZDi2RpoSTLPZHGsz1gBo+Dgxzr6qmYASUYmrPsnMRAVLzW2Kdfe6Ge63z84hhD
8ES3CD1UlZoPPSZr2kMAZqZEIeZLvXyvUqoWvE1Y8/r5FCt9fjA7wANNPmjvk8gecCJ1jub+CqKE
37bRP6iHNb8x2zPZJuuknumCtqlxaNKC843FvUEiQomp5aAqnEe9A2JT4A/dO7X3HTqAiXPsVLdM
yeZgyo8pmTIby5YC48YSgXQXASvgBIhHGadiLlqRCD0c4fi81ra5iWRVPKLGLg9x5MFkj7pHAOfu
x8ADJmdsQV2mwBwijnyqyN5uWE0OcehhPx67BIM6cOhFK1+NeXRMrDen1jgPkklC5JqqDAK/wIWp
qo4PUT7dwnoutxbRim9OhNpmdMg7SPpbCPOaFpISV3dmV26Qfk9xZN4CYT1Im3BVYxDZecJLLeNM
vpAEfoqR91262qJ/MTWPtqrUY9+jiOyr2Vov9cP9vh3QhK+HBoaLgmC861wxPo1DY1yTTsgv7D5y
Y0/o4TH6bKcKIEGPPtZv3K7x5UCCikadR4X9xZKDddJyHYOlbhY7PpmvY1PYzOiW8OhEX1cSdWhB
ZOLjgpQhYZE6MR0tAE1ifM5boAVD2u+dDGM3bUPvOfO+BbMNAMWQzwP4lb+5IjzWzVrNMdv6Mi7o
TGxP3G2YF8uAMSLo7khZS1A26TA0ztBcFeMh1+G4Aq0FUdP3IziAflPC9z3BwAZwkaXzTi4x7QaI
3DNbzQQfAuRsXZGIBex/w1SFWPUm79akz00H3cAVEYy22CaI9C6iFFvEPOkpZ9h0aN32bI5wDcGJ
+p7d3PhxiH+TCQlzmla7ViLVGPVW2zXT1O7KQH8umAGcJhrS9/bWrKIfRc8MV+J8XeVdkJyxWLM0
m84LI/iXoZiujYary+IENxGcgOOR+EtNRUTtNng9jZ2W6YRELCwjldhf4iWJslaZ2gSLqwmrvnqo
6l7tilDiszK8EwsJyHXwu1uT5hdpnerDbDsBkqyfmSag3Fn14bKGFZP2qiNfDm0qA2fS/cwzrwzL
xm+ZjQVl2uZZ5nC0HcndHJC3h1VBvVWo6/D/2DuvHkm5NFv/lVHf04KNP5o+F+F9pM/KvEGZZfDe
bODXnwfi687qmpFG535UKkQ4MoIgYO/3XetZTRMfNHDRaZPkR6eMP/2mJKzd73F0GHTByGiFZzUh
khr0s2tkW4SXxu4ypAR1gYmzyQgsudcjBpJeVH0OgTsw1EaX5YQglMm12seCvosV9skKQEpz7PxG
P6ShScEsN9sDw+HwZKbHwhv9c18Gksyb0iU5KVSQgIM5sWiymgH7MLNdd0ndArsZLN3Wrqxd6PUX
H8Hlrhfil10N5jlVndPg4IuoDTwp5RDJXYAsc6Uq+ruB4nhtMaNg0kQSQMf+29nViyQJcSF0Luut
lA8zCIqxETFOhTthUW+YCaTm2sUbQqD5QXVWzPapRLW4BJRLCJljEZ9Rhu2687XkTAnZk3l/kmZ/
cJhDHAoQYBCMszWK3xiqllUd7UhcNenUD8zPOTwng2waXjonPZC6YVzx5R7zNukR3Rr+HfX7VRe5
5dr2fXXV2MgqByUoT1VJFFpSlVetaIfXdoOmfFGofnWtEaIT1720u7G+2K159ImWIPOj452Z+bus
eOJsPTQlXGzy1a4xVqGV5qO+LHFVLGKneSGi76nDhozNCBiraSztyAMTBoNoyZn/M1UCPGiJKM+S
v7l3pfmi5O47Y5VFaTjJFlstw1yKGtukyjDQJNG5rAmOnGaZVTbcCqVJYen7zNY2tUbrdTS5dqlT
1dLtkkspAga8bfLo6T81YFzYw0nDdUZzp5a5eHW8DyiKnwT9pBvDlt46EAn+SI1pfy90Z43NEsZ4
3fgbnG07H3cMKX3AmjvYMYEbnHEO/jBaBnJkrqIV1kpz4TU4ghBM41YTT7FOSUzTWusHmRHZuzLq
/jkPMmY7jvY0Yepr33rTO7O7ijDZV0T4HqMyffArJl6GbsB98fp7ORgKCixlgqxbzrIOC2cfNuJY
t8Sl1lI3PzotBAw/mHsrzvQrc9ETh3xu1f2ePpVYKSEe43kEl3N21UK6FyGqYz6Su0osIIx2l6Ep
afztqNq/Ao16FK5MjN4tsgBJCMCiRrFKuGa1yCWnHbfWv9Uc64vAH5q9PnY9ziolW7vqsOY0EYKS
lkcx0ALttPJyA0FOAjLgT/0q8lQdgwNViT4yEqKZqLx7A8dm16IzznLsLNCa1TR6dK3JXlkjHETt
u3VKQ1mhfyuWuuI1jJw9C8NMdMY1RmaAN2agd7AIjWP/07aA841q5FIR7IPJKzid0OsfRRSCdJ+2
yi/3U9nC5cHx416kaOXBkkIuez0gvXLCVkEVgJ3UI9v3ydw5SEGxdhZN0iiODxbFy0VsAnQx/X5r
2BVVWKZ1TlbUW0My7HYTplNcgqwOPW+GsXzRdPFa+Hl26Jr4gzSe8MxQvlxUFmGtDuOmfZA397Jx
9b1e21xSBnUumlLJm+5TqwFMv0aoHKjzjS+7N2lUzUY2SbaMY4vap21Xa9eRTPT6yaLSSIQ2Qa3u
5it+20CSIEJkUzHbKnV8YRyT2FCB2vVJKr9ZtdiHBq5nW71golXNnujenpbZAHAI6MoSuGl/h8TT
XtgVnVLiN/qWUDePk2zrEGw2qur96MTahfwofdVWCo5tKfntMBF1pslO0niflYSaQCAMR3MJZMMx
63yhujI6GKC/lqNjbYmdiY4q3jymURI5fV5u6Z/o+wJ70GKEmEHGKMYqzSvfeQzzi2jXDcktp1qW
FyF7a68MGMCppd+5h/y6hNhiUS0qqE7hdNlHMZmFtVY4K2HVj0Ui6oekigyCbxtKiUp6V10saRr3
ZuyfKif/TkyLsy46o9wStDtlszrthoqv9lRyqdpndD3yKr9LTFhuMsTN53FBwGC+R9I8PIQJeIt4
cCb9RniOHpLSMY9Wm2grTh93tjWAC5Al2d4Rp+iRHNETI9FuuFJDXukVDI8I2uk9mlWadCXByqYl
a36N8XDVcblhHAahjA9Sv1ccTraGqJ2dB2RmWbQ4Gpkrm7QipiO3nGM3i3YL/BRAl5n5NMJrY5lz
ycWHLYN12gt7E2tQ6C1FUK52Q+tNDj+cAHeWQmrsJRJ9clGr9MNzs/fWpGgyEMCdCvEsSNmaCUpg
PYqjMLsfzPmDFaYpgtFQ/165Wq0MS2SnGlDJRse1vaCsDVPBNx4q01yPnDgfc05GQ+AcTAZNm6A3
PotyCF/QG3xztGIN5rf6aVLv9ONnJ3P0U9uqwdnghKyhKTuJlvaBQ7llZ2bjTxnmAdaGhM4VMQcv
nvfGjOgppWL0kPuxvgqD+Eq2lEonIxw2YxBgMJVhvGNAf5IZ5XRCO4bHqgBf7jaDice7bBeeJ4kO
GKlJBZZf3+PxehEMgc5ErCgiVLdaNmSEGQVxSzeofInNKZyWzO43Z7IieLLor4QFqPdSy77hpyMd
I69/EckFl0iS4RVLxX4ljWki1I3KJR/wfsRyNDaCqdeubglFy3Wlvvj9XQsFKd/aZEfqdoQomBLb
EgIJ5yprAhWYTRmfKtTTBy8cKQAOgvw8z8LPg0x2j5KTQpebqGQaZ48y6l+9XOnJlkvqk6fJoz6V
RqyBIG1y7pRVSmr0BR3dcBGcylZK31PVbQdil3zjrhvY8GLKaytLkperpKEJ3RJBGWDZ3FlkqoOx
4OZQeO2j6u4NKyFrIA+2uZ1rzz5h0LZQU1J4e5uE26jYVLnWPNtlumfgv+os3O6LtYdXmeMRQg2o
SOVDK4Y3CfTkhQCIdeq4zrojuiVp4lM6IiNzU3NvN9CnmMU7VnPMgxb4MH8bB0i8mFrSpLUN4Ota
a7194N/Pn3fkJy3wv/OP6/UareUWXsjRvIg75yl5tX5QDRYEWsiF1DH4Q3KhbbRqGEGEq3BpYNFZ
u5yFoQMMO/DGpHw511A+omMvYBVXK1SzW2O1Xl/Wl7cLzrLFh7MgImvRr/u12JiHch/ehXfdi/NN
/wX2hlFvYQEWpJyzxCPKzeihbNatSeuDyLiN89nTrtqp++Q43Mk78VS/VYjW8ZngibJhPy0pXHv1
CieY0mxauaWWj3sVJQgOEvUSDOmwNIvgKWiLTQ0QDbcUjcq2cIodIMRu60WtgRW/coG6D8rekdkF
211+cdrgTeZpzw/VWtO31j9jBgILhrMKaNDY3vlZfkriTn7kBTAAQlbz84Dk7q6V6svoZ5tadskr
KxHKpNxnjBkmr1SSl2aFBCE2gxJvuWG86h3J3mPEcDPKjjqGj4w38fhara0FHpthc9fIFY7Mwx05
igvv8c6eEnPKQpK9MsHv58UMoC/Bfd5u2gF5MX6B62fObJjTG+akhvnmvBbXHBptmp402mkHOl8n
JTilVG435DHlB3KOc/rlrP1xs6I7shtNAmemANw8tSF5BH7JUqNftunJsp0fGT3LJAOiokKskTTq
RfrJpkG4mR/0psCysvPzw/QOpBTKb/cXmU0RDg9OJrX0MC/8yEv5cbP4um9eA2sznfa5Zie4lrXp
bxIhS1rK6JXjcn7rZkjclkFPd+lrBTactjh4tZ9vhyap6qNaiHabg3cjcumvrdd1mN3+zh/3EbHI
36iSipyU5HnMymBT2QIjUx2EzYoLGkQopSQLYgqEqLF1Jlk0btExCk49IsAhRKNaJOrvi/k+364S
Snr5UZn2+rygH0vtNJwzfHurB3ejIJHQVc76nRlC2arIzYinPyRp79+0g/9L9v+fyP6Io83fxCWr
j+bjP35mVJiHy0f68x9/u/zsPn58/BvX//aSv7j+lNb+jsQMrbOG8sVSXXR68mfd/ONv5Kcgc/8n
yF/8ncgx3XKNyQGiIkv523/UedsE//ibbvKQaXGvYwjhTIz///uf3/v/4//M/5LW13/c/l1qryFK
/3e1iGppuGwsgfYbhaD4L+qfoDH6jiu8fg7Iw4q6ylwzlkXI4ZJMCViECEBF0nFNVXrQH22LFaaJ
A5MJsoTaKqpnD3Iih5zfbyzF22aNoClLAQr+2abBKg7RmNZgLqp6Ac72Qws6+jCyXrctETCTs3RE
2bCfgPRJq2UbLnzPFZFqGHSpzLsaaAt6G1vNOVSxD05isEiopRAzVpBYKcpSv1RH4ggDhG9R86i3
PXN306AU6GtMfagtaxWTKlV29hqI2Z4alHrQChN8TdvXL41fPZl6+1LB0nzVXZj9WX9xHa/eu60E
atbJnktslB8cAzOOjT4AhFeCcVL7biuuv/a8zFuG0taOnjAOiQpQXWGMZ+PPW7midY6tRSIgLJJ7
2GfUdtJqhdn/tbXtTaSNR9dMdjngkbc8r+9ClI4jidsrug1wrzN5gDwWUUP363WvjvexfDPpG8Bq
gkhRjkBs5ag9uD5G6PkVlk+KNnapcSkc1HG22eIbDJKUpL5oorJacH8iRjFefGeOIUW5PIVsQQkV
+jRpynTfDHZ28atttUOVM8/CJ4qOIsw2gFu9jWv8sPDxL+Fv4EjVraOMabOEOT2D44iu+SqR/q2z
+GqUTbsos4Hpryt/2bV8682UeGrPX/ukxa1AxlBtQz4S4R1eVTTOqLElNbHUBqIotYT0WmVL247H
hZljmJbCWCZG6y5ztbFpVG0yAo8FttcDVJ5oi068XOiNivlw1NtVp2h3RSXjsz5UQCIrFwr8gFbT
jvV14sPv7LqDd+dHSnjm0lytpn2Tj5Hy1BD4lSD+HPO0gBbR8TtwhhbdCgFkK87iyV1RqkdqPM3J
fnQEvC2/zkEgt79oJnO91fLPLDTiba0yFRWRi5zVCYhkKdRX36Cp4DvSYPd4TApRIVCdzhegJBdd
16Hor5mKpX7FmASF2Cj117hwNhiKd7iI4mOvAYa0Xf0Y6VDNM2/KvDeyAeG7/+xaskOgonPYNmpB
2L16EUFfb2HvpmtP67tzxbcoQ9rGQUjGPKCAHhoMwgZVT/bM69SFV1cO6MNu51iC37xMJlcwzMcE
iF4eRvXJyfNsWetPOtC5N+StjwTePasq+KW8S8wdsfYMrkBwdJKAW00h6DAgykqGnrMcNDm+WGEI
vYHyzYcCuUuTtVwlAD7XhcY5BNIt5EqqdEjVL1XI8MyjvL5xwvSVwmx+hudM1mPekWLGzG+beIF+
cVLnFBgCvj2nq6xcppMj1R+VNzXRzo3qtD/LtshPtuqdRof5PUH35iLQvOBYq+yDQQQ5VcsmP5No
qcLXz9+EWXhHvwz7tcRujtAsLg+e0+gLa7CM1aj0ydVz43pnQfnch4WRnBGsSwa/VBV8YIwrk6CM
Nfo0kj27vAXiFYiVV2X2WumYIKiaqW0rsg5XUSph53neCyHq0VOb5su8dEBiCQoNcYpcIVeVbe3X
4x2fE6ACe0LQMwm7KVUxSk8B0Ym3RRJF58xEdGwb/Nz4yqnK1QtEI83V1fufDFLMx9gPjVUaNfh9
wUG2Wc8Yg9lvqVrvg1IYW9w8R879+RLVHJoe+PFMUoltmhf6tNZi9SS1a1qdb89rmT5lRXlO+8/H
h4Esqfn2/PjXzdsz5zvtasqkmh/6bXV+qDetYQMO727exPyU+f4/ttjqZGrpsXh2PoQTFodWmwai
4xhC4J0GRrdVBW7cYb49r81Pmhdfr4kZo5O0ND0RFz4v/3ro6zVf982vnh+wEdgtvBZhyGAn7Yiz
619/9s93oMzva37C7c/NW/lt9fZu579yW9Xd6MjPHYDCPMr7Y9Nfb+zPv/Tb7T8+5/yavmLk29OE
XX5t9+t5dcVsFB7e5rf9OL/s9gG/PvrXS+a1P58+3/nbp5u38d++s9srf9v8vAtsf6Jkf73DgskJ
8xcSIpnasqfn7c8LwyqhOMzb/+1NzA/Nd85rhcuMNTFR5mj9mw+H8faC27N6Y4pA6CBUoUywUL/R
vhSeecZ5qy1z3zeWsHuZ5/TFfapo+cEeyDWOgOmNyz5zOFzme78eaiqRbC1POfxx/3zTnF48b+Hr
0dtWaoAICbrFf21xCtmMCqI/+jIG94iCTSWoLOyABy7mVaVkPne7PYQYVwKoTavf7iR/ptvH+evt
KfMD8+u8AG5Nr8qrF4cu5wHFIo0sdRF2Z8PIqT9AoOG4xzJm6jEAzDnMa5XBdERvydwxgD+uxNRD
Hi+h6/Xbr59oMZ8KCnERjRD8ItFDuEAZkpjvjDFwtndqdwnu+Kdd/+RMjt8+G94T6mfMB20miOO0
GOZ86mkBaCD/b29+PW9+Gd8G1WAK9IVttwhAC6jPtb03Coy3av+ZBW61qao6JYsOOeHS0OWbl1qP
ucdlPrTqalFMU1drmvqRXELc8jyTZRplWE22G+RWZ4hzcCiKHFRXsQ6uDbHW69sW4Y0vJzmEPFAr
YIyWx9QD07QDrpD77Biiu1076Q7qtDbfLJqR6CEn38/o3XkhYRQv/YGred5pIKm4AsOYTCwas9NX
akzztnlhE1MlpAeOcwoV7P+1aEPlV6Eh/4Hdm1Mi8WAMwwq5q2QdEkE8wh6kpwNbEbRA4im7pEc5
S7V2bxhQq5D4mVRupvA98Lck4OhUZUqh6QfbhhyoYBWakjDVVYD19xBVImUETRC41ZVvGomeFSMS
Lmfst6h/SDXcOUERJCBLYzD/Vtl4dNotb6+SaDOMGiGAqM0142gbkgIQHtBVNKUjRr5gMeckWuh5
dJ1MmOlWLzoEmKCT1hnzlgM6acEVS/lrzbUCBlm5ee4KHRLk9B1wZJfNzm/JK2cAQP9r2v/2tECs
oO3L5MGZkslVG32frXQxl64EtHRZy+38HoZ6mivbeNwWclqdbydjxtCAYV47TdnF9I2YpYeQQwOC
QS46wsNmKgTg201/W/hUbIclxKGLVDJtg9OTXt2cuG4ODvNyVQzdLsLgQm7p7wfgfCj+cd9ASRZW
uj8ScsvZ0LWpaSn+hjQkjmvquNQJpo/0223LDkL6YSBfMpTbqJSmz337ONPOnrPZ54/sEsOxSMH7
ENHMgTV/vPmAS8cJvXr7HqZHHI80IVvdq1P5Y/7A89rXYr6viRW0VI7+zZtqOcFUjWH+mB0UApbx
DP/rTkpJ1Babmgye6eiZD6F57Wsx74P5JlcThquRsTNdLvb6tPCBo94WXzeHRH2Tvp8ss0G9Q8Zn
jkvMU8XhtqobkCexHdHGQVV2EJXCAT0f1dPij5t5bWxQlHrbpjQrTmby9wV9YYY7032+cMoth8XB
kXpPu0GKn406VOtM95rDvAgCMIa9x/dVl6W3M1Bk+XX7iyR0Y11Px9O8/7rp+JnX5vu+btK/OtQC
irdH/t+2Na0NqmcOoxF/ziDtioYJruS+QKQdSVGCPTe1ejtwzZs/kMFP2sw1ZN8qJqKsZhJIBpiA
7aQg/0y0qj8Ixdgg7lt1qrg6nm2sRGdj8B8MzM6DaFdxoCZ4qKKTH0ZPUjbh2q8JtdAqA1r79AHa
2PGxxU0ndOwou/lT3H4KCurnrCsIw6ubFa0c/9jaWLz8gTSW6UBodDDAfZA8xVOB8PZNT2tfB4NN
I+lgPGY9wpYKbfCqn+ZGRvLRa/hCXAQ25DKwwJQ1acXipZnX1aGZr2rQHg90Q5F54KpiaI14Lth0
QfvSFq6yIfPHX5WJ7qFlDKqUdCnzRB+8346BjI4NJMwtkifyVJRqaWDy4XcOGQxdLF6BskVlDGtt
qTicQTo7z9b1KOJdoIZI7eq9HomWCYHE3jCdLBqDU5nhqQTAzrcx0ZsLnEAgTidBYJap5G2A/F+6
DsNodRpg99MoGsIGM9VWedEp0WaiuySp0a3t2r1zoorfUlU9SWurM+0lCn7aOrynaa7mYVGY/q4c
4R2hlk9RiVE3LBc0e5caUhQ8sDnxw6oPH4nrfI386RBouUJfWjsVeFGpU073zY+OUdAvq7qhKM65
Zhz9Z89LvE3UYM+rjc8R3f1B1FgUMM7YIZvriWc5hGX3bCo1OQ4pKRJt0tCmwOwLX4c3lgF937ax
OBF/cq2oC6zV0WYU/iug2noMyu4bedsD1oOGDocUeAVpsfduSQmCM+W8gJOLYaVWsQ7yW3QqGKW1
+uh4ZbgjfThvmkMyLeY17ATNwXO15mAZrbW3uytBjxHYwwCPA+eSNS67ZnF7Ar/efWx92F3VbppI
EtmiegjlQ2enejXXl+mzBUVnL9Ue0EhpTSfdadGlGQuKLFPCl7sYxlekBC++0oxMtseJeKKxe6z4
BVp9sh5ijwqtHWJobbBK6IUNEo6rw7x30mE67xohRKIRsccynWrbTDbTw7zmOCEema873ekRpR6O
qaIG2/l+Mf245rWvxfw06+u18+15q3EIzKDQ+AKnP/Tb8+ZVVVjxGjrCr9tr5/sQnOzDjAC7zPwO
IA0FdwLnSyKQQNaMCqE2o0e6VOPZHbX4YQCRvYvkA5lZyppOCw1OeyqhKbSaPL0mS6ZfmIP76cv0
ZSxQwcymlbbvrEUxdgqHHOGAOF0JKEfN6kCK0vG8VEEbL6qMdikyI4/gif4oUzzg6BhGtBzuO+4u
vEMDNSWvK+2lUbdyQSEVOSn8uYOkkfgwiuC7FoHl1o13rAg47+GkXW0aPGdPU7QlSTnDh40kfOxz
61lQ+9pRYiJPqjO7d/A08+PoDuUa1Wdy6LzKeyy19tnqx/7DCOpgSjG0L6Vf1BeQaNlccvkIRP6A
3149+UmOkLMOSWAa6V9N9ZgPnDha38YftRsnm3a0CtiedgZnBZT9tFX2God6aBpnN8zl1aQuvJgf
aBzlLQC/8CjpMB1Mw4vX6VC0GOgY1+cqPLTeHd9Krbc3WWbija/d8UUWwX7+EANooSURnOR81aV2
x+yHHwTj9TvHQt9ZD2AIPLXy7gFiaUeiVQaqa7zbkZrCCNH4W4o8d2v3jbbVgK5/Mz0KjtPbJZG1
XwWRJY7SThx0A054e7uGDx4vbEL9rvMH7ZTpg3/b5GAbu643xcuQRc0uH3J3Q/9JvqV0DOdNBlDh
aKrpYK1RmkDg7t/n+9UEXFbqe/1VDJjWRgvFvzG9B42obCdRy2cqg/m+Bve6Qb7rf5jy9gUbJYcT
wlpr30m1fQrj8WHeoCygQHam09AXLMjEyp3g9gWaTvYsVPiUZR8nyEbBX8Lb729foFof3UDI99Fy
mk0MjGYnMNo+jyI5zVsF+EWUyHSItZ7lXefDbt6XQIS+U40W2DmG8BigUFvNbz/TGF4KO3+ZAlTg
rPaboSyMfWDn7n3kU2B1Bz37nrUGJppAvPbOWG6YKPsHP6r6e5943tszWj/bm5YSfVNCA/rqUJWH
ghPSfY3Fhd9gmn8PewMfQTjQgs+IztPLcYLWUKYDs+hC6LltJx3aTW8kwRujLSxwaK8PGlCquwGs
7W07ZpgTGa90qCKphCk2usMe5uFdVfmgIaa/5Kf5ylc77w2sYrGOi1QemRhoV8rEgDenz1P1WLPz
oXn3B8HX7Qku9E5aXlUvqG7boJ/PtN103sfSdld9oUWnLKcOnQRjd3tGSxAlMa71h1ObOk03ozml
ZJRdTK+moTD9lZ5zgBsR05UDJsx6RT/VVlBc7Loyb5twUeTWCIvnJ6gFsgUbIyYxFrZ75hKBSXL6
ODZ63miwP7sWa55r2TX4uGbkENQiSvh18j356w3lsBN6Q+qgAGV+TvhbmKyl9kld8/Z+StVZtooS
XDyl8k5h2JBJpxsJOsDj/Je0sdBp3+fk1nSVemo9tPbemIiPznidn1AP/bCs1NK4NNpQnIwaCGPj
NyDFW76erqNMrZAKxpCcUqRs1AfbhzOvemMNqz6DVO2grOs0q/wBeW6RWK3xUepAZZKQbZQcn0fI
qegKolB5URr/4bY1N3gsQFy8eAq5BnSz4qOtKcaFgwm6e4CI0OHLmp8ao81B1RuWD2ZudLs89kDa
5rn5kFs0NOanZDkeOoqzHwgOyR2Iy+oiNEMeydjR16Irylc1KXEf8DH49Ty1atW8UFqJNw0/iUM5
OsFV5q7ByCerP3Uk9Mb0VJ1J7cIC2XCvQdvfMXhStqOlR4+2T0k6Y5T/I+WoJFNAeY8UI1v5ZKXX
/iWwe+PY+E6/hpsgXo3RuMy7xxLOS6dW4YsBHmLT+z348zCrrn2tqEthFNPI6HV+JrkjKFM7Tbvv
PbrHkoCUddNVUPHL9hFzHemD0/4e/GSdG+7wrkRFveraxjxL1Q9OEJDpkXl28G1s4/P8WdzC/YYd
XX+2A6WDNek0hxhB4lWzFcJxKNt817rzvIMIpQRePo7VfVfLGP1+N2yb2Dcfw25kTjjtGJKfNg7t
qncPXdnKEa4820LJT54B5NQM6+Yburrj/FQqdR9hkHGdTCXpkl6SbjWlx5eauc49IcwDxVfd+N6m
1Vq4lfIWt2TKyAZqSGZqwcWMYlANadJ8ps790KYmvz/keZ1rK1c9VcWhKI1gQ8O/fYXacp63FTTq
LwW00RP9BXtbk/yya0cu3baP45Z3bX7vQgLXBk/75kLgXQMj74/RmPnXlNQDqoi8n3kx34Q1q1yI
MZdHbTo1zS+bXj8/Q/dvSc3/2xv/n3rjUAshDfwL9PZfeuN3PzPsHUn3kYX/3iG/vfCvDrltEFQv
IE8CY9FB6PzWIXfUv8OM0DQehrRk6hNH7Kthzl1TV1zoGp3sCXb0z4a5+3dbMwW4PHAVLkQe4/+r
Yc51+t8b5gaIMkOHLKoKw9Y0aDr/jldIsFaNaaEOQJwL5GJyXHvIco1hQE4b4KsBT+Ir2jVL1HEj
VIvxpzBwMSPQrLOpW1bayUOBT7yOssXYkMvijtidrNDw16nltwu7x49nJV1/yu36XrrwcVOlKVY9
vvaVExhLZDid5SwqL6Xw2PIf/eDanx0sfb5xtdcMfdgKqZuyyA1k9VaC+dHRlYtIguZgXMrE9O7y
T5iQIWYi2vwmsOBRusEuDHyL0Gc0sHFmRKu6pPVpxK2zZXxGBzD2X12dWD1SZ1sCJxMSo6QVHdu6
eY4CWHtkxSCo2waER+x8Yb9huKy2GgFHQ+3/krW1rXUNMTmukGQo3JORMzuKRY+YNkkOmJlQ1U+Y
prRL1GVp6TUtIfR6JCROc0B8yklk0K1stQGaBrADVenjvS2qT30IfwUeeU7oAZ8tPA7Ebqjdoh1I
ceoSZ592gUHVV5w5eaF9i2AuoPU8x/pZ9rSUY8PfZ0EXLvWM1HfPGqHaAtnY9zFRJLbb4kgXqlxX
bhxehmDwFhG1hdzqziHQy6NmfTIZjU/U4866ottny6bn3kcQjauiiNEAynipWqVYdb0db/RarA0L
ELg9lJCrC2SHBDBEy04lOBBnobJl3v9qCBj5RKg2tCOichEWhLvkI5kto10T0FEA55YkJRbOjvCm
2AEFRzvzu6flH1VvhjA/rWvr2unVNAheRlRrT3Zkginr5jwmibJnDnJF+WzvbOxUF9Bmiz433mwt
ba7IEU59QeKVgozQdW1tR3QS4Ymjs9VzZXgi3wHpH36lKJbucRhNeyHjak8grb30Wu+5n0ZzVg5d
qkaMup5cqJus4fKhxAFBLRbjNMcHSRBbjARSR3BqT/Ip906a2zL4UZHeUIVeQUmdiDvNTjdmpvws
Y9JJ4h4IWuXzkO/rD42zCVCI7qOxW1Uiak8ZXVNUpX2xUfF4n3gJtRW8AUuuWADFFUZVFo4PxoeI
W5FI70dGU4D27fcmCOKd2iOTwjThr+uSGPOxUcmsCQs6swJKfF+eVbv8AXaTl/Q1KnyU+37tvaeK
PKVq9jgGGkdcFp7BLBsLSSx3hgJ9DRlMXWkkE7lV8lijdVkJfxhXbQ18yVP4qAna+HywzkRdjciZ
u35yiIlHRqw4KzJ57yoIz7VyR8FPrGo4q9uECG1fKj+d0M0WMVr8hW4Oey0SW7uMH/ElEIbc4IUq
tOxXSmkIeCHqsNHTOV5wkGBZdzS/OjHFAaheaYwsa85bmKqOvFn9nr38GUbyAGGJuTAnJLBr9mdp
5zAv3PIKTO6p0qoTzBGoarZJtIybNscmfnZjhJ7giI1iJNWGgcF9/I7+4EeMOpt857ZZDfg0AuKC
makDQ+P8jQkHiBNz/TH65pUaw28TlgGm+7HYtCRMQBOBdGgZRw+/N+P+HjZ/TGz7UBqfupWMBw2J
XdZ35VbaVGfIRUk2pnCfsinvXbNDc5PFGsELBrm1PdlRMa7ZsMSH3YbAV8akI2rTvK90v7sUPcpp
8lBJ6jbsrRxBa5TBwh+2/UK42TOieHcP9GNbuMe4LbcB4YBY/ggid7cw18SuEuMq9KIUBW75zXQk
xddEJ3wnqxelqr/mCWyUZmjDTdsNwU7qpEqZmomXr49f0CgyYqrJYLKySK67ej+UGeCMxqxfRoMT
nWyeGlrkSyw//k4bOV2MaXBEJuQtLT29DsK4tzuyW3OMDoVf2CgFhuciwQIS2o3z8G2EjUHHsx3X
I1mqWC0wyZsY8uKV3cfhctCp6jjqQY8S9ZRhCTP0g5RxdBkhnS9aWnLn2AK93Jjfy+l07RJ+55J9
Q4qn/V1xzZ3IUm+rCIaCzE/Eum4MCqyxQlaIPCiEqI22+cNItQfVtMl09dDHVrZGPXLEU56Hn2MD
25/p52uDbYHQuQgal+ozjdK1Cue55ewpwbTqp9qF5brRg60ygpsvCm3n5/i/XK/dKxBicYoi+RdY
z339V2llKM45YQyVq5G7FS5HrcEw6njaojVV6PkudrIxfhD5wKHQQNjwKv1RF6TDEeIA061sdwRR
2rhy6N6BYkOl5K+wzUarKQQbdoA66Cme+gYFcwqbGv7ZOmouTefdl9hGjVSUS93lICqsbe5qb2WQ
4A+picdFVkcjBzVao8qBNCmtmWptBAg6j5AAwNzZYtwgKAGxrXb70XHEhmIhl2JkUEtvBa2rWIYZ
+xjn9baMGXhYnn9faThNRbA2guK+/3/sncdy4+qWpV+lo+e4AW8GPYGhFUlREuUmCClTgvceT98f
kOfezHuquipq3hMkiZRIkQR/s/da30rnfRFzyaHAh3juR+89FfpTINBT7hJeikZdqk4pvwJ7Q+un
nDMr3wlNMjsLItaeWZ0zL5kDprLhh9mTuFGbWzn2P4LJuFmTtaRmobnRIHKIc4FDb/qRCCYJBkqA
S2getpKlsgVNfgyWsWeDTKCR9gKH/QdwTAknzHNjClhf23v2eC9BP09uXDUXIb5jUPDBJlvHVo8v
Pn9gm5Mjr3awt2g9CLpyqoIEp3G6CNv6lgZ2pTrsiEEdtBMlg2qBbDJIlsh0+r1WY8UJCDe3zan5
HG0zA24Lyjik82PeSWXFckQlyYKM2zvUABc2yM/JlAGxGM1T0HJxtYpyKvww2MZjrjpiLO+Donip
O6qxNaObYxTGNpKam2XVvq1MyU95rMwNRYVLmfe3GQAHSX+JRLgczZDRkI9BS1J2IHn4SAS7KlG2
Dx3rlSpFfpY+5FF4y6vqp9DrmyRDr2P5+hY8a42a7AmIWwwn2NiClfB0Oha2EnL1qUm9iUa7ZG1V
KhTuMi3n66SjcCHq7SBStwpMEWoqM3vgFUu5dz0MLWCYLs0KD0cME+6AQ5Asu3RP9X081FiI/zis
5/TRH36d4wJgyan35AWSpXNI/3VYO28YWcmgDDbT0kxdG7zR2lxd7/PlTPfU1omUoOXhkxd+mHuq
4x3SR5t0y2kfl49Z0qmQkmrBzuWxpctb/nVIGv2vW+t/aIvKfX0hvzqNa4Np7TyuPcipheOo0hpb
z69tyPXWelh/oumqH1rMEvv3qfXWH93L3w8nlT6zZDkl1GerTwLWlEPRPwYRZgpo+sm2FJJzGOQa
eRN+pC4JbDTU54nUJrqof3SCzTmn7P/rKZYuqd/FHbVuWktrS2xthNWrcH69uZ78ffjbubW3/Ldz
sMHp9KDD/9v533dNH7V4HBOJSshE4oYhzJ9SLatDvRwC8uEPpT6gFFjvq4b2nJZgsn+3x9ePdW0l
I52lcb7eT8ea3vj6MeMjfs6S1PfIZOKcaAQFACXL/X1NrLf+9oD10rpem9hKTmvl92Ht3a/d7vVc
1GjgsIzFDrb0tdeH+qOB/+tm4OsvckIA09riXtv4661kbXGnLQivVul+rm1XC2AXzAtSNQiqNoil
WdrdxLbtAwk7Oa6VxY+4fmwYRGjU/Lq9vvexzmheaAhLRExeDFj/0pOst9bG/noYWmgdmbiXZ5UG
orjYKn7dXLvaqRls4cgtlIH2Zf0arQdEj3wK5fKNgk23WGzY1EglQtYZXMovTd6qxlnvrrfEpY2I
m64itW25ScJJwk6Utlpu6DulLN4Eeo7HIqJSOnJmIgD0ntNOQ2XoSZMAAjOUyO303lT+Npnm8UFq
7qgdJw9mBN649l9rWB5IKYbIq1hKbxL89VCD/NiL2sOQq+VTXihEoprZNVdK5JQBHpewmJgu0fAt
4yWbOT2avGJeVh7y0sXUUvRMHQu0ykzhfc1Y6iUp3lFddRUc3LY0G8pBi6lHLmZBK1Lw/NZWvJdG
VhHEBiA0AhfU6E1yHAjVtKXez84EmDND6jNrF2pHNmKl5OAbE9E/QXnBz+nqmijT2ujfejmHHV2m
rUuVvvHiVFbcKpgwtQ75N9/wJ2TN5R4mFDmWQhTuOjrBm6yDB5kOEH3a5r5tRAYwXQ/2kzDRqUEn
bTErYH7po7OssCKU6pqkmlAnDCuR28qeY7aatIL+atsNyzU39TVTy3pz7cytt/72M+u5tSf3++eK
Rn+D5Fo6tUJ2yNIdJLlQZ5RZboIi7pDWA85YRIXzop2UlsN699eBbYljpZiP6g5dCXHNSPdTenB7
Qud06H4sEtCTr61PobfuEaRTg1weY+0Zr7fWxnFSz+NeH+9//59PeNLS5Rns9Vy1bPHFSSdRmS8A
Kvs/H+L33bzRCBufInKSo8Xpkvjg/Sak8Gu3tEzJ6fnVOF3vr4d0aTAP+rCPU8qrQGAVxC3L9b80
2Kc0r5YtKASg5dzv//h9V18FqnQXy22XG79+ZP3fIJk+5CYWGUj++aswTFRHYp1nl8v7tb4vcWlg
pvNBj4C944rW1Tto7MQ7LR/B+jn80YmlGWJNv7q8a+MW48kLuFWa7ovSaT1MCwVTDknd7Gt4s1RM
fQqpvLRaC+QDhD4K2iycVv8S6/LisN5ajVl/OweD1XTkgUxDt1BpmyJhOuTL9GsNiyaXvKRjZehR
7PnztciiaC/MtGEjFpFUZAm/YqBa1UbLrT7LJhzJA75/BDSqXk5b5JV078bAq/lqENa0KGrXv2Be
B8Ri1dYth3pAX1LkaPXXZx/1iZCjEv37qsqh8g7W7h2uRHcYumlblqK8XZ1gsh6R7WqaV2WRAjSr
dAhEb3tc74/pWKBd8C26+yOw3sbRMnRmwTyhoavHvZl8rbar9UDKpprtaI+ivKF/2ZDzPBVbS0wP
w3JuPcAxAsFj8HavTq3199b/6ECWorVY5w/gw8wDXVJPbggH9Jez69dPLQ/0+xnX51r/4/95zmxC
Huv386y31t/7fe733d8P8/vP+30upj8JUI+aWWPEz/7vR15/2MgGlh6//vbfvxNiVdjNsC1/n/r1
I4JsUDXRyGPpFrXdvGgayz7QN2WdXFanWjEZkdexvGOLz1d59aZRvAqLnboIttaToFtvyNLDjRrH
+o54U8dYdGlFUESuWisSJf3lkvmbpXC9pEfDPNd+JG+ILyhFb7higagP5qLti0ym/2E2yBzLAWIS
gyfEdrvMw2WMTpuOOn/P+keIaJwHWc/BYU5eEIGLhbPUHIDYGa5pljBxMyk68BKKGvUI8FWgRGpN
xoBAaOg+W1ag0STdS2lrRQ5Ttt1KaEvWx2AWp6UyzFq7rUkJLGFqbaM2+65btLxrtfz/Nxb+u8aC
Apj5v2osnL+G/7X7yEpclDVRM7/8ePuf/+d/y79+85+dBfEfukQTAGi6LuPi+8t3Z8j/wEMJ/50e
AcY8aYm3+WdXQfsH5FFidiwSqLDiKb9teKpMm4JsYXoNdBdMCmP/k66C9re4AHoK2HcUegkmvj6T
xdy/9xRUQR+DinbpzgqabRLpJwWenRl5wq26S3fEGc1Q1I2DTyhm5XZP7Yf6I3hqnzFH51DmLFi1
GzhfhvDSlsfO30o6jg1KVTiJSSXagfbIBBcBYXhLQITm+9J/wE/qypv8A6sfejMK8RlYvpv0szpa
rrEnRjD+dfn+m/Xw36yGS2rPH7z/X68R5DcRQorBP3Rv/sRSE9MwSXJmzjtkX8+dJD2E3bytTOU+
Huge1t23INCFLpPoTYukhz8uiL98j38+Oe2j/+TZVT4ptlmiIf6HVBd0QWOFbGHemTfyI8Tv4qG+
qKFDgO0mo3lgL3q1b+NRfSh8Vz2iz00ehY15sh4pa8+XBZ12leoTZeWD/JGd531yBTranOkiD9eu
dMgwPE8f1AsmylCP0IPn2AVM/KN4Du+Ue3Fbml8BNR5PQH+TfCVoh+7VN2qE0KwKkopt7dSCIzBs
9L12917dsltPiiWMcdo7hofUQZlZ9TtosPHB4/5v7rBFb8SflEiVHT0Mmh/o/ZicCMZ5rPCnO9Kx
2ZoHxc3eixsxpuGP+ImXsxlf8m88xyTJbKITPviODozdfwTmbrjrLjGRhJv4a9plbufOk0dJMint
b/lIpmZrBXYs7NEPNp/U2TrDBobw2WCwB3a6r997081kr77hf8QkI8ueTP30aRGn3/xmm8bX6X4m
zvZEuHVtPhXX5ItCOdUn4VQ8adv5AVJ3/pINTyB2CmgClKXuptf8g8xFAmojW/uOIQCcAEL30iEJ
vDx2gmDXm5thWOgDIAmUpZWDYeu1h7KBFkiCE43DQbyq4mair3at3wFWfhb3/qUtzvIj8AKTYPkC
ygVeR8d6oHJ1zg7DOTjA7wju9WNfOBP6ebxvTvmRHirT7kI7vBau8h17wUbuNlltL1mhn0AlE5yt
TK247h3/lYpCWdxHT214Mo/q5BrIjshk9ShYHeetuqFM1zgsWODba2/ST/9ER1A/za/krFtudsFi
+R6e5BPB9Avez6WUOksUdvCt2/HWuKMQzo5qOpovoCaAzU6Fm37VV5Ap4xlghnoR3+Te0x6CvcEG
xLAVAk5lZ6AM9dTzTtB2A45p3FWtLe/ij25fO9lFfpBK27wFn/q5a46tYEcv/s28Aj7k0qYP0rqd
Zit7/ZxdYC62XoZh/9qonpB65S7/HDY5+ee7ape+QoqlTrVDaBmfrHvrGT9IgbC2dEaP4ibfDjv9
6s/0u7qjHD/FhVNdkBNcmnRDvi2IkSwConAYXtHTGlcqvWQ8yTZS9dRrPwCTuWllS54F1MoDokvH
80r4TmfDnSodoB7kmwCtpIzwA6ff8gL1Te4Ze8IoAuITcxxy2/g0wXDcqYYN6+VMYEW3D0/sfSTS
s28KjQoRm6iHAZnNZ0+hC3nez/QWeqhW3kDspVvKyrvxnl28vp3oAezjW/s+ubtpF95U0REAHYIl
vhitG7S29uR/NN8C2nHgfKe+308vyGU91bKtKyiOkUbCdqr3NH3H7Rg4qGfNi9LdrGt/at9gJwJ0
epsexBfRzdwQu/ODdCF96b8eH5n+/n1sNiVZU4GTSpLENKf9LQICRoGpDbpc7ZqgdXNr3sqZ8WJS
Rfqvn+Y/DMLL02iWbJBxpZuy/rdgN9Q3Uyf6dLM0aXhansKaxv0UjF9zQ576lLWOOFdM8f8SGfwn
Q78s/8fZ1ZRUGS0BOy5jCeZhGv9z5lGCStVHq4GIKmQvNIt9TxvzeAfUGg2QrgjvkgZuzUo3fvkc
BxSuJfOjUIbc9YkK6Q0BBn05PRU+TtXZlPmqpcW86TSSBSJFvEu68TLimHEqs242kjKBtRAj1TNH
2USTJ5WbeS7gvlXNuaXtuEmBcFuFeqSrGl/yWanu1GFCDhwbh0TfwN5onuWy0xysphVCZIzPKUtb
TzHnhzbLSJ6loysE005WetJLilurGd1joDXyyUrzIyTn3s0SyvcA1EsI2M3dSLrsdlr7s2L5ZvXF
nuQ7QsMMOF0/4AiTuNalm1oXKlg1NlEOWMFbdkeJtFXEeW8Asd7o8HFpT8NT1f3OGTATIqcHljHQ
v5YA/S8hIi4fe8twYNq5hUwSJzBm1qzCTGe9yGUNy9SaSR+vo++uhhQrDzABokJ8THRfPUU98dH5
rPcMVLBlCk04JOa006r6qqcRHXQw1mNEN2XZ1/NHmt/yE45extQcAROXHN2QtCVlN6B9IdMg2qoV
scmjmG8EOSEqIhaNU9sYJwDJuWuIAxOfoV6mWpm2uqB+DtaoYqFG/SBnaAwMItVJlLdFenD7pJG8
cYjv6X//sCDqHnJtftLkj4C/1y7M7GfNrnqnlfSIaFFf4r49hQIy0rbQtY0c6c9dpM2eilwDJhHW
Jp1FwoJvx01B81PXH7U5eBRLctBBhYlsxYDW3Uvjz2rUHuZSULZqML2ghX4ux/QjvMB5yrxmbB7G
MH+M/eAJbuDP2BwpKHEBz5D38C+/LLfVwcPeb3ozGYobjQiIYJwlVxPJ3fATFLdMCTnQIA1JHOo1
2cVSDUIojolGjhHBldotkueTgHbAURdAkikfiCcVYG2qwq4uai/uhwZ4Oe20uhuegYI7RBrjNi0D
cyOMXxOXuiikT2Mp/6Tsxu46hw5BigS2gK2QdJNNf7lmotDvgWAE0HJJdjj3fAKTH7CKmNlrn1A0
0uujSTM8UqFeCOv8HYlb4o1Sp3Cbi527fGaiLwCX+bLSYGPQJlNCzR2wX7M9c1qz2qn3RIUzg6II
WfxvReWgMQT4DE5O8oHCEvRN3hptwgysqi+9az3s5Vq0ExZeufYVhx/z+Dj35KmP/c0EtQuyeG8C
K1ZhIiysgoYyJBA1px8j/ZhB0Dwiy1Eh1NOfDbW4gMZnyJ5pLJNG3Sl3vrCA+QLjPKNSLaZhr9E1
JY0Dcs6US9We/eq0i7NuAQerJc3isUOFWT8A//e3WA0DdwTV7RQa3jrs4tKBiGsYHYrZuGYvBzuA
VQfgZSqVMzpqJXHfpiRGeCujjdFQYloP+iTLhzSqWbPJVhtuq9a891tslRgEGzeWMEqCLIfhFopg
CNQhORj6R5z4LFrXU5H5kmOCOBRRlh7XM2Q3UYBdfrwnYVpXScHScs0xAiBRWYWTJagVCr1tyvAJ
D9A/hJ38RQqAsJFJBffuI7RBNmDph2YRuzgsAcqd6Tan4kqAQbSly8+SkYzr27yT3+LSa9z6lJ7G
k/QBULU5AgHVLde6n6EZoxh5mx757ld3WGDGb7RIXs8K4Q6AwJtdXGHmi280WdVL+EF9ezOeOuRF
5+IzO7JkF20o3/Irn5H+ah6bx3CHhkgFQsA4fzFKfEKwQByamZnKG+WQ5TmoUFgd4yzeU2KRWJ5S
y9cPLGeps9MXMI29dMWuS7yNatdvJN5OsLYZE1TXYIHoEJWufZr35k9zX31F/Vs4u0nsqlhSAV5f
+28IsdrzANgNo5stWMjYWfU4CTHbZ2trPBdkLtjBvWmPz8bW2IqXaGvUDp10WGvWVflO3+d4mzvm
5/yO5MLYVsQPUYyLbfJiE6Y8SuTHdoevE/JEf5RHyjMHBBKjaDlmfKbKUmtbUB9D4gXyZhp2gHOB
xJOKpjRHSd0D3p74trVHy3fEUw0TjaY2kHXYehV4NW9pUKJBUG0CsfR7cuVHXt61Ymw6Zt5AAvwm
FGwk1XrAfEKakjNWsDnIdvCCl7Tdli64X/MMXtpQWIQSH1O/yuVWkYBAOQVZAZTlNEcIbe0iH8xo
z+GE56SAOuMTZLoxwaW7EB1Z+S45ptuWjEAF3YJj6mhtAc45cWhn4NAFm2JX5EXXgneL1eUXXn+l
PtafBWCSTx6mGT18FSPD+MXSDwnStGCn5w9Dvx+tN+HMEGadNe2gvwml1++4LMD08hYbAbKlR+Os
/uzBdCYeW7IWrxVO1xafEGtG88k4g39s4rMZHfWfkEuv87N/Yf8Ezixj1/7QPiEA5LmDd5a+r/ld
ue9/sifL8Wd/KZvorJ+yj65wAIm2L8MtGp1Id6wzXxuUx8XOHGCtOsUNptxjyFYLaP4b3wDlE+64
HLs9oQsVHxrbTae6VYGnuto5uWksVWdXRgoce1bp+W790hswQnYlfz+NIpbrJyA1fCdZQgkehCtD
tJ/qxKGRY1Tb6iaF9hTseZk8dN/fF9IrYq/ctE3zLtDcKPFiMHP8LBvJM9Fj2p0Ei/foH0x2oOS5
FHxSGx6jSlw+IGQh/nOXPAfzFkUBmPe0Owqfau5FD4GERHhR45AoXZ2ty5RhL8P7dhr3/R2gUfhq
XLnAG2i6b+tjhwXxgID6FAcuK5v05wTd7VW07tI7P4cOauu+AxdQzPfFJx46OuuFHbI2CWzjletq
ggQQ2T1hVFBcdjJjRvcZe+oOtU9zF+7y0Taw472m21Z3WAywAUOA9BxhWb+0Wz+jsEgqtt1A2Qsd
GcULOEyTS8RBfjncVWzIgeGeLK4atqjUBbz0nVa4BIlVc8IrO/L8kCRP/ZZVHtRzy+leljCscWs6
yr5xpFdpI2/1W7qlmPMGuGlm+tinp2ij3HLqCp5xd8T6Pz8OmTfeV0CF79Mr+5m3doMwEoDfidwc
A62LS5fR+ElHNthlZ9odr/0ryJB3XsOVna6Z78JDv+1n4kB51Wnmzh4aqcIdL4HkgNRFaZYXG/Hs
P9DraqGw2WwBB2rqdvuA1uOtOmqPHXdezatV2O/hvjn6FFJYJlz90bMwUzJq948Qts3tzKC/tzbW
p+xlz0yh7X1Oi+9u3BTn4Fz/wCU/GeyuEDNZFwG/P8utW/nZudqJEVZ9Us7RLTli0ZcPgXIgnMNf
mkv2JO5IuSjbfSne61f1ZDwWzxmOWViuuYvax+eq03YYJ9INHspjvZdeqRvPF7Z0Z2YYSiHsEaPP
1rJb2QYHFfJlNVwDcrTqZJlb+gfe98xVX6sjXqoS/9qrpHgKEVQX80xyYI1BXNj2/i4UdqO04XPy
Q2hLhF9dReS/2Hljh01qT0UBBPWJsspQsFi4Y1cp/WyqT1YVFqrX9k69hk+CjchL2phXeWs9YjnB
FlxACMSXsPgKnciryXrcg6UhbHq8i3YRKwLrXJ3rkAnpjNtO4lv5jSRS2XPZBS/zj+y8DnOqFxyy
d6orCE6k9yzYsSyyvOmeyMdDcg2igyJ9hoITm9eACLz3gYVXepwx5IZ23B5N7GipfmLwJzUtSI7+
8NRhbgqEbxvdnml4RXzP+GMBuQHhnxzAkXgY9F4Euo283lP6tkQvvEoXCiC9YkuXdD9vqitWNfTT
2TV4Z15iMFCUD6vfdKf+UjzAydd+tBvyLLIXiJsmtjSsP7wB8CCZyhgfUdExD+uSl97GJdCZVbhD
cq/F3FJsmFQkRru3+L01HNocrEuv46vvP9LcSliA7hWu2Bg6Se2i3IGD+h4EdpLYOcEyn9WteC/8
O/W5jB7ie7OE8bXTdvHbsvDEavuBDFHFPRy5NYjHQ3yZld3MRPEi7cqNuu1gM9shBZGduG33bE+7
EykzYb2t5E33ZWoumk2GzaCCKWZ3b+jF5rP/mO8Mz3/rvhYlGquAp0UrCSCgxhBsB2dC624GAMz7
4qo6wUMJFtRJPmgNV9/KpntHExR8T4fsQ1auGQ10NnVYKU/9cUD8xSL8kTkvugKNvicVWov29EK8
6V3FonRjVFfgUfGo1MbOxAA94ollFlF25rNOmRIk+YWC0oeyEb+4I2nbIdiP1JkpsY5gNSH4eing
zyeZ6uVReygploSAV6/ZlzKzivWyL23R0V5nRJfSBpNRvlGMM/bJ/r7X9z7T4iS+Y45hq/DZzyKb
E9FWg9cZQxbNaJu0mqLZIGRFztWxzmKkG2QnIcQhZQlURTUbdc8oibKOEXVvJdlWT/jc0ld85/6p
Vr4b0oVBlN3zmibmKNhp++CLNUx+qVkkXFEt+oEDFxzAS+vVkKYTp3yLO9a4tvoFdQefvJaw/bC7
24AGFlDuU3/X/zR+DO9wuhNUxp/VF7tGC3V37fjfjb4ZmWhgPJsQ52ztJRht5iwRxOrWOMynyc3u
sm3G6tJF0jacUSe81TiZ1S02bql3y2Pb27DFvVm0Ib6oP8md6pxoW2dOcFRP1Y6CH8NL5QXn9C3f
o8kYneazKz2DsuZTdSwaJx1sZoqLua3OpnkUt+NX/2WeuSqFwMme5lN4yn9YT8GlPeH8Vj8Jx3kG
871QyezqeZw2U/4tzfeTZpMrydaLUJu8gGG3GX8Y5rakTYG8FOchZLBMaFwI84rTm4GMwnoSj7Os
8j6PlRYcsD05oWaIxyFIpeO4/ocktqc+I0VCbKAtAElo7G753/Ww/tx6a/01Y0ANjgS7YVAm3Nwa
Iwnp6fLThTGjfJju06DdDVkcXhtRcgNtVNzFDByFjDNt1aiuKdayhxJTYVMFzjwrgd7HkAjs0HTQ
PV+CcOSLjUrdyUpSmbClXiMrPOqayd9m4YoW1EzcALDQdrMhkrmWV0giE1KE5B5qbUfGygyCZYO8
gRWVYLQA30WvMUwY6jXiEt/SqHMiPfTauH2TEC16VdcMj9KSMEDDEw4rFXbRYsHd0thyKz8e2QnX
jw0GOdJHgGSFKhOXULrBpLhGWgcYpgHfyxZQ9AHEtzvKBCoo0RiSl7HRYM06aG8lwHMtoDjFrzeV
Rl+2ypkKi6poHypWR4SsYAsg9K2m1+6kIxE2YjMc1Y55vUxmCinmcAwX4uFCWO1FyT+FjfKmq3MP
qxxpSZdgP56oZKpC/FAWIHRKA54D4yjA215BLj+nLetHVshD4V+Ru7+rStIcWnC9fQFvQ48Z/5pZ
26TJZgiKGgpKQdr4kf31fVuKYC7w67mTnCUe+hF2IhOLiqwlyHewSOc0COmB7hT25qExgju/HF8J
CJDxAQv0yVqSCOOPtKvhmVnSF4ogtmU9RsB+iuOt6JOwRQEEInD6pppsViAuWUDaSwGaypJa5I8P
c3DNcFu/Zt1rI2BHG8X2LV/AmRLgw9h/qrRvIHm1rQTpcx+mzKvknlFTs75RfR8lvMpIjHwqJzl/
QzZhfR9Je5RNga3v/CK0Zr9rR/RolRh+z75GGYndkLmkSA59uPOp5VXdfKsM1dx1sdA4JO9Q+9YH
OgzB8DItT0bkXJBAyiGlL6MCDR2vni0kpUQuw4BzolgW7SaUd2JJeTpSrO2cEP+S5Ni3a/RS88tQ
CS99Hp515tCeqEHw5cVL27IZW383i7Vv0dwnEvkAJRGTDfW0yMDaAP73QrgChP9JfGpF9TUfk11X
eToxM9gvxYpZZ5qtZ0blEIZ+wF9g/JD85qXQQDBkbIjLnCWqUrTIZAWYL6rCWnuwPuuReDr/U9VZ
Gkd9dzQKFsxlRgdBtfGFvlmp9Eq2RsMWlAZWSxAnvoQ7XIeboGTLIIe0UOIqMjyUxVupzoL9Q6jR
VComdnTIIbeFFLGZwakvV8bVmoxnIcao2huIxQzxLSmHTxTCiARzHxMU9aCs3Wuo4WoZpbUV95qt
xjfoNSglFYaUVGS3HII3cwFFeG2mTB7RfO3OjCrdtvJIP/QSE4ARPHWjGm4NZduzL43bHsy/IF5H
pqmmsQjuiJ7Ii/rQsG1SfTISz2zbvZwislOaknmRzGdH6albCIGCFraiohfRQWSI9JRpyYLxO1dU
6LcFXXkxSZ2MhvomVdNSJptMpNTEkEntgzU0i49huGUqTI9I1tnJGAuLtaFt4bcYEwrayYg8dyWC
pEAXNqVUXBXeWq5OOYejzZJWq9XG7pPuJS4wePkpvRjG8OzOqp4Vky0aMbdvBhIL3il/OpON6sSB
+dQP8d2sNy6AVWISYDJhW0K32IcEpwgCuvFkki8lfUBBhPSoQ+mHlUlmpEVelpqMj7EJf1ZKrY8q
ZedahNltxEQa9XxWiqXU9jTCnVOT6oz2b9u2/lcI8FHBjVouMXvNBMxWB7Xowaigl66OyI+ABsrv
4chCtmzfRP0IN/pMX2NXGhUXQNt8WSONe0KFxKZigZ+fsAYsTJTg5DwUprYnvO2RVKPzWNbbftDp
tGEE2Gd1/bNMD9YkfhC2xnSad4INMgqrADlG7G/SN7KmMeHxbdfCU1pA76aXwIKHLc709qFPCMrg
9++iJqwcCDyszgT5jmC00K6FZa9qDg8RcecEM0VXsUaWmWrZTqlo+47FEkptPQZ1nG3SDnB+l5Q7
8kL3rQ4vNa7FY1ELYCLF9GHs27e+xJVWZTPLEzlgs8yaKMv7ayEIH2PfeVOoXAjSxA8OFna0Aj6N
rkHuyFYSRKUpGOOGZHXSBzXu6plc7/wE2BaMVhpnaPzAYBgkZWe3Yhw4VVJWq4f+mIbBTTRGtyl6
J2kgalZDSlbKMFD97YnpZjSzdfLEMVorZ2mWn1N4wVugrASgpAeNIISPWYuOEqTQfSxK18xkDZq2
5W0YCSXu9PZxVKjg+oNxJS+QtbjKAC9bW0VtEtfsUvZN9FoDlW0VCb3bxi8JWFVwWpY7RRG2UUmh
TyEQ04mkfK+kuPTM6FHg9T9HFM+TInkFaRUyE4esFpnIpBz+IJ5Dca/24hHOXEFWUkYJOQaQktRq
tAlLNvaACdhg+tBwIqEr9jGstm5Gvi2C0934ed9fErR1fQxXTR+AOAeyBS9+kIAZY/5YwqXByrA1
1KcPNbFiZxiz1CnKZD+L0i4rzL0at51nCpKAADeB71Lo7mKCHFBsuAOuzGSW4TKIfP66P2+UkH2Z
hIiFUCrhflLbjCgB3KK1mbNlz4pNVRj5Fi7V91D1lHHR4w1PvSBqnqljA5litg5Nd2rkEF94H3qz
CnDPbB+bzKSu2dZ7vzN3qUEWklFr1wEpvVvO3R6SyTnhLXIi37groS26CIujmKZVmkaP1dTwjWm0
F3ksNUdMsrfEF29DHaJOJIuvjawXQyRQUu7HjUYEohNZTbZHyfaqwoZzmlhwNUlJaNLkxuIA2/Bx
D5tCkl8RcQNb0akJmEvNWpPTh1kQjmE5P9YJHQgGdk31oOKxAlCHJ7J6sLGZ0s8u6+qTiiKVOn5p
h8jqN73fPgTNvkiNT12OyEvMdTCM03dcBBh0dTJOkQ87hap63Uh9TRJYsUVqKDt6MzkV+WqOUf0w
qoqZDa2qHRIB5rZjo7vJRiLg05F7+JW5LN18sQvu+o6Ngoo6ovCxfqZx9Ei0X7ehQQM9xEQVRBYH
1VAkEPMmSmG3EPNDpZK6RkDAGwwTFBhSeTLEkbBy6+oD4nbaaZ63Ud5femUjmNCC5bBTtnOdq4cm
G7A8LLf+dndM8XSEBRvXKvmM6Ax5klJph8EM/zys58waj0EkBu8rz389VD3fAAYsyctKVm2+JL+J
iy620fMfWiE2GyuxsNaKAs7GKmhR8fVU+EIYngHoYXtJE3DHXvAQVVHTTNm5LV6SPiBYW6XqpC2E
x6RK/zp0U3kVMqC78wJ9bOKpzm1ZKwxkuOAg10Oeoz9p3yyYOgeI5n8dIuQF6qxV+3gxqKTLYdUN
alXXAgEUHzKse5JDTtG96A/ytu+05C7Fo7pdu93/XyT434oEJQVB2b+EAf+BPrCIBE9fY/Sj+HeF
4Ppr/6TziwpwfVXXmPhFfdEJ/kslKInWP1CNGfTQTFU1ZJ3/+kslqBjLL4mqwW8ZFmY8VA//ZA9I
/1BkC0YAUAJDlCXV/J+oBE0LisGfMg32cuKiYdNUTZPQ0al/009URIOhns3ju6aCqVPpfmErJSq6
JB2J4V6YzNbipwplC++HbjUK2h/JEQRWEyT1VV4Vaj/ULERMoN0VAxhAJmE4pstBUaMRfaGJnieb
3jMJbbdSgji0clIUeRZu5qbVS956kwAfvCfLyfWQGH7lCPDgKWmDdVwF36VS3VdZN2zWQI/1IDUN
CrX1ZmmBho2yn/+XvfPYkhRJt+4TcReGZhquZciMFBNWZmUWWhmap/83FlXl0dHVXf+d3wkL5bg7
joPZZ+fsA50bhOZCLlMT9685tdiBNthMggaMyva4xW2UQEQpuA142dqZ0VF8miSNKy7hIr7uFk/F
bVHN+ZTPo2Ca9/HCGCXHHJT0gqW7TeyOlnZn2ad08RSNi3lNTeJlcdBsbUsC51mtqsjZXiGpiFd1
P6E1pivE1FFs0b4snzJGTrdBbyJLtnr8AW+zbmcQNDw+2ZWE6Gsu4SxvuSyL50otJnFSbARsV6l5
3XCCekDBpnEZsrK1ZASGhPgE0sGdHWCqrfqfLdmpWmcOPK/x/DV+fmmj7l4m+mK+63cegv07VyM5
TnZxu8vGfukt7EQg9b3w8pcuYmiliuR1EFQ/J7fe6FUSPkQrGK7yNBMnesL2wmhJTh4KLJvvAY0r
19SWUqrVb/HlwG5I5xxX4ZzFtHGTjDAHdd9Wv03i1J+yuSX3kME461X9fnBpYuBelifbB6vEviec
ltG7oaMGFwCSW5W686vFN02cZtwduZ67o5rD7vTH3G2dWQ1UU2/Lap/b4u11ap0OJpdyRtZv5NRV
cA3+POA/HObjZnXY0IiWGOjlM75tp/6J3fPdZ8WcyIf78BnU4v9+nVwcX2kx08Bd3lFNcqn/Mfdh
XU95c6fZ/rZ0tx/e6u0UfDhNHxbRRg2M6zXtWr04GkS1k01wzJa/S7z8v9Sk+GsxVSaD27LaLIsE
N7F6jdryttPtlVY8E7FDMSYyGB76u8N+WHd7+0qxEj9sVou3fW6fpmipepJh267VLmrD3+13O54W
dv5Wpv75tur20tu623e7rUsb41460Ozfvi5Ymk/k04Y05DFeKTx51ZRS3ygQOcC2P8nm72aNxVWl
TeF9gkh6azg1tHNd0HhwtDB8I87fjqYOeVtUh32jsKst7wDpUwBJtyWHV+3zd69T695erPZRH+Tt
CLfl26s/rCMIyzhQuCwPxGD3x4qq3WZY+Jj0IKsjaeAj9o1lOc5A4q0+zipMepYtt9GPm6pun4O3
bpeb+sIzSHG1Q1mNscC/sWiVg1OqR8K7nUK16w2q+4Gx2zmW2E6pTeTznw7mm+uyETF3aBrg3Xae
mke1Qe2n5uxmXOo4y+vUsrI/3xZvhyF2449dIp0BIL8wsG0uZwfDEG6aZU5N7NLvkZXMxerdhrZZ
xsdR2nSL24Q79PvJ361rU3xmJJ/dnK5qTrGd1dyb8VV5YEMx7iurF7uRwGFypGCkHifP87aiiK8f
d357nVpL4vLiVJpRiUMTovxN00FNuh64aV6FQGYiUsbosfwxobzNTXFZVBtEqjEwWZWfdTn2B31h
KquJgSQPD09CBLXth1/G5VQBWlqASqZ2DCkMbkayGu6gRk0U/Lg52R23v8HiHn6bqHVRaf/AiruI
gI35OLrBfOyXSWHzfQvoGspOfnOSJ0AueqsktqTzbJxnTMSIS9+haxDp+UCtqjfkNrTmJ6IUkPhT
AV6p31z9voornQUzF4xa2alrx14Y2AyDZtjDV4FJ6khaONQW2oEAWHUm1IkJKNJSu8PSP+vW0e98
66jmIoplb3OT0+HQ70oM8zm0fpAS3B4wIS1jewsN+81HHJVUyy09WXtT3eyNsVnbozUPz5wofIGm
RoEXUv7KtqXJKD3qPsB21N/APLebkaoC9fTYP2Z5pyHFgSc3emgLDIIRvFEDfbS06izVers51OkY
/7ny5itXmwt6T+ldZWQGhdoRb4VavjnY3+2kDqKWwRI5aMDay9v7LLktwA8Sykaa+eyJAfknXN3F
Sc7t5GYMRxNKnil0A4Gri4zugzKJvznFl5aXmntHSFevvO1DHBRDpR92v+0jHWodxqzDWfkL1z4r
s5pafjN8V4u18W+3Tw7ScRCiVK3/dR+19//HOrXL27uolwTx8DP0wwUX9ic9Xs3dYPD9CL7YmnJ/
pb7UzTf/d4vqi6bazp4f2yVL5TZR9uDbYrg8vpRRmDzzrSlHhwt2yV0p1dPstqOaG1U2yu01t81v
h40zs9h/WOk2iwXww9uqff7jOoc2/MrMzK2jh1TOlsA7NSHUi0N9nFXLxRLn8bd7NvaC///P298d
9OOu75bfZt+99WiM/Ou0znk79L9tV7vOcQmiVvx89x5/P/v373T70OkkXia/SrbvPoGave3y7hBq
y8dltfLdy9+2v/s4ZrazGvpdOGGNd5Psr8W8RAlVa4hXl1W39bcXuJaOoGrOQG7+eYzAao2jYQPX
W6lZtaXLPPH2FqADMMmjYqepelQTZcUmv1Ue08RCRaRm1Uq1maouveHbnmouWiAPygie3DY73dJZ
VtvfHQ6iUXM0BizIKzWrtr+9k1pO5PwyV+iCAAH7YnN7uZp7d8zbR1JHV5v5uZ80UZBNl4/appfG
q/qv3P4RatEKHYGyQ/0vnH5xv9720nOsq8BS8MAvnd5BQQMi1QJSSIDbxCvaaOUXnb5yxxpvigKe
K0C6mmg9jOI7NZvPqa2v1Kz/S3Z2fBz9JSsDDzv3+SXFZlyab7fFfNwmydH2vGI3aVjsGy/6RtuH
CsJkotVoul9TZ/0E4rvKSKwe0zKkxvqM8V0ey67/guYgP8UNOoVWWN+iyfKhI/EfTjlM6Z98cgIw
lPPtVPf9NlFG6DmWWKhCHjNaVxCO3RkoPkIauFFqHh2Th7mziHfqhLFUvdsNFnI4vottj6eG1ABd
p+nFtcNAX0ZZmsEPzV6D17+/9V1VKUL1YvORnJUadhwwJGp//1ewU4GY/1ywc/Dh/PeC3VeiCz6U
65YX/WnoFf/j2cLw8PQAhHKwdv5VrnOBfjoU5eCIWuIPv+/N1EvammfrOmZf0wPM81e5ztL/x/J9
0/bfyKMmB/yQpflfszUXW9G/GF5tx4SMA42Uxj1jGx+qdaJ36l7n0XSY9DC77/WsfQoMADN4CIcu
n9ezCIDlwCzuwuB32yFqRjHw3520v7E/iQVH+vFTeL7QOU2cC2Vvfm9+6hm3mWuPAaki8+ttZQfP
PWWiuZ/E1Z7NfDvl8iIdd8WAKvoAoQH1an+fxiraRTZjj7Dz5T+YzYx/I6ja1FYtgya9a5E76n04
MVIzDbfy0NYaUwW+MtPatd4Rl5Bl7s+8TfSHbOz2ddm0O9MMf1i2W67IQKFS5Bl4MbQnODbuhqSN
bmfaNg7VbAmh8GdGrnRuNq6uDTuqjwDXySbYeNTq1qUr99oSFG+IgHij8dM/nOTFH/fhJNu6u1Br
uaBwm33wb9eaTpewkcVB92f9ZLp0PrwIf0wVox4ni2xvBDLeNeloEBVi7VJ0CXhKnbKtzt5YvMTk
tN8Xhvc5MHR/8w+fjX/Bv302LnTTwuPOn2S53t9fAG3TJnLw3PxAzsFTsPCyTD07UGWbdqFOTGUD
rAEEYI1EsWPowsZLYwz1AQrsuDKDdL7PtfsQptA/fa5/uzBx1utU2/lg2AHtj57DBHxrZTC0ubfS
Q93COzR1BL+2hjmqEsUZksPdFLX+ZkYXsDPC4RVgfLkui3q8m+1ZXKC6/sOFaf+bP5GRmMWYiOOf
35Ji97+eKtQO+kyWQL83EzFs6cJpJ0ciJEd7g7kuls9ZcIHuHz4y8Jy8FMLZTDbWktlyYpzA/YgJ
qRqvhVUiNOg1wkjHzDpOJnjZctY/ywH1OHERl9nMcDYxDL6yU+vFmUZxJhr+aHXWthAJLvPxPvFs
+0BguI14eyFL0k6YvNHc9MH0oyR1cuVp/rhtyhLYu9vTuWsOtll+jVqEyCPs+rssEXtTa67mILVt
uWTWy4LO4fR7nNTGhpjobj26WAUB+453bTeOG8eXMbkOM3GyxUDF2fBe/vuVaFiEE3+4Fl1bCNbz
v9d9AMofTnCRw41L8rbbGwxCOkZeXklbOtWF7+MENiVYNdQNae31D2MwXhltn09zWhQPSVRQ50aN
7LQQsgrEuye/l78kZX+CEThBU/dziPCzjFMdnFLSvU9R4P5W1Qnh9fHkc37R6zoWhXJXq74GZAZF
EcL5bDTArwaGeyRl9iH1jBd/ivpD1Lj6VZNM1FzqhyFlrO6h95G1mtHkbBpNRPdqkkX+VQQeZa8S
ahaCvpPbFE/8jN01a8dx37S2eOmJa32Mgnu0St1D0eZiRy6OeJkbDDyNjO79BKXMMOkaWs5yXjfh
2jHKbGW3BNxWui1XAiXVEnNUbyMSaQ9VkZDkNqeX1q/Si2H/mDqDcc5RhBfKMjqO0y47MFy11oGT
bflzxwSPSbKKpsY6IxJYJ+dUoBt38GZe2zoj7oHx9twIka4lnyet6fY82oBkink6FbIXV+QypEdN
V8fVHzw4Zeu+kt5aGIV/HqJaHqxllDTTR0bPy0oceLDj4ddR3w3WVJ6Et3j9GIM6d4QDJC1oHi2y
xnOTkbWbd+Y+bYLvKBk+eVXpHdVv5GRkPtSRKRB4NO3WNPWveMvwutWUCOnk2uekLQ+kFFwZ0MXg
rWXumafqAb52/Ejp75SjqjpHIo0fA62PH/XEB/Ci18CGaI1qWi2eoTwR1BF4cEpHaysMJzzb1Jav
tVdMxLdxtSA7HWEkTmcDDJuFFrd+9OEkHUpT6jvUP9/iNizOzSgWCkfXrDrXWvmpPR4nF7+NOfGU
T7Qw33i9xSj+mCVna5k0kw6OcYiu6eySrCxookel4DbrjU/JUJCbZov4ftSjcJtQxFjNHTKrwpGA
EyOTYJci1h8CNFhxnMSHeuq+j7KeHrpcGx/6Nn/10/Q0dy3KcjGaJIvU2n2My0wtmZb+UswjJ1mU
uGSm4s6pGv9ow3qCk+/eqwlZvfHB90jRUYuzX3hvG1KA0qu2H7BtLeuihOxr7lCoY41yPqudTV9H
DOsV1sbPcXXlLjlXVdiEj+RYh49ZDoGWPwmSpGVxqrmZSjMaL5Z0dmqVRRxlCKrg2Jhgm5FJRTvD
SMNnxIfuLkzpwnCD0Z7URE/sY5RN81Vf9og8vdtnHtU8E9lCYzoPaoJulIRJa/pNLeXSm698PRI5
BPfmpq8Q40fZs5qMhJN4s1tsJ27ad03XUrzSUArduUjJZZZDUhvr6sHPBpTqo98+hzhMecDOZ60q
ULaa/quA/UVOEzpdkwKWKMPXisFJgg3daQ8+qsWTARm87XCwEYGsgVpAndTNBqZZ2KVfvbrHtvVz
iNP4UztxEZPgtrIy+xWLOka8MsdEaCGj6moLxa8x/paVnf8gPTRvxjcvNxHG31lBN72iZjpZDtSF
KJL7hQWKiLffTy0EEYTF6wR8+ymDbjTyv9ho2ETtbsgOKMIAMw+tTXnQPncy8CEIS7lLLUgaoTsP
q8nD8uTXAwwwsp624UCOE3xBcdCr+HeDW9uWaEGLOxfurQyV6FoaxBuL3Vyi1owQY+RyDB5JpPvW
mh1EKG6++xwnRyE771pqbbTWAgT5ep/vGItEkDwZn5IWMja3rvrBiVAo6sNLMGo4pULfwxEVBYwd
lwWufD/aBF54yQhvfTubOIi1w4xLTdgGpsHUAoicfLa7rn3QWwe9J/JUdX+aM898IVnvTjZfPF2r
HnlSXXNzHk4+lG2cMeOzQtN39onKKLSSjLU03Z2NNMfqOAzjN6ux5q0VN1cGecNVN3CTcDyiPGcU
mE0FE91K5n3kYUUWJpFCHOBrmM3PDibhcxw2/qYozHKXomnXx8Hf6H6sHWuUmowkr/xI5Cd+vwcv
jAdySdwHt0J7l+qBi2w01bDYu3s7K+nsAnrraArvCrB7d5aHzYCvNm1nsNSo7amTaVEBZE4TP3St
gDqB/btKyCEdiq48JT104zFuozNCuFMbecOZVAJTFPNVdP2pKBPt8zzvkZRZ6wHJLHLVLN0DYbvO
Hd4MOmQZEPIFpKhFjGxMAFH6z3FJeJU3Bi+6maI61m1Sqae11UV4FFqhvYZd6JFyCYSt610GusP5
wasfpZ2IY9DEuLmrseLtyb/WYVmLpJ9P3ijTQzQhoRsHkd3rueccfaziMYrNMIgYZK9z+1h5RJKA
w8a8UZX+OVraATkm8ZZsRye07OPcYCfW0VOUv+nkuK71oUr2Zldd6swor7r/KxqAngUB7iO4FofU
lr/ipfZPfLZ50Fr/XnSme7SnmehHJ7c3YZYMeAdJYkDtLk6Fa/E49hbQo5HiyG1H+UB6UI5awLG+
l41XfY3d6LVPB5vRf4kHEC/5GiKvtnJAAR6sLiR/MjhKh2AFr0Gk7cV9etBr51qTCFjFi/ezRDPX
5PsidR5Ekpc7bFNVVZWH2gdnTzYOVIYkSTAfB/KgPjz5Pc1j1fmXMqy0o17HoHUmVOptF+sXP093
c5iLbQQopofwjH4+PpgtZkday9HejhM41pN2adHrWnyzSZPtPRFU+B6tmMSnaPTWftIFuG4Y0eqA
E/lmfZ/JXu5H8hwgjB7KvurBBf6SdlFehtIb1nMgf69mhGhDyAM8satVPtcQ7WsITOj791lJ7hcP
tWJj8eOtfME4kBPC3ItS1103DbfCLhg/GyTCriK45BC0cN+lWqkdjISraTlGGzA+VWCs33EFHUg1
JthqTkz6t2G7MfFIh0Nqb8YQ9D/3FX87ZA4RivUmCCrtnPVttp7J5gbc7264TIx12yI+dH5lDGM/
IOc0Ytc9GK3v7WRiYUeavGNXdQayGy/ZxdQq7nq8x43fZy/dsGYozaOaJwl5HtZuGZkvshN3Hrah
HHHy52Aeqi2SxRejg2oez2Afh7pcxgYRjvuFRCvoJZ+6Sf8dEqRzF0xu8iQ7DLPNZH7ve20GFpRX
W0HC/YqsIFxvbV+dspj3QfGLCaXDBA0N/eo0Lm1TM0/2WjQSELksdmSrYUHlF0eQeIpanlG9jY66
y/NDqvmbvh6ci1dEw6ly7P4um5wAdhV2OAjI+RcRBQ/akPS/TLc5UHu4eLLCbgDzYSXzwjkZnm+f
fIqmGxS7WIsFfxDWxMPgnDwD6389o8JMshh/hNpSqVd11Un2PpaRxb2RFfFwll1YrTsdP16Rt2Cd
3CnEu0M3yZIGi1rw0xdGth2GSt/Gdv5N0iE79WEcntWcmrhRH5GRil/TDksij2vd0k5+gtna6K2j
2qWJU9K4sRyNs/+72xrxutenq2YnVBk1x3ibFBm/Xt3XREsDl8C0S+W5Ke4SSBtldu/N8Ve9xsWq
6VdBl+7Rqh/GzHEeNJunTxlUT3pm2PuaCs6d1k/Vk1rX2SORZ7L3dk1lajSlNRy7UySfyjRaIfKv
H9QSekhxdDzUh2ox3NtF2G65jAtYrXm8cTy72nDJkOtAfM/jlMbYODIwFxEsxztJteVQmyCMRkeM
V31oz50e1s/wn1c8Np5c4YXHcqrzvWXxcaQU9dnz008CifRZtN7BswZ3benQOQitEk9tKvSnyBEr
i3gsQBK+tS0H8NexEW4oTQHn75a/j1dsjMrd090ozx73X2zbNlJMTbsXja8fp1nXlxhTPL9q2a1w
7rlopNYeyuuEDtJJY6x6ZeTZtGoooh0tLXwyO0/uZnP0ThXS/GNPw64bxvmoJmXmdcDO/1qOJjgs
HjSUjcF55pE5Ob9i0UwbR+wdtybhpLYfswraJbkh5Yl2OeYlSBJ5XvmMrMrk5IIJ3o1NfTWCGRJY
bH/RQOLSDNMLWG3DYSxwzJPlDdg8zIE2ZF9k6fxAeBWetEzudR+uU57H577UsetN4aM+JFd/jq8S
9oHTGi+08PaJ6K5jzEedhMWxc9A2BE+eW54C8Jq0u2Qav9VZhNveSD5rYCXErJtgveMXp6DrJc2D
SRutDxxrRWU95i/o/2bP1nd3dveD13/SChhd/YxH3JnXThFjE3yJKmBrfZuUO6Lx6AF6mFsH9Mei
GfaJ1T7SOPkcLU+YzBp2U7ltdNybVb03RHIIs4MhowdGuolQRluvExGLyh3vZzAgAM6m8KxZ02Fw
G7KFQNM3+veye6KdH2wCFNwgRGnVCLIhDokZGCu7H/e9ZWHz7zWxzxz+U7WIT7GOWVL3ul+W5nZb
RgG/jynWaQgyn43SaQ9o3gDVwzcIM+dAqW019Rkmf1Ec3eV2qSa5vXZk5OxF4v9qZr5n0jW72nQO
wmv1DSzIRwfB+V0LycAo4aJpReWtPEByQ48hPzU15OcJ7DRHe9JMQiHLuneJGMl+jD623Hop7+Te
qk69V90gAJUMC/xazYgTGXfTnb2k2JQx+msenat4kTiXufg94FRXQ4D3H77RWhM0BNq0/p5+NZMq
f6gWllJIXsN2qSAX1dz+5MZxz20IDR8y1HtPQ6leDG69N/Py9wEBAAp929iK0bdfQ8e8+rV9KOPW
pwLqQPnOyJLS/cj85PgV3qg4O8YVXWALT9gq8rHdGDVAlbpyH1NskLhQ5be4KKvP/CQXLQteZd3j
rJX1d6fDFJQ59bxrBjteoUNFXx9hwLW5hyggDElaI/p5k4KZa0ZXLfPXbWzIa4vRY9u02mvP7aeI
6bUnU+9tqorHlxdUEvKEiTFWBtG+zTRsaPqTP1+7Ki53jVtVj3FMxVCOd3mXOgCXXZdOuYO6WkxI
TIL83GcVrp3uky5a/awPJnnZVosvtKg5icYf6sZKWtnazmS9WKv6A0kN3woKR3eD1yxS1mjLfY/7
l63fE37lPkQUqAvNIY750FuYdSodv+4cutYpyXxGPfXiW01baoe0/lGfgfoFRoy5HPezJyLCs3of
MvrQt5vsZaCovNfipCfTIwCCV8fPrpWutTkgnILRt1ViU08K4KNuvJSScoLLyu1m52Sl/PsPhLfU
2H7BzKnnRqgZRHPY5oGGwrlMQxgTDZ8+s5JHzxmCT2VSQFueXkGRDtANDER+E9Y7L5Il4bJJsRZD
+ig0qITFiLRDzDh1K6LujQECYhMEq45r+g6a2n1fNtdUw6kSJWxPJ9q0sR4EdIvq/dDUxiooEKlS
mxjaFLxdOQ/rsBpNeEQo953cLbeBO39SOilcF94fge1voqsmgL7QVt8wYADH01/Kwt8CD7cA5TQM
B1d5ZpDFTJ+yci1IgD+8OfuRUIzAMRxgMOwN2zuqZbKzwbTE0eEmtpD/qsKwxCJh+I+bg0X0cBNa
DC5Us2mInj2j2IkKbFrvfHXTuls1QMOcDRSxbT4V6b6vc38vlx0Wq8GM/IOnyXQniYBaK+WPmvQJ
I5/Tz4g+uIlHlMbaOci6+JBp4A+J76oYreni/rEIqjOuHe9Y5Ga2yqr8+5TjS9TMxuOy77QjxLEm
9zt6mpq3cdMFFEI2yDYMk/kpqPPiDu0T4bdD+OguMs78OXb7T1L3sBQuijp9oc6PoX83Sqydk5jX
JuTYwX3uJMMqfu991se8fPFhPr3M7kI2xBHaDwfUgjAaTW8iKDeu17aLnTstKzjxWPrrPjuSLKnv
wxZ3/tB0VDKm4jBbAUqkuc1BnoxafvSQDFNctZ5HblyEpR39cv7Jj+1yy9bsgzUsoBgjQblZTV+M
ofWvQzSbu8x3KjqK2HhnnsayKekBTta6Lz3KuhmVlS4Ly3s7aS5eWYLEI0Ha50omA63w2QuoqTlG
IJuajeHN6Rcnz+UpKCg2kJtRrBvGy85pVlxNwtFfK+zMW5c2wiFrw544Lh9kmz23v40ptsy5hX/S
Ws+uG5U7/gLFPoii4rUsglNBbs13QkCrleWJ/jrmUXblEU1Hye83FY3x72FFjYfMgtIdra99GD0i
t3V/5dGw7vFfG9xj7rPA7M9FiNlOEjhYW43zIy/AfFgtViRXp5BO8PKTPzKg03cUeelQY5wLm/Rg
aAOe79ya910Az3EuuHVMiGV4trQY7ChMltWAobked5Q4GLwvGujZkNiuYQ3OgWKCWGtOp51dqYWk
dkBFpLP/u4m6jA6lc3BqyMGEVN+nohcvFNvQ6CEoy3J/Otn04CazjJ5lG0CXYwnTEnyhvHWvLQGO
4IJm+HFWB25vKl4i+girpKMXHEoIFAlZXztLbzGbTcma8CntcQwvU2LD7pMlzyENsqfXTAf7WzG2
7RWujBhHTJQ2UQ6VCeXN9QFSDcmobWXVu5dB5hcvKeIzLtCM4cHxxOhkeeCeeelF0j0aufM9hZCC
W56ACiq+D4kOWNSIeEiJccl77566hodxE+reevRm0Ct5v7cCrKEaxVW00lGBCIkBXCmjbSJDPHtj
3FxwtQ7rBJq9owFkGNKJuK9u+hpFLU30QYqrKkuRdLlj2Mh5Ejqpu1YFNKfkEdZ6X5yK/MWoikwQ
bbNNFYNUNAM3bTCSO5CG82tMTtjemIZnfq1pCWSlD5T287YwOkhlHtgpH8/BLg2JohRcYNwiMjhj
GNZTqsNNyf6RKT/7rZvBuQQdMendqc9aos9rG8jsV7fL7wu7kY/RjLmPNLj2ogHIyS0eaXJoxp09
fZ384eoXPsnmKcgvTu9xiosvEEWHU+84p8RInGsxDZ/DQishaQRnNwJ7ag4OUMeRIZt0cu79CopG
amBNncPmngB0Li1GbKyBwLS5rKNTG3dPs5NSSbd/1ua4KWyYMUOo0dhOwPk0ZrH01Fsqk5pH+zjf
dIPp7hzHBpM3tL/pwxSd0HjE66Yfyz0RxLIlaLIcu0tUg0HMgPNttPky1J69M4FCrvWqgsC9VA6a
nDTloAU96Yc4md2hOPQpdtrYqwXZKZwOy7Kuce65X+UnPNO5HbREsvUIlfr0ORyN+JpMlXFKWyLP
kOBskATZKC+r8hJoK+HTi/QNw9lri99zouMZUdAbuk7fzQ3df0rF1Wfu9rTC9QQ4UFJ8a+fDFMfH
Ds/O1dEYa6aRBE6SqHaob6Rj3bmMPD1EDbdDU7baOZEaBzXCh8GmGACx/uJZAbysBgqWoBMCF2vk
upg5fzRsnVNUet2pK/1PeHdheBmSRC5ZmJ9cQMbceHhR1dpQXDq/Z0QlMU5jkPzqzYxYgCyBjtk9
EZ/Vfekn/UvX8oR1i7nYRYKfmAQzsavkHMElwVgaMT6Psmt6FIlj7kqUnatB13tC7xkDhocZJK11
nsMKIPlYvloiic5wTmvCCg1/Q8SXCUWEsC970tJHj0OsY2+c8dAmwU7HyjOTnDG6+5j+/6lpIwBu
PrkjJW3GoKVwlPZGu6OHW19sNELHMaJqapfiEkfOq55b3Z571StDFdqSLVA323FpWgjJgK/hNdSX
DK4+w4N56U8D5M+WNByeDhpZCWCOojYgNo5H71GpkCsr7XdWPJ0FDYqzuUxigzuyDDuISLQIKx3O
Tsew1DF2GGyuYvEyEJoMJUeL11p9opKan/Dwi1UzaL9nQQ0CowuqF9Py+nstTXe291W3J/ul0aTz
MlP0b4f0a6z37cXNyGu0OzL0BpgaYk6CI2dkpk4Xv7RTZV/remY8z2tTJGV5fsozKz9FYeatComP
shZ1cRo1gw4iODWN0KhVpBP+mNlONxJnGf9ySC/bdpFtHR2duFW/fcUvxMiBSNDNummT3zk82Cm3
GszKLJyPcVoBk6NkAaWRGwYfcDwWDaMCoHDEduxDin5ughnI0MKePBdaT0MdyH3VNfU66O0RRNZo
EDLC82U2ghByT1sN18j2xDYhOpcSa/vJMONhXxDhQEwEkNhLVpjDJYwJt+OWnDbuvaxlc090UXOv
bjsZ/2B0KOneHe8ZtKStXrdecXWXYWprFM3FHoFB2dHeS7jDJwWinmkS6X20zLmx9ist6XQX7eDs
ByKKhOH3615mrAuKi1P2zdlKsp1HM/YkndFGAZlmhyjJ6SlEEaOsLj1QH0SbzHhMWrq+0awAkHwR
OpehHRNgNfolJYvCb4r85A9gVGo96/fc9+aNiQuRYmwOaL2cv0euGdJDzv1nxOiXopX618AEexsN
TgEWTzx0DR3/PO8AZnMigT7Vxc6SpXYEn/JtEEa0XsJdq8IullFz99XHyEZ7/+jqZvgiW0HBbpxO
oY3sLkpc/MSm9xtIF7lDJjhstMg4RYwbfR31cD0Tv34naZJeRRUGF2tMQprDPTGFVLd7mnrCLcWP
dKhx1+WMHtAILTyqf0jRJWObBpWdXW8a9l1eN/5LUvg7H1j7QNv1PGbUE/rcOAoh6/taL+8p0ZNm
Z1RQCPRfdthhES7KfeA300tFeZrSwktcmfF+aCkuqetBXRmBXu0smhybqoXIYUBZPmQhKchc3Fzx
TfrJkmhEPcoZu6aw5CNEgvUUkU2qm0T01pTKGIf61kegHAXPjTsG4+U5TMQLA+D6OsOtsunpu22p
bNHtY7gTGF7zBAXIOtQllYpkJA60l+X4Wvj2L62ZWZVl4LbIpfw0d7Rai9mYwZJwEzZLRpVijzad
Pba/DchSLrls9N3U1yXkWEY2ZWJou05z7QvWwdeoLNuXQvetS2Qar2n96DD+/+ykdvziS5BXETmv
uyjxkQks4lpLaV4Rb/yhszWRNR1v8la1iFYTmVVMEFluE0nWxol/MC0frm66eGLUpCiGz0Km2XpE
gmEtnoXOJeDwTs/0P2dThrUPw3Sh2Fwe1USFBt0CjN5iYcqWAjh/eXBhmLlx3FBMplziLilsah5a
CohCaSY2EgXiC5e4JSXcVBPfi7GKOvVJtLV+aMzuZ7okv73l29xiedScWNLiNN/5nKi8wn6Ro77N
KmWqMoIS381gZEP+HOPK5GgtdoR5majF28R2I9LRljw7ZThVB1AHfDvU4j9Vc5JQvHlJx8vpgGGY
WzLz7HF4VRtTtU4dIFUxe+ojfDhguiTzIWZ8VWbSUsX2aQkJfm/Li7k0XPL9BkQZ66I3m5WXQThT
Vt1boNJtMYg0GqqA4NWq23p1+j+s+3/sncmS3MianV9F1muhDY7RsehNBGLOMXIkNzAySWIeHYMD
T68PUbpW3brSlWmvRaVlkZnJjAFw9/Ofc76///fvr7NvQZG/f3IRu6TOaIdga88LmPz9Kt7+3zAa
XspUxWfe/CaDy5Tki0P8pQCVZm97t8SQEeSHaZIB0uHL7Qto7A4s1Zy0rxt1uYWFbz/XvzH6bp/e
yFG3v7l9JhKpdmbWf/39R7c/vyWQb5+pQCpCsPXp7x93+/O/fmatEf6cBv/cLdh/qxG4hf1vn90+
3P5iWKmVxcqvTJuXgOHnicZqFNyVcXlLZxc0w5zZF22slYR5e5mT29vt75eVYqtxvahuV5JeQ2S3
D+P6mePNVPctabIzYjidbQOn00KeR9Tjf//+cPuzMlk4GQL2zG6Iz36lfd4eyM3nfPsw+x0NgHmn
sYvI6o2qIqxO+AUou6g2+Fy6zeprSvTGBjPqe5QKzSlyXwCCVIIihauDY0u+klfuNoybD9lKLY3A
l9Jy8wvc6puoqqudI8FOejczyt8gnRubJRbYDuYDGzTrIl2O+CsldeaEByBsfCtS67G0Mrm3QKrK
la3KIPwNrPjBLvt1ssg1bVT1h5zt01gph/45GK3Ktu8d3m609WHUi1vcR65+t1r3sbcgvMagXilG
QWxOo7uIQrWzzy+4oWZ1Vj/R4piVMxjdYADLwcdqdpZq5ckqdSPLov7PsGY9lDtSiiWmFji0kWff
Rw5kWnu41+tseOjLjQJda4KwdSgl2aLWjX3LjBRUoKuGD5BkTyhmB1DpAg5smMzyq3E/eo8Sy7oP
CKflX9ytQ4aAPJ4YotzK1c0A7IIR2NApx8vNYFauDN64cd+syf9hmFTildlW+/2XXKm9c+AT3xLM
C6KV6VvOTHASi8MCy3hKKDlZ+b/pQG2PERFGRQO6j4EEt2lbcPQoxEZY+lRjtsiY3IwlZ8soekol
88R4Ziu/sof9lUIMl2ZlEjPNQZBZOcUTAqqzkovxoywc3aAZj2CNi4K2e5tnTnESo2ZgBA8LNZO5
QrJvVi5yFYhvtXeguGDtlGSL34BQVqCU0/6hWsnKUErpoB8ogWZfA2aYZrmFEiGiVWy/GATSoujY
4hCtxGa9spudleJsgXMOOvtl7le+s9cPW7wRVySqex672jQzuGnMVNneT3n2VlJ05sKMbrzqnavz
j+jDfkEnzRQDbjb4JyfmzSWEdYwWuCQKFPWyMqm9wfzJAUJxyVogq3lvZyH7wzpEl9/ofdQ3H/PK
uG7qlAaUaaap1QxxSEa7ZSVi26W4zr77KwKVTc1Zk4N76VaG9rDStKOVqy1WwnannaODyWtr4tzZ
m0ab7/uk129WMVik44yZWH5rHaqkMsOurcdjFutg6yS986rpoCHJCHwmSHADlKX7ulRCPTNVB7rC
seH2R3FOI9gwAequZoNVyA12ql2+WWQ47qm3809+ltPK5SAXLLHlw5HQ/qsxQJy3o8jcM1fE0OlG
rxp38SngkLip24oL1E6p8fRcGilrKAMRj0A5TfXseNXykiQN5ZdAYIwZeDwazrIP8Pjha8GvZDNG
Q5lQ46vWc/ZA7dQbC8X4evvQ67PWynyhEDeN+ElZa/+CJxVwxqJk1nc61H6TxHS2/C5SQvNWOqVP
qW1IEsYAtSOLe1URHH2fPrZIGXRIJ/45cey7msGsHN3x0i4uMwIatGjFvtq97V+1SPdzsYxPJE5e
2qr7IiAa8FczWvVsV4+e00OEMsV0kiK34VF3mG1qQTldSVFnGXSH2lGUU3GyG+uqp4zS+oHMnO8z
ZER0Pw3dpnKmOz97L5uM3uNq6nYRneORNb1i9KBxfaQiT8iArVPDtrAw71u4YveuNTuULGBX1Pga
9p4xe1zJGc3BjVcg+/vbNE7EnSOc53YE1WR4saaylPd1bXzANAA51ss7je/quCxtGpYlWA2SEk3Y
pf3qVgdIhj/891xYLzgrkpceeT6J+vLNmy7zooIXN/G4r+QfpZinuyiYm/vMENeb66btUCVBfZzj
pTuOHv/8v3YWizUx8F/89xLXlW+7pDmEZ/4TWGYZrSxIfbs55kLmx2lk6N2XVH3jGXyTmBZfdKm6
sFvgtq/mDu316f/lV7D+Ke1BOpobqilcQUWMaa/W568fV6Dw6j/+Tfz3IEr6gfBUcywN7E7RYD36
lAyFxkTNFQvZt8Jif44hoNkDfk4eHFrRAquknaWhzUy1oORLhMPLajY1R1E+0or62jNcPnFcNR9W
F+hNjfrXT5y1Gq7/lycOSIVJegIfvoPr/b/+1qQZCjurNU9c0Hu7whXyFI/Rg7Ap9cC84BzovqTR
exSn0QO2wbEp/0ZlsXCocqI/MVJO8EPvGiETKq3M9xoxB/HH/Y1BxXW4f7EFRo15UrVLfpnqwb/S
U/9HqJz1T+EGnvXAIkUgA4+HcTOc/6dnfVYZmRnh1dzqKrbujlGHaa94EG7HkG02T7gyqi2WJ2i1
hf85eim3B+c+o6AV/EHt7PD2303ypwtL47h48jNYFRAgOt+48p4y3TQHGnmnrSoT99BnzoPTF8P2
9iL8/86m17n5/R//9oNdXhWmqu/Sr/6/prk88a8jYKiwyX/b/ujqIq1+/G++9R9BMPffHZcqDQpX
XR+pdI2S/E+6o3RoYFqRj6aA/iQdm8jHP3qbvH8nm8h40ZWmbfFtfNc/epvsf+dLuYlabF9NgQL/
/xIEs4W1Zmz+82XGwMGy7cB3PQvKiu2v/Mf/9Db1c92WXaGyY2q6zsHTzZsr2QOa2birGmt4zmw/
eY6ziSGfKA5mz77Qbkz7Wg0lTZvlMpxdpq35VHnXxmjJxCir2qeLUd1NM3rDtDju0xjheGjGJ2+I
Gf5V2QuWJnzB6VTeqVVDtrv7AC5gnprL92iAG0nzIPaVvmouOVU/mzhTOAZT4T+3wULft8uo0Ady
mMdevJ1FZF8lCYB9bwnr4tZpcGEnPOwFLVShlbQomJp5YT0r/dUHxn0ihcFv7hUXp/KK46Kjch3L
T59m14X4OvW3VGKraLEaNx2rISUS9cc8W5ryNh+DXrHGTePhTZOh3yQGq8nQL/0bJYHDpl7l50Y2
3sYzRfKG/BaWboEheUHn1fXDvDzPUeKcRtn+CPygoiM0P4hWA+xOXXmXeUty6AYDcxhYh1482Hb6
EeAa2vketflLOd4FWAdkPl9UxHaFJ+vd7CkNbzz7lAXLa+2V9s5wqcr3POe3gRu+rvnnTLUwAl1a
MISFnjbtGFYMb47VMl0x3AV0Sb9MvsU67JT7yhRqbzgKw2Z9l6kheDcv2bMZ0A8XD5TNT+W0LzVN
RXOZYbruhvoYHHLaHfdqwgYTkAzW3JWfHD1eb/mMcsg0VZpFcqA3f7G8O4O6QgqZYdzXbCeRAEvc
39Ki8xjdZgBv+07PYoh9kWSNhAHgtKKmEuQX11F7zLPSOVLwyjwhoIk4qu1XlRtRt/MVNRyJepRW
adGCHUEYa0Y2ja6lD43VU67Ii7Pvg4QJ3rzWsZrdqdCtAaKRrqiqnIvQyNid9zmeF6Nxk4tAzq6V
+bMxmHDOcWs/m/R9jJF9uoVL3CHglM8P3RZRyobK9OKzbTHzk5xVQnaWxt6IsgDQBjGOjCriJyaA
krl1qajdgJthmxAe1g8May+0NafHpMJOaOb0c2Jzw4Rvn8sINcYPriwR1r1MNeBFG4FHFZgxUid7
ydNmn/LOOssIzNmUzbSzR9m6l6QpS3rP2oZeIBJ4MZ5iCtuVtFnza3DgN4HNxa2Ca3qbK8b4UkvD
pzRwNHn58SYZderT1klYrK/n92q2UOJ5ypHXlvaQRetrSlQqi2h0skqbvrfZG/c+le2iyYbN66Sr
4aK75Kcd9cWpazkiul4PYCUD9W3ibJOtcVj8rjvOy3VK+0uLn+fJN0vKWsT68Gc6xDGeY8812iXs
HUkJ7vpmbSK2SDVG5VCJhiLtMZeIvvmHicr7FNQWxvX8nEYcuK1YvidGVF/QazDjrkqmF9efZU1n
facw3XIHvufa+XD7GKsbLcV7USzPi7bmk+m7vLnT7ILLIdnbWKl2SVXjxhlQEgbK0sMsS/zNYEIZ
MedChlGRc6E53Ca6uiHKSIDrwU7T9j7jLJZ11XfHaSFiyDrD2rxV+s0IoEY66XBfW5mAzsogPxiy
nWHaPUpUypkcImulq+bRp+HaFzih1aTxpi3BpwwYEi6VX3IqLL8JOtdqz4n2rTTqbyne4RnCydAS
NonLvnrwAq2vzG3KbeE3yZ0/A4drJVo183/oTpVL361RDo+931nPTm4+WqQeHyVls8vCxI/RNqeO
2BsfWnr0sOv7P6nz3rW1e4qb7D2e4gXBpZG7KqzHLDuhLbgbaoDS0+ivfrrSZyTWpeTdklVztIzs
mDXGT8hj00sWWY914e6dBJnCMz0iWEVX71iH6jsPb2g1Dx/mzJ1f/Db9xHpsePfvEjM1H9Qq71Rr
GUysx+EQBwvN4QNRwnR0cKYrivtb/0ecRsG7Hc3Rg9OJc5fjL9JNhBc+Yxo2ZaW+80oDahQ56b3H
6YRQkH5aEll/z9zJeaRR7o1E1KXsvOGt9nfKihxIHyB0MBWOe2wOf7I0GDDQWlD7VM0UsEKXwXCZ
HsvcmS+thLWT0i1ATvIioySktyB/7eavZoweh8SSb5lhfJb+cGkaPwuXVfrJrUmt9aXW1iJysCtL
vC3cvLsHKynP8UwumQDD9wU31+zxlWDvk/3QtQFbyyoAPTurLV669Bjwjg/7KOjwhqCC27/iOgne
27il9t+MEU2KZjvQafCSzTm8vTm9ajNvD1XHf1hE7ssERq+2Yc03wXhxlJUcmcZ8Ronbbqe8rJED
AA+NcikPejGywxg1mB7R+A9eYh2pwa9faSa2t5Uq9eEW6pI23Cnh+3u/83tMlK5JxTazXdI18iAX
b9r5GDBOcWVOoUwcQRd7FZN3Y0SA/v3dElTwj571Nolan9NMPDGYibed47lXh/dQPE17rxbIhJHA
E+Za7oGVugktDHoh+sMfa55/YMgT77O4mGMVvM/FdGVj9GNBmaAAmKyLk6u3eAzw2fbmoO6W1tg1
ufyROPN0ro3ps1FnQ9i4Jdum3qpbxtERl78WEn/OTuRoWBUzn46nli7DTrEmkuqx2AMwZc87eM2J
o0qSWgXEZOuH1Zruc865/FSYrX1n5Xa6z1pW6sShHdxRlTx2/QATTCT1a51mdCRJlvXB6uxNWePb
KGxVXzomy6e6jAXt2PPZjAp55HIHHT19ecWVCiiirIzCD73A8tW1ubjmRRz6/Rhc7JYCRSr+z8qd
urNPPfbgmFfcK1o1oDnAz3czJTANvozNUONU1zQti8SDZKMa9ayCCJE7iu7qyB62SU7GQTHyv6N3
8uy1eGWyBt3LL4rf7dKyK8DYSwTpuS15ZxO+09fYHF56ZbivHeCcovfMLVEIcy/7+GAQk78rs++F
TSJf9vOvznRrBLkInZOB1ppguNdLOmx6Rcx44+YxfR9mPWxGWSBj5mB58rj8TsUGaq25bJsJuoeX
W+YDVfrNtm46QFGzNve80jaWim8SyDm3xnpQO7s34tO0wM9boPRg4BoeRw9PhsyQEGb8FdEECFJ1
rhM6EvxyN1rJnefWvwdSZPsaZhLMgoLsiUO5/SS7J/wLH1OdrM7Ol9436pcV60JGlekJEHVxRZ0W
e7MFJzblQ/U5truBDnNtLE/Czb/8jG2HY6mQyYl/L9kXhuSHukOyIEv6wbfKvRJbnR6x/lC5nwyH
Epq5hI1tikw9EyBFJOz9iyxAMNieuAMQ1dM5fKGH/I/t2sldH9GWXsULi4Kf2tuA+CiD5DK/9Agt
QxrNu0o0Cbu1rH8q2WppZ0Kcz4Yn9qygX3gWGahjcXCcuDgm9G9uKU+bN6Mdi33he++lpcCw5Yt5
LGt32Vp+7lKVb/aXnBHMaGMBd4oaNqSc3xw1pAfbil59o0uPzMbSg5tNjyTu2RB0Cy7qAfG655pn
frH1LOM1Q0KLZPfptw0/IWzGrH1sgK/Z8fQcWGmLao7DM6uPZu5EYSBm8+xaZ8aP4qHNgKewkVnC
rsOgFXmjvpZO855AQc4HtznJsWTtbJZrDsjATJP5vk67jY61fqoJCAx2Kk5KO/aJOvUdNQdjaNPT
jN5Zq92ochNqUPWrWnmskWGnd3k1U2pH7AvSpO88gMwYWO285cCpq6SA3qa9PjGwHsuFUvt1RVEk
1UqyO6fbZojfF7FWy93YNy8qHZr1FGA9YkWhHX4J7vwcEW4oGtA6VvPiazBAqUizfZsUz0x1s3v+
/lx4EsdPTo6bmqNyCwO224lppNAeyg1wSzZlkz/R3JsQy4s8C05inwUXcyq/IyThlDCq4q4dspYJ
B6kC30jzO3eqcOcSQA/8uaG5pp13ARUbx0ET8vJGojNtzD+lC/els4n8eTWzQZPVckfB4s7ainq6
2gHdH53P6Wn9y3SUCb9Ws1nKZmb6BsQvcEs0coNrl9tx4pn9qY4DOiJGUF5QZoI97OOFLUZbsKsM
TobNxndI2VMbnb2VaVkfcTsS5cHRdGDofCSNfV8FHa1yAVRRYY5ML8iA1MN3HDi87TgHbDzX3GWO
/uPLRoYKlT4s+vzLsUwuSLsZGTeQ1cxyOGOVA9kzVhCipoVSjSCQK+gqZyiEo7QIxpMVz9kWPQIs
XyMAPeEfi+hCsHgLJGQVijj7zHIZI6tKph3rbYCXbqeK9wwL+6NaLDBbi+xOfZtvlyQG2l5P09Hr
hBNaVvwQENB+FU31GXTsgOsxODJ4G0MLN0IYzTq5OFq/kKgYD3VvysNq4eRwxUqnObCYxRp8GVKi
//mMdbqr967v4fwJCM75Lw3hYKYp1Nw1+VCygHuQgr2og/RnjIcim+G9t+IB+xJWYBVNNOTxtuxo
lRFrVLHM8/tmbj7SBDRl4WHZk5Wd4uOYv6lyhMazZvGzOvL2UjFPn5aIFzTNP4cA2hTlBmmYD4va
j9JDTzaAV01QL9uIGtkC6M7Z0fmFHt/2JFr3l5DduNMYvYEieuR30wKGXRzR99wqO5zHmrCnCm8H
7lTOOZar8mWec57xUfxB8LewRCTZLonHr9lteLkLchGtg3uPw+c2UaTvg7IFYbNKdkTu2NiWJhSv
2Yj3XeubYZNXTB5x2Yd1Utp7+irUNukk1IqmOjoiSMLUx16fN+Ckc+Hd5yKt7w0HA7rPbsVJGVgI
IpbJRrlfqa23kdnWO7K7FiaWnsw0nmEmgEnOcg8WJN5HDkkHd/5aoRicO4+L0sF9M4IcrKsquG8j
49ToXB07ndnhLQXKEM3jNZwRyMnYh2gdBXWWuMmsJbrX0fidkytfUIzReZH9h/SBmjWW2z919RMZ
twOreP8YsR4dHKScsMVqliBaHQZQVSSQ75aJ/GrPEIVeq77Ym10uQpORD2Lc8ltmoJ51qwn0NhzC
slneFZYhXj2SIHcprnliiU1L/cSEpV9U14SAqO1a/SO1tjUBoDg5eDIPA1mqU1c94NR07pg1Fqe0
ihQkgopZovAxoSvU/50IWPxqRUVbGWH4MJyCeLIqmUS6FUzrvtnTVxL2ZRK9M8g9DGaT7+MM17qw
2e3Q9kysc7lbgvKANSyH0Wf0ByLqjOKK2NxBQYG7R/R869kWBQDrEqg7y2TMkL15Xa/vGkzF45wf
l7l7gvU0Y2KDH5xF6pXoeKnsfusngXvPueOQ9ZV86rV5xXO66jnveKrsjelJjwaEqGZPVHJTxa6I
QS5vP+qIOpoIiX6gsLiN3AGm3MT9pbPGo88xsyQKeTIW+SxKJZ5q+X1UBPrNqX5qBLZ7RYMNSTY3
NFgOTsR6t93gXGCQG8cZVyydG57e5w0ile8YAZdxeprFPc6+BPLf9Fn0hnqnGRbBoPrZG0b64hTp
Z5StZsAo+X5bsTJsc5GiiUDg1NvXi/E2IsQsMCJekpz7i93ZtNbgQE6Gfjxwk7NO3FbYsj/bcV+8
JzZEr9mnFogsOEUxUARjIHPpaD1OpgM+QkXxoeZN3jPdxVXi1epI4RTtJRgROIhAkgBQs67VD9b6
aLVhY12tHBoksokKp8RvT+l88DX7vXgS83GKGAw6Mdu5NrPQmkT8x1t8gGyFdzTprLlqtoDWfC3d
AZoeir7sM7QjO4/3UhdoU059cavsT+Z05r2buDu3xNtJ35R1ygSdwIHG19krEzrVjpGxPLUQLJjJ
b5nmH7DXGyeVLvkl1XZFHj0AFKlb/x7XtXFs5fBSM28BaZEzOyi7I8UB1WFMgggRMatX4nh6X0yu
dWhw6mziWc9byPHOzwH2S+ucGndSn0IFG0egam64kz8ysU+ORRaxxQcOKmsjuDfrX1L3B63bedup
nvi7GXxLDJ4tiT6zZbMXk0deuifFZNhcclBFGNCf2NlMT+136Sz1frK7Nuyw0zhRVN+VpeFekyQJ
M2V+JGNvf48NiJXGcEltl3oELzp5lh9fMlmceTDTo6eAiwqrOziZBIKacp9nFTdCwzAQY0rzGWwd
sTKiIg+TWB2Y5I1y/Owv1dAeAtIE3DUboGgR79l6FWvtSV3dtEPMlBQvZgzedksGX7l2Km4WZvWu
8mdN+A0pxfuy7ISEpkF6wHEwig7TK7Zl/9GZTlSQuHcB67IlpujoKl1ulQfa1Q+carN4gOvHUme7
UsrogHC+Fib7/CNZwfg9oreWFLfe0pNtHFOC7ptqmON9lUdy24xTtLF6Fe/dZgRAuCoWI9Y6puJ+
eTBSen0R9PvdGBvlvu26fE/IDK42l/pCuQQiUPJUG/O1tjmNF57zMOhhfKd/csEbQYG+I79Gapxf
8kwEL6DYt7FGm5DO08QolvoewmtIztleld7JIGS7NWTUviSUXBls7u6nOP+gDEeduV3CoEdneEYf
2da6znfTosuTZq+HrA+QDDcEcf8pNBgQnGdB7tlgOLtJ2xJvqfXNQjUnzejthqJPPzwffHrevbfu
1zhS7YTCIUNa6f54ZIqQLJE/ZMzOOdHByffy9lw3LVC3iY2tqopnwFAvHoP/A7svfSpm54GtTnyK
zTw5BglOgoQoGLklg0LkGkhQ1FoefiPMFsMgzqSqO7TgDuryyHjNIJEq/Yr9EWtFZjGLIHTyc2zA
VE8N7CMq6Z50SSWdNKof0sCauOTxIQW+wIqDA9jglnwrs+41ZSpFB8qzYD2CzUPSyp8OWew/+Gar
zmO31QMYbJUhG+fF1WDAb+eBPov1g/lL0xmsynw+3jpx+9R9MZFQ9lQEfDfaNUJec5scRA3rjvyb
16G4GnyRUWXmWQ7JcS6lue1acLhqNB/Zgdj7WwW1rxzInfhWtzjg6qNLuM7rWb58RWAT75dF+0jA
zt8baNNhV60TSclYMCMbpTttg0Ic4ng6a7xhkqcN7bbLNz6BWo4VGDpcA/OT82DG2MVNQhVqgIA9
Le2zE61RxoI2UAPj9e72e+ajt/B4Xc7YRV8ABef5D+o3f6jvM4hh4NW9sBilPrKl5uZaU5wnUrcO
Y5N2kq9bQu1W2p3N+JDKmYq2dlEUkvAB1xEwK988zS3i4DTB2CxxCTU0A7tj/lF3xa+mrgElqviu
XEk4VcrR0XaLP349LOShYYEhNGPA76o+TIi4kgHxD5Nuv8iBsYoaSFU5qYXg2xJ9JmuRtrX4zrHG
EeMaAJj99UO8VqPHyQzPePVhmoYkWkV9QuisXILbByRfEiHMX0IjmMczFVX5IRrAga+V5LOGXV8n
088+CSj3tvIXTNNiy3YP1hppETGREXJMuY2rcuLQMHIiZP6/n6r8Ws0Y0ry0ckOVmhuPnnDUwXpP
IXZ3Xsrybq1qA8qytdccZTUDH4LtpK0czv3CDsOogp9YXH7VznLoG/91yYrfkWnsAdjFDG8YZLBK
UjMVnOa1H13Y4KGsxHyPTH/E64dFbh7n7y5hkQ1xdHaBxUFp40lpKU4zONtFYv3aJqVxnk3At1Gs
gUDOvBBt9WbasDEH01R/db5L/USDOktg7d7fCt49BwKco6JLPdHGJ7JmOaBP8OaJ4/fRGa23eulh
Aub+0eUmcPJbItgxWVvg1fNbUNh2eJuRLKruLna1/lsPdyKdqVOTQ/5N1j2FWOw+XF9hNhfua2Jo
CyuTb5/xHL1bk/Z2ZtobG423lzFGfMiNiXv2EDufs4cvXWAiERGEvtVZi2I1m9uG8QlnGU9idYIy
r2ih3wlXkwGqY2C36PSrb/KvrnbVdCTGzetf70sLN/2Mzoitzntz0vG+m/3XMvjl9u9dmlyNOYk2
y9D+IFA2oVyAJK8q71GWJjX+Q/5Hm/TYBDigPQOatBFgILQcuUasjdU06NHOG+Egqx372FS+dTb4
5sSqVsFx7Ryren9djLc2JtHjxJsSWAwa4t4bOLd/sU0JPHsXKCXC1HDupsK5ojj+VTxvYLuQVvPd
TKFdVdVlzNkAey9aPS0xVUQBLFbDp/kCueGT6PqH+pLJQym8AUDpnamw4I/Deqi2CIKqF8f3zsaE
LDOP10YOq8EVVx0u9QgtyBsgRArMnaRa33JadyNDvgHSoRohEbvJzvKju9q7NS3sx2kxtqUmQtja
a6fjcC4Ti6fYq/AcqoGJ0MCOd0Eha1tchCjaDJlpOwDYjQuj5zjYCgDA9NE8y1wLgGZeXIauVQYh
B1ZzU+b4N+MY7Y7OgzqNr7nVokZUgjCDyh8cPI8LS/icvsTIT2xfiK8ELDuxPS1hYo+MjpfAXCUN
ky4A/HizV+7UoH9lqx27OjZJH0pc2Nx/KEnCURo2s12eusU5Jp0bHGIOROBqpqM942gGMnbE3Eol
8goIMjPnPLRUobnY748+EPqY/hHCdtVxnNZgf9tyTLKDX/CXCJ7GC3vm0sKJ5iN9oQ9sDS/jUBkE
96nnf7IhJrlGJhw6XX0eGrKXG+2KY9zF9GkIW52LiOidx/eLDAyRO8dcG5GZES0Z4p2i6I6dEkS2
oGlLGBbm3RiRUWI/iYZHtCy26/OyVmeVLdtqTVPRxtMa7xYQdTK97836bVGsWPBaXh1lPLNDAKZa
RI8m95+/iQvNem93VmxR5sonkLSwmhMeX1SrTbdazymjfGld7DhxZLMhJlYTjpRKca9rOatYnAuL
8VwzoV5/W8w6epvEK/G9KslAc0DFxlVu6iF+ME1+RBCfG2d4bHoqrrycCz2v5x9yanZxyhytrzoO
zesqvf7mt8+m4seYRhYQRW1tdW18MsCst2ZVvmv43aTeeGKbhl7FmY1vw3YGeVZGW6siSQMXtqF3
I8P8x3oFBqFvr0GdOcTcyDC5JkB7UwgCRaV/H2ihATeOH5Zf/hhiT29TWHpbo2D7W1oWhMDA/hms
uxN3F9jcnu2KoZrE/G+wPT3nEK3OkT9Wpw60iUPtwWEQ07vrsmZwO683S0S6MgmojOiIZ23KpnV2
hZQZEM8sDosgYukqKNqi7weOg7D+tA4BahcdU5OYvq3bCFjDyVA/bNN4hfb1SAco9bh2dIlj79gK
56rw4Rx85Ufbps8X1DKmCP44Pw6qWHHte216DCcb7+DY7fs8ZjFv7+4h7/XFRhEiVZvsZrtzrnZH
U0XWQAMrPX3HK9ljBJhe43F6ZGf7zGlNhtKFl14GHpnAtPrjCm4QnJVDAGhES5biQ3IltQMdVhEx
XYqxjv1HjufytKjZ31a0oGw9CKM7x/ytppbdU01/JXe66JDinN9NUfTScQTEma66RxTRjrJ07sny
GFHfvgmKRgP60IeiwCNOMXoR2n4d7/PXNjOGbZUkz9wnImRFZAyXybZE2W4Ed0YRq9PQYSFXeKez
3pcbxNvyqS5NkwvYOHR2Gx3cXBXHWKQ+1MVbhs3YD6Vrnkyp9tgFkQtK+S0tJF1egk2MPz+OjEQu
XSpRE3DcDOn02MeYANiYFN3wI8qqnyYvMXDTGcSrGFSIf4MumLH9XnnWdyPbFnbvXswGELOZ/awE
FpZ67nELSGM6aRcAGAd2ta04WW/p/dga47WGRcaJR7BKbrLAHOmus60d62MVBjlxalqlRpoo7PeA
hryjGH6ZwjgqYUUnm/RTgVEcz7b7lJH9C3tqBw6i9EmEt9nrLZeu5uGYj5E4T+7vqMaKmTjxyeUs
ue088N5B/aero+IzgBvfQOK0VJJ/Dw5tUMTbjB3kcXIqh7Sr+ztolLfLlPI3/bxBvY8uKbWTGwCl
cjumzclWot7xAKgg8hDIHBc8kKyskAFovu3BzG0cTUdh5HjvvAm2zrJ2CarG4nyEMSCmpGmdzEdB
SUdmER+t/mqOWHcManhoS2KD58RcVNvKjH+QgIBgPZpfHtDJ0OR/JtDtSxpThtgT3xwj/Om52Xl7
Yhhc4CVdIt7EhEiANpunGKXppYO9csKCNZP0cSgLzMan2Ff7/8HemS23jaTb+lX2C2AHhgQSuOUs
UhxE0ZTkG4QsW5hnJKanPx9UPW1X7+pz7k9HlEJ227JEAol/WOtbZWIuMs/4yfjevrhKZrRSx3ZC
gN4FpbbtI8Z1qmHonqZngwbbzuBhN0Gw5YCKd25B6Cmt9GumHspU/+nXZOkE1gB6zPPQJKE63fp2
vvUZDHFaUaWQFAMvDyAJNEgJTA7M6zCQTCMkPLm6bpaDQLWFG/3FMgXU5Roqje0607K1ZbszLfmr
O05rTO7s5DK/W4xCGMvCiVmWT6thrbNA2/ix+G7WN0sC9lU9GoVogLHA/grlD+qPtd44EJ4YchVk
eBPB/oS4wt1I8FQslJEwZO4uERqPowSppqCDsie1ZCtDGw9vq2vHnn1jz7orF4dBn7s1FDoFhgmZ
BgdHL17lgFmHLIYFp6CsYGRRU+NsZI3LzIJDQ/tKzU6yH15fk2I/f2N2SVxuNQJ8zX2xixoIjFFo
/nSZB1f6QbOHfB2EyS0tK+MwkvRqVRr9XQcNr8I0pfGYgxK+Qg5GsDQGQrJ6FaiV6kqXx0NaTzE2
kPdtYKROIzU+iBQdUN0Ya1vrF2HWY8qYsiesj/HKirofsrafp7buloz5V2UZP/hnsiYzhqasjZg7
LlNPPegwB1zwXPuiMdfOqCe7VuEY9FNzE/s920ObHHBh4V9OeO1IRb2SK+stQ66OMrH3LEbTZeWX
21ho+CcAxduDDrEB6OoqkOa4CBrjg9UvuPJSWqsmhigymcNFhxq5Gq50OPXejqYlGpNoQ5guJpIO
W7hftQy9hlenOAZeU7O/ET/S3oLh1UsdsAn3eVZ0b4h/snlH52N49A4sgrVtCnHb5a9sUmi4dT4o
Kr0BGdL8VXpHF+QLg+cSqJxaknQZBQGLgtjpZGCiU+BG7G+clfDHz0IPh52Vo2wn2By+KesIetWV
ZYY8eJNCbMwgPGM8Xfh+K+A2ms9Z2j0GuWssLNFVhFGJZVmV/UrXChbN7C1W6NfZQSNGKvtsHWjB
W20+5W0+fSuzLar5tegprXvTNDawFstlg62E6aTOrFf2OjQb7xHdmAV6ox7WGUYTSJCveTqqJWkZ
CF0G0jFimnvbhMgGem6pZ/PV0Ei28IQp2eBYa6yra12Pb8oxXlzWRySyM19BJuoaRcg99y1Fh7hB
okGbzvWBiMxqnqzQDQ+sqY49wkMSEOGVe6ZxcB3/JfQKf6VaucEsEh0cQaBKhsd5nuK3jYMwRgUg
xaj/Jw1ni8HGKBt7aLUiTDAOdZeqTM++BO5oGFw2rqh9xH2QG6ss2mc1jOO6HN/i06DEh5Vyu45l
/q1sK7a8nfc9gsK+Cb1qAR1lRAZnzGPI7JBOtBZ513JPoAbrFljr1T6wCGGvDjOIITJ5Lnuswqjn
o7tvg1ojYT2YMQ4Pjm4TlJbPd+JADc3ZR67PH85NXXUt1MJvrpTtgz5X7nKurr8+/PFLSePkEPu9
+nKiamOVMOSYE+mygMDOebDw9cH4x2f/t7+XMcVYtDSek5eK1T/9iV2sgyAd6DNHRxkbt3afdVrC
pPBH1EbY/+uEgLW47fdfn4X/+Ozrl//u977+yD//xr/7I0IMNAuRrVaNMBJOmorkzhlDHsIZWgfG
hMOoaFHmjT7QnIbxTDgBhQrrb6IXPwOwpGfA0z1Us0QuROVi2Mb7UTp6vhHIkZcOf0p0yExbC4qW
v0ZDVO5Ji2YgOLJ2VS3Twr6LH7nythyxeJdGahLlhcO5J8+7DWFU5vaoEyHWsqlkzGGzql0IFR0C
/n9SAdQGHctSAbfRav/7d6yDHsa/T87MgfxQjjlQmPbaqdqtLTywg8Z7EFtqNfqQ1fOeKZIRc0pa
khJKLRi+G3s4xKCfobz6ziofrO+l6V9GqCBbSQs/L7E11f8wS8c4+FELPJMlqCOZC424uZLwXHux
xczQQvzYoSgyHZdQMSpKcsrvKvvUiWZ97o231hh/MVwNV5PufwsqzJCJNW6tpi33RZIALhrQ1Uy1
KZa1u01KAgH8ns6+H4qf0xgfqV14DOrNHT00c+mJo2B00xPlwtqlI8IjKZN1ZKhr5i/dTruiIgL4
Y9rfeujadOkRf0IHLWRGHw0DCviB0bCBM5btzNq95Vpocav148pQUQusuTtjA3lzVY99hsJBtyMq
ngyGTlEKhi1BcHDn+O9omgDYzpnenXLtvSjcGyFBipqXjm7IhnYeFw0rOYzuBj/zKVVQqyrINEtf
OT2L4Z+VzY3bVnzBYk77K4aYQdZTwAS2ksTPFnAX2FUvODRVvU550KyiDBrjWHg5ztTsCZblc4h7
l/W62a3qGcKpzdHcTlYVC3fE7t3YuXjARIn8nXEqrvntV+g34+ZdnmXj1qt1DhTPfACInx5Gr1i3
SdbvxNzjdUWZsD9ofXicaCW8gtfCCDLzIOT0QqMI0IoIqMDrw13p13s4Vmi+B/gq889v1GfLkYxQ
Bv3EtpxJ5ujQeWcvMkku9mBd4h7dW3jHrZgcXJ2UJ5/1Ijp8+6pi6h2T8dPXF/JssCH8TFrPyDl0
tE3LzKALa2eHbmNcpBOzWE8aAWo+1yczydxmg9fvqrCDtjtCtbH1kaWVyVa9OCSRzXF2ivN4X2SK
f7djpk+uYiCdpWb7e1lpXDjUw2hc6f4Tb0OR91aH9IJzLEDm9t1yLCnfUvhucXR0beOlHex8aXn+
e1Maj1bsbNtU4qJJX4e6Q9MIdkf2/pvlhz5b7Fg9d1a40Cc93Kswo6thZSYsgeQ5/SKbvBqV0jcS
3M2yisY3eCEjG3/mUR3RYGs/JvraBTD2XNjVLx0fch0m8ZUsLnehV84y7tNtD9PpmodsttSU3qUr
PaiF1Ou0D2vJRorVtBufsyTe6ZofbrRChPiCHA90J/Q+L2Pq0ovHYvC0HZ5uNo41FlKMDmi8Q8jP
Bu3Mu2OmyWM+EV2g1mMlrwOjnICNY4moY4O59Smdu6heFuTTgQmtXTYP7B1xh6b9zU2Zc6Qqlti/
2DoUpfcjxn2AmksRAu2m496cL7/WZlTvNbzsQT41S9bLh9AkbDIg72qpU5EufeoMnK/NKQwc9lZl
/BKXpUVaFUw/3BQVfAIyHnhuBxOnH35WfFTYOAN0wKD4e0bhQCk8uSShzKOlsWGHoJlht9O/dV40
7C0FUPXrg1cSCdSbzA3KqD7mRteBU3ZOroUoKK2IGJrivd+aOmuE8qkzbDJnWGh8fVAlAhVb1yAh
u/59SAZnge+AeGo7UmurG35meiGXrofUuVIQXndjgRu1tZJ2BaP5lmcUijgn+kXHwHqP45ax0/xh
KjpGhC2bxa/Ub8OM7hOsD/YIHU81x1QHk4STKat/mlECpmv+OygAaKzmMw0z4SehPgBFInEXkCTh
OLPQrix2nl19dNE3vZUlG7wSoVkOZLqeN9iA5mZaePITuVT40Lmlfu4a1O9SQS0IIu2OXjGb/OiC
yLhdDiRJ0F0kYtM3TsNTc2APoON4Ld1crRjHzWiqz5F5PZ2EODhNBBBrxhXlk1H/cst1vkztLliK
3uCpYr32ikWxriPGsns3OieiemR+nm5RZOTUZepIDMBD7eXF1Zf2D9JgngMRTm9aURw82Q+/MgtT
NCyoKXwD8VdAhLMjNjgl6mQ3Jjg0KO4mcKZ4svtNFzPBH7EMTMSOY1gso1dTeW9Wb9c/x+YF7B04
Zv0StMKhW+rtlcitT18iRo2LAEBt7cZrvzPpDXMEWxZelJURBiEzb/9XMgl01C04IbLfFkEx5cdR
IhGtjcl7lrME3Ctq9zte2rZsLq1uX50qUgD/guShIarWzapvzKhYXKWzWyCDezaM73Z8EUMU3vLa
YIwekaHLUp87g5NNVvG7mdbBwYaI+Ni2ltpQZZcPdoCoJCmK5wKNXOnrDfriRqedrWAxo9r3rO4P
Wz2m+/pWhiWRtzV3UX51RgW20ZjW1QheNo4MH60Awq6xKgMcMAamKN5HJ5TlQ+AygzXHXx4AX4h+
2wKm5adZhQ9ujeSb5t3ZRD0vlAea/Kywmj5wFKqtQGHxjOeLPhdP0y872BmTVu4mKtyVDCZ1CEIb
x4wyLjMx/zLUrBWl40AcLqDz9tXxKzFEOSrcJmbICJhx29F19KcWuTTy5SY/BlXCdjVmmNqBheRM
V8ZbY5LSHiUE48h5TfH1IaMn3CcvfdiWxzyJS7gzkbN2MVIv/vglg/xt04qR4JP4OIqpv7ht+BqO
eLygo1kcqOY1donjsrwOPVUVleuUHJatrD3ob2G7hA4pOe+GBO85CMQEx/5DK5tXLNrJY2DPr3nJ
5EYkhnisEu2breCAMQfI1234aUhnfkSOd9ZBHT3qhB5SoJa2WQcr/N28PagcmzJB5JpO+ya0/VOH
HsBK+30UjsnFfe6dBAkR4AuSNhQCCQ8sWp0bcyIG7A8toyQ2BbOkEtNMwWG807LcXbs+VL2/9uXa
vxuaMQza+BlNbIOmxDz4W6CYCn0Q6IB1do7ZYOKZGvPYtfo+AjH/xMu1Ucym9omw8nbB3GbtgJrg
Kc7mf8oxpVBKIWZPxyhF0RLfuxmcWszg1CiJtB3ylSxbuk6WLPrS+psVykpDc1nUMoXU2uycIYrB
10XUzknq3NrUa/B+KONgJejwC8PUGSTo05p5UrgzS//ti6XUeFX8YCrrXMLEPv7zg5vlzS4N1C0w
KvZa5AiUHQo4fZQOME3VlOtSN65Kev5/eBnF7/ZgXkbXMth3CelavJS/2ZsByBjsGNoAGJr8WXaB
8abquFsmVuzC89YcJhxd9Dq9liMEpQkv9IoxvnVF7Qi6IE2LByVS68r+tTlL4j3QLGBgERn2F4bd
z9y4mHGUvOljoz0kHrA+RnKXIYmdFa99sy4c5wO2WbNHHBw+mdgQkVyE39M6RVM0TBlpMUO+AorA
4FSEcon80z9JQz245FgdkIReWhOfnmiqh5a9M/VZY9xdwf78ry8363fzOi8QiC5KQNPBJit/z4jL
LeUXIbqAnTL91QA7fO34zbbsC37c2BwpJe0YlmDVHjodKWvYbWKugW1vAaxlPHzyZ/5jyIZCjsDN
vwxssd1WOzsAIZGxb1z+tMssOLvrapjGb9kQnQY9gxOToGXU/OwNrFz3rPXigIbnr382/t0/m2/5
4Zz5P+TCxEH+T/NtPuJizbsJ2buTpg/ISxmfbvrCir6HZYMFMihgVgneCLZXYgPhdFiUWqT9gO/I
s6ugCK7TcidiO13nLstW9qdg3kalf6s9m/yGOmPUzWVFhjaML0ZXzTmwZPovnyV2CEbOak+jIupG
M5P2o+OIdPQxf3FgRGyg/M8rCVy5xmkqgNAGgS7f/DJ7yATbuHzQ73obv0VmF32julHbFAfMTgD3
vKYIwRdokRBi9pA0p0B7YerjPGOVSBYqjgguoudYFoUHlpe9yW6Eig4qkTvHOJjhpXZhe1eB4ZKf
1OyRlqtlD1P+sfRAttHMciD4eCnrePCBgecvXeN0vzqWXeT0fi/UOKJxRwpq2te2Q8eQSLsibgcm
Lum4jKezAWQXDTU4c4ykWYWcT6rOea2G4mzUk/2Lo3XH9NM/OFAfeWD7/qJVsA9iX8DON2znhM0O
x4WW7TBdQtLGZBiHG57b9WbSsKj0m2YqmzdsbwjHmwfuXfy7vdc+mjEuF9HxOOrr8jWXjrcgFOUb
Wiyxj0M727VWPW7tFilmF5tE9hWttU4pM0K/MN7++iq0/nwS2VIatrSgFejS+P0OY8ETaaBH0p3H
wHSnI122GG0eZfeSduYlmmlmIqidNcNE85ACImPkB1AWCT0dv9u3xE/N3ETd/JHZzHmJdgq2UmdP
ro82m95xJLoPe4fZ4BRQs6p+at2FbJsM+A8zSOJl1lbhMb/3wzeEbYg2mI4uRTYd9ZY/mbq9vYMb
/h9uvtle/5vxHTUFrjfoEtIydOO38EnNrrRJmTLcTbI4R8lons0xCpZOqkUn8IGHLDcJrwnyWwEt
cSE6Xd3oaM5ar2gw60ZdGoHHspMm2x87OGp+6szDSguZDJ7lskP9HWQdysFZCDkN7wbuv4Wl4QAM
4vgbN1G58tiJJXVzcqxwbxb2jnF0skkHn/20rOxVamb2prK3Dfuv1cQ66z+8BIbz57ceIoGwPQe/
B9PH3xkVstNLHMFVuOvMsjuPaeAeVW2xLzNfHdm2TxOowX0VRB9SoN0QUfnSR/6qlsGwcaTOQC7z
yrc0Obed8ZyOCSrmzLRumQzEooLL6PIQOdhV3b140ZuPTOHS9d2PatD1nVmN+Nw0od+tmKCc1uFO
a2L8KmNxbi0f+T5r7LBI7zmLtzOZyi9a0EbLyE/iPRxR9exJ4o/y8qaYCK2qDE6IUsUlBXl/rlkh
Pw7B+N3Vmw6ZabZpyhF1uO3cG2DN5xYA2Znz8pWIHH3lmAaXaRu1V/RDFmzE5mRWyqY1zLCH9NpR
4SoCKiRIHuun8tywqlm1o3n80pZwZj80KS1/p8Njtsdqupa2cXVVWRxUVV8ta2bXIIi6ZjSDpTeh
OEYvuWXXetCKEs9Jm0dbV9m4KSYXMKx3aPWKVUGvRxx57pNtqGSrOa0+I2nFutcQpGJTDEqBAl2W
7qNpNxqiJeQvA9KyDfOPnxIq4ho3dbLAApYD20n9CxEdZyYO6TbugFqVLkriJg+IUaJ9X+tGRgaX
KxHfGVqyicwkv+iR2iE5Rb4X0Zf7E8Nu2wiSxRT28QFNd7NwNIbmduj6a6MyzK1oE46CO8UV9R9Y
I/K8MD43P2yDME8AN0i5pu5Nl1aznUJEKDgjqf0UBscSfDPTE/oG+LufRFxd0G0eDSRb5z5jOCpw
mBJPhuGDtutSp8pbO9K21gN03XUE6JTVeo4WUKK2GCP9hs+8eErDIVr2Dn8z9B1q9cm9oxRbWJK+
D4Wp85ipkQVP6Wvf/vpAhZb656NFmlI4hisM4Xi/Z+6GhsZgqJMa3HUG1rOJ8JxKUgpQdJuLcRI/
O5roa17G/mo0mnRNXgBJ6aHxvctlAD2BwZ0GmPlYeN5waTQzfCDJfVhmRF8R5xztapAFmw5m7s6y
nJc2B9JfjtnRLmygsaOGdK/qmoUVpu3JA+Ts2W5Bg3cBIxxe5nXfEwUp3grDlOsoR/Xrs5wHIRpv
3a5tF1Ds+HsB45RB5ilPISuBEYv4obN7tYJcYx9tWF+LsDAMNsPFO2tzJtVucVQQs1D3cz1GtiFP
ZtqSSepEzSbs65ikGKzb2di+ZL0pL30SrS3cZrNPb5OF+0xTzQe0u4eIQCaElhfT/MH4ottpBdvy
Ar40RcRJUuHyJOn7HfAQ9CcOqG0O5HXf8a8EpmOzl/KnneUElzaPkdzQgrGaGx/gXpCrMvvgbXmw
HMZ6KXDaXcbEhnyQ3rtjoz0mYwWdQjzlE5orCm9rH9oedsCW4BLs82D2As9aC2zYiwl62DnJKc0R
Jj2iw1waWjkz7LJ9naKM6bEmHZw80DfI2GdR26yEQFyN3sW+xThvmHxBi+t8tJhxUkw7z02qU4Qe
ZAJbQX48ZjxUknEQZx9egjDAi03yZ3zzYBKzsfq6Yv8/5uc/YX4YN9B3/e9J79ew+PnrvzjA3/Of
/wPy88df/Dvkx/hvSntYPpbjYRZHTPkPyI80/ptsc8Ga5u8x8H/Pejf/m79BJTs/ef8WA/83xI/g
y4k/2D5k9/2/4H145v52EsGgci1dWHwPfF/W77VdBcS7zjyv2KFLzsF6ht/HWWN4G10c6bpfXODz
trM0Ch8/CZmL3sMXVhDhC3DQ2ChwzzEZ8NmF8M+bS7pVZNqvkCAoZKJHt4kTJD/M4JN3MCVHWZBB
pIkFpuwwKx6aGbgXPVW5PPWxVy7tfth2ZHx6XtdisXZd9lcTRC7HRcD01PZElExhspqKnlbUD3ZB
lp5SvUOl6haw5Sy4lhXgA2ZA+l1NR1m7AtmG0peYOfeJReCWFrMQ1C3G1Ib92SKKyLXvZJJBfESh
rDEM9vKWhgKEMYtxeIoRsN7ZJJebOHZGuDhuI09l2iULczAuKKx2rZA/OwxItQcqmyEiSbmNIDcw
Ay2Cft9E7Euie1WrW0snzKZy5cnsVz+OVw0QJg7NXyOzMKtFwErvQY7pQkbas6SxWkCaPCagSTCc
z5kM2irPu6deT49Rmx6LnK0/ZHeGSitR6Q9aP16iWp60SCdjajoUnn7xfB24iY2MYLz4FfZDc1Nn
xr3Wmo2d1OsGgmnkpMe6jT4N3MaeFr3gVbhGrrqZof2qkmCd7Ru/WcvCxdVGUO7AOZ/E74Y9Hcae
HzPB/GF011D3Ma4+eEmLEEtthJkc1ThdRDweYqdnP0XYioeFCCdUN8XHCAeCbUTHkqw1aLGyU5tW
AFEt5M5Mex4nyd4gwrRnsFlIuq2x2UhtvMx5RO34oqcsCz0RfloZ10FAxhDFE5tPlpukjvU5VP44
Q9EMEhsJGZss/mVsYKRaDYiR25J6ynoF6foe2Olj0ANLMC5laO/KNtzHPFcNM9jjRjzO7zBZcXfV
EPMwJT9Ekn7aAcVHi7KDl7HUJsxtXNRiuhnVFs/VBwkU4cLA3aoP2zGHHI6HOs2xHyRqiYz36uXI
ruqiPxAS4S8CBnGN5e0Ho78Mk7NTI6IDC7unfSomG5QHr2A5HIxQ7CB2oBxLP92Apy+y+HkPs9FF
crTs6T5fkxPEDh0Zn7CjvW8PH24JC8hds6m4OVSWfSlecdxTM6LdJHS7Zpj89W+MKpnZjxcg6pi2
GAWqKvjEWwxNNh+2wZC+4zpEWNGsqd32ocwJHqAv5fprx0tHiRDp0aut4s8aI8VotdBRgNeMKV7V
ZG9xn2djtPOJJ8Wbdx8m5KQ0PUM8XTCx4TNvN1XMtarVz0mBpXbY1lV3Fam61Vp27ObjwP0xhNPd
m9S1R/gUDFeTt4Ry4r3p3ryx3bf9dJfVdJ/fQaWP5NMlRxFm7/MLM1+PRtBfZYSJopgo7Um1R1rd
9eZi/pHAUawGymoLf4Zt8tZAEbr0jc7gqt+y/zaxLgVWzderVx4/T0KUFY9qXCP2azM0a2+yd5Fw
fzCcmELOBF+oZ0X7Nl/bSTIc5u8N7wUUma69RZRn8QS2M86PMcKBhQqng4OMYfK511WmNlmTfuLG
W0fRK4T4NZ3RzTTazXwxeSQ4VJF599sAwvu95ZWyOvk6lBgEEn266+Kh0bxnpp8bJul7La43BQsC
xrwXWZOmYQ83dP8rosaZaVw0Nd5l3G/Z4HDKFNG7y9yFJv+JMHD7JGr9IyTUJvKDVQdEfmmhnLXk
8OHZ/rfcJpbFjj/bfDyYiqEMF7MGGakd9zipT2ySS+3i98XjHCDt9IREme2umpJ96jonYXe3qdIv
Jb3fMH9q72xrOlg/nDh50rGjtrW1q8z0mFV870ixUUtwSfBKOymepe+NVZ8V6zWvbG+wmmYoInCp
4TBxI8z/aVFElt1eI2Wch4YEl2kcKlt9NP5wGbg2a6FuFSAqYhiRFIbTupb2bj6s8Nu3i8nAUNcS
H2TI7jYf2MjSVkERnz2ebG083YmofW+r6pvpo4oYbpZPuReJ4cMMfzURaJ3BOc235HwmEHp2Qsuy
mW+ixuQeQ2kdLbvAfVWKSF8j50njiVeaSGy4Onthvb3ShZ9MDqpF0hHKGr+3/BtpzunmwRRhLbLo
LYdbLXuPkSPXWvhYh7DFk2NmytPXHUcKHabIgEWE+I7b9mTkPhxMLTx3EbW1w1p5EY7WNyQVEOdL
M94PGt5hE0deivedbSwu7rh6H72227GO+WDHGhDFazOJ8Yn9UNjMzd7Zxxyxj0k4pvRVow6ZAnsa
Hgwed4CvJzLkOpzzIVyRVCWv2TAA3AJGNxYZnJDmu6WB1rR8tyXqgMglP+9JcY8xnSxzm8xCxOMT
mJvb0Ifd3pjjhyJHqD8++/q9ccKO22ftg5LOE9twczORnQIEDfD612dfHzQBgv3rM2HN3zb5f1mz
91w1Dwm9eu/J4KUDarbqrPZRsrDYwzOGfE4yIGC4cKab1JOx//rQj5Wxz2LRbvzJfjGQyqLY8Pc+
mdFkJr6EkYk1uPX7veuVwUPWJUuVYg8Y9ehuSCN8GOlC3HDiCFH6DtXMxnC19ZQTrzEl61xo656R
OM8AfBuvbvOJY2+TDOl6ZDcYj+0KpqCssDjzO61JVHvYM5OGbl4prTmUY4EobP6gsAMd+OYmhlXN
SYb1sKEoQouBRpmMs02qhZe8EAXjAXF3EZHb75Pt7UKeAusqdN/ZFDHfZhK7j3L1nQicZQ6GH+E/
DtdYEkPogG+BqXpHxtEi50TtmWks7GubVJYWJ2iQc2Hjmv1ItWTf5fbJFWCbwo7lJFyDggw0lujh
YuI2j2sOD24BxtDXzJuuQT0uudnWo0+hI8iCSfWsPevxmg0O6ejN2v0KsKnQmSXyVWrOyc76m1mP
t0QUp9TxwTxAG7aj90jstJ55BOlu/1LUX5CKB0X+XwApL0WUtzPzVv99ywCqVXo2nTr3rk6G5m/D
wNws26Eg72dnpNTJbBmWRRUTcNxyd9d0+kh59UORau3SCEnF0IZo2zflQzhozzhKUyYU3anmMOo4
wJRwTkq4+6a928W0hNS8mw+YrsMzPVxDLXhsXPOR7debh6G9zMmqjvVTbEUvo5u8x+zlcT9xPJJ7
/gALYoNX8DO3ce4jAYsrHlQd5wuvWW4ke2BDV+Xbp1FSrkzdR8HsUNObQwT4SQrq8jR6l1ZxFMDx
S5KfNaZYpRy2Bo9Aakx411fP7a6GQtpvD5us+D4fpZIhW63hF5raTckjnGiKbWZ317l2c8rhXoX6
hWNo6MWSFSVUb+4ecpuBFXGl2Cfs+IGBBqJuGHr1HyNuhnysmPTOD1br1ZtxkLOuGgmbKvq7Y/MT
E0wE1ch/KikkW/dHYmtXrrD2j0b3f4Xy/j6Y4W12uaj5H3Ym+q/f3uY+ICKj7buciFnS9Oaxbimp
vvt+Oz/BCBO/CGfvg7366+vLtK0/9WGey4ZHWDYI9hnryv//L5TVSlioQIXKd21o3+GtHsnbOWIL
7VK17nXejDQ7+n27mqu8hNBN3xK72mJON1IeUIezH99ZDVS9yVzlmCLnqjmh+K51A+0A76fzw+Fx
L4oamjlLG8p5CceOZ3CeuK+d12z6Kt7PBUcf4abUtk2HCiriR+euTT1752fjR+A7p9C0VoISNB6x
1ZXpEYnwPSuSfcxFF5OTEaBRrAmUx0CM3vo4wslAB3oNBBa14VBU0wfziZXMeTdj8ej08yI2OeYW
Tw1CH4cU/IWksBdUBoGVvM8/szXp98nQ7/EEMFzxviQ/NJmypedw4u8mEe4iWa9NBCr4APaBMx7k
oB9aLvuG83U2clbpCQqqa/uvVK3csZ37Oj9Hg05HshnC5Bencso+54e22w3nHKr/z6Lytjj2j0Zb
EC/6Wafxpu2zoyOQXY/T9JHpoOPnzB7QmflSi4bT1HJXikK/sId/n1ArM5E6B0wXF8Ao8kVYGQvY
J5uGQzlO0v1I6nHo6scSixJAOGz5ybsa5WnurQyqyrkmGqtgo41iPZeKtqDH4IdG03EzE+NSadFe
x4BRx+pq8KJG3Bvww0+BP17mX5fmeAA7E1HU1Co65jQ93eAcw4bleTihF0rgAPrIZdpU7GDpHOf6
r5D9TbTd2QC1Nx+1o7q5Y/9hFPEzorqFofRnbT8XLIpWTvfjI2mNW4K53jHSHY1c3Xw3fBeC70qz
X3ViqxYZa6yRNN9NgnrFtl/nepCt+qbm7s11myE7fSJRQAQOXUtYg4zYApuvlY53MtdeCaxao3Bd
G8n00YXqarEH6fIMqki8R/S713Aambg7ArmP3ADfAJV3m1IEV2uSaVwKd/R3h68LntYcKSy2fLEb
mFTOp5fg2SVyzFg8M+AbnbwUI5eNiS7rH+bWKxftdW7JugYkbvCha3Sf8wU39whxKbim22TRVNQU
mHYlBIJFI7t7OjGHwO5J4jyH/9Rtu4reiON4rman0v/118eHYcl/d3xI2/Z0m3WVpf+muUhHK65M
wV6wkeNH3vBCkuNt+d+oxngsKxwo9tCxdMgeKbaZJKCN4EaaO6T5wmpCz8G2z+O39Whkih4iYGJ/
HdtfX0CaP6p4/Ojq6LPwxo/YRclsk7luRs9fbiLHDRZpn9SPVC39unlKNPJrdVZ6Q6SZe9HxzMlr
DWA5WBFvUOPOmnlAllKXjNXJFgkTAt2yZvExwTKJXo251nEmbpPByeqNYVbvZQ0UKYhL0tSN9FYX
VOxtQQWuW2W/IGaD6Y4TKozqxbbHKOPRi8XteEeej4j0U68tiGDc4PP5QgzrQxHHgBv05XyqO6I9
rE0Op/nMeQ6IutcrkmPq8F13k73b9XdLxywSi11bzjplRLX1en6Gp6ipfcwphdOuqn46zEegp9Kj
xxU533+N9J4N67mj+05j/TJ/tRYESwBvuO9ZgZy1WmLjt8EuNesE1tv8RTy60pomKE/VVaPpTcxh
35b9VjTdzUjYghXjx5jxDdBdkksbUSJtdnXZ4u5UV/0xmvFSsKq3HdkpTo65tGo+01bdEOBe5hu6
lcyx/sPl9+chomdKz3UQ/bBWkb9vCaOYIj3ukwIjSvKJ76DnLco5R/z/w9559biNrWv6v8w9N5gW
uQjMnAvlXFJl+4Yol23mnPnr5yHd+9iu3acNzPWgAbUkSyoFcq0vvN/zyv5S+stRAXNKlam3i/Uf
/vLfhGW6Q23VYO0zNWl92DYds2tSGCv4inradYBbvJgkAvHKYm4zpgwUhIyD4faAMdZl2hL/8Oep
Bf/WIiZcgKZM24vGuE5g+OHPd7aNINbNM0bvCKXIxKZIR+GQdlRWDcihRvBWZfu6vwX4OJYmOR9l
Pz8ctn94Ix971fMbkbptUdIikLApMP8aPmCu6CCBwMN3Co2nU11Qt4kBytrq3ZBTNonre5t5QokG
uNHY3Ti6ppBrChHjmHKew8RYahL6vfzzO7M/dpDnd+bQSZ8kBBq6sN/fWY6X9xgy1bhzGgJnXFwM
37gpVZAs+46wzhAWmrjmyxz85xXVyxi3oE579KprJsI31enfDZ/0aC6eSTFeva1uKS95PD7XJPZG
yIk/UKSh8kXTBhO+6eQSr5bTbaNQ7HzSg6mGqeIcLGNaNX54AIJwZTxzV/JbAPxcxVmx9P32nkkh
xtteY6luCkoDrmy2QHi2pazui6HbxYyVQIekwscsQutupjhK9ap1QRgGRZbm4fAOvvLF6s2LMxhL
ZgevkoEGpDDfC6fh5UPsApgeooamm1jW2hw1ixgWK60mEvmsR/TStY9+maV/OEP/7vAwNVWnga8x
gTXLjH6JLvU4QDmvE4L5eoWRjXqFT3ZI4i9z3bF/1upy/88/u/YfopHpdzc1w5K2kES18sPv7iD4
pXLPmTmFY1UcPsDmsELjOcy6+4qyAHN/0dvQs+eMCmaETftIM+BQmMnBYCmOW7HXMNip0n2ancHa
3ztOs+z19M6wp4NhGmCFTHo1ICOhArqr9GNQS2STKWCvhsS6S08j2WJDoWp63U7mG3qYorV2AGsJ
rO1LzJHgwEuGdIcjpbqcMqSWmnOCD6MT+tizfrYqPE4IGOh+AJtiTQ5aWOpfpE8EqDHs7FhoNHrG
kHRQRcGgW+u+k+RgmlBWZg53mn6gnjP4gRi2lO7ZxVtlQSfkXcOWRqXOpAO3ZEjtLo365852H4Og
WbYUqKlPGq96TO0Q1HUsjE8lxXom3N+mkt60GyDouiSImMuGbVmnWJUGNDT8+4JNNKCP4O1bvuMp
jIrUBCat+TrJR7r2kJjDqVfC74qe7zAEXUmv2Qx5/IYO+WDrBMLXPjdg3ordwKrdTk7OrXadiuHU
c47DWuF0FfaPKnJm7fRmZNlFApLeICNdps+hdOyCFlBmI4N2R6ivtcdOqu+uNNEH/nHz+ZuMDX0O
2bmmShsX2w9L8AgotzDBeCIrRpxAwbvnZ9eebTd/mT5yauW79A+r7d+t+jiqUYpg2s4RH5WZJTIg
m6CVxTaiXF1Rtif/+cP5M0dsPwoR+6//538Jk/PHtjSEJtOlo8vpTfxyygZ+EdWxqoKDlCiCO8HI
kx6Pj2UfbQtGYG0aZbdILe5HyKyDJPPR1COD6N+nGmTpEIzgiRMYAGcFdAUCXkfRLxFF4VY3X20W
Qjr3KMl4TgbyKQy/SIs/U7SkZdS7TNwup4U4SvrnxtOf25ClGrAY02FAmVESVAjSeptgnN+/caM3
Hev0usYTClHvlETaxvjsO+YlIkTuDQqWaLWFfT92/U5QBp7epCDiLiwkcob1mNHSsYiWZf6U03+R
DpPp/RWp6xm/20fNFq9e0h+lFZ5TgIA+xm7474E2IJwhoFJHeEyiPHF4HEeEmi4ZXkU3RUfkSuZl
MPeevWiodBaun66bnsIUoet3wXahDFRsyXzaPjrourOI+SVlbOym0H/6c2rJQtOG4jW1mkd8mNZR
YZPVqMspA5ok1grvxcWya1rBp/hxPgz+f9/9D3139guTUO9/7ru/vFU+9lR1lv7adf/raX913TXN
+hdlHPyhBHuRECZJ01/WOpxX/7IR9ulyaqD/21XHdP5FGGcSzhHHUpyd9qx/t9zFv4QpqAlNmhd4
ALy7//rfv1WVqg+3fysnTuHYz5PblMKhq49wWWU7Rj72MSgas3Gq3zYWZzC+7mkZDfuq9pg4UsEA
Nkm6TgygCFKHwY3vzdbqsmOqqtkm6zRasrksNk7p7CAHqsyFRd9/+Sb/ptip/16Lmt8d9a8pnHVM
Fp+PtU5PoBOz/dq8oUCnG56Z59iZZlulIvZBrN2Amd0LLbNAr4UMpmb0DVnEaLV6mFnaiQzWM4nM
ZeDclyI8uSMcAxTziAK0zr9r3GCTMImfjVa7NDL3yx/e/u/Bzl9v36AQJqVFQDw5Kv26cpZeHXX4
1plwUPr8U0nJ+VKMaCMjO8+X+YiLn6f5ztVXF43RfRqg2V1rfIESy/ZPhm8GJ52CSTHbZ8O/lijI
allrT86UoGaKXGFnmKCAY6tt2+pet/XqSPYBNiCBfJCr9ilR4tsfPtNUd/z9gLF1mh8q5UmHY/Dj
Z9KNwEudMDZuHOjpFk2GvWxRWW7Uztvj2AzdyNfEKeL4AMeBvNrNCuUgNJ/N3nSpeMjiadbl29CG
nQnDbMpHfYo2EPab9xaOGlTw4dA6Xv2HFG0O9P7jrXPumJxRnFXG9NF+2cjSPHUbL3f0m5bLpWop
4f2g0cIhxY6TgH6L1/rHdILUB6zFbRP3n/NqWctuI4SCDWSgAaFFo7DtvbHfGE2GBiWC8UiHaFnw
EY5KqJ+VlkYlA1jOgj6ufycVYwJfq0cY7dXKtismwoLIOSC5ijccGw3xlT8iD9CBK2o4FNYJwzhF
MIb4VPn+prBAcSgdeZ1t3DFTRp3ABD0/uqN/y7FSKVzq8o3iaJh8e5fAtwBfTRdRuIKDnGwFpYgl
ioDz0BfBXoDz3EDYhZBGwa/zsuGzQ8lgIbvgpVWyBq9B5OIsFTQLVddAHqOFG+QL7d18raMhGIVI
J9WJL4sbWEZ9wt1nmgNxlZHYrqM3aEWP1miWS8IDvGk1s15gR1vgA6uWq07Jvw4WkMwkqF5BuAHZ
66V587WcbLEqd/8Ph6qFZTN+YdgJGuaHgEx2knFLnFhuUMtPrd1MAu2y3Loww/AENvdEccSGE2tu
qJ78AJVmlBC5Z17mLUfd1c4+xJeGqSotKscTA123Tll5mPwugL+Pq7F0zo5InT/kqR8mLaZVw9Yt
OjyWLVmS+f/vhylSVTvsRandRgHXSbX8ezxyyTYizLKtRG4KRED88J6zkLZMEQUwGaNED5VDiqrq
MFsC5BnI4zuyoX2VTFw+P1kbRTpit45dwT9/y3Mj4sNZZWjSkLaFdEyVH9fo1nHSqIAzd0tcWVwZ
4lkCKv8MBujkNxlMDpkW2LhK5hfMk4ZF2knz8B+NZP2HRM/4PRievzdDc1QSe5V38x95Hqgl5KUq
vxJzKg/4hpin8oXUyjplgYHoU2mek/ZTRC/pYdJ8UPtylnWn63fzVzlU9QbWWHyBpmmuaKwugcuq
ob7PizRfAJdhBDJUTrOO2E+h0fWJvdeDFv95Wn9pMRw6V3NgqwGIKu1CPSlKOlD6jV9n3P4/f+d/
d4gYaOUIKYg4Qf98WMl0HBqdQnXVW9UH72aDypm8Rod5YNirOBT3QxV9tzJ5U5QC3Ifbx5/pTZ+1
obXWemCMdMrqZjvIsdz7GEfrdaK2JL/9dnRSZVUowBX/+Q1b/7mRU3RB1zf/Z/9HooLNlsrkRqvf
ZlCzDhd7yyLNsFjzng+1fScFwXERM6ZB4Y6WDUMZGBmFqEkMfdVE4qqBNQEp278L2cqT5jM6jFT4
M9Oh7ZINGImwNKK9r4d33Uh6rVutsZfmi1V7cqf6BjyWDJ+clL+ww0CFcj2AoSSv/E2pGjCnNDs5
NRg8n9Sck9vLjrbe30eqPoH08fGSYantlB4Pq6jdpKPEXkq2e3YFeRf2I72wVL+mlSe+KyFosCDX
bkpjH4yw8Q5ZqD1ojmcwrqWUaLoy8yAqmGIp/Rx8rxXgjuWazAp1fGm0m3/+3s1prfhwcto6p4SK
TJPh8485aQjLpWHeVrs5DnUqmHDt/eCP2XG08c2wFKu/V5y2WwZ2Fp+GYQTj0Q372dGiVeB2JypO
XU2FhEFqWzNVLk0DBF6YPWQ61WO6u6AULrPhmHtPTTt5xUlnk0OcW1kMtS3cmtgwHcwHL7UcpqDD
O6QW1qOUoEtS/TgaDeKwjEp6MbjdWWe2e+yiXS6z+KEtRrQPNUpLv0HfwD44YcKoUYgIe+gMKfQ/
f1Pa79XBefWwDaSnVG/5vsTHAioA1QaPCFO7Afp/MRkkWcjGf41iDsQKrN9KQqBeuF1ZLN3J3FQM
aApASiyYecuPgxsjYs8Huof2sPrnd2Z9jCKZdmFNI3FQNaFK7eM7S2qPGaxoqG7MmWI8AX3p6gi4
m0705BaKPJW2QiEFsrcCTgCyJmORLp38hbRyZfnDhg7n+J0YSrGodcU4I0fNFkHTqqfBdc6jjuE6
/dR4a+q5skFeF2yi2Y6r8XHSMXZeg8lSZ7x0Fvui0o20DnPL3EV2/Ya3Cs0pd5EqY7BNYlGsIZV7
1LnzLeMlmMDTl12YTIEz+MHBb9CdVNvcWCYB1SqXLkkdOD4dCjL/1IwE0EqH6lii9qtOYM+gacMF
xW4YDc0JvkEeszQTe2TE6vpzlCD7hRrNNEqeJxvH68olib63rDwY2gIs8BomLM5RmGr8YRpJd8zf
iz1oofkdOKGo8ZlUSK2PRZFRosFjcsK7KVGXXRJlBP2nxPZSwGxfZspJiOJr4PbUH8ZB7uswODhG
6j/W8J/2nUBJ79tfZF9GU1vTNMHcjCOFuoKwUVP3tl1Kf9nVzKEIz6xA2X+JK4/cJmzd9TA5GWdV
sKHjHF1VcDh1od1Hbv9Ut5Z6ZrIodKI7tVXgrsa1uvXD8j1orG0COatfSCH8+67VrYekVtAiM+ys
hzoGqua6b+HYILwiOcqC5pziPGm2pkasyuRp43jqih0nPDYhqMw+RswYx6vRJ0pqLWdH420ZyjI/
5L7E0EBicK+WuYopm6lDKLc7hsqj/vTjmt7c+sQ82G5vgBzFkEsLqItHfXQnClRFGSxrg47U1o5T
rKMaOplCRTEoe9CtkX7vjJ17YyDRak6p1bmrughftM4udyEEWfzns/UYwWktR0rfSTxWEyR3ERd2
QAecgg6+xO3WDit7y8sakNnQQtcdHqUc6FCaBGYfagZAtyfovRTx61CCEWhQ6yzHSvXWVq8f2kIZ
Tk6uJeuyWlcO8UDpdv3NlbkH7bkJLwPeiYveday10SfvYI6HXVr6fE5hXoBLnBTBu4mXVFwh21Bh
W6oRhOLWoM2Gwg6evlpnFNIkNeD2Gzqb+Kh21SVpY3VrSbdfUW1dWqPS3GBJmZzLnL15Yn/VQgWD
e39QzmNXQDpT20s4uXm2dYhoEcKKTP0NDX/rhm3Ggj0DR2ppXcGNvZYhMt8g6yjKJ8GqxAICJyFs
QfMq2xUR7uciq76asa5DRmDeBt2C+ljW2R7X0ZHBuS6AxY+BAa5IO0y6oIiBEg6UflwDv06YHcQo
NB6sa86psutzpz7nK/Ifd+uk/glOwDfAa5JaQhWeYw0MiW7RzvTdqrq4Q1Bd4hJEd9KUe6nJ5EiN
b005o6BbwX7rFM6wYOQGWUpenZvApodryv5mV9akPFAYF+BjWUE93En8w+HuMPoTBD4uHwIInt0l
IPGGxmLChSzMG/e2qkWXLv6exZxgfWw7O00t0EnWZ5eQK/Oq/jwYiFIbAeMs0BmjwP9HoXCIwGyl
GNaxttpm25UOeLWoLO9ov1d3ZoyYf0RZs6bWGR8ZhvbWmTDzlY9kq5dq/2zyrJNCoZXSgCJfeoXP
3447TG9qdN+meo3rWr0O49Bdw71I8QkOar4k+PzY9iXGhL7Eowait3fBsfEAMVucEt96oyoarIU9
7oK6t+40NIHbmOlodP6KWHoSUxjLNvK1Xjrvg28u49b43LtS2bbh5I3U1028sDny8VGLxoMxeqy1
fv3NRvt7caYLOwcDVEiKQuR29hE0UbRt+/jrkDDGP9ZdvVfAgGXwgJE1m4/Y1JzL0vUgNBt4ADpl
S42zfAahrD9Ynn7Epni8wA6iiWdB8WH+WuGw/QIf6+vgKvaW5jkyVuQBpxGoF8EYgHWt7I+5eMIo
uDpEjGYsEwwZTWe0r3Ms44XBHWz34OLa5QUVjL/z8sTd4paB5DOmNC3bAopKFVprv2qzA93UJY7M
9rXJ+s8FyPe46P0HMzLXUPKwSjPGV8Yki01S2JjNNPjgFa2dPWLCmYdMQEeFdsc65a+aPNxVGGNS
E6lcpGr4rVlAI2qLmrXW9uXOb5Vvfq0Z+6Z0rwbAy0XlNCbD1fqTgi4Gl2DGNYdAwBRtSOkOv1wl
e+f2tteT9EA2WxzaAD47aVH+46aO0+6c5xYHGTp3rMrjxpwQ4yKVo7oee9bqH7dVH783GKRLoMTZ
oZj4n/MFisGzDsh400/8/KYQ5S8XmDCqQS72dmpyfPSssmtb6l9dFVGryUDEwpqQb5Gwh0MwXUBZ
GZCr2QvF0ls4ycGyYLs7+B3wI11P9qGnDOtkaN9+3O0HJ9/So20+4c/LmYGON++hCZJJMS/grhbo
aBMc8mxSerhYwO8WA3N5h/nCn9jeuNNWhzr23zH/hVcf00lwnWpY65k6bLo0fvJM7wnQd7mV7cT2
TZMYVT1mMPEAPcvwfWdltFpwtFNOlrFEoJWPwwNcbkz49ISCO0bjTS/2bVVnfEjm8OaLDzfHiR81
KgXqZaeCqcwkxaKt0mfESinBwb/JiaPd/gpSLAfF3LVVuKT/h5B8umAvzg/zzfma1wHeZtSOf8Ff
ZFNqSrU08IIpe+0hjMEE41PqLe2Y0U6UzcNKx0uu9HVn1VjRuM2s7BHcB4JvDw5yGw3M0IblSpH1
sSwyEEp42ObWuetCRuxR+pDTtnRvpNUtaswxwdYVIC5MS13XRaeu4q5byi5EA+s81ljYbzxG8deK
Hr91ME/GDlAaayVAwTayVsD44LtOMOMc51NfYCs0YBxTYV+/6IqEL4p6xaEr1e+Ko7w5EFQDxeb0
9Mlw6UTty3CCiDN8WkXmymtRhxHinGQ0AF3NIAEV7P2xqRXICN5SJdggoGzwoqsSwghv8opuT9jM
zbl6DPVIebBEEK18t6acCe4TPLXN2LxRHSkN7dIJUhknnRNRFRw51aYLtq+945XVdr4rVIr0MD9u
vjbf9/OxP577P/7zz1cQPsXBulV82NK//82kYkld/PwzeaHi2DfQm57f1/zwaH6MXuBioaU2E6ED
T/n54oiWsjXctW8l0OYRwTyfImN5GpcRY2u4MZLrza8w/8vP582vPd+MUOoT83srzRsU8FH4ZjNU
sAlDzpBMCvwhFBIkpN5fw9DdKr0BCnDEMEB3MBBHQAt7dL4YdR2SUKgaSxHWLPiDttGHFrNtNONY
G2pY6YiI9FLY6lG1IrmKHJyGqJVTDMv1d6jVFuRnXxzSFlZi1AlYIClqtI1S+w+dlJzJ8z/PFw15
0AFmXbSkv42LAT5+5nL+F3ZBcRhCSP8hpuDz4+a75ov5ZgLscKcI3EmmF5nvFzFkxvkafGiqBmro
YP/CC81PIJKP2YnpPCTol3eYMizQp9X7JKoBBJRsni56Zx0VnrKUCVLr8NXr3AeRCLmm/JQdXE/A
8ZqvpolSjctqdiyY75gvOksFbRh6hLnZxJBrCtx9XY0dYL5wsvava/PN2fPFBt3JQNB/P0b+97Wf
983Pmx/94WV6j4lvp5KsMZ06iVdtGr9LfTo8I9OQIHTpcntwZTc6PQACoKRPDj8vUpqqv945CPHr
P3+4OT+vroL0l1fwBl9iDfbfL/t3TyEcQMCiRcXKb6h1/Hh0kiAP/HF1NHrexc9nQgQGaMqWI0z8
5X3dRV4T/PvN/3zYzz+qBHjn/Lw5X/vwuLkb9vO+Xz74/C8fntI5ODWPxtkx8mtJ+bTGbW36iH0D
/SNfzq8DmqCqH9TpG4NpmYBZmb6ZPEJviiO2vcCpHEnR5Orz8xedbzq1TgKWZDGXP67Pd/986Hxt
/qEDnHJGiizTE9pWg8+HQde4NXDQaFWduL8bnXyN48iqIBGfjW2wYRTjej4C+lEPq9d+Wkmceemw
SrIjbTJ06vHPhf+V7KPZuIiJkEM6XZRME0zGjf++7QpPWSowxDAFsnL46YIMg4NrflF/2lGFroGA
010UZMDMhVJuAhXT6vlbnX+XksB3oxfZY05Wt3enCAZCYQ24hSGgej1/gR++/vm+X36ifD5Mf3zr
P6+6Uc5hEzTNZ9l479jG0sUSQcb8EHrlsZH5wins9NYA9Jk80wDBi/4e/CzKhJyMS5UYcFUSgnVu
by18b5f91MM0oy6Cm9n4ayYGqm3rYL6WEUri5DWWZ1oQ577QixdxVSzXOMn05mrC20e4W3mqB1sy
AwvR+NoXyAWINDP1UYAT2Ov1pYnU8ugk5q2AhAdUgIAZgZAYLiYo+LXJEsyeR5cIgTAc+MI6B43/
OJaKTYhgPoZI7rdWIb9kLFZY8obqIuhaf60E7PV94HwuGMu5ZE1ng0Y03L06KEegBJTGLPUzej8L
MUc47mqpfcLZGp5ux6COnii4mtb5XTQWm7JJgdSqbr9JOxJ6xRzegrH/nCptdoTyrVDEJXmiw6QT
GzgWOHcAgMxz6Qssvfo9TIn3kQbwpkvwgMNSxbuqFVr7VZWa5S30hmdhZfZ+SG1oksmwUavG2bkC
f2Fbde6L1Avu7WosttgtP7XAvtc0h2PUqbm3MoZMrsOkE296S8HM0EZvW3nBvuNkuPMyqlUMvLZM
PWZnJ1RfxGAKtljXWQZJP5GxS8aHJIOwZfo+m9C1OaawcRruqINeWZAKfCotfx8HkGJDqwWtFN1M
R00em9YzCIvML70+qM9lvENbmjGDiue8o6gYNoIMayzGVOuxBVqP1243RGyFIcyVyqBmwO/xPtrG
pXVywRgN+6DbR5tpRDzJqFOit7KWapVqS1EA3gZbYfqQRGT6LCNyMeOxh2f0NpE2mQBu9J2WeTGq
xSXzRc0pslgUhFYVV51pVdDR2jauwEcwDY8+W+mJs12AjVl71w5NsUNOxby2X+4EyDzFFs1Nr3tK
KMZAjzKR0REiTsWhFpLosdEpkklh0/X2aUgTM0yxDPPjbVPf6gZReNNiYBu3+bPX2trezIJ90box
tD5qiKiz5ap0I9B78HiPfad8bnaYQNyGPnJOsZ8gZ0t8UDraF1wYOzw6aCcMlTcsTADDS9cqxN6w
xBa+D9IeXSosFzkIEUl4lMnqawJi6hI62jP9GyJYMvSNxgACZ3d26QsOrKFDL56U6VEr7Qc/N/RT
8jbScn6unS96PtwPOLvetMD8bBQmurfeFYdsGM608JKLsPHcIFYBLJoxxTZk1XPZl+JBL6JzrJfh
qVL797SkRuU1vnUeFDzTmo4+kqPWEKgZaZBKzBBO2K9nO7G0yp47Q+Z78tM9oghMjYz+xDwh/Yug
3WNMQP6blsdWG521roe8O77gRema8AuH8SnM4/JxYg+7WBFExoY5y+omk2BZZnhZBSKmVExXVItt
QiTQ+eHIjE8JtW9L06ZfEmx6C4bE1JP0rQxVIP2DIh28o4MZYSqYm8I6fVFGNaxKpCfHenRe+laP
T2aFNzNiwXGljtQIB3XEOgZUKRgiIDRpooc7rTCQxdtLrBSATybh69Dxzsn2kU6W9auSdfZCb2P3
jP/lt6FOX/3c3vCQdIMbO0e32uTHom+ae6QHD8ivqCdwc+WOuUG3RanpxX9x4lG7pLm8NH5U7Qdb
+aSSFV9qkJEM/OrLHCAMeCAop7Rd33U1e3T66rH2IHB7GFDjDX8Ok/w1U8qLJcoeSAW9Vqf/pNZY
CGdIaXBUKd3V1H7UjG9quO80p3zTXnU3Hc+Kr6zLcp/bjfYYDJ8D22AWoDU/wwVmAj9s72umm0WE
42Mf0zfBVDCPE4hc5LKPFR1qhsWHcp8M99CQ1TXTNCBWMTF+6FoqjPg1LFPDqrZgs2DGhMoTuvGd
bZ/0ONQffUMybj6UJ1HomFsj/2OEEu+1QbbqcfDUPcYbm1YML6OJ21buVfVFtGm4zphDwjL9QcW4
CoeHmkK/3zNE38qt4pIBDortQVEKc1ywcA0NulOqAkdirMOsm/xBryQlLSO/85suWUkI66dk/JJ1
Q3mTlOsavXsglLPWHd2DPu6GV6OCKwDotTJC/8EB5bHV/LA4FFWZM8bR+U+K4bY3W6UQNjLcNWAJ
eWuH9wBzvy9KZRWrvIANXUcctFQjU9Jo5u1tu8cutvU6akBRfhtq9jQZV/mymRp9nBDlrhlvbc2w
73yPa3h48PXptyh04h3jBaDgMmur9ulJmkLZjRUxFJxXgHouJ0yeYReT83fMsM3PXtg3m050nBdN
ElEajsKnAV596WXIemUS3tVuwxzcCMWxc0ouwLb1iWBMKgB9xTGxrCz92FRsDLYFgiuvh6+WAIE4
AY28IXhT1NLee+m0bCfUoocUCmZJUEnoBeA0rntK9wOih6bejcRQV9uqtwdDzcS+l4q9xqWnZus1
lYc4YvDGNL8zC9s958zuR6oVIBSJg/sq9rB9CrwtY2DjFfusN8MfsnPVpircCEM91DfFpgloFSb+
FwhkaLuQypv2thhSj3p3wh5GVVS39m1mdU+UVjh8FQAnpTCWmeGZBwn2jVipe6M4r2LRTgovi85h
9tBBPITHh4Og9lJ2Ny//xJ8c9x3fwmbQxlffwhl1UP18GSkMfFPzH4AqUjJ1+WaWOAY+1RlzcSqu
MqukdG3k0tGLF9cuHT0danKHDr20BkpzKr3dHF3mQq2YFCFSfTXN+KntTIJXSqwOZiwASTuLeKB/
jESqIy4zo03XeXd9SfUztHgToWLYywBCYWcMcktZmOIK9pWq9UbzDg9vu9nyRRpJ0n0yUixrLOF9
80o6cxl9plvfK4SVtX+ynWuPWeZKT+MHeAbFqg1ku4I1BYGrDTkqhvFOGw104+TKHXTfu1HDpdTy
+ueArJkK8hg8ulZz9jxXLAsxjFu45EuJHY8ROl+Doo+3asvpWiMgWodMaisRY4kQOHCJMu0X1fxO
VAdnUe9sXCRSDpcm/0Yz5140uvrVUAIKyY71wu6Vr/EdXYFG1W95bD/5YzK+gVAHJRGOKcdHQczY
RvJoRla5yPVC2aKgxrxIdM6+8g5soWA5i/SLnedrJ6jw6Ai0ESukUaHM5jan0fOdE5T8O6wiiOtR
j6yDuAl2VUSmURJLn0jFGyeymeWYIi833jUuILpIkzfQV+Wunsol6hjQZYMus8GtLN90mBrhPNhQ
Fkb3j2cQAogJLAuzz/rkePFn6SfJQsRWceo02PNd7x3VGt+IKOrUHdYszrLzjKtME3kV8NxcmwpG
3AVHWoI7StnUVczxUzG5BBQsBhXtGPwgKMNl8B0XaNvcQ9EY9yGaGbDkFmgKpSJatqJ4T7OKZ/c0
7GKCfT8GG6A6+mkmXvq4cC3Cp9xmUKFWa7y3bBUhkiOvee8Mh0hXP/VJnK9ijQ3Fpqma9i3EL2J6
6J7GjnHqr4XQ7vphk3cWa3Viu8cicq6oQO/A8soV3uf7aJw8vxKcphJhX4sw+5RrGH03OGiBpmRo
e5yMhui+bauOt0NYFaKJqNu9ryX34aC0e/gG0apX5HcCHuOolLAkSscc98AF9hZ72x36pz3Wv0QV
LdPNtuzfrIoGjKk0wZNQo7vEhI/Qu4RNFniNoCyidVTbVJcMwUlvYloUI/H34SfJ6LPIB/tbWrlv
ZvYpmAbkrFC9ixvjE7BW58528pfUibRDrZsJw3XVQLzJrEYRCrFTtOYIQjxf+wFSPx/Lt7NVkAGz
sSC3bJMLWqyDP71mIvD/halUONpjC8jWgLdLp22UDNIJWl+qvAePucaFSBzjDOx2OKCdQ1yYbNW8
1bea2cs1atsJFoTHeMqXldn8fBVAjNwadqOnfco690x4VB2kYW1xOBsvaoDaAG5KG51sL/lUmJ12
1X0nX2hFka9Elo13Pb/EIjdKdy0V6vgG7pyMbWzdob4OtWz2EUYUmflgFbHJ/DCDQz2OIAxpt7cY
Q68os4Kz4zKzmKOa2sRafsD0E8NCKf3tLM/0ghhQquLHG9bXJfWSiiYHgyl9jyNW5rc5Q9UE45HS
X760Bv2bBoTcLC/BzHcpwbheuqF612S2ZJjXOrVy8nKrxj2mCeBZtWygBTzieeEHq/kYRya7irwk
33dB9x0Z4tbXCp4LMhsFSUx/VKddHYDIQyB1LJr4WwH9foUMRyU4QjRvoR613ES79xfesy+VE12a
7IKhK8iKdolZU3BFEB2uvIL9fr6IELuei2R46SK72RH5JacxAeQqgdrQz8cOL0SJFONv4JtDsiO9
eaxkRmDxWpUmUkkHvxAXkNLGRDey7jpykLntlGHWE3aucQ7d4vmv0kCsGHsvUo4YSJOsnXhcuxmQ
m454pp1S8pFFSOK8iibnr8iRX+n471gMmmNRRbciirSjx4wjDlWQTAxYLK4qlDPuPOPsGr7SemAE
3fCN/LraKYP4ovdpvAqV1N91fqYtyImOMZPPNPjkXka+gyBX/ZqNeYc2KMU82RTVsWl8uA5Ovstb
jNP9SsHLWWnclarXqHRNjCZSk7pQRg3eLGOMNruC6TEnKfaUgHUsa7np5z14lWxQD4rtBOxucJWq
NGuX+LoyQjqyFyScXEvKNvExzWBsDMl4teJEAYQ8LEC7VjheYzyjOb2zRp+A+mpdtc2ORoTxIrKv
KtMmNmz+U002ticOf+GYqeA/3NdUNW5R5FyUnCpN/X/ZO6/lxpFt2/7K/QF0wCPxStCT8lKVql4Q
ZeFtwn/9HQlVt9qdveO8nxcESIqSSACJzLXmHFPXi30f69P9jAej62I34DQFPBPZ9oPjaxfqCxtp
A0PKO4tgycI6upjJGaNFvF+goAZx2BeBSeX1bKbkWg65ZD6PrGtPpnW3hXj7UVJTvHHaMgycCDsw
Ba5kl8eef4gJkiMPwh4Pmsc8s0b1e+GXzXbIJTY389GVLmq31sQXqgokeSe/18kQ3kx1dG9Gw12c
hP6HqcNiQ0CEceG+S95QDY0Bks5VRxh4Lm2V20ua6dFHKLgDmY1Ozul3dH2b2wJD4aHDvRKQdVTs
NCudttW8cbXOfLTn9Ec10mONJHCgLHT6q19k/tGhURaUnfFTk7p148lit/RtczeOowQsnZwXztJg
akWPo4n2eaaa24D2jVvY0pmsYF7T8kIIqQP7d/XpXHn+eE/01dmlPqPF490o3Ze61m5cCxyM7ZHO
2Ps6sHZjvulS3950RQTSOcrvANPpWCpZkERkpN8WS/9x6WMwbZn5fRy8TVH4pmJdmS8jQ6Lfucnz
0JKrbQ/ebSPN5rNfDPvWzr/hp4lYj5tPjaMlxyxERWH6pGoBbC0eegJHIQ0RpaDV4Q66s2RmXuNr
yst75JfWKWy5GvI63jEZk5u0IyeNPFeHVDs/3aKlVEuGkXAbWp7SREDnDSDbYMQQB7/zQjc8tnUI
fYQxDcV3uXBGzqzW1aQkNYyUIHjWCLQv6bTXLUlDiC+XBLFjjVnJcmY+IW1+GgaAB6YULwZgk3CK
5d4Moa6bfXhI4QrTwcDCIDs7oX+nf/GZQTlNy3ec1a8DXIhz75jpo2HRDKl3woZzs1oShGDxotu5
y/UaleCeo69Efw60GR8jhovbWCt/FjOZeRZLcpER/itjv9jNA4JL2ZeM+4sCYrHUC+ijaPshT85Q
ibPAK8f0KuY7wr9L1o0zqauxsRyEfNHS0t9lItFOtOAt1EwLmaSh2Z1FRc9eFrZ3zrqZaVrWm/uu
SgwaTvaeK7pEKMmFShRkF2p3JhHH2dDaJDPq/UXPABpDTxQ5ISpTTHwnw+w423bQeXF9qIbmKcs9
gQj8xqKFf0TnTX4t2ahv9TVdPsKaXe7a2p/vZiINgpaQoz22/49z3eJcN8EK2Hkt76zxnrtRctWk
97qWYHIPsowTm8Yx+2RVuUEOHoKgKui43BZ7ook46FsZZf1Ba38krZNTTh3t+3IYvjuFe/FzwiVl
qqPUJ1Ai8CbnyZGlBs7MQTbRzMwOKv9hIIf7lNUta1ZrCqmS1j/52A9Wk7wUZWRi7yeEyCILeFPW
DpOjQaF8lYQjDvXPnZGmmCszHWBbV2wLi5RBIhfcO7MnCmO299PSJocaEfcW0MGy1+KwORK7RvnP
Y2ZtWXX+aBr5ixgSfGaRfYqiZNoR7YjIUx+Kve4TAlkVzu0kvR4GFCGvtzbJe2entn70SCyuRuHg
TU3BWfioJxK95XTzySxLC40oTfJtUaYQmL4kHoyp3sgCvDpMMAY0jrJ2buJsKC5pFt6Npb4XXuV8
Gesbc4nF1SqoIxUp7hMnXb5nJHIGhd5zPrWwq/sE/rfRVz9WMXw4ia9l7cqPG2pV6SZ2RHjQ+ZCk
QS/yziWuzTFfnGkafy64RWdWTIjjbEK/jK9MuJK7bjGp+7VTTg5mdT+4CcXGKrf2KVTofcbVHFBt
Doqxb2+qUVwhvpWP1G3NwEhcb8ts6qVLm+RAuxn1QOKIK4KjT3Zdt5cmwiPRe3YCkTpUEYI5lNNG
9udCTLQ+Wvfqhm4w6wWapLS6hAP0rqT06e37Ufw805JAqos+pKyMAGKJs0VV3B+lblyXvLZvQmTR
E04Ve34iH7A+OXFLRHPaOsFaekyjhpi37t7MJqr0mBD3dpe+NiyGr6mrfSB7ODoINJ+XKIMnnijx
oq9tTYumZzka0Xn0H2sv9S7rJtdszjlZEKcQWig37R8QLlKEw6jnNqNWfpnTW2bJ1bXM3OljRrRz
FMY4/2PsDWXmP9e2/5RzIUAaBZstfXVVZxTjppwSF9E2dyjh5J1ZiwNE0ZwxfqcLyq4aJhvPz7G2
D8TI1gs3MlnfWFkBeaeT3WleWiYkVdydIbth5tCuTd7nLwTpZg/tV1M2hzKpshfuzsa1nONk0zYH
WzPTJx1l/a4wZlo2hM3e+EYbQF2Rh0nmAhFHC71a1RaM9pElinbUx5rEABIbm5j+hy7a5Kh/n2It
vjQDo31maU9lxyOzd7ZzZ/g3c5GdtCrxkNy3zRkD3Oek6cXOKFquKNEAeBSZEreYALYMZBHldMTj
QA0rNi2stA1BoXZynNOiYggywiMKEeRCc6Es44JgZ7csQQp0LuEgzZMuIS2NRrzvYst7LD0SEzu0
epUwbosy+9wtSkEz1PKxzDyqa6STpqzVLnXlkA1bUig0EvBujRYfICLqd2SKEonD4GgvTMFny7i3
Yj5+SYdShTYXe6hhbtCXHuBZZsQHNLotCJN9HU8Vkj3XvM659lUbgTuVol72XtWW+zr5AMt+OsYh
gZBd6Q4UVpObsMziIMKDfs1FVG/CqS9u2+yrX5EgI0w4hIymGwv5Co4fEnOybtyVppXuHQMkQ+km
1daZMHFoo2G9OgPF4YwY9AqbeS61Z6vu6lsZMW55NsFTTWts48lfHtppKO/D6WdJU343xKwuKPnM
924cpncTIZO6V762ei3PGOEbpHk6MppkGdDIlt1NXxKwNDisH0yxMSAh3WA6cm5IvP5WRE1+qsSs
3dHsfyLdwwgo17W32NGFHm4WikFP3HP8zdwU3kWaJBkSvarh0iQR5pG6d/akaT9zcskP9AyHgMhD
A6xqdp2ojNzkeo4SJ0o429IkvrqZdZfaVXUH9Lm4zeXL2wNz4LxAkq1QUaC/7dK7aBaCVa0coX7a
Nl8yi7PnxBw5SYxouFodcKKhJyNlbBfvuBouzJEZlClZUdIqqg4Cyu2SuuLaDLSszEirruOcfuxH
Knm6od9XNKxk3Lu7fGq0wKuNlkqUCSSQ2RMfAdVvqh092XF8U8Z74XQIbF3vYCbkN3o6mWJxQvFu
Sqd7J2LFGYUPbWyQaSlZloVi3uejme/AFJMJnCNw4mAFzGmMLepQ78Zdmi9LkQ77qUfCQVCLu7fb
7FOkxhPPC4lH7LSHSA4p+vR5IrnJg5sweB6hj43Csz6s0Uz0DbRDM5Jw3ai2Yy257Y8+mj273tDE
YsZaMi1GEpNu6p6bA8UuQT7f7ENxBiQ2yOqiay7FJ+7DjSHRZHnlLg2lgoP6O1mrXL4BvxmfCU1i
NxC2QEEumowPQ8WyrBm/UcDMjrM9k1E8FiIw6pbs2AQ5v2USCFGPxqXWl/SOdXLNUiBxAhE79CLK
usIsGlFw7RwFNOkGKt3UWI+ON87PdmqnDxFDVkQE5qB789MoHX5CTwS6MiMYajU9S8jxWcwrxQWM
RqlGi6SaxTZse3Q5WGhmIzafPYtPioS3sOFNFxZlXnAXP1wrs+FCe8NtORJPkdjbTEvczwQ4ep47
BV5vdQxMvbgYavAsPL0/6hw3rTGDtp7JgUfdsW3TpD2alUf9rrgMqPlw0cYOGmlln0woEdLEAv3a
pPdrcJI7UeqVXdqda+QW9DTd21p0yXZhwXVtXfNj6H6eIrf7wMF6SUYx0q9oiYiwetQF7sS6U8UY
xbb5MljVV9tsxlvQjmbhS9bPLIDq0Gf+4RaP5EPQ52wPYA/rT6YH5a1IngqTNDWtd7v7pSpOdpMG
lRPnwdqZA+8/oncYxbEzZo6emRCN1JjGrWmnF29+7m0E6HOV+wyQ+XxXxRMCLXf85AiLD+mHW7Oy
jhorpWtuf9WQ4x7IEt7SlGi4bfbelg5mFMAeii9dpTNyGFn4oYg70J+4R0oyPDZls5Cd2CZUQyIU
zPliR1sJsuhQFpRgu/HSz8N4/xwhVro4ALuK9ANTpwZIF/hWgN36rneXowgtWiWaa53MsnhBKg28
xJ7Gy0ynaJKOde7HrLlpEawcfLF89ayI0CfTKi7rXuXU5WXMjA9R0xJyb1XLObLZrHvTYuEMhfrR
p7m88TQK2+T9HjoHnUBrhHNgmsjGRBKhnO6rxxH7EJ1kDnM5xMgSU1/fVF6JXyFbjOe5jdqg8bCx
t5Eguq+Mp5uW9v1qLytprz4t6TeEWHeNHbqfJOuV2Dc+1StTgvi4izcSRdyNQCldjTyGTJkKAJ8H
slpuTNK1H6z0M7JE56mzs4M9+wMCM1DvxaWqZb81KtMMsu5nlRSvMTP/A+0Hqrqo17kpL96eue2Z
lhnzL5K+k2h6tXViH41YTFsfyCR8z/TLqo8gJIby9Jg0EIbHaINSGnX5CJisEaI+iBhaD7kLVy1m
pKQM9aXnH0nR6m1QU/w0OsV0d7iMW91VepXuMtj2h8KAqRmiIYvS6luaEF1ihNp2Nh3j7CzOjR2K
ais73LtAzLYpOSGQa4dLS7vo4ofFtYaEuR1rbLx2xazb6gC51X51pmf8EuF7PzNNcrcdXW6qp9wd
CDbZvElkW/M2qWdrnyjhcqmJmnZg3gHqJSOrxke3Q98t9rKgepKMlhbMZUwvuX7ucwFLTzBKlHqI
8ZzuVJCWM3z7HsSWnCiYt4Ba6eqQMzy0WbqTBRlIfVY5DwmIefSpQHFu0ECGL5ZsaMYz2ge+iyIF
kAq10XL+gjS8OerOOdI0MO8NtxrL1Mie0c0XkXs/CEM+jtw3DwWdl6KXAHZdkeC6pKa7OA73gbk6
IqwajyMShBJIGwknR2skSEgrvmJ0qQ5DldzFFGQ3OEvkUUp3J+FjZuBtv41HKCiAIsf+sTLbO/g+
7bZ1tHw79tQ/AUu4sBIHaxtnvsFM2zTumqG7SW1sy0X1WlBS22An8hhfoKiatQdEM2SV5yGamP2y
2R39vMP34nokVkf+hKKvyG+msv82pQZ1yTA7WbP30hi0SBov0wi6THGLd5CDu9qhoEq7kpm0uXWF
b9ywQHloQ4OwZqf9FFm6okYX951j7q1kjG6kMO5n4OIUavOQsISCPIcIQz3QEvph9J9Y/ynN43ir
2Z5+ahf5uPoJOtt4RuAJrKxjXmTbAJvaajgupfuhs72cpbU341LRvjsjd4oizpqdNvtQYMIRmx5d
J4KxDOtadt2XqCVsLxlmJSB13ozP/0dE+W9EFMQsWBT/ZyLKU9V38f/bfsmq7stfmChvb/zFRPHd
33BbkvMlViKKq2gNvzNRdPs3oEbCIu7L9kjCwdX6exaJ85tPRgmSXWEanodj8x2MYv6Gi9N0AW34
hotX0v1fgVEsT+EB3r2zDmZ5wzF1HXiLQdwcpb6/+vBJiC+7EIflhclOuK3jkAxhgdKrB+8aID6n
exlTt5XyFZrrHDBFRYkvX5dCu89nRqe00aE9jC0TPxjw5rAQyXBkLTmDcODOO95H/Tb3kmUbIuwP
KahuFhYAs4VPHwxDvq/iaEfGtzhMPhr5ntTuuioepdu/WnjaIh2wJ6q623gqSeoR94aVVRsdjPbJ
ag2ETn0Y5Ib/iS74E6kqL+my3I5A4kVNgTG3+z1254uNtgg7mcrPuDqZARIs9m5QG1qBbmaPVZd8
tdIFGMKxrGkuNdTJcHRgzmoSb1f3mIW4JVP5y3e5OTlXY9jUMkm2ogAxO1A6jHOucnu6JNW+JClo
kQji8FOBj5KnYRLtNqx+jjE/nHCj3XS2/cJygaEu+4CShKmkxWd2mMdlo3xA+lhtMsqcgR+Z31Bc
7ZBuYNdrzMcmB5XkcgMeMTiynkNN2ftb0WqfOwhPGPi/kFM9MOcmUu1kpG0bmBbqeKKMdtrUvnAv
xsE9IrMzFLCMNYBLPbOPXLRFXseS44OeDjdDRXCJhsnMwSaSZ3wLUkMVYJTDPdVGYqhR9QQ19vJM
P7lp/dixWBcLM0VC0a5L6kwYJEKmY2bypZnjgSDihNhWkX2v8vsscoB79E92H+1dfsc+U3B+Clgg
M4gBN62aaNMhUh4A7TbMuCUlzvS1LTJu97DrmzxP9uDLkWrU7jcdsO5YE8fb8SXMdTU9zlN5TOch
2/lfRQampKasXvfhszOh5uBYm2ECqxTBGK3XbCOmxjsZpAOzTk53LXPUbZzHL73FjDVuu5usNmvK
PcNzJYiuiPOeLGVHZXxRqHEkfjQOJsWRjFM5NT4WOamVePlI9RCq3dWke6ootT09MNPKj46MbzHZ
YLqnUh7EQ/laiPo1i7OZO/wHtKsfEekw1R/sgQmA8SEry2/zQKwBnOki24tM5JvGRh+COKDfzNO+
7gigHt3HpQDrAUJnM9fjucW7Kt2iD6wovHcdUvPKW4+0iC1+zEcyFZGyVUdnQSjvWG2/01GmWFV2
6SaVUqIyxd430mX5UsERwEYYsfTLspILGrGSLxA9G6yRREfVE+1bJqjZLHkDDqYpaHhwiEzUTcS4
B8Zif0K6P0B8HlAyeTHzJqwD5WA95N1AyoqukeGjW9+boU23GHG3fkuyjNOV4Aq4e1qJuWBSI3dw
3Xt/jhzoDViafDWQqE1P3w2sJntS7anBeDfZ4nV9qrdTXIsNdFLKh3/a1xblgiGN6ddrf/p1Smtv
16gRaxDh52mkgsSJ+fYoa/maSAtJZ+R+KgdpwlS+oYpBOclBe2lLohRET0Kj7k4MH3rTHhFPYf/I
Y1Iz6YjR7ELTXhn4msDSYLOpujOsnV97o1Xf0yql7/bHU+tPpGo2OSXe/v3nkRb/eufMvWS7OIg5
NDxPZ1PggKut5VAsnomU0STGdn1OVy+sP7JuSmQzp0g/vD/z/lOYBXhXUimLM/bo9Z1vv6lbf9/6
xJDQQvEH+OYtZ7czVE+yd8J9Vib2MxrmyzwTDEyCUU2+aI5fvY+E9WmsXiBUGUiAErRDldfcGzJs
NmM32ZcCo1zfdJA+BpyGM6DR3ozNo2uUt65ykfUdy5S2LpMToNlyMDdmHC1fpnh4xNzkm0uWbGpN
mesVMLlJb5citK/TPDwXiVbtSoRZm9BDc2MuuTi3nkkPIKpekOzRGbZ08h7qftchZt/lSbrrYoIe
ltfJ8AG5zpIQiuW1taxN72ifFksgCtEojk5T2t1WSCvRpRBSt8gvjTS8owZi/ch69as9UUFiZRIf
cV2Kl4TkatBX2bFLYDvWmihOmog+NXP/o4x7+Uhbtro3B5CPYoAI3vXPS9nTj6xKwH8Ip9ypqz66
xJ4Xc/xYpHG4RwQIl556/056+uvQxcshixpBfg43XGn02/h7X08tCUcPLWcXcg0f/A/F97NRzizC
y77ZhlGXbb1kw2VcU56JiugE/iI+uJgSVrNCqnwKcUuq73F9LFh3WYN/mkCyFHj4sG2smyUJ74bB
G/erb2FKdLSxlKfBzgu7tzb1AOvblpIr0sNrd8ppmE6+kgIpS+LSJy5VTD/ftMqfuW5WswNef07G
98dzrZuHGlYsZVbkbSaC1vO6Ie5AYDHkDG3Prpyb8yRjGsFaeaqVETPKMPm0f+ytz70/9Jb6g1ZO
2k5XNkWrLOszSzIMlXNJJYG5AmEUiIISDfvW+iqF6DRITLRLRQdwJnANuanLOTlReG/O6wbGnVhY
8vGYFIIa0Yvz0UXuTixm35wdZgWmPZQnA3nHeVGbRJk63x+SblEEYYRXrxDugAdVuT/fdmN0tuf1
MWHYwy7N6m92tIB9gvmFJ8tC46S+hjws6V7mszfjdBFBF3sNWu2RUJJ0IPNEHdelUIPjmxWlLtxD
A8dkPcpxumz5hmsKhBhg3o/y6pKRyhG47q0vEDf7w5n1aucrl8/qXXk3sLw/XPfA8eECrKf47bhj
VkS3qjaJOg3Wc6FGtUUpoHWjfeE2L+uxtymd/ToNCJllN9Lka1hKB7OJXp/05Csl7u6MAYPiW1RW
m/UbBSAgz+um86xs15fE/r4/t37fdHONgzN15G/orTKw/dpoyuj7/nDdW59b3E9NlXYn0Y24ltfv
dD3d1r2soPeXoT0J1vPtffN+Dr6fiBhTTjoX1mHQdBpcUS5IsayWvVDD3brJlRMOCk9Gfq96ckzQ
EOZJ82NUdrq3Y/d2jeoVRfR1l9gVhrZs3r4fOC/SlAPqjyv1/Rhavc8MHlHQemyG9Zp9u3Lf9p20
/ualJsx0dXTeD9F6xP72nFdSkWlIYQver1Y3qSv6PurYrVfz+opJB3bXxPoHI9d/v3hbyTewPpap
p5Cog1ecmPZtkjJXhQR1yayXUmyZv/benzMi44A0wT5MyjMuAbuB3A8cT6JdMkb82q3GcKBee/sB
9RzGHcIJHeqJvs54qCsLOO3gX3t/e47uVbTVVKkfjs2i7o1dsvdyCptkpmFLSpaDuQ4cysK87gEJ
N3aL335eD6GhBpT3I4qtmzFtfVwnpXuUxPWtl+B6SVYyjvVdFJH+SzFS7FBpR8fWEAynb+PsrY+b
6e2StCAbbKB+h8F6SbqSaiYptvFuPcT4wpnyrW+qLeOhTCH8rwf6T+aw9ZJ9Mwi2DfEZWZ+xAlEX
pL86K9cj/afHJNbROch1Jp7lxDn3doTVYa7VwK2vTxYDfYSsS/fKb/A2PDvKmr8+XPfWzTpur8+F
lUNCVeMf34fLHCsDX5IaOd92+f2faAvHaZBJe+8r02IxAul056wi9X31OE6rF/LtNTNql936ExNp
t8Vx3V1fYh72673rwwjAFCVXV/sKaCeOv4ZdRs1ZfaTB4COte++bf3uuxF3ABaze8rYp1Fez7v7t
xyfWKjvCNX+uz+fr+8JIvziOlRzoDP7+tn9779+ey+LFpdyP8y354w/ruffFQ4+P5JD/pZq6wJUV
QYxt993ASLPgQubysSOupnUzSFWf/OO5MVUXm6mjk2tN7zCBZSELuDhYrjoW6zuiOWF3fcv65n/7
NesLf3oPDaqdk1KxUh8+bq2PtFLEbv2pt1/39rMYyyA6CL4NwxpAbKj/bd246v99e3VYbPxPnCia
XTNMyJHzqwZlRGR93Iwn6dbzbujxBCFsyLozFW3ggTFZW2ZZQmPj5o75vT5TJOfdtZUy6hBuQV7j
U6XmBiuIoFlnCTh+OIRhQROUoKZQXRFz3IV7UY+0AJG8h7VZbNoCX9oVr1i7YZApz90fm/UheX+M
vOuTqV9A/cTevV1LxG+bddhed+vO4hQSc/cA/o+qptV/L+yaqB01dOhqs7IU1of2ekdIyxfhoRCe
WeDRy2PkGfSo5GtTelg+y/rU+oHWTZQaLiE7+aHzHRLapZoMgJNrKZ5yayRSLSaXlLtfpOYWGjcG
lnrqHqinOUFrFI5RrSSMfSt64h1CITsCo5E2L2oAdXL9kzMu9m6Facg/iBqGM2ztRPZ0hBh6V9zG
ute6tup3LPBsGZwTNbRno8kpaKgRe3082jlFJWDxdufo1XEtqK8QkMJ0EEdF4StqINShmnLGrtCP
tz3dQXqvbcbCQmqWqs9Jtll7XvcaPtg+XcCBNiibduZNqO6z6wdfN24f99sSweCmVpOKosS/tdHV
FK1iLU/Kbawt0NPCYpsq/+8YY/sB/3BY8jHSd4669GYtum+catqvJ46vTOnOgkybDBHlZl8tyXZ4
bcj2VlX1goJxT41t3e3Vjbo09ZlMhPRoqcXtqCZh6x7HiPvC+5P6EGtb9IvpJlMf4n1TiNQ7LNBN
3p9y1ByiiwCYdTKkRGI7LewT7WH9bSvWY91730RqikiY4Ee6DwI3CH8gX+9d6647FXzxNsnDVjs4
x85mMYZ8J+qPsdVsHTUHXzfNeqo58dZK8+moZxoHeH1BqywWB13zJVSHZj3bhF+AW1kfgydgN+4s
kBa19cUczAst3pnJgJrVrRvyd4kTQCL2k2JfswPuTkPQAS6+lNBgm7qczmDTprMOBZ3F/h+P0SiM
x4yeQUhg1jlNu/FciSEukJ3HScHUk2eTJOGfc8pvZdkM59CnOUTa03BeH/7juRTljD9KBFLXAWAS
XYtivO1DrDsoHJjXUCgaCJAh1GK/FLCkOld7GgSi0YQ+zz42cbcJ9B4HD+TxDqCUijVcUEzpYrnH
dTDrpXe0fYwPdfNUy0VcYKI84zANjzKBv9NZ7ifTmOPr2MSYGxdiJ3qjuubRsQ7FDdPt9Kafdesy
GcQppISrEj+9G4252yUGRCRh3aOF1z+IxM5O2VAT/DV4j+nUqCpMZ6me+XnMKFTihUPuGS4PGdSq
YyM9QhHH4TpYqECVSBr5hrNPIvh2i6vd9B7Lj1mmzRHgs0LrKWbGJK2TLfPbMjS0nebLkp4iZ7Tb
uP2p6/sj/lTED41DuJa3XNOk1ygFI10HGB6MdPPx8I/okzWYMKajGyfioe6obDWXNrWay7rXZ80P
aaGNdRpJnma8TnILFEXaBM6ROmcAWWkOmp6o7dIBwl9GHh6HEBWrk9vJLR14Cp+sxvdFGiw5OWDA
dysg4HEE5ay9XQbvjuEM+WqPgmA2icM2PD8l3UofD1E+FndQVILYbFUZJJJbJ9UbADPTfgZHdzWF
gtrXPY4s20zRTKPf0YS4scgs3nuNUWxiajM2GfWUCh+cWnvOfQQEwkvoGlJIRdT7TRn1Ld8cd5Ra
ca4u9LB6NmEXF1sLPbkdDt9Rw5fVbCBhHWtwutYzSC2QnHWSHm1nfpl0M941KcK1VTJSY/XYpdAA
KntqEdsRrtxSWZ9T/asrKeKWw/ca+CuIIJ0Kv39cpmRRhLqbUiLv8y0Vea1EdUuePjau0R6sRkUR
SgsoqTMBcrW5WQIl2i56adLNp6+I7M4OsgZcEARIlXy3GyiCB7iQnYOjKVOGSaaFg1gHoJG1z4pq
uUZzhPmAqf/eIu7zVC/mHGBT34Dg+T4QEj6Qc8MU9rpo6Q/diMCtMu0LdJAxGwkfVXpFheVSSyk1
8YdrB5RqjrLjdtJqOsmJ51CMrnDz9TQzQHn/6Bw137TwC2QsMDeoM6G1Sm72ZsTdvNMxDEwFruSu
O6LFOYSOD1Spys0tJi+QxNJH9WyOQSnFHYLxi0+SJ3GT3VHPa+gRWfMVG0EVVIb1K17x/7p3/617
5+gmtOD/uXv34UdbkI3xl8bd23t+Ne484zcb46nvWri94FRbxCP8atx51m82ESi659pvHTj+0nvj
Tjd4Gk+sp1tr1sHvgQbmbx7JWT6vOIJMINv73/Tt/gq85d7lOKRm0hi0bNKygbn+tWknDGJNE3hE
x8j1vwmlSkgeFmPE4x6hxvvTF/Mv8QR/I047igJKspBro8Twdb4PRW79E1A+7IeGyyEKjzTys70p
eqSZw2QFmNeTXbMErf5dSv1EChCtwBu/FK+NNp3ygrtwMhSfC49qUM7Srh3luB27cZtNc7S1MxoL
okxesOY817mNwM61SKNyfOrsDUSAFsS0nWHCmDyxSZ3kWgE5Ji7c3GnDTHy51t7/5w/qqVbnn1qh
6wd1XF1gNEQpyOH96weNkVtNVib84xzZx6nDf2KlAlBD4jCyUqI0kGM5ifnN1vOfeWId66kFKIY/
oAsJfktqUlbD4hjrxc/CLq55PoxbGBR54LbOLitRVs9uwvyEFQUSAtqahfEx62PK9agiqAKZwjoN
LiDUJbLNXdVhSyGDNU9rizvPDo23ddYoMe99L/2QYNE+56jDmRuVxRjU2PcCO4+3eYspAjMS/6nN
v90NIueGqXPLVfnPXtS9zo0rN3HUHGNhvJTJrJNEgPtL+OkxFTJiFEdENHrJT3SldETHe/q6YhNL
i9ilDdDKH03e3Gd69NPNsElScX+iELs1x4mUrUqiwLCzT1WDdT/0hy8DlhbK3fm4/S/H6q+44LeT
0rM5TiqCkSv0byelTtXWKkAtHOMY9aHRhM+plX32u2ozlNg1ywzNUFv2AM7t1NkOjU4jtB2ZkDhH
iY17E/YdMnUQiZklAi+LdSxX7i4cTXNrJiN819LdOY14naSLI9I2iRQd5k0ap1Rj8ZS2NXz8Nu+i
vZgfjI+DnnPPiMi4SX20PYkdbdBixZu04rxvBhgI4+jjlPC/5phbz1bbvOZxeUWzinIyAfQnEhQn
TnYpzPoDYq37ouLE8ybat/NwTYzss3TQ6UoS9QBtDOOJ7KstdoXbFJNIb3ZXIqJyqq6WLgeMEazi
+AFAdBxFpiMOsSD+g26M+iacKVHHIKp9f956dg4dJfspWiKkG+ex8Dlj/stx+pdLCma+T7aLQLaz
It7/NHZI2+pJWB39Y2LV47ZVSygROfPeQMzZmUpM9vqf/+CqV/j7RSwEEBlkEoQMrPEYf/qLzmDI
At2hf7Qm61K77v0imEra6mJwy/4jpbZbS8vUfb1/zWbO4KTiCHuVqSrD4tQm0U8M61ETHYf+03/+
3/7tnPV1T3C24BP3/8GzNyS0KC33jx5GZzxkB491BhoE/gk8yAQFVriboCT8l2PwL39WkdEtxyO/
wPxHQITfmqbIR00cIS78nBzxrNeMB6JKf8qmDxHe4iKX4vk/f1aqK/889HCrdG6T6jb1j3tUGhmm
P3LhHvUOen0S3bEGI6BmzK9hrQ9KG00xaci6wH4JpfecpTZt1Mkk6NvTfxqGTy8Q4TfMakb/GMcy
rpAmZZAJoYQfVPACuo/DTLT8pkxZD/KP5EENdmibu8U9KWEJPY/kIzmoDyUZ0uXAVz3jt9tmbrUj
d6tDog0SNLfdfVoTetzq965VjVvPlX2Q5cXJd7kBRBZBQDQNq88RM/yNh3MSD+/U4CNFk1gp5p9o
v3X6S1Zn4zbsxzsACiFyjimn+eB97nDvIyZhDM68bJs1GKFDP6NLLOyfU+9cjBDwY5p0A2CLaSey
nGrDpneplM9q4Mmn5WpH3Ax0ewimmcNWY1+BQr1JJtcJrHx+tobqpQeHHuTcWjf+PD96HfecRoOJ
0if+MzJ3/jGfLxeh/qsLdBhbP3eH2ZP/n73zWo4V3dbsq3T0PTvwpuN0X2DSy6SklLshpLUkvPc8
fQ9Q7dLaOvv0eYGuqsiCTCARCb+Z85vjs4eqykEXbkQzTHY1UbCi60TUcGhQ0jr7b3Dikoxp048O
lkJoCTsHQzZM3bK0H1ojX/ZTlHL1uAsQCdgDdUV5f9Ph7QxZpSmc3jpDCJ4ILlHXogAWDFsDxPPM
6LwK9tOoWm7vpb25+Fzkte2b4k4yBwiNWdwxSaMjYqzigMNyBjgk2K53wamQpUtHdgeDYZSM4JVo
0BnYQysNVdhIORUHQBp+oYusKCdZuIQZhYDmgNaYagcEtkT9JMMBK23SgwThJsymT2o2DoYciS7S
rvcCUV843FnFUG2iReRRNO0Wyj8lUrNKuVajOb4/PYwlLFDaLOoEdQQVmEfP94oYnlItvzMrMyex
W5MfLZIFEyc/42s7bGCyb7SMWUsK+YG8NERK8gXO3DHECqRsj5YHtqg0bYQ87zZhL5Ba1JBph9PW
zJRLMxcvftEhCW60p5oEto37/D0VjJVdBQv6V3Bj3ziZaQIcuRFwbeooovIjt2+NM9+L04FhAcav
921mTku9z70SY2PYRx5J38jVk+GqnrCkMrlCMFg1T31shxTZWNXf5ZX2OYET22Yon/MSKwOppJJU
NzhvPw6xw4G3amhQAXXEDokVlyAjkQiM+GOPvkzvNFPFWyDcnopkAZtw9SiSoEzB2gsBg6+Sii8w
EA5WCTFx++mNoZlpzxY8ynYCeVop0oZaFxcrbGw/0Bq7C+ERwVN/0zToVPo5giNNPU0VKwW4b1RY
xHgsm8AdDuy1ClI1VhgCKhnQlSQuqeGTj3Wuifty6ZwVQkRmuijO1TJ0Eyl7njSoFSTNH+cgvY+1
CuJbuQeXIjtVMgU2lSq7DIhYWinUdpKGN7RtqHIzQLNxKdLrGOSOCbfdrhItRk/gwh15ss4ggUrI
Rf190MDjoKLkAtqbhI6knKnCFQDzJkepkcGewx5NOAxdib6lGPdRq7RrXYQq0UgEQRNN2RLDJAI2
VrSCciBvxZAyGo2iwCK6YCV5jCXcLYZCVOwiLS+jXCEqsdLGs8ZCsbOO/Fom1zssDBhDJGDXLIFw
RjjYQoDuwswnWpQpDJ1+Nm4KNOVzqNxMPY4GgvCG2+qZQatNb2PYxHQZPY2INCS/fyFUdheI/P5Z
LZIDqccDOoa93DNCBc1mo6HPNnkn3Cs+LfOc08SqQU7EK3TSODrHZs7zZGJyKvSoFjsBR3hBPs31
kviXeKpbKd5NCXEKChheFB4beyQMWPrUHAsDfp0x8F9SPVVVvNRK0YAAkqlHzSYBh7ESR+xUebPI
KYfd74rWZl8PPMfEr8Dq+9dpVd3nprY/bwYrvConikZMIb8im4X3KvIhI8TAof+oMFEgfObvaNmu
m/HY6dVLW3UPViO/JuohIcJWTTJpTquIF85MTG1nTtDJGJ7AGLhd6zPoBudJrTuSn5mLYNR23GNG
PXWFXYbZpU6pFJdT6y0xEchoyXifWjN2qIbi6Eqm20bRw72gqUeGLt+0dYpLUk/UGzF0YGNrtBVk
ID+ijntXmp763H8YhMwZxmLGiT2g0EdOX+KcqxOqj6U4ZKesjgoo11h6M7R9wq4aYgr+HedSsPKd
UaCEs6TqrAa6sCmYHSRxiLMM4kTy/j7zRjs2JupjZb2kB245vjhczAFtmaX0d1VIgajKw1wWRHEr
tb0YVn4WFsai0qIUgxEUD1jctabpVaB3nGY2Lui4kabnmWqXIzZn89yUlM4DaW/Ag5htmHqShXuI
FcZvfoQ/ptU64PA3Yaic80AUmXQRUlK2iJBWANeDAct6jGsdGQ0oq6j0210JbdVrE2jQfUW1naEa
ZJnQA0UmGoBhuFBXrRHpJetszXC1pH00FHS3k7CNRn4rFKfvQvTKU954fjzELmGix66xzqNEXx1g
dNKU9ValhnjBOQT2WayR4ehNtk0WJepCo3LDskJX2HcbMRNPIhJUCjRCOJMdKNJZeS4t9YXqD7kE
zmEW9JtR3x01HaSqEvzCYwiU3a9MRbaXVZgIMpq6UMFNHDotY7fUhoPsN0+iYP3ys2inlwPTCF94
THQ0uIYEHxWcHd4nY7LrRPW5r6eHjOYFB3DzJjbG3G4NUEq95SJk5aZKD51lfMYxZvOaWXOimIIO
FqE2Q5e8IQ+vCyV89oNnym9SbLwxTyAGFivWVirHEUmFTIkZ+w5TFLgR3VsD3W8aU81WqMqwB0kj
F6U5M6ZceNoNT6EOgagWzBj7UCDhNWYzu7qbL0KXbhbK5y63cPLA7QLJJW1um3xq1DcjS0uGnTRJ
T8UcBm4lap5cqZInguaBsJ8RixBrfmDziOPG57h82WwWPGpB+hiWLZYIJUS5KriEMtM1CBRSPLy0
Ag52vvFMdFB7FgB3RuIdSZLaE4wW0yZhBquk0sTndZZh1SVQjxK5lBECJ+3N0dPKlCJFS/oIYzJx
3fSWt/rtMAgUkhFF2Avl+NwawakN/UMPzQYzq5DCK+EyTZK6H0XqqoeyByCTJZ6kwjOmG0gpgVBv
kxITrHy/CiEEZq4k0H1dE7er7IEJYL3MAuulKKal1iXrwZlpZ4ar86ZQ0DiZyZQ53SwQ1xmxZRBl
q0JnPCwCSSSP69L3S7AEKLIY02ax6wfsPpBx9mawnWBtb5HLo69adB/A1PRNOxfXgC3nQ1jBkI6z
CCA80MLlWnYHsyUH3aXjttICvHmtY2BmWNyl7fWqf0qq/LEG5rjJ6xbxlC/TcwwgUEIjRDYdS9tO
ka9KTbwSc8XNB7lkUClfxcgGafQv3OJ0u2qi2C3gPdwHGI1oRI8rIUsWEMwRE6wNcr4EpVHy0dXR
7TBnCuKq/EOT0isDe8KIucc8Bbe+P14xTKLOxghvh6K55E2CP1t0zCjOrwfk4RQLYoT6Znb6q3pA
Yv8Mio+a+Kz4kFM4KK3oSDJir8IwkOMg0maUcdV3Ov16dxkhADGGOvbVMkxRQzcWZ7o+gmEmXl71
hD0EVe00pi3fMoO08kore2XeB6BA7LBtU7rc642Go+oSMtHFWamVc3XfC2l/KEERLrnFL70IilZP
64rHVdQBMoR8Ij900mjHIOMRFaIiQmNu+of1JR9SAZMELH6GwYcuwi0LSWWrAnrYrtK6WkzAy0SL
Jqqqi4c4aX81i9XB+uuuS+u9Es2UcEaTzzib/Ei4XdnN3xTnVT0oVXrm4VjgNLX1oMugdDXYinKR
Ae0HPhvV4gssQtqMPn/E+3ubLwENMU4+SVg9MGFCulgsfHTtJLfBxSJxs510i/MVNerP6d1yMUMK
j5+ZORHfCdqBiWvfdg4PAfAdBnER9fVOxdDNUZUW/maueZo8/1YnshBLDLONTWrmKf0OqDs2Cyho
ZaRt5rp7ZtbG8EgURE+fr3QML2I+UGg3vUFneoLQza7b+JPiSdpLTfgY+9iCccgfgJuVrZUjJMQ5
Y3DDEPNgML2sDYT24zTJXqV/Jku3voT+1kmiX5JR0qmSV7N2txJH1in33HNsSA2TjTRnj3ABQOby
dZGvYMYxeZaJl/kSwlvDXEJmPVRi+lrNM+PaJCttMY1/NX7yqeJ3Y2BRoI/8fXF9HYoCWbkghYQq
iqEXteJdLIOO8gc2MsCj9H2xaJ2VLXiUHCx+RG0lNSVlJDklNqMbCsmdvpVmV9Kt0NXlW7/tI7pn
hnBxVL6ZLfz4elH3q4ZTK8nOSLu3TAcbEvXyPiVEfpIjnCtT04UfYwNbk51Ql4edQTy1fWuKJe/D
HTPOoe5WSxxTn2UvCze9RPSgbqkH1bTRhRcTOQHej4QR+CmxtUbjCttzP2o8490SVhyK0OLPGs+t
Uf/29QXzPWALJ1GR5/cEKvS4ecIeaWtMRDhQKjxKJOQctfKJYSTDsYbx7abUmTkDTJdCYdBEzD2H
2GhQPilwUjCLbsceu6FjJ/Fwrz9PSEsThREqHj9+RZVUkiHDWUOkK4uJDA5acRNb+AMk5MEptxzu
ZgpUbYRTPB6Jci0o5lnUCJxEFGPbWBfeCRFkwtFaisy4KkZMFCPVo5eoi86CT6x3veuSMQQKIfaA
CBidgMBzWPucZ8YP1HWsgZCk5uaZqXhF1oekcokvUqP+kMYqAKHlM2ZtFTfUnoKm9Qcgg8aUeonE
GJl2rmv1V1oSG7J8UG+i+BEJ4jW+lWFPkf4UWpv1kkYxZllKtJQifU4Bz6iWRxB0OPEieWNsWzDw
6UFJZkscF26FrTcwmbjBvaFN7rNxvI4pDPf6grlcFqmm3Ykk5tIZn6Igk67SMtnlBBsoiVFkb+aG
J6HH77oGt3OCcUS2hz3wf7yriPAIOmbRBdCeXTZnjBcgZ8gjgeGiBFEhtUt155QQNsq0fUfhDkLb
+DVQicJIwqmXCErUMeqJTL3DRTTZEL6nOw4N6IkShBABgzgwsxsL41iIW3m7s/z7EOwWhJuZhzYi
WFPvcix5SSYXCSwAZgoQjvZSNO1rQXsOSD0wKyi9KscZKUjeB7gze8qJAEaa82cmQgnlBtZCAmuC
tdiX+til+EyPc74EdvOtVItngMTbTCE6J8aElWYtiokLEbLgxiN+oTl5clxzMqkQfxJe4WcezAf4
edfgo89ISsjZSl6TZuDHS3zXhA6t93KPzWqO0VKsbCS/mnh0a9kTu+rcNFhDhUXyKc60tJBlFJpK
W8QDx/Un6HsdXtEyXqAuAXtEX1tZjixYm6mbiQ1xNaHcT0mf2GLIT2cVzS/f96+WKK6fnNpqugv7
4EnMeKhHXRbc1Codq2+WOBqj4KA397qPJgVzTqhLSfNRlUntTFF41CTKnkpyfLtYJUBqxcNOoE1x
wnCWiD+QassCqlpqC5rWEN1BenmrUYjQxVLoBsZoCk7WUEBZJWIIRYNR4sg0p1Enfyu3wk1g7TKI
30W1q0W5QmO9SVRUA2VZ7MkUPEVqexabYVcQkZLkBTVogkQzmHYAZQ/5PR71FoulLqDkZ9Bfaikl
0ZFOFx1shZQZb70p/MK2DMS1JKiOzAiuUva6xLAwiiNCUQBpa+Y3pRw/lSlGUtE0vhraINhNn+x7
JT1hO8i8JqfWzUp7/HN0HMoseae18gOQfNQEEabI6TVss3NXiHDgsug0W6AW/bTeWVgkHKtCf5e6
9BnSySkDFeuBrYm9OOV+NMTc9cW5py/SnhF+BZuhqa4FS8Wya4riYzbjOCKI9HVtRwmZlRRHyGH9
QW/PX9iOCH7hnOFxpCkf0BoqfK7xgvSIM4ewIf9ZXx+I4Ij/WK8twppVMRyEpjCPdbXIE4TgbpGe
HaQMOKSB24fTLxX5DcaStCWVC8eUgOgsiociRGtgT9g/HNZ1K/RvJCqA0MqagPMyJT/5JGRnfHjI
1cEcJlhgh5EcePmAnd0A03ESFOqkkwS5Hj2mREFxIKM5Zml9AWBGxpS+20vbST6sL36HjLcC68yE
KFG+3ls/mMPoRMx/hAxGnLDGVS4OlPugU6JTCfRxqDKevKSQHWSCMOyo6owImTI1bvYd3ZF2FC2+
qKDXRnIbi4fvF80qI1tRu9ELiyo/Cmp9WFMD/1+U8N+JElRdJpH/X4sSLu1b+C+KhK8d/lIkSKL1
DxFrVJJbuqSRxyE9/c9SYmkpJWbCpUki+RARccHfigT5HyLpUd3URYsKX4qT/y4lVox/iPyDsRX2
yoa5qBX+z3/8Gv9X8FH8JQtofqz/j7zLbgtqB5r//T9lSBz/Gt4XTZXcMCIoRAJkZnVlUS38kXoj
6RuF0FKmK10iCpdChCZjskq3vxcpYMTQa3Vx+1r8uYGabnk+DIDiTTIvsyH8GkPNBD9TtNvcgAKp
DxakGG3YdIWKFAjeWD4Jt6EhDUz4MYqtsSxTfdXEl33+HAshus1hYznSNEXbBqjRpqgF3RFUxD0Q
3Cm0qrGgAK8GepH55hDGLyg7n6lJJu4OimJXqijTkmHcyoRvN5lhMYVQpWabViSbMixJCBniF0Mw
m1mtmVkI/9ZFAa/H+X5dVLM57Y/mTH6p91uiaMhT/9ph1bJ+XYo/DrPu9cdV+la8irq5jZqZiW0c
LiCwRc2JLZDeP6+LpKDSjaqGD6vMc31rfVm1mt8K4h/vqUNLLcL65pe0c138Uhive67r6+7fq+t7
31+Tr5rQdf0/Lf6/v3090PdxUa1r+wkgMMMuhN1roeG61C+r69L3B01CFOF7dV0KiKCg6F62/t7l
+zDrLusq8u/QESP0if9uYxIUgPd+HvHr3XV3LViKVNZFoE39XIVfJ/vjnL6/bz3Wj69aV7FlI34q
q8DP//570IRR8bOuM6qWHWrLffvL8Sz/9j0b1orWaJm9rwWsekZhDFiSL9O2rw2/7c3WTb6OsS6u
+60ff6/+8fGX3dpaXfu1uG7143Dr6n/98foVf5wlcA3IMBYerAwtcorYF6386je3blkFi1beYljn
AjntSVQt6xgB/7XRuvm6itY8Pgx3667rG99HmvWWndb1dDn8uvS9J4IZNNjf+5gwjIjDEPavQ+FG
KVGdt1JOTFf7Xuz8vD5kEtr09fMRLCYRU4uZkUCpsyYlitsTY3MHQejdRD1nmqbtpRz7Rt9EqJxH
zcmYemFDBBAMdjTCrl+E4OZShPK1KK3ycK4mY9mlzkBbF9d3yYMe1TggML1ss76sO67bfa/+ccj1
zfXjdcPv/db3SDqTZo9xya2CGQkRROl3EGChO/v1cV6ERmKeLqEwKkL9tH1FaUHLtgbtVr/NYm3P
1ygeFL/SKYqaNH43DofBisaDSpX7Ll9YchMJC7V6KLSUHED/t3naAqfKmmn/w65rXf1+L9eV0qW8
kyHgcj3mGmaEk1UxDTvVI2pMSTdhaZ1y/UrZBiEKb3+Reae6RCIWJFKUjQM5uqBhdEP8xyKY2URY
VJVLpLCNyLZGQxW562pWV4w2+SvkvoudNRgJhZHisAjHXgrz4w5cAor+tbzJqCtrG1jdpo2oNpG6
R03p3xSzkzZZE5D2y7vyaDV14mCmSw8hKv5mlOZ7PzUdnYLwXVXNzWEtLtOWypR1qTFrFV0Ixftr
lVhUh56mE65bHfHW8rGmhB5kr4vfb0a9CK01nEHr0gJ8O4p9r65L9SRIGyVTSebwIK0vyVJzaOTS
njgAA9tQZ4wrBDeVSNGWXuulK5RLaeOUEZzCMKch2NW7ed3dylY/fN2Iyr/ejetNtr5XpfXEbEVN
IX+IR6Eo0i3xzga/RmpbtdoaUAH9vb4uVTLIDHuy6mlnKqkrIDA8JKWx/MJKmdg5kx4Edst6aPIR
4GF+lQGxSK4areo1PjXMyONnuzMHAakvIZDD1yJ1kFbXyPtwnqHJ1eohqE0wDSVJgADWhBnm1iEp
JMqll5eq26sDJQt6F8O8rxsTDypC6JHJ4BlFHqNlqF0kyYKNgJnm6BEWL5dUJiMasgjnJt5M9/gE
K+G+uR+xV9gS5yISRqZ5fkx3wiein0DBKwrVDxI0J/nN5Dq5jfptGTyDzC7xvBZ3U/fs/VLK6woK
QbPDYZegWj/KDkDmyKMMUwtAXxq73HSi+ToQbwndVervzn/rAe5lTlw7CgDQHIGL2z4OoVtT0Ry+
Zcqpi+w8PZgkIM1dGmwAMjDR0ovncNpn84cse7EGtC08RAOO7MTOSLtToGsPidMTBx/Ui66iGt8r
ypFJtfGhM/XWLprlFR0EjV0dXxX6Y6hsKyQ+oWdi1Qx7JTnl4VVN0lzcgUJpWg86Oim2GSxIR4ZU
2TZcTiKcDQ0OKZs0upIqp7MoineoqBY+R1xwDBmjle4Z5xhp9jiij7sOMZ58E4qO0J0m8y5Pt0P3
hJ0kMfzbsv2t91tqfY5obir02v1Wiw5QMo3RzbGeEAjumTvyE21GRfidsXAhkBVdB0wxzV2Dws/c
KW8DIMG82IodfoR7OTllzb7HjUy8XuLPPbJLL1UeIuURSVt2O5HZIMZlYR5jt59y6ojP9SO2W6O4
Uz6ZFkuM125gSTWukOLY5umESX27sLY4TfaP8RG1/nCzoDou7VXkKqYXQPvyybvgBbuf9P2obMtw
T9ZFqz9aHPLSY1BcmXjtRLvC3+jzyZTf4xn4OM0ksZr5JFrnQnCx8DHrbTiDOrhNumMcHfqZ5wJ7
AVJMxMWL4FFtrgLuoyMscK53PNsijhn8bbotQAVl/O7ShgncpmN4wPc9UDxEamq/ncuj9skzq2q/
w9nDIamSXbM9SJ9Ffc4TNPmOIi4XjOskEH/C1pi7UzZ2FZxVwSN4Qd5W720O1r4WJClHJxo3Rb4B
c4Y+RbOcPMa9z8uXXBlGDfiS7KTRFU/lnSaQ13qw0sMs7siENHuC3D6uLg101WM6ewtMrD0ZA+ya
2i2ReKHePc2wVrzxdbyA18Z3y/JS7dzKe6q2gFGeFpedeDNu+TNxB8MRZde1+2E+4lEvfcSvusCp
jvbQbOHUDPId+W9D34gPBJRU7LTyq8i4iZ41sDwzKbzDgt3EHvXFUmDDnfxgm0m3JVBBMbqbx4w4
WGHz1NYxBeslhr+upG4w6aT6NM3cYTjKgdtTCCvZyDJZpkYFek3XUUB4iuv3lnQwaapYeujMmzaF
GLnLKHWaHP13Ce37gn+D5inXZLMoczfomwlY1wdqrUt1M7wki2X1Nga0BIY22zItKp7BUwOE6KDT
6K6InRQOwsI2DsnBuVzza25m48q6Vo7ZNt8VjSe0eHxT+GaTM7PRswWKMxqkkF0c9hR02e2FiZOC
P+Sxe9aU56ojXO+1u+4O32zFS+odpwZXCIEKQcnrutxyTn6DYOkkK2TgbcsJLuUTqik12irWMT2K
iH7ETSHf4zxAksyiKZYosBpOurgJ37voesbuudsLbyk/V0WEmYR7E10TuqpRqgNouORP2RV1jjfq
g+C1810YbWZSuNWrosD0dzuimzqV4mR9Y5TCWyW9ksaToMJPPAaVnZUXQO2V6RnwANMzIaYR5/Uz
8h8J51zRrksy4Lv21noir2b9Kh6NY4p8fKd69T1AvxKU+Hk+JioBcm98Qh5sTlsCYDhk9iYCDQca
SfwsKgcdw2Kox721w46WG8OPHJIhCWpuRsE8fadSeNAEErAP6nyYpvPApLR5s8RTi0VE7xAVVMj6
qXgB2hrOBIQxZ7K49w84YE4z+UYNDocTxYcu9QxoxN19EH8O00uv4v/ZgCwMnzL0F3D25OCmD7Hj
YUXcKL0jptvUvBNngme4Cpz0cdfTskQHPO2i6m0oT5JwbJItVwiTvdq0KzCDo52TpMXoHR0ITESW
Jbv/bb5xljfhc6QeOXpyZEITKrbS27hyhQ+6U22HOyL8kuzOrZcTtO7snHm2q1QedTrtu4Tt/Das
kcu7DwgPdEc/yA5eIhsEerX7C6l5+VROrn6bePVePSvJZt6gFzkCNK495dXftQui1DE87jTDSwZH
/F3SHDwGDzHx/Xs8XIB6Utbs8DCETyOuw/7OIpp/UW/N3+UuuAquPuonFIPadUyekNyRD7TREbhj
WaGQzWlt7a5xR8ffZQ7X1A4dyQ432t0v+6P0ul/NRnf3oWjLt8p1vpNvJxoFBgAXdViemPwpfkJ7
hUKpftLuQDgruD+o7lh6/gNCGf4fpldsOhSbpt+D80q2SuH6tz46FBkj2I0Zb9vGgbCikeE10Fo5
oWsxhCrctt8Eg4e7C+yzHSnM4rXZljeRN2IkKW4DiGdo1XHWnJ2g3kxedFDd3qECV0Y8qG76/BoI
E/55kvuOIAdSWix7GBdIT3uQmcOrHzjKCYcbhD92cy38AuqADj+ymzdS9h7lH2dtl53FS3BIcBel
S7ARj/nxNZn24gLhmbPaRmfzBXc+PqNKklKSwoGmyll7wLpIboXFvnCYaYUmwzb0eFzb2I3ODXQE
AuNc9ieRJ4wwEbOni/QgB05/Lz8217mbb/pb7QTNuL9NjrqjuNzsG4oBVS6ao52UU3Pd39Z7f/sq
AAw5zafqWtmYlRPsBFat0Lvi8c7Q8VDscBp7u35offoMezMzQJjye7ZACWUz0zlpm/Cl3Ws9f/jk
mQf/8Nq8jafsekRhZ0O4c/MTViYn5E3zpuE6Jo7gpS4wYBsVwhVcIJtN3OIq3VgbfChv270Og/ch
uS4fhOfoDpDlW/xg2fGDYYuf1ePglXuC+Ogw7fYleNJxw3CtBwX1mkETgNTSJptdu9KGXuOJloxb
hyuMdV5KOYjDHUvJHG34cDvf1ScUBOU+uRZ2mmuctIfSNVzfyXEQzR0oFy8C+7ZueKXXzvyCMNEZ
bcGhhRIxg7H1F0HZQfujc3nJ+Ku2wZZByT49cjs8xg/tafhMrs1tf6reUkY9RL6exc/n7Dq6mzz/
M3zJf2c7kStBG6MdtWN3BR0aVzXaz3tKC2Vn072Kl+isFzhT8cM3PFSR/SB+5C4biqMzXcgIjvaD
9d69toS8veRYnaFBvKmX+mW6piGkgVTf6pf4l+oM13HgjvfJMTnKF2xybpGpXRJPdLioW/mKVwc0
IV/wXiYOrc8G0JRLrFA7GTvdAYL0vNx0O+EJxRPNG9ktWrjqVWXxCqg+b5IbOku7/IYu8VB9cK8W
F7hn+/kYb5rLfAxoY9onTBmKK3qn5GO979un+CZEtkLvwlPkjkfEkWrsApRt9QM+XRHsPco3kJYx
J/3ACqp94jMepqhzdeloMkfh0qgIu0CkOjriRfqM9/k9vhd8h+Jsf7ClfkOyTp226FRbMmwX4V28
ol3WHW0z7vFa42m51Q/BbtyP/CDT9fi7fkHehQZ2w/2ePwwMyX9BI56c4lG4mTcwynawirtY2lEM
KT4OynOyxcZmH+1Hj764rzazR9HSlXJFLsoz7rIPPKC1xg2t3/geI1TMgCdYmLI+mQYE3014nu6w
ML2ZT910Tq7qI0MKNLE8K+ILmgqv3/m3H9F54FKDXEpsFAMDQ+VDfEP529O4NoBrK4GzEY1KRd31
pfgABLkU8traOwBc/oMNje1HRDf4PgCrdxAt73OXLCpTtbf2pjpY78APBcFB1J045htL9Uv4rJ36
GzjenPV8CmKnuetbspUk9+3+3ngSL/UNMuoE5tp5GR+8Su/VK6cYl5Ae3Oqjn07zEx1i/46agtND
rEhjTMPGEGG4amiWJg9tWG1Ph8l773eM8Jhr3inXphvYVBM5eAN49Q1tKd3k65xdAa1vLukNTV56
M1xxXZMdTAJPOHaBLd3Ih5AnlCGQI72K+xTXnhOs9T0PPhB3VMRe5ea7keZG31o3KMCui13butpD
8FRvSnciXmWT5W8eg9176CKP2IJq8nfjGWczGwmQE99w3mPlSTSSojNumI09VfQ478bv+aUdHO03
Htk3Jn13vLGu86fyqO/bY9g41p0ce4PhdbFHlybfMhwkDsNNexl3Cs1zvcdkxxWO0j1suC0jVI68
vUXJcMeYYvgwl78+OPTHYgsv4qOnndhlu8apHBK1m/g+Oidn7ZhvhrtNjSvJk8wtkADNciGc82Se
eWb9R2KL/IDqhxK5eeSJj9Pb9Fbe4hF8l123J7BZ18Yv6yZ8MO6lm5oM+N4/4FN4jYzCi9345T12
hbvx2PM4K7vlX32krAWvKkd/lN/SW0Hz4tIe0HGj3SHR/iymOxSvCUMoxFP2sxle0dOIj41/MtsN
4+IDIlMvwu3DxuP45J+BR14zzOSulS+WZKdAjO1i2I8PwUHdW7Obx1RherPxISJYMYNzok/8ijNu
vw/tA6XHwQHfsQmbnIfiznriJN6DLQP8GGOAVeGV9AysdNlQmBsxP1ojbiuubcUCrS9f71ExQEWR
TqwA5sM3uWgFGa3vfUWjTKmDKBSfmYUQhFr5U1/0sAUc8b26LgULeQxTBdVZo1Dr+ZgiWlH8/tzB
kO6TYR73IbTtyh/KPVVjjtQ2oDqp86CG59gIr2h+cFnqN6RUKOSRox3QMRRbPNUDIKBIQM9pJAX2
DcGNTEx+W6cBE+DlhamLLgr6PqjAhNQLqWhdahoY77MyuCuK6As9tVKoCAD9E0iVtCJY/XCguUyb
Yp9TOiRHJhFM8xKYNS5IgUKEJM/vMJnUkAUpTHjnRb84KdVtrRIbXEs2V9HbqpcMQ6wR2il5l1qd
6AtK1zhkRI0eigTVOC6D8swZk/RqKnWGQcsZE9UiIyDGGMppCXRwqgii7Yh4Ukae6emVcEOMdgcI
PqXh5JyUQKltrcCN2jCgg6Pe1Bb+Umss6ZF1sRt1QhqRivZ+DemuMd41rrsuYTtKso4qoWPmQ+CP
FcLf68tK3YJs8Nfq+l6JreWuDgMM4yZAdd0CeWn/FpWuq+uLWBK46gdmYGscdH2hQqBCx7bERXXf
P7cd2IY1LvsVq5VnFDngeHkdQl3YAR9CjWYAIxtXIs/fSxoIma/31g9+rE7LdutuCSZoCQGk6RXH
RgLdzUciNh/iiJBANWgAko5HVaSfaaXiKLWyfIDRnbblAuAjSHmYLGSOlaSM2xiFfObvhy6IXblT
aIlUYuXlksUZF3TRukRN8XHOQyq95vG2EPFu9JDAVIes6owezlF301U1xo+CXh1mucT8mag6MVL9
0aDcev+1tn5gLaDPKCBm/8eb635f6+tiP3pWbpRHZSbmqtHgy2hB0APhtmw3GhYNjPqW5fXt9SUn
V3nAtIla5GXTdfX70wqYECU96fbH+19HUbq6Bin19876kJ8pSW83BSWwDpZAWGtMonYVWWRBsVKZ
UNYS2fRHZD/tgtbyF2SpoPayZ0njS5Fq9baw1P33Z+tSsKB9TAx/ESwsOyh61aDEXw6wvlQIjeDQ
NGmBGKtHO7RstO5E9JqaCWlBn65bjsgHZyQsy6G+3/1aX3dYd103jVcI6rr4fbyvLdc3v3f/3ufr
8D83H7UArG3d3//YZf3CAXsYJIHEtL8P873dzzP7Y/3fntn3V1dakm5lKybz/Pcf+8fZ//HXfS2u
e/rf1/iPb/paXDf4+gMtQK8OFfPq18+xnsl/eU3WP8agJvOvH++Pb/7+O3/8Met3/acz+P6K+XVu
1QtpuhcUcqCSlsZ/JSetLz/e+7H67zYh/E9c68dhpDVp9b35uvS9zXrYotKZgX1v8/3xv3vv59es
h/hx2K9tDGW+a8m3bVYUlNmENFlBPBX/l70z220cabPtqxT6ngkyOF90A8eaLUuynZ7SN4Q8JOcp
OPPpz6KyXFnOGvrv33lRaLRRMLIsm6I4BCO+b++1V7hIvyHGsE4i2p4+/Qku9v1/7VOH8wQfO73y
jUB2ev13MLKcWpNwzGb1Z5s4/d3p2/fNfHuX6f2+7c1f/t33Pfn7zZx+7/uvnLb3/Wf91AX7P+1R
Vof18N9pjyz0wH+nPbp/repf7kLph1n4Ps/g21++YVFsMCamrjk8aHD1I/X5TYTkiE+WCSgERza6
JX6Bl96wKOonuCGaajs2siDHsiGm/MpFQYQEFIXmIpAAdVINuf8zEdIf/f/QLk/8FVsjjV3XfhAh
+YPRJRm98k2nUAZ1RP6atmU1E114AFQlt52uQ7YvcpUQxuZYI94jr/UiJplpT0ZxYFg8y1tMQv4q
bMZolmWxNzeNlAZV5y+J6iKnxjs0vYoMmPSls8r3XfBFhbciG2U463xvF1rkQ0JlHNRzoRNHL32q
FI2QMXiJ8b47WgZp8mODubIhX6jBnm37xZpsdoKg8rjEhcdKt9bnY1lupNPnG8NQ0nk7KMDGs+5o
+0F6YTjdMrJguGkeKxE/GS86FMKjHTP7D8oD1nmFTGEMzxroDmgHXSLo9AZVsMq8jOWHVs6NCE67
Jj43AVZecEntEpM50Wr6eNlbOS2awTKQHiLdJ2CKkvuAbb2oC3fR666kWh6kK8OhypD7eBqSMMa5
LiirNKazNMO5bKm4DQDYZqI5SsIgcO/WA0J1ptGJsIGpo/FGMbCwhmKHPYb+R0gamVViD9WUnrZC
UpcIGZkplA1W3LCJ8OphUxMFjctx6DG+O9epU2GAS7DvmngLhVntHKqn2jotxE1R0yJQA+VGExop
CtWdFXRXpiGZe1pL4FRnFk3qTJaUsu9HMZkvaaOqyrYr3INF6lHbuLcId48GJJG2GJqzWJfLOh5Y
ndbOZnpVT5C+1wHL3qx67CLyUM2M4mSdwrxXNWOPxqA7I3ahIj0XUlffa7NQyyikBeSoUtbp/Jqe
tw5SDoHE1lHbnWjVhzCvIFcNgni5XsuXAau0rESHHwoF80BeUPWJDW0VtWMx1xm9555m1Ss098u8
DZjUVgSHY9+lD2mSM6SWNgW1MCkfRjS/dbatbVtywfnY+UBMzgtt7GYlbJp8EP4KSD4ryv6ZcOIb
VaQFnA6SaFGR74SkdO+p+nWhiQtilK8wmx7yGKBb2T0afmLTASZRswgkS2Yks+GIYFrH9xBDJzJD
YuGblOR4pXKXodRItILBcUH+2mRJD1g4aatYFSNHsjyv2oLOReeu9AGwTImzZ+HrxGk3vrdIm+Ze
QGbb+B5W2SaQWPBtbrO+oFeNnaKQ3oUH8qEVZjm3S3kI9I5UQrnSKmg8OZAMkgNy5Mq2s9DC4DMQ
WeB0I8ziutIw89n72kjLnR22y7auu9vgxhAFuZfXTiqUVW5k5plajC9RDRuO5OMX0yn3uPsx4anc
iwZezSahZABdlJyGUXaLHOvpQ2deeomFnL8PlXkLrXVRe/Y6oMIexg8RqDQTxnEDoK2FKrDQNXNv
ywgRC31+OdxnWv86KK29ClpzX1r9ptGkWNq0yQmtHJZjjDUz6NvLYQjw+REJSLdeUPhtaCx15FYk
brmyPP9K1sHSVb2rqj14ohoX0p18g8neznJi5mOLiIwCf5xt2CUWbgwxfq6nM5fQPnTM6lql2TSM
5kyjpt036RxA1pzU6qM6TifIH2l1CGNpe83KxllMXkpFBd3J8MH48rmByThPU8NYJXLclDAaL5IO
3wTamOu+dL3bIE3Oy+RzGpT5og7JUCV3ZY5D1D+vMosPkwevRaHi4e30Qzj5SxPdPhB00Z73QXdn
u3p6jjXZsyLaQnSl287ZhHHgXLU6GRVFy1K6RU3quNKfu34OPzsgVq8r6gusAa9W9BUY/10yEu6R
Di6FsFi8dg2ig5QI6MEiMFAx1Rs7TatFVz37od7tdRMsQZ4gD0c9tdSFpc1d+wkzOum82PHmLtGc
YCtnIKSI7CwYmcp8XLEs9c+APflX1kqzMTsgB0P2gbSFvlaYgo6jfUXZ4axVXIAHpXoR2x00I33b
F+BC0M3NZGDcpgVtI5JIy3kVbYaRPGqPip0Dcm6h45M+9zUFu4hGf1T4HGO72ZWpf1uq68opDx36
nb4onBkh1VOrOVp60hNXKbX82MD1UJLQeF6Z6Ng03G34zyuFBPJW9Au/I/QScznlwzhVsddbc4cO
iETuM0tcP1qNsftouXa7Tr8SwfUQOQYh2Qkej6GgvrruR48khXg4JOqeOG4QRj3DS10QUYAz6kzW
ujMnOJkah4823ypQYrio0sIEO4HpqZdgMJCo6Fw7Ie7bqJx5sRqvyDiZ6mX6ppU81rq0vNTh2Vzm
MC1TmFcWK/qHXhjB1ppCDEc7xJqTAdFkpXsRWsWuwgBkKQeDVkgUWO3eNhqekK26NVT3c1gpOsQl
Jb5UGpVvcB03SoTorKjWJgxNrW4+j3Z5Cyb7BhzmACXiPshpfvYOtniNy1Lry2UHImtD0gXlY1xw
qa9QuIZjUQIBWbfVhnEV1KcCpHgsDw5u2qvYAalJub20JaBvpCX56EzgQX5Pju5yAJUy6spw5VE4
ODeG8aUZcAOGfeksudUeC9ldN/WgEN7E9e+WpAcUXJjMObo1Htl6Ng463F84ZE294Po9mJ0JbCMu
5g3M8nneFQWF4tfcJEGp7PNXcP00W0uSMDX63rI15DI0O42qHwKpeJgkZcGXtNdvEGATkmMY1z4T
kDCBvNG4brMI8Bm5TU55JVU33lBfVFifCZ3JtqFUgNSTgMdDod3Z7UNIQc8be6x8mISs1F+bfZoe
VOmQjCr8x9K2q2UIFX2ttmXAYQlu29wzYbeIx8ALVx3m6rbDQOxW/b0l4wI/d3qjxfa92cDhJTLc
IpsAFINeYLkq60ysLbduaOZxQnONHkkfHk1l7B4wsTzn+BVX0qHPKihOlx05dg5HbLJrnOnCpaYM
mzJ0rAuIT2IJZVaj64aYwjfFXZow77Ks5BgBiMSYSx+2hDFgYoyZKUp7nQ71XdK04zwvcZ7ntQfx
pNwMvltf+D0FOjjVt6VLW3iMGLmqTol3eTRJ4+2x2OW9gdTpzBHFE9YXfa9ndEpsWsI9ec/n41Bv
0jC4CrXC3MaFeSzaUC40OV6FSnEGKnZmjf7DgEV45pSPllSgL9UkGAeeB98bTwtBI9V6sIMdeTqo
1ZPxKgkBIZd6hCHc0b6mKf5pA/kO0weYWUyfwEDY0aaogkXiRIBbvPt4ulCloDnPed4wW0kuHK1n
isRYh/FMIpYs/QXRIMUCJFg+C+N2WJYDAhkpd75nJ4g0nqKYOBII5MUKzWASC1KwcTK2grIwLDzi
HsSjIXJrUynhgUztcKulLpmsY1GeKQfITfEs68aC5Lzs2ivLg2ZX+AWb6Doa92UeXHkQgRe1FTKl
TKiTZThgZ9pIJBAZZDd2R9m9Mq6GTIq5SqtnKFV9KSv1Oic1eV8z98FkvpEubBy1wwFpimlwj7Ax
jdOqobk2VbCjPYIocjkvnLTeeTHk8rztm3Wi0CDrPJRRhoK40oXeMO/7ltqmRQTNWI3yS2qU90x5
mdtVkE30luTzrKgum2yY8AcKjas8INZEL2/imn5ehkh1pyV06ipdcbi7Od62jQCFvyEEkZT1trnt
ba1lWk6XMnR6KMQ1Er1WAUduwLGIe92HKdTDi4oEeEHlK2MMfWRsVI9mu7Fh5BISfCfVaqlQwbkY
DbFvfUeH/kwXrBtz+ICF3Ayt3s6xl/YUGyU9NcZVW0NGUSgjaZcD6rNaseNDhAWMiXVTPpZFb1Ix
L5r16I081xSwxFZa0iLwujsjBGBtZzuoKPje8M4+4JB6bh1mo1HcH6qgfaXsqs8iw8KPmZqXKouN
C7NhRAmjeQ+y+kz3LGIfp5e4/nLPqDZWFz5VersFrOwuY24Awr/EU5BcKKnJWyl5CNamvB/M4VWU
8XUVYbJnxprRdxQX1c5QzFVWZrtMo5meY2DEj0n4egWJ0FaDJ5/yMVZg+n+V3DjWwHMPtVd4XjXF
kVXUldUOd50il6pCCJ4Q2zQpH2ulq1d+ptHEHd3rtPVXpmcgh6hhXUVY+gkGn43XVuFem71/dBxa
2K5cSFOeJULN59I/ekqzccnEM4nQ9Fne2Ea3E3GCzpQIILclCIDII6IBNmFK+LtorZWJes6qrLXl
BU+udtuP42Jk9db2xZeiAmVhubeG3dNvBwDk3niD+8zs84vdMoYYkMMVkoC1nWuQWkwCVsSjhUYO
a4PscqwZ/mzvcvShdQfFXai0iwIFwehUl4AvSARL7GuTbJkkGOntakh9giimYR3NHAiOFULMaVNR
kl4VBql2lo5BjzAT3N2Tra0/mBZyqE5eRqN4yCRQZphfZlufZx4jtOIh7iODOvP3OclrRNsJQEOp
S5cO5YZjlfTTxFWuanc62VyJgdPVj82nuKVmnO9GxcERX8Y3rqHvokIeBlu5BFy2qKwvTZEvMNVd
+I43sysF6bixGMk8u3iQIU05TVdvgkxdNxGjsrbxcmExeBuHXhqPZV7cqJXY+aW3h5QqFIVJoT3B
9x7NiVIAeeOpSd0L5r9YwYMepqVBXmlpgQCHz+ehztCgNpU9jwImArQcS6Z2VkTEm2gWaRU8A/S/
SryeigDRWKqwL01iafWivQlDCFQpRYPp1GRIkU03XabYNCFk5CnLUVF+jnJCbjUkZXZvu2SFQRRV
Ujop4rx2dUjuBZwoce+M5EZHjO1QMEiMYQzG+StzY0Ugx41X7NquONrqChnbgB/eAptnQpAa3MtG
dHd+W8yKql24Ht1RVFOUQW6ZVtxRvYDNU7N6JhHmMp6aXVGYnRFcYH6+LqxAbuktNIu+jvECp/Fl
3CvhRu+YT1Fx2Smxql6EZoXwdqw2dcugUUCg6sCm63kKjonTlKi0/CB7RVZVsFBWyilba8Wzvzn3
dfS2vnroGyoAPLiw6BawBjvlc5iLpRKQxq14xiWOODlnBQjcLal7EE3eNvN7RKU2466bLmRevuYW
OwAbfqZzD40UyQ9Vad+7JJqtc1YR8GmgMzQVarjIJQRTGfdJ5J3FircWTcHyFYm2ZFoXQkvxkjyd
DKQXul+sqFwxjfP1PRDqZmnvLWeH4WGaqwoW88GOuSNCKf1JIfhCMo2LOp4WVo00hKtnPwx6g2Yd
zWWfhOuxyJ+KENdzahTtjAIf3dW0WwZudVn4QOMh14CQQ45MlC6iTPUJL91wo4aH0sG143oZHYra
hCnowD4pL1s9IpBMteEdKDdWC4pU7+5ERQkmr6hWqYW7VEKBGy7huZiPj/jUSoBqRI7XzsDd1qy5
LnGvAkYvCPQ+67J4F+KA3Ie+to09ESydIljIMQzOlThZth4Ki7zsKDdx3cEGa1ZBIR71PGcSTfhV
SxxyL615RA9po6sT4B4qbh7nR0hetA5rbP/2ReyKfK/6YX2ThfHGcyOIIrLeJlQ856YaEMW3Ujtk
ZmGLoMqeklWs2J8TNU+suOeSLgSKMdG6lzSqQNbZCpaEkYi/gmEDaqWzSOPuQu9axJ42xnWTJUfe
f8arN2e6hcQrq+k5YjWqmdh0CdGXhjJscJujWzHr7RBQYKsb78GnO1ZKBQpGrC4zF5E8/hdtrclu
n4fAYRST4mQ45gUriq9pyw3a2Gj/C7N9sOqY9UL3OUkUGPpSNlBLIkZxyMy8o61vXTlaS1EoV00i
MuTdoE8DwcIPCOmq1+t4LYTH6m6El2L5mCAdQUGgrVglMDlzIx625AEkm9g010NvncsAfQkBiAvD
8FBA0k0HHDG0133zkutdP+8Ie+bJ3VGt0ndlYzgbzSeI1CVXMxeAqyBfXtQFhcqkqFBgyku7x+ZO
KfYMpnC/KJVlrJXPpkcpMLKil7G37FnMgg6ZvvZse+ZramsoPhJPOWscO9q2hfpZutVaVYpqTtjo
Za36V3pIpqiD4tZzbXCw6GUKVjnMBfuG1iBmkNiPiDg1nsMKSqETQd3N/R18xWUs5HSL6ulc2lPE
fYHkyY+VTSZuvDFbjK3Nhifo4UDwtkr5MovqqyTXbxowUGeUbR8zRejz1FbP69ZG31xaaHlUZUdC
le4RVhiqNOGtkHmbqscrM22Roq2kV9/llU891rdg+UQpvgc0bIIOc5ZSGc2wjjcEk3bSfVFUhGwj
FSkr8pEeme24oqC69tp07dmsO5QwwY4j++zcr0OcJig9bS0tF5nN5LdvnFnQurNRbEoPpipyEVk+
SwUEtcelPC2ZrtwEPzo2IXHuVwXSoigxl2TdXep9ra3D6JShytwix37QBXhmTv9Ch4AWv8ND4HqK
cs6NwoqQtc7cdKh9nr6lQWKdD+Byz8VALgecMF6p3ZAcJp1bvWLMBNg4Yf4pWG1OKgO/0fYUZEy6
y3jrikwN5pRmxLcEKmOyaOm+P3W4J27RcMqh0n0XsagjWWygVDOGcCAGliyhYmzXXZoOq5PlSm/J
zjn9q6uZ1DjDZtLG5AlcoSa/SrWSQMgqlluvm+xLp3cPppCcwvDmVpYjlqcmT7ze9L7fyUknv9gP
P2MWCgajEOtq8v+3RK2fda7tzTtJPJ8IqPtQhkYnaiE7OH0LMpatdFbuT+aq3iQoJkhh0c1O/7RP
mVflqSs3uQnDmudPJsyLMpzCFyvD3BLFHq2482iAhzAwg8lJqoWYXk4GxdO3hrtm0Qn1+P1HOMDP
meUWq2/mrO8vnGxc3/83GtAFDzVD+/cXOsxSyLaZzOUFw5uP1+wUzfr9mysnN9Xp/8OwXpRSQH9z
uQsc0HwIA0n8sBvlPKv8ek4yREzecvnZTrx0l/vMh1vCd/qOAnaZetvUztSNQwxuorYj9AVNm6tt
qmMDkUQvgjkK4k0OVq9Jm2qWZyxWIldRGHhiZcWT4CrNePBDA1SvE0/uQxjRs4hnKQy1UfA87cIL
O0Lsm44UeS0Re4ugtV5HoYAEzNoNawITwWK4krWTLgqqUkr/WfhlPUuZ3VKFxGlmOAAVw2SuKVQV
hzC9HaKqW4GNQrscadvI0J/hg8H4NalAxEN0o3lJQRwpJlPNDoAOivPB76eHgE/+MISzRe41l0bi
Vlt1DBZaPqDby7Ll6EAfzgHRrcmw56lq++cjIQdENzUIqlvQ/W6DYDaN1XWmDs15Dn8T2Nmt2pNQ
E1EPQjTRdEgYbU0Hr1fYm8RrWC5Je8YgqdMPWilRw7ecSZzwn1j7JpeFooVLy0tcmjazJjMAfWfF
SynyQ4WpyhDrUmepog+rxKbumZp3sVaj+Zf6a6pYnyWL6qQstkkyJBt9QDiuGGSEJhEMYHELrHiA
h3WWxqBajEbSPAlNwC39TTXY51F8Az2UeoveHbzGuHZlsencaK+Gw7wo8zuK8az3SRxjKZndDgYj
7oj8uG3axyB1L6e3LTB4ntUpJjML+VUQRi9ZDqyTCj6NuOHBK9VF6oFyV9T0s2nY94ZCB4eAU9wN
6kPWMLLmo3zppP5Q8wnNiMJITWKR3ojqSzBQw8a4gh0pJ9oU9TUOBmOo7qdPNzMoN+xiyxpX7lgf
7da/dBUm57nJXgbFOTQlDhNiZYeVG8Je1bwpPOY/I7dHQpDyCqbXbVn3q1bAMgrC5qXqaqZXrHOp
gPOsFHjuDKwZ9Y2IJqTbxDZjDbhBSLUKhVwQM8dTHt3QWRemr7GBXdMu25wkZqhboIgCH8Yyqwog
kJKoaG24KYT7bPnmuK0KalAaoPpZjBf1oAwWbu6JOZLX2EyUQFJxWJkNZXpHgZVGqEK7JlTJusyo
YuYmok6VXkaSZ8TgSag/2YRjyujsTYeORpF+BJm7aHXlcZ/mrFKFRxPCbqApWt3cr63PWhOt6FIa
mFUySKi1MvMENW/ShBB4ljtpIbiczoeEZrGUgXTxEFc7bXDuW6keGSuBAeb6lzbHr2J4fOZStmdJ
OzzDtCrOlGThC+mvgBl3vCxvLBKRfBqiTGz0g58V0Hu7ktgs6sIQdciEp1i3tuxchdASPQ0I3DRR
wbutvtoxhdARLNWQ5i11QYKGQ3ck65tGhMpZnOuIO7NAfwTXxelxHQRkLiid8tpr9JcubeESedRc
8wocUY0az+Af00thaKP5jasXAc2IkHJwfdykXthyO+Z30tYOhFXh44zbbiENZZWUdyyyMPnRu4cV
ZFgzo8OC5uLdAHw0sVLNGzrqBhcpxV+3s1m56QrVxnKhRzGotapl6kzufflFbUaSvQBFc51wShy5
Ne38XlXMvRGmZPuMiygY76u23AijO9SavwxrdNa6cEj6CXFqdaa2bq3gJgpMAoAsUOO+nFhoirHy
fTwxtYJ0NoymuTurLVesgKFTGBGTmXZNNftBCXR/iUvTGLaxrYH8sB5LpmCVmRGE6cZzr3CuS9d6
cmw6N1w2md68iny8KspLW+SLwaAM2ANqo+rUvJK3SSO49B6mC15iZmxCd6EY/kY3MHBWwMiCxriK
Y3uuDNGxav21a+VLdm2cNxa1OLdTLwePSgyTBTE3BzyGeQHJK1au0zi5KNonxScZ0IG5N5rqZigj
Y2ZJXz8zNJqHprPQJ64xWsWFKCZhn43vSFfWqHr31KmuLNu61JP6CgTyWZZZ8zzRD6f3HWpMnFDJ
AlZ7yVLa+XVQYT8F34gwnim3AZXxLLRILGaCxIwoHpaNkdzaQY/jJPEr1ATDq+LWq9wRqMWpqZz1
JkU2U5RkQF1XNvcSmV/4OmRGrIt3bWlgr4dOrlLj6FLHBRBgPheMW5NjupLlbVRGq0oGWzNT9gS/
k7nIqNi7lw7VJL2mUOTXASOYoR8rwJTKAB/fcb46yZOao22id3aToX2oomhO0pkGb52uO35oBlfS
UiQVVuy0YycfKeOyWHQilpEwYRholaw8Rn56jZjiIF1zlhTGSAyUl8zb1B4XzEEuAtU/V13jxlSN
ewjfM0BuIL25GsPBxoPDvkCXm2C2JEIipShow5CjEtA9I+lKac8j01rQDjyqDSXjJiluI3zobXit
mvWz6jPHETGsEPwi3Cc8aFdE3B9UHgZaQMsGIhjQ8IHzQl3SKbR0Vmp02yV2nGigJ1ZEYkU4BiXm
XOygMC4G1XgoR3XqXnnb3KvnGeqExoZr7pv0UlRMbGXxJWra+wpl8kyE4UEPcCLWELG7OntxHCpI
sdE8OEm5qOrqqRyMxxRWapYwLWjC29Jqvxg23hTiUq6Ya2RL1o82DwDQFEkXH4NaX7p0J84ol2IW
lU8m59NzesHNYJ/1ubZwEi1eOwM2QqW+inKcuf1cqCUY/aLXD4lHdhhPGkhfZTvOTG6lXJ+HNme0
aPoeKBYWx9wEu5CGxQMFfRi/oUrDq6YvqcXHukQR4PGgoC2mL6263Kkp/WKDA4OcIMJI0dG/Ff6X
SsGJO5RbAo9pXjg8KZGQbKm8XpoTQswONlFvHLs2xlEx3DiDdqRoBh6+a1cKMGiel9nzdH97uQ9I
usZf0AN8TwWSURSqN4YKRDJoGX0sunCdPhC1QqfNkVY6SegHhtJm7du1eaiamAWoUJ7zkq2Yyl3G
qKkSsXFmpcxbTGncIw1YGxleRAhP0C8oGZ+m+3b9IizqU7WvSOI3tenRfMhazHhtyZCJxo8U02cU
siUlZu2pkj6mUbJs3JTLJ1tYCHlmQhKcZPvaJubv1gri5PA2FmCT/SlRwHQu1TgKAY9vKh2IaD6O
dGRgoaY5YIzQelAD+gI+CNsh9u5qtd1alQM+uKy2XhNAc8wKrDsZQ4YYSRAeV3YYYxNO423Ocoiq
Aq2QGqyCDdAU1PBRr0IMc3jH7T7SKCRh9oj7dZZqC4MO/0zLfWsWUAYhrV3vVrli3pdj2G3KCitz
pNGftMP7UozIokW+An6DX03EV0yB0CgM9gPCm7UcpTtjuiVx7g98Ip0edzMsNDUrF0mzHyiutg2u
0V61HnvKFYsxZ1zh5Bow0IPrsvRxr3i5d9ZFSyv3D3lQPYgxAk3d6/i/ECZVrk4l1PZXmp6B2G4b
YiQhh9C9mdl0XGkGbYuKVUVemXs49vZKd/pbLgWMF+WlMMFGIvu5UuzotlMnL4fCo5agZ8IXvHoR
9V1OytxQzpmsYTjN+OQMURviswnpoe5TVVMWCPcKeOmYSZ5NqDuw2mbZRVm5LvzNSNodoEkU7SXY
+bajXarVRkedwLp0oXAtczPcJdStVvSc1RVJuNdmoT8VfhxdqObGjfegVIurRhu3feDrG1pmtTpy
SmoConseWGkEVtH0nXFjFBDAC9U8G4sIrRTVvKJJmUcGuJ/d/ramLNQB8a/zKRRXWDN6+Hd1BaZS
Nx/c4tmqoSIqsFfOVBFep+F4nemU6SQ9y6Hyu2svvnJyfztSE7GhjjBBzLdWQ/5FMipf5TjSUgo7
i2G5d2e5aDem2XwVbko0hDesjEi9NZTHJLZeVUK6ukxkWz1DOaO3IAk1f1y4voDmR4RW2GV7MSZ3
ZAFtvQwSpEKxLRqreQqHc6lYgbVsCn9NrPqeYGbSPQa8SkFNgGGghQvq0ThXYPWDPMW93AxEiOg8
QzhrzG2iTdUAmAgoog4J+HnQDlYPzwL27Mrp7yjPUCMkiHjp1O1TJmjLpIX3uevtB030d5QjbpsM
bDVaGLlSUmvfk/p6Vg0vmqQimzRMaSRdGx9O6yxtPFzVymYs1GYVOw3Ovs435zxDuUyT6jKyyP8O
cpnBC2+XdWZuSpdave9ExxHfhGjShy5B/uQ1jxWU1ayW9OULr2RC1e1oiO+Gns6BWvoWKNAFnolX
K2sdcBR0PZqmj2AUEBwwYrsi58EJ4RWlY6thhLa1NWDdg+kbTLQodZr6MoAr2nYihjyoPXVDBtUi
0eapH6159vmrXLttsAXMaBMjPiFwc6lDjnOS9DIysUJmenvlZuJza79UUTp3XUyqzNafirp5sKKZ
V8h0l5gY5SZ62Yhk6QyYTbLyvPFCVyeLoMDRngkDb72/jkNrUbsjtfRKXbPqU6j7LToWYrJfWHl6
G4ZEcBEUfFYYUp+76gg9BdNbk30tszhfuI2vEdNlPRlDX8AOj6xFG2rXgaHWm74DZFUN1kPz5OQi
WMcl3SRKjI092Q4HsPNRzZIrK5aBx5I27m4ds9wFwgrh4uCCGDMyOMrb0KvKlZuOny3Qjech9y8T
viRa1KIw5k0fVEuZNGKBSgaGaE1nLVtrOmY7+lufRx/ysekfTEllHZ780XJEuGlFe6gUk+58T9Io
CWGYr8N+mI+GuXIz0l0VE3CEpV5Eit4tAsoryCkhNOeyAcdhIFdM1jRzvEU+dO3aVNaC7IGr2GfP
RNSi0Gvp4frFQlf7l5P6+H8NJPLXDzI/1sfFSYB91bzK4fq1apL6N2zi9OqJl3iT/3u/9MZf/PMN
/fL6O+n3c95wp7IHfphnv6dIigkU+Q46edql0/7+3RaSI7ry5uX1P/9Ddz+ZKqlNqomYmkU5vZHT
zxUXIqXm6BQCVff0BRGSd/rdsfmrT//3H+zbYfz733m368eXCX4cVrUMn+vff3gd8uW/+PF/2Mb3
j28YqNdJq9JBaH77en8UHPeTjdjHNF1dPX39446C0EwNyf2/chH85VHQnU8o6znTBsjb6YsNvrsW
xCeDQFKL7ua3g8S18s+6Fkhp1Amp+9BRMNRPhmaauuGSmTl9ca5/fxQwQdiqyzEQ5LOevv5pR0Hn
Ov7oHYFpgwuKhqhr/OlRsJ1PqDwtDviv1wrQ2X/cteB+u02/AW9/G2D/OCz+9R1hfoKBaxhEpHz7
4lP+/lpwOUqqw5hAYMc/81rQNFX/6LggnE8IVLgcdPf9x+dWMBCkktP0Tx0WGbHZ5w+NB9wJwjQs
lBLun14DdPw/WZotbMxN/8xrQLcI5/rgUTDEJz6cJeBSf/uQWM1+fydoKreCSfGYO+V/ehT+hcnE
b/MtJq/Jy2mmFb5WfzYh+6tfeJtq/PH1X6cZmxeI10yk3v3i5Ln79t7fJ2L/9W64OE2Ffvfi29To
9D6//vmvH/CPb/3uvd4+1dsP1+GrPMrnYDi9MPy6m/tjynzt/yXHp2P6zsXHOMxw931P/vM/3u3n
787/f7PhKv5huwaP1A9vV6JUyd5v2DXMn7Hh+JhVx+ptS9Np1KCkv/3/n7omfxsQ/u5QzI5JCMrw
B7PktxHlo4cD20gujy/5215Oe22fcOof33KWvT7X4XPzbpbMA4o79qMbn78mx+4oX9+2NO224+g/
4WC/zex/yb/+wsFp0qf3HlV8FD/hKlxy1MOX91fhtwfkR4/M6jWnL/9+y0JVmYZ9dMtrjngYvm3n
dHnr1rRM++iGNy/H4N0FqBm0/H/CdpMkpIH+/o40nMmc/OFdzl7C4w+jiOE4THA+vOW8e3/yCFng
mfnRzW7/ODZZmFF/wobZs+Y5Ht62dLouLI7y2w/+/XFvEipUfzjMLpO8j297dwyzd6MHcsmf8XjZ
TQbjY/bytofT4RAqk9O3H/z7h2N3rKoj/aHqta7fXdNCNY2fcUjC5yD0j+8LOkwqf8Idvgt5FlR5
/e7KFgSE/IQbZheCreA/tO9vx/h00DU6zW8/+MBBZ9M5YYtvW/p10z9lx/Os/mEMEZrtuG9v9e/v
9P71SR5/mD0J4cA7+PA4sn9tj++fWxQ69J8wfdq/dr+sjymurfD9Y53tuz/h7pm2f/4qq9fh7SCc
TqWuTVSHj46u08Z3r334/O4xJnRCmX7Oxr/kMn7b0q/7bf2EwXtPWELwy+woc56U729O3dJ+2hvM
j/GP9z7Sn58wJTkE4fsj/q3s9tHTeYgTZiTvVzUUmKYqzoc3LV/9H2vm5s84lZevWVaRTHb8YZkg
/r9MzYyo4O6gjPyUVAXPYoy6zdwMNMRHabAEAzf/Yk+IxsBaggptCYgFmAkRZDwV2oMhwNBPLS5O
RWlSAC+oAt5zRXHYhKRWoPYqjYGOpoK5uK4AQ5roIafjHpZalAus2WD+BpVWxsCqmAoFYRi2I4Mg
Q8yUpr/wRGC9k5degpo1gWProDvMKDY8lcB5RxSGeHhmcXI+8NZMlJYbdDaKYrdX5gOnu9JhgQCO
TcgoHn6TsY00wWfrMMefYLNw2LShDq6BVCTnpCYW2QEAAAD//w==</cx:binary>
              </cx:geoCache>
            </cx:geography>
          </cx:layoutPr>
          <cx:valueColors>
            <cx:minColor>
              <a:schemeClr val="accent1">
                <a:lumMod val="75000"/>
              </a:schemeClr>
            </cx:minColor>
            <cx:maxColor>
              <a:schemeClr val="accent1">
                <a:lumMod val="40000"/>
                <a:lumOff val="60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1</xdr:row>
      <xdr:rowOff>134937</xdr:rowOff>
    </xdr:from>
    <xdr:to>
      <xdr:col>15</xdr:col>
      <xdr:colOff>69849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6A4D0-D8BF-EFDE-8137-D20D13EC1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460374</xdr:colOff>
      <xdr:row>15</xdr:row>
      <xdr:rowOff>117474</xdr:rowOff>
    </xdr:from>
    <xdr:to>
      <xdr:col>15</xdr:col>
      <xdr:colOff>66674</xdr:colOff>
      <xdr:row>30</xdr:row>
      <xdr:rowOff>115886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A993F-0731-0A60-E005-EB6660120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146049</xdr:colOff>
      <xdr:row>1</xdr:row>
      <xdr:rowOff>77786</xdr:rowOff>
    </xdr:from>
    <xdr:to>
      <xdr:col>14</xdr:col>
      <xdr:colOff>314324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A7F46-17D7-DC25-B8A0-789D6A2A0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26</xdr:row>
      <xdr:rowOff>142876</xdr:rowOff>
    </xdr:from>
    <xdr:to>
      <xdr:col>17</xdr:col>
      <xdr:colOff>254000</xdr:colOff>
      <xdr:row>41</xdr:row>
      <xdr:rowOff>9526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274D4CB-D2AD-D886-2F81-4DCFB2914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7475" y="4848226"/>
              <a:ext cx="5457825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418273</xdr:colOff>
      <xdr:row>31</xdr:row>
      <xdr:rowOff>151835</xdr:rowOff>
    </xdr:from>
    <xdr:to>
      <xdr:col>27</xdr:col>
      <xdr:colOff>544838</xdr:colOff>
      <xdr:row>45</xdr:row>
      <xdr:rowOff>35969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DBB33-004C-9F0C-6BFB-47917DE90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133348</xdr:colOff>
      <xdr:row>20</xdr:row>
      <xdr:rowOff>87312</xdr:rowOff>
    </xdr:from>
    <xdr:to>
      <xdr:col>16</xdr:col>
      <xdr:colOff>193674</xdr:colOff>
      <xdr:row>39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B3EA6-1B5F-7CB3-3D9B-A61EC3849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05.870018055553" createdVersion="8" refreshedVersion="8" minRefreshableVersion="3" recordCount="5060" xr:uid="{AEE01225-3954-4FE9-913D-86CB7D73D56D}">
  <cacheSource type="worksheet">
    <worksheetSource ref="A1:S5061" sheet="Formatted Data"/>
  </cacheSource>
  <cacheFields count="22">
    <cacheField name="Date" numFmtId="15">
      <sharedItems containsSemiMixedTypes="0" containsNonDate="0" containsDate="1" containsString="0" minDate="2013-01-01T00:00:00" maxDate="2013-07-01T00:00:00" count="181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</sharedItems>
      <fieldGroup par="21"/>
    </cacheField>
    <cacheField name="Day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Month" numFmtId="15">
      <sharedItems count="6">
        <s v="Jan"/>
        <s v="Feb"/>
        <s v="Mar"/>
        <s v="Apr"/>
        <s v="May"/>
        <s v="Jun"/>
      </sharedItems>
    </cacheField>
    <cacheField name="Quarter" numFmtId="15">
      <sharedItems/>
    </cacheField>
    <cacheField name="Invoice Number" numFmtId="3">
      <sharedItems containsSemiMixedTypes="0" containsString="0" containsNumber="1" containsInteger="1" minValue="1" maxValue="3479"/>
    </cacheField>
    <cacheField name="Item Code" numFmtId="0">
      <sharedItems containsSemiMixedTypes="0" containsString="0" containsNumber="1" containsInteger="1" minValue="1" maxValue="50"/>
    </cacheField>
    <cacheField name="Sales Person" numFmtId="0">
      <sharedItems count="5">
        <s v="Wendel Westborne"/>
        <s v="Sally Summer"/>
        <s v="Benny Bernanke"/>
        <s v="Amy Apple"/>
        <s v="Kelly Clark"/>
      </sharedItems>
    </cacheField>
    <cacheField name="Manager On Duty" numFmtId="0">
      <sharedItems count="2">
        <s v="John Jones"/>
        <s v="Mary Mansfield"/>
      </sharedItems>
    </cacheField>
    <cacheField name="Ticket Price Price Per Unit" numFmtId="44">
      <sharedItems containsSemiMixedTypes="0" containsString="0" containsNumber="1" minValue="0.95" maxValue="73.95"/>
    </cacheField>
    <cacheField name="Segment" numFmtId="44">
      <sharedItems count="6">
        <s v="30 to 40"/>
        <s v="10 to 20"/>
        <s v="20 to 30"/>
        <s v="Above 50"/>
        <s v="Below 10"/>
        <s v="40 to 50"/>
      </sharedItems>
    </cacheField>
    <cacheField name="Discount Given" numFmtId="10">
      <sharedItems containsSemiMixedTypes="0" containsString="0" containsNumber="1" minValue="0" maxValue="0.3"/>
    </cacheField>
    <cacheField name="Sales Price Per Unit" numFmtId="44">
      <sharedItems containsSemiMixedTypes="0" containsString="0" containsNumber="1" minValue="0.67" maxValue="73.95"/>
    </cacheField>
    <cacheField name="Cost per Unit" numFmtId="44">
      <sharedItems containsSemiMixedTypes="0" containsString="0" containsNumber="1" minValue="0.34" maxValue="38.86"/>
    </cacheField>
    <cacheField name="Quantity" numFmtId="0">
      <sharedItems containsSemiMixedTypes="0" containsString="0" containsNumber="1" containsInteger="1" minValue="1" maxValue="49"/>
    </cacheField>
    <cacheField name="Code" numFmtId="0">
      <sharedItems containsSemiMixedTypes="0" containsString="0" containsNumber="1" containsInteger="1" minValue="3010" maxValue="3033"/>
    </cacheField>
    <cacheField name="City" numFmtId="0">
      <sharedItems/>
    </cacheField>
    <cacheField name="State" numFmtId="0">
      <sharedItems count="8">
        <s v="Wisconsin"/>
        <s v="Ohio"/>
        <s v="Florida"/>
        <s v="Missouri"/>
        <s v="Virginia"/>
        <s v="Wyoming"/>
        <s v="Oklahoma"/>
        <s v="California"/>
      </sharedItems>
    </cacheField>
    <cacheField name="Total Sales Revenue" numFmtId="41">
      <sharedItems containsSemiMixedTypes="0" containsString="0" containsNumber="1" minValue="0.76" maxValue="2447.5500000000002"/>
    </cacheField>
    <cacheField name="Discount Amount" numFmtId="44">
      <sharedItems containsSemiMixedTypes="0" containsString="0" containsNumber="1" minValue="0" maxValue="14.790000000000006"/>
    </cacheField>
    <cacheField name="Total Profit" numFmtId="44">
      <sharedItems containsSemiMixedTypes="0" containsString="0" containsNumber="1" minValue="0.36" maxValue="1475.93"/>
    </cacheField>
    <cacheField name="Days (Date)" numFmtId="0" databaseField="0">
      <fieldGroup base="0">
        <rangePr groupBy="days" startDate="2013-01-01T00:00:00" endDate="2013-07-01T00:00:00"/>
        <groupItems count="368">
          <s v="&lt;1/1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3"/>
        </groupItems>
      </fieldGroup>
    </cacheField>
    <cacheField name="Months (Date)" numFmtId="0" databaseField="0">
      <fieldGroup base="0">
        <rangePr groupBy="months" startDate="2013-01-01T00:00:00" endDate="2013-07-01T00:00:00"/>
        <groupItems count="14">
          <s v="&lt;1/1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0">
  <r>
    <x v="0"/>
    <x v="0"/>
    <x v="0"/>
    <s v="Q1"/>
    <n v="1"/>
    <n v="10"/>
    <x v="0"/>
    <x v="0"/>
    <n v="34.950000000000003"/>
    <x v="0"/>
    <n v="0"/>
    <n v="34.950000000000003"/>
    <n v="22.13"/>
    <n v="11"/>
    <n v="3033"/>
    <s v="Hubertus"/>
    <x v="0"/>
    <n v="384.45000000000005"/>
    <n v="0"/>
    <n v="141.02000000000004"/>
  </r>
  <r>
    <x v="0"/>
    <x v="0"/>
    <x v="0"/>
    <s v="Q1"/>
    <n v="2"/>
    <n v="40"/>
    <x v="1"/>
    <x v="0"/>
    <n v="16.95"/>
    <x v="1"/>
    <n v="0.1"/>
    <n v="15.26"/>
    <n v="6.53"/>
    <n v="7"/>
    <n v="3014"/>
    <s v="Danville"/>
    <x v="1"/>
    <n v="106.82"/>
    <n v="1.6899999999999995"/>
    <n v="61.11"/>
  </r>
  <r>
    <x v="0"/>
    <x v="0"/>
    <x v="0"/>
    <s v="Q1"/>
    <n v="3"/>
    <n v="39"/>
    <x v="2"/>
    <x v="0"/>
    <n v="26.95"/>
    <x v="2"/>
    <n v="0"/>
    <n v="26.95"/>
    <n v="12.24"/>
    <n v="23"/>
    <n v="3020"/>
    <s v="Hollywood"/>
    <x v="2"/>
    <n v="619.85"/>
    <n v="0"/>
    <n v="338.33"/>
  </r>
  <r>
    <x v="0"/>
    <x v="0"/>
    <x v="0"/>
    <s v="Q1"/>
    <n v="4"/>
    <n v="6"/>
    <x v="0"/>
    <x v="0"/>
    <n v="55.95"/>
    <x v="3"/>
    <n v="0"/>
    <n v="55.95"/>
    <n v="16.059999999999999"/>
    <n v="30"/>
    <n v="3019"/>
    <s v="Crystal City"/>
    <x v="3"/>
    <n v="1678.5"/>
    <n v="0"/>
    <n v="1196.7"/>
  </r>
  <r>
    <x v="0"/>
    <x v="0"/>
    <x v="0"/>
    <s v="Q1"/>
    <n v="5"/>
    <n v="27"/>
    <x v="0"/>
    <x v="0"/>
    <n v="4.95"/>
    <x v="4"/>
    <n v="0"/>
    <n v="4.95"/>
    <n v="1.82"/>
    <n v="11"/>
    <n v="3032"/>
    <s v="Church View"/>
    <x v="4"/>
    <n v="54.45"/>
    <n v="0"/>
    <n v="34.43"/>
  </r>
  <r>
    <x v="0"/>
    <x v="0"/>
    <x v="0"/>
    <s v="Q1"/>
    <n v="5"/>
    <n v="15"/>
    <x v="0"/>
    <x v="0"/>
    <n v="28.95"/>
    <x v="2"/>
    <n v="0"/>
    <n v="28.95"/>
    <n v="17.53"/>
    <n v="35"/>
    <n v="3032"/>
    <s v="Church View"/>
    <x v="4"/>
    <n v="1013.25"/>
    <n v="0"/>
    <n v="399.69999999999993"/>
  </r>
  <r>
    <x v="0"/>
    <x v="0"/>
    <x v="0"/>
    <s v="Q1"/>
    <n v="6"/>
    <n v="16"/>
    <x v="2"/>
    <x v="0"/>
    <n v="27.95"/>
    <x v="2"/>
    <n v="0"/>
    <n v="27.95"/>
    <n v="15.85"/>
    <n v="1"/>
    <n v="3017"/>
    <s v="Chesterfield"/>
    <x v="3"/>
    <n v="27.95"/>
    <n v="0"/>
    <n v="12.1"/>
  </r>
  <r>
    <x v="0"/>
    <x v="0"/>
    <x v="0"/>
    <s v="Q1"/>
    <n v="7"/>
    <n v="11"/>
    <x v="0"/>
    <x v="0"/>
    <n v="65.95"/>
    <x v="3"/>
    <n v="0.1"/>
    <n v="59.36"/>
    <n v="37.97"/>
    <n v="10"/>
    <n v="3013"/>
    <s v="Moran"/>
    <x v="5"/>
    <n v="593.6"/>
    <n v="6.5900000000000034"/>
    <n v="213.9"/>
  </r>
  <r>
    <x v="0"/>
    <x v="0"/>
    <x v="0"/>
    <s v="Q1"/>
    <n v="8"/>
    <n v="7"/>
    <x v="2"/>
    <x v="0"/>
    <n v="20.95"/>
    <x v="2"/>
    <n v="0.3"/>
    <n v="14.67"/>
    <n v="10.039999999999999"/>
    <n v="23"/>
    <n v="3020"/>
    <s v="Hollywood"/>
    <x v="2"/>
    <n v="337.41"/>
    <n v="6.2799999999999994"/>
    <n v="106.49000000000002"/>
  </r>
  <r>
    <x v="0"/>
    <x v="0"/>
    <x v="0"/>
    <s v="Q1"/>
    <n v="9"/>
    <n v="11"/>
    <x v="0"/>
    <x v="0"/>
    <n v="65.95"/>
    <x v="3"/>
    <n v="0.1"/>
    <n v="59.36"/>
    <n v="37.97"/>
    <n v="3"/>
    <n v="3025"/>
    <s v="Cardinal"/>
    <x v="4"/>
    <n v="178.07999999999998"/>
    <n v="6.5900000000000034"/>
    <n v="64.17"/>
  </r>
  <r>
    <x v="0"/>
    <x v="0"/>
    <x v="0"/>
    <s v="Q1"/>
    <n v="10"/>
    <n v="45"/>
    <x v="1"/>
    <x v="0"/>
    <n v="38.950000000000003"/>
    <x v="0"/>
    <n v="0"/>
    <n v="38.950000000000003"/>
    <n v="22.33"/>
    <n v="6"/>
    <n v="3014"/>
    <s v="Danville"/>
    <x v="1"/>
    <n v="233.70000000000002"/>
    <n v="0"/>
    <n v="99.720000000000027"/>
  </r>
  <r>
    <x v="0"/>
    <x v="0"/>
    <x v="0"/>
    <s v="Q1"/>
    <n v="10"/>
    <n v="26"/>
    <x v="1"/>
    <x v="0"/>
    <n v="0.95"/>
    <x v="4"/>
    <n v="0"/>
    <n v="0.95"/>
    <n v="0.42"/>
    <n v="11"/>
    <n v="3014"/>
    <s v="Danville"/>
    <x v="1"/>
    <n v="10.45"/>
    <n v="0"/>
    <n v="5.83"/>
  </r>
  <r>
    <x v="0"/>
    <x v="0"/>
    <x v="0"/>
    <s v="Q1"/>
    <n v="10"/>
    <n v="29"/>
    <x v="1"/>
    <x v="0"/>
    <n v="40.950000000000003"/>
    <x v="5"/>
    <n v="0"/>
    <n v="40.950000000000003"/>
    <n v="15.51"/>
    <n v="3"/>
    <n v="3014"/>
    <s v="Danville"/>
    <x v="1"/>
    <n v="122.85000000000001"/>
    <n v="0"/>
    <n v="76.320000000000022"/>
  </r>
  <r>
    <x v="0"/>
    <x v="0"/>
    <x v="0"/>
    <s v="Q1"/>
    <n v="11"/>
    <n v="39"/>
    <x v="0"/>
    <x v="0"/>
    <n v="26.95"/>
    <x v="2"/>
    <n v="0"/>
    <n v="26.95"/>
    <n v="12.24"/>
    <n v="18"/>
    <n v="3012"/>
    <s v="Moose"/>
    <x v="5"/>
    <n v="485.09999999999997"/>
    <n v="0"/>
    <n v="264.77999999999997"/>
  </r>
  <r>
    <x v="0"/>
    <x v="0"/>
    <x v="0"/>
    <s v="Q1"/>
    <n v="12"/>
    <n v="45"/>
    <x v="1"/>
    <x v="0"/>
    <n v="38.950000000000003"/>
    <x v="0"/>
    <n v="0"/>
    <n v="38.950000000000003"/>
    <n v="22.33"/>
    <n v="1"/>
    <n v="3015"/>
    <s v="Catawissa"/>
    <x v="3"/>
    <n v="38.950000000000003"/>
    <n v="0"/>
    <n v="16.620000000000005"/>
  </r>
  <r>
    <x v="0"/>
    <x v="0"/>
    <x v="0"/>
    <s v="Q1"/>
    <n v="12"/>
    <n v="50"/>
    <x v="1"/>
    <x v="0"/>
    <n v="24.95"/>
    <x v="2"/>
    <n v="0"/>
    <n v="24.95"/>
    <n v="12.14"/>
    <n v="2"/>
    <n v="3015"/>
    <s v="Catawissa"/>
    <x v="3"/>
    <n v="49.9"/>
    <n v="0"/>
    <n v="25.619999999999997"/>
  </r>
  <r>
    <x v="0"/>
    <x v="0"/>
    <x v="0"/>
    <s v="Q1"/>
    <n v="12"/>
    <n v="13"/>
    <x v="1"/>
    <x v="0"/>
    <n v="26.95"/>
    <x v="2"/>
    <n v="0"/>
    <n v="26.95"/>
    <n v="13.26"/>
    <n v="18"/>
    <n v="3015"/>
    <s v="Catawissa"/>
    <x v="3"/>
    <n v="485.09999999999997"/>
    <n v="0"/>
    <n v="246.42"/>
  </r>
  <r>
    <x v="0"/>
    <x v="0"/>
    <x v="0"/>
    <s v="Q1"/>
    <n v="13"/>
    <n v="23"/>
    <x v="0"/>
    <x v="0"/>
    <n v="2.95"/>
    <x v="4"/>
    <n v="0"/>
    <n v="2.95"/>
    <n v="1.68"/>
    <n v="12"/>
    <n v="3021"/>
    <s v="Hollywood"/>
    <x v="2"/>
    <n v="35.400000000000006"/>
    <n v="0"/>
    <n v="15.240000000000002"/>
  </r>
  <r>
    <x v="0"/>
    <x v="0"/>
    <x v="0"/>
    <s v="Q1"/>
    <n v="14"/>
    <n v="3"/>
    <x v="2"/>
    <x v="0"/>
    <n v="59.95"/>
    <x v="3"/>
    <n v="0"/>
    <n v="59.95"/>
    <n v="28.73"/>
    <n v="6"/>
    <n v="3020"/>
    <s v="Hollywood"/>
    <x v="2"/>
    <n v="359.70000000000005"/>
    <n v="0"/>
    <n v="187.32000000000002"/>
  </r>
  <r>
    <x v="0"/>
    <x v="0"/>
    <x v="0"/>
    <s v="Q1"/>
    <n v="15"/>
    <n v="41"/>
    <x v="1"/>
    <x v="0"/>
    <n v="18.95"/>
    <x v="1"/>
    <n v="0"/>
    <n v="18.95"/>
    <n v="9.98"/>
    <n v="27"/>
    <n v="3032"/>
    <s v="Church View"/>
    <x v="4"/>
    <n v="511.65"/>
    <n v="0"/>
    <n v="242.18999999999997"/>
  </r>
  <r>
    <x v="0"/>
    <x v="0"/>
    <x v="0"/>
    <s v="Q1"/>
    <n v="16"/>
    <n v="1"/>
    <x v="0"/>
    <x v="0"/>
    <n v="43.95"/>
    <x v="5"/>
    <n v="0"/>
    <n v="43.95"/>
    <n v="25.6"/>
    <n v="5"/>
    <n v="3017"/>
    <s v="Chesterfield"/>
    <x v="3"/>
    <n v="219.75"/>
    <n v="0"/>
    <n v="91.75"/>
  </r>
  <r>
    <x v="0"/>
    <x v="0"/>
    <x v="0"/>
    <s v="Q1"/>
    <n v="17"/>
    <n v="19"/>
    <x v="1"/>
    <x v="0"/>
    <n v="49.95"/>
    <x v="5"/>
    <n v="0"/>
    <n v="49.95"/>
    <n v="24.77"/>
    <n v="34"/>
    <n v="3023"/>
    <s v="Glenbeulah"/>
    <x v="0"/>
    <n v="1698.3000000000002"/>
    <n v="0"/>
    <n v="856.12000000000012"/>
  </r>
  <r>
    <x v="0"/>
    <x v="0"/>
    <x v="0"/>
    <s v="Q1"/>
    <n v="18"/>
    <n v="1"/>
    <x v="0"/>
    <x v="0"/>
    <n v="43.95"/>
    <x v="5"/>
    <n v="0"/>
    <n v="43.95"/>
    <n v="25.6"/>
    <n v="16"/>
    <n v="3028"/>
    <s v="Pembroke Pines"/>
    <x v="2"/>
    <n v="703.2"/>
    <n v="0"/>
    <n v="293.60000000000002"/>
  </r>
  <r>
    <x v="0"/>
    <x v="0"/>
    <x v="0"/>
    <s v="Q1"/>
    <n v="19"/>
    <n v="16"/>
    <x v="2"/>
    <x v="0"/>
    <n v="27.95"/>
    <x v="2"/>
    <n v="0"/>
    <n v="27.95"/>
    <n v="15.85"/>
    <n v="2"/>
    <n v="3030"/>
    <s v="Davis"/>
    <x v="6"/>
    <n v="55.9"/>
    <n v="0"/>
    <n v="24.2"/>
  </r>
  <r>
    <x v="0"/>
    <x v="0"/>
    <x v="0"/>
    <s v="Q1"/>
    <n v="20"/>
    <n v="45"/>
    <x v="1"/>
    <x v="0"/>
    <n v="38.950000000000003"/>
    <x v="0"/>
    <n v="0"/>
    <n v="38.950000000000003"/>
    <n v="22.33"/>
    <n v="2"/>
    <n v="3033"/>
    <s v="Hubertus"/>
    <x v="0"/>
    <n v="77.900000000000006"/>
    <n v="0"/>
    <n v="33.240000000000009"/>
  </r>
  <r>
    <x v="0"/>
    <x v="0"/>
    <x v="0"/>
    <s v="Q1"/>
    <n v="21"/>
    <n v="42"/>
    <x v="2"/>
    <x v="0"/>
    <n v="35.950000000000003"/>
    <x v="0"/>
    <n v="0"/>
    <n v="35.950000000000003"/>
    <n v="20.25"/>
    <n v="2"/>
    <n v="3016"/>
    <s v="Cedar Hill"/>
    <x v="3"/>
    <n v="71.900000000000006"/>
    <n v="0"/>
    <n v="31.400000000000006"/>
  </r>
  <r>
    <x v="0"/>
    <x v="0"/>
    <x v="0"/>
    <s v="Q1"/>
    <n v="21"/>
    <n v="47"/>
    <x v="2"/>
    <x v="0"/>
    <n v="28.95"/>
    <x v="2"/>
    <n v="0"/>
    <n v="28.95"/>
    <n v="8.86"/>
    <n v="26"/>
    <n v="3016"/>
    <s v="Cedar Hill"/>
    <x v="3"/>
    <n v="752.69999999999993"/>
    <n v="0"/>
    <n v="522.34"/>
  </r>
  <r>
    <x v="1"/>
    <x v="1"/>
    <x v="0"/>
    <s v="Q1"/>
    <n v="22"/>
    <n v="31"/>
    <x v="3"/>
    <x v="1"/>
    <n v="0.95"/>
    <x v="4"/>
    <n v="0"/>
    <n v="0.95"/>
    <n v="0.34"/>
    <n v="3"/>
    <n v="3016"/>
    <s v="Cedar Hill"/>
    <x v="3"/>
    <n v="2.8499999999999996"/>
    <n v="0"/>
    <n v="1.8299999999999996"/>
  </r>
  <r>
    <x v="1"/>
    <x v="1"/>
    <x v="0"/>
    <s v="Q1"/>
    <n v="23"/>
    <n v="42"/>
    <x v="4"/>
    <x v="1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1"/>
    <x v="1"/>
    <x v="0"/>
    <s v="Q1"/>
    <n v="23"/>
    <n v="10"/>
    <x v="4"/>
    <x v="1"/>
    <n v="34.950000000000003"/>
    <x v="0"/>
    <n v="0"/>
    <n v="34.950000000000003"/>
    <n v="22.13"/>
    <n v="3"/>
    <n v="3022"/>
    <s v="Oak View"/>
    <x v="7"/>
    <n v="104.85000000000001"/>
    <n v="0"/>
    <n v="38.460000000000008"/>
  </r>
  <r>
    <x v="1"/>
    <x v="1"/>
    <x v="0"/>
    <s v="Q1"/>
    <n v="24"/>
    <n v="39"/>
    <x v="3"/>
    <x v="1"/>
    <n v="26.95"/>
    <x v="2"/>
    <n v="0"/>
    <n v="26.95"/>
    <n v="12.24"/>
    <n v="14"/>
    <n v="3019"/>
    <s v="Crystal City"/>
    <x v="3"/>
    <n v="377.3"/>
    <n v="0"/>
    <n v="205.94"/>
  </r>
  <r>
    <x v="1"/>
    <x v="1"/>
    <x v="0"/>
    <s v="Q1"/>
    <n v="24"/>
    <n v="40"/>
    <x v="3"/>
    <x v="1"/>
    <n v="16.95"/>
    <x v="1"/>
    <n v="0"/>
    <n v="16.95"/>
    <n v="6.53"/>
    <n v="23"/>
    <n v="3019"/>
    <s v="Crystal City"/>
    <x v="3"/>
    <n v="389.84999999999997"/>
    <n v="0"/>
    <n v="239.65999999999997"/>
  </r>
  <r>
    <x v="1"/>
    <x v="1"/>
    <x v="0"/>
    <s v="Q1"/>
    <n v="24"/>
    <n v="6"/>
    <x v="3"/>
    <x v="1"/>
    <n v="55.95"/>
    <x v="3"/>
    <n v="0"/>
    <n v="55.95"/>
    <n v="16.059999999999999"/>
    <n v="17"/>
    <n v="3019"/>
    <s v="Crystal City"/>
    <x v="3"/>
    <n v="951.15000000000009"/>
    <n v="0"/>
    <n v="678.13"/>
  </r>
  <r>
    <x v="1"/>
    <x v="1"/>
    <x v="0"/>
    <s v="Q1"/>
    <n v="25"/>
    <n v="10"/>
    <x v="4"/>
    <x v="1"/>
    <n v="34.950000000000003"/>
    <x v="0"/>
    <n v="0"/>
    <n v="34.950000000000003"/>
    <n v="22.13"/>
    <n v="8"/>
    <n v="3013"/>
    <s v="Moran"/>
    <x v="5"/>
    <n v="279.60000000000002"/>
    <n v="0"/>
    <n v="102.56000000000003"/>
  </r>
  <r>
    <x v="1"/>
    <x v="1"/>
    <x v="0"/>
    <s v="Q1"/>
    <n v="26"/>
    <n v="10"/>
    <x v="3"/>
    <x v="1"/>
    <n v="34.950000000000003"/>
    <x v="0"/>
    <n v="0"/>
    <n v="34.950000000000003"/>
    <n v="22.13"/>
    <n v="3"/>
    <n v="3010"/>
    <s v="Camarillo"/>
    <x v="7"/>
    <n v="104.85000000000001"/>
    <n v="0"/>
    <n v="38.460000000000008"/>
  </r>
  <r>
    <x v="1"/>
    <x v="1"/>
    <x v="0"/>
    <s v="Q1"/>
    <n v="27"/>
    <n v="2"/>
    <x v="4"/>
    <x v="1"/>
    <n v="44.95"/>
    <x v="5"/>
    <n v="0"/>
    <n v="44.95"/>
    <n v="27.95"/>
    <n v="1"/>
    <n v="3028"/>
    <s v="Pembroke Pines"/>
    <x v="2"/>
    <n v="44.95"/>
    <n v="0"/>
    <n v="17.000000000000004"/>
  </r>
  <r>
    <x v="2"/>
    <x v="2"/>
    <x v="0"/>
    <s v="Q1"/>
    <n v="28"/>
    <n v="28"/>
    <x v="1"/>
    <x v="1"/>
    <n v="0.95"/>
    <x v="4"/>
    <n v="0.1"/>
    <n v="0.86"/>
    <n v="0.5"/>
    <n v="2"/>
    <n v="3033"/>
    <s v="Hubertus"/>
    <x v="0"/>
    <n v="1.72"/>
    <n v="8.9999999999999969E-2"/>
    <n v="0.72"/>
  </r>
  <r>
    <x v="2"/>
    <x v="2"/>
    <x v="0"/>
    <s v="Q1"/>
    <n v="29"/>
    <n v="21"/>
    <x v="0"/>
    <x v="1"/>
    <n v="26.95"/>
    <x v="2"/>
    <n v="0"/>
    <n v="26.95"/>
    <n v="12.42"/>
    <n v="20"/>
    <n v="3023"/>
    <s v="Glenbeulah"/>
    <x v="0"/>
    <n v="539"/>
    <n v="0"/>
    <n v="290.59999999999997"/>
  </r>
  <r>
    <x v="2"/>
    <x v="2"/>
    <x v="0"/>
    <s v="Q1"/>
    <n v="30"/>
    <n v="5"/>
    <x v="1"/>
    <x v="1"/>
    <n v="24.95"/>
    <x v="2"/>
    <n v="0"/>
    <n v="24.95"/>
    <n v="12.27"/>
    <n v="7"/>
    <n v="3022"/>
    <s v="Oak View"/>
    <x v="7"/>
    <n v="174.65"/>
    <n v="0"/>
    <n v="88.759999999999991"/>
  </r>
  <r>
    <x v="2"/>
    <x v="2"/>
    <x v="0"/>
    <s v="Q1"/>
    <n v="30"/>
    <n v="40"/>
    <x v="1"/>
    <x v="1"/>
    <n v="16.95"/>
    <x v="1"/>
    <n v="0"/>
    <n v="16.95"/>
    <n v="6.53"/>
    <n v="17"/>
    <n v="3022"/>
    <s v="Oak View"/>
    <x v="7"/>
    <n v="288.14999999999998"/>
    <n v="0"/>
    <n v="177.13999999999996"/>
  </r>
  <r>
    <x v="2"/>
    <x v="2"/>
    <x v="0"/>
    <s v="Q1"/>
    <n v="31"/>
    <n v="48"/>
    <x v="1"/>
    <x v="1"/>
    <n v="3.95"/>
    <x v="4"/>
    <n v="0"/>
    <n v="3.95"/>
    <n v="1.43"/>
    <n v="21"/>
    <n v="3019"/>
    <s v="Crystal City"/>
    <x v="3"/>
    <n v="82.95"/>
    <n v="0"/>
    <n v="52.920000000000009"/>
  </r>
  <r>
    <x v="2"/>
    <x v="2"/>
    <x v="0"/>
    <s v="Q1"/>
    <n v="32"/>
    <n v="36"/>
    <x v="0"/>
    <x v="1"/>
    <n v="26.95"/>
    <x v="2"/>
    <n v="0"/>
    <n v="26.95"/>
    <n v="12.53"/>
    <n v="19"/>
    <n v="3025"/>
    <s v="Cardinal"/>
    <x v="4"/>
    <n v="512.04999999999995"/>
    <n v="0"/>
    <n v="273.98"/>
  </r>
  <r>
    <x v="2"/>
    <x v="2"/>
    <x v="0"/>
    <s v="Q1"/>
    <n v="32"/>
    <n v="41"/>
    <x v="0"/>
    <x v="1"/>
    <n v="18.95"/>
    <x v="1"/>
    <n v="0"/>
    <n v="18.95"/>
    <n v="9.98"/>
    <n v="20"/>
    <n v="3025"/>
    <s v="Cardinal"/>
    <x v="4"/>
    <n v="379"/>
    <n v="0"/>
    <n v="179.39999999999998"/>
  </r>
  <r>
    <x v="2"/>
    <x v="2"/>
    <x v="0"/>
    <s v="Q1"/>
    <n v="32"/>
    <n v="30"/>
    <x v="0"/>
    <x v="1"/>
    <n v="10.95"/>
    <x v="1"/>
    <n v="0"/>
    <n v="10.95"/>
    <n v="4.8"/>
    <n v="7"/>
    <n v="3025"/>
    <s v="Cardinal"/>
    <x v="4"/>
    <n v="76.649999999999991"/>
    <n v="0"/>
    <n v="43.05"/>
  </r>
  <r>
    <x v="2"/>
    <x v="2"/>
    <x v="0"/>
    <s v="Q1"/>
    <n v="33"/>
    <n v="5"/>
    <x v="1"/>
    <x v="1"/>
    <n v="24.95"/>
    <x v="2"/>
    <n v="0"/>
    <n v="24.95"/>
    <n v="12.27"/>
    <n v="7"/>
    <n v="3028"/>
    <s v="Pembroke Pines"/>
    <x v="2"/>
    <n v="174.65"/>
    <n v="0"/>
    <n v="88.759999999999991"/>
  </r>
  <r>
    <x v="2"/>
    <x v="2"/>
    <x v="0"/>
    <s v="Q1"/>
    <n v="34"/>
    <n v="8"/>
    <x v="0"/>
    <x v="1"/>
    <n v="7.95"/>
    <x v="4"/>
    <n v="0.1"/>
    <n v="7.16"/>
    <n v="4.53"/>
    <n v="13"/>
    <n v="3033"/>
    <s v="Hubertus"/>
    <x v="0"/>
    <n v="93.08"/>
    <n v="0.79"/>
    <n v="34.19"/>
  </r>
  <r>
    <x v="2"/>
    <x v="2"/>
    <x v="0"/>
    <s v="Q1"/>
    <n v="35"/>
    <n v="31"/>
    <x v="0"/>
    <x v="1"/>
    <n v="0.95"/>
    <x v="4"/>
    <n v="0"/>
    <n v="0.95"/>
    <n v="0.34"/>
    <n v="17"/>
    <n v="3033"/>
    <s v="Hubertus"/>
    <x v="0"/>
    <n v="16.149999999999999"/>
    <n v="0"/>
    <n v="10.369999999999997"/>
  </r>
  <r>
    <x v="2"/>
    <x v="2"/>
    <x v="0"/>
    <s v="Q1"/>
    <n v="35"/>
    <n v="29"/>
    <x v="0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2"/>
    <x v="2"/>
    <x v="0"/>
    <s v="Q1"/>
    <n v="36"/>
    <n v="50"/>
    <x v="1"/>
    <x v="1"/>
    <n v="24.95"/>
    <x v="2"/>
    <n v="0"/>
    <n v="24.95"/>
    <n v="12.14"/>
    <n v="2"/>
    <n v="3015"/>
    <s v="Catawissa"/>
    <x v="3"/>
    <n v="49.9"/>
    <n v="0"/>
    <n v="25.619999999999997"/>
  </r>
  <r>
    <x v="2"/>
    <x v="2"/>
    <x v="0"/>
    <s v="Q1"/>
    <n v="37"/>
    <n v="7"/>
    <x v="0"/>
    <x v="1"/>
    <n v="20.95"/>
    <x v="2"/>
    <n v="0"/>
    <n v="20.95"/>
    <n v="10.039999999999999"/>
    <n v="10"/>
    <n v="3010"/>
    <s v="Camarillo"/>
    <x v="7"/>
    <n v="209.5"/>
    <n v="0"/>
    <n v="109.1"/>
  </r>
  <r>
    <x v="2"/>
    <x v="2"/>
    <x v="0"/>
    <s v="Q1"/>
    <n v="38"/>
    <n v="50"/>
    <x v="0"/>
    <x v="1"/>
    <n v="24.95"/>
    <x v="2"/>
    <n v="0"/>
    <n v="24.95"/>
    <n v="12.14"/>
    <n v="3"/>
    <n v="3029"/>
    <s v="Hartland"/>
    <x v="0"/>
    <n v="74.849999999999994"/>
    <n v="0"/>
    <n v="38.429999999999993"/>
  </r>
  <r>
    <x v="2"/>
    <x v="2"/>
    <x v="0"/>
    <s v="Q1"/>
    <n v="39"/>
    <n v="33"/>
    <x v="1"/>
    <x v="1"/>
    <n v="19.95"/>
    <x v="1"/>
    <n v="0"/>
    <n v="19.95"/>
    <n v="9.7799999999999994"/>
    <n v="13"/>
    <n v="3024"/>
    <s v="Corn"/>
    <x v="6"/>
    <n v="259.34999999999997"/>
    <n v="0"/>
    <n v="132.21"/>
  </r>
  <r>
    <x v="2"/>
    <x v="2"/>
    <x v="0"/>
    <s v="Q1"/>
    <n v="39"/>
    <n v="25"/>
    <x v="1"/>
    <x v="1"/>
    <n v="0.95"/>
    <x v="4"/>
    <n v="0"/>
    <n v="0.95"/>
    <n v="0.35"/>
    <n v="22"/>
    <n v="3024"/>
    <s v="Corn"/>
    <x v="6"/>
    <n v="20.9"/>
    <n v="0"/>
    <n v="13.2"/>
  </r>
  <r>
    <x v="3"/>
    <x v="3"/>
    <x v="0"/>
    <s v="Q1"/>
    <n v="40"/>
    <n v="11"/>
    <x v="4"/>
    <x v="1"/>
    <n v="65.95"/>
    <x v="3"/>
    <n v="0"/>
    <n v="65.95"/>
    <n v="37.97"/>
    <n v="16"/>
    <n v="3022"/>
    <s v="Oak View"/>
    <x v="7"/>
    <n v="1055.2"/>
    <n v="0"/>
    <n v="447.68000000000006"/>
  </r>
  <r>
    <x v="3"/>
    <x v="3"/>
    <x v="0"/>
    <s v="Q1"/>
    <n v="41"/>
    <n v="20"/>
    <x v="2"/>
    <x v="1"/>
    <n v="16.95"/>
    <x v="1"/>
    <n v="0"/>
    <n v="16.95"/>
    <n v="6.76"/>
    <n v="10"/>
    <n v="3030"/>
    <s v="Davis"/>
    <x v="6"/>
    <n v="169.5"/>
    <n v="0"/>
    <n v="101.89999999999999"/>
  </r>
  <r>
    <x v="3"/>
    <x v="3"/>
    <x v="0"/>
    <s v="Q1"/>
    <n v="42"/>
    <n v="28"/>
    <x v="4"/>
    <x v="1"/>
    <n v="0.95"/>
    <x v="4"/>
    <n v="0"/>
    <n v="0.95"/>
    <n v="0.5"/>
    <n v="20"/>
    <n v="3031"/>
    <s v="Hingham"/>
    <x v="0"/>
    <n v="19"/>
    <n v="0"/>
    <n v="9"/>
  </r>
  <r>
    <x v="3"/>
    <x v="3"/>
    <x v="0"/>
    <s v="Q1"/>
    <n v="43"/>
    <n v="40"/>
    <x v="2"/>
    <x v="1"/>
    <n v="16.95"/>
    <x v="1"/>
    <n v="0"/>
    <n v="16.95"/>
    <n v="6.53"/>
    <n v="16"/>
    <n v="3017"/>
    <s v="Chesterfield"/>
    <x v="3"/>
    <n v="271.2"/>
    <n v="0"/>
    <n v="166.71999999999997"/>
  </r>
  <r>
    <x v="3"/>
    <x v="3"/>
    <x v="0"/>
    <s v="Q1"/>
    <n v="44"/>
    <n v="25"/>
    <x v="2"/>
    <x v="1"/>
    <n v="0.95"/>
    <x v="4"/>
    <n v="0"/>
    <n v="0.95"/>
    <n v="0.35"/>
    <n v="6"/>
    <n v="3018"/>
    <s v="Chickasha"/>
    <x v="6"/>
    <n v="5.6999999999999993"/>
    <n v="0"/>
    <n v="3.5999999999999996"/>
  </r>
  <r>
    <x v="3"/>
    <x v="3"/>
    <x v="0"/>
    <s v="Q1"/>
    <n v="44"/>
    <n v="41"/>
    <x v="2"/>
    <x v="1"/>
    <n v="18.95"/>
    <x v="1"/>
    <n v="0"/>
    <n v="18.95"/>
    <n v="9.98"/>
    <n v="16"/>
    <n v="3018"/>
    <s v="Chickasha"/>
    <x v="6"/>
    <n v="303.2"/>
    <n v="0"/>
    <n v="143.51999999999998"/>
  </r>
  <r>
    <x v="3"/>
    <x v="3"/>
    <x v="0"/>
    <s v="Q1"/>
    <n v="44"/>
    <n v="1"/>
    <x v="2"/>
    <x v="1"/>
    <n v="43.95"/>
    <x v="5"/>
    <n v="0"/>
    <n v="43.95"/>
    <n v="25.6"/>
    <n v="5"/>
    <n v="3018"/>
    <s v="Chickasha"/>
    <x v="6"/>
    <n v="219.75"/>
    <n v="0"/>
    <n v="91.75"/>
  </r>
  <r>
    <x v="3"/>
    <x v="3"/>
    <x v="0"/>
    <s v="Q1"/>
    <n v="45"/>
    <n v="43"/>
    <x v="4"/>
    <x v="1"/>
    <n v="11.95"/>
    <x v="1"/>
    <n v="0"/>
    <n v="11.95"/>
    <n v="3.32"/>
    <n v="7"/>
    <n v="3017"/>
    <s v="Chesterfield"/>
    <x v="3"/>
    <n v="83.649999999999991"/>
    <n v="0"/>
    <n v="60.41"/>
  </r>
  <r>
    <x v="3"/>
    <x v="3"/>
    <x v="0"/>
    <s v="Q1"/>
    <n v="46"/>
    <n v="3"/>
    <x v="2"/>
    <x v="1"/>
    <n v="59.95"/>
    <x v="3"/>
    <n v="0"/>
    <n v="59.95"/>
    <n v="28.73"/>
    <n v="5"/>
    <n v="3013"/>
    <s v="Moran"/>
    <x v="5"/>
    <n v="299.75"/>
    <n v="0"/>
    <n v="156.10000000000002"/>
  </r>
  <r>
    <x v="4"/>
    <x v="4"/>
    <x v="0"/>
    <s v="Q1"/>
    <n v="47"/>
    <n v="2"/>
    <x v="1"/>
    <x v="1"/>
    <n v="44.95"/>
    <x v="5"/>
    <n v="0"/>
    <n v="44.95"/>
    <n v="27.95"/>
    <n v="3"/>
    <n v="3025"/>
    <s v="Cardinal"/>
    <x v="4"/>
    <n v="134.85000000000002"/>
    <n v="0"/>
    <n v="51.000000000000014"/>
  </r>
  <r>
    <x v="4"/>
    <x v="4"/>
    <x v="0"/>
    <s v="Q1"/>
    <n v="47"/>
    <n v="34"/>
    <x v="1"/>
    <x v="1"/>
    <n v="37.950000000000003"/>
    <x v="0"/>
    <n v="0"/>
    <n v="37.950000000000003"/>
    <n v="15.35"/>
    <n v="8"/>
    <n v="3025"/>
    <s v="Cardinal"/>
    <x v="4"/>
    <n v="303.60000000000002"/>
    <n v="0"/>
    <n v="180.8"/>
  </r>
  <r>
    <x v="4"/>
    <x v="4"/>
    <x v="0"/>
    <s v="Q1"/>
    <n v="48"/>
    <n v="9"/>
    <x v="1"/>
    <x v="1"/>
    <n v="48.95"/>
    <x v="5"/>
    <n v="0"/>
    <n v="48.95"/>
    <n v="24.52"/>
    <n v="9"/>
    <n v="3012"/>
    <s v="Moose"/>
    <x v="5"/>
    <n v="440.55"/>
    <n v="0"/>
    <n v="219.87000000000003"/>
  </r>
  <r>
    <x v="4"/>
    <x v="4"/>
    <x v="0"/>
    <s v="Q1"/>
    <n v="48"/>
    <n v="17"/>
    <x v="1"/>
    <x v="1"/>
    <n v="49.95"/>
    <x v="5"/>
    <n v="0"/>
    <n v="49.95"/>
    <n v="23.93"/>
    <n v="28"/>
    <n v="3012"/>
    <s v="Moose"/>
    <x v="5"/>
    <n v="1398.6000000000001"/>
    <n v="0"/>
    <n v="728.56000000000006"/>
  </r>
  <r>
    <x v="4"/>
    <x v="4"/>
    <x v="0"/>
    <s v="Q1"/>
    <n v="49"/>
    <n v="17"/>
    <x v="2"/>
    <x v="1"/>
    <n v="49.95"/>
    <x v="5"/>
    <n v="0"/>
    <n v="49.95"/>
    <n v="23.93"/>
    <n v="36"/>
    <n v="3013"/>
    <s v="Moran"/>
    <x v="5"/>
    <n v="1798.2"/>
    <n v="0"/>
    <n v="936.72000000000014"/>
  </r>
  <r>
    <x v="4"/>
    <x v="4"/>
    <x v="0"/>
    <s v="Q1"/>
    <n v="50"/>
    <n v="49"/>
    <x v="1"/>
    <x v="1"/>
    <n v="63.95"/>
    <x v="3"/>
    <n v="0"/>
    <n v="63.95"/>
    <n v="27.1"/>
    <n v="2"/>
    <n v="3015"/>
    <s v="Catawissa"/>
    <x v="3"/>
    <n v="127.9"/>
    <n v="0"/>
    <n v="73.7"/>
  </r>
  <r>
    <x v="4"/>
    <x v="4"/>
    <x v="0"/>
    <s v="Q1"/>
    <n v="50"/>
    <n v="6"/>
    <x v="1"/>
    <x v="1"/>
    <n v="55.95"/>
    <x v="3"/>
    <n v="0"/>
    <n v="55.95"/>
    <n v="16.059999999999999"/>
    <n v="25"/>
    <n v="3015"/>
    <s v="Catawissa"/>
    <x v="3"/>
    <n v="1398.75"/>
    <n v="0"/>
    <n v="997.25"/>
  </r>
  <r>
    <x v="4"/>
    <x v="4"/>
    <x v="0"/>
    <s v="Q1"/>
    <n v="51"/>
    <n v="4"/>
    <x v="2"/>
    <x v="1"/>
    <n v="73.95"/>
    <x v="3"/>
    <n v="0"/>
    <n v="73.95"/>
    <n v="38.86"/>
    <n v="1"/>
    <n v="3031"/>
    <s v="Hingham"/>
    <x v="0"/>
    <n v="73.95"/>
    <n v="0"/>
    <n v="35.090000000000003"/>
  </r>
  <r>
    <x v="4"/>
    <x v="4"/>
    <x v="0"/>
    <s v="Q1"/>
    <n v="52"/>
    <n v="21"/>
    <x v="1"/>
    <x v="1"/>
    <n v="26.95"/>
    <x v="2"/>
    <n v="0"/>
    <n v="26.95"/>
    <n v="12.42"/>
    <n v="7"/>
    <n v="3028"/>
    <s v="Pembroke Pines"/>
    <x v="2"/>
    <n v="188.65"/>
    <n v="0"/>
    <n v="101.71"/>
  </r>
  <r>
    <x v="4"/>
    <x v="4"/>
    <x v="0"/>
    <s v="Q1"/>
    <n v="53"/>
    <n v="40"/>
    <x v="2"/>
    <x v="1"/>
    <n v="16.95"/>
    <x v="1"/>
    <n v="0"/>
    <n v="16.95"/>
    <n v="6.53"/>
    <n v="28"/>
    <n v="3029"/>
    <s v="Hartland"/>
    <x v="0"/>
    <n v="474.59999999999997"/>
    <n v="0"/>
    <n v="291.75999999999993"/>
  </r>
  <r>
    <x v="5"/>
    <x v="5"/>
    <x v="0"/>
    <s v="Q1"/>
    <n v="54"/>
    <n v="26"/>
    <x v="3"/>
    <x v="0"/>
    <n v="0.95"/>
    <x v="4"/>
    <n v="0"/>
    <n v="0.95"/>
    <n v="0.42"/>
    <n v="19"/>
    <n v="3012"/>
    <s v="Moose"/>
    <x v="5"/>
    <n v="18.05"/>
    <n v="0"/>
    <n v="10.07"/>
  </r>
  <r>
    <x v="5"/>
    <x v="5"/>
    <x v="0"/>
    <s v="Q1"/>
    <n v="54"/>
    <n v="39"/>
    <x v="3"/>
    <x v="0"/>
    <n v="26.95"/>
    <x v="2"/>
    <n v="0.1"/>
    <n v="24.26"/>
    <n v="12.24"/>
    <n v="10"/>
    <n v="3012"/>
    <s v="Moose"/>
    <x v="5"/>
    <n v="242.60000000000002"/>
    <n v="2.6899999999999977"/>
    <n v="120.20000000000002"/>
  </r>
  <r>
    <x v="5"/>
    <x v="5"/>
    <x v="0"/>
    <s v="Q1"/>
    <n v="54"/>
    <n v="24"/>
    <x v="3"/>
    <x v="0"/>
    <n v="27.95"/>
    <x v="2"/>
    <n v="0"/>
    <n v="27.95"/>
    <n v="16.8"/>
    <n v="35"/>
    <n v="3012"/>
    <s v="Moose"/>
    <x v="5"/>
    <n v="978.25"/>
    <n v="0"/>
    <n v="390.24999999999994"/>
  </r>
  <r>
    <x v="5"/>
    <x v="5"/>
    <x v="0"/>
    <s v="Q1"/>
    <n v="55"/>
    <n v="6"/>
    <x v="4"/>
    <x v="0"/>
    <n v="55.95"/>
    <x v="3"/>
    <n v="0"/>
    <n v="55.95"/>
    <n v="16.059999999999999"/>
    <n v="15"/>
    <n v="3024"/>
    <s v="Corn"/>
    <x v="6"/>
    <n v="839.25"/>
    <n v="0"/>
    <n v="598.35"/>
  </r>
  <r>
    <x v="5"/>
    <x v="5"/>
    <x v="0"/>
    <s v="Q1"/>
    <n v="56"/>
    <n v="18"/>
    <x v="3"/>
    <x v="0"/>
    <n v="54.95"/>
    <x v="3"/>
    <n v="0"/>
    <n v="54.95"/>
    <n v="26.65"/>
    <n v="19"/>
    <n v="3020"/>
    <s v="Hollywood"/>
    <x v="2"/>
    <n v="1044.05"/>
    <n v="0"/>
    <n v="537.70000000000005"/>
  </r>
  <r>
    <x v="5"/>
    <x v="5"/>
    <x v="0"/>
    <s v="Q1"/>
    <n v="57"/>
    <n v="6"/>
    <x v="4"/>
    <x v="0"/>
    <n v="55.95"/>
    <x v="3"/>
    <n v="0.1"/>
    <n v="50.36"/>
    <n v="16.059999999999999"/>
    <n v="21"/>
    <n v="3023"/>
    <s v="Glenbeulah"/>
    <x v="0"/>
    <n v="1057.56"/>
    <n v="5.5900000000000034"/>
    <n v="720.3"/>
  </r>
  <r>
    <x v="5"/>
    <x v="5"/>
    <x v="0"/>
    <s v="Q1"/>
    <n v="58"/>
    <n v="37"/>
    <x v="3"/>
    <x v="0"/>
    <n v="24.95"/>
    <x v="2"/>
    <n v="0"/>
    <n v="24.95"/>
    <n v="9.3800000000000008"/>
    <n v="2"/>
    <n v="3018"/>
    <s v="Chickasha"/>
    <x v="6"/>
    <n v="49.9"/>
    <n v="0"/>
    <n v="31.139999999999997"/>
  </r>
  <r>
    <x v="6"/>
    <x v="6"/>
    <x v="0"/>
    <s v="Q1"/>
    <n v="59"/>
    <n v="19"/>
    <x v="0"/>
    <x v="0"/>
    <n v="49.95"/>
    <x v="5"/>
    <n v="0"/>
    <n v="49.95"/>
    <n v="24.77"/>
    <n v="18"/>
    <n v="3028"/>
    <s v="Pembroke Pines"/>
    <x v="2"/>
    <n v="899.1"/>
    <n v="0"/>
    <n v="453.24000000000007"/>
  </r>
  <r>
    <x v="6"/>
    <x v="6"/>
    <x v="0"/>
    <s v="Q1"/>
    <n v="60"/>
    <n v="10"/>
    <x v="3"/>
    <x v="0"/>
    <n v="34.950000000000003"/>
    <x v="0"/>
    <n v="0"/>
    <n v="34.950000000000003"/>
    <n v="22.13"/>
    <n v="12"/>
    <n v="3025"/>
    <s v="Cardinal"/>
    <x v="4"/>
    <n v="419.40000000000003"/>
    <n v="0"/>
    <n v="153.84000000000003"/>
  </r>
  <r>
    <x v="6"/>
    <x v="6"/>
    <x v="0"/>
    <s v="Q1"/>
    <n v="61"/>
    <n v="35"/>
    <x v="0"/>
    <x v="0"/>
    <n v="0.95"/>
    <x v="4"/>
    <n v="0"/>
    <n v="0.95"/>
    <n v="0.47"/>
    <n v="1"/>
    <n v="3016"/>
    <s v="Cedar Hill"/>
    <x v="3"/>
    <n v="0.95"/>
    <n v="0"/>
    <n v="0.48"/>
  </r>
  <r>
    <x v="6"/>
    <x v="6"/>
    <x v="0"/>
    <s v="Q1"/>
    <n v="62"/>
    <n v="38"/>
    <x v="4"/>
    <x v="0"/>
    <n v="24.95"/>
    <x v="2"/>
    <n v="0"/>
    <n v="24.95"/>
    <n v="11.48"/>
    <n v="1"/>
    <n v="3012"/>
    <s v="Moose"/>
    <x v="5"/>
    <n v="24.95"/>
    <n v="0"/>
    <n v="13.469999999999999"/>
  </r>
  <r>
    <x v="7"/>
    <x v="0"/>
    <x v="0"/>
    <s v="Q1"/>
    <n v="63"/>
    <n v="35"/>
    <x v="0"/>
    <x v="0"/>
    <n v="0.95"/>
    <x v="4"/>
    <n v="0"/>
    <n v="0.95"/>
    <n v="0.47"/>
    <n v="29"/>
    <n v="3024"/>
    <s v="Corn"/>
    <x v="6"/>
    <n v="27.549999999999997"/>
    <n v="0"/>
    <n v="13.92"/>
  </r>
  <r>
    <x v="7"/>
    <x v="0"/>
    <x v="0"/>
    <s v="Q1"/>
    <n v="64"/>
    <n v="41"/>
    <x v="2"/>
    <x v="0"/>
    <n v="18.95"/>
    <x v="1"/>
    <n v="0"/>
    <n v="18.95"/>
    <n v="9.98"/>
    <n v="11"/>
    <n v="3030"/>
    <s v="Davis"/>
    <x v="6"/>
    <n v="208.45"/>
    <n v="0"/>
    <n v="98.669999999999987"/>
  </r>
  <r>
    <x v="7"/>
    <x v="0"/>
    <x v="0"/>
    <s v="Q1"/>
    <n v="65"/>
    <n v="43"/>
    <x v="2"/>
    <x v="0"/>
    <n v="11.95"/>
    <x v="1"/>
    <n v="0"/>
    <n v="11.95"/>
    <n v="3.32"/>
    <n v="11"/>
    <n v="3033"/>
    <s v="Hubertus"/>
    <x v="0"/>
    <n v="131.44999999999999"/>
    <n v="0"/>
    <n v="94.929999999999993"/>
  </r>
  <r>
    <x v="7"/>
    <x v="0"/>
    <x v="0"/>
    <s v="Q1"/>
    <n v="66"/>
    <n v="33"/>
    <x v="1"/>
    <x v="0"/>
    <n v="19.95"/>
    <x v="1"/>
    <n v="0"/>
    <n v="19.95"/>
    <n v="9.7799999999999994"/>
    <n v="23"/>
    <n v="3025"/>
    <s v="Cardinal"/>
    <x v="4"/>
    <n v="458.84999999999997"/>
    <n v="0"/>
    <n v="233.91"/>
  </r>
  <r>
    <x v="7"/>
    <x v="0"/>
    <x v="0"/>
    <s v="Q1"/>
    <n v="66"/>
    <n v="25"/>
    <x v="1"/>
    <x v="0"/>
    <n v="0.95"/>
    <x v="4"/>
    <n v="0.1"/>
    <n v="0.86"/>
    <n v="0.35"/>
    <n v="11"/>
    <n v="3025"/>
    <s v="Cardinal"/>
    <x v="4"/>
    <n v="9.4599999999999991"/>
    <n v="8.9999999999999969E-2"/>
    <n v="5.61"/>
  </r>
  <r>
    <x v="7"/>
    <x v="0"/>
    <x v="0"/>
    <s v="Q1"/>
    <n v="66"/>
    <n v="34"/>
    <x v="1"/>
    <x v="0"/>
    <n v="37.950000000000003"/>
    <x v="0"/>
    <n v="0"/>
    <n v="37.950000000000003"/>
    <n v="15.35"/>
    <n v="6"/>
    <n v="3025"/>
    <s v="Cardinal"/>
    <x v="4"/>
    <n v="227.70000000000002"/>
    <n v="0"/>
    <n v="135.60000000000002"/>
  </r>
  <r>
    <x v="7"/>
    <x v="0"/>
    <x v="0"/>
    <s v="Q1"/>
    <n v="67"/>
    <n v="45"/>
    <x v="1"/>
    <x v="0"/>
    <n v="38.950000000000003"/>
    <x v="0"/>
    <n v="0.1"/>
    <n v="35.06"/>
    <n v="22.33"/>
    <n v="6"/>
    <n v="3014"/>
    <s v="Danville"/>
    <x v="1"/>
    <n v="210.36"/>
    <n v="3.8900000000000006"/>
    <n v="76.380000000000024"/>
  </r>
  <r>
    <x v="7"/>
    <x v="0"/>
    <x v="0"/>
    <s v="Q1"/>
    <n v="68"/>
    <n v="19"/>
    <x v="2"/>
    <x v="0"/>
    <n v="49.95"/>
    <x v="5"/>
    <n v="0"/>
    <n v="49.95"/>
    <n v="24.77"/>
    <n v="31"/>
    <n v="3013"/>
    <s v="Moran"/>
    <x v="5"/>
    <n v="1548.45"/>
    <n v="0"/>
    <n v="780.58000000000015"/>
  </r>
  <r>
    <x v="7"/>
    <x v="0"/>
    <x v="0"/>
    <s v="Q1"/>
    <n v="68"/>
    <n v="14"/>
    <x v="2"/>
    <x v="0"/>
    <n v="31.95"/>
    <x v="0"/>
    <n v="0"/>
    <n v="31.95"/>
    <n v="17.38"/>
    <n v="4"/>
    <n v="3013"/>
    <s v="Moran"/>
    <x v="5"/>
    <n v="127.8"/>
    <n v="0"/>
    <n v="58.28"/>
  </r>
  <r>
    <x v="7"/>
    <x v="0"/>
    <x v="0"/>
    <s v="Q1"/>
    <n v="69"/>
    <n v="17"/>
    <x v="1"/>
    <x v="0"/>
    <n v="49.95"/>
    <x v="5"/>
    <n v="0"/>
    <n v="49.95"/>
    <n v="23.93"/>
    <n v="23"/>
    <n v="3022"/>
    <s v="Oak View"/>
    <x v="7"/>
    <n v="1148.8500000000001"/>
    <n v="0"/>
    <n v="598.46"/>
  </r>
  <r>
    <x v="7"/>
    <x v="0"/>
    <x v="0"/>
    <s v="Q1"/>
    <n v="70"/>
    <n v="36"/>
    <x v="1"/>
    <x v="0"/>
    <n v="26.95"/>
    <x v="2"/>
    <n v="0"/>
    <n v="26.95"/>
    <n v="12.53"/>
    <n v="6"/>
    <n v="3021"/>
    <s v="Hollywood"/>
    <x v="2"/>
    <n v="161.69999999999999"/>
    <n v="0"/>
    <n v="86.52"/>
  </r>
  <r>
    <x v="7"/>
    <x v="0"/>
    <x v="0"/>
    <s v="Q1"/>
    <n v="71"/>
    <n v="26"/>
    <x v="2"/>
    <x v="0"/>
    <n v="0.95"/>
    <x v="4"/>
    <n v="0"/>
    <n v="0.95"/>
    <n v="0.42"/>
    <n v="5"/>
    <n v="3017"/>
    <s v="Chesterfield"/>
    <x v="3"/>
    <n v="4.75"/>
    <n v="0"/>
    <n v="2.6500000000000004"/>
  </r>
  <r>
    <x v="7"/>
    <x v="0"/>
    <x v="0"/>
    <s v="Q1"/>
    <n v="72"/>
    <n v="38"/>
    <x v="2"/>
    <x v="0"/>
    <n v="24.95"/>
    <x v="2"/>
    <n v="0"/>
    <n v="24.95"/>
    <n v="11.48"/>
    <n v="2"/>
    <n v="3030"/>
    <s v="Davis"/>
    <x v="6"/>
    <n v="49.9"/>
    <n v="0"/>
    <n v="26.939999999999998"/>
  </r>
  <r>
    <x v="7"/>
    <x v="0"/>
    <x v="0"/>
    <s v="Q1"/>
    <n v="73"/>
    <n v="43"/>
    <x v="1"/>
    <x v="0"/>
    <n v="11.95"/>
    <x v="1"/>
    <n v="0.1"/>
    <n v="10.76"/>
    <n v="3.32"/>
    <n v="8"/>
    <n v="3032"/>
    <s v="Church View"/>
    <x v="4"/>
    <n v="86.08"/>
    <n v="1.1899999999999995"/>
    <n v="59.519999999999996"/>
  </r>
  <r>
    <x v="7"/>
    <x v="0"/>
    <x v="0"/>
    <s v="Q1"/>
    <n v="74"/>
    <n v="29"/>
    <x v="0"/>
    <x v="0"/>
    <n v="40.950000000000003"/>
    <x v="5"/>
    <n v="0"/>
    <n v="40.950000000000003"/>
    <n v="15.51"/>
    <n v="3"/>
    <n v="3023"/>
    <s v="Glenbeulah"/>
    <x v="0"/>
    <n v="122.85000000000001"/>
    <n v="0"/>
    <n v="76.320000000000022"/>
  </r>
  <r>
    <x v="7"/>
    <x v="0"/>
    <x v="0"/>
    <s v="Q1"/>
    <n v="74"/>
    <n v="23"/>
    <x v="0"/>
    <x v="0"/>
    <n v="2.95"/>
    <x v="4"/>
    <n v="0"/>
    <n v="2.95"/>
    <n v="1.68"/>
    <n v="10"/>
    <n v="3023"/>
    <s v="Glenbeulah"/>
    <x v="0"/>
    <n v="29.5"/>
    <n v="0"/>
    <n v="12.700000000000003"/>
  </r>
  <r>
    <x v="7"/>
    <x v="0"/>
    <x v="0"/>
    <s v="Q1"/>
    <n v="74"/>
    <n v="42"/>
    <x v="0"/>
    <x v="0"/>
    <n v="35.950000000000003"/>
    <x v="0"/>
    <n v="0.1"/>
    <n v="32.36"/>
    <n v="20.25"/>
    <n v="2"/>
    <n v="3023"/>
    <s v="Glenbeulah"/>
    <x v="0"/>
    <n v="64.72"/>
    <n v="3.5900000000000034"/>
    <n v="24.22"/>
  </r>
  <r>
    <x v="7"/>
    <x v="0"/>
    <x v="0"/>
    <s v="Q1"/>
    <n v="75"/>
    <n v="15"/>
    <x v="2"/>
    <x v="0"/>
    <n v="28.95"/>
    <x v="2"/>
    <n v="0.1"/>
    <n v="26.06"/>
    <n v="17.53"/>
    <n v="12"/>
    <n v="3016"/>
    <s v="Cedar Hill"/>
    <x v="3"/>
    <n v="312.71999999999997"/>
    <n v="2.8900000000000006"/>
    <n v="102.35999999999997"/>
  </r>
  <r>
    <x v="7"/>
    <x v="0"/>
    <x v="0"/>
    <s v="Q1"/>
    <n v="76"/>
    <n v="27"/>
    <x v="1"/>
    <x v="0"/>
    <n v="4.95"/>
    <x v="4"/>
    <n v="0.1"/>
    <n v="4.46"/>
    <n v="1.82"/>
    <n v="1"/>
    <n v="3027"/>
    <s v="Hartford"/>
    <x v="0"/>
    <n v="4.46"/>
    <n v="0.49000000000000021"/>
    <n v="2.6399999999999997"/>
  </r>
  <r>
    <x v="7"/>
    <x v="0"/>
    <x v="0"/>
    <s v="Q1"/>
    <n v="77"/>
    <n v="13"/>
    <x v="0"/>
    <x v="0"/>
    <n v="26.95"/>
    <x v="2"/>
    <n v="0.1"/>
    <n v="24.26"/>
    <n v="13.26"/>
    <n v="16"/>
    <n v="3033"/>
    <s v="Hubertus"/>
    <x v="0"/>
    <n v="388.16"/>
    <n v="2.6899999999999977"/>
    <n v="176.00000000000003"/>
  </r>
  <r>
    <x v="7"/>
    <x v="0"/>
    <x v="0"/>
    <s v="Q1"/>
    <n v="78"/>
    <n v="14"/>
    <x v="2"/>
    <x v="0"/>
    <n v="31.95"/>
    <x v="0"/>
    <n v="0"/>
    <n v="31.95"/>
    <n v="17.38"/>
    <n v="1"/>
    <n v="3010"/>
    <s v="Camarillo"/>
    <x v="7"/>
    <n v="31.95"/>
    <n v="0"/>
    <n v="14.57"/>
  </r>
  <r>
    <x v="7"/>
    <x v="0"/>
    <x v="0"/>
    <s v="Q1"/>
    <n v="79"/>
    <n v="24"/>
    <x v="1"/>
    <x v="0"/>
    <n v="27.95"/>
    <x v="2"/>
    <n v="0"/>
    <n v="27.95"/>
    <n v="16.8"/>
    <n v="14"/>
    <n v="3015"/>
    <s v="Catawissa"/>
    <x v="3"/>
    <n v="391.3"/>
    <n v="0"/>
    <n v="156.09999999999997"/>
  </r>
  <r>
    <x v="7"/>
    <x v="0"/>
    <x v="0"/>
    <s v="Q1"/>
    <n v="80"/>
    <n v="2"/>
    <x v="0"/>
    <x v="0"/>
    <n v="44.95"/>
    <x v="5"/>
    <n v="0"/>
    <n v="44.95"/>
    <n v="27.95"/>
    <n v="9"/>
    <n v="3016"/>
    <s v="Cedar Hill"/>
    <x v="3"/>
    <n v="404.55"/>
    <n v="0"/>
    <n v="153.00000000000003"/>
  </r>
  <r>
    <x v="8"/>
    <x v="1"/>
    <x v="0"/>
    <s v="Q1"/>
    <n v="81"/>
    <n v="15"/>
    <x v="3"/>
    <x v="1"/>
    <n v="28.95"/>
    <x v="2"/>
    <n v="0"/>
    <n v="28.95"/>
    <n v="17.53"/>
    <n v="33"/>
    <n v="3012"/>
    <s v="Moose"/>
    <x v="5"/>
    <n v="955.35"/>
    <n v="0"/>
    <n v="376.85999999999996"/>
  </r>
  <r>
    <x v="8"/>
    <x v="1"/>
    <x v="0"/>
    <s v="Q1"/>
    <n v="82"/>
    <n v="32"/>
    <x v="4"/>
    <x v="1"/>
    <n v="22.95"/>
    <x v="2"/>
    <n v="0"/>
    <n v="22.95"/>
    <n v="11.78"/>
    <n v="1"/>
    <n v="3017"/>
    <s v="Chesterfield"/>
    <x v="3"/>
    <n v="22.95"/>
    <n v="0"/>
    <n v="11.17"/>
  </r>
  <r>
    <x v="8"/>
    <x v="1"/>
    <x v="0"/>
    <s v="Q1"/>
    <n v="83"/>
    <n v="12"/>
    <x v="3"/>
    <x v="1"/>
    <n v="47.95"/>
    <x v="5"/>
    <n v="0"/>
    <n v="47.95"/>
    <n v="20.7"/>
    <n v="2"/>
    <n v="3030"/>
    <s v="Davis"/>
    <x v="6"/>
    <n v="95.9"/>
    <n v="0"/>
    <n v="54.500000000000007"/>
  </r>
  <r>
    <x v="8"/>
    <x v="1"/>
    <x v="0"/>
    <s v="Q1"/>
    <n v="84"/>
    <n v="26"/>
    <x v="4"/>
    <x v="1"/>
    <n v="0.95"/>
    <x v="4"/>
    <n v="0"/>
    <n v="0.95"/>
    <n v="0.42"/>
    <n v="10"/>
    <n v="3030"/>
    <s v="Davis"/>
    <x v="6"/>
    <n v="9.5"/>
    <n v="0"/>
    <n v="5.3000000000000007"/>
  </r>
  <r>
    <x v="8"/>
    <x v="1"/>
    <x v="0"/>
    <s v="Q1"/>
    <n v="84"/>
    <n v="50"/>
    <x v="4"/>
    <x v="1"/>
    <n v="24.95"/>
    <x v="2"/>
    <n v="0"/>
    <n v="24.95"/>
    <n v="12.14"/>
    <n v="3"/>
    <n v="3030"/>
    <s v="Davis"/>
    <x v="6"/>
    <n v="74.849999999999994"/>
    <n v="0"/>
    <n v="38.429999999999993"/>
  </r>
  <r>
    <x v="9"/>
    <x v="2"/>
    <x v="0"/>
    <s v="Q1"/>
    <n v="85"/>
    <n v="19"/>
    <x v="1"/>
    <x v="1"/>
    <n v="49.95"/>
    <x v="5"/>
    <n v="0"/>
    <n v="49.95"/>
    <n v="24.77"/>
    <n v="31"/>
    <n v="3021"/>
    <s v="Hollywood"/>
    <x v="2"/>
    <n v="1548.45"/>
    <n v="0"/>
    <n v="780.58000000000015"/>
  </r>
  <r>
    <x v="9"/>
    <x v="2"/>
    <x v="0"/>
    <s v="Q1"/>
    <n v="85"/>
    <n v="22"/>
    <x v="1"/>
    <x v="1"/>
    <n v="0.95"/>
    <x v="4"/>
    <n v="0"/>
    <n v="0.95"/>
    <n v="0.56999999999999995"/>
    <n v="2"/>
    <n v="3021"/>
    <s v="Hollywood"/>
    <x v="2"/>
    <n v="1.9"/>
    <n v="0"/>
    <n v="0.76"/>
  </r>
  <r>
    <x v="9"/>
    <x v="2"/>
    <x v="0"/>
    <s v="Q1"/>
    <n v="86"/>
    <n v="37"/>
    <x v="0"/>
    <x v="1"/>
    <n v="24.95"/>
    <x v="2"/>
    <n v="0"/>
    <n v="24.95"/>
    <n v="9.3800000000000008"/>
    <n v="3"/>
    <n v="3024"/>
    <s v="Corn"/>
    <x v="6"/>
    <n v="74.849999999999994"/>
    <n v="0"/>
    <n v="46.709999999999994"/>
  </r>
  <r>
    <x v="9"/>
    <x v="2"/>
    <x v="0"/>
    <s v="Q1"/>
    <n v="87"/>
    <n v="44"/>
    <x v="0"/>
    <x v="1"/>
    <n v="38.950000000000003"/>
    <x v="0"/>
    <n v="0"/>
    <n v="38.950000000000003"/>
    <n v="24.76"/>
    <n v="10"/>
    <n v="3026"/>
    <s v="Norman"/>
    <x v="6"/>
    <n v="389.5"/>
    <n v="0"/>
    <n v="141.9"/>
  </r>
  <r>
    <x v="9"/>
    <x v="2"/>
    <x v="0"/>
    <s v="Q1"/>
    <n v="87"/>
    <n v="44"/>
    <x v="0"/>
    <x v="1"/>
    <n v="38.950000000000003"/>
    <x v="0"/>
    <n v="0"/>
    <n v="38.950000000000003"/>
    <n v="24.76"/>
    <n v="21"/>
    <n v="3026"/>
    <s v="Norman"/>
    <x v="6"/>
    <n v="817.95"/>
    <n v="0"/>
    <n v="297.99"/>
  </r>
  <r>
    <x v="9"/>
    <x v="2"/>
    <x v="0"/>
    <s v="Q1"/>
    <n v="87"/>
    <n v="21"/>
    <x v="0"/>
    <x v="1"/>
    <n v="26.95"/>
    <x v="2"/>
    <n v="0"/>
    <n v="26.95"/>
    <n v="12.42"/>
    <n v="12"/>
    <n v="3026"/>
    <s v="Norman"/>
    <x v="6"/>
    <n v="323.39999999999998"/>
    <n v="0"/>
    <n v="174.35999999999999"/>
  </r>
  <r>
    <x v="9"/>
    <x v="2"/>
    <x v="0"/>
    <s v="Q1"/>
    <n v="88"/>
    <n v="27"/>
    <x v="0"/>
    <x v="1"/>
    <n v="4.95"/>
    <x v="4"/>
    <n v="0"/>
    <n v="4.95"/>
    <n v="1.82"/>
    <n v="8"/>
    <n v="3027"/>
    <s v="Hartford"/>
    <x v="0"/>
    <n v="39.6"/>
    <n v="0"/>
    <n v="25.04"/>
  </r>
  <r>
    <x v="9"/>
    <x v="2"/>
    <x v="0"/>
    <s v="Q1"/>
    <n v="89"/>
    <n v="13"/>
    <x v="0"/>
    <x v="1"/>
    <n v="26.95"/>
    <x v="2"/>
    <n v="0"/>
    <n v="26.95"/>
    <n v="13.26"/>
    <n v="13"/>
    <n v="3032"/>
    <s v="Church View"/>
    <x v="4"/>
    <n v="350.34999999999997"/>
    <n v="0"/>
    <n v="177.97"/>
  </r>
  <r>
    <x v="9"/>
    <x v="2"/>
    <x v="0"/>
    <s v="Q1"/>
    <n v="89"/>
    <n v="1"/>
    <x v="0"/>
    <x v="1"/>
    <n v="43.95"/>
    <x v="5"/>
    <n v="0.1"/>
    <n v="39.56"/>
    <n v="25.6"/>
    <n v="1"/>
    <n v="3032"/>
    <s v="Church View"/>
    <x v="4"/>
    <n v="39.56"/>
    <n v="4.3900000000000006"/>
    <n v="13.96"/>
  </r>
  <r>
    <x v="10"/>
    <x v="3"/>
    <x v="0"/>
    <s v="Q1"/>
    <n v="90"/>
    <n v="33"/>
    <x v="4"/>
    <x v="1"/>
    <n v="19.95"/>
    <x v="1"/>
    <n v="0"/>
    <n v="19.95"/>
    <n v="9.7799999999999994"/>
    <n v="28"/>
    <n v="3027"/>
    <s v="Hartford"/>
    <x v="0"/>
    <n v="558.6"/>
    <n v="0"/>
    <n v="284.76"/>
  </r>
  <r>
    <x v="10"/>
    <x v="3"/>
    <x v="0"/>
    <s v="Q1"/>
    <n v="91"/>
    <n v="11"/>
    <x v="2"/>
    <x v="1"/>
    <n v="65.95"/>
    <x v="3"/>
    <n v="0"/>
    <n v="65.95"/>
    <n v="37.97"/>
    <n v="8"/>
    <n v="3012"/>
    <s v="Moose"/>
    <x v="5"/>
    <n v="527.6"/>
    <n v="0"/>
    <n v="223.84000000000003"/>
  </r>
  <r>
    <x v="10"/>
    <x v="3"/>
    <x v="0"/>
    <s v="Q1"/>
    <n v="91"/>
    <n v="28"/>
    <x v="2"/>
    <x v="1"/>
    <n v="0.95"/>
    <x v="4"/>
    <n v="0"/>
    <n v="0.95"/>
    <n v="0.5"/>
    <n v="33"/>
    <n v="3012"/>
    <s v="Moose"/>
    <x v="5"/>
    <n v="31.349999999999998"/>
    <n v="0"/>
    <n v="14.849999999999998"/>
  </r>
  <r>
    <x v="11"/>
    <x v="4"/>
    <x v="0"/>
    <s v="Q1"/>
    <n v="92"/>
    <n v="10"/>
    <x v="2"/>
    <x v="1"/>
    <n v="34.950000000000003"/>
    <x v="0"/>
    <n v="0"/>
    <n v="34.950000000000003"/>
    <n v="22.13"/>
    <n v="9"/>
    <n v="3019"/>
    <s v="Crystal City"/>
    <x v="3"/>
    <n v="314.55"/>
    <n v="0"/>
    <n v="115.38000000000004"/>
  </r>
  <r>
    <x v="11"/>
    <x v="4"/>
    <x v="0"/>
    <s v="Q1"/>
    <n v="92"/>
    <n v="5"/>
    <x v="2"/>
    <x v="1"/>
    <n v="24.95"/>
    <x v="2"/>
    <n v="0"/>
    <n v="24.95"/>
    <n v="12.27"/>
    <n v="7"/>
    <n v="3019"/>
    <s v="Crystal City"/>
    <x v="3"/>
    <n v="174.65"/>
    <n v="0"/>
    <n v="88.759999999999991"/>
  </r>
  <r>
    <x v="11"/>
    <x v="4"/>
    <x v="0"/>
    <s v="Q1"/>
    <n v="92"/>
    <n v="32"/>
    <x v="2"/>
    <x v="1"/>
    <n v="22.95"/>
    <x v="2"/>
    <n v="0.1"/>
    <n v="20.66"/>
    <n v="11.78"/>
    <n v="5"/>
    <n v="3019"/>
    <s v="Crystal City"/>
    <x v="3"/>
    <n v="103.3"/>
    <n v="2.2899999999999991"/>
    <n v="44.400000000000006"/>
  </r>
  <r>
    <x v="11"/>
    <x v="4"/>
    <x v="0"/>
    <s v="Q1"/>
    <n v="92"/>
    <n v="44"/>
    <x v="2"/>
    <x v="1"/>
    <n v="38.950000000000003"/>
    <x v="0"/>
    <n v="0"/>
    <n v="38.950000000000003"/>
    <n v="24.76"/>
    <n v="4"/>
    <n v="3019"/>
    <s v="Crystal City"/>
    <x v="3"/>
    <n v="155.80000000000001"/>
    <n v="0"/>
    <n v="56.760000000000005"/>
  </r>
  <r>
    <x v="11"/>
    <x v="4"/>
    <x v="0"/>
    <s v="Q1"/>
    <n v="93"/>
    <n v="27"/>
    <x v="2"/>
    <x v="1"/>
    <n v="4.95"/>
    <x v="4"/>
    <n v="0"/>
    <n v="4.95"/>
    <n v="1.82"/>
    <n v="9"/>
    <n v="3021"/>
    <s v="Hollywood"/>
    <x v="2"/>
    <n v="44.550000000000004"/>
    <n v="0"/>
    <n v="28.169999999999998"/>
  </r>
  <r>
    <x v="11"/>
    <x v="4"/>
    <x v="0"/>
    <s v="Q1"/>
    <n v="94"/>
    <n v="39"/>
    <x v="2"/>
    <x v="1"/>
    <n v="26.95"/>
    <x v="2"/>
    <n v="0"/>
    <n v="26.95"/>
    <n v="12.24"/>
    <n v="7"/>
    <n v="3014"/>
    <s v="Danville"/>
    <x v="1"/>
    <n v="188.65"/>
    <n v="0"/>
    <n v="102.97"/>
  </r>
  <r>
    <x v="11"/>
    <x v="4"/>
    <x v="0"/>
    <s v="Q1"/>
    <n v="94"/>
    <n v="46"/>
    <x v="2"/>
    <x v="1"/>
    <n v="55.95"/>
    <x v="3"/>
    <n v="0"/>
    <n v="55.95"/>
    <n v="32.47"/>
    <n v="24"/>
    <n v="3014"/>
    <s v="Danville"/>
    <x v="1"/>
    <n v="1342.8000000000002"/>
    <n v="0"/>
    <n v="563.5200000000001"/>
  </r>
  <r>
    <x v="11"/>
    <x v="4"/>
    <x v="0"/>
    <s v="Q1"/>
    <n v="94"/>
    <n v="48"/>
    <x v="2"/>
    <x v="1"/>
    <n v="3.95"/>
    <x v="4"/>
    <n v="0"/>
    <n v="3.95"/>
    <n v="1.43"/>
    <n v="16"/>
    <n v="3014"/>
    <s v="Danville"/>
    <x v="1"/>
    <n v="63.2"/>
    <n v="0"/>
    <n v="40.320000000000007"/>
  </r>
  <r>
    <x v="11"/>
    <x v="4"/>
    <x v="0"/>
    <s v="Q1"/>
    <n v="94"/>
    <n v="46"/>
    <x v="2"/>
    <x v="1"/>
    <n v="55.95"/>
    <x v="3"/>
    <n v="0"/>
    <n v="55.95"/>
    <n v="32.47"/>
    <n v="23"/>
    <n v="3014"/>
    <s v="Danville"/>
    <x v="1"/>
    <n v="1286.8500000000001"/>
    <n v="0"/>
    <n v="540.04000000000008"/>
  </r>
  <r>
    <x v="11"/>
    <x v="4"/>
    <x v="0"/>
    <s v="Q1"/>
    <n v="94"/>
    <n v="30"/>
    <x v="2"/>
    <x v="1"/>
    <n v="10.95"/>
    <x v="1"/>
    <n v="0"/>
    <n v="10.95"/>
    <n v="4.8"/>
    <n v="27"/>
    <n v="3014"/>
    <s v="Danville"/>
    <x v="1"/>
    <n v="295.64999999999998"/>
    <n v="0"/>
    <n v="166.04999999999998"/>
  </r>
  <r>
    <x v="11"/>
    <x v="4"/>
    <x v="0"/>
    <s v="Q1"/>
    <n v="94"/>
    <n v="35"/>
    <x v="2"/>
    <x v="1"/>
    <n v="0.95"/>
    <x v="4"/>
    <n v="0"/>
    <n v="0.95"/>
    <n v="0.47"/>
    <n v="21"/>
    <n v="3014"/>
    <s v="Danville"/>
    <x v="1"/>
    <n v="19.95"/>
    <n v="0"/>
    <n v="10.08"/>
  </r>
  <r>
    <x v="11"/>
    <x v="4"/>
    <x v="0"/>
    <s v="Q1"/>
    <n v="94"/>
    <n v="4"/>
    <x v="2"/>
    <x v="1"/>
    <n v="73.95"/>
    <x v="3"/>
    <n v="0"/>
    <n v="73.95"/>
    <n v="38.86"/>
    <n v="1"/>
    <n v="3014"/>
    <s v="Danville"/>
    <x v="1"/>
    <n v="73.95"/>
    <n v="0"/>
    <n v="35.090000000000003"/>
  </r>
  <r>
    <x v="11"/>
    <x v="4"/>
    <x v="0"/>
    <s v="Q1"/>
    <n v="95"/>
    <n v="37"/>
    <x v="1"/>
    <x v="1"/>
    <n v="24.95"/>
    <x v="2"/>
    <n v="0.1"/>
    <n v="22.46"/>
    <n v="9.3800000000000008"/>
    <n v="8"/>
    <n v="3013"/>
    <s v="Moran"/>
    <x v="5"/>
    <n v="179.68"/>
    <n v="2.4899999999999984"/>
    <n v="104.64"/>
  </r>
  <r>
    <x v="11"/>
    <x v="4"/>
    <x v="0"/>
    <s v="Q1"/>
    <n v="96"/>
    <n v="10"/>
    <x v="1"/>
    <x v="1"/>
    <n v="34.950000000000003"/>
    <x v="0"/>
    <n v="0"/>
    <n v="34.950000000000003"/>
    <n v="22.13"/>
    <n v="6"/>
    <n v="3017"/>
    <s v="Chesterfield"/>
    <x v="3"/>
    <n v="209.70000000000002"/>
    <n v="0"/>
    <n v="76.920000000000016"/>
  </r>
  <r>
    <x v="11"/>
    <x v="4"/>
    <x v="0"/>
    <s v="Q1"/>
    <n v="96"/>
    <n v="47"/>
    <x v="1"/>
    <x v="1"/>
    <n v="28.95"/>
    <x v="2"/>
    <n v="0.1"/>
    <n v="26.06"/>
    <n v="8.86"/>
    <n v="20"/>
    <n v="3017"/>
    <s v="Chesterfield"/>
    <x v="3"/>
    <n v="521.19999999999993"/>
    <n v="2.8900000000000006"/>
    <n v="344"/>
  </r>
  <r>
    <x v="11"/>
    <x v="4"/>
    <x v="0"/>
    <s v="Q1"/>
    <n v="97"/>
    <n v="33"/>
    <x v="2"/>
    <x v="1"/>
    <n v="19.95"/>
    <x v="1"/>
    <n v="0"/>
    <n v="19.95"/>
    <n v="9.7799999999999994"/>
    <n v="2"/>
    <n v="3013"/>
    <s v="Moran"/>
    <x v="5"/>
    <n v="39.9"/>
    <n v="0"/>
    <n v="20.34"/>
  </r>
  <r>
    <x v="11"/>
    <x v="4"/>
    <x v="0"/>
    <s v="Q1"/>
    <n v="98"/>
    <n v="9"/>
    <x v="1"/>
    <x v="1"/>
    <n v="48.95"/>
    <x v="5"/>
    <n v="0"/>
    <n v="48.95"/>
    <n v="24.52"/>
    <n v="23"/>
    <n v="3024"/>
    <s v="Corn"/>
    <x v="6"/>
    <n v="1125.8500000000001"/>
    <n v="0"/>
    <n v="561.8900000000001"/>
  </r>
  <r>
    <x v="11"/>
    <x v="4"/>
    <x v="0"/>
    <s v="Q1"/>
    <n v="99"/>
    <n v="40"/>
    <x v="2"/>
    <x v="1"/>
    <n v="16.95"/>
    <x v="1"/>
    <n v="0"/>
    <n v="16.95"/>
    <n v="6.53"/>
    <n v="12"/>
    <n v="3022"/>
    <s v="Oak View"/>
    <x v="7"/>
    <n v="203.39999999999998"/>
    <n v="0"/>
    <n v="125.03999999999998"/>
  </r>
  <r>
    <x v="11"/>
    <x v="4"/>
    <x v="0"/>
    <s v="Q1"/>
    <n v="100"/>
    <n v="12"/>
    <x v="1"/>
    <x v="1"/>
    <n v="47.95"/>
    <x v="5"/>
    <n v="0"/>
    <n v="47.95"/>
    <n v="20.7"/>
    <n v="4"/>
    <n v="3021"/>
    <s v="Hollywood"/>
    <x v="2"/>
    <n v="191.8"/>
    <n v="0"/>
    <n v="109.00000000000001"/>
  </r>
  <r>
    <x v="11"/>
    <x v="4"/>
    <x v="0"/>
    <s v="Q1"/>
    <n v="100"/>
    <n v="49"/>
    <x v="1"/>
    <x v="1"/>
    <n v="63.95"/>
    <x v="3"/>
    <n v="0"/>
    <n v="63.95"/>
    <n v="27.1"/>
    <n v="1"/>
    <n v="3021"/>
    <s v="Hollywood"/>
    <x v="2"/>
    <n v="63.95"/>
    <n v="0"/>
    <n v="36.85"/>
  </r>
  <r>
    <x v="11"/>
    <x v="4"/>
    <x v="0"/>
    <s v="Q1"/>
    <n v="100"/>
    <n v="48"/>
    <x v="1"/>
    <x v="1"/>
    <n v="3.95"/>
    <x v="4"/>
    <n v="0"/>
    <n v="3.95"/>
    <n v="1.43"/>
    <n v="24"/>
    <n v="3021"/>
    <s v="Hollywood"/>
    <x v="2"/>
    <n v="94.800000000000011"/>
    <n v="0"/>
    <n v="60.480000000000011"/>
  </r>
  <r>
    <x v="11"/>
    <x v="4"/>
    <x v="0"/>
    <s v="Q1"/>
    <n v="101"/>
    <n v="20"/>
    <x v="2"/>
    <x v="1"/>
    <n v="16.95"/>
    <x v="1"/>
    <n v="0"/>
    <n v="16.95"/>
    <n v="6.76"/>
    <n v="10"/>
    <n v="3014"/>
    <s v="Danville"/>
    <x v="1"/>
    <n v="169.5"/>
    <n v="0"/>
    <n v="101.89999999999999"/>
  </r>
  <r>
    <x v="11"/>
    <x v="4"/>
    <x v="0"/>
    <s v="Q1"/>
    <n v="102"/>
    <n v="48"/>
    <x v="1"/>
    <x v="1"/>
    <n v="3.95"/>
    <x v="4"/>
    <n v="0"/>
    <n v="3.95"/>
    <n v="1.43"/>
    <n v="16"/>
    <n v="3012"/>
    <s v="Moose"/>
    <x v="5"/>
    <n v="63.2"/>
    <n v="0"/>
    <n v="40.320000000000007"/>
  </r>
  <r>
    <x v="11"/>
    <x v="4"/>
    <x v="0"/>
    <s v="Q1"/>
    <n v="103"/>
    <n v="28"/>
    <x v="2"/>
    <x v="1"/>
    <n v="0.95"/>
    <x v="4"/>
    <n v="0.3"/>
    <n v="0.67"/>
    <n v="0.5"/>
    <n v="6"/>
    <n v="3016"/>
    <s v="Cedar Hill"/>
    <x v="3"/>
    <n v="4.0200000000000005"/>
    <n v="0.27999999999999992"/>
    <n v="1.0200000000000002"/>
  </r>
  <r>
    <x v="11"/>
    <x v="4"/>
    <x v="0"/>
    <s v="Q1"/>
    <n v="103"/>
    <n v="31"/>
    <x v="2"/>
    <x v="1"/>
    <n v="0.95"/>
    <x v="4"/>
    <n v="0"/>
    <n v="0.95"/>
    <n v="0.34"/>
    <n v="2"/>
    <n v="3016"/>
    <s v="Cedar Hill"/>
    <x v="3"/>
    <n v="1.9"/>
    <n v="0"/>
    <n v="1.2199999999999998"/>
  </r>
  <r>
    <x v="11"/>
    <x v="4"/>
    <x v="0"/>
    <s v="Q1"/>
    <n v="103"/>
    <n v="22"/>
    <x v="2"/>
    <x v="1"/>
    <n v="0.95"/>
    <x v="4"/>
    <n v="0"/>
    <n v="0.95"/>
    <n v="0.56999999999999995"/>
    <n v="10"/>
    <n v="3016"/>
    <s v="Cedar Hill"/>
    <x v="3"/>
    <n v="9.5"/>
    <n v="0"/>
    <n v="3.8"/>
  </r>
  <r>
    <x v="11"/>
    <x v="4"/>
    <x v="0"/>
    <s v="Q1"/>
    <n v="104"/>
    <n v="23"/>
    <x v="1"/>
    <x v="1"/>
    <n v="2.95"/>
    <x v="4"/>
    <n v="0.1"/>
    <n v="2.66"/>
    <n v="1.68"/>
    <n v="6"/>
    <n v="3027"/>
    <s v="Hartford"/>
    <x v="0"/>
    <n v="15.96"/>
    <n v="0.29000000000000004"/>
    <n v="5.8800000000000008"/>
  </r>
  <r>
    <x v="11"/>
    <x v="4"/>
    <x v="0"/>
    <s v="Q1"/>
    <n v="105"/>
    <n v="31"/>
    <x v="2"/>
    <x v="1"/>
    <n v="0.95"/>
    <x v="4"/>
    <n v="0"/>
    <n v="0.95"/>
    <n v="0.34"/>
    <n v="4"/>
    <n v="3017"/>
    <s v="Chesterfield"/>
    <x v="3"/>
    <n v="3.8"/>
    <n v="0"/>
    <n v="2.4399999999999995"/>
  </r>
  <r>
    <x v="11"/>
    <x v="4"/>
    <x v="0"/>
    <s v="Q1"/>
    <n v="105"/>
    <n v="32"/>
    <x v="2"/>
    <x v="1"/>
    <n v="22.95"/>
    <x v="2"/>
    <n v="0"/>
    <n v="22.95"/>
    <n v="11.78"/>
    <n v="24"/>
    <n v="3017"/>
    <s v="Chesterfield"/>
    <x v="3"/>
    <n v="550.79999999999995"/>
    <n v="0"/>
    <n v="268.08"/>
  </r>
  <r>
    <x v="11"/>
    <x v="4"/>
    <x v="0"/>
    <s v="Q1"/>
    <n v="105"/>
    <n v="20"/>
    <x v="2"/>
    <x v="1"/>
    <n v="16.95"/>
    <x v="1"/>
    <n v="0"/>
    <n v="16.95"/>
    <n v="6.76"/>
    <n v="18"/>
    <n v="3017"/>
    <s v="Chesterfield"/>
    <x v="3"/>
    <n v="305.09999999999997"/>
    <n v="0"/>
    <n v="183.42"/>
  </r>
  <r>
    <x v="11"/>
    <x v="4"/>
    <x v="0"/>
    <s v="Q1"/>
    <n v="106"/>
    <n v="36"/>
    <x v="2"/>
    <x v="1"/>
    <n v="26.95"/>
    <x v="2"/>
    <n v="0.1"/>
    <n v="24.26"/>
    <n v="12.53"/>
    <n v="3"/>
    <n v="3018"/>
    <s v="Chickasha"/>
    <x v="6"/>
    <n v="72.78"/>
    <n v="2.6899999999999977"/>
    <n v="35.190000000000005"/>
  </r>
  <r>
    <x v="11"/>
    <x v="4"/>
    <x v="0"/>
    <s v="Q1"/>
    <n v="107"/>
    <n v="21"/>
    <x v="1"/>
    <x v="1"/>
    <n v="26.95"/>
    <x v="2"/>
    <n v="0"/>
    <n v="26.95"/>
    <n v="12.42"/>
    <n v="19"/>
    <n v="3014"/>
    <s v="Danville"/>
    <x v="1"/>
    <n v="512.04999999999995"/>
    <n v="0"/>
    <n v="276.07"/>
  </r>
  <r>
    <x v="11"/>
    <x v="4"/>
    <x v="0"/>
    <s v="Q1"/>
    <n v="108"/>
    <n v="43"/>
    <x v="2"/>
    <x v="1"/>
    <n v="11.95"/>
    <x v="1"/>
    <n v="0"/>
    <n v="11.95"/>
    <n v="3.32"/>
    <n v="8"/>
    <n v="3018"/>
    <s v="Chickasha"/>
    <x v="6"/>
    <n v="95.6"/>
    <n v="0"/>
    <n v="69.039999999999992"/>
  </r>
  <r>
    <x v="11"/>
    <x v="4"/>
    <x v="0"/>
    <s v="Q1"/>
    <n v="108"/>
    <n v="13"/>
    <x v="2"/>
    <x v="1"/>
    <n v="26.95"/>
    <x v="2"/>
    <n v="0"/>
    <n v="26.95"/>
    <n v="13.26"/>
    <n v="15"/>
    <n v="3018"/>
    <s v="Chickasha"/>
    <x v="6"/>
    <n v="404.25"/>
    <n v="0"/>
    <n v="205.35"/>
  </r>
  <r>
    <x v="11"/>
    <x v="4"/>
    <x v="0"/>
    <s v="Q1"/>
    <n v="109"/>
    <n v="31"/>
    <x v="1"/>
    <x v="1"/>
    <n v="0.95"/>
    <x v="4"/>
    <n v="0"/>
    <n v="0.95"/>
    <n v="0.34"/>
    <n v="21"/>
    <n v="3016"/>
    <s v="Cedar Hill"/>
    <x v="3"/>
    <n v="19.95"/>
    <n v="0"/>
    <n v="12.809999999999997"/>
  </r>
  <r>
    <x v="11"/>
    <x v="4"/>
    <x v="0"/>
    <s v="Q1"/>
    <n v="109"/>
    <n v="13"/>
    <x v="1"/>
    <x v="1"/>
    <n v="26.95"/>
    <x v="2"/>
    <n v="0"/>
    <n v="26.95"/>
    <n v="13.26"/>
    <n v="5"/>
    <n v="3016"/>
    <s v="Cedar Hill"/>
    <x v="3"/>
    <n v="134.75"/>
    <n v="0"/>
    <n v="68.45"/>
  </r>
  <r>
    <x v="11"/>
    <x v="4"/>
    <x v="0"/>
    <s v="Q1"/>
    <n v="110"/>
    <n v="35"/>
    <x v="2"/>
    <x v="1"/>
    <n v="0.95"/>
    <x v="4"/>
    <n v="0"/>
    <n v="0.95"/>
    <n v="0.47"/>
    <n v="11"/>
    <n v="3012"/>
    <s v="Moose"/>
    <x v="5"/>
    <n v="10.45"/>
    <n v="0"/>
    <n v="5.2799999999999994"/>
  </r>
  <r>
    <x v="11"/>
    <x v="4"/>
    <x v="0"/>
    <s v="Q1"/>
    <n v="110"/>
    <n v="12"/>
    <x v="2"/>
    <x v="1"/>
    <n v="47.95"/>
    <x v="5"/>
    <n v="0"/>
    <n v="47.95"/>
    <n v="20.7"/>
    <n v="3"/>
    <n v="3012"/>
    <s v="Moose"/>
    <x v="5"/>
    <n v="143.85000000000002"/>
    <n v="0"/>
    <n v="81.750000000000014"/>
  </r>
  <r>
    <x v="11"/>
    <x v="4"/>
    <x v="0"/>
    <s v="Q1"/>
    <n v="111"/>
    <n v="2"/>
    <x v="1"/>
    <x v="1"/>
    <n v="44.95"/>
    <x v="5"/>
    <n v="0"/>
    <n v="44.95"/>
    <n v="27.95"/>
    <n v="2"/>
    <n v="3031"/>
    <s v="Hingham"/>
    <x v="0"/>
    <n v="89.9"/>
    <n v="0"/>
    <n v="34.000000000000007"/>
  </r>
  <r>
    <x v="11"/>
    <x v="4"/>
    <x v="0"/>
    <s v="Q1"/>
    <n v="111"/>
    <n v="40"/>
    <x v="1"/>
    <x v="1"/>
    <n v="16.95"/>
    <x v="1"/>
    <n v="0"/>
    <n v="16.95"/>
    <n v="6.53"/>
    <n v="6"/>
    <n v="3031"/>
    <s v="Hingham"/>
    <x v="0"/>
    <n v="101.69999999999999"/>
    <n v="0"/>
    <n v="62.519999999999989"/>
  </r>
  <r>
    <x v="11"/>
    <x v="4"/>
    <x v="0"/>
    <s v="Q1"/>
    <n v="112"/>
    <n v="28"/>
    <x v="2"/>
    <x v="1"/>
    <n v="0.95"/>
    <x v="4"/>
    <n v="0"/>
    <n v="0.95"/>
    <n v="0.5"/>
    <n v="26"/>
    <n v="3024"/>
    <s v="Corn"/>
    <x v="6"/>
    <n v="24.7"/>
    <n v="0"/>
    <n v="11.7"/>
  </r>
  <r>
    <x v="11"/>
    <x v="4"/>
    <x v="0"/>
    <s v="Q1"/>
    <n v="112"/>
    <n v="13"/>
    <x v="2"/>
    <x v="1"/>
    <n v="26.95"/>
    <x v="2"/>
    <n v="0"/>
    <n v="26.95"/>
    <n v="13.26"/>
    <n v="1"/>
    <n v="3024"/>
    <s v="Corn"/>
    <x v="6"/>
    <n v="26.95"/>
    <n v="0"/>
    <n v="13.69"/>
  </r>
  <r>
    <x v="11"/>
    <x v="4"/>
    <x v="0"/>
    <s v="Q1"/>
    <n v="113"/>
    <n v="50"/>
    <x v="1"/>
    <x v="1"/>
    <n v="24.95"/>
    <x v="2"/>
    <n v="0"/>
    <n v="24.95"/>
    <n v="12.14"/>
    <n v="3"/>
    <n v="3019"/>
    <s v="Crystal City"/>
    <x v="3"/>
    <n v="74.849999999999994"/>
    <n v="0"/>
    <n v="38.429999999999993"/>
  </r>
  <r>
    <x v="11"/>
    <x v="4"/>
    <x v="0"/>
    <s v="Q1"/>
    <n v="113"/>
    <n v="11"/>
    <x v="1"/>
    <x v="1"/>
    <n v="65.95"/>
    <x v="3"/>
    <n v="0"/>
    <n v="65.95"/>
    <n v="37.97"/>
    <n v="7"/>
    <n v="3019"/>
    <s v="Crystal City"/>
    <x v="3"/>
    <n v="461.65000000000003"/>
    <n v="0"/>
    <n v="195.86"/>
  </r>
  <r>
    <x v="11"/>
    <x v="4"/>
    <x v="0"/>
    <s v="Q1"/>
    <n v="113"/>
    <n v="20"/>
    <x v="1"/>
    <x v="1"/>
    <n v="16.95"/>
    <x v="1"/>
    <n v="0"/>
    <n v="16.95"/>
    <n v="6.76"/>
    <n v="21"/>
    <n v="3019"/>
    <s v="Crystal City"/>
    <x v="3"/>
    <n v="355.95"/>
    <n v="0"/>
    <n v="213.98999999999998"/>
  </r>
  <r>
    <x v="12"/>
    <x v="5"/>
    <x v="0"/>
    <s v="Q1"/>
    <n v="114"/>
    <n v="11"/>
    <x v="3"/>
    <x v="0"/>
    <n v="65.95"/>
    <x v="3"/>
    <n v="0"/>
    <n v="65.95"/>
    <n v="37.97"/>
    <n v="18"/>
    <n v="3020"/>
    <s v="Hollywood"/>
    <x v="2"/>
    <n v="1187.1000000000001"/>
    <n v="0"/>
    <n v="503.6400000000001"/>
  </r>
  <r>
    <x v="12"/>
    <x v="5"/>
    <x v="0"/>
    <s v="Q1"/>
    <n v="115"/>
    <n v="3"/>
    <x v="4"/>
    <x v="0"/>
    <n v="59.95"/>
    <x v="3"/>
    <n v="0"/>
    <n v="59.95"/>
    <n v="28.73"/>
    <n v="3"/>
    <n v="3014"/>
    <s v="Danville"/>
    <x v="1"/>
    <n v="179.85000000000002"/>
    <n v="0"/>
    <n v="93.660000000000011"/>
  </r>
  <r>
    <x v="12"/>
    <x v="5"/>
    <x v="0"/>
    <s v="Q1"/>
    <n v="116"/>
    <n v="15"/>
    <x v="3"/>
    <x v="0"/>
    <n v="28.95"/>
    <x v="2"/>
    <n v="0.2"/>
    <n v="23.16"/>
    <n v="17.53"/>
    <n v="14"/>
    <n v="3018"/>
    <s v="Chickasha"/>
    <x v="6"/>
    <n v="324.24"/>
    <n v="5.7899999999999991"/>
    <n v="78.819999999999993"/>
  </r>
  <r>
    <x v="12"/>
    <x v="5"/>
    <x v="0"/>
    <s v="Q1"/>
    <n v="117"/>
    <n v="3"/>
    <x v="4"/>
    <x v="0"/>
    <n v="59.95"/>
    <x v="3"/>
    <n v="0"/>
    <n v="59.95"/>
    <n v="28.73"/>
    <n v="23"/>
    <n v="3023"/>
    <s v="Glenbeulah"/>
    <x v="0"/>
    <n v="1378.8500000000001"/>
    <n v="0"/>
    <n v="718.06000000000006"/>
  </r>
  <r>
    <x v="12"/>
    <x v="5"/>
    <x v="0"/>
    <s v="Q1"/>
    <n v="117"/>
    <n v="14"/>
    <x v="4"/>
    <x v="0"/>
    <n v="31.95"/>
    <x v="0"/>
    <n v="0"/>
    <n v="31.95"/>
    <n v="17.38"/>
    <n v="1"/>
    <n v="3023"/>
    <s v="Glenbeulah"/>
    <x v="0"/>
    <n v="31.95"/>
    <n v="0"/>
    <n v="14.57"/>
  </r>
  <r>
    <x v="12"/>
    <x v="5"/>
    <x v="0"/>
    <s v="Q1"/>
    <n v="117"/>
    <n v="14"/>
    <x v="4"/>
    <x v="0"/>
    <n v="31.95"/>
    <x v="0"/>
    <n v="0"/>
    <n v="31.95"/>
    <n v="17.38"/>
    <n v="2"/>
    <n v="3023"/>
    <s v="Glenbeulah"/>
    <x v="0"/>
    <n v="63.9"/>
    <n v="0"/>
    <n v="29.14"/>
  </r>
  <r>
    <x v="12"/>
    <x v="5"/>
    <x v="0"/>
    <s v="Q1"/>
    <n v="118"/>
    <n v="20"/>
    <x v="3"/>
    <x v="0"/>
    <n v="16.95"/>
    <x v="1"/>
    <n v="0"/>
    <n v="16.95"/>
    <n v="6.76"/>
    <n v="16"/>
    <n v="3026"/>
    <s v="Norman"/>
    <x v="6"/>
    <n v="271.2"/>
    <n v="0"/>
    <n v="163.04"/>
  </r>
  <r>
    <x v="12"/>
    <x v="5"/>
    <x v="0"/>
    <s v="Q1"/>
    <n v="118"/>
    <n v="6"/>
    <x v="3"/>
    <x v="0"/>
    <n v="55.95"/>
    <x v="3"/>
    <n v="0"/>
    <n v="55.95"/>
    <n v="16.059999999999999"/>
    <n v="24"/>
    <n v="3026"/>
    <s v="Norman"/>
    <x v="6"/>
    <n v="1342.8000000000002"/>
    <n v="0"/>
    <n v="957.36"/>
  </r>
  <r>
    <x v="12"/>
    <x v="5"/>
    <x v="0"/>
    <s v="Q1"/>
    <n v="118"/>
    <n v="19"/>
    <x v="3"/>
    <x v="0"/>
    <n v="49.95"/>
    <x v="5"/>
    <n v="0"/>
    <n v="49.95"/>
    <n v="24.77"/>
    <n v="17"/>
    <n v="3026"/>
    <s v="Norman"/>
    <x v="6"/>
    <n v="849.15000000000009"/>
    <n v="0"/>
    <n v="428.06000000000006"/>
  </r>
  <r>
    <x v="12"/>
    <x v="5"/>
    <x v="0"/>
    <s v="Q1"/>
    <n v="119"/>
    <n v="7"/>
    <x v="4"/>
    <x v="0"/>
    <n v="20.95"/>
    <x v="2"/>
    <n v="0"/>
    <n v="20.95"/>
    <n v="10.039999999999999"/>
    <n v="8"/>
    <n v="3022"/>
    <s v="Oak View"/>
    <x v="7"/>
    <n v="167.6"/>
    <n v="0"/>
    <n v="87.28"/>
  </r>
  <r>
    <x v="12"/>
    <x v="5"/>
    <x v="0"/>
    <s v="Q1"/>
    <n v="120"/>
    <n v="2"/>
    <x v="3"/>
    <x v="0"/>
    <n v="44.95"/>
    <x v="5"/>
    <n v="0"/>
    <n v="44.95"/>
    <n v="27.95"/>
    <n v="3"/>
    <n v="3026"/>
    <s v="Norman"/>
    <x v="6"/>
    <n v="134.85000000000002"/>
    <n v="0"/>
    <n v="51.000000000000014"/>
  </r>
  <r>
    <x v="12"/>
    <x v="5"/>
    <x v="0"/>
    <s v="Q1"/>
    <n v="121"/>
    <n v="30"/>
    <x v="3"/>
    <x v="0"/>
    <n v="10.95"/>
    <x v="1"/>
    <n v="0.1"/>
    <n v="9.86"/>
    <n v="4.8"/>
    <n v="3"/>
    <n v="3010"/>
    <s v="Camarillo"/>
    <x v="7"/>
    <n v="29.58"/>
    <n v="1.0899999999999999"/>
    <n v="15.18"/>
  </r>
  <r>
    <x v="12"/>
    <x v="5"/>
    <x v="0"/>
    <s v="Q1"/>
    <n v="121"/>
    <n v="36"/>
    <x v="3"/>
    <x v="0"/>
    <n v="26.95"/>
    <x v="2"/>
    <n v="0"/>
    <n v="26.95"/>
    <n v="12.53"/>
    <n v="35"/>
    <n v="3010"/>
    <s v="Camarillo"/>
    <x v="7"/>
    <n v="943.25"/>
    <n v="0"/>
    <n v="504.7"/>
  </r>
  <r>
    <x v="12"/>
    <x v="5"/>
    <x v="0"/>
    <s v="Q1"/>
    <n v="122"/>
    <n v="26"/>
    <x v="4"/>
    <x v="0"/>
    <n v="0.95"/>
    <x v="4"/>
    <n v="0"/>
    <n v="0.95"/>
    <n v="0.42"/>
    <n v="10"/>
    <n v="3018"/>
    <s v="Chickasha"/>
    <x v="6"/>
    <n v="9.5"/>
    <n v="0"/>
    <n v="5.3000000000000007"/>
  </r>
  <r>
    <x v="12"/>
    <x v="5"/>
    <x v="0"/>
    <s v="Q1"/>
    <n v="122"/>
    <n v="18"/>
    <x v="4"/>
    <x v="0"/>
    <n v="54.95"/>
    <x v="3"/>
    <n v="0"/>
    <n v="54.95"/>
    <n v="26.65"/>
    <n v="13"/>
    <n v="3018"/>
    <s v="Chickasha"/>
    <x v="6"/>
    <n v="714.35"/>
    <n v="0"/>
    <n v="367.90000000000003"/>
  </r>
  <r>
    <x v="12"/>
    <x v="5"/>
    <x v="0"/>
    <s v="Q1"/>
    <n v="122"/>
    <n v="4"/>
    <x v="4"/>
    <x v="0"/>
    <n v="73.95"/>
    <x v="3"/>
    <n v="0"/>
    <n v="73.95"/>
    <n v="38.86"/>
    <n v="2"/>
    <n v="3018"/>
    <s v="Chickasha"/>
    <x v="6"/>
    <n v="147.9"/>
    <n v="0"/>
    <n v="70.180000000000007"/>
  </r>
  <r>
    <x v="12"/>
    <x v="5"/>
    <x v="0"/>
    <s v="Q1"/>
    <n v="122"/>
    <n v="35"/>
    <x v="4"/>
    <x v="0"/>
    <n v="0.95"/>
    <x v="4"/>
    <n v="0"/>
    <n v="0.95"/>
    <n v="0.47"/>
    <n v="26"/>
    <n v="3018"/>
    <s v="Chickasha"/>
    <x v="6"/>
    <n v="24.7"/>
    <n v="0"/>
    <n v="12.48"/>
  </r>
  <r>
    <x v="12"/>
    <x v="5"/>
    <x v="0"/>
    <s v="Q1"/>
    <n v="122"/>
    <n v="42"/>
    <x v="4"/>
    <x v="0"/>
    <n v="35.950000000000003"/>
    <x v="0"/>
    <n v="0"/>
    <n v="35.950000000000003"/>
    <n v="20.25"/>
    <n v="1"/>
    <n v="3018"/>
    <s v="Chickasha"/>
    <x v="6"/>
    <n v="35.950000000000003"/>
    <n v="0"/>
    <n v="15.700000000000003"/>
  </r>
  <r>
    <x v="12"/>
    <x v="5"/>
    <x v="0"/>
    <s v="Q1"/>
    <n v="123"/>
    <n v="47"/>
    <x v="3"/>
    <x v="0"/>
    <n v="28.95"/>
    <x v="2"/>
    <n v="0"/>
    <n v="28.95"/>
    <n v="8.86"/>
    <n v="19"/>
    <n v="3024"/>
    <s v="Corn"/>
    <x v="6"/>
    <n v="550.04999999999995"/>
    <n v="0"/>
    <n v="381.71"/>
  </r>
  <r>
    <x v="12"/>
    <x v="5"/>
    <x v="0"/>
    <s v="Q1"/>
    <n v="123"/>
    <n v="31"/>
    <x v="3"/>
    <x v="0"/>
    <n v="0.95"/>
    <x v="4"/>
    <n v="0"/>
    <n v="0.95"/>
    <n v="0.34"/>
    <n v="13"/>
    <n v="3024"/>
    <s v="Corn"/>
    <x v="6"/>
    <n v="12.35"/>
    <n v="0"/>
    <n v="7.9299999999999979"/>
  </r>
  <r>
    <x v="12"/>
    <x v="5"/>
    <x v="0"/>
    <s v="Q1"/>
    <n v="123"/>
    <n v="49"/>
    <x v="3"/>
    <x v="0"/>
    <n v="63.95"/>
    <x v="3"/>
    <n v="0.1"/>
    <n v="57.56"/>
    <n v="27.1"/>
    <n v="5"/>
    <n v="3024"/>
    <s v="Corn"/>
    <x v="6"/>
    <n v="287.8"/>
    <n v="6.3900000000000006"/>
    <n v="152.30000000000001"/>
  </r>
  <r>
    <x v="12"/>
    <x v="5"/>
    <x v="0"/>
    <s v="Q1"/>
    <n v="124"/>
    <n v="23"/>
    <x v="4"/>
    <x v="0"/>
    <n v="2.95"/>
    <x v="4"/>
    <n v="0"/>
    <n v="2.95"/>
    <n v="1.68"/>
    <n v="12"/>
    <n v="3021"/>
    <s v="Hollywood"/>
    <x v="2"/>
    <n v="35.400000000000006"/>
    <n v="0"/>
    <n v="15.240000000000002"/>
  </r>
  <r>
    <x v="12"/>
    <x v="5"/>
    <x v="0"/>
    <s v="Q1"/>
    <n v="125"/>
    <n v="38"/>
    <x v="3"/>
    <x v="0"/>
    <n v="24.95"/>
    <x v="2"/>
    <n v="0.1"/>
    <n v="22.46"/>
    <n v="11.48"/>
    <n v="5"/>
    <n v="3030"/>
    <s v="Davis"/>
    <x v="6"/>
    <n v="112.30000000000001"/>
    <n v="2.4899999999999984"/>
    <n v="54.900000000000006"/>
  </r>
  <r>
    <x v="12"/>
    <x v="5"/>
    <x v="0"/>
    <s v="Q1"/>
    <n v="125"/>
    <n v="26"/>
    <x v="3"/>
    <x v="0"/>
    <n v="0.95"/>
    <x v="4"/>
    <n v="0"/>
    <n v="0.95"/>
    <n v="0.42"/>
    <n v="6"/>
    <n v="3030"/>
    <s v="Davis"/>
    <x v="6"/>
    <n v="5.6999999999999993"/>
    <n v="0"/>
    <n v="3.18"/>
  </r>
  <r>
    <x v="12"/>
    <x v="5"/>
    <x v="0"/>
    <s v="Q1"/>
    <n v="125"/>
    <n v="4"/>
    <x v="3"/>
    <x v="0"/>
    <n v="73.95"/>
    <x v="3"/>
    <n v="0"/>
    <n v="73.95"/>
    <n v="38.86"/>
    <n v="2"/>
    <n v="3030"/>
    <s v="Davis"/>
    <x v="6"/>
    <n v="147.9"/>
    <n v="0"/>
    <n v="70.180000000000007"/>
  </r>
  <r>
    <x v="12"/>
    <x v="5"/>
    <x v="0"/>
    <s v="Q1"/>
    <n v="126"/>
    <n v="7"/>
    <x v="4"/>
    <x v="0"/>
    <n v="20.95"/>
    <x v="2"/>
    <n v="0.1"/>
    <n v="18.86"/>
    <n v="10.039999999999999"/>
    <n v="19"/>
    <n v="3011"/>
    <s v="Barhamsville"/>
    <x v="4"/>
    <n v="358.34"/>
    <n v="2.09"/>
    <n v="167.58"/>
  </r>
  <r>
    <x v="12"/>
    <x v="5"/>
    <x v="0"/>
    <s v="Q1"/>
    <n v="126"/>
    <n v="4"/>
    <x v="4"/>
    <x v="0"/>
    <n v="73.95"/>
    <x v="3"/>
    <n v="0"/>
    <n v="73.95"/>
    <n v="38.86"/>
    <n v="2"/>
    <n v="3011"/>
    <s v="Barhamsville"/>
    <x v="4"/>
    <n v="147.9"/>
    <n v="0"/>
    <n v="70.180000000000007"/>
  </r>
  <r>
    <x v="12"/>
    <x v="5"/>
    <x v="0"/>
    <s v="Q1"/>
    <n v="127"/>
    <n v="33"/>
    <x v="3"/>
    <x v="0"/>
    <n v="19.95"/>
    <x v="1"/>
    <n v="0.1"/>
    <n v="17.96"/>
    <n v="9.7799999999999994"/>
    <n v="31"/>
    <n v="3019"/>
    <s v="Crystal City"/>
    <x v="3"/>
    <n v="556.76"/>
    <n v="1.9899999999999984"/>
    <n v="253.58000000000004"/>
  </r>
  <r>
    <x v="12"/>
    <x v="5"/>
    <x v="0"/>
    <s v="Q1"/>
    <n v="128"/>
    <n v="19"/>
    <x v="4"/>
    <x v="0"/>
    <n v="49.95"/>
    <x v="5"/>
    <n v="0"/>
    <n v="49.95"/>
    <n v="24.77"/>
    <n v="2"/>
    <n v="3013"/>
    <s v="Moran"/>
    <x v="5"/>
    <n v="99.9"/>
    <n v="0"/>
    <n v="50.360000000000007"/>
  </r>
  <r>
    <x v="12"/>
    <x v="5"/>
    <x v="0"/>
    <s v="Q1"/>
    <n v="128"/>
    <n v="43"/>
    <x v="4"/>
    <x v="0"/>
    <n v="11.95"/>
    <x v="1"/>
    <n v="0.1"/>
    <n v="10.76"/>
    <n v="3.32"/>
    <n v="3"/>
    <n v="3013"/>
    <s v="Moran"/>
    <x v="5"/>
    <n v="32.28"/>
    <n v="1.1899999999999995"/>
    <n v="22.32"/>
  </r>
  <r>
    <x v="13"/>
    <x v="6"/>
    <x v="0"/>
    <s v="Q1"/>
    <n v="129"/>
    <n v="40"/>
    <x v="3"/>
    <x v="0"/>
    <n v="16.95"/>
    <x v="1"/>
    <n v="0"/>
    <n v="16.95"/>
    <n v="6.53"/>
    <n v="15"/>
    <n v="3021"/>
    <s v="Hollywood"/>
    <x v="2"/>
    <n v="254.25"/>
    <n v="0"/>
    <n v="156.29999999999998"/>
  </r>
  <r>
    <x v="13"/>
    <x v="6"/>
    <x v="0"/>
    <s v="Q1"/>
    <n v="129"/>
    <n v="7"/>
    <x v="3"/>
    <x v="0"/>
    <n v="20.95"/>
    <x v="2"/>
    <n v="0"/>
    <n v="20.95"/>
    <n v="10.039999999999999"/>
    <n v="1"/>
    <n v="3021"/>
    <s v="Hollywood"/>
    <x v="2"/>
    <n v="20.95"/>
    <n v="0"/>
    <n v="10.91"/>
  </r>
  <r>
    <x v="13"/>
    <x v="6"/>
    <x v="0"/>
    <s v="Q1"/>
    <n v="130"/>
    <n v="10"/>
    <x v="0"/>
    <x v="0"/>
    <n v="34.950000000000003"/>
    <x v="0"/>
    <n v="0"/>
    <n v="34.950000000000003"/>
    <n v="22.13"/>
    <n v="16"/>
    <n v="3022"/>
    <s v="Oak View"/>
    <x v="7"/>
    <n v="559.20000000000005"/>
    <n v="0"/>
    <n v="205.12000000000006"/>
  </r>
  <r>
    <x v="13"/>
    <x v="6"/>
    <x v="0"/>
    <s v="Q1"/>
    <n v="131"/>
    <n v="7"/>
    <x v="3"/>
    <x v="0"/>
    <n v="20.95"/>
    <x v="2"/>
    <n v="0"/>
    <n v="20.95"/>
    <n v="10.039999999999999"/>
    <n v="24"/>
    <n v="3020"/>
    <s v="Hollywood"/>
    <x v="2"/>
    <n v="502.79999999999995"/>
    <n v="0"/>
    <n v="261.84000000000003"/>
  </r>
  <r>
    <x v="13"/>
    <x v="6"/>
    <x v="0"/>
    <s v="Q1"/>
    <n v="131"/>
    <n v="47"/>
    <x v="3"/>
    <x v="0"/>
    <n v="28.95"/>
    <x v="2"/>
    <n v="0"/>
    <n v="28.95"/>
    <n v="8.86"/>
    <n v="1"/>
    <n v="3020"/>
    <s v="Hollywood"/>
    <x v="2"/>
    <n v="28.95"/>
    <n v="0"/>
    <n v="20.09"/>
  </r>
  <r>
    <x v="13"/>
    <x v="6"/>
    <x v="0"/>
    <s v="Q1"/>
    <n v="131"/>
    <n v="29"/>
    <x v="3"/>
    <x v="0"/>
    <n v="40.950000000000003"/>
    <x v="5"/>
    <n v="0"/>
    <n v="40.950000000000003"/>
    <n v="15.51"/>
    <n v="1"/>
    <n v="3020"/>
    <s v="Hollywood"/>
    <x v="2"/>
    <n v="40.950000000000003"/>
    <n v="0"/>
    <n v="25.440000000000005"/>
  </r>
  <r>
    <x v="13"/>
    <x v="6"/>
    <x v="0"/>
    <s v="Q1"/>
    <n v="132"/>
    <n v="11"/>
    <x v="0"/>
    <x v="0"/>
    <n v="65.95"/>
    <x v="3"/>
    <n v="0"/>
    <n v="65.95"/>
    <n v="37.97"/>
    <n v="19"/>
    <n v="3022"/>
    <s v="Oak View"/>
    <x v="7"/>
    <n v="1253.05"/>
    <n v="0"/>
    <n v="531.62000000000012"/>
  </r>
  <r>
    <x v="13"/>
    <x v="6"/>
    <x v="0"/>
    <s v="Q1"/>
    <n v="133"/>
    <n v="13"/>
    <x v="4"/>
    <x v="0"/>
    <n v="26.95"/>
    <x v="2"/>
    <n v="0"/>
    <n v="26.95"/>
    <n v="13.26"/>
    <n v="9"/>
    <n v="3032"/>
    <s v="Church View"/>
    <x v="4"/>
    <n v="242.54999999999998"/>
    <n v="0"/>
    <n v="123.21"/>
  </r>
  <r>
    <x v="13"/>
    <x v="6"/>
    <x v="0"/>
    <s v="Q1"/>
    <n v="134"/>
    <n v="9"/>
    <x v="3"/>
    <x v="0"/>
    <n v="48.95"/>
    <x v="5"/>
    <n v="0.1"/>
    <n v="44.06"/>
    <n v="24.52"/>
    <n v="5"/>
    <n v="3018"/>
    <s v="Chickasha"/>
    <x v="6"/>
    <n v="220.3"/>
    <n v="4.8900000000000006"/>
    <n v="97.700000000000017"/>
  </r>
  <r>
    <x v="13"/>
    <x v="6"/>
    <x v="0"/>
    <s v="Q1"/>
    <n v="134"/>
    <n v="6"/>
    <x v="3"/>
    <x v="0"/>
    <n v="55.95"/>
    <x v="3"/>
    <n v="0.1"/>
    <n v="50.36"/>
    <n v="16.059999999999999"/>
    <n v="23"/>
    <n v="3018"/>
    <s v="Chickasha"/>
    <x v="6"/>
    <n v="1158.28"/>
    <n v="5.5900000000000034"/>
    <n v="788.9"/>
  </r>
  <r>
    <x v="13"/>
    <x v="6"/>
    <x v="0"/>
    <s v="Q1"/>
    <n v="135"/>
    <n v="5"/>
    <x v="0"/>
    <x v="0"/>
    <n v="24.95"/>
    <x v="2"/>
    <n v="0"/>
    <n v="24.95"/>
    <n v="12.27"/>
    <n v="4"/>
    <n v="3015"/>
    <s v="Catawissa"/>
    <x v="3"/>
    <n v="99.8"/>
    <n v="0"/>
    <n v="50.72"/>
  </r>
  <r>
    <x v="13"/>
    <x v="6"/>
    <x v="0"/>
    <s v="Q1"/>
    <n v="136"/>
    <n v="17"/>
    <x v="3"/>
    <x v="0"/>
    <n v="49.95"/>
    <x v="5"/>
    <n v="0"/>
    <n v="49.95"/>
    <n v="23.93"/>
    <n v="17"/>
    <n v="3024"/>
    <s v="Corn"/>
    <x v="6"/>
    <n v="849.15000000000009"/>
    <n v="0"/>
    <n v="442.34000000000003"/>
  </r>
  <r>
    <x v="13"/>
    <x v="6"/>
    <x v="0"/>
    <s v="Q1"/>
    <n v="137"/>
    <n v="1"/>
    <x v="0"/>
    <x v="0"/>
    <n v="43.95"/>
    <x v="5"/>
    <n v="0.1"/>
    <n v="39.56"/>
    <n v="25.6"/>
    <n v="4"/>
    <n v="3012"/>
    <s v="Moose"/>
    <x v="5"/>
    <n v="158.24"/>
    <n v="4.3900000000000006"/>
    <n v="55.84"/>
  </r>
  <r>
    <x v="13"/>
    <x v="6"/>
    <x v="0"/>
    <s v="Q1"/>
    <n v="138"/>
    <n v="43"/>
    <x v="3"/>
    <x v="0"/>
    <n v="11.95"/>
    <x v="1"/>
    <n v="0"/>
    <n v="11.95"/>
    <n v="3.32"/>
    <n v="2"/>
    <n v="3014"/>
    <s v="Danville"/>
    <x v="1"/>
    <n v="23.9"/>
    <n v="0"/>
    <n v="17.259999999999998"/>
  </r>
  <r>
    <x v="13"/>
    <x v="6"/>
    <x v="0"/>
    <s v="Q1"/>
    <n v="138"/>
    <n v="48"/>
    <x v="3"/>
    <x v="0"/>
    <n v="3.95"/>
    <x v="4"/>
    <n v="0"/>
    <n v="3.95"/>
    <n v="1.43"/>
    <n v="8"/>
    <n v="3014"/>
    <s v="Danville"/>
    <x v="1"/>
    <n v="31.6"/>
    <n v="0"/>
    <n v="20.160000000000004"/>
  </r>
  <r>
    <x v="13"/>
    <x v="6"/>
    <x v="0"/>
    <s v="Q1"/>
    <n v="138"/>
    <n v="7"/>
    <x v="3"/>
    <x v="0"/>
    <n v="20.95"/>
    <x v="2"/>
    <n v="0"/>
    <n v="20.95"/>
    <n v="10.039999999999999"/>
    <n v="24"/>
    <n v="3014"/>
    <s v="Danville"/>
    <x v="1"/>
    <n v="502.79999999999995"/>
    <n v="0"/>
    <n v="261.84000000000003"/>
  </r>
  <r>
    <x v="13"/>
    <x v="6"/>
    <x v="0"/>
    <s v="Q1"/>
    <n v="138"/>
    <n v="8"/>
    <x v="3"/>
    <x v="0"/>
    <n v="7.95"/>
    <x v="4"/>
    <n v="0"/>
    <n v="7.95"/>
    <n v="4.53"/>
    <n v="12"/>
    <n v="3014"/>
    <s v="Danville"/>
    <x v="1"/>
    <n v="95.4"/>
    <n v="0"/>
    <n v="41.04"/>
  </r>
  <r>
    <x v="13"/>
    <x v="6"/>
    <x v="0"/>
    <s v="Q1"/>
    <n v="139"/>
    <n v="27"/>
    <x v="4"/>
    <x v="0"/>
    <n v="4.95"/>
    <x v="4"/>
    <n v="0"/>
    <n v="4.95"/>
    <n v="1.82"/>
    <n v="2"/>
    <n v="3018"/>
    <s v="Chickasha"/>
    <x v="6"/>
    <n v="9.9"/>
    <n v="0"/>
    <n v="6.26"/>
  </r>
  <r>
    <x v="13"/>
    <x v="6"/>
    <x v="0"/>
    <s v="Q1"/>
    <n v="140"/>
    <n v="28"/>
    <x v="4"/>
    <x v="0"/>
    <n v="0.95"/>
    <x v="4"/>
    <n v="0"/>
    <n v="0.95"/>
    <n v="0.5"/>
    <n v="30"/>
    <n v="3030"/>
    <s v="Davis"/>
    <x v="6"/>
    <n v="28.5"/>
    <n v="0"/>
    <n v="13.499999999999998"/>
  </r>
  <r>
    <x v="14"/>
    <x v="0"/>
    <x v="0"/>
    <s v="Q1"/>
    <n v="141"/>
    <n v="23"/>
    <x v="0"/>
    <x v="0"/>
    <n v="2.95"/>
    <x v="4"/>
    <n v="0"/>
    <n v="2.95"/>
    <n v="1.68"/>
    <n v="2"/>
    <n v="3030"/>
    <s v="Davis"/>
    <x v="6"/>
    <n v="5.9"/>
    <n v="0"/>
    <n v="2.5400000000000005"/>
  </r>
  <r>
    <x v="14"/>
    <x v="0"/>
    <x v="0"/>
    <s v="Q1"/>
    <n v="142"/>
    <n v="4"/>
    <x v="1"/>
    <x v="0"/>
    <n v="73.95"/>
    <x v="3"/>
    <n v="0"/>
    <n v="73.95"/>
    <n v="38.86"/>
    <n v="1"/>
    <n v="3028"/>
    <s v="Pembroke Pines"/>
    <x v="2"/>
    <n v="73.95"/>
    <n v="0"/>
    <n v="35.090000000000003"/>
  </r>
  <r>
    <x v="14"/>
    <x v="0"/>
    <x v="0"/>
    <s v="Q1"/>
    <n v="143"/>
    <n v="46"/>
    <x v="0"/>
    <x v="0"/>
    <n v="55.95"/>
    <x v="3"/>
    <n v="0"/>
    <n v="55.95"/>
    <n v="32.47"/>
    <n v="2"/>
    <n v="3014"/>
    <s v="Danville"/>
    <x v="1"/>
    <n v="111.9"/>
    <n v="0"/>
    <n v="46.960000000000008"/>
  </r>
  <r>
    <x v="14"/>
    <x v="0"/>
    <x v="0"/>
    <s v="Q1"/>
    <n v="143"/>
    <n v="18"/>
    <x v="0"/>
    <x v="0"/>
    <n v="54.95"/>
    <x v="3"/>
    <n v="0"/>
    <n v="54.95"/>
    <n v="26.65"/>
    <n v="27"/>
    <n v="3014"/>
    <s v="Danville"/>
    <x v="1"/>
    <n v="1483.65"/>
    <n v="0"/>
    <n v="764.10000000000014"/>
  </r>
  <r>
    <x v="14"/>
    <x v="0"/>
    <x v="0"/>
    <s v="Q1"/>
    <n v="143"/>
    <n v="18"/>
    <x v="0"/>
    <x v="0"/>
    <n v="54.95"/>
    <x v="3"/>
    <n v="0"/>
    <n v="54.95"/>
    <n v="26.65"/>
    <n v="34"/>
    <n v="3014"/>
    <s v="Danville"/>
    <x v="1"/>
    <n v="1868.3000000000002"/>
    <n v="0"/>
    <n v="962.20000000000016"/>
  </r>
  <r>
    <x v="14"/>
    <x v="0"/>
    <x v="0"/>
    <s v="Q1"/>
    <n v="144"/>
    <n v="8"/>
    <x v="2"/>
    <x v="0"/>
    <n v="7.95"/>
    <x v="4"/>
    <n v="0"/>
    <n v="7.95"/>
    <n v="4.53"/>
    <n v="20"/>
    <n v="3031"/>
    <s v="Hingham"/>
    <x v="0"/>
    <n v="159"/>
    <n v="0"/>
    <n v="68.400000000000006"/>
  </r>
  <r>
    <x v="14"/>
    <x v="0"/>
    <x v="0"/>
    <s v="Q1"/>
    <n v="145"/>
    <n v="42"/>
    <x v="2"/>
    <x v="0"/>
    <n v="35.950000000000003"/>
    <x v="0"/>
    <n v="0"/>
    <n v="35.950000000000003"/>
    <n v="20.25"/>
    <n v="2"/>
    <n v="3031"/>
    <s v="Hingham"/>
    <x v="0"/>
    <n v="71.900000000000006"/>
    <n v="0"/>
    <n v="31.400000000000006"/>
  </r>
  <r>
    <x v="14"/>
    <x v="0"/>
    <x v="0"/>
    <s v="Q1"/>
    <n v="146"/>
    <n v="30"/>
    <x v="1"/>
    <x v="0"/>
    <n v="10.95"/>
    <x v="1"/>
    <n v="0.1"/>
    <n v="9.86"/>
    <n v="4.8"/>
    <n v="11"/>
    <n v="3019"/>
    <s v="Crystal City"/>
    <x v="3"/>
    <n v="108.46"/>
    <n v="1.0899999999999999"/>
    <n v="55.66"/>
  </r>
  <r>
    <x v="14"/>
    <x v="0"/>
    <x v="0"/>
    <s v="Q1"/>
    <n v="147"/>
    <n v="23"/>
    <x v="0"/>
    <x v="0"/>
    <n v="2.95"/>
    <x v="4"/>
    <n v="0.1"/>
    <n v="2.66"/>
    <n v="1.68"/>
    <n v="4"/>
    <n v="3010"/>
    <s v="Camarillo"/>
    <x v="7"/>
    <n v="10.64"/>
    <n v="0.29000000000000004"/>
    <n v="3.9200000000000008"/>
  </r>
  <r>
    <x v="14"/>
    <x v="0"/>
    <x v="0"/>
    <s v="Q1"/>
    <n v="148"/>
    <n v="16"/>
    <x v="2"/>
    <x v="0"/>
    <n v="27.95"/>
    <x v="2"/>
    <n v="0"/>
    <n v="27.95"/>
    <n v="15.85"/>
    <n v="2"/>
    <n v="3022"/>
    <s v="Oak View"/>
    <x v="7"/>
    <n v="55.9"/>
    <n v="0"/>
    <n v="24.2"/>
  </r>
  <r>
    <x v="14"/>
    <x v="0"/>
    <x v="0"/>
    <s v="Q1"/>
    <n v="149"/>
    <n v="23"/>
    <x v="1"/>
    <x v="0"/>
    <n v="2.95"/>
    <x v="4"/>
    <n v="0.1"/>
    <n v="2.66"/>
    <n v="1.68"/>
    <n v="8"/>
    <n v="3024"/>
    <s v="Corn"/>
    <x v="6"/>
    <n v="21.28"/>
    <n v="0.29000000000000004"/>
    <n v="7.8400000000000016"/>
  </r>
  <r>
    <x v="14"/>
    <x v="0"/>
    <x v="0"/>
    <s v="Q1"/>
    <n v="150"/>
    <n v="21"/>
    <x v="0"/>
    <x v="0"/>
    <n v="26.95"/>
    <x v="2"/>
    <n v="0"/>
    <n v="26.95"/>
    <n v="12.42"/>
    <n v="15"/>
    <n v="3032"/>
    <s v="Church View"/>
    <x v="4"/>
    <n v="404.25"/>
    <n v="0"/>
    <n v="217.95"/>
  </r>
  <r>
    <x v="14"/>
    <x v="0"/>
    <x v="0"/>
    <s v="Q1"/>
    <n v="150"/>
    <n v="3"/>
    <x v="0"/>
    <x v="0"/>
    <n v="59.95"/>
    <x v="3"/>
    <n v="0"/>
    <n v="59.95"/>
    <n v="28.73"/>
    <n v="3"/>
    <n v="3032"/>
    <s v="Church View"/>
    <x v="4"/>
    <n v="179.85000000000002"/>
    <n v="0"/>
    <n v="93.660000000000011"/>
  </r>
  <r>
    <x v="14"/>
    <x v="0"/>
    <x v="0"/>
    <s v="Q1"/>
    <n v="151"/>
    <n v="25"/>
    <x v="1"/>
    <x v="0"/>
    <n v="0.95"/>
    <x v="4"/>
    <n v="0.2"/>
    <n v="0.76"/>
    <n v="0.35"/>
    <n v="1"/>
    <n v="3018"/>
    <s v="Chickasha"/>
    <x v="6"/>
    <n v="0.76"/>
    <n v="0.18999999999999995"/>
    <n v="0.41000000000000003"/>
  </r>
  <r>
    <x v="14"/>
    <x v="0"/>
    <x v="0"/>
    <s v="Q1"/>
    <n v="152"/>
    <n v="49"/>
    <x v="2"/>
    <x v="0"/>
    <n v="63.95"/>
    <x v="3"/>
    <n v="0"/>
    <n v="63.95"/>
    <n v="27.1"/>
    <n v="1"/>
    <n v="3020"/>
    <s v="Hollywood"/>
    <x v="2"/>
    <n v="63.95"/>
    <n v="0"/>
    <n v="36.85"/>
  </r>
  <r>
    <x v="14"/>
    <x v="0"/>
    <x v="0"/>
    <s v="Q1"/>
    <n v="153"/>
    <n v="48"/>
    <x v="0"/>
    <x v="0"/>
    <n v="3.95"/>
    <x v="4"/>
    <n v="0"/>
    <n v="3.95"/>
    <n v="1.43"/>
    <n v="15"/>
    <n v="3013"/>
    <s v="Moran"/>
    <x v="5"/>
    <n v="59.25"/>
    <n v="0"/>
    <n v="37.800000000000004"/>
  </r>
  <r>
    <x v="14"/>
    <x v="0"/>
    <x v="0"/>
    <s v="Q1"/>
    <n v="153"/>
    <n v="8"/>
    <x v="0"/>
    <x v="0"/>
    <n v="7.95"/>
    <x v="4"/>
    <n v="0"/>
    <n v="7.95"/>
    <n v="4.53"/>
    <n v="9"/>
    <n v="3013"/>
    <s v="Moran"/>
    <x v="5"/>
    <n v="71.55"/>
    <n v="0"/>
    <n v="30.78"/>
  </r>
  <r>
    <x v="14"/>
    <x v="0"/>
    <x v="0"/>
    <s v="Q1"/>
    <n v="154"/>
    <n v="26"/>
    <x v="1"/>
    <x v="0"/>
    <n v="0.95"/>
    <x v="4"/>
    <n v="0"/>
    <n v="0.95"/>
    <n v="0.42"/>
    <n v="3"/>
    <n v="3015"/>
    <s v="Catawissa"/>
    <x v="3"/>
    <n v="2.8499999999999996"/>
    <n v="0"/>
    <n v="1.59"/>
  </r>
  <r>
    <x v="14"/>
    <x v="0"/>
    <x v="0"/>
    <s v="Q1"/>
    <n v="155"/>
    <n v="40"/>
    <x v="2"/>
    <x v="0"/>
    <n v="16.95"/>
    <x v="1"/>
    <n v="0"/>
    <n v="16.95"/>
    <n v="6.53"/>
    <n v="26"/>
    <n v="3022"/>
    <s v="Oak View"/>
    <x v="7"/>
    <n v="440.7"/>
    <n v="0"/>
    <n v="270.91999999999996"/>
  </r>
  <r>
    <x v="14"/>
    <x v="0"/>
    <x v="0"/>
    <s v="Q1"/>
    <n v="156"/>
    <n v="40"/>
    <x v="2"/>
    <x v="0"/>
    <n v="16.95"/>
    <x v="1"/>
    <n v="0"/>
    <n v="16.95"/>
    <n v="6.53"/>
    <n v="24"/>
    <n v="3032"/>
    <s v="Church View"/>
    <x v="4"/>
    <n v="406.79999999999995"/>
    <n v="0"/>
    <n v="250.07999999999996"/>
  </r>
  <r>
    <x v="14"/>
    <x v="0"/>
    <x v="0"/>
    <s v="Q1"/>
    <n v="157"/>
    <n v="35"/>
    <x v="0"/>
    <x v="0"/>
    <n v="0.95"/>
    <x v="4"/>
    <n v="0"/>
    <n v="0.95"/>
    <n v="0.47"/>
    <n v="26"/>
    <n v="3027"/>
    <s v="Hartford"/>
    <x v="0"/>
    <n v="24.7"/>
    <n v="0"/>
    <n v="12.48"/>
  </r>
  <r>
    <x v="14"/>
    <x v="0"/>
    <x v="0"/>
    <s v="Q1"/>
    <n v="157"/>
    <n v="50"/>
    <x v="0"/>
    <x v="0"/>
    <n v="24.95"/>
    <x v="2"/>
    <n v="0"/>
    <n v="24.95"/>
    <n v="12.14"/>
    <n v="2"/>
    <n v="3027"/>
    <s v="Hartford"/>
    <x v="0"/>
    <n v="49.9"/>
    <n v="0"/>
    <n v="25.619999999999997"/>
  </r>
  <r>
    <x v="14"/>
    <x v="0"/>
    <x v="0"/>
    <s v="Q1"/>
    <n v="157"/>
    <n v="22"/>
    <x v="0"/>
    <x v="0"/>
    <n v="0.95"/>
    <x v="4"/>
    <n v="0"/>
    <n v="0.95"/>
    <n v="0.56999999999999995"/>
    <n v="8"/>
    <n v="3027"/>
    <s v="Hartford"/>
    <x v="0"/>
    <n v="7.6"/>
    <n v="0"/>
    <n v="3.04"/>
  </r>
  <r>
    <x v="14"/>
    <x v="0"/>
    <x v="0"/>
    <s v="Q1"/>
    <n v="157"/>
    <n v="6"/>
    <x v="0"/>
    <x v="0"/>
    <n v="55.95"/>
    <x v="3"/>
    <n v="0"/>
    <n v="55.95"/>
    <n v="16.059999999999999"/>
    <n v="14"/>
    <n v="3027"/>
    <s v="Hartford"/>
    <x v="0"/>
    <n v="783.30000000000007"/>
    <n v="0"/>
    <n v="558.46"/>
  </r>
  <r>
    <x v="14"/>
    <x v="0"/>
    <x v="0"/>
    <s v="Q1"/>
    <n v="157"/>
    <n v="9"/>
    <x v="0"/>
    <x v="0"/>
    <n v="48.95"/>
    <x v="5"/>
    <n v="0"/>
    <n v="48.95"/>
    <n v="24.52"/>
    <n v="29"/>
    <n v="3027"/>
    <s v="Hartford"/>
    <x v="0"/>
    <n v="1419.5500000000002"/>
    <n v="0"/>
    <n v="708.47000000000014"/>
  </r>
  <r>
    <x v="14"/>
    <x v="0"/>
    <x v="0"/>
    <s v="Q1"/>
    <n v="158"/>
    <n v="2"/>
    <x v="1"/>
    <x v="0"/>
    <n v="44.95"/>
    <x v="5"/>
    <n v="0"/>
    <n v="44.95"/>
    <n v="27.95"/>
    <n v="10"/>
    <n v="3021"/>
    <s v="Hollywood"/>
    <x v="2"/>
    <n v="449.5"/>
    <n v="0"/>
    <n v="170.00000000000003"/>
  </r>
  <r>
    <x v="14"/>
    <x v="0"/>
    <x v="0"/>
    <s v="Q1"/>
    <n v="159"/>
    <n v="45"/>
    <x v="2"/>
    <x v="0"/>
    <n v="38.950000000000003"/>
    <x v="0"/>
    <n v="0"/>
    <n v="38.950000000000003"/>
    <n v="22.33"/>
    <n v="2"/>
    <n v="3011"/>
    <s v="Barhamsville"/>
    <x v="4"/>
    <n v="77.900000000000006"/>
    <n v="0"/>
    <n v="33.240000000000009"/>
  </r>
  <r>
    <x v="14"/>
    <x v="0"/>
    <x v="0"/>
    <s v="Q1"/>
    <n v="160"/>
    <n v="7"/>
    <x v="1"/>
    <x v="0"/>
    <n v="20.95"/>
    <x v="2"/>
    <n v="0"/>
    <n v="20.95"/>
    <n v="10.039999999999999"/>
    <n v="1"/>
    <n v="3028"/>
    <s v="Pembroke Pines"/>
    <x v="2"/>
    <n v="20.95"/>
    <n v="0"/>
    <n v="10.91"/>
  </r>
  <r>
    <x v="14"/>
    <x v="0"/>
    <x v="0"/>
    <s v="Q1"/>
    <n v="160"/>
    <n v="25"/>
    <x v="1"/>
    <x v="0"/>
    <n v="0.95"/>
    <x v="4"/>
    <n v="0"/>
    <n v="0.95"/>
    <n v="0.35"/>
    <n v="10"/>
    <n v="3028"/>
    <s v="Pembroke Pines"/>
    <x v="2"/>
    <n v="9.5"/>
    <n v="0"/>
    <n v="6"/>
  </r>
  <r>
    <x v="14"/>
    <x v="0"/>
    <x v="0"/>
    <s v="Q1"/>
    <n v="161"/>
    <n v="31"/>
    <x v="2"/>
    <x v="0"/>
    <n v="0.95"/>
    <x v="4"/>
    <n v="0"/>
    <n v="0.95"/>
    <n v="0.34"/>
    <n v="8"/>
    <n v="3022"/>
    <s v="Oak View"/>
    <x v="7"/>
    <n v="7.6"/>
    <n v="0"/>
    <n v="4.879999999999999"/>
  </r>
  <r>
    <x v="14"/>
    <x v="0"/>
    <x v="0"/>
    <s v="Q1"/>
    <n v="162"/>
    <n v="13"/>
    <x v="0"/>
    <x v="0"/>
    <n v="26.95"/>
    <x v="2"/>
    <n v="0"/>
    <n v="26.95"/>
    <n v="13.26"/>
    <n v="7"/>
    <n v="3023"/>
    <s v="Glenbeulah"/>
    <x v="0"/>
    <n v="188.65"/>
    <n v="0"/>
    <n v="95.83"/>
  </r>
  <r>
    <x v="14"/>
    <x v="0"/>
    <x v="0"/>
    <s v="Q1"/>
    <n v="162"/>
    <n v="21"/>
    <x v="0"/>
    <x v="0"/>
    <n v="26.95"/>
    <x v="2"/>
    <n v="0.1"/>
    <n v="24.26"/>
    <n v="12.42"/>
    <n v="19"/>
    <n v="3023"/>
    <s v="Glenbeulah"/>
    <x v="0"/>
    <n v="460.94000000000005"/>
    <n v="2.6899999999999977"/>
    <n v="224.96000000000004"/>
  </r>
  <r>
    <x v="14"/>
    <x v="0"/>
    <x v="0"/>
    <s v="Q1"/>
    <n v="162"/>
    <n v="30"/>
    <x v="0"/>
    <x v="0"/>
    <n v="10.95"/>
    <x v="1"/>
    <n v="0.2"/>
    <n v="8.76"/>
    <n v="4.8"/>
    <n v="24"/>
    <n v="3023"/>
    <s v="Glenbeulah"/>
    <x v="0"/>
    <n v="210.24"/>
    <n v="2.1899999999999995"/>
    <n v="95.039999999999992"/>
  </r>
  <r>
    <x v="15"/>
    <x v="1"/>
    <x v="0"/>
    <s v="Q1"/>
    <n v="163"/>
    <n v="23"/>
    <x v="4"/>
    <x v="1"/>
    <n v="2.95"/>
    <x v="4"/>
    <n v="0.1"/>
    <n v="2.66"/>
    <n v="1.68"/>
    <n v="7"/>
    <n v="3021"/>
    <s v="Hollywood"/>
    <x v="2"/>
    <n v="18.62"/>
    <n v="0.29000000000000004"/>
    <n v="6.8600000000000012"/>
  </r>
  <r>
    <x v="15"/>
    <x v="1"/>
    <x v="0"/>
    <s v="Q1"/>
    <n v="163"/>
    <n v="37"/>
    <x v="4"/>
    <x v="1"/>
    <n v="24.95"/>
    <x v="2"/>
    <n v="0"/>
    <n v="24.95"/>
    <n v="9.3800000000000008"/>
    <n v="10"/>
    <n v="3021"/>
    <s v="Hollywood"/>
    <x v="2"/>
    <n v="249.5"/>
    <n v="0"/>
    <n v="155.69999999999999"/>
  </r>
  <r>
    <x v="15"/>
    <x v="1"/>
    <x v="0"/>
    <s v="Q1"/>
    <n v="164"/>
    <n v="10"/>
    <x v="3"/>
    <x v="1"/>
    <n v="34.950000000000003"/>
    <x v="0"/>
    <n v="0"/>
    <n v="34.950000000000003"/>
    <n v="22.13"/>
    <n v="3"/>
    <n v="3029"/>
    <s v="Hartland"/>
    <x v="0"/>
    <n v="104.85000000000001"/>
    <n v="0"/>
    <n v="38.460000000000008"/>
  </r>
  <r>
    <x v="15"/>
    <x v="1"/>
    <x v="0"/>
    <s v="Q1"/>
    <n v="164"/>
    <n v="20"/>
    <x v="3"/>
    <x v="1"/>
    <n v="16.95"/>
    <x v="1"/>
    <n v="0"/>
    <n v="16.95"/>
    <n v="6.76"/>
    <n v="12"/>
    <n v="3029"/>
    <s v="Hartland"/>
    <x v="0"/>
    <n v="203.39999999999998"/>
    <n v="0"/>
    <n v="122.28"/>
  </r>
  <r>
    <x v="15"/>
    <x v="1"/>
    <x v="0"/>
    <s v="Q1"/>
    <n v="164"/>
    <n v="38"/>
    <x v="3"/>
    <x v="1"/>
    <n v="24.95"/>
    <x v="2"/>
    <n v="0.1"/>
    <n v="22.46"/>
    <n v="11.48"/>
    <n v="2"/>
    <n v="3029"/>
    <s v="Hartland"/>
    <x v="0"/>
    <n v="44.92"/>
    <n v="2.4899999999999984"/>
    <n v="21.96"/>
  </r>
  <r>
    <x v="15"/>
    <x v="1"/>
    <x v="0"/>
    <s v="Q1"/>
    <n v="164"/>
    <n v="37"/>
    <x v="3"/>
    <x v="1"/>
    <n v="24.95"/>
    <x v="2"/>
    <n v="0"/>
    <n v="24.95"/>
    <n v="9.3800000000000008"/>
    <n v="7"/>
    <n v="3029"/>
    <s v="Hartland"/>
    <x v="0"/>
    <n v="174.65"/>
    <n v="0"/>
    <n v="108.99"/>
  </r>
  <r>
    <x v="15"/>
    <x v="1"/>
    <x v="0"/>
    <s v="Q1"/>
    <n v="165"/>
    <n v="33"/>
    <x v="3"/>
    <x v="1"/>
    <n v="19.95"/>
    <x v="1"/>
    <n v="0"/>
    <n v="19.95"/>
    <n v="9.7799999999999994"/>
    <n v="17"/>
    <n v="3022"/>
    <s v="Oak View"/>
    <x v="7"/>
    <n v="339.15"/>
    <n v="0"/>
    <n v="172.89"/>
  </r>
  <r>
    <x v="15"/>
    <x v="1"/>
    <x v="0"/>
    <s v="Q1"/>
    <n v="165"/>
    <n v="1"/>
    <x v="3"/>
    <x v="1"/>
    <n v="43.95"/>
    <x v="5"/>
    <n v="0"/>
    <n v="43.95"/>
    <n v="25.6"/>
    <n v="17"/>
    <n v="3022"/>
    <s v="Oak View"/>
    <x v="7"/>
    <n v="747.15000000000009"/>
    <n v="0"/>
    <n v="311.95000000000005"/>
  </r>
  <r>
    <x v="15"/>
    <x v="1"/>
    <x v="0"/>
    <s v="Q1"/>
    <n v="166"/>
    <n v="7"/>
    <x v="4"/>
    <x v="1"/>
    <n v="20.95"/>
    <x v="2"/>
    <n v="0"/>
    <n v="20.95"/>
    <n v="10.039999999999999"/>
    <n v="3"/>
    <n v="3010"/>
    <s v="Camarillo"/>
    <x v="7"/>
    <n v="62.849999999999994"/>
    <n v="0"/>
    <n v="32.730000000000004"/>
  </r>
  <r>
    <x v="15"/>
    <x v="1"/>
    <x v="0"/>
    <s v="Q1"/>
    <n v="167"/>
    <n v="18"/>
    <x v="4"/>
    <x v="1"/>
    <n v="54.95"/>
    <x v="3"/>
    <n v="0"/>
    <n v="54.95"/>
    <n v="26.65"/>
    <n v="25"/>
    <n v="3019"/>
    <s v="Crystal City"/>
    <x v="3"/>
    <n v="1373.75"/>
    <n v="0"/>
    <n v="707.50000000000011"/>
  </r>
  <r>
    <x v="15"/>
    <x v="1"/>
    <x v="0"/>
    <s v="Q1"/>
    <n v="168"/>
    <n v="31"/>
    <x v="3"/>
    <x v="1"/>
    <n v="0.95"/>
    <x v="4"/>
    <n v="0"/>
    <n v="0.95"/>
    <n v="0.34"/>
    <n v="7"/>
    <n v="3011"/>
    <s v="Barhamsville"/>
    <x v="4"/>
    <n v="6.6499999999999995"/>
    <n v="0"/>
    <n v="4.2699999999999996"/>
  </r>
  <r>
    <x v="15"/>
    <x v="1"/>
    <x v="0"/>
    <s v="Q1"/>
    <n v="169"/>
    <n v="49"/>
    <x v="4"/>
    <x v="1"/>
    <n v="63.95"/>
    <x v="3"/>
    <n v="0"/>
    <n v="63.95"/>
    <n v="27.1"/>
    <n v="2"/>
    <n v="3012"/>
    <s v="Moose"/>
    <x v="5"/>
    <n v="127.9"/>
    <n v="0"/>
    <n v="73.7"/>
  </r>
  <r>
    <x v="15"/>
    <x v="1"/>
    <x v="0"/>
    <s v="Q1"/>
    <n v="169"/>
    <n v="20"/>
    <x v="4"/>
    <x v="1"/>
    <n v="16.95"/>
    <x v="1"/>
    <n v="0.1"/>
    <n v="15.26"/>
    <n v="6.76"/>
    <n v="4"/>
    <n v="3012"/>
    <s v="Moose"/>
    <x v="5"/>
    <n v="61.04"/>
    <n v="1.6899999999999995"/>
    <n v="34"/>
  </r>
  <r>
    <x v="15"/>
    <x v="1"/>
    <x v="0"/>
    <s v="Q1"/>
    <n v="170"/>
    <n v="48"/>
    <x v="3"/>
    <x v="1"/>
    <n v="3.95"/>
    <x v="4"/>
    <n v="0"/>
    <n v="3.95"/>
    <n v="1.43"/>
    <n v="4"/>
    <n v="3020"/>
    <s v="Hollywood"/>
    <x v="2"/>
    <n v="15.8"/>
    <n v="0"/>
    <n v="10.080000000000002"/>
  </r>
  <r>
    <x v="15"/>
    <x v="1"/>
    <x v="0"/>
    <s v="Q1"/>
    <n v="171"/>
    <n v="25"/>
    <x v="3"/>
    <x v="1"/>
    <n v="0.95"/>
    <x v="4"/>
    <n v="0"/>
    <n v="0.95"/>
    <n v="0.35"/>
    <n v="29"/>
    <n v="3030"/>
    <s v="Davis"/>
    <x v="6"/>
    <n v="27.549999999999997"/>
    <n v="0"/>
    <n v="17.399999999999999"/>
  </r>
  <r>
    <x v="15"/>
    <x v="1"/>
    <x v="0"/>
    <s v="Q1"/>
    <n v="172"/>
    <n v="41"/>
    <x v="4"/>
    <x v="1"/>
    <n v="18.95"/>
    <x v="1"/>
    <n v="0"/>
    <n v="18.95"/>
    <n v="9.98"/>
    <n v="5"/>
    <n v="3029"/>
    <s v="Hartland"/>
    <x v="0"/>
    <n v="94.75"/>
    <n v="0"/>
    <n v="44.849999999999994"/>
  </r>
  <r>
    <x v="15"/>
    <x v="1"/>
    <x v="0"/>
    <s v="Q1"/>
    <n v="173"/>
    <n v="9"/>
    <x v="3"/>
    <x v="1"/>
    <n v="48.95"/>
    <x v="5"/>
    <n v="0.1"/>
    <n v="44.06"/>
    <n v="24.52"/>
    <n v="19"/>
    <n v="3019"/>
    <s v="Crystal City"/>
    <x v="3"/>
    <n v="837.1400000000001"/>
    <n v="4.8900000000000006"/>
    <n v="371.26000000000005"/>
  </r>
  <r>
    <x v="15"/>
    <x v="1"/>
    <x v="0"/>
    <s v="Q1"/>
    <n v="173"/>
    <n v="9"/>
    <x v="3"/>
    <x v="1"/>
    <n v="48.95"/>
    <x v="5"/>
    <n v="0"/>
    <n v="48.95"/>
    <n v="24.52"/>
    <n v="3"/>
    <n v="3019"/>
    <s v="Crystal City"/>
    <x v="3"/>
    <n v="146.85000000000002"/>
    <n v="0"/>
    <n v="73.290000000000006"/>
  </r>
  <r>
    <x v="15"/>
    <x v="1"/>
    <x v="0"/>
    <s v="Q1"/>
    <n v="174"/>
    <n v="48"/>
    <x v="3"/>
    <x v="1"/>
    <n v="3.95"/>
    <x v="4"/>
    <n v="0"/>
    <n v="3.95"/>
    <n v="1.43"/>
    <n v="1"/>
    <n v="3016"/>
    <s v="Cedar Hill"/>
    <x v="3"/>
    <n v="3.95"/>
    <n v="0"/>
    <n v="2.5200000000000005"/>
  </r>
  <r>
    <x v="15"/>
    <x v="1"/>
    <x v="0"/>
    <s v="Q1"/>
    <n v="174"/>
    <n v="11"/>
    <x v="3"/>
    <x v="1"/>
    <n v="65.95"/>
    <x v="3"/>
    <n v="0"/>
    <n v="65.95"/>
    <n v="37.97"/>
    <n v="1"/>
    <n v="3016"/>
    <s v="Cedar Hill"/>
    <x v="3"/>
    <n v="65.95"/>
    <n v="0"/>
    <n v="27.980000000000004"/>
  </r>
  <r>
    <x v="15"/>
    <x v="1"/>
    <x v="0"/>
    <s v="Q1"/>
    <n v="174"/>
    <n v="4"/>
    <x v="3"/>
    <x v="1"/>
    <n v="73.95"/>
    <x v="3"/>
    <n v="0"/>
    <n v="73.95"/>
    <n v="38.86"/>
    <n v="1"/>
    <n v="3016"/>
    <s v="Cedar Hill"/>
    <x v="3"/>
    <n v="73.95"/>
    <n v="0"/>
    <n v="35.090000000000003"/>
  </r>
  <r>
    <x v="15"/>
    <x v="1"/>
    <x v="0"/>
    <s v="Q1"/>
    <n v="174"/>
    <n v="37"/>
    <x v="3"/>
    <x v="1"/>
    <n v="24.95"/>
    <x v="2"/>
    <n v="0"/>
    <n v="24.95"/>
    <n v="9.3800000000000008"/>
    <n v="11"/>
    <n v="3016"/>
    <s v="Cedar Hill"/>
    <x v="3"/>
    <n v="274.45"/>
    <n v="0"/>
    <n v="171.26999999999998"/>
  </r>
  <r>
    <x v="15"/>
    <x v="1"/>
    <x v="0"/>
    <s v="Q1"/>
    <n v="175"/>
    <n v="1"/>
    <x v="3"/>
    <x v="1"/>
    <n v="43.95"/>
    <x v="5"/>
    <n v="0"/>
    <n v="43.95"/>
    <n v="25.6"/>
    <n v="10"/>
    <n v="3024"/>
    <s v="Corn"/>
    <x v="6"/>
    <n v="439.5"/>
    <n v="0"/>
    <n v="183.5"/>
  </r>
  <r>
    <x v="15"/>
    <x v="1"/>
    <x v="0"/>
    <s v="Q1"/>
    <n v="176"/>
    <n v="50"/>
    <x v="4"/>
    <x v="1"/>
    <n v="24.95"/>
    <x v="2"/>
    <n v="0"/>
    <n v="24.95"/>
    <n v="12.14"/>
    <n v="3"/>
    <n v="3020"/>
    <s v="Hollywood"/>
    <x v="2"/>
    <n v="74.849999999999994"/>
    <n v="0"/>
    <n v="38.429999999999993"/>
  </r>
  <r>
    <x v="15"/>
    <x v="1"/>
    <x v="0"/>
    <s v="Q1"/>
    <n v="176"/>
    <n v="38"/>
    <x v="4"/>
    <x v="1"/>
    <n v="24.95"/>
    <x v="2"/>
    <n v="0"/>
    <n v="24.95"/>
    <n v="11.48"/>
    <n v="4"/>
    <n v="3020"/>
    <s v="Hollywood"/>
    <x v="2"/>
    <n v="99.8"/>
    <n v="0"/>
    <n v="53.879999999999995"/>
  </r>
  <r>
    <x v="15"/>
    <x v="1"/>
    <x v="0"/>
    <s v="Q1"/>
    <n v="177"/>
    <n v="12"/>
    <x v="3"/>
    <x v="1"/>
    <n v="47.95"/>
    <x v="5"/>
    <n v="0"/>
    <n v="47.95"/>
    <n v="20.7"/>
    <n v="1"/>
    <n v="3025"/>
    <s v="Cardinal"/>
    <x v="4"/>
    <n v="47.95"/>
    <n v="0"/>
    <n v="27.250000000000004"/>
  </r>
  <r>
    <x v="16"/>
    <x v="2"/>
    <x v="0"/>
    <s v="Q1"/>
    <n v="178"/>
    <n v="27"/>
    <x v="1"/>
    <x v="1"/>
    <n v="4.95"/>
    <x v="4"/>
    <n v="0"/>
    <n v="4.95"/>
    <n v="1.82"/>
    <n v="2"/>
    <n v="3026"/>
    <s v="Norman"/>
    <x v="6"/>
    <n v="9.9"/>
    <n v="0"/>
    <n v="6.26"/>
  </r>
  <r>
    <x v="16"/>
    <x v="2"/>
    <x v="0"/>
    <s v="Q1"/>
    <n v="179"/>
    <n v="42"/>
    <x v="0"/>
    <x v="1"/>
    <n v="35.950000000000003"/>
    <x v="0"/>
    <n v="0"/>
    <n v="35.950000000000003"/>
    <n v="20.25"/>
    <n v="2"/>
    <n v="3025"/>
    <s v="Cardinal"/>
    <x v="4"/>
    <n v="71.900000000000006"/>
    <n v="0"/>
    <n v="31.400000000000006"/>
  </r>
  <r>
    <x v="16"/>
    <x v="2"/>
    <x v="0"/>
    <s v="Q1"/>
    <n v="179"/>
    <n v="35"/>
    <x v="0"/>
    <x v="1"/>
    <n v="0.95"/>
    <x v="4"/>
    <n v="0.1"/>
    <n v="0.86"/>
    <n v="0.47"/>
    <n v="2"/>
    <n v="3025"/>
    <s v="Cardinal"/>
    <x v="4"/>
    <n v="1.72"/>
    <n v="8.9999999999999969E-2"/>
    <n v="0.78"/>
  </r>
  <r>
    <x v="16"/>
    <x v="2"/>
    <x v="0"/>
    <s v="Q1"/>
    <n v="180"/>
    <n v="45"/>
    <x v="1"/>
    <x v="1"/>
    <n v="38.950000000000003"/>
    <x v="0"/>
    <n v="0"/>
    <n v="38.950000000000003"/>
    <n v="22.33"/>
    <n v="6"/>
    <n v="3013"/>
    <s v="Moran"/>
    <x v="5"/>
    <n v="233.70000000000002"/>
    <n v="0"/>
    <n v="99.720000000000027"/>
  </r>
  <r>
    <x v="16"/>
    <x v="2"/>
    <x v="0"/>
    <s v="Q1"/>
    <n v="181"/>
    <n v="20"/>
    <x v="0"/>
    <x v="1"/>
    <n v="16.95"/>
    <x v="1"/>
    <n v="0.1"/>
    <n v="15.26"/>
    <n v="6.76"/>
    <n v="17"/>
    <n v="3010"/>
    <s v="Camarillo"/>
    <x v="7"/>
    <n v="259.42"/>
    <n v="1.6899999999999995"/>
    <n v="144.5"/>
  </r>
  <r>
    <x v="16"/>
    <x v="2"/>
    <x v="0"/>
    <s v="Q1"/>
    <n v="182"/>
    <n v="11"/>
    <x v="1"/>
    <x v="1"/>
    <n v="65.95"/>
    <x v="3"/>
    <n v="0"/>
    <n v="65.95"/>
    <n v="37.97"/>
    <n v="17"/>
    <n v="3029"/>
    <s v="Hartland"/>
    <x v="0"/>
    <n v="1121.1500000000001"/>
    <n v="0"/>
    <n v="475.66000000000008"/>
  </r>
  <r>
    <x v="16"/>
    <x v="2"/>
    <x v="0"/>
    <s v="Q1"/>
    <n v="182"/>
    <n v="11"/>
    <x v="1"/>
    <x v="1"/>
    <n v="65.95"/>
    <x v="3"/>
    <n v="0.1"/>
    <n v="59.36"/>
    <n v="37.97"/>
    <n v="1"/>
    <n v="3029"/>
    <s v="Hartland"/>
    <x v="0"/>
    <n v="59.36"/>
    <n v="6.5900000000000034"/>
    <n v="21.39"/>
  </r>
  <r>
    <x v="16"/>
    <x v="2"/>
    <x v="0"/>
    <s v="Q1"/>
    <n v="183"/>
    <n v="29"/>
    <x v="1"/>
    <x v="1"/>
    <n v="40.950000000000003"/>
    <x v="5"/>
    <n v="0.1"/>
    <n v="36.86"/>
    <n v="15.51"/>
    <n v="5"/>
    <n v="3026"/>
    <s v="Norman"/>
    <x v="6"/>
    <n v="184.3"/>
    <n v="4.0900000000000034"/>
    <n v="106.75"/>
  </r>
  <r>
    <x v="16"/>
    <x v="2"/>
    <x v="0"/>
    <s v="Q1"/>
    <n v="184"/>
    <n v="24"/>
    <x v="0"/>
    <x v="1"/>
    <n v="27.95"/>
    <x v="2"/>
    <n v="0"/>
    <n v="27.95"/>
    <n v="16.8"/>
    <n v="33"/>
    <n v="3014"/>
    <s v="Danville"/>
    <x v="1"/>
    <n v="922.35"/>
    <n v="0"/>
    <n v="367.94999999999993"/>
  </r>
  <r>
    <x v="16"/>
    <x v="2"/>
    <x v="0"/>
    <s v="Q1"/>
    <n v="185"/>
    <n v="20"/>
    <x v="1"/>
    <x v="1"/>
    <n v="16.95"/>
    <x v="1"/>
    <n v="0"/>
    <n v="16.95"/>
    <n v="6.76"/>
    <n v="9"/>
    <n v="3018"/>
    <s v="Chickasha"/>
    <x v="6"/>
    <n v="152.54999999999998"/>
    <n v="0"/>
    <n v="91.71"/>
  </r>
  <r>
    <x v="16"/>
    <x v="2"/>
    <x v="0"/>
    <s v="Q1"/>
    <n v="186"/>
    <n v="30"/>
    <x v="1"/>
    <x v="1"/>
    <n v="10.95"/>
    <x v="1"/>
    <n v="0.1"/>
    <n v="9.86"/>
    <n v="4.8"/>
    <n v="3"/>
    <n v="3027"/>
    <s v="Hartford"/>
    <x v="0"/>
    <n v="29.58"/>
    <n v="1.0899999999999999"/>
    <n v="15.18"/>
  </r>
  <r>
    <x v="16"/>
    <x v="2"/>
    <x v="0"/>
    <s v="Q1"/>
    <n v="187"/>
    <n v="13"/>
    <x v="0"/>
    <x v="1"/>
    <n v="26.95"/>
    <x v="2"/>
    <n v="0"/>
    <n v="26.95"/>
    <n v="13.26"/>
    <n v="14"/>
    <n v="3027"/>
    <s v="Hartford"/>
    <x v="0"/>
    <n v="377.3"/>
    <n v="0"/>
    <n v="191.66"/>
  </r>
  <r>
    <x v="16"/>
    <x v="2"/>
    <x v="0"/>
    <s v="Q1"/>
    <n v="188"/>
    <n v="5"/>
    <x v="1"/>
    <x v="1"/>
    <n v="24.95"/>
    <x v="2"/>
    <n v="0.1"/>
    <n v="22.46"/>
    <n v="12.27"/>
    <n v="5"/>
    <n v="3032"/>
    <s v="Church View"/>
    <x v="4"/>
    <n v="112.30000000000001"/>
    <n v="2.4899999999999984"/>
    <n v="50.95"/>
  </r>
  <r>
    <x v="16"/>
    <x v="2"/>
    <x v="0"/>
    <s v="Q1"/>
    <n v="188"/>
    <n v="4"/>
    <x v="1"/>
    <x v="1"/>
    <n v="73.95"/>
    <x v="3"/>
    <n v="0"/>
    <n v="73.95"/>
    <n v="38.86"/>
    <n v="2"/>
    <n v="3032"/>
    <s v="Church View"/>
    <x v="4"/>
    <n v="147.9"/>
    <n v="0"/>
    <n v="70.180000000000007"/>
  </r>
  <r>
    <x v="16"/>
    <x v="2"/>
    <x v="0"/>
    <s v="Q1"/>
    <n v="189"/>
    <n v="29"/>
    <x v="0"/>
    <x v="1"/>
    <n v="40.950000000000003"/>
    <x v="5"/>
    <n v="0"/>
    <n v="40.950000000000003"/>
    <n v="15.51"/>
    <n v="4"/>
    <n v="3011"/>
    <s v="Barhamsville"/>
    <x v="4"/>
    <n v="163.80000000000001"/>
    <n v="0"/>
    <n v="101.76000000000002"/>
  </r>
  <r>
    <x v="16"/>
    <x v="2"/>
    <x v="0"/>
    <s v="Q1"/>
    <n v="189"/>
    <n v="22"/>
    <x v="0"/>
    <x v="1"/>
    <n v="0.95"/>
    <x v="4"/>
    <n v="0.1"/>
    <n v="0.86"/>
    <n v="0.56999999999999995"/>
    <n v="8"/>
    <n v="3011"/>
    <s v="Barhamsville"/>
    <x v="4"/>
    <n v="6.88"/>
    <n v="8.9999999999999969E-2"/>
    <n v="2.3200000000000003"/>
  </r>
  <r>
    <x v="16"/>
    <x v="2"/>
    <x v="0"/>
    <s v="Q1"/>
    <n v="190"/>
    <n v="12"/>
    <x v="1"/>
    <x v="1"/>
    <n v="47.95"/>
    <x v="5"/>
    <n v="0"/>
    <n v="47.95"/>
    <n v="20.7"/>
    <n v="4"/>
    <n v="3021"/>
    <s v="Hollywood"/>
    <x v="2"/>
    <n v="191.8"/>
    <n v="0"/>
    <n v="109.00000000000001"/>
  </r>
  <r>
    <x v="16"/>
    <x v="2"/>
    <x v="0"/>
    <s v="Q1"/>
    <n v="191"/>
    <n v="42"/>
    <x v="0"/>
    <x v="1"/>
    <n v="35.950000000000003"/>
    <x v="0"/>
    <n v="0"/>
    <n v="35.950000000000003"/>
    <n v="20.25"/>
    <n v="1"/>
    <n v="3031"/>
    <s v="Hingham"/>
    <x v="0"/>
    <n v="35.950000000000003"/>
    <n v="0"/>
    <n v="15.700000000000003"/>
  </r>
  <r>
    <x v="16"/>
    <x v="2"/>
    <x v="0"/>
    <s v="Q1"/>
    <n v="192"/>
    <n v="41"/>
    <x v="1"/>
    <x v="1"/>
    <n v="18.95"/>
    <x v="1"/>
    <n v="0.1"/>
    <n v="17.059999999999999"/>
    <n v="9.98"/>
    <n v="21"/>
    <n v="3011"/>
    <s v="Barhamsville"/>
    <x v="4"/>
    <n v="358.26"/>
    <n v="1.8900000000000006"/>
    <n v="148.67999999999995"/>
  </r>
  <r>
    <x v="16"/>
    <x v="2"/>
    <x v="0"/>
    <s v="Q1"/>
    <n v="193"/>
    <n v="43"/>
    <x v="0"/>
    <x v="1"/>
    <n v="11.95"/>
    <x v="1"/>
    <n v="0"/>
    <n v="11.95"/>
    <n v="3.32"/>
    <n v="5"/>
    <n v="3014"/>
    <s v="Danville"/>
    <x v="1"/>
    <n v="59.75"/>
    <n v="0"/>
    <n v="43.149999999999991"/>
  </r>
  <r>
    <x v="16"/>
    <x v="2"/>
    <x v="0"/>
    <s v="Q1"/>
    <n v="194"/>
    <n v="13"/>
    <x v="1"/>
    <x v="1"/>
    <n v="26.95"/>
    <x v="2"/>
    <n v="0.1"/>
    <n v="24.26"/>
    <n v="13.26"/>
    <n v="8"/>
    <n v="3011"/>
    <s v="Barhamsville"/>
    <x v="4"/>
    <n v="194.08"/>
    <n v="2.6899999999999977"/>
    <n v="88.000000000000014"/>
  </r>
  <r>
    <x v="16"/>
    <x v="2"/>
    <x v="0"/>
    <s v="Q1"/>
    <n v="194"/>
    <n v="45"/>
    <x v="1"/>
    <x v="1"/>
    <n v="38.950000000000003"/>
    <x v="0"/>
    <n v="0"/>
    <n v="38.950000000000003"/>
    <n v="22.33"/>
    <n v="5"/>
    <n v="3011"/>
    <s v="Barhamsville"/>
    <x v="4"/>
    <n v="194.75"/>
    <n v="0"/>
    <n v="83.100000000000023"/>
  </r>
  <r>
    <x v="16"/>
    <x v="2"/>
    <x v="0"/>
    <s v="Q1"/>
    <n v="195"/>
    <n v="30"/>
    <x v="0"/>
    <x v="1"/>
    <n v="10.95"/>
    <x v="1"/>
    <n v="0"/>
    <n v="10.95"/>
    <n v="4.8"/>
    <n v="11"/>
    <n v="3032"/>
    <s v="Church View"/>
    <x v="4"/>
    <n v="120.44999999999999"/>
    <n v="0"/>
    <n v="67.649999999999991"/>
  </r>
  <r>
    <x v="16"/>
    <x v="2"/>
    <x v="0"/>
    <s v="Q1"/>
    <n v="196"/>
    <n v="8"/>
    <x v="0"/>
    <x v="1"/>
    <n v="7.95"/>
    <x v="4"/>
    <n v="0.1"/>
    <n v="7.16"/>
    <n v="4.53"/>
    <n v="18"/>
    <n v="3031"/>
    <s v="Hingham"/>
    <x v="0"/>
    <n v="128.88"/>
    <n v="0.79"/>
    <n v="47.339999999999996"/>
  </r>
  <r>
    <x v="17"/>
    <x v="3"/>
    <x v="0"/>
    <s v="Q1"/>
    <n v="197"/>
    <n v="49"/>
    <x v="2"/>
    <x v="1"/>
    <n v="63.95"/>
    <x v="3"/>
    <n v="0"/>
    <n v="63.95"/>
    <n v="27.1"/>
    <n v="5"/>
    <n v="3025"/>
    <s v="Cardinal"/>
    <x v="4"/>
    <n v="319.75"/>
    <n v="0"/>
    <n v="184.25"/>
  </r>
  <r>
    <x v="17"/>
    <x v="3"/>
    <x v="0"/>
    <s v="Q1"/>
    <n v="198"/>
    <n v="35"/>
    <x v="4"/>
    <x v="1"/>
    <n v="0.95"/>
    <x v="4"/>
    <n v="0"/>
    <n v="0.95"/>
    <n v="0.47"/>
    <n v="9"/>
    <n v="3032"/>
    <s v="Church View"/>
    <x v="4"/>
    <n v="8.5499999999999989"/>
    <n v="0"/>
    <n v="4.32"/>
  </r>
  <r>
    <x v="17"/>
    <x v="3"/>
    <x v="0"/>
    <s v="Q1"/>
    <n v="198"/>
    <n v="47"/>
    <x v="4"/>
    <x v="1"/>
    <n v="28.95"/>
    <x v="2"/>
    <n v="0"/>
    <n v="28.95"/>
    <n v="8.86"/>
    <n v="7"/>
    <n v="3032"/>
    <s v="Church View"/>
    <x v="4"/>
    <n v="202.65"/>
    <n v="0"/>
    <n v="140.63"/>
  </r>
  <r>
    <x v="17"/>
    <x v="3"/>
    <x v="0"/>
    <s v="Q1"/>
    <n v="199"/>
    <n v="6"/>
    <x v="2"/>
    <x v="1"/>
    <n v="55.95"/>
    <x v="3"/>
    <n v="0"/>
    <n v="55.95"/>
    <n v="16.059999999999999"/>
    <n v="9"/>
    <n v="3020"/>
    <s v="Hollywood"/>
    <x v="2"/>
    <n v="503.55"/>
    <n v="0"/>
    <n v="359.01"/>
  </r>
  <r>
    <x v="17"/>
    <x v="3"/>
    <x v="0"/>
    <s v="Q1"/>
    <n v="200"/>
    <n v="2"/>
    <x v="2"/>
    <x v="1"/>
    <n v="44.95"/>
    <x v="5"/>
    <n v="0"/>
    <n v="44.95"/>
    <n v="27.95"/>
    <n v="3"/>
    <n v="3017"/>
    <s v="Chesterfield"/>
    <x v="3"/>
    <n v="134.85000000000002"/>
    <n v="0"/>
    <n v="51.000000000000014"/>
  </r>
  <r>
    <x v="17"/>
    <x v="3"/>
    <x v="0"/>
    <s v="Q1"/>
    <n v="201"/>
    <n v="17"/>
    <x v="4"/>
    <x v="1"/>
    <n v="49.95"/>
    <x v="5"/>
    <n v="0"/>
    <n v="49.95"/>
    <n v="23.93"/>
    <n v="20"/>
    <n v="3032"/>
    <s v="Church View"/>
    <x v="4"/>
    <n v="999"/>
    <n v="0"/>
    <n v="520.40000000000009"/>
  </r>
  <r>
    <x v="17"/>
    <x v="3"/>
    <x v="0"/>
    <s v="Q1"/>
    <n v="202"/>
    <n v="43"/>
    <x v="4"/>
    <x v="1"/>
    <n v="11.95"/>
    <x v="1"/>
    <n v="0"/>
    <n v="11.95"/>
    <n v="3.32"/>
    <n v="7"/>
    <n v="3029"/>
    <s v="Hartland"/>
    <x v="0"/>
    <n v="83.649999999999991"/>
    <n v="0"/>
    <n v="60.41"/>
  </r>
  <r>
    <x v="17"/>
    <x v="3"/>
    <x v="0"/>
    <s v="Q1"/>
    <n v="203"/>
    <n v="3"/>
    <x v="2"/>
    <x v="1"/>
    <n v="59.95"/>
    <x v="3"/>
    <n v="0"/>
    <n v="59.95"/>
    <n v="28.73"/>
    <n v="6"/>
    <n v="3029"/>
    <s v="Hartland"/>
    <x v="0"/>
    <n v="359.70000000000005"/>
    <n v="0"/>
    <n v="187.32000000000002"/>
  </r>
  <r>
    <x v="17"/>
    <x v="3"/>
    <x v="0"/>
    <s v="Q1"/>
    <n v="204"/>
    <n v="13"/>
    <x v="4"/>
    <x v="1"/>
    <n v="26.95"/>
    <x v="2"/>
    <n v="0"/>
    <n v="26.95"/>
    <n v="13.26"/>
    <n v="11"/>
    <n v="3010"/>
    <s v="Camarillo"/>
    <x v="7"/>
    <n v="296.45"/>
    <n v="0"/>
    <n v="150.59"/>
  </r>
  <r>
    <x v="17"/>
    <x v="3"/>
    <x v="0"/>
    <s v="Q1"/>
    <n v="205"/>
    <n v="38"/>
    <x v="2"/>
    <x v="1"/>
    <n v="24.95"/>
    <x v="2"/>
    <n v="0"/>
    <n v="24.95"/>
    <n v="11.48"/>
    <n v="5"/>
    <n v="3016"/>
    <s v="Cedar Hill"/>
    <x v="3"/>
    <n v="124.75"/>
    <n v="0"/>
    <n v="67.349999999999994"/>
  </r>
  <r>
    <x v="17"/>
    <x v="3"/>
    <x v="0"/>
    <s v="Q1"/>
    <n v="206"/>
    <n v="18"/>
    <x v="4"/>
    <x v="1"/>
    <n v="54.95"/>
    <x v="3"/>
    <n v="0"/>
    <n v="54.95"/>
    <n v="26.65"/>
    <n v="3"/>
    <n v="3014"/>
    <s v="Danville"/>
    <x v="1"/>
    <n v="164.85000000000002"/>
    <n v="0"/>
    <n v="84.9"/>
  </r>
  <r>
    <x v="17"/>
    <x v="3"/>
    <x v="0"/>
    <s v="Q1"/>
    <n v="207"/>
    <n v="16"/>
    <x v="2"/>
    <x v="1"/>
    <n v="27.95"/>
    <x v="2"/>
    <n v="0"/>
    <n v="27.95"/>
    <n v="15.85"/>
    <n v="6"/>
    <n v="3010"/>
    <s v="Camarillo"/>
    <x v="7"/>
    <n v="167.7"/>
    <n v="0"/>
    <n v="72.599999999999994"/>
  </r>
  <r>
    <x v="17"/>
    <x v="3"/>
    <x v="0"/>
    <s v="Q1"/>
    <n v="207"/>
    <n v="42"/>
    <x v="2"/>
    <x v="1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7"/>
    <x v="3"/>
    <x v="0"/>
    <s v="Q1"/>
    <n v="208"/>
    <n v="15"/>
    <x v="2"/>
    <x v="1"/>
    <n v="28.95"/>
    <x v="2"/>
    <n v="0"/>
    <n v="28.95"/>
    <n v="17.53"/>
    <n v="35"/>
    <n v="3012"/>
    <s v="Moose"/>
    <x v="5"/>
    <n v="1013.25"/>
    <n v="0"/>
    <n v="399.69999999999993"/>
  </r>
  <r>
    <x v="17"/>
    <x v="3"/>
    <x v="0"/>
    <s v="Q1"/>
    <n v="209"/>
    <n v="18"/>
    <x v="4"/>
    <x v="1"/>
    <n v="54.95"/>
    <x v="3"/>
    <n v="0"/>
    <n v="54.95"/>
    <n v="26.65"/>
    <n v="33"/>
    <n v="3014"/>
    <s v="Danville"/>
    <x v="1"/>
    <n v="1813.3500000000001"/>
    <n v="0"/>
    <n v="933.90000000000009"/>
  </r>
  <r>
    <x v="17"/>
    <x v="3"/>
    <x v="0"/>
    <s v="Q1"/>
    <n v="209"/>
    <n v="49"/>
    <x v="4"/>
    <x v="1"/>
    <n v="63.95"/>
    <x v="3"/>
    <n v="0.1"/>
    <n v="57.56"/>
    <n v="27.1"/>
    <n v="1"/>
    <n v="3014"/>
    <s v="Danville"/>
    <x v="1"/>
    <n v="57.56"/>
    <n v="6.3900000000000006"/>
    <n v="30.46"/>
  </r>
  <r>
    <x v="17"/>
    <x v="3"/>
    <x v="0"/>
    <s v="Q1"/>
    <n v="209"/>
    <n v="47"/>
    <x v="4"/>
    <x v="1"/>
    <n v="28.95"/>
    <x v="2"/>
    <n v="0"/>
    <n v="28.95"/>
    <n v="8.86"/>
    <n v="1"/>
    <n v="3014"/>
    <s v="Danville"/>
    <x v="1"/>
    <n v="28.95"/>
    <n v="0"/>
    <n v="20.09"/>
  </r>
  <r>
    <x v="17"/>
    <x v="3"/>
    <x v="0"/>
    <s v="Q1"/>
    <n v="210"/>
    <n v="29"/>
    <x v="2"/>
    <x v="1"/>
    <n v="40.950000000000003"/>
    <x v="5"/>
    <n v="0.1"/>
    <n v="36.86"/>
    <n v="15.51"/>
    <n v="5"/>
    <n v="3032"/>
    <s v="Church View"/>
    <x v="4"/>
    <n v="184.3"/>
    <n v="4.0900000000000034"/>
    <n v="106.75"/>
  </r>
  <r>
    <x v="17"/>
    <x v="3"/>
    <x v="0"/>
    <s v="Q1"/>
    <n v="210"/>
    <n v="25"/>
    <x v="2"/>
    <x v="1"/>
    <n v="0.95"/>
    <x v="4"/>
    <n v="0"/>
    <n v="0.95"/>
    <n v="0.35"/>
    <n v="22"/>
    <n v="3032"/>
    <s v="Church View"/>
    <x v="4"/>
    <n v="20.9"/>
    <n v="0"/>
    <n v="13.2"/>
  </r>
  <r>
    <x v="18"/>
    <x v="4"/>
    <x v="0"/>
    <s v="Q1"/>
    <n v="211"/>
    <n v="39"/>
    <x v="2"/>
    <x v="1"/>
    <n v="26.95"/>
    <x v="2"/>
    <n v="0"/>
    <n v="26.95"/>
    <n v="12.24"/>
    <n v="7"/>
    <n v="3021"/>
    <s v="Hollywood"/>
    <x v="2"/>
    <n v="188.65"/>
    <n v="0"/>
    <n v="102.97"/>
  </r>
  <r>
    <x v="18"/>
    <x v="4"/>
    <x v="0"/>
    <s v="Q1"/>
    <n v="212"/>
    <n v="48"/>
    <x v="1"/>
    <x v="1"/>
    <n v="3.95"/>
    <x v="4"/>
    <n v="0"/>
    <n v="3.95"/>
    <n v="1.43"/>
    <n v="14"/>
    <n v="3029"/>
    <s v="Hartland"/>
    <x v="0"/>
    <n v="55.300000000000004"/>
    <n v="0"/>
    <n v="35.280000000000008"/>
  </r>
  <r>
    <x v="18"/>
    <x v="4"/>
    <x v="0"/>
    <s v="Q1"/>
    <n v="213"/>
    <n v="11"/>
    <x v="2"/>
    <x v="1"/>
    <n v="65.95"/>
    <x v="3"/>
    <n v="0"/>
    <n v="65.95"/>
    <n v="37.97"/>
    <n v="12"/>
    <n v="3026"/>
    <s v="Norman"/>
    <x v="6"/>
    <n v="791.40000000000009"/>
    <n v="0"/>
    <n v="335.76000000000005"/>
  </r>
  <r>
    <x v="18"/>
    <x v="4"/>
    <x v="0"/>
    <s v="Q1"/>
    <n v="213"/>
    <n v="48"/>
    <x v="2"/>
    <x v="1"/>
    <n v="3.95"/>
    <x v="4"/>
    <n v="0"/>
    <n v="3.95"/>
    <n v="1.43"/>
    <n v="6"/>
    <n v="3026"/>
    <s v="Norman"/>
    <x v="6"/>
    <n v="23.700000000000003"/>
    <n v="0"/>
    <n v="15.120000000000003"/>
  </r>
  <r>
    <x v="18"/>
    <x v="4"/>
    <x v="0"/>
    <s v="Q1"/>
    <n v="214"/>
    <n v="28"/>
    <x v="1"/>
    <x v="1"/>
    <n v="0.95"/>
    <x v="4"/>
    <n v="0"/>
    <n v="0.95"/>
    <n v="0.5"/>
    <n v="32"/>
    <n v="3022"/>
    <s v="Oak View"/>
    <x v="7"/>
    <n v="30.4"/>
    <n v="0"/>
    <n v="14.399999999999999"/>
  </r>
  <r>
    <x v="18"/>
    <x v="4"/>
    <x v="0"/>
    <s v="Q1"/>
    <n v="214"/>
    <n v="42"/>
    <x v="1"/>
    <x v="1"/>
    <n v="35.950000000000003"/>
    <x v="0"/>
    <n v="0"/>
    <n v="35.950000000000003"/>
    <n v="20.25"/>
    <n v="2"/>
    <n v="3022"/>
    <s v="Oak View"/>
    <x v="7"/>
    <n v="71.900000000000006"/>
    <n v="0"/>
    <n v="31.400000000000006"/>
  </r>
  <r>
    <x v="18"/>
    <x v="4"/>
    <x v="0"/>
    <s v="Q1"/>
    <n v="215"/>
    <n v="19"/>
    <x v="2"/>
    <x v="1"/>
    <n v="49.95"/>
    <x v="5"/>
    <n v="0.1"/>
    <n v="44.96"/>
    <n v="24.77"/>
    <n v="20"/>
    <n v="3017"/>
    <s v="Chesterfield"/>
    <x v="3"/>
    <n v="899.2"/>
    <n v="4.990000000000002"/>
    <n v="403.8"/>
  </r>
  <r>
    <x v="18"/>
    <x v="4"/>
    <x v="0"/>
    <s v="Q1"/>
    <n v="216"/>
    <n v="19"/>
    <x v="2"/>
    <x v="1"/>
    <n v="49.95"/>
    <x v="5"/>
    <n v="0"/>
    <n v="49.95"/>
    <n v="24.77"/>
    <n v="25"/>
    <n v="3020"/>
    <s v="Hollywood"/>
    <x v="2"/>
    <n v="1248.75"/>
    <n v="0"/>
    <n v="629.50000000000011"/>
  </r>
  <r>
    <x v="18"/>
    <x v="4"/>
    <x v="0"/>
    <s v="Q1"/>
    <n v="217"/>
    <n v="32"/>
    <x v="1"/>
    <x v="1"/>
    <n v="22.95"/>
    <x v="2"/>
    <n v="0"/>
    <n v="22.95"/>
    <n v="11.78"/>
    <n v="3"/>
    <n v="3015"/>
    <s v="Catawissa"/>
    <x v="3"/>
    <n v="68.849999999999994"/>
    <n v="0"/>
    <n v="33.51"/>
  </r>
  <r>
    <x v="18"/>
    <x v="4"/>
    <x v="0"/>
    <s v="Q1"/>
    <n v="218"/>
    <n v="50"/>
    <x v="2"/>
    <x v="1"/>
    <n v="24.95"/>
    <x v="2"/>
    <n v="0"/>
    <n v="24.95"/>
    <n v="12.14"/>
    <n v="2"/>
    <n v="3033"/>
    <s v="Hubertus"/>
    <x v="0"/>
    <n v="49.9"/>
    <n v="0"/>
    <n v="25.619999999999997"/>
  </r>
  <r>
    <x v="18"/>
    <x v="4"/>
    <x v="0"/>
    <s v="Q1"/>
    <n v="219"/>
    <n v="5"/>
    <x v="1"/>
    <x v="1"/>
    <n v="24.95"/>
    <x v="2"/>
    <n v="0"/>
    <n v="24.95"/>
    <n v="12.27"/>
    <n v="8"/>
    <n v="3014"/>
    <s v="Danville"/>
    <x v="1"/>
    <n v="199.6"/>
    <n v="0"/>
    <n v="101.44"/>
  </r>
  <r>
    <x v="18"/>
    <x v="4"/>
    <x v="0"/>
    <s v="Q1"/>
    <n v="219"/>
    <n v="42"/>
    <x v="1"/>
    <x v="1"/>
    <n v="35.950000000000003"/>
    <x v="0"/>
    <n v="0"/>
    <n v="35.950000000000003"/>
    <n v="20.25"/>
    <n v="1"/>
    <n v="3014"/>
    <s v="Danville"/>
    <x v="1"/>
    <n v="35.950000000000003"/>
    <n v="0"/>
    <n v="15.700000000000003"/>
  </r>
  <r>
    <x v="18"/>
    <x v="4"/>
    <x v="0"/>
    <s v="Q1"/>
    <n v="219"/>
    <n v="14"/>
    <x v="1"/>
    <x v="1"/>
    <n v="31.95"/>
    <x v="0"/>
    <n v="0"/>
    <n v="31.95"/>
    <n v="17.38"/>
    <n v="4"/>
    <n v="3014"/>
    <s v="Danville"/>
    <x v="1"/>
    <n v="127.8"/>
    <n v="0"/>
    <n v="58.28"/>
  </r>
  <r>
    <x v="18"/>
    <x v="4"/>
    <x v="0"/>
    <s v="Q1"/>
    <n v="220"/>
    <n v="11"/>
    <x v="2"/>
    <x v="1"/>
    <n v="65.95"/>
    <x v="3"/>
    <n v="0"/>
    <n v="65.95"/>
    <n v="37.97"/>
    <n v="17"/>
    <n v="3014"/>
    <s v="Danville"/>
    <x v="1"/>
    <n v="1121.1500000000001"/>
    <n v="0"/>
    <n v="475.66000000000008"/>
  </r>
  <r>
    <x v="18"/>
    <x v="4"/>
    <x v="0"/>
    <s v="Q1"/>
    <n v="220"/>
    <n v="25"/>
    <x v="2"/>
    <x v="1"/>
    <n v="0.95"/>
    <x v="4"/>
    <n v="0"/>
    <n v="0.95"/>
    <n v="0.35"/>
    <n v="11"/>
    <n v="3014"/>
    <s v="Danville"/>
    <x v="1"/>
    <n v="10.45"/>
    <n v="0"/>
    <n v="6.6"/>
  </r>
  <r>
    <x v="18"/>
    <x v="4"/>
    <x v="0"/>
    <s v="Q1"/>
    <n v="221"/>
    <n v="10"/>
    <x v="2"/>
    <x v="1"/>
    <n v="34.950000000000003"/>
    <x v="0"/>
    <n v="0"/>
    <n v="34.950000000000003"/>
    <n v="22.13"/>
    <n v="3"/>
    <n v="3013"/>
    <s v="Moran"/>
    <x v="5"/>
    <n v="104.85000000000001"/>
    <n v="0"/>
    <n v="38.460000000000008"/>
  </r>
  <r>
    <x v="18"/>
    <x v="4"/>
    <x v="0"/>
    <s v="Q1"/>
    <n v="222"/>
    <n v="5"/>
    <x v="1"/>
    <x v="1"/>
    <n v="24.95"/>
    <x v="2"/>
    <n v="0"/>
    <n v="24.95"/>
    <n v="12.27"/>
    <n v="9"/>
    <n v="3032"/>
    <s v="Church View"/>
    <x v="4"/>
    <n v="224.54999999999998"/>
    <n v="0"/>
    <n v="114.12"/>
  </r>
  <r>
    <x v="18"/>
    <x v="4"/>
    <x v="0"/>
    <s v="Q1"/>
    <n v="223"/>
    <n v="12"/>
    <x v="2"/>
    <x v="1"/>
    <n v="47.95"/>
    <x v="5"/>
    <n v="0"/>
    <n v="47.95"/>
    <n v="20.7"/>
    <n v="2"/>
    <n v="3027"/>
    <s v="Hartford"/>
    <x v="0"/>
    <n v="95.9"/>
    <n v="0"/>
    <n v="54.500000000000007"/>
  </r>
  <r>
    <x v="18"/>
    <x v="4"/>
    <x v="0"/>
    <s v="Q1"/>
    <n v="224"/>
    <n v="8"/>
    <x v="2"/>
    <x v="1"/>
    <n v="7.95"/>
    <x v="4"/>
    <n v="0"/>
    <n v="7.95"/>
    <n v="4.53"/>
    <n v="1"/>
    <n v="3025"/>
    <s v="Cardinal"/>
    <x v="4"/>
    <n v="7.95"/>
    <n v="0"/>
    <n v="3.42"/>
  </r>
  <r>
    <x v="18"/>
    <x v="4"/>
    <x v="0"/>
    <s v="Q1"/>
    <n v="224"/>
    <n v="32"/>
    <x v="2"/>
    <x v="1"/>
    <n v="22.95"/>
    <x v="2"/>
    <n v="0"/>
    <n v="22.95"/>
    <n v="11.78"/>
    <n v="18"/>
    <n v="3025"/>
    <s v="Cardinal"/>
    <x v="4"/>
    <n v="413.09999999999997"/>
    <n v="0"/>
    <n v="201.06"/>
  </r>
  <r>
    <x v="18"/>
    <x v="4"/>
    <x v="0"/>
    <s v="Q1"/>
    <n v="224"/>
    <n v="26"/>
    <x v="2"/>
    <x v="1"/>
    <n v="0.95"/>
    <x v="4"/>
    <n v="0"/>
    <n v="0.95"/>
    <n v="0.42"/>
    <n v="15"/>
    <n v="3025"/>
    <s v="Cardinal"/>
    <x v="4"/>
    <n v="14.25"/>
    <n v="0"/>
    <n v="7.95"/>
  </r>
  <r>
    <x v="18"/>
    <x v="4"/>
    <x v="0"/>
    <s v="Q1"/>
    <n v="225"/>
    <n v="21"/>
    <x v="2"/>
    <x v="1"/>
    <n v="26.95"/>
    <x v="2"/>
    <n v="0"/>
    <n v="26.95"/>
    <n v="12.42"/>
    <n v="18"/>
    <n v="3027"/>
    <s v="Hartford"/>
    <x v="0"/>
    <n v="485.09999999999997"/>
    <n v="0"/>
    <n v="261.53999999999996"/>
  </r>
  <r>
    <x v="18"/>
    <x v="4"/>
    <x v="0"/>
    <s v="Q1"/>
    <n v="226"/>
    <n v="30"/>
    <x v="1"/>
    <x v="1"/>
    <n v="10.95"/>
    <x v="1"/>
    <n v="0"/>
    <n v="10.95"/>
    <n v="4.8"/>
    <n v="21"/>
    <n v="3013"/>
    <s v="Moran"/>
    <x v="5"/>
    <n v="229.95"/>
    <n v="0"/>
    <n v="129.14999999999998"/>
  </r>
  <r>
    <x v="18"/>
    <x v="4"/>
    <x v="0"/>
    <s v="Q1"/>
    <n v="227"/>
    <n v="21"/>
    <x v="1"/>
    <x v="1"/>
    <n v="26.95"/>
    <x v="2"/>
    <n v="0.1"/>
    <n v="24.26"/>
    <n v="12.42"/>
    <n v="3"/>
    <n v="3011"/>
    <s v="Barhamsville"/>
    <x v="4"/>
    <n v="72.78"/>
    <n v="2.6899999999999977"/>
    <n v="35.520000000000003"/>
  </r>
  <r>
    <x v="18"/>
    <x v="4"/>
    <x v="0"/>
    <s v="Q1"/>
    <n v="227"/>
    <n v="40"/>
    <x v="1"/>
    <x v="1"/>
    <n v="16.95"/>
    <x v="1"/>
    <n v="0.2"/>
    <n v="13.56"/>
    <n v="6.53"/>
    <n v="16"/>
    <n v="3011"/>
    <s v="Barhamsville"/>
    <x v="4"/>
    <n v="216.96"/>
    <n v="3.3899999999999988"/>
    <n v="112.48"/>
  </r>
  <r>
    <x v="18"/>
    <x v="4"/>
    <x v="0"/>
    <s v="Q1"/>
    <n v="227"/>
    <n v="23"/>
    <x v="1"/>
    <x v="1"/>
    <n v="2.95"/>
    <x v="4"/>
    <n v="0"/>
    <n v="2.95"/>
    <n v="1.68"/>
    <n v="8"/>
    <n v="3011"/>
    <s v="Barhamsville"/>
    <x v="4"/>
    <n v="23.6"/>
    <n v="0"/>
    <n v="10.160000000000002"/>
  </r>
  <r>
    <x v="18"/>
    <x v="4"/>
    <x v="0"/>
    <s v="Q1"/>
    <n v="228"/>
    <n v="43"/>
    <x v="2"/>
    <x v="1"/>
    <n v="11.95"/>
    <x v="1"/>
    <n v="0"/>
    <n v="11.95"/>
    <n v="3.32"/>
    <n v="5"/>
    <n v="3017"/>
    <s v="Chesterfield"/>
    <x v="3"/>
    <n v="59.75"/>
    <n v="0"/>
    <n v="43.149999999999991"/>
  </r>
  <r>
    <x v="18"/>
    <x v="4"/>
    <x v="0"/>
    <s v="Q1"/>
    <n v="229"/>
    <n v="33"/>
    <x v="1"/>
    <x v="1"/>
    <n v="19.95"/>
    <x v="1"/>
    <n v="0"/>
    <n v="19.95"/>
    <n v="9.7799999999999994"/>
    <n v="23"/>
    <n v="3016"/>
    <s v="Cedar Hill"/>
    <x v="3"/>
    <n v="458.84999999999997"/>
    <n v="0"/>
    <n v="233.91"/>
  </r>
  <r>
    <x v="18"/>
    <x v="4"/>
    <x v="0"/>
    <s v="Q1"/>
    <n v="229"/>
    <n v="9"/>
    <x v="1"/>
    <x v="1"/>
    <n v="48.95"/>
    <x v="5"/>
    <n v="0"/>
    <n v="48.95"/>
    <n v="24.52"/>
    <n v="14"/>
    <n v="3016"/>
    <s v="Cedar Hill"/>
    <x v="3"/>
    <n v="685.30000000000007"/>
    <n v="0"/>
    <n v="342.02000000000004"/>
  </r>
  <r>
    <x v="18"/>
    <x v="4"/>
    <x v="0"/>
    <s v="Q1"/>
    <n v="230"/>
    <n v="7"/>
    <x v="1"/>
    <x v="1"/>
    <n v="20.95"/>
    <x v="2"/>
    <n v="0"/>
    <n v="20.95"/>
    <n v="10.039999999999999"/>
    <n v="5"/>
    <n v="3017"/>
    <s v="Chesterfield"/>
    <x v="3"/>
    <n v="104.75"/>
    <n v="0"/>
    <n v="54.55"/>
  </r>
  <r>
    <x v="18"/>
    <x v="4"/>
    <x v="0"/>
    <s v="Q1"/>
    <n v="230"/>
    <n v="25"/>
    <x v="1"/>
    <x v="1"/>
    <n v="0.95"/>
    <x v="4"/>
    <n v="0"/>
    <n v="0.95"/>
    <n v="0.35"/>
    <n v="32"/>
    <n v="3017"/>
    <s v="Chesterfield"/>
    <x v="3"/>
    <n v="30.4"/>
    <n v="0"/>
    <n v="19.2"/>
  </r>
  <r>
    <x v="18"/>
    <x v="4"/>
    <x v="0"/>
    <s v="Q1"/>
    <n v="231"/>
    <n v="45"/>
    <x v="2"/>
    <x v="1"/>
    <n v="38.950000000000003"/>
    <x v="0"/>
    <n v="0"/>
    <n v="38.950000000000003"/>
    <n v="22.33"/>
    <n v="4"/>
    <n v="3025"/>
    <s v="Cardinal"/>
    <x v="4"/>
    <n v="155.80000000000001"/>
    <n v="0"/>
    <n v="66.480000000000018"/>
  </r>
  <r>
    <x v="18"/>
    <x v="4"/>
    <x v="0"/>
    <s v="Q1"/>
    <n v="232"/>
    <n v="11"/>
    <x v="2"/>
    <x v="1"/>
    <n v="65.95"/>
    <x v="3"/>
    <n v="0"/>
    <n v="65.95"/>
    <n v="37.97"/>
    <n v="14"/>
    <n v="3024"/>
    <s v="Corn"/>
    <x v="6"/>
    <n v="923.30000000000007"/>
    <n v="0"/>
    <n v="391.72"/>
  </r>
  <r>
    <x v="18"/>
    <x v="4"/>
    <x v="0"/>
    <s v="Q1"/>
    <n v="232"/>
    <n v="6"/>
    <x v="2"/>
    <x v="1"/>
    <n v="55.95"/>
    <x v="3"/>
    <n v="0.1"/>
    <n v="50.36"/>
    <n v="16.059999999999999"/>
    <n v="6"/>
    <n v="3024"/>
    <s v="Corn"/>
    <x v="6"/>
    <n v="302.15999999999997"/>
    <n v="5.5900000000000034"/>
    <n v="205.79999999999998"/>
  </r>
  <r>
    <x v="18"/>
    <x v="4"/>
    <x v="0"/>
    <s v="Q1"/>
    <n v="232"/>
    <n v="5"/>
    <x v="2"/>
    <x v="1"/>
    <n v="24.95"/>
    <x v="2"/>
    <n v="0"/>
    <n v="24.95"/>
    <n v="12.27"/>
    <n v="1"/>
    <n v="3024"/>
    <s v="Corn"/>
    <x v="6"/>
    <n v="24.95"/>
    <n v="0"/>
    <n v="12.68"/>
  </r>
  <r>
    <x v="18"/>
    <x v="4"/>
    <x v="0"/>
    <s v="Q1"/>
    <n v="232"/>
    <n v="6"/>
    <x v="2"/>
    <x v="1"/>
    <n v="55.95"/>
    <x v="3"/>
    <n v="0"/>
    <n v="55.95"/>
    <n v="16.059999999999999"/>
    <n v="22"/>
    <n v="3024"/>
    <s v="Corn"/>
    <x v="6"/>
    <n v="1230.9000000000001"/>
    <n v="0"/>
    <n v="877.58"/>
  </r>
  <r>
    <x v="18"/>
    <x v="4"/>
    <x v="0"/>
    <s v="Q1"/>
    <n v="232"/>
    <n v="7"/>
    <x v="2"/>
    <x v="1"/>
    <n v="20.95"/>
    <x v="2"/>
    <n v="0"/>
    <n v="20.95"/>
    <n v="10.039999999999999"/>
    <n v="16"/>
    <n v="3024"/>
    <s v="Corn"/>
    <x v="6"/>
    <n v="335.2"/>
    <n v="0"/>
    <n v="174.56"/>
  </r>
  <r>
    <x v="18"/>
    <x v="4"/>
    <x v="0"/>
    <s v="Q1"/>
    <n v="232"/>
    <n v="8"/>
    <x v="2"/>
    <x v="1"/>
    <n v="7.95"/>
    <x v="4"/>
    <n v="0"/>
    <n v="7.95"/>
    <n v="4.53"/>
    <n v="28"/>
    <n v="3024"/>
    <s v="Corn"/>
    <x v="6"/>
    <n v="222.6"/>
    <n v="0"/>
    <n v="95.759999999999991"/>
  </r>
  <r>
    <x v="18"/>
    <x v="4"/>
    <x v="0"/>
    <s v="Q1"/>
    <n v="232"/>
    <n v="22"/>
    <x v="2"/>
    <x v="1"/>
    <n v="0.95"/>
    <x v="4"/>
    <n v="0.2"/>
    <n v="0.76"/>
    <n v="0.56999999999999995"/>
    <n v="20"/>
    <n v="3024"/>
    <s v="Corn"/>
    <x v="6"/>
    <n v="15.2"/>
    <n v="0.18999999999999995"/>
    <n v="3.8000000000000012"/>
  </r>
  <r>
    <x v="18"/>
    <x v="4"/>
    <x v="0"/>
    <s v="Q1"/>
    <n v="233"/>
    <n v="50"/>
    <x v="1"/>
    <x v="1"/>
    <n v="24.95"/>
    <x v="2"/>
    <n v="0"/>
    <n v="24.95"/>
    <n v="12.14"/>
    <n v="3"/>
    <n v="3021"/>
    <s v="Hollywood"/>
    <x v="2"/>
    <n v="74.849999999999994"/>
    <n v="0"/>
    <n v="38.429999999999993"/>
  </r>
  <r>
    <x v="18"/>
    <x v="4"/>
    <x v="0"/>
    <s v="Q1"/>
    <n v="234"/>
    <n v="42"/>
    <x v="2"/>
    <x v="1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18"/>
    <x v="4"/>
    <x v="0"/>
    <s v="Q1"/>
    <n v="234"/>
    <n v="36"/>
    <x v="2"/>
    <x v="1"/>
    <n v="26.95"/>
    <x v="2"/>
    <n v="0"/>
    <n v="26.95"/>
    <n v="12.53"/>
    <n v="31"/>
    <n v="3017"/>
    <s v="Chesterfield"/>
    <x v="3"/>
    <n v="835.44999999999993"/>
    <n v="0"/>
    <n v="447.02"/>
  </r>
  <r>
    <x v="18"/>
    <x v="4"/>
    <x v="0"/>
    <s v="Q1"/>
    <n v="234"/>
    <n v="38"/>
    <x v="2"/>
    <x v="1"/>
    <n v="24.95"/>
    <x v="2"/>
    <n v="0"/>
    <n v="24.95"/>
    <n v="11.48"/>
    <n v="4"/>
    <n v="3017"/>
    <s v="Chesterfield"/>
    <x v="3"/>
    <n v="99.8"/>
    <n v="0"/>
    <n v="53.879999999999995"/>
  </r>
  <r>
    <x v="18"/>
    <x v="4"/>
    <x v="0"/>
    <s v="Q1"/>
    <n v="235"/>
    <n v="49"/>
    <x v="1"/>
    <x v="1"/>
    <n v="63.95"/>
    <x v="3"/>
    <n v="0"/>
    <n v="63.95"/>
    <n v="27.1"/>
    <n v="2"/>
    <n v="3028"/>
    <s v="Pembroke Pines"/>
    <x v="2"/>
    <n v="127.9"/>
    <n v="0"/>
    <n v="73.7"/>
  </r>
  <r>
    <x v="18"/>
    <x v="4"/>
    <x v="0"/>
    <s v="Q1"/>
    <n v="236"/>
    <n v="19"/>
    <x v="2"/>
    <x v="1"/>
    <n v="49.95"/>
    <x v="5"/>
    <n v="0"/>
    <n v="49.95"/>
    <n v="24.77"/>
    <n v="7"/>
    <n v="3012"/>
    <s v="Moose"/>
    <x v="5"/>
    <n v="349.65000000000003"/>
    <n v="0"/>
    <n v="176.26000000000002"/>
  </r>
  <r>
    <x v="18"/>
    <x v="4"/>
    <x v="0"/>
    <s v="Q1"/>
    <n v="236"/>
    <n v="27"/>
    <x v="2"/>
    <x v="1"/>
    <n v="4.95"/>
    <x v="4"/>
    <n v="0"/>
    <n v="4.95"/>
    <n v="1.82"/>
    <n v="5"/>
    <n v="3012"/>
    <s v="Moose"/>
    <x v="5"/>
    <n v="24.75"/>
    <n v="0"/>
    <n v="15.649999999999999"/>
  </r>
  <r>
    <x v="18"/>
    <x v="4"/>
    <x v="0"/>
    <s v="Q1"/>
    <n v="237"/>
    <n v="13"/>
    <x v="2"/>
    <x v="1"/>
    <n v="26.95"/>
    <x v="2"/>
    <n v="0.1"/>
    <n v="24.26"/>
    <n v="13.26"/>
    <n v="16"/>
    <n v="3028"/>
    <s v="Pembroke Pines"/>
    <x v="2"/>
    <n v="388.16"/>
    <n v="2.6899999999999977"/>
    <n v="176.00000000000003"/>
  </r>
  <r>
    <x v="18"/>
    <x v="4"/>
    <x v="0"/>
    <s v="Q1"/>
    <n v="237"/>
    <n v="46"/>
    <x v="2"/>
    <x v="1"/>
    <n v="55.95"/>
    <x v="3"/>
    <n v="0"/>
    <n v="55.95"/>
    <n v="32.47"/>
    <n v="16"/>
    <n v="3028"/>
    <s v="Pembroke Pines"/>
    <x v="2"/>
    <n v="895.2"/>
    <n v="0"/>
    <n v="375.68000000000006"/>
  </r>
  <r>
    <x v="18"/>
    <x v="4"/>
    <x v="0"/>
    <s v="Q1"/>
    <n v="238"/>
    <n v="15"/>
    <x v="1"/>
    <x v="1"/>
    <n v="28.95"/>
    <x v="2"/>
    <n v="0.1"/>
    <n v="26.06"/>
    <n v="17.53"/>
    <n v="5"/>
    <n v="3014"/>
    <s v="Danville"/>
    <x v="1"/>
    <n v="130.29999999999998"/>
    <n v="2.8900000000000006"/>
    <n v="42.649999999999991"/>
  </r>
  <r>
    <x v="18"/>
    <x v="4"/>
    <x v="0"/>
    <s v="Q1"/>
    <n v="238"/>
    <n v="40"/>
    <x v="1"/>
    <x v="1"/>
    <n v="16.95"/>
    <x v="1"/>
    <n v="0"/>
    <n v="16.95"/>
    <n v="6.53"/>
    <n v="31"/>
    <n v="3014"/>
    <s v="Danville"/>
    <x v="1"/>
    <n v="525.44999999999993"/>
    <n v="0"/>
    <n v="323.01999999999992"/>
  </r>
  <r>
    <x v="19"/>
    <x v="5"/>
    <x v="0"/>
    <s v="Q1"/>
    <n v="239"/>
    <n v="11"/>
    <x v="3"/>
    <x v="0"/>
    <n v="65.95"/>
    <x v="3"/>
    <n v="0"/>
    <n v="65.95"/>
    <n v="37.97"/>
    <n v="8"/>
    <n v="3020"/>
    <s v="Hollywood"/>
    <x v="2"/>
    <n v="527.6"/>
    <n v="0"/>
    <n v="223.84000000000003"/>
  </r>
  <r>
    <x v="19"/>
    <x v="5"/>
    <x v="0"/>
    <s v="Q1"/>
    <n v="239"/>
    <n v="8"/>
    <x v="3"/>
    <x v="0"/>
    <n v="7.95"/>
    <x v="4"/>
    <n v="0"/>
    <n v="7.95"/>
    <n v="4.53"/>
    <n v="2"/>
    <n v="3020"/>
    <s v="Hollywood"/>
    <x v="2"/>
    <n v="15.9"/>
    <n v="0"/>
    <n v="6.84"/>
  </r>
  <r>
    <x v="19"/>
    <x v="5"/>
    <x v="0"/>
    <s v="Q1"/>
    <n v="239"/>
    <n v="8"/>
    <x v="3"/>
    <x v="0"/>
    <n v="7.95"/>
    <x v="4"/>
    <n v="0"/>
    <n v="7.95"/>
    <n v="4.53"/>
    <n v="32"/>
    <n v="3020"/>
    <s v="Hollywood"/>
    <x v="2"/>
    <n v="254.4"/>
    <n v="0"/>
    <n v="109.44"/>
  </r>
  <r>
    <x v="19"/>
    <x v="5"/>
    <x v="0"/>
    <s v="Q1"/>
    <n v="240"/>
    <n v="12"/>
    <x v="4"/>
    <x v="0"/>
    <n v="47.95"/>
    <x v="5"/>
    <n v="0"/>
    <n v="47.95"/>
    <n v="20.7"/>
    <n v="4"/>
    <n v="3016"/>
    <s v="Cedar Hill"/>
    <x v="3"/>
    <n v="191.8"/>
    <n v="0"/>
    <n v="109.00000000000001"/>
  </r>
  <r>
    <x v="19"/>
    <x v="5"/>
    <x v="0"/>
    <s v="Q1"/>
    <n v="241"/>
    <n v="48"/>
    <x v="3"/>
    <x v="0"/>
    <n v="3.95"/>
    <x v="4"/>
    <n v="0"/>
    <n v="3.95"/>
    <n v="1.43"/>
    <n v="17"/>
    <n v="3013"/>
    <s v="Moran"/>
    <x v="5"/>
    <n v="67.150000000000006"/>
    <n v="0"/>
    <n v="42.840000000000011"/>
  </r>
  <r>
    <x v="19"/>
    <x v="5"/>
    <x v="0"/>
    <s v="Q1"/>
    <n v="242"/>
    <n v="9"/>
    <x v="4"/>
    <x v="0"/>
    <n v="48.95"/>
    <x v="5"/>
    <n v="0"/>
    <n v="48.95"/>
    <n v="24.52"/>
    <n v="29"/>
    <n v="3022"/>
    <s v="Oak View"/>
    <x v="7"/>
    <n v="1419.5500000000002"/>
    <n v="0"/>
    <n v="708.47000000000014"/>
  </r>
  <r>
    <x v="19"/>
    <x v="5"/>
    <x v="0"/>
    <s v="Q1"/>
    <n v="243"/>
    <n v="4"/>
    <x v="3"/>
    <x v="0"/>
    <n v="73.95"/>
    <x v="3"/>
    <n v="0"/>
    <n v="73.95"/>
    <n v="38.86"/>
    <n v="2"/>
    <n v="3033"/>
    <s v="Hubertus"/>
    <x v="0"/>
    <n v="147.9"/>
    <n v="0"/>
    <n v="70.180000000000007"/>
  </r>
  <r>
    <x v="19"/>
    <x v="5"/>
    <x v="0"/>
    <s v="Q1"/>
    <n v="243"/>
    <n v="30"/>
    <x v="3"/>
    <x v="0"/>
    <n v="10.95"/>
    <x v="1"/>
    <n v="0"/>
    <n v="10.95"/>
    <n v="4.8"/>
    <n v="7"/>
    <n v="3033"/>
    <s v="Hubertus"/>
    <x v="0"/>
    <n v="76.649999999999991"/>
    <n v="0"/>
    <n v="43.05"/>
  </r>
  <r>
    <x v="19"/>
    <x v="5"/>
    <x v="0"/>
    <s v="Q1"/>
    <n v="244"/>
    <n v="6"/>
    <x v="4"/>
    <x v="0"/>
    <n v="55.95"/>
    <x v="3"/>
    <n v="0"/>
    <n v="55.95"/>
    <n v="16.059999999999999"/>
    <n v="25"/>
    <n v="3032"/>
    <s v="Church View"/>
    <x v="4"/>
    <n v="1398.75"/>
    <n v="0"/>
    <n v="997.25"/>
  </r>
  <r>
    <x v="19"/>
    <x v="5"/>
    <x v="0"/>
    <s v="Q1"/>
    <n v="244"/>
    <n v="45"/>
    <x v="4"/>
    <x v="0"/>
    <n v="38.950000000000003"/>
    <x v="0"/>
    <n v="0"/>
    <n v="38.950000000000003"/>
    <n v="22.33"/>
    <n v="5"/>
    <n v="3032"/>
    <s v="Church View"/>
    <x v="4"/>
    <n v="194.75"/>
    <n v="0"/>
    <n v="83.100000000000023"/>
  </r>
  <r>
    <x v="19"/>
    <x v="5"/>
    <x v="0"/>
    <s v="Q1"/>
    <n v="245"/>
    <n v="26"/>
    <x v="4"/>
    <x v="0"/>
    <n v="0.95"/>
    <x v="4"/>
    <n v="0"/>
    <n v="0.95"/>
    <n v="0.42"/>
    <n v="6"/>
    <n v="3027"/>
    <s v="Hartford"/>
    <x v="0"/>
    <n v="5.6999999999999993"/>
    <n v="0"/>
    <n v="3.18"/>
  </r>
  <r>
    <x v="19"/>
    <x v="5"/>
    <x v="0"/>
    <s v="Q1"/>
    <n v="245"/>
    <n v="1"/>
    <x v="4"/>
    <x v="0"/>
    <n v="43.95"/>
    <x v="5"/>
    <n v="0"/>
    <n v="43.95"/>
    <n v="25.6"/>
    <n v="6"/>
    <n v="3027"/>
    <s v="Hartford"/>
    <x v="0"/>
    <n v="263.70000000000005"/>
    <n v="0"/>
    <n v="110.10000000000001"/>
  </r>
  <r>
    <x v="19"/>
    <x v="5"/>
    <x v="0"/>
    <s v="Q1"/>
    <n v="246"/>
    <n v="29"/>
    <x v="3"/>
    <x v="0"/>
    <n v="40.950000000000003"/>
    <x v="5"/>
    <n v="0.1"/>
    <n v="36.86"/>
    <n v="15.51"/>
    <n v="6"/>
    <n v="3012"/>
    <s v="Moose"/>
    <x v="5"/>
    <n v="221.16"/>
    <n v="4.0900000000000034"/>
    <n v="128.10000000000002"/>
  </r>
  <r>
    <x v="19"/>
    <x v="5"/>
    <x v="0"/>
    <s v="Q1"/>
    <n v="247"/>
    <n v="3"/>
    <x v="4"/>
    <x v="0"/>
    <n v="59.95"/>
    <x v="3"/>
    <n v="0"/>
    <n v="59.95"/>
    <n v="28.73"/>
    <n v="16"/>
    <n v="3024"/>
    <s v="Corn"/>
    <x v="6"/>
    <n v="959.2"/>
    <n v="0"/>
    <n v="499.52000000000004"/>
  </r>
  <r>
    <x v="19"/>
    <x v="5"/>
    <x v="0"/>
    <s v="Q1"/>
    <n v="248"/>
    <n v="40"/>
    <x v="3"/>
    <x v="0"/>
    <n v="16.95"/>
    <x v="1"/>
    <n v="0"/>
    <n v="16.95"/>
    <n v="6.53"/>
    <n v="18"/>
    <n v="3010"/>
    <s v="Camarillo"/>
    <x v="7"/>
    <n v="305.09999999999997"/>
    <n v="0"/>
    <n v="187.55999999999997"/>
  </r>
  <r>
    <x v="19"/>
    <x v="5"/>
    <x v="0"/>
    <s v="Q1"/>
    <n v="249"/>
    <n v="49"/>
    <x v="4"/>
    <x v="0"/>
    <n v="63.95"/>
    <x v="3"/>
    <n v="0"/>
    <n v="63.95"/>
    <n v="27.1"/>
    <n v="3"/>
    <n v="3032"/>
    <s v="Church View"/>
    <x v="4"/>
    <n v="191.85000000000002"/>
    <n v="0"/>
    <n v="110.55000000000001"/>
  </r>
  <r>
    <x v="19"/>
    <x v="5"/>
    <x v="0"/>
    <s v="Q1"/>
    <n v="250"/>
    <n v="12"/>
    <x v="3"/>
    <x v="0"/>
    <n v="47.95"/>
    <x v="5"/>
    <n v="0"/>
    <n v="47.95"/>
    <n v="20.7"/>
    <n v="1"/>
    <n v="3030"/>
    <s v="Davis"/>
    <x v="6"/>
    <n v="47.95"/>
    <n v="0"/>
    <n v="27.250000000000004"/>
  </r>
  <r>
    <x v="19"/>
    <x v="5"/>
    <x v="0"/>
    <s v="Q1"/>
    <n v="250"/>
    <n v="16"/>
    <x v="3"/>
    <x v="0"/>
    <n v="27.95"/>
    <x v="2"/>
    <n v="0"/>
    <n v="27.95"/>
    <n v="15.85"/>
    <n v="6"/>
    <n v="3030"/>
    <s v="Davis"/>
    <x v="6"/>
    <n v="167.7"/>
    <n v="0"/>
    <n v="72.599999999999994"/>
  </r>
  <r>
    <x v="19"/>
    <x v="5"/>
    <x v="0"/>
    <s v="Q1"/>
    <n v="251"/>
    <n v="11"/>
    <x v="4"/>
    <x v="0"/>
    <n v="65.95"/>
    <x v="3"/>
    <n v="0"/>
    <n v="65.95"/>
    <n v="37.97"/>
    <n v="6"/>
    <n v="3011"/>
    <s v="Barhamsville"/>
    <x v="4"/>
    <n v="395.70000000000005"/>
    <n v="0"/>
    <n v="167.88000000000002"/>
  </r>
  <r>
    <x v="19"/>
    <x v="5"/>
    <x v="0"/>
    <s v="Q1"/>
    <n v="252"/>
    <n v="16"/>
    <x v="3"/>
    <x v="0"/>
    <n v="27.95"/>
    <x v="2"/>
    <n v="0"/>
    <n v="27.95"/>
    <n v="15.85"/>
    <n v="2"/>
    <n v="3017"/>
    <s v="Chesterfield"/>
    <x v="3"/>
    <n v="55.9"/>
    <n v="0"/>
    <n v="24.2"/>
  </r>
  <r>
    <x v="19"/>
    <x v="5"/>
    <x v="0"/>
    <s v="Q1"/>
    <n v="252"/>
    <n v="36"/>
    <x v="3"/>
    <x v="0"/>
    <n v="26.95"/>
    <x v="2"/>
    <n v="0"/>
    <n v="26.95"/>
    <n v="12.53"/>
    <n v="10"/>
    <n v="3017"/>
    <s v="Chesterfield"/>
    <x v="3"/>
    <n v="269.5"/>
    <n v="0"/>
    <n v="144.19999999999999"/>
  </r>
  <r>
    <x v="19"/>
    <x v="5"/>
    <x v="0"/>
    <s v="Q1"/>
    <n v="253"/>
    <n v="2"/>
    <x v="4"/>
    <x v="0"/>
    <n v="44.95"/>
    <x v="5"/>
    <n v="0.1"/>
    <n v="40.46"/>
    <n v="27.95"/>
    <n v="8"/>
    <n v="3017"/>
    <s v="Chesterfield"/>
    <x v="3"/>
    <n v="323.68"/>
    <n v="4.490000000000002"/>
    <n v="100.08000000000001"/>
  </r>
  <r>
    <x v="19"/>
    <x v="5"/>
    <x v="0"/>
    <s v="Q1"/>
    <n v="254"/>
    <n v="25"/>
    <x v="3"/>
    <x v="0"/>
    <n v="0.95"/>
    <x v="4"/>
    <n v="0"/>
    <n v="0.95"/>
    <n v="0.35"/>
    <n v="17"/>
    <n v="3015"/>
    <s v="Catawissa"/>
    <x v="3"/>
    <n v="16.149999999999999"/>
    <n v="0"/>
    <n v="10.199999999999999"/>
  </r>
  <r>
    <x v="19"/>
    <x v="5"/>
    <x v="0"/>
    <s v="Q1"/>
    <n v="255"/>
    <n v="50"/>
    <x v="4"/>
    <x v="0"/>
    <n v="24.95"/>
    <x v="2"/>
    <n v="0"/>
    <n v="24.95"/>
    <n v="12.14"/>
    <n v="2"/>
    <n v="3020"/>
    <s v="Hollywood"/>
    <x v="2"/>
    <n v="49.9"/>
    <n v="0"/>
    <n v="25.619999999999997"/>
  </r>
  <r>
    <x v="19"/>
    <x v="5"/>
    <x v="0"/>
    <s v="Q1"/>
    <n v="256"/>
    <n v="8"/>
    <x v="4"/>
    <x v="0"/>
    <n v="7.95"/>
    <x v="4"/>
    <n v="0"/>
    <n v="7.95"/>
    <n v="4.53"/>
    <n v="38"/>
    <n v="3031"/>
    <s v="Hingham"/>
    <x v="0"/>
    <n v="302.10000000000002"/>
    <n v="0"/>
    <n v="129.96"/>
  </r>
  <r>
    <x v="19"/>
    <x v="5"/>
    <x v="0"/>
    <s v="Q1"/>
    <n v="256"/>
    <n v="23"/>
    <x v="4"/>
    <x v="0"/>
    <n v="2.95"/>
    <x v="4"/>
    <n v="0"/>
    <n v="2.95"/>
    <n v="1.68"/>
    <n v="13"/>
    <n v="3031"/>
    <s v="Hingham"/>
    <x v="0"/>
    <n v="38.35"/>
    <n v="0"/>
    <n v="16.510000000000002"/>
  </r>
  <r>
    <x v="19"/>
    <x v="5"/>
    <x v="0"/>
    <s v="Q1"/>
    <n v="257"/>
    <n v="46"/>
    <x v="3"/>
    <x v="0"/>
    <n v="55.95"/>
    <x v="3"/>
    <n v="0"/>
    <n v="55.95"/>
    <n v="32.47"/>
    <n v="4"/>
    <n v="3017"/>
    <s v="Chesterfield"/>
    <x v="3"/>
    <n v="223.8"/>
    <n v="0"/>
    <n v="93.920000000000016"/>
  </r>
  <r>
    <x v="19"/>
    <x v="5"/>
    <x v="0"/>
    <s v="Q1"/>
    <n v="257"/>
    <n v="11"/>
    <x v="3"/>
    <x v="0"/>
    <n v="65.95"/>
    <x v="3"/>
    <n v="0"/>
    <n v="65.95"/>
    <n v="37.97"/>
    <n v="12"/>
    <n v="3017"/>
    <s v="Chesterfield"/>
    <x v="3"/>
    <n v="791.40000000000009"/>
    <n v="0"/>
    <n v="335.76000000000005"/>
  </r>
  <r>
    <x v="19"/>
    <x v="5"/>
    <x v="0"/>
    <s v="Q1"/>
    <n v="258"/>
    <n v="20"/>
    <x v="4"/>
    <x v="0"/>
    <n v="16.95"/>
    <x v="1"/>
    <n v="0"/>
    <n v="16.95"/>
    <n v="6.76"/>
    <n v="25"/>
    <n v="3029"/>
    <s v="Hartland"/>
    <x v="0"/>
    <n v="423.75"/>
    <n v="0"/>
    <n v="254.75"/>
  </r>
  <r>
    <x v="19"/>
    <x v="5"/>
    <x v="0"/>
    <s v="Q1"/>
    <n v="259"/>
    <n v="12"/>
    <x v="3"/>
    <x v="0"/>
    <n v="47.95"/>
    <x v="5"/>
    <n v="0"/>
    <n v="47.95"/>
    <n v="20.7"/>
    <n v="2"/>
    <n v="3025"/>
    <s v="Cardinal"/>
    <x v="4"/>
    <n v="95.9"/>
    <n v="0"/>
    <n v="54.500000000000007"/>
  </r>
  <r>
    <x v="19"/>
    <x v="5"/>
    <x v="0"/>
    <s v="Q1"/>
    <n v="260"/>
    <n v="21"/>
    <x v="4"/>
    <x v="0"/>
    <n v="26.95"/>
    <x v="2"/>
    <n v="0"/>
    <n v="26.95"/>
    <n v="12.42"/>
    <n v="13"/>
    <n v="3026"/>
    <s v="Norman"/>
    <x v="6"/>
    <n v="350.34999999999997"/>
    <n v="0"/>
    <n v="188.89"/>
  </r>
  <r>
    <x v="19"/>
    <x v="5"/>
    <x v="0"/>
    <s v="Q1"/>
    <n v="261"/>
    <n v="49"/>
    <x v="3"/>
    <x v="0"/>
    <n v="63.95"/>
    <x v="3"/>
    <n v="0"/>
    <n v="63.95"/>
    <n v="27.1"/>
    <n v="2"/>
    <n v="3021"/>
    <s v="Hollywood"/>
    <x v="2"/>
    <n v="127.9"/>
    <n v="0"/>
    <n v="73.7"/>
  </r>
  <r>
    <x v="19"/>
    <x v="5"/>
    <x v="0"/>
    <s v="Q1"/>
    <n v="261"/>
    <n v="6"/>
    <x v="3"/>
    <x v="0"/>
    <n v="55.95"/>
    <x v="3"/>
    <n v="0"/>
    <n v="55.95"/>
    <n v="16.059999999999999"/>
    <n v="9"/>
    <n v="3021"/>
    <s v="Hollywood"/>
    <x v="2"/>
    <n v="503.55"/>
    <n v="0"/>
    <n v="359.01"/>
  </r>
  <r>
    <x v="19"/>
    <x v="5"/>
    <x v="0"/>
    <s v="Q1"/>
    <n v="262"/>
    <n v="37"/>
    <x v="4"/>
    <x v="0"/>
    <n v="24.95"/>
    <x v="2"/>
    <n v="0"/>
    <n v="24.95"/>
    <n v="9.3800000000000008"/>
    <n v="1"/>
    <n v="3031"/>
    <s v="Hingham"/>
    <x v="0"/>
    <n v="24.95"/>
    <n v="0"/>
    <n v="15.569999999999999"/>
  </r>
  <r>
    <x v="19"/>
    <x v="5"/>
    <x v="0"/>
    <s v="Q1"/>
    <n v="263"/>
    <n v="15"/>
    <x v="3"/>
    <x v="0"/>
    <n v="28.95"/>
    <x v="2"/>
    <n v="0"/>
    <n v="28.95"/>
    <n v="17.53"/>
    <n v="34"/>
    <n v="3010"/>
    <s v="Camarillo"/>
    <x v="7"/>
    <n v="984.3"/>
    <n v="0"/>
    <n v="388.27999999999992"/>
  </r>
  <r>
    <x v="19"/>
    <x v="5"/>
    <x v="0"/>
    <s v="Q1"/>
    <n v="264"/>
    <n v="32"/>
    <x v="4"/>
    <x v="0"/>
    <n v="22.95"/>
    <x v="2"/>
    <n v="0.1"/>
    <n v="20.66"/>
    <n v="11.78"/>
    <n v="4"/>
    <n v="3011"/>
    <s v="Barhamsville"/>
    <x v="4"/>
    <n v="82.64"/>
    <n v="2.2899999999999991"/>
    <n v="35.520000000000003"/>
  </r>
  <r>
    <x v="19"/>
    <x v="5"/>
    <x v="0"/>
    <s v="Q1"/>
    <n v="264"/>
    <n v="35"/>
    <x v="4"/>
    <x v="0"/>
    <n v="0.95"/>
    <x v="4"/>
    <n v="0"/>
    <n v="0.95"/>
    <n v="0.47"/>
    <n v="7"/>
    <n v="3011"/>
    <s v="Barhamsville"/>
    <x v="4"/>
    <n v="6.6499999999999995"/>
    <n v="0"/>
    <n v="3.36"/>
  </r>
  <r>
    <x v="19"/>
    <x v="5"/>
    <x v="0"/>
    <s v="Q1"/>
    <n v="264"/>
    <n v="18"/>
    <x v="4"/>
    <x v="0"/>
    <n v="54.95"/>
    <x v="3"/>
    <n v="0"/>
    <n v="54.95"/>
    <n v="26.65"/>
    <n v="16"/>
    <n v="3011"/>
    <s v="Barhamsville"/>
    <x v="4"/>
    <n v="879.2"/>
    <n v="0"/>
    <n v="452.80000000000007"/>
  </r>
  <r>
    <x v="19"/>
    <x v="5"/>
    <x v="0"/>
    <s v="Q1"/>
    <n v="264"/>
    <n v="14"/>
    <x v="4"/>
    <x v="0"/>
    <n v="31.95"/>
    <x v="0"/>
    <n v="0"/>
    <n v="31.95"/>
    <n v="17.38"/>
    <n v="2"/>
    <n v="3011"/>
    <s v="Barhamsville"/>
    <x v="4"/>
    <n v="63.9"/>
    <n v="0"/>
    <n v="29.14"/>
  </r>
  <r>
    <x v="19"/>
    <x v="5"/>
    <x v="0"/>
    <s v="Q1"/>
    <n v="265"/>
    <n v="26"/>
    <x v="4"/>
    <x v="0"/>
    <n v="0.95"/>
    <x v="4"/>
    <n v="0"/>
    <n v="0.95"/>
    <n v="0.42"/>
    <n v="3"/>
    <n v="3021"/>
    <s v="Hollywood"/>
    <x v="2"/>
    <n v="2.8499999999999996"/>
    <n v="0"/>
    <n v="1.59"/>
  </r>
  <r>
    <x v="19"/>
    <x v="5"/>
    <x v="0"/>
    <s v="Q1"/>
    <n v="265"/>
    <n v="23"/>
    <x v="4"/>
    <x v="0"/>
    <n v="2.95"/>
    <x v="4"/>
    <n v="0"/>
    <n v="2.95"/>
    <n v="1.68"/>
    <n v="8"/>
    <n v="3021"/>
    <s v="Hollywood"/>
    <x v="2"/>
    <n v="23.6"/>
    <n v="0"/>
    <n v="10.160000000000002"/>
  </r>
  <r>
    <x v="19"/>
    <x v="5"/>
    <x v="0"/>
    <s v="Q1"/>
    <n v="265"/>
    <n v="45"/>
    <x v="4"/>
    <x v="0"/>
    <n v="38.950000000000003"/>
    <x v="0"/>
    <n v="0"/>
    <n v="38.950000000000003"/>
    <n v="22.33"/>
    <n v="1"/>
    <n v="3021"/>
    <s v="Hollywood"/>
    <x v="2"/>
    <n v="38.950000000000003"/>
    <n v="0"/>
    <n v="16.620000000000005"/>
  </r>
  <r>
    <x v="19"/>
    <x v="5"/>
    <x v="0"/>
    <s v="Q1"/>
    <n v="265"/>
    <n v="4"/>
    <x v="4"/>
    <x v="0"/>
    <n v="73.95"/>
    <x v="3"/>
    <n v="0"/>
    <n v="73.95"/>
    <n v="38.86"/>
    <n v="2"/>
    <n v="3021"/>
    <s v="Hollywood"/>
    <x v="2"/>
    <n v="147.9"/>
    <n v="0"/>
    <n v="70.180000000000007"/>
  </r>
  <r>
    <x v="19"/>
    <x v="5"/>
    <x v="0"/>
    <s v="Q1"/>
    <n v="265"/>
    <n v="44"/>
    <x v="4"/>
    <x v="0"/>
    <n v="38.950000000000003"/>
    <x v="0"/>
    <n v="0"/>
    <n v="38.950000000000003"/>
    <n v="24.76"/>
    <n v="31"/>
    <n v="3021"/>
    <s v="Hollywood"/>
    <x v="2"/>
    <n v="1207.45"/>
    <n v="0"/>
    <n v="439.89000000000004"/>
  </r>
  <r>
    <x v="19"/>
    <x v="5"/>
    <x v="0"/>
    <s v="Q1"/>
    <n v="266"/>
    <n v="29"/>
    <x v="3"/>
    <x v="0"/>
    <n v="40.950000000000003"/>
    <x v="5"/>
    <n v="0"/>
    <n v="40.950000000000003"/>
    <n v="15.51"/>
    <n v="6"/>
    <n v="3014"/>
    <s v="Danville"/>
    <x v="1"/>
    <n v="245.70000000000002"/>
    <n v="0"/>
    <n v="152.64000000000004"/>
  </r>
  <r>
    <x v="19"/>
    <x v="5"/>
    <x v="0"/>
    <s v="Q1"/>
    <n v="266"/>
    <n v="43"/>
    <x v="3"/>
    <x v="0"/>
    <n v="11.95"/>
    <x v="1"/>
    <n v="0"/>
    <n v="11.95"/>
    <n v="3.32"/>
    <n v="11"/>
    <n v="3014"/>
    <s v="Danville"/>
    <x v="1"/>
    <n v="131.44999999999999"/>
    <n v="0"/>
    <n v="94.929999999999993"/>
  </r>
  <r>
    <x v="19"/>
    <x v="5"/>
    <x v="0"/>
    <s v="Q1"/>
    <n v="267"/>
    <n v="7"/>
    <x v="4"/>
    <x v="0"/>
    <n v="20.95"/>
    <x v="2"/>
    <n v="0.1"/>
    <n v="18.86"/>
    <n v="10.039999999999999"/>
    <n v="25"/>
    <n v="3032"/>
    <s v="Church View"/>
    <x v="4"/>
    <n v="471.5"/>
    <n v="2.09"/>
    <n v="220.5"/>
  </r>
  <r>
    <x v="19"/>
    <x v="5"/>
    <x v="0"/>
    <s v="Q1"/>
    <n v="268"/>
    <n v="45"/>
    <x v="3"/>
    <x v="0"/>
    <n v="38.950000000000003"/>
    <x v="0"/>
    <n v="0"/>
    <n v="38.950000000000003"/>
    <n v="22.33"/>
    <n v="6"/>
    <n v="3031"/>
    <s v="Hingham"/>
    <x v="0"/>
    <n v="233.70000000000002"/>
    <n v="0"/>
    <n v="99.720000000000027"/>
  </r>
  <r>
    <x v="19"/>
    <x v="5"/>
    <x v="0"/>
    <s v="Q1"/>
    <n v="269"/>
    <n v="34"/>
    <x v="4"/>
    <x v="0"/>
    <n v="37.950000000000003"/>
    <x v="0"/>
    <n v="0.1"/>
    <n v="34.159999999999997"/>
    <n v="15.35"/>
    <n v="5"/>
    <n v="3027"/>
    <s v="Hartford"/>
    <x v="0"/>
    <n v="170.79999999999998"/>
    <n v="3.7900000000000063"/>
    <n v="94.049999999999983"/>
  </r>
  <r>
    <x v="19"/>
    <x v="5"/>
    <x v="0"/>
    <s v="Q1"/>
    <n v="269"/>
    <n v="19"/>
    <x v="4"/>
    <x v="0"/>
    <n v="49.95"/>
    <x v="5"/>
    <n v="0"/>
    <n v="49.95"/>
    <n v="24.77"/>
    <n v="30"/>
    <n v="3027"/>
    <s v="Hartford"/>
    <x v="0"/>
    <n v="1498.5"/>
    <n v="0"/>
    <n v="755.40000000000009"/>
  </r>
  <r>
    <x v="19"/>
    <x v="5"/>
    <x v="0"/>
    <s v="Q1"/>
    <n v="270"/>
    <n v="13"/>
    <x v="3"/>
    <x v="0"/>
    <n v="26.95"/>
    <x v="2"/>
    <n v="0"/>
    <n v="26.95"/>
    <n v="13.26"/>
    <n v="2"/>
    <n v="3033"/>
    <s v="Hubertus"/>
    <x v="0"/>
    <n v="53.9"/>
    <n v="0"/>
    <n v="27.38"/>
  </r>
  <r>
    <x v="19"/>
    <x v="5"/>
    <x v="0"/>
    <s v="Q1"/>
    <n v="271"/>
    <n v="4"/>
    <x v="4"/>
    <x v="0"/>
    <n v="73.95"/>
    <x v="3"/>
    <n v="0"/>
    <n v="73.95"/>
    <n v="38.86"/>
    <n v="1"/>
    <n v="3029"/>
    <s v="Hartland"/>
    <x v="0"/>
    <n v="73.95"/>
    <n v="0"/>
    <n v="35.090000000000003"/>
  </r>
  <r>
    <x v="19"/>
    <x v="5"/>
    <x v="0"/>
    <s v="Q1"/>
    <n v="271"/>
    <n v="25"/>
    <x v="4"/>
    <x v="0"/>
    <n v="0.95"/>
    <x v="4"/>
    <n v="0"/>
    <n v="0.95"/>
    <n v="0.35"/>
    <n v="5"/>
    <n v="3029"/>
    <s v="Hartland"/>
    <x v="0"/>
    <n v="4.75"/>
    <n v="0"/>
    <n v="3"/>
  </r>
  <r>
    <x v="19"/>
    <x v="5"/>
    <x v="0"/>
    <s v="Q1"/>
    <n v="272"/>
    <n v="27"/>
    <x v="4"/>
    <x v="0"/>
    <n v="4.95"/>
    <x v="4"/>
    <n v="0"/>
    <n v="4.95"/>
    <n v="1.82"/>
    <n v="7"/>
    <n v="3024"/>
    <s v="Corn"/>
    <x v="6"/>
    <n v="34.65"/>
    <n v="0"/>
    <n v="21.91"/>
  </r>
  <r>
    <x v="19"/>
    <x v="5"/>
    <x v="0"/>
    <s v="Q1"/>
    <n v="272"/>
    <n v="39"/>
    <x v="4"/>
    <x v="0"/>
    <n v="26.95"/>
    <x v="2"/>
    <n v="0"/>
    <n v="26.95"/>
    <n v="12.24"/>
    <n v="3"/>
    <n v="3024"/>
    <s v="Corn"/>
    <x v="6"/>
    <n v="80.849999999999994"/>
    <n v="0"/>
    <n v="44.129999999999995"/>
  </r>
  <r>
    <x v="19"/>
    <x v="5"/>
    <x v="0"/>
    <s v="Q1"/>
    <n v="273"/>
    <n v="34"/>
    <x v="3"/>
    <x v="0"/>
    <n v="37.950000000000003"/>
    <x v="0"/>
    <n v="0"/>
    <n v="37.950000000000003"/>
    <n v="15.35"/>
    <n v="10"/>
    <n v="3020"/>
    <s v="Hollywood"/>
    <x v="2"/>
    <n v="379.5"/>
    <n v="0"/>
    <n v="226"/>
  </r>
  <r>
    <x v="19"/>
    <x v="5"/>
    <x v="0"/>
    <s v="Q1"/>
    <n v="274"/>
    <n v="48"/>
    <x v="4"/>
    <x v="0"/>
    <n v="3.95"/>
    <x v="4"/>
    <n v="0"/>
    <n v="3.95"/>
    <n v="1.43"/>
    <n v="23"/>
    <n v="3030"/>
    <s v="Davis"/>
    <x v="6"/>
    <n v="90.850000000000009"/>
    <n v="0"/>
    <n v="57.960000000000008"/>
  </r>
  <r>
    <x v="19"/>
    <x v="5"/>
    <x v="0"/>
    <s v="Q1"/>
    <n v="275"/>
    <n v="36"/>
    <x v="4"/>
    <x v="0"/>
    <n v="26.95"/>
    <x v="2"/>
    <n v="0"/>
    <n v="26.95"/>
    <n v="12.53"/>
    <n v="7"/>
    <n v="3028"/>
    <s v="Pembroke Pines"/>
    <x v="2"/>
    <n v="188.65"/>
    <n v="0"/>
    <n v="100.94"/>
  </r>
  <r>
    <x v="19"/>
    <x v="5"/>
    <x v="0"/>
    <s v="Q1"/>
    <n v="276"/>
    <n v="39"/>
    <x v="3"/>
    <x v="0"/>
    <n v="26.95"/>
    <x v="2"/>
    <n v="0.2"/>
    <n v="21.56"/>
    <n v="12.24"/>
    <n v="16"/>
    <n v="3010"/>
    <s v="Camarillo"/>
    <x v="7"/>
    <n v="344.96"/>
    <n v="5.3900000000000006"/>
    <n v="149.11999999999998"/>
  </r>
  <r>
    <x v="19"/>
    <x v="5"/>
    <x v="0"/>
    <s v="Q1"/>
    <n v="276"/>
    <n v="35"/>
    <x v="3"/>
    <x v="0"/>
    <n v="0.95"/>
    <x v="4"/>
    <n v="0"/>
    <n v="0.95"/>
    <n v="0.47"/>
    <n v="20"/>
    <n v="3010"/>
    <s v="Camarillo"/>
    <x v="7"/>
    <n v="19"/>
    <n v="0"/>
    <n v="9.6"/>
  </r>
  <r>
    <x v="19"/>
    <x v="5"/>
    <x v="0"/>
    <s v="Q1"/>
    <n v="276"/>
    <n v="3"/>
    <x v="3"/>
    <x v="0"/>
    <n v="59.95"/>
    <x v="3"/>
    <n v="0"/>
    <n v="59.95"/>
    <n v="28.73"/>
    <n v="13"/>
    <n v="3010"/>
    <s v="Camarillo"/>
    <x v="7"/>
    <n v="779.35"/>
    <n v="0"/>
    <n v="405.86"/>
  </r>
  <r>
    <x v="19"/>
    <x v="5"/>
    <x v="0"/>
    <s v="Q1"/>
    <n v="277"/>
    <n v="10"/>
    <x v="4"/>
    <x v="0"/>
    <n v="34.950000000000003"/>
    <x v="0"/>
    <n v="0"/>
    <n v="34.950000000000003"/>
    <n v="22.13"/>
    <n v="1"/>
    <n v="3013"/>
    <s v="Moran"/>
    <x v="5"/>
    <n v="34.950000000000003"/>
    <n v="0"/>
    <n v="12.820000000000004"/>
  </r>
  <r>
    <x v="19"/>
    <x v="5"/>
    <x v="0"/>
    <s v="Q1"/>
    <n v="277"/>
    <n v="21"/>
    <x v="4"/>
    <x v="0"/>
    <n v="26.95"/>
    <x v="2"/>
    <n v="0"/>
    <n v="26.95"/>
    <n v="12.42"/>
    <n v="11"/>
    <n v="3013"/>
    <s v="Moran"/>
    <x v="5"/>
    <n v="296.45"/>
    <n v="0"/>
    <n v="159.82999999999998"/>
  </r>
  <r>
    <x v="19"/>
    <x v="5"/>
    <x v="0"/>
    <s v="Q1"/>
    <n v="278"/>
    <n v="9"/>
    <x v="3"/>
    <x v="0"/>
    <n v="48.95"/>
    <x v="5"/>
    <n v="0"/>
    <n v="48.95"/>
    <n v="24.52"/>
    <n v="20"/>
    <n v="3018"/>
    <s v="Chickasha"/>
    <x v="6"/>
    <n v="979"/>
    <n v="0"/>
    <n v="488.60000000000008"/>
  </r>
  <r>
    <x v="19"/>
    <x v="5"/>
    <x v="0"/>
    <s v="Q1"/>
    <n v="279"/>
    <n v="2"/>
    <x v="4"/>
    <x v="0"/>
    <n v="44.95"/>
    <x v="5"/>
    <n v="0"/>
    <n v="44.95"/>
    <n v="27.95"/>
    <n v="5"/>
    <n v="3022"/>
    <s v="Oak View"/>
    <x v="7"/>
    <n v="224.75"/>
    <n v="0"/>
    <n v="85.000000000000014"/>
  </r>
  <r>
    <x v="19"/>
    <x v="5"/>
    <x v="0"/>
    <s v="Q1"/>
    <n v="280"/>
    <n v="12"/>
    <x v="3"/>
    <x v="0"/>
    <n v="47.95"/>
    <x v="5"/>
    <n v="0"/>
    <n v="47.95"/>
    <n v="20.7"/>
    <n v="1"/>
    <n v="3013"/>
    <s v="Moran"/>
    <x v="5"/>
    <n v="47.95"/>
    <n v="0"/>
    <n v="27.250000000000004"/>
  </r>
  <r>
    <x v="19"/>
    <x v="5"/>
    <x v="0"/>
    <s v="Q1"/>
    <n v="281"/>
    <n v="36"/>
    <x v="4"/>
    <x v="0"/>
    <n v="26.95"/>
    <x v="2"/>
    <n v="0"/>
    <n v="26.95"/>
    <n v="12.53"/>
    <n v="3"/>
    <n v="3012"/>
    <s v="Moose"/>
    <x v="5"/>
    <n v="80.849999999999994"/>
    <n v="0"/>
    <n v="43.26"/>
  </r>
  <r>
    <x v="19"/>
    <x v="5"/>
    <x v="0"/>
    <s v="Q1"/>
    <n v="281"/>
    <n v="14"/>
    <x v="4"/>
    <x v="0"/>
    <n v="31.95"/>
    <x v="0"/>
    <n v="0"/>
    <n v="31.95"/>
    <n v="17.38"/>
    <n v="3"/>
    <n v="3012"/>
    <s v="Moose"/>
    <x v="5"/>
    <n v="95.85"/>
    <n v="0"/>
    <n v="43.71"/>
  </r>
  <r>
    <x v="19"/>
    <x v="5"/>
    <x v="0"/>
    <s v="Q1"/>
    <n v="282"/>
    <n v="31"/>
    <x v="3"/>
    <x v="0"/>
    <n v="0.95"/>
    <x v="4"/>
    <n v="0"/>
    <n v="0.95"/>
    <n v="0.34"/>
    <n v="3"/>
    <n v="3033"/>
    <s v="Hubertus"/>
    <x v="0"/>
    <n v="2.8499999999999996"/>
    <n v="0"/>
    <n v="1.8299999999999996"/>
  </r>
  <r>
    <x v="19"/>
    <x v="5"/>
    <x v="0"/>
    <s v="Q1"/>
    <n v="283"/>
    <n v="21"/>
    <x v="4"/>
    <x v="0"/>
    <n v="26.95"/>
    <x v="2"/>
    <n v="0"/>
    <n v="26.95"/>
    <n v="12.42"/>
    <n v="16"/>
    <n v="3023"/>
    <s v="Glenbeulah"/>
    <x v="0"/>
    <n v="431.2"/>
    <n v="0"/>
    <n v="232.48"/>
  </r>
  <r>
    <x v="19"/>
    <x v="5"/>
    <x v="0"/>
    <s v="Q1"/>
    <n v="283"/>
    <n v="11"/>
    <x v="4"/>
    <x v="0"/>
    <n v="65.95"/>
    <x v="3"/>
    <n v="0"/>
    <n v="65.95"/>
    <n v="37.97"/>
    <n v="15"/>
    <n v="3023"/>
    <s v="Glenbeulah"/>
    <x v="0"/>
    <n v="989.25"/>
    <n v="0"/>
    <n v="419.70000000000005"/>
  </r>
  <r>
    <x v="19"/>
    <x v="5"/>
    <x v="0"/>
    <s v="Q1"/>
    <n v="283"/>
    <n v="37"/>
    <x v="4"/>
    <x v="0"/>
    <n v="24.95"/>
    <x v="2"/>
    <n v="0"/>
    <n v="24.95"/>
    <n v="9.3800000000000008"/>
    <n v="9"/>
    <n v="3023"/>
    <s v="Glenbeulah"/>
    <x v="0"/>
    <n v="224.54999999999998"/>
    <n v="0"/>
    <n v="140.13"/>
  </r>
  <r>
    <x v="19"/>
    <x v="5"/>
    <x v="0"/>
    <s v="Q1"/>
    <n v="283"/>
    <n v="10"/>
    <x v="4"/>
    <x v="0"/>
    <n v="34.950000000000003"/>
    <x v="0"/>
    <n v="0.1"/>
    <n v="31.46"/>
    <n v="22.13"/>
    <n v="8"/>
    <n v="3023"/>
    <s v="Glenbeulah"/>
    <x v="0"/>
    <n v="251.68"/>
    <n v="3.490000000000002"/>
    <n v="74.640000000000015"/>
  </r>
  <r>
    <x v="19"/>
    <x v="5"/>
    <x v="0"/>
    <s v="Q1"/>
    <n v="284"/>
    <n v="23"/>
    <x v="3"/>
    <x v="0"/>
    <n v="2.95"/>
    <x v="4"/>
    <n v="0"/>
    <n v="2.95"/>
    <n v="1.68"/>
    <n v="7"/>
    <n v="3013"/>
    <s v="Moran"/>
    <x v="5"/>
    <n v="20.650000000000002"/>
    <n v="0"/>
    <n v="8.8900000000000023"/>
  </r>
  <r>
    <x v="19"/>
    <x v="5"/>
    <x v="0"/>
    <s v="Q1"/>
    <n v="285"/>
    <n v="12"/>
    <x v="4"/>
    <x v="0"/>
    <n v="47.95"/>
    <x v="5"/>
    <n v="0"/>
    <n v="47.95"/>
    <n v="20.7"/>
    <n v="2"/>
    <n v="3024"/>
    <s v="Corn"/>
    <x v="6"/>
    <n v="95.9"/>
    <n v="0"/>
    <n v="54.500000000000007"/>
  </r>
  <r>
    <x v="19"/>
    <x v="5"/>
    <x v="0"/>
    <s v="Q1"/>
    <n v="285"/>
    <n v="19"/>
    <x v="4"/>
    <x v="0"/>
    <n v="49.95"/>
    <x v="5"/>
    <n v="0"/>
    <n v="49.95"/>
    <n v="24.77"/>
    <n v="6"/>
    <n v="3024"/>
    <s v="Corn"/>
    <x v="6"/>
    <n v="299.70000000000005"/>
    <n v="0"/>
    <n v="151.08000000000001"/>
  </r>
  <r>
    <x v="19"/>
    <x v="5"/>
    <x v="0"/>
    <s v="Q1"/>
    <n v="285"/>
    <n v="12"/>
    <x v="4"/>
    <x v="0"/>
    <n v="47.95"/>
    <x v="5"/>
    <n v="0"/>
    <n v="47.95"/>
    <n v="20.7"/>
    <n v="1"/>
    <n v="3024"/>
    <s v="Corn"/>
    <x v="6"/>
    <n v="47.95"/>
    <n v="0"/>
    <n v="27.250000000000004"/>
  </r>
  <r>
    <x v="20"/>
    <x v="6"/>
    <x v="0"/>
    <s v="Q1"/>
    <n v="286"/>
    <n v="11"/>
    <x v="0"/>
    <x v="0"/>
    <n v="65.95"/>
    <x v="3"/>
    <n v="0.1"/>
    <n v="59.36"/>
    <n v="37.97"/>
    <n v="7"/>
    <n v="3022"/>
    <s v="Oak View"/>
    <x v="7"/>
    <n v="415.52"/>
    <n v="6.5900000000000034"/>
    <n v="149.73000000000002"/>
  </r>
  <r>
    <x v="20"/>
    <x v="6"/>
    <x v="0"/>
    <s v="Q1"/>
    <n v="286"/>
    <n v="35"/>
    <x v="0"/>
    <x v="0"/>
    <n v="0.95"/>
    <x v="4"/>
    <n v="0"/>
    <n v="0.95"/>
    <n v="0.47"/>
    <n v="18"/>
    <n v="3022"/>
    <s v="Oak View"/>
    <x v="7"/>
    <n v="17.099999999999998"/>
    <n v="0"/>
    <n v="8.64"/>
  </r>
  <r>
    <x v="20"/>
    <x v="6"/>
    <x v="0"/>
    <s v="Q1"/>
    <n v="287"/>
    <n v="41"/>
    <x v="4"/>
    <x v="0"/>
    <n v="18.95"/>
    <x v="1"/>
    <n v="0"/>
    <n v="18.95"/>
    <n v="9.98"/>
    <n v="1"/>
    <n v="3032"/>
    <s v="Church View"/>
    <x v="4"/>
    <n v="18.95"/>
    <n v="0"/>
    <n v="8.9699999999999989"/>
  </r>
  <r>
    <x v="20"/>
    <x v="6"/>
    <x v="0"/>
    <s v="Q1"/>
    <n v="288"/>
    <n v="26"/>
    <x v="4"/>
    <x v="0"/>
    <n v="0.95"/>
    <x v="4"/>
    <n v="0"/>
    <n v="0.95"/>
    <n v="0.42"/>
    <n v="8"/>
    <n v="3019"/>
    <s v="Crystal City"/>
    <x v="3"/>
    <n v="7.6"/>
    <n v="0"/>
    <n v="4.24"/>
  </r>
  <r>
    <x v="20"/>
    <x v="6"/>
    <x v="0"/>
    <s v="Q1"/>
    <n v="289"/>
    <n v="24"/>
    <x v="3"/>
    <x v="0"/>
    <n v="27.95"/>
    <x v="2"/>
    <n v="0"/>
    <n v="27.95"/>
    <n v="16.8"/>
    <n v="4"/>
    <n v="3029"/>
    <s v="Hartland"/>
    <x v="0"/>
    <n v="111.8"/>
    <n v="0"/>
    <n v="44.599999999999994"/>
  </r>
  <r>
    <x v="20"/>
    <x v="6"/>
    <x v="0"/>
    <s v="Q1"/>
    <n v="290"/>
    <n v="48"/>
    <x v="4"/>
    <x v="0"/>
    <n v="3.95"/>
    <x v="4"/>
    <n v="0"/>
    <n v="3.95"/>
    <n v="1.43"/>
    <n v="10"/>
    <n v="3016"/>
    <s v="Cedar Hill"/>
    <x v="3"/>
    <n v="39.5"/>
    <n v="0"/>
    <n v="25.200000000000003"/>
  </r>
  <r>
    <x v="20"/>
    <x v="6"/>
    <x v="0"/>
    <s v="Q1"/>
    <n v="291"/>
    <n v="16"/>
    <x v="0"/>
    <x v="0"/>
    <n v="27.95"/>
    <x v="2"/>
    <n v="0"/>
    <n v="27.95"/>
    <n v="15.85"/>
    <n v="2"/>
    <n v="3016"/>
    <s v="Cedar Hill"/>
    <x v="3"/>
    <n v="55.9"/>
    <n v="0"/>
    <n v="24.2"/>
  </r>
  <r>
    <x v="20"/>
    <x v="6"/>
    <x v="0"/>
    <s v="Q1"/>
    <n v="292"/>
    <n v="41"/>
    <x v="3"/>
    <x v="0"/>
    <n v="18.95"/>
    <x v="1"/>
    <n v="0"/>
    <n v="18.95"/>
    <n v="9.98"/>
    <n v="15"/>
    <n v="3032"/>
    <s v="Church View"/>
    <x v="4"/>
    <n v="284.25"/>
    <n v="0"/>
    <n v="134.54999999999998"/>
  </r>
  <r>
    <x v="20"/>
    <x v="6"/>
    <x v="0"/>
    <s v="Q1"/>
    <n v="293"/>
    <n v="36"/>
    <x v="4"/>
    <x v="0"/>
    <n v="26.95"/>
    <x v="2"/>
    <n v="0"/>
    <n v="26.95"/>
    <n v="12.53"/>
    <n v="31"/>
    <n v="3032"/>
    <s v="Church View"/>
    <x v="4"/>
    <n v="835.44999999999993"/>
    <n v="0"/>
    <n v="447.02"/>
  </r>
  <r>
    <x v="20"/>
    <x v="6"/>
    <x v="0"/>
    <s v="Q1"/>
    <n v="293"/>
    <n v="20"/>
    <x v="4"/>
    <x v="0"/>
    <n v="16.95"/>
    <x v="1"/>
    <n v="0"/>
    <n v="16.95"/>
    <n v="6.76"/>
    <n v="30"/>
    <n v="3032"/>
    <s v="Church View"/>
    <x v="4"/>
    <n v="508.5"/>
    <n v="0"/>
    <n v="305.7"/>
  </r>
  <r>
    <x v="20"/>
    <x v="6"/>
    <x v="0"/>
    <s v="Q1"/>
    <n v="293"/>
    <n v="16"/>
    <x v="4"/>
    <x v="0"/>
    <n v="27.95"/>
    <x v="2"/>
    <n v="0"/>
    <n v="27.95"/>
    <n v="15.85"/>
    <n v="6"/>
    <n v="3032"/>
    <s v="Church View"/>
    <x v="4"/>
    <n v="167.7"/>
    <n v="0"/>
    <n v="72.599999999999994"/>
  </r>
  <r>
    <x v="20"/>
    <x v="6"/>
    <x v="0"/>
    <s v="Q1"/>
    <n v="294"/>
    <n v="3"/>
    <x v="0"/>
    <x v="0"/>
    <n v="59.95"/>
    <x v="3"/>
    <n v="0"/>
    <n v="59.95"/>
    <n v="28.73"/>
    <n v="6"/>
    <n v="3025"/>
    <s v="Cardinal"/>
    <x v="4"/>
    <n v="359.70000000000005"/>
    <n v="0"/>
    <n v="187.32000000000002"/>
  </r>
  <r>
    <x v="20"/>
    <x v="6"/>
    <x v="0"/>
    <s v="Q1"/>
    <n v="294"/>
    <n v="23"/>
    <x v="0"/>
    <x v="0"/>
    <n v="2.95"/>
    <x v="4"/>
    <n v="0"/>
    <n v="2.95"/>
    <n v="1.68"/>
    <n v="12"/>
    <n v="3025"/>
    <s v="Cardinal"/>
    <x v="4"/>
    <n v="35.400000000000006"/>
    <n v="0"/>
    <n v="15.240000000000002"/>
  </r>
  <r>
    <x v="20"/>
    <x v="6"/>
    <x v="0"/>
    <s v="Q1"/>
    <n v="295"/>
    <n v="29"/>
    <x v="4"/>
    <x v="0"/>
    <n v="40.950000000000003"/>
    <x v="5"/>
    <n v="0"/>
    <n v="40.950000000000003"/>
    <n v="15.51"/>
    <n v="6"/>
    <n v="3014"/>
    <s v="Danville"/>
    <x v="1"/>
    <n v="245.70000000000002"/>
    <n v="0"/>
    <n v="152.64000000000004"/>
  </r>
  <r>
    <x v="20"/>
    <x v="6"/>
    <x v="0"/>
    <s v="Q1"/>
    <n v="296"/>
    <n v="32"/>
    <x v="3"/>
    <x v="0"/>
    <n v="22.95"/>
    <x v="2"/>
    <n v="0"/>
    <n v="22.95"/>
    <n v="11.78"/>
    <n v="18"/>
    <n v="3013"/>
    <s v="Moran"/>
    <x v="5"/>
    <n v="413.09999999999997"/>
    <n v="0"/>
    <n v="201.06"/>
  </r>
  <r>
    <x v="20"/>
    <x v="6"/>
    <x v="0"/>
    <s v="Q1"/>
    <n v="297"/>
    <n v="1"/>
    <x v="0"/>
    <x v="0"/>
    <n v="43.95"/>
    <x v="5"/>
    <n v="0.2"/>
    <n v="35.159999999999997"/>
    <n v="25.6"/>
    <n v="7"/>
    <n v="3018"/>
    <s v="Chickasha"/>
    <x v="6"/>
    <n v="246.11999999999998"/>
    <n v="8.7900000000000063"/>
    <n v="66.919999999999959"/>
  </r>
  <r>
    <x v="20"/>
    <x v="6"/>
    <x v="0"/>
    <s v="Q1"/>
    <n v="298"/>
    <n v="22"/>
    <x v="4"/>
    <x v="0"/>
    <n v="0.95"/>
    <x v="4"/>
    <n v="0"/>
    <n v="0.95"/>
    <n v="0.56999999999999995"/>
    <n v="7"/>
    <n v="3025"/>
    <s v="Cardinal"/>
    <x v="4"/>
    <n v="6.6499999999999995"/>
    <n v="0"/>
    <n v="2.66"/>
  </r>
  <r>
    <x v="20"/>
    <x v="6"/>
    <x v="0"/>
    <s v="Q1"/>
    <n v="299"/>
    <n v="41"/>
    <x v="0"/>
    <x v="0"/>
    <n v="18.95"/>
    <x v="1"/>
    <n v="0"/>
    <n v="18.95"/>
    <n v="9.98"/>
    <n v="10"/>
    <n v="3027"/>
    <s v="Hartford"/>
    <x v="0"/>
    <n v="189.5"/>
    <n v="0"/>
    <n v="89.699999999999989"/>
  </r>
  <r>
    <x v="20"/>
    <x v="6"/>
    <x v="0"/>
    <s v="Q1"/>
    <n v="300"/>
    <n v="50"/>
    <x v="3"/>
    <x v="0"/>
    <n v="24.95"/>
    <x v="2"/>
    <n v="0.1"/>
    <n v="22.46"/>
    <n v="12.14"/>
    <n v="3"/>
    <n v="3023"/>
    <s v="Glenbeulah"/>
    <x v="0"/>
    <n v="67.38"/>
    <n v="2.4899999999999984"/>
    <n v="30.96"/>
  </r>
  <r>
    <x v="20"/>
    <x v="6"/>
    <x v="0"/>
    <s v="Q1"/>
    <n v="301"/>
    <n v="24"/>
    <x v="0"/>
    <x v="0"/>
    <n v="27.95"/>
    <x v="2"/>
    <n v="0"/>
    <n v="27.95"/>
    <n v="16.8"/>
    <n v="19"/>
    <n v="3028"/>
    <s v="Pembroke Pines"/>
    <x v="2"/>
    <n v="531.04999999999995"/>
    <n v="0"/>
    <n v="211.84999999999997"/>
  </r>
  <r>
    <x v="20"/>
    <x v="6"/>
    <x v="0"/>
    <s v="Q1"/>
    <n v="301"/>
    <n v="50"/>
    <x v="0"/>
    <x v="0"/>
    <n v="24.95"/>
    <x v="2"/>
    <n v="0"/>
    <n v="24.95"/>
    <n v="12.14"/>
    <n v="1"/>
    <n v="3028"/>
    <s v="Pembroke Pines"/>
    <x v="2"/>
    <n v="24.95"/>
    <n v="0"/>
    <n v="12.809999999999999"/>
  </r>
  <r>
    <x v="20"/>
    <x v="6"/>
    <x v="0"/>
    <s v="Q1"/>
    <n v="302"/>
    <n v="29"/>
    <x v="4"/>
    <x v="0"/>
    <n v="40.950000000000003"/>
    <x v="5"/>
    <n v="0.2"/>
    <n v="32.76"/>
    <n v="15.51"/>
    <n v="1"/>
    <n v="3026"/>
    <s v="Norman"/>
    <x v="6"/>
    <n v="32.76"/>
    <n v="8.1900000000000048"/>
    <n v="17.25"/>
  </r>
  <r>
    <x v="20"/>
    <x v="6"/>
    <x v="0"/>
    <s v="Q1"/>
    <n v="302"/>
    <n v="19"/>
    <x v="4"/>
    <x v="0"/>
    <n v="49.95"/>
    <x v="5"/>
    <n v="0"/>
    <n v="49.95"/>
    <n v="24.77"/>
    <n v="9"/>
    <n v="3026"/>
    <s v="Norman"/>
    <x v="6"/>
    <n v="449.55"/>
    <n v="0"/>
    <n v="226.62000000000003"/>
  </r>
  <r>
    <x v="20"/>
    <x v="6"/>
    <x v="0"/>
    <s v="Q1"/>
    <n v="302"/>
    <n v="30"/>
    <x v="4"/>
    <x v="0"/>
    <n v="10.95"/>
    <x v="1"/>
    <n v="0"/>
    <n v="10.95"/>
    <n v="4.8"/>
    <n v="25"/>
    <n v="3026"/>
    <s v="Norman"/>
    <x v="6"/>
    <n v="273.75"/>
    <n v="0"/>
    <n v="153.75"/>
  </r>
  <r>
    <x v="20"/>
    <x v="6"/>
    <x v="0"/>
    <s v="Q1"/>
    <n v="303"/>
    <n v="6"/>
    <x v="0"/>
    <x v="0"/>
    <n v="55.95"/>
    <x v="3"/>
    <n v="0"/>
    <n v="55.95"/>
    <n v="16.059999999999999"/>
    <n v="12"/>
    <n v="3030"/>
    <s v="Davis"/>
    <x v="6"/>
    <n v="671.40000000000009"/>
    <n v="0"/>
    <n v="478.68"/>
  </r>
  <r>
    <x v="20"/>
    <x v="6"/>
    <x v="0"/>
    <s v="Q1"/>
    <n v="304"/>
    <n v="3"/>
    <x v="4"/>
    <x v="0"/>
    <n v="59.95"/>
    <x v="3"/>
    <n v="0"/>
    <n v="59.95"/>
    <n v="28.73"/>
    <n v="17"/>
    <n v="3025"/>
    <s v="Cardinal"/>
    <x v="4"/>
    <n v="1019.1500000000001"/>
    <n v="0"/>
    <n v="530.74"/>
  </r>
  <r>
    <x v="20"/>
    <x v="6"/>
    <x v="0"/>
    <s v="Q1"/>
    <n v="305"/>
    <n v="27"/>
    <x v="4"/>
    <x v="0"/>
    <n v="4.95"/>
    <x v="4"/>
    <n v="0"/>
    <n v="4.95"/>
    <n v="1.82"/>
    <n v="4"/>
    <n v="3032"/>
    <s v="Church View"/>
    <x v="4"/>
    <n v="19.8"/>
    <n v="0"/>
    <n v="12.52"/>
  </r>
  <r>
    <x v="20"/>
    <x v="6"/>
    <x v="0"/>
    <s v="Q1"/>
    <n v="306"/>
    <n v="30"/>
    <x v="3"/>
    <x v="0"/>
    <n v="10.95"/>
    <x v="1"/>
    <n v="0"/>
    <n v="10.95"/>
    <n v="4.8"/>
    <n v="23"/>
    <n v="3024"/>
    <s v="Corn"/>
    <x v="6"/>
    <n v="251.85"/>
    <n v="0"/>
    <n v="141.44999999999999"/>
  </r>
  <r>
    <x v="20"/>
    <x v="6"/>
    <x v="0"/>
    <s v="Q1"/>
    <n v="307"/>
    <n v="28"/>
    <x v="0"/>
    <x v="0"/>
    <n v="0.95"/>
    <x v="4"/>
    <n v="0"/>
    <n v="0.95"/>
    <n v="0.5"/>
    <n v="2"/>
    <n v="3026"/>
    <s v="Norman"/>
    <x v="6"/>
    <n v="1.9"/>
    <n v="0"/>
    <n v="0.89999999999999991"/>
  </r>
  <r>
    <x v="21"/>
    <x v="0"/>
    <x v="0"/>
    <s v="Q1"/>
    <n v="308"/>
    <n v="40"/>
    <x v="1"/>
    <x v="0"/>
    <n v="16.95"/>
    <x v="1"/>
    <n v="0"/>
    <n v="16.95"/>
    <n v="6.53"/>
    <n v="36"/>
    <n v="3019"/>
    <s v="Crystal City"/>
    <x v="3"/>
    <n v="610.19999999999993"/>
    <n v="0"/>
    <n v="375.11999999999995"/>
  </r>
  <r>
    <x v="21"/>
    <x v="0"/>
    <x v="0"/>
    <s v="Q1"/>
    <n v="309"/>
    <n v="49"/>
    <x v="2"/>
    <x v="0"/>
    <n v="63.95"/>
    <x v="3"/>
    <n v="0"/>
    <n v="63.95"/>
    <n v="27.1"/>
    <n v="3"/>
    <n v="3019"/>
    <s v="Crystal City"/>
    <x v="3"/>
    <n v="191.85000000000002"/>
    <n v="0"/>
    <n v="110.55000000000001"/>
  </r>
  <r>
    <x v="22"/>
    <x v="1"/>
    <x v="0"/>
    <s v="Q1"/>
    <n v="310"/>
    <n v="5"/>
    <x v="4"/>
    <x v="1"/>
    <n v="24.95"/>
    <x v="2"/>
    <n v="0.1"/>
    <n v="22.46"/>
    <n v="12.27"/>
    <n v="1"/>
    <n v="3022"/>
    <s v="Oak View"/>
    <x v="7"/>
    <n v="22.46"/>
    <n v="2.4899999999999984"/>
    <n v="10.190000000000001"/>
  </r>
  <r>
    <x v="22"/>
    <x v="1"/>
    <x v="0"/>
    <s v="Q1"/>
    <n v="311"/>
    <n v="15"/>
    <x v="4"/>
    <x v="1"/>
    <n v="28.95"/>
    <x v="2"/>
    <n v="0"/>
    <n v="28.95"/>
    <n v="17.53"/>
    <n v="18"/>
    <n v="3024"/>
    <s v="Corn"/>
    <x v="6"/>
    <n v="521.1"/>
    <n v="0"/>
    <n v="205.55999999999997"/>
  </r>
  <r>
    <x v="22"/>
    <x v="1"/>
    <x v="0"/>
    <s v="Q1"/>
    <n v="311"/>
    <n v="4"/>
    <x v="4"/>
    <x v="1"/>
    <n v="73.95"/>
    <x v="3"/>
    <n v="0"/>
    <n v="73.95"/>
    <n v="38.86"/>
    <n v="1"/>
    <n v="3024"/>
    <s v="Corn"/>
    <x v="6"/>
    <n v="73.95"/>
    <n v="0"/>
    <n v="35.090000000000003"/>
  </r>
  <r>
    <x v="22"/>
    <x v="1"/>
    <x v="0"/>
    <s v="Q1"/>
    <n v="312"/>
    <n v="22"/>
    <x v="3"/>
    <x v="1"/>
    <n v="0.95"/>
    <x v="4"/>
    <n v="0"/>
    <n v="0.95"/>
    <n v="0.56999999999999995"/>
    <n v="6"/>
    <n v="3013"/>
    <s v="Moran"/>
    <x v="5"/>
    <n v="5.6999999999999993"/>
    <n v="0"/>
    <n v="2.2800000000000002"/>
  </r>
  <r>
    <x v="22"/>
    <x v="1"/>
    <x v="0"/>
    <s v="Q1"/>
    <n v="313"/>
    <n v="7"/>
    <x v="4"/>
    <x v="1"/>
    <n v="20.95"/>
    <x v="2"/>
    <n v="0"/>
    <n v="20.95"/>
    <n v="10.039999999999999"/>
    <n v="20"/>
    <n v="3011"/>
    <s v="Barhamsville"/>
    <x v="4"/>
    <n v="419"/>
    <n v="0"/>
    <n v="218.2"/>
  </r>
  <r>
    <x v="22"/>
    <x v="1"/>
    <x v="0"/>
    <s v="Q1"/>
    <n v="314"/>
    <n v="8"/>
    <x v="3"/>
    <x v="1"/>
    <n v="7.95"/>
    <x v="4"/>
    <n v="0"/>
    <n v="7.95"/>
    <n v="4.53"/>
    <n v="7"/>
    <n v="3014"/>
    <s v="Danville"/>
    <x v="1"/>
    <n v="55.65"/>
    <n v="0"/>
    <n v="23.939999999999998"/>
  </r>
  <r>
    <x v="22"/>
    <x v="1"/>
    <x v="0"/>
    <s v="Q1"/>
    <n v="315"/>
    <n v="43"/>
    <x v="4"/>
    <x v="1"/>
    <n v="11.95"/>
    <x v="1"/>
    <n v="0"/>
    <n v="11.95"/>
    <n v="3.32"/>
    <n v="2"/>
    <n v="3029"/>
    <s v="Hartland"/>
    <x v="0"/>
    <n v="23.9"/>
    <n v="0"/>
    <n v="17.259999999999998"/>
  </r>
  <r>
    <x v="22"/>
    <x v="1"/>
    <x v="0"/>
    <s v="Q1"/>
    <n v="316"/>
    <n v="39"/>
    <x v="3"/>
    <x v="1"/>
    <n v="26.95"/>
    <x v="2"/>
    <n v="0"/>
    <n v="26.95"/>
    <n v="12.24"/>
    <n v="5"/>
    <n v="3020"/>
    <s v="Hollywood"/>
    <x v="2"/>
    <n v="134.75"/>
    <n v="0"/>
    <n v="73.55"/>
  </r>
  <r>
    <x v="22"/>
    <x v="1"/>
    <x v="0"/>
    <s v="Q1"/>
    <n v="317"/>
    <n v="48"/>
    <x v="4"/>
    <x v="1"/>
    <n v="3.95"/>
    <x v="4"/>
    <n v="0"/>
    <n v="3.95"/>
    <n v="1.43"/>
    <n v="7"/>
    <n v="3017"/>
    <s v="Chesterfield"/>
    <x v="3"/>
    <n v="27.650000000000002"/>
    <n v="0"/>
    <n v="17.640000000000004"/>
  </r>
  <r>
    <x v="22"/>
    <x v="1"/>
    <x v="0"/>
    <s v="Q1"/>
    <n v="318"/>
    <n v="44"/>
    <x v="3"/>
    <x v="1"/>
    <n v="38.950000000000003"/>
    <x v="0"/>
    <n v="0"/>
    <n v="38.950000000000003"/>
    <n v="24.76"/>
    <n v="27"/>
    <n v="3027"/>
    <s v="Hartford"/>
    <x v="0"/>
    <n v="1051.6500000000001"/>
    <n v="0"/>
    <n v="383.13000000000005"/>
  </r>
  <r>
    <x v="22"/>
    <x v="1"/>
    <x v="0"/>
    <s v="Q1"/>
    <n v="318"/>
    <n v="39"/>
    <x v="3"/>
    <x v="1"/>
    <n v="26.95"/>
    <x v="2"/>
    <n v="0"/>
    <n v="26.95"/>
    <n v="12.24"/>
    <n v="3"/>
    <n v="3027"/>
    <s v="Hartford"/>
    <x v="0"/>
    <n v="80.849999999999994"/>
    <n v="0"/>
    <n v="44.129999999999995"/>
  </r>
  <r>
    <x v="22"/>
    <x v="1"/>
    <x v="0"/>
    <s v="Q1"/>
    <n v="319"/>
    <n v="19"/>
    <x v="4"/>
    <x v="1"/>
    <n v="49.95"/>
    <x v="5"/>
    <n v="0"/>
    <n v="49.95"/>
    <n v="24.77"/>
    <n v="5"/>
    <n v="3032"/>
    <s v="Church View"/>
    <x v="4"/>
    <n v="249.75"/>
    <n v="0"/>
    <n v="125.90000000000002"/>
  </r>
  <r>
    <x v="22"/>
    <x v="1"/>
    <x v="0"/>
    <s v="Q1"/>
    <n v="319"/>
    <n v="4"/>
    <x v="4"/>
    <x v="1"/>
    <n v="73.95"/>
    <x v="3"/>
    <n v="0"/>
    <n v="73.95"/>
    <n v="38.86"/>
    <n v="1"/>
    <n v="3032"/>
    <s v="Church View"/>
    <x v="4"/>
    <n v="73.95"/>
    <n v="0"/>
    <n v="35.090000000000003"/>
  </r>
  <r>
    <x v="22"/>
    <x v="1"/>
    <x v="0"/>
    <s v="Q1"/>
    <n v="320"/>
    <n v="19"/>
    <x v="3"/>
    <x v="1"/>
    <n v="49.95"/>
    <x v="5"/>
    <n v="0.1"/>
    <n v="44.96"/>
    <n v="24.77"/>
    <n v="17"/>
    <n v="3025"/>
    <s v="Cardinal"/>
    <x v="4"/>
    <n v="764.32"/>
    <n v="4.990000000000002"/>
    <n v="343.23"/>
  </r>
  <r>
    <x v="22"/>
    <x v="1"/>
    <x v="0"/>
    <s v="Q1"/>
    <n v="321"/>
    <n v="24"/>
    <x v="4"/>
    <x v="1"/>
    <n v="27.95"/>
    <x v="2"/>
    <n v="0"/>
    <n v="27.95"/>
    <n v="16.8"/>
    <n v="20"/>
    <n v="3029"/>
    <s v="Hartland"/>
    <x v="0"/>
    <n v="559"/>
    <n v="0"/>
    <n v="222.99999999999997"/>
  </r>
  <r>
    <x v="22"/>
    <x v="1"/>
    <x v="0"/>
    <s v="Q1"/>
    <n v="322"/>
    <n v="45"/>
    <x v="3"/>
    <x v="1"/>
    <n v="38.950000000000003"/>
    <x v="0"/>
    <n v="0"/>
    <n v="38.950000000000003"/>
    <n v="22.33"/>
    <n v="6"/>
    <n v="3026"/>
    <s v="Norman"/>
    <x v="6"/>
    <n v="233.70000000000002"/>
    <n v="0"/>
    <n v="99.720000000000027"/>
  </r>
  <r>
    <x v="22"/>
    <x v="1"/>
    <x v="0"/>
    <s v="Q1"/>
    <n v="323"/>
    <n v="2"/>
    <x v="4"/>
    <x v="1"/>
    <n v="44.95"/>
    <x v="5"/>
    <n v="0"/>
    <n v="44.95"/>
    <n v="27.95"/>
    <n v="7"/>
    <n v="3025"/>
    <s v="Cardinal"/>
    <x v="4"/>
    <n v="314.65000000000003"/>
    <n v="0"/>
    <n v="119.00000000000003"/>
  </r>
  <r>
    <x v="22"/>
    <x v="1"/>
    <x v="0"/>
    <s v="Q1"/>
    <n v="324"/>
    <n v="25"/>
    <x v="4"/>
    <x v="1"/>
    <n v="0.95"/>
    <x v="4"/>
    <n v="0"/>
    <n v="0.95"/>
    <n v="0.35"/>
    <n v="28"/>
    <n v="3027"/>
    <s v="Hartford"/>
    <x v="0"/>
    <n v="26.599999999999998"/>
    <n v="0"/>
    <n v="16.8"/>
  </r>
  <r>
    <x v="22"/>
    <x v="1"/>
    <x v="0"/>
    <s v="Q1"/>
    <n v="325"/>
    <n v="1"/>
    <x v="4"/>
    <x v="1"/>
    <n v="43.95"/>
    <x v="5"/>
    <n v="0"/>
    <n v="43.95"/>
    <n v="25.6"/>
    <n v="6"/>
    <n v="3015"/>
    <s v="Catawissa"/>
    <x v="3"/>
    <n v="263.70000000000005"/>
    <n v="0"/>
    <n v="110.10000000000001"/>
  </r>
  <r>
    <x v="23"/>
    <x v="2"/>
    <x v="0"/>
    <s v="Q1"/>
    <n v="326"/>
    <n v="30"/>
    <x v="1"/>
    <x v="1"/>
    <n v="10.95"/>
    <x v="1"/>
    <n v="0"/>
    <n v="10.95"/>
    <n v="4.8"/>
    <n v="26"/>
    <n v="3026"/>
    <s v="Norman"/>
    <x v="6"/>
    <n v="284.7"/>
    <n v="0"/>
    <n v="159.89999999999998"/>
  </r>
  <r>
    <x v="23"/>
    <x v="2"/>
    <x v="0"/>
    <s v="Q1"/>
    <n v="327"/>
    <n v="40"/>
    <x v="0"/>
    <x v="1"/>
    <n v="16.95"/>
    <x v="1"/>
    <n v="0.1"/>
    <n v="15.26"/>
    <n v="6.53"/>
    <n v="22"/>
    <n v="3015"/>
    <s v="Catawissa"/>
    <x v="3"/>
    <n v="335.71999999999997"/>
    <n v="1.6899999999999995"/>
    <n v="192.06"/>
  </r>
  <r>
    <x v="23"/>
    <x v="2"/>
    <x v="0"/>
    <s v="Q1"/>
    <n v="328"/>
    <n v="34"/>
    <x v="1"/>
    <x v="1"/>
    <n v="37.950000000000003"/>
    <x v="0"/>
    <n v="0.1"/>
    <n v="34.159999999999997"/>
    <n v="15.35"/>
    <n v="15"/>
    <n v="3023"/>
    <s v="Glenbeulah"/>
    <x v="0"/>
    <n v="512.4"/>
    <n v="3.7900000000000063"/>
    <n v="282.14999999999992"/>
  </r>
  <r>
    <x v="23"/>
    <x v="2"/>
    <x v="0"/>
    <s v="Q1"/>
    <n v="328"/>
    <n v="7"/>
    <x v="1"/>
    <x v="1"/>
    <n v="20.95"/>
    <x v="2"/>
    <n v="0"/>
    <n v="20.95"/>
    <n v="10.039999999999999"/>
    <n v="22"/>
    <n v="3023"/>
    <s v="Glenbeulah"/>
    <x v="0"/>
    <n v="460.9"/>
    <n v="0"/>
    <n v="240.02"/>
  </r>
  <r>
    <x v="23"/>
    <x v="2"/>
    <x v="0"/>
    <s v="Q1"/>
    <n v="329"/>
    <n v="47"/>
    <x v="0"/>
    <x v="1"/>
    <n v="28.95"/>
    <x v="2"/>
    <n v="0"/>
    <n v="28.95"/>
    <n v="8.86"/>
    <n v="20"/>
    <n v="3031"/>
    <s v="Hingham"/>
    <x v="0"/>
    <n v="579"/>
    <n v="0"/>
    <n v="401.8"/>
  </r>
  <r>
    <x v="23"/>
    <x v="2"/>
    <x v="0"/>
    <s v="Q1"/>
    <n v="329"/>
    <n v="6"/>
    <x v="0"/>
    <x v="1"/>
    <n v="55.95"/>
    <x v="3"/>
    <n v="0"/>
    <n v="55.95"/>
    <n v="16.059999999999999"/>
    <n v="26"/>
    <n v="3031"/>
    <s v="Hingham"/>
    <x v="0"/>
    <n v="1454.7"/>
    <n v="0"/>
    <n v="1037.1400000000001"/>
  </r>
  <r>
    <x v="23"/>
    <x v="2"/>
    <x v="0"/>
    <s v="Q1"/>
    <n v="329"/>
    <n v="21"/>
    <x v="0"/>
    <x v="1"/>
    <n v="26.95"/>
    <x v="2"/>
    <n v="0"/>
    <n v="26.95"/>
    <n v="12.42"/>
    <n v="20"/>
    <n v="3031"/>
    <s v="Hingham"/>
    <x v="0"/>
    <n v="539"/>
    <n v="0"/>
    <n v="290.59999999999997"/>
  </r>
  <r>
    <x v="23"/>
    <x v="2"/>
    <x v="0"/>
    <s v="Q1"/>
    <n v="330"/>
    <n v="13"/>
    <x v="1"/>
    <x v="1"/>
    <n v="26.95"/>
    <x v="2"/>
    <n v="0"/>
    <n v="26.95"/>
    <n v="13.26"/>
    <n v="17"/>
    <n v="3033"/>
    <s v="Hubertus"/>
    <x v="0"/>
    <n v="458.15"/>
    <n v="0"/>
    <n v="232.73"/>
  </r>
  <r>
    <x v="23"/>
    <x v="2"/>
    <x v="0"/>
    <s v="Q1"/>
    <n v="330"/>
    <n v="50"/>
    <x v="1"/>
    <x v="1"/>
    <n v="24.95"/>
    <x v="2"/>
    <n v="0"/>
    <n v="24.95"/>
    <n v="12.14"/>
    <n v="3"/>
    <n v="3033"/>
    <s v="Hubertus"/>
    <x v="0"/>
    <n v="74.849999999999994"/>
    <n v="0"/>
    <n v="38.429999999999993"/>
  </r>
  <r>
    <x v="23"/>
    <x v="2"/>
    <x v="0"/>
    <s v="Q1"/>
    <n v="331"/>
    <n v="50"/>
    <x v="0"/>
    <x v="1"/>
    <n v="24.95"/>
    <x v="2"/>
    <n v="0"/>
    <n v="24.95"/>
    <n v="12.14"/>
    <n v="1"/>
    <n v="3030"/>
    <s v="Davis"/>
    <x v="6"/>
    <n v="24.95"/>
    <n v="0"/>
    <n v="12.809999999999999"/>
  </r>
  <r>
    <x v="23"/>
    <x v="2"/>
    <x v="0"/>
    <s v="Q1"/>
    <n v="331"/>
    <n v="38"/>
    <x v="0"/>
    <x v="1"/>
    <n v="24.95"/>
    <x v="2"/>
    <n v="0"/>
    <n v="24.95"/>
    <n v="11.48"/>
    <n v="4"/>
    <n v="3030"/>
    <s v="Davis"/>
    <x v="6"/>
    <n v="99.8"/>
    <n v="0"/>
    <n v="53.879999999999995"/>
  </r>
  <r>
    <x v="23"/>
    <x v="2"/>
    <x v="0"/>
    <s v="Q1"/>
    <n v="331"/>
    <n v="7"/>
    <x v="0"/>
    <x v="1"/>
    <n v="20.95"/>
    <x v="2"/>
    <n v="0"/>
    <n v="20.95"/>
    <n v="10.039999999999999"/>
    <n v="6"/>
    <n v="3030"/>
    <s v="Davis"/>
    <x v="6"/>
    <n v="125.69999999999999"/>
    <n v="0"/>
    <n v="65.460000000000008"/>
  </r>
  <r>
    <x v="23"/>
    <x v="2"/>
    <x v="0"/>
    <s v="Q1"/>
    <n v="332"/>
    <n v="12"/>
    <x v="1"/>
    <x v="1"/>
    <n v="47.95"/>
    <x v="5"/>
    <n v="0"/>
    <n v="47.95"/>
    <n v="20.7"/>
    <n v="3"/>
    <n v="3013"/>
    <s v="Moran"/>
    <x v="5"/>
    <n v="143.85000000000002"/>
    <n v="0"/>
    <n v="81.750000000000014"/>
  </r>
  <r>
    <x v="23"/>
    <x v="2"/>
    <x v="0"/>
    <s v="Q1"/>
    <n v="333"/>
    <n v="9"/>
    <x v="0"/>
    <x v="1"/>
    <n v="48.95"/>
    <x v="5"/>
    <n v="0"/>
    <n v="48.95"/>
    <n v="24.52"/>
    <n v="20"/>
    <n v="3031"/>
    <s v="Hingham"/>
    <x v="0"/>
    <n v="979"/>
    <n v="0"/>
    <n v="488.60000000000008"/>
  </r>
  <r>
    <x v="23"/>
    <x v="2"/>
    <x v="0"/>
    <s v="Q1"/>
    <n v="334"/>
    <n v="35"/>
    <x v="0"/>
    <x v="1"/>
    <n v="0.95"/>
    <x v="4"/>
    <n v="0"/>
    <n v="0.95"/>
    <n v="0.47"/>
    <n v="27"/>
    <n v="3029"/>
    <s v="Hartland"/>
    <x v="0"/>
    <n v="25.65"/>
    <n v="0"/>
    <n v="12.959999999999999"/>
  </r>
  <r>
    <x v="23"/>
    <x v="2"/>
    <x v="0"/>
    <s v="Q1"/>
    <n v="335"/>
    <n v="49"/>
    <x v="0"/>
    <x v="1"/>
    <n v="63.95"/>
    <x v="3"/>
    <n v="0"/>
    <n v="63.95"/>
    <n v="27.1"/>
    <n v="4"/>
    <n v="3012"/>
    <s v="Moose"/>
    <x v="5"/>
    <n v="255.8"/>
    <n v="0"/>
    <n v="147.4"/>
  </r>
  <r>
    <x v="23"/>
    <x v="2"/>
    <x v="0"/>
    <s v="Q1"/>
    <n v="335"/>
    <n v="22"/>
    <x v="0"/>
    <x v="1"/>
    <n v="0.95"/>
    <x v="4"/>
    <n v="0"/>
    <n v="0.95"/>
    <n v="0.56999999999999995"/>
    <n v="10"/>
    <n v="3012"/>
    <s v="Moose"/>
    <x v="5"/>
    <n v="9.5"/>
    <n v="0"/>
    <n v="3.8"/>
  </r>
  <r>
    <x v="23"/>
    <x v="2"/>
    <x v="0"/>
    <s v="Q1"/>
    <n v="336"/>
    <n v="28"/>
    <x v="1"/>
    <x v="1"/>
    <n v="0.95"/>
    <x v="4"/>
    <n v="0"/>
    <n v="0.95"/>
    <n v="0.5"/>
    <n v="33"/>
    <n v="3017"/>
    <s v="Chesterfield"/>
    <x v="3"/>
    <n v="31.349999999999998"/>
    <n v="0"/>
    <n v="14.849999999999998"/>
  </r>
  <r>
    <x v="23"/>
    <x v="2"/>
    <x v="0"/>
    <s v="Q1"/>
    <n v="337"/>
    <n v="23"/>
    <x v="0"/>
    <x v="1"/>
    <n v="2.95"/>
    <x v="4"/>
    <n v="0"/>
    <n v="2.95"/>
    <n v="1.68"/>
    <n v="11"/>
    <n v="3028"/>
    <s v="Pembroke Pines"/>
    <x v="2"/>
    <n v="32.450000000000003"/>
    <n v="0"/>
    <n v="13.970000000000002"/>
  </r>
  <r>
    <x v="23"/>
    <x v="2"/>
    <x v="0"/>
    <s v="Q1"/>
    <n v="338"/>
    <n v="18"/>
    <x v="1"/>
    <x v="1"/>
    <n v="54.95"/>
    <x v="3"/>
    <n v="0"/>
    <n v="54.95"/>
    <n v="26.65"/>
    <n v="33"/>
    <n v="3023"/>
    <s v="Glenbeulah"/>
    <x v="0"/>
    <n v="1813.3500000000001"/>
    <n v="0"/>
    <n v="933.90000000000009"/>
  </r>
  <r>
    <x v="23"/>
    <x v="2"/>
    <x v="0"/>
    <s v="Q1"/>
    <n v="339"/>
    <n v="42"/>
    <x v="0"/>
    <x v="1"/>
    <n v="35.950000000000003"/>
    <x v="0"/>
    <n v="0.1"/>
    <n v="32.36"/>
    <n v="20.25"/>
    <n v="2"/>
    <n v="3015"/>
    <s v="Catawissa"/>
    <x v="3"/>
    <n v="64.72"/>
    <n v="3.5900000000000034"/>
    <n v="24.22"/>
  </r>
  <r>
    <x v="23"/>
    <x v="2"/>
    <x v="0"/>
    <s v="Q1"/>
    <n v="340"/>
    <n v="13"/>
    <x v="1"/>
    <x v="1"/>
    <n v="26.95"/>
    <x v="2"/>
    <n v="0"/>
    <n v="26.95"/>
    <n v="13.26"/>
    <n v="17"/>
    <n v="3021"/>
    <s v="Hollywood"/>
    <x v="2"/>
    <n v="458.15"/>
    <n v="0"/>
    <n v="232.73"/>
  </r>
  <r>
    <x v="23"/>
    <x v="2"/>
    <x v="0"/>
    <s v="Q1"/>
    <n v="341"/>
    <n v="21"/>
    <x v="0"/>
    <x v="1"/>
    <n v="26.95"/>
    <x v="2"/>
    <n v="0"/>
    <n v="26.95"/>
    <n v="12.42"/>
    <n v="13"/>
    <n v="3015"/>
    <s v="Catawissa"/>
    <x v="3"/>
    <n v="350.34999999999997"/>
    <n v="0"/>
    <n v="188.89"/>
  </r>
  <r>
    <x v="23"/>
    <x v="2"/>
    <x v="0"/>
    <s v="Q1"/>
    <n v="342"/>
    <n v="21"/>
    <x v="0"/>
    <x v="1"/>
    <n v="26.95"/>
    <x v="2"/>
    <n v="0"/>
    <n v="26.95"/>
    <n v="12.42"/>
    <n v="16"/>
    <n v="3013"/>
    <s v="Moran"/>
    <x v="5"/>
    <n v="431.2"/>
    <n v="0"/>
    <n v="232.48"/>
  </r>
  <r>
    <x v="23"/>
    <x v="2"/>
    <x v="0"/>
    <s v="Q1"/>
    <n v="343"/>
    <n v="40"/>
    <x v="0"/>
    <x v="1"/>
    <n v="16.95"/>
    <x v="1"/>
    <n v="0"/>
    <n v="16.95"/>
    <n v="6.53"/>
    <n v="26"/>
    <n v="3014"/>
    <s v="Danville"/>
    <x v="1"/>
    <n v="440.7"/>
    <n v="0"/>
    <n v="270.91999999999996"/>
  </r>
  <r>
    <x v="23"/>
    <x v="2"/>
    <x v="0"/>
    <s v="Q1"/>
    <n v="343"/>
    <n v="35"/>
    <x v="0"/>
    <x v="1"/>
    <n v="0.95"/>
    <x v="4"/>
    <n v="0"/>
    <n v="0.95"/>
    <n v="0.47"/>
    <n v="24"/>
    <n v="3014"/>
    <s v="Danville"/>
    <x v="1"/>
    <n v="22.799999999999997"/>
    <n v="0"/>
    <n v="11.52"/>
  </r>
  <r>
    <x v="23"/>
    <x v="2"/>
    <x v="0"/>
    <s v="Q1"/>
    <n v="343"/>
    <n v="22"/>
    <x v="0"/>
    <x v="1"/>
    <n v="0.95"/>
    <x v="4"/>
    <n v="0"/>
    <n v="0.95"/>
    <n v="0.56999999999999995"/>
    <n v="5"/>
    <n v="3014"/>
    <s v="Danville"/>
    <x v="1"/>
    <n v="4.75"/>
    <n v="0"/>
    <n v="1.9"/>
  </r>
  <r>
    <x v="23"/>
    <x v="2"/>
    <x v="0"/>
    <s v="Q1"/>
    <n v="343"/>
    <n v="6"/>
    <x v="0"/>
    <x v="1"/>
    <n v="55.95"/>
    <x v="3"/>
    <n v="0"/>
    <n v="55.95"/>
    <n v="16.059999999999999"/>
    <n v="18"/>
    <n v="3014"/>
    <s v="Danville"/>
    <x v="1"/>
    <n v="1007.1"/>
    <n v="0"/>
    <n v="718.02"/>
  </r>
  <r>
    <x v="23"/>
    <x v="2"/>
    <x v="0"/>
    <s v="Q1"/>
    <n v="344"/>
    <n v="18"/>
    <x v="1"/>
    <x v="1"/>
    <n v="54.95"/>
    <x v="3"/>
    <n v="0"/>
    <n v="54.95"/>
    <n v="26.65"/>
    <n v="13"/>
    <n v="3010"/>
    <s v="Camarillo"/>
    <x v="7"/>
    <n v="714.35"/>
    <n v="0"/>
    <n v="367.90000000000003"/>
  </r>
  <r>
    <x v="23"/>
    <x v="2"/>
    <x v="0"/>
    <s v="Q1"/>
    <n v="344"/>
    <n v="32"/>
    <x v="1"/>
    <x v="1"/>
    <n v="22.95"/>
    <x v="2"/>
    <n v="0"/>
    <n v="22.95"/>
    <n v="11.78"/>
    <n v="3"/>
    <n v="3010"/>
    <s v="Camarillo"/>
    <x v="7"/>
    <n v="68.849999999999994"/>
    <n v="0"/>
    <n v="33.51"/>
  </r>
  <r>
    <x v="23"/>
    <x v="2"/>
    <x v="0"/>
    <s v="Q1"/>
    <n v="345"/>
    <n v="7"/>
    <x v="0"/>
    <x v="1"/>
    <n v="20.95"/>
    <x v="2"/>
    <n v="0.1"/>
    <n v="18.86"/>
    <n v="10.039999999999999"/>
    <n v="3"/>
    <n v="3010"/>
    <s v="Camarillo"/>
    <x v="7"/>
    <n v="56.58"/>
    <n v="2.09"/>
    <n v="26.46"/>
  </r>
  <r>
    <x v="23"/>
    <x v="2"/>
    <x v="0"/>
    <s v="Q1"/>
    <n v="345"/>
    <n v="3"/>
    <x v="0"/>
    <x v="1"/>
    <n v="59.95"/>
    <x v="3"/>
    <n v="0"/>
    <n v="59.95"/>
    <n v="28.73"/>
    <n v="2"/>
    <n v="3010"/>
    <s v="Camarillo"/>
    <x v="7"/>
    <n v="119.9"/>
    <n v="0"/>
    <n v="62.440000000000005"/>
  </r>
  <r>
    <x v="23"/>
    <x v="2"/>
    <x v="0"/>
    <s v="Q1"/>
    <n v="345"/>
    <n v="1"/>
    <x v="0"/>
    <x v="1"/>
    <n v="43.95"/>
    <x v="5"/>
    <n v="0"/>
    <n v="43.95"/>
    <n v="25.6"/>
    <n v="13"/>
    <n v="3010"/>
    <s v="Camarillo"/>
    <x v="7"/>
    <n v="571.35"/>
    <n v="0"/>
    <n v="238.55"/>
  </r>
  <r>
    <x v="23"/>
    <x v="2"/>
    <x v="0"/>
    <s v="Q1"/>
    <n v="345"/>
    <n v="33"/>
    <x v="0"/>
    <x v="1"/>
    <n v="19.95"/>
    <x v="1"/>
    <n v="0"/>
    <n v="19.95"/>
    <n v="9.7799999999999994"/>
    <n v="3"/>
    <n v="3010"/>
    <s v="Camarillo"/>
    <x v="7"/>
    <n v="59.849999999999994"/>
    <n v="0"/>
    <n v="30.509999999999998"/>
  </r>
  <r>
    <x v="23"/>
    <x v="2"/>
    <x v="0"/>
    <s v="Q1"/>
    <n v="346"/>
    <n v="31"/>
    <x v="1"/>
    <x v="1"/>
    <n v="0.95"/>
    <x v="4"/>
    <n v="0"/>
    <n v="0.95"/>
    <n v="0.34"/>
    <n v="20"/>
    <n v="3033"/>
    <s v="Hubertus"/>
    <x v="0"/>
    <n v="19"/>
    <n v="0"/>
    <n v="12.199999999999998"/>
  </r>
  <r>
    <x v="23"/>
    <x v="2"/>
    <x v="0"/>
    <s v="Q1"/>
    <n v="346"/>
    <n v="16"/>
    <x v="1"/>
    <x v="1"/>
    <n v="27.95"/>
    <x v="2"/>
    <n v="0"/>
    <n v="27.95"/>
    <n v="15.85"/>
    <n v="1"/>
    <n v="3033"/>
    <s v="Hubertus"/>
    <x v="0"/>
    <n v="27.95"/>
    <n v="0"/>
    <n v="12.1"/>
  </r>
  <r>
    <x v="23"/>
    <x v="2"/>
    <x v="0"/>
    <s v="Q1"/>
    <n v="347"/>
    <n v="48"/>
    <x v="0"/>
    <x v="1"/>
    <n v="3.95"/>
    <x v="4"/>
    <n v="0"/>
    <n v="3.95"/>
    <n v="1.43"/>
    <n v="4"/>
    <n v="3010"/>
    <s v="Camarillo"/>
    <x v="7"/>
    <n v="15.8"/>
    <n v="0"/>
    <n v="10.080000000000002"/>
  </r>
  <r>
    <x v="23"/>
    <x v="2"/>
    <x v="0"/>
    <s v="Q1"/>
    <n v="348"/>
    <n v="20"/>
    <x v="1"/>
    <x v="1"/>
    <n v="16.95"/>
    <x v="1"/>
    <n v="0"/>
    <n v="16.95"/>
    <n v="6.76"/>
    <n v="8"/>
    <n v="3020"/>
    <s v="Hollywood"/>
    <x v="2"/>
    <n v="135.6"/>
    <n v="0"/>
    <n v="81.52"/>
  </r>
  <r>
    <x v="23"/>
    <x v="2"/>
    <x v="0"/>
    <s v="Q1"/>
    <n v="348"/>
    <n v="45"/>
    <x v="1"/>
    <x v="1"/>
    <n v="38.950000000000003"/>
    <x v="0"/>
    <n v="0.1"/>
    <n v="35.06"/>
    <n v="22.33"/>
    <n v="7"/>
    <n v="3020"/>
    <s v="Hollywood"/>
    <x v="2"/>
    <n v="245.42000000000002"/>
    <n v="3.8900000000000006"/>
    <n v="89.110000000000028"/>
  </r>
  <r>
    <x v="23"/>
    <x v="2"/>
    <x v="0"/>
    <s v="Q1"/>
    <n v="349"/>
    <n v="39"/>
    <x v="1"/>
    <x v="1"/>
    <n v="26.95"/>
    <x v="2"/>
    <n v="0"/>
    <n v="26.95"/>
    <n v="12.24"/>
    <n v="20"/>
    <n v="3022"/>
    <s v="Oak View"/>
    <x v="7"/>
    <n v="539"/>
    <n v="0"/>
    <n v="294.2"/>
  </r>
  <r>
    <x v="23"/>
    <x v="2"/>
    <x v="0"/>
    <s v="Q1"/>
    <n v="349"/>
    <n v="27"/>
    <x v="1"/>
    <x v="1"/>
    <n v="4.95"/>
    <x v="4"/>
    <n v="0"/>
    <n v="4.95"/>
    <n v="1.82"/>
    <n v="7"/>
    <n v="3022"/>
    <s v="Oak View"/>
    <x v="7"/>
    <n v="34.65"/>
    <n v="0"/>
    <n v="21.91"/>
  </r>
  <r>
    <x v="23"/>
    <x v="2"/>
    <x v="0"/>
    <s v="Q1"/>
    <n v="350"/>
    <n v="6"/>
    <x v="0"/>
    <x v="1"/>
    <n v="55.95"/>
    <x v="3"/>
    <n v="0"/>
    <n v="55.95"/>
    <n v="16.059999999999999"/>
    <n v="9"/>
    <n v="3019"/>
    <s v="Crystal City"/>
    <x v="3"/>
    <n v="503.55"/>
    <n v="0"/>
    <n v="359.01"/>
  </r>
  <r>
    <x v="23"/>
    <x v="2"/>
    <x v="0"/>
    <s v="Q1"/>
    <n v="350"/>
    <n v="39"/>
    <x v="0"/>
    <x v="1"/>
    <n v="26.95"/>
    <x v="2"/>
    <n v="0"/>
    <n v="26.95"/>
    <n v="12.24"/>
    <n v="10"/>
    <n v="3019"/>
    <s v="Crystal City"/>
    <x v="3"/>
    <n v="269.5"/>
    <n v="0"/>
    <n v="147.1"/>
  </r>
  <r>
    <x v="23"/>
    <x v="2"/>
    <x v="0"/>
    <s v="Q1"/>
    <n v="351"/>
    <n v="17"/>
    <x v="1"/>
    <x v="1"/>
    <n v="49.95"/>
    <x v="5"/>
    <n v="0"/>
    <n v="49.95"/>
    <n v="23.93"/>
    <n v="24"/>
    <n v="3032"/>
    <s v="Church View"/>
    <x v="4"/>
    <n v="1198.8000000000002"/>
    <n v="0"/>
    <n v="624.48"/>
  </r>
  <r>
    <x v="23"/>
    <x v="2"/>
    <x v="0"/>
    <s v="Q1"/>
    <n v="351"/>
    <n v="31"/>
    <x v="1"/>
    <x v="1"/>
    <n v="0.95"/>
    <x v="4"/>
    <n v="0"/>
    <n v="0.95"/>
    <n v="0.34"/>
    <n v="21"/>
    <n v="3032"/>
    <s v="Church View"/>
    <x v="4"/>
    <n v="19.95"/>
    <n v="0"/>
    <n v="12.809999999999997"/>
  </r>
  <r>
    <x v="23"/>
    <x v="2"/>
    <x v="0"/>
    <s v="Q1"/>
    <n v="352"/>
    <n v="43"/>
    <x v="0"/>
    <x v="1"/>
    <n v="11.95"/>
    <x v="1"/>
    <n v="0"/>
    <n v="11.95"/>
    <n v="3.32"/>
    <n v="10"/>
    <n v="3013"/>
    <s v="Moran"/>
    <x v="5"/>
    <n v="119.5"/>
    <n v="0"/>
    <n v="86.299999999999983"/>
  </r>
  <r>
    <x v="23"/>
    <x v="2"/>
    <x v="0"/>
    <s v="Q1"/>
    <n v="353"/>
    <n v="50"/>
    <x v="1"/>
    <x v="1"/>
    <n v="24.95"/>
    <x v="2"/>
    <n v="0"/>
    <n v="24.95"/>
    <n v="12.14"/>
    <n v="2"/>
    <n v="3018"/>
    <s v="Chickasha"/>
    <x v="6"/>
    <n v="49.9"/>
    <n v="0"/>
    <n v="25.619999999999997"/>
  </r>
  <r>
    <x v="23"/>
    <x v="2"/>
    <x v="0"/>
    <s v="Q1"/>
    <n v="354"/>
    <n v="20"/>
    <x v="0"/>
    <x v="1"/>
    <n v="16.95"/>
    <x v="1"/>
    <n v="0"/>
    <n v="16.95"/>
    <n v="6.76"/>
    <n v="22"/>
    <n v="3018"/>
    <s v="Chickasha"/>
    <x v="6"/>
    <n v="372.9"/>
    <n v="0"/>
    <n v="224.17999999999998"/>
  </r>
  <r>
    <x v="23"/>
    <x v="2"/>
    <x v="0"/>
    <s v="Q1"/>
    <n v="354"/>
    <n v="2"/>
    <x v="0"/>
    <x v="1"/>
    <n v="44.95"/>
    <x v="5"/>
    <n v="0"/>
    <n v="44.95"/>
    <n v="27.95"/>
    <n v="9"/>
    <n v="3018"/>
    <s v="Chickasha"/>
    <x v="6"/>
    <n v="404.55"/>
    <n v="0"/>
    <n v="153.00000000000003"/>
  </r>
  <r>
    <x v="23"/>
    <x v="2"/>
    <x v="0"/>
    <s v="Q1"/>
    <n v="354"/>
    <n v="14"/>
    <x v="0"/>
    <x v="1"/>
    <n v="31.95"/>
    <x v="0"/>
    <n v="0"/>
    <n v="31.95"/>
    <n v="17.38"/>
    <n v="1"/>
    <n v="3018"/>
    <s v="Chickasha"/>
    <x v="6"/>
    <n v="31.95"/>
    <n v="0"/>
    <n v="14.57"/>
  </r>
  <r>
    <x v="23"/>
    <x v="2"/>
    <x v="0"/>
    <s v="Q1"/>
    <n v="354"/>
    <n v="8"/>
    <x v="0"/>
    <x v="1"/>
    <n v="7.95"/>
    <x v="4"/>
    <n v="0"/>
    <n v="7.95"/>
    <n v="4.53"/>
    <n v="2"/>
    <n v="3018"/>
    <s v="Chickasha"/>
    <x v="6"/>
    <n v="15.9"/>
    <n v="0"/>
    <n v="6.84"/>
  </r>
  <r>
    <x v="23"/>
    <x v="2"/>
    <x v="0"/>
    <s v="Q1"/>
    <n v="355"/>
    <n v="24"/>
    <x v="1"/>
    <x v="1"/>
    <n v="27.95"/>
    <x v="2"/>
    <n v="0"/>
    <n v="27.95"/>
    <n v="16.8"/>
    <n v="21"/>
    <n v="3020"/>
    <s v="Hollywood"/>
    <x v="2"/>
    <n v="586.94999999999993"/>
    <n v="0"/>
    <n v="234.14999999999998"/>
  </r>
  <r>
    <x v="23"/>
    <x v="2"/>
    <x v="0"/>
    <s v="Q1"/>
    <n v="356"/>
    <n v="36"/>
    <x v="0"/>
    <x v="1"/>
    <n v="26.95"/>
    <x v="2"/>
    <n v="0"/>
    <n v="26.95"/>
    <n v="12.53"/>
    <n v="5"/>
    <n v="3020"/>
    <s v="Hollywood"/>
    <x v="2"/>
    <n v="134.75"/>
    <n v="0"/>
    <n v="72.099999999999994"/>
  </r>
  <r>
    <x v="24"/>
    <x v="3"/>
    <x v="0"/>
    <s v="Q1"/>
    <n v="357"/>
    <n v="24"/>
    <x v="4"/>
    <x v="1"/>
    <n v="27.95"/>
    <x v="2"/>
    <n v="0"/>
    <n v="27.95"/>
    <n v="16.8"/>
    <n v="8"/>
    <n v="3023"/>
    <s v="Glenbeulah"/>
    <x v="0"/>
    <n v="223.6"/>
    <n v="0"/>
    <n v="89.199999999999989"/>
  </r>
  <r>
    <x v="24"/>
    <x v="3"/>
    <x v="0"/>
    <s v="Q1"/>
    <n v="358"/>
    <n v="35"/>
    <x v="2"/>
    <x v="1"/>
    <n v="0.95"/>
    <x v="4"/>
    <n v="0"/>
    <n v="0.95"/>
    <n v="0.47"/>
    <n v="23"/>
    <n v="3018"/>
    <s v="Chickasha"/>
    <x v="6"/>
    <n v="21.849999999999998"/>
    <n v="0"/>
    <n v="11.04"/>
  </r>
  <r>
    <x v="24"/>
    <x v="3"/>
    <x v="0"/>
    <s v="Q1"/>
    <n v="359"/>
    <n v="32"/>
    <x v="4"/>
    <x v="1"/>
    <n v="22.95"/>
    <x v="2"/>
    <n v="0"/>
    <n v="22.95"/>
    <n v="11.78"/>
    <n v="3"/>
    <n v="3014"/>
    <s v="Danville"/>
    <x v="1"/>
    <n v="68.849999999999994"/>
    <n v="0"/>
    <n v="33.51"/>
  </r>
  <r>
    <x v="24"/>
    <x v="3"/>
    <x v="0"/>
    <s v="Q1"/>
    <n v="359"/>
    <n v="2"/>
    <x v="4"/>
    <x v="1"/>
    <n v="44.95"/>
    <x v="5"/>
    <n v="0"/>
    <n v="44.95"/>
    <n v="27.95"/>
    <n v="7"/>
    <n v="3014"/>
    <s v="Danville"/>
    <x v="1"/>
    <n v="314.65000000000003"/>
    <n v="0"/>
    <n v="119.00000000000003"/>
  </r>
  <r>
    <x v="24"/>
    <x v="3"/>
    <x v="0"/>
    <s v="Q1"/>
    <n v="360"/>
    <n v="43"/>
    <x v="2"/>
    <x v="1"/>
    <n v="11.95"/>
    <x v="1"/>
    <n v="0"/>
    <n v="11.95"/>
    <n v="3.32"/>
    <n v="3"/>
    <n v="3033"/>
    <s v="Hubertus"/>
    <x v="0"/>
    <n v="35.849999999999994"/>
    <n v="0"/>
    <n v="25.889999999999997"/>
  </r>
  <r>
    <x v="24"/>
    <x v="3"/>
    <x v="0"/>
    <s v="Q1"/>
    <n v="361"/>
    <n v="42"/>
    <x v="4"/>
    <x v="1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24"/>
    <x v="3"/>
    <x v="0"/>
    <s v="Q1"/>
    <n v="361"/>
    <n v="39"/>
    <x v="4"/>
    <x v="1"/>
    <n v="26.95"/>
    <x v="2"/>
    <n v="0.2"/>
    <n v="21.56"/>
    <n v="12.24"/>
    <n v="16"/>
    <n v="3017"/>
    <s v="Chesterfield"/>
    <x v="3"/>
    <n v="344.96"/>
    <n v="5.3900000000000006"/>
    <n v="149.11999999999998"/>
  </r>
  <r>
    <x v="24"/>
    <x v="3"/>
    <x v="0"/>
    <s v="Q1"/>
    <n v="362"/>
    <n v="39"/>
    <x v="4"/>
    <x v="1"/>
    <n v="26.95"/>
    <x v="2"/>
    <n v="0"/>
    <n v="26.95"/>
    <n v="12.24"/>
    <n v="18"/>
    <n v="3011"/>
    <s v="Barhamsville"/>
    <x v="4"/>
    <n v="485.09999999999997"/>
    <n v="0"/>
    <n v="264.77999999999997"/>
  </r>
  <r>
    <x v="24"/>
    <x v="3"/>
    <x v="0"/>
    <s v="Q1"/>
    <n v="362"/>
    <n v="34"/>
    <x v="4"/>
    <x v="1"/>
    <n v="37.950000000000003"/>
    <x v="0"/>
    <n v="0"/>
    <n v="37.950000000000003"/>
    <n v="15.35"/>
    <n v="8"/>
    <n v="3011"/>
    <s v="Barhamsville"/>
    <x v="4"/>
    <n v="303.60000000000002"/>
    <n v="0"/>
    <n v="180.8"/>
  </r>
  <r>
    <x v="24"/>
    <x v="3"/>
    <x v="0"/>
    <s v="Q1"/>
    <n v="363"/>
    <n v="23"/>
    <x v="4"/>
    <x v="1"/>
    <n v="2.95"/>
    <x v="4"/>
    <n v="0"/>
    <n v="2.95"/>
    <n v="1.68"/>
    <n v="9"/>
    <n v="3016"/>
    <s v="Cedar Hill"/>
    <x v="3"/>
    <n v="26.55"/>
    <n v="0"/>
    <n v="11.430000000000001"/>
  </r>
  <r>
    <x v="25"/>
    <x v="4"/>
    <x v="0"/>
    <s v="Q1"/>
    <n v="364"/>
    <n v="31"/>
    <x v="1"/>
    <x v="1"/>
    <n v="0.95"/>
    <x v="4"/>
    <n v="0"/>
    <n v="0.95"/>
    <n v="0.34"/>
    <n v="17"/>
    <n v="3033"/>
    <s v="Hubertus"/>
    <x v="0"/>
    <n v="16.149999999999999"/>
    <n v="0"/>
    <n v="10.369999999999997"/>
  </r>
  <r>
    <x v="25"/>
    <x v="4"/>
    <x v="0"/>
    <s v="Q1"/>
    <n v="365"/>
    <n v="37"/>
    <x v="1"/>
    <x v="1"/>
    <n v="24.95"/>
    <x v="2"/>
    <n v="0"/>
    <n v="24.95"/>
    <n v="9.3800000000000008"/>
    <n v="2"/>
    <n v="3029"/>
    <s v="Hartland"/>
    <x v="0"/>
    <n v="49.9"/>
    <n v="0"/>
    <n v="31.139999999999997"/>
  </r>
  <r>
    <x v="25"/>
    <x v="4"/>
    <x v="0"/>
    <s v="Q1"/>
    <n v="365"/>
    <n v="17"/>
    <x v="1"/>
    <x v="1"/>
    <n v="49.95"/>
    <x v="5"/>
    <n v="0"/>
    <n v="49.95"/>
    <n v="23.93"/>
    <n v="33"/>
    <n v="3029"/>
    <s v="Hartland"/>
    <x v="0"/>
    <n v="1648.3500000000001"/>
    <n v="0"/>
    <n v="858.66000000000008"/>
  </r>
  <r>
    <x v="25"/>
    <x v="4"/>
    <x v="0"/>
    <s v="Q1"/>
    <n v="366"/>
    <n v="9"/>
    <x v="2"/>
    <x v="1"/>
    <n v="48.95"/>
    <x v="5"/>
    <n v="0"/>
    <n v="48.95"/>
    <n v="24.52"/>
    <n v="20"/>
    <n v="3025"/>
    <s v="Cardinal"/>
    <x v="4"/>
    <n v="979"/>
    <n v="0"/>
    <n v="488.60000000000008"/>
  </r>
  <r>
    <x v="25"/>
    <x v="4"/>
    <x v="0"/>
    <s v="Q1"/>
    <n v="367"/>
    <n v="8"/>
    <x v="1"/>
    <x v="1"/>
    <n v="7.95"/>
    <x v="4"/>
    <n v="0.2"/>
    <n v="6.36"/>
    <n v="4.53"/>
    <n v="30"/>
    <n v="3012"/>
    <s v="Moose"/>
    <x v="5"/>
    <n v="190.8"/>
    <n v="1.5899999999999999"/>
    <n v="54.900000000000006"/>
  </r>
  <r>
    <x v="25"/>
    <x v="4"/>
    <x v="0"/>
    <s v="Q1"/>
    <n v="367"/>
    <n v="7"/>
    <x v="1"/>
    <x v="1"/>
    <n v="20.95"/>
    <x v="2"/>
    <n v="0"/>
    <n v="20.95"/>
    <n v="10.039999999999999"/>
    <n v="9"/>
    <n v="3012"/>
    <s v="Moose"/>
    <x v="5"/>
    <n v="188.54999999999998"/>
    <n v="0"/>
    <n v="98.19"/>
  </r>
  <r>
    <x v="25"/>
    <x v="4"/>
    <x v="0"/>
    <s v="Q1"/>
    <n v="368"/>
    <n v="35"/>
    <x v="2"/>
    <x v="1"/>
    <n v="0.95"/>
    <x v="4"/>
    <n v="0"/>
    <n v="0.95"/>
    <n v="0.47"/>
    <n v="14"/>
    <n v="3025"/>
    <s v="Cardinal"/>
    <x v="4"/>
    <n v="13.299999999999999"/>
    <n v="0"/>
    <n v="6.72"/>
  </r>
  <r>
    <x v="25"/>
    <x v="4"/>
    <x v="0"/>
    <s v="Q1"/>
    <n v="368"/>
    <n v="34"/>
    <x v="2"/>
    <x v="1"/>
    <n v="37.950000000000003"/>
    <x v="0"/>
    <n v="0"/>
    <n v="37.950000000000003"/>
    <n v="15.35"/>
    <n v="8"/>
    <n v="3025"/>
    <s v="Cardinal"/>
    <x v="4"/>
    <n v="303.60000000000002"/>
    <n v="0"/>
    <n v="180.8"/>
  </r>
  <r>
    <x v="25"/>
    <x v="4"/>
    <x v="0"/>
    <s v="Q1"/>
    <n v="369"/>
    <n v="50"/>
    <x v="1"/>
    <x v="1"/>
    <n v="24.95"/>
    <x v="2"/>
    <n v="0"/>
    <n v="24.95"/>
    <n v="12.14"/>
    <n v="1"/>
    <n v="3015"/>
    <s v="Catawissa"/>
    <x v="3"/>
    <n v="24.95"/>
    <n v="0"/>
    <n v="12.809999999999999"/>
  </r>
  <r>
    <x v="25"/>
    <x v="4"/>
    <x v="0"/>
    <s v="Q1"/>
    <n v="370"/>
    <n v="30"/>
    <x v="2"/>
    <x v="1"/>
    <n v="10.95"/>
    <x v="1"/>
    <n v="0"/>
    <n v="10.95"/>
    <n v="4.8"/>
    <n v="5"/>
    <n v="3029"/>
    <s v="Hartland"/>
    <x v="0"/>
    <n v="54.75"/>
    <n v="0"/>
    <n v="30.749999999999996"/>
  </r>
  <r>
    <x v="25"/>
    <x v="4"/>
    <x v="0"/>
    <s v="Q1"/>
    <n v="371"/>
    <n v="8"/>
    <x v="1"/>
    <x v="1"/>
    <n v="7.95"/>
    <x v="4"/>
    <n v="0"/>
    <n v="7.95"/>
    <n v="4.53"/>
    <n v="24"/>
    <n v="3031"/>
    <s v="Hingham"/>
    <x v="0"/>
    <n v="190.8"/>
    <n v="0"/>
    <n v="82.08"/>
  </r>
  <r>
    <x v="25"/>
    <x v="4"/>
    <x v="0"/>
    <s v="Q1"/>
    <n v="371"/>
    <n v="7"/>
    <x v="1"/>
    <x v="1"/>
    <n v="20.95"/>
    <x v="2"/>
    <n v="0"/>
    <n v="20.95"/>
    <n v="10.039999999999999"/>
    <n v="9"/>
    <n v="3031"/>
    <s v="Hingham"/>
    <x v="0"/>
    <n v="188.54999999999998"/>
    <n v="0"/>
    <n v="98.19"/>
  </r>
  <r>
    <x v="25"/>
    <x v="4"/>
    <x v="0"/>
    <s v="Q1"/>
    <n v="371"/>
    <n v="1"/>
    <x v="1"/>
    <x v="1"/>
    <n v="43.95"/>
    <x v="5"/>
    <n v="0"/>
    <n v="43.95"/>
    <n v="25.6"/>
    <n v="16"/>
    <n v="3031"/>
    <s v="Hingham"/>
    <x v="0"/>
    <n v="703.2"/>
    <n v="0"/>
    <n v="293.60000000000002"/>
  </r>
  <r>
    <x v="25"/>
    <x v="4"/>
    <x v="0"/>
    <s v="Q1"/>
    <n v="371"/>
    <n v="10"/>
    <x v="1"/>
    <x v="1"/>
    <n v="34.950000000000003"/>
    <x v="0"/>
    <n v="0"/>
    <n v="34.950000000000003"/>
    <n v="22.13"/>
    <n v="9"/>
    <n v="3031"/>
    <s v="Hingham"/>
    <x v="0"/>
    <n v="314.55"/>
    <n v="0"/>
    <n v="115.38000000000004"/>
  </r>
  <r>
    <x v="25"/>
    <x v="4"/>
    <x v="0"/>
    <s v="Q1"/>
    <n v="372"/>
    <n v="37"/>
    <x v="2"/>
    <x v="1"/>
    <n v="24.95"/>
    <x v="2"/>
    <n v="0.1"/>
    <n v="22.46"/>
    <n v="9.3800000000000008"/>
    <n v="10"/>
    <n v="3011"/>
    <s v="Barhamsville"/>
    <x v="4"/>
    <n v="224.60000000000002"/>
    <n v="2.4899999999999984"/>
    <n v="130.80000000000001"/>
  </r>
  <r>
    <x v="25"/>
    <x v="4"/>
    <x v="0"/>
    <s v="Q1"/>
    <n v="373"/>
    <n v="10"/>
    <x v="1"/>
    <x v="1"/>
    <n v="34.950000000000003"/>
    <x v="0"/>
    <n v="0"/>
    <n v="34.950000000000003"/>
    <n v="22.13"/>
    <n v="5"/>
    <n v="3025"/>
    <s v="Cardinal"/>
    <x v="4"/>
    <n v="174.75"/>
    <n v="0"/>
    <n v="64.100000000000023"/>
  </r>
  <r>
    <x v="25"/>
    <x v="4"/>
    <x v="0"/>
    <s v="Q1"/>
    <n v="373"/>
    <n v="24"/>
    <x v="1"/>
    <x v="1"/>
    <n v="27.95"/>
    <x v="2"/>
    <n v="0"/>
    <n v="27.95"/>
    <n v="16.8"/>
    <n v="14"/>
    <n v="3025"/>
    <s v="Cardinal"/>
    <x v="4"/>
    <n v="391.3"/>
    <n v="0"/>
    <n v="156.09999999999997"/>
  </r>
  <r>
    <x v="25"/>
    <x v="4"/>
    <x v="0"/>
    <s v="Q1"/>
    <n v="374"/>
    <n v="10"/>
    <x v="2"/>
    <x v="1"/>
    <n v="34.950000000000003"/>
    <x v="0"/>
    <n v="0.1"/>
    <n v="31.46"/>
    <n v="22.13"/>
    <n v="10"/>
    <n v="3011"/>
    <s v="Barhamsville"/>
    <x v="4"/>
    <n v="314.60000000000002"/>
    <n v="3.490000000000002"/>
    <n v="93.300000000000011"/>
  </r>
  <r>
    <x v="25"/>
    <x v="4"/>
    <x v="0"/>
    <s v="Q1"/>
    <n v="374"/>
    <n v="44"/>
    <x v="2"/>
    <x v="1"/>
    <n v="38.950000000000003"/>
    <x v="0"/>
    <n v="0"/>
    <n v="38.950000000000003"/>
    <n v="24.76"/>
    <n v="24"/>
    <n v="3011"/>
    <s v="Barhamsville"/>
    <x v="4"/>
    <n v="934.80000000000007"/>
    <n v="0"/>
    <n v="340.56000000000006"/>
  </r>
  <r>
    <x v="25"/>
    <x v="4"/>
    <x v="0"/>
    <s v="Q1"/>
    <n v="375"/>
    <n v="29"/>
    <x v="1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25"/>
    <x v="4"/>
    <x v="0"/>
    <s v="Q1"/>
    <n v="376"/>
    <n v="40"/>
    <x v="2"/>
    <x v="1"/>
    <n v="16.95"/>
    <x v="1"/>
    <n v="0"/>
    <n v="16.95"/>
    <n v="6.53"/>
    <n v="4"/>
    <n v="3010"/>
    <s v="Camarillo"/>
    <x v="7"/>
    <n v="67.8"/>
    <n v="0"/>
    <n v="41.679999999999993"/>
  </r>
  <r>
    <x v="25"/>
    <x v="4"/>
    <x v="0"/>
    <s v="Q1"/>
    <n v="376"/>
    <n v="12"/>
    <x v="2"/>
    <x v="1"/>
    <n v="47.95"/>
    <x v="5"/>
    <n v="0"/>
    <n v="47.95"/>
    <n v="20.7"/>
    <n v="4"/>
    <n v="3010"/>
    <s v="Camarillo"/>
    <x v="7"/>
    <n v="191.8"/>
    <n v="0"/>
    <n v="109.00000000000001"/>
  </r>
  <r>
    <x v="25"/>
    <x v="4"/>
    <x v="0"/>
    <s v="Q1"/>
    <n v="377"/>
    <n v="5"/>
    <x v="1"/>
    <x v="1"/>
    <n v="24.95"/>
    <x v="2"/>
    <n v="0.1"/>
    <n v="22.46"/>
    <n v="12.27"/>
    <n v="5"/>
    <n v="3030"/>
    <s v="Davis"/>
    <x v="6"/>
    <n v="112.30000000000001"/>
    <n v="2.4899999999999984"/>
    <n v="50.95"/>
  </r>
  <r>
    <x v="25"/>
    <x v="4"/>
    <x v="0"/>
    <s v="Q1"/>
    <n v="377"/>
    <n v="11"/>
    <x v="1"/>
    <x v="1"/>
    <n v="65.95"/>
    <x v="3"/>
    <n v="0"/>
    <n v="65.95"/>
    <n v="37.97"/>
    <n v="5"/>
    <n v="3030"/>
    <s v="Davis"/>
    <x v="6"/>
    <n v="329.75"/>
    <n v="0"/>
    <n v="139.90000000000003"/>
  </r>
  <r>
    <x v="25"/>
    <x v="4"/>
    <x v="0"/>
    <s v="Q1"/>
    <n v="378"/>
    <n v="42"/>
    <x v="2"/>
    <x v="1"/>
    <n v="35.950000000000003"/>
    <x v="0"/>
    <n v="0"/>
    <n v="35.950000000000003"/>
    <n v="20.25"/>
    <n v="2"/>
    <n v="3024"/>
    <s v="Corn"/>
    <x v="6"/>
    <n v="71.900000000000006"/>
    <n v="0"/>
    <n v="31.400000000000006"/>
  </r>
  <r>
    <x v="25"/>
    <x v="4"/>
    <x v="0"/>
    <s v="Q1"/>
    <n v="379"/>
    <n v="5"/>
    <x v="1"/>
    <x v="1"/>
    <n v="24.95"/>
    <x v="2"/>
    <n v="0"/>
    <n v="24.95"/>
    <n v="12.27"/>
    <n v="3"/>
    <n v="3030"/>
    <s v="Davis"/>
    <x v="6"/>
    <n v="74.849999999999994"/>
    <n v="0"/>
    <n v="38.04"/>
  </r>
  <r>
    <x v="25"/>
    <x v="4"/>
    <x v="0"/>
    <s v="Q1"/>
    <n v="379"/>
    <n v="45"/>
    <x v="1"/>
    <x v="1"/>
    <n v="38.950000000000003"/>
    <x v="0"/>
    <n v="0"/>
    <n v="38.950000000000003"/>
    <n v="22.33"/>
    <n v="7"/>
    <n v="3030"/>
    <s v="Davis"/>
    <x v="6"/>
    <n v="272.65000000000003"/>
    <n v="0"/>
    <n v="116.34000000000003"/>
  </r>
  <r>
    <x v="25"/>
    <x v="4"/>
    <x v="0"/>
    <s v="Q1"/>
    <n v="380"/>
    <n v="12"/>
    <x v="1"/>
    <x v="1"/>
    <n v="47.95"/>
    <x v="5"/>
    <n v="0"/>
    <n v="47.95"/>
    <n v="20.7"/>
    <n v="3"/>
    <n v="3010"/>
    <s v="Camarillo"/>
    <x v="7"/>
    <n v="143.85000000000002"/>
    <n v="0"/>
    <n v="81.750000000000014"/>
  </r>
  <r>
    <x v="25"/>
    <x v="4"/>
    <x v="0"/>
    <s v="Q1"/>
    <n v="381"/>
    <n v="20"/>
    <x v="2"/>
    <x v="1"/>
    <n v="16.95"/>
    <x v="1"/>
    <n v="0"/>
    <n v="16.95"/>
    <n v="6.76"/>
    <n v="6"/>
    <n v="3021"/>
    <s v="Hollywood"/>
    <x v="2"/>
    <n v="101.69999999999999"/>
    <n v="0"/>
    <n v="61.14"/>
  </r>
  <r>
    <x v="25"/>
    <x v="4"/>
    <x v="0"/>
    <s v="Q1"/>
    <n v="382"/>
    <n v="36"/>
    <x v="1"/>
    <x v="1"/>
    <n v="26.95"/>
    <x v="2"/>
    <n v="0"/>
    <n v="26.95"/>
    <n v="12.53"/>
    <n v="31"/>
    <n v="3026"/>
    <s v="Norman"/>
    <x v="6"/>
    <n v="835.44999999999993"/>
    <n v="0"/>
    <n v="447.02"/>
  </r>
  <r>
    <x v="25"/>
    <x v="4"/>
    <x v="0"/>
    <s v="Q1"/>
    <n v="383"/>
    <n v="17"/>
    <x v="1"/>
    <x v="1"/>
    <n v="49.95"/>
    <x v="5"/>
    <n v="0"/>
    <n v="49.95"/>
    <n v="23.93"/>
    <n v="37"/>
    <n v="3019"/>
    <s v="Crystal City"/>
    <x v="3"/>
    <n v="1848.15"/>
    <n v="0"/>
    <n v="962.74000000000012"/>
  </r>
  <r>
    <x v="25"/>
    <x v="4"/>
    <x v="0"/>
    <s v="Q1"/>
    <n v="384"/>
    <n v="34"/>
    <x v="2"/>
    <x v="1"/>
    <n v="37.950000000000003"/>
    <x v="0"/>
    <n v="0"/>
    <n v="37.950000000000003"/>
    <n v="15.35"/>
    <n v="6"/>
    <n v="3014"/>
    <s v="Danville"/>
    <x v="1"/>
    <n v="227.70000000000002"/>
    <n v="0"/>
    <n v="135.60000000000002"/>
  </r>
  <r>
    <x v="26"/>
    <x v="5"/>
    <x v="0"/>
    <s v="Q1"/>
    <n v="385"/>
    <n v="36"/>
    <x v="4"/>
    <x v="0"/>
    <n v="26.95"/>
    <x v="2"/>
    <n v="0"/>
    <n v="26.95"/>
    <n v="12.53"/>
    <n v="33"/>
    <n v="3017"/>
    <s v="Chesterfield"/>
    <x v="3"/>
    <n v="889.35"/>
    <n v="0"/>
    <n v="475.86"/>
  </r>
  <r>
    <x v="26"/>
    <x v="5"/>
    <x v="0"/>
    <s v="Q1"/>
    <n v="386"/>
    <n v="23"/>
    <x v="3"/>
    <x v="0"/>
    <n v="2.95"/>
    <x v="4"/>
    <n v="0"/>
    <n v="2.95"/>
    <n v="1.68"/>
    <n v="13"/>
    <n v="3021"/>
    <s v="Hollywood"/>
    <x v="2"/>
    <n v="38.35"/>
    <n v="0"/>
    <n v="16.510000000000002"/>
  </r>
  <r>
    <x v="26"/>
    <x v="5"/>
    <x v="0"/>
    <s v="Q1"/>
    <n v="387"/>
    <n v="43"/>
    <x v="4"/>
    <x v="0"/>
    <n v="11.95"/>
    <x v="1"/>
    <n v="0"/>
    <n v="11.95"/>
    <n v="3.32"/>
    <n v="4"/>
    <n v="3011"/>
    <s v="Barhamsville"/>
    <x v="4"/>
    <n v="47.8"/>
    <n v="0"/>
    <n v="34.519999999999996"/>
  </r>
  <r>
    <x v="27"/>
    <x v="6"/>
    <x v="0"/>
    <s v="Q1"/>
    <n v="388"/>
    <n v="11"/>
    <x v="0"/>
    <x v="0"/>
    <n v="65.95"/>
    <x v="3"/>
    <n v="0"/>
    <n v="65.95"/>
    <n v="37.97"/>
    <n v="4"/>
    <n v="3028"/>
    <s v="Pembroke Pines"/>
    <x v="2"/>
    <n v="263.8"/>
    <n v="0"/>
    <n v="111.92000000000002"/>
  </r>
  <r>
    <x v="27"/>
    <x v="6"/>
    <x v="0"/>
    <s v="Q1"/>
    <n v="389"/>
    <n v="47"/>
    <x v="4"/>
    <x v="0"/>
    <n v="28.95"/>
    <x v="2"/>
    <n v="0.1"/>
    <n v="26.06"/>
    <n v="8.86"/>
    <n v="13"/>
    <n v="3027"/>
    <s v="Hartford"/>
    <x v="0"/>
    <n v="338.78"/>
    <n v="2.8900000000000006"/>
    <n v="223.6"/>
  </r>
  <r>
    <x v="27"/>
    <x v="6"/>
    <x v="0"/>
    <s v="Q1"/>
    <n v="390"/>
    <n v="23"/>
    <x v="3"/>
    <x v="0"/>
    <n v="2.95"/>
    <x v="4"/>
    <n v="0"/>
    <n v="2.95"/>
    <n v="1.68"/>
    <n v="12"/>
    <n v="3017"/>
    <s v="Chesterfield"/>
    <x v="3"/>
    <n v="35.400000000000006"/>
    <n v="0"/>
    <n v="15.240000000000002"/>
  </r>
  <r>
    <x v="27"/>
    <x v="6"/>
    <x v="0"/>
    <s v="Q1"/>
    <n v="391"/>
    <n v="15"/>
    <x v="0"/>
    <x v="0"/>
    <n v="28.95"/>
    <x v="2"/>
    <n v="0.1"/>
    <n v="26.06"/>
    <n v="17.53"/>
    <n v="16"/>
    <n v="3010"/>
    <s v="Camarillo"/>
    <x v="7"/>
    <n v="416.96"/>
    <n v="2.8900000000000006"/>
    <n v="136.47999999999996"/>
  </r>
  <r>
    <x v="27"/>
    <x v="6"/>
    <x v="0"/>
    <s v="Q1"/>
    <n v="391"/>
    <n v="44"/>
    <x v="0"/>
    <x v="0"/>
    <n v="38.950000000000003"/>
    <x v="0"/>
    <n v="0"/>
    <n v="38.950000000000003"/>
    <n v="24.76"/>
    <n v="3"/>
    <n v="3010"/>
    <s v="Camarillo"/>
    <x v="7"/>
    <n v="116.85000000000001"/>
    <n v="0"/>
    <n v="42.570000000000007"/>
  </r>
  <r>
    <x v="27"/>
    <x v="6"/>
    <x v="0"/>
    <s v="Q1"/>
    <n v="392"/>
    <n v="50"/>
    <x v="0"/>
    <x v="0"/>
    <n v="24.95"/>
    <x v="2"/>
    <n v="0"/>
    <n v="24.95"/>
    <n v="12.14"/>
    <n v="2"/>
    <n v="3023"/>
    <s v="Glenbeulah"/>
    <x v="0"/>
    <n v="49.9"/>
    <n v="0"/>
    <n v="25.619999999999997"/>
  </r>
  <r>
    <x v="27"/>
    <x v="6"/>
    <x v="0"/>
    <s v="Q1"/>
    <n v="393"/>
    <n v="11"/>
    <x v="3"/>
    <x v="0"/>
    <n v="65.95"/>
    <x v="3"/>
    <n v="0"/>
    <n v="65.95"/>
    <n v="37.97"/>
    <n v="6"/>
    <n v="3025"/>
    <s v="Cardinal"/>
    <x v="4"/>
    <n v="395.70000000000005"/>
    <n v="0"/>
    <n v="167.88000000000002"/>
  </r>
  <r>
    <x v="27"/>
    <x v="6"/>
    <x v="0"/>
    <s v="Q1"/>
    <n v="393"/>
    <n v="26"/>
    <x v="3"/>
    <x v="0"/>
    <n v="0.95"/>
    <x v="4"/>
    <n v="0"/>
    <n v="0.95"/>
    <n v="0.42"/>
    <n v="12"/>
    <n v="3025"/>
    <s v="Cardinal"/>
    <x v="4"/>
    <n v="11.399999999999999"/>
    <n v="0"/>
    <n v="6.36"/>
  </r>
  <r>
    <x v="27"/>
    <x v="6"/>
    <x v="0"/>
    <s v="Q1"/>
    <n v="394"/>
    <n v="29"/>
    <x v="0"/>
    <x v="0"/>
    <n v="40.950000000000003"/>
    <x v="5"/>
    <n v="0"/>
    <n v="40.950000000000003"/>
    <n v="15.51"/>
    <n v="2"/>
    <n v="3010"/>
    <s v="Camarillo"/>
    <x v="7"/>
    <n v="81.900000000000006"/>
    <n v="0"/>
    <n v="50.88000000000001"/>
  </r>
  <r>
    <x v="27"/>
    <x v="6"/>
    <x v="0"/>
    <s v="Q1"/>
    <n v="395"/>
    <n v="2"/>
    <x v="4"/>
    <x v="0"/>
    <n v="44.95"/>
    <x v="5"/>
    <n v="0"/>
    <n v="44.95"/>
    <n v="27.95"/>
    <n v="7"/>
    <n v="3025"/>
    <s v="Cardinal"/>
    <x v="4"/>
    <n v="314.65000000000003"/>
    <n v="0"/>
    <n v="119.00000000000003"/>
  </r>
  <r>
    <x v="27"/>
    <x v="6"/>
    <x v="0"/>
    <s v="Q1"/>
    <n v="396"/>
    <n v="45"/>
    <x v="3"/>
    <x v="0"/>
    <n v="38.950000000000003"/>
    <x v="0"/>
    <n v="0"/>
    <n v="38.950000000000003"/>
    <n v="22.33"/>
    <n v="2"/>
    <n v="3031"/>
    <s v="Hingham"/>
    <x v="0"/>
    <n v="77.900000000000006"/>
    <n v="0"/>
    <n v="33.240000000000009"/>
  </r>
  <r>
    <x v="27"/>
    <x v="6"/>
    <x v="0"/>
    <s v="Q1"/>
    <n v="397"/>
    <n v="32"/>
    <x v="4"/>
    <x v="0"/>
    <n v="22.95"/>
    <x v="2"/>
    <n v="0"/>
    <n v="22.95"/>
    <n v="11.78"/>
    <n v="24"/>
    <n v="3014"/>
    <s v="Danville"/>
    <x v="1"/>
    <n v="550.79999999999995"/>
    <n v="0"/>
    <n v="268.08"/>
  </r>
  <r>
    <x v="27"/>
    <x v="6"/>
    <x v="0"/>
    <s v="Q1"/>
    <n v="398"/>
    <n v="45"/>
    <x v="3"/>
    <x v="0"/>
    <n v="38.950000000000003"/>
    <x v="0"/>
    <n v="0"/>
    <n v="38.950000000000003"/>
    <n v="22.33"/>
    <n v="1"/>
    <n v="3017"/>
    <s v="Chesterfield"/>
    <x v="3"/>
    <n v="38.950000000000003"/>
    <n v="0"/>
    <n v="16.620000000000005"/>
  </r>
  <r>
    <x v="27"/>
    <x v="6"/>
    <x v="0"/>
    <s v="Q1"/>
    <n v="398"/>
    <n v="23"/>
    <x v="3"/>
    <x v="0"/>
    <n v="2.95"/>
    <x v="4"/>
    <n v="0"/>
    <n v="2.95"/>
    <n v="1.68"/>
    <n v="9"/>
    <n v="3017"/>
    <s v="Chesterfield"/>
    <x v="3"/>
    <n v="26.55"/>
    <n v="0"/>
    <n v="11.430000000000001"/>
  </r>
  <r>
    <x v="27"/>
    <x v="6"/>
    <x v="0"/>
    <s v="Q1"/>
    <n v="399"/>
    <n v="35"/>
    <x v="4"/>
    <x v="0"/>
    <n v="0.95"/>
    <x v="4"/>
    <n v="0.1"/>
    <n v="0.86"/>
    <n v="0.47"/>
    <n v="10"/>
    <n v="3022"/>
    <s v="Oak View"/>
    <x v="7"/>
    <n v="8.6"/>
    <n v="8.9999999999999969E-2"/>
    <n v="3.9000000000000004"/>
  </r>
  <r>
    <x v="27"/>
    <x v="6"/>
    <x v="0"/>
    <s v="Q1"/>
    <n v="399"/>
    <n v="46"/>
    <x v="4"/>
    <x v="0"/>
    <n v="55.95"/>
    <x v="3"/>
    <n v="0"/>
    <n v="55.95"/>
    <n v="32.47"/>
    <n v="14"/>
    <n v="3022"/>
    <s v="Oak View"/>
    <x v="7"/>
    <n v="783.30000000000007"/>
    <n v="0"/>
    <n v="328.72"/>
  </r>
  <r>
    <x v="27"/>
    <x v="6"/>
    <x v="0"/>
    <s v="Q1"/>
    <n v="400"/>
    <n v="12"/>
    <x v="0"/>
    <x v="0"/>
    <n v="47.95"/>
    <x v="5"/>
    <n v="0"/>
    <n v="47.95"/>
    <n v="20.7"/>
    <n v="3"/>
    <n v="3016"/>
    <s v="Cedar Hill"/>
    <x v="3"/>
    <n v="143.85000000000002"/>
    <n v="0"/>
    <n v="81.750000000000014"/>
  </r>
  <r>
    <x v="27"/>
    <x v="6"/>
    <x v="0"/>
    <s v="Q1"/>
    <n v="401"/>
    <n v="46"/>
    <x v="4"/>
    <x v="0"/>
    <n v="55.95"/>
    <x v="3"/>
    <n v="0"/>
    <n v="55.95"/>
    <n v="32.47"/>
    <n v="29"/>
    <n v="3027"/>
    <s v="Hartford"/>
    <x v="0"/>
    <n v="1622.5500000000002"/>
    <n v="0"/>
    <n v="680.92000000000007"/>
  </r>
  <r>
    <x v="27"/>
    <x v="6"/>
    <x v="0"/>
    <s v="Q1"/>
    <n v="402"/>
    <n v="11"/>
    <x v="4"/>
    <x v="0"/>
    <n v="65.95"/>
    <x v="3"/>
    <n v="0"/>
    <n v="65.95"/>
    <n v="37.97"/>
    <n v="10"/>
    <n v="3031"/>
    <s v="Hingham"/>
    <x v="0"/>
    <n v="659.5"/>
    <n v="0"/>
    <n v="279.80000000000007"/>
  </r>
  <r>
    <x v="27"/>
    <x v="6"/>
    <x v="0"/>
    <s v="Q1"/>
    <n v="402"/>
    <n v="4"/>
    <x v="4"/>
    <x v="0"/>
    <n v="73.95"/>
    <x v="3"/>
    <n v="0.1"/>
    <n v="66.56"/>
    <n v="38.86"/>
    <n v="2"/>
    <n v="3031"/>
    <s v="Hingham"/>
    <x v="0"/>
    <n v="133.12"/>
    <n v="7.3900000000000006"/>
    <n v="55.400000000000006"/>
  </r>
  <r>
    <x v="27"/>
    <x v="6"/>
    <x v="0"/>
    <s v="Q1"/>
    <n v="403"/>
    <n v="36"/>
    <x v="3"/>
    <x v="0"/>
    <n v="26.95"/>
    <x v="2"/>
    <n v="0"/>
    <n v="26.95"/>
    <n v="12.53"/>
    <n v="17"/>
    <n v="3030"/>
    <s v="Davis"/>
    <x v="6"/>
    <n v="458.15"/>
    <n v="0"/>
    <n v="245.14"/>
  </r>
  <r>
    <x v="27"/>
    <x v="6"/>
    <x v="0"/>
    <s v="Q1"/>
    <n v="404"/>
    <n v="11"/>
    <x v="3"/>
    <x v="0"/>
    <n v="65.95"/>
    <x v="3"/>
    <n v="0"/>
    <n v="65.95"/>
    <n v="37.97"/>
    <n v="13"/>
    <n v="3025"/>
    <s v="Cardinal"/>
    <x v="4"/>
    <n v="857.35"/>
    <n v="0"/>
    <n v="363.74000000000007"/>
  </r>
  <r>
    <x v="27"/>
    <x v="6"/>
    <x v="0"/>
    <s v="Q1"/>
    <n v="405"/>
    <n v="20"/>
    <x v="4"/>
    <x v="0"/>
    <n v="16.95"/>
    <x v="1"/>
    <n v="0"/>
    <n v="16.95"/>
    <n v="6.76"/>
    <n v="21"/>
    <n v="3021"/>
    <s v="Hollywood"/>
    <x v="2"/>
    <n v="355.95"/>
    <n v="0"/>
    <n v="213.98999999999998"/>
  </r>
  <r>
    <x v="27"/>
    <x v="6"/>
    <x v="0"/>
    <s v="Q1"/>
    <n v="406"/>
    <n v="14"/>
    <x v="0"/>
    <x v="0"/>
    <n v="31.95"/>
    <x v="0"/>
    <n v="0"/>
    <n v="31.95"/>
    <n v="17.38"/>
    <n v="1"/>
    <n v="3017"/>
    <s v="Chesterfield"/>
    <x v="3"/>
    <n v="31.95"/>
    <n v="0"/>
    <n v="14.57"/>
  </r>
  <r>
    <x v="27"/>
    <x v="6"/>
    <x v="0"/>
    <s v="Q1"/>
    <n v="407"/>
    <n v="35"/>
    <x v="3"/>
    <x v="0"/>
    <n v="0.95"/>
    <x v="4"/>
    <n v="0"/>
    <n v="0.95"/>
    <n v="0.47"/>
    <n v="12"/>
    <n v="3022"/>
    <s v="Oak View"/>
    <x v="7"/>
    <n v="11.399999999999999"/>
    <n v="0"/>
    <n v="5.76"/>
  </r>
  <r>
    <x v="27"/>
    <x v="6"/>
    <x v="0"/>
    <s v="Q1"/>
    <n v="408"/>
    <n v="19"/>
    <x v="4"/>
    <x v="0"/>
    <n v="49.95"/>
    <x v="5"/>
    <n v="0.1"/>
    <n v="44.96"/>
    <n v="24.77"/>
    <n v="37"/>
    <n v="3013"/>
    <s v="Moran"/>
    <x v="5"/>
    <n v="1663.52"/>
    <n v="4.990000000000002"/>
    <n v="747.03000000000009"/>
  </r>
  <r>
    <x v="27"/>
    <x v="6"/>
    <x v="0"/>
    <s v="Q1"/>
    <n v="409"/>
    <n v="42"/>
    <x v="3"/>
    <x v="0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27"/>
    <x v="6"/>
    <x v="0"/>
    <s v="Q1"/>
    <n v="410"/>
    <n v="40"/>
    <x v="0"/>
    <x v="0"/>
    <n v="16.95"/>
    <x v="1"/>
    <n v="0"/>
    <n v="16.95"/>
    <n v="6.53"/>
    <n v="3"/>
    <n v="3032"/>
    <s v="Church View"/>
    <x v="4"/>
    <n v="50.849999999999994"/>
    <n v="0"/>
    <n v="31.259999999999994"/>
  </r>
  <r>
    <x v="27"/>
    <x v="6"/>
    <x v="0"/>
    <s v="Q1"/>
    <n v="411"/>
    <n v="8"/>
    <x v="4"/>
    <x v="0"/>
    <n v="7.95"/>
    <x v="4"/>
    <n v="0"/>
    <n v="7.95"/>
    <n v="4.53"/>
    <n v="18"/>
    <n v="3028"/>
    <s v="Pembroke Pines"/>
    <x v="2"/>
    <n v="143.1"/>
    <n v="0"/>
    <n v="61.56"/>
  </r>
  <r>
    <x v="27"/>
    <x v="6"/>
    <x v="0"/>
    <s v="Q1"/>
    <n v="412"/>
    <n v="31"/>
    <x v="3"/>
    <x v="0"/>
    <n v="0.95"/>
    <x v="4"/>
    <n v="0"/>
    <n v="0.95"/>
    <n v="0.34"/>
    <n v="8"/>
    <n v="3032"/>
    <s v="Church View"/>
    <x v="4"/>
    <n v="7.6"/>
    <n v="0"/>
    <n v="4.879999999999999"/>
  </r>
  <r>
    <x v="27"/>
    <x v="6"/>
    <x v="0"/>
    <s v="Q1"/>
    <n v="412"/>
    <n v="31"/>
    <x v="3"/>
    <x v="0"/>
    <n v="0.95"/>
    <x v="4"/>
    <n v="0.1"/>
    <n v="0.86"/>
    <n v="0.34"/>
    <n v="11"/>
    <n v="3032"/>
    <s v="Church View"/>
    <x v="4"/>
    <n v="9.4599999999999991"/>
    <n v="8.9999999999999969E-2"/>
    <n v="5.7200000000000006"/>
  </r>
  <r>
    <x v="27"/>
    <x v="6"/>
    <x v="0"/>
    <s v="Q1"/>
    <n v="413"/>
    <n v="11"/>
    <x v="4"/>
    <x v="0"/>
    <n v="65.95"/>
    <x v="3"/>
    <n v="0"/>
    <n v="65.95"/>
    <n v="37.97"/>
    <n v="16"/>
    <n v="3011"/>
    <s v="Barhamsville"/>
    <x v="4"/>
    <n v="1055.2"/>
    <n v="0"/>
    <n v="447.68000000000006"/>
  </r>
  <r>
    <x v="27"/>
    <x v="6"/>
    <x v="0"/>
    <s v="Q1"/>
    <n v="414"/>
    <n v="34"/>
    <x v="0"/>
    <x v="0"/>
    <n v="37.950000000000003"/>
    <x v="0"/>
    <n v="0"/>
    <n v="37.950000000000003"/>
    <n v="15.35"/>
    <n v="12"/>
    <n v="3013"/>
    <s v="Moran"/>
    <x v="5"/>
    <n v="455.40000000000003"/>
    <n v="0"/>
    <n v="271.20000000000005"/>
  </r>
  <r>
    <x v="27"/>
    <x v="6"/>
    <x v="0"/>
    <s v="Q1"/>
    <n v="415"/>
    <n v="24"/>
    <x v="4"/>
    <x v="0"/>
    <n v="27.95"/>
    <x v="2"/>
    <n v="0"/>
    <n v="27.95"/>
    <n v="16.8"/>
    <n v="33"/>
    <n v="3032"/>
    <s v="Church View"/>
    <x v="4"/>
    <n v="922.35"/>
    <n v="0"/>
    <n v="367.94999999999993"/>
  </r>
  <r>
    <x v="27"/>
    <x v="6"/>
    <x v="0"/>
    <s v="Q1"/>
    <n v="415"/>
    <n v="20"/>
    <x v="4"/>
    <x v="0"/>
    <n v="16.95"/>
    <x v="1"/>
    <n v="0"/>
    <n v="16.95"/>
    <n v="6.76"/>
    <n v="11"/>
    <n v="3032"/>
    <s v="Church View"/>
    <x v="4"/>
    <n v="186.45"/>
    <n v="0"/>
    <n v="112.08999999999999"/>
  </r>
  <r>
    <x v="27"/>
    <x v="6"/>
    <x v="0"/>
    <s v="Q1"/>
    <n v="416"/>
    <n v="39"/>
    <x v="0"/>
    <x v="0"/>
    <n v="26.95"/>
    <x v="2"/>
    <n v="0"/>
    <n v="26.95"/>
    <n v="12.24"/>
    <n v="13"/>
    <n v="3011"/>
    <s v="Barhamsville"/>
    <x v="4"/>
    <n v="350.34999999999997"/>
    <n v="0"/>
    <n v="191.23"/>
  </r>
  <r>
    <x v="27"/>
    <x v="6"/>
    <x v="0"/>
    <s v="Q1"/>
    <n v="417"/>
    <n v="44"/>
    <x v="3"/>
    <x v="0"/>
    <n v="38.950000000000003"/>
    <x v="0"/>
    <n v="0"/>
    <n v="38.950000000000003"/>
    <n v="24.76"/>
    <n v="19"/>
    <n v="3028"/>
    <s v="Pembroke Pines"/>
    <x v="2"/>
    <n v="740.05000000000007"/>
    <n v="0"/>
    <n v="269.61"/>
  </r>
  <r>
    <x v="27"/>
    <x v="6"/>
    <x v="0"/>
    <s v="Q1"/>
    <n v="418"/>
    <n v="49"/>
    <x v="0"/>
    <x v="0"/>
    <n v="63.95"/>
    <x v="3"/>
    <n v="0"/>
    <n v="63.95"/>
    <n v="27.1"/>
    <n v="3"/>
    <n v="3020"/>
    <s v="Hollywood"/>
    <x v="2"/>
    <n v="191.85000000000002"/>
    <n v="0"/>
    <n v="110.55000000000001"/>
  </r>
  <r>
    <x v="27"/>
    <x v="6"/>
    <x v="0"/>
    <s v="Q1"/>
    <n v="419"/>
    <n v="50"/>
    <x v="4"/>
    <x v="0"/>
    <n v="24.95"/>
    <x v="2"/>
    <n v="0"/>
    <n v="24.95"/>
    <n v="12.14"/>
    <n v="1"/>
    <n v="3012"/>
    <s v="Moose"/>
    <x v="5"/>
    <n v="24.95"/>
    <n v="0"/>
    <n v="12.809999999999999"/>
  </r>
  <r>
    <x v="27"/>
    <x v="6"/>
    <x v="0"/>
    <s v="Q1"/>
    <n v="420"/>
    <n v="41"/>
    <x v="0"/>
    <x v="0"/>
    <n v="18.95"/>
    <x v="1"/>
    <n v="0"/>
    <n v="18.95"/>
    <n v="9.98"/>
    <n v="18"/>
    <n v="3012"/>
    <s v="Moose"/>
    <x v="5"/>
    <n v="341.09999999999997"/>
    <n v="0"/>
    <n v="161.45999999999998"/>
  </r>
  <r>
    <x v="28"/>
    <x v="0"/>
    <x v="0"/>
    <s v="Q1"/>
    <n v="421"/>
    <n v="41"/>
    <x v="0"/>
    <x v="0"/>
    <n v="18.95"/>
    <x v="1"/>
    <n v="0"/>
    <n v="18.95"/>
    <n v="9.98"/>
    <n v="15"/>
    <n v="3029"/>
    <s v="Hartland"/>
    <x v="0"/>
    <n v="284.25"/>
    <n v="0"/>
    <n v="134.54999999999998"/>
  </r>
  <r>
    <x v="28"/>
    <x v="0"/>
    <x v="0"/>
    <s v="Q1"/>
    <n v="422"/>
    <n v="22"/>
    <x v="1"/>
    <x v="0"/>
    <n v="0.95"/>
    <x v="4"/>
    <n v="0"/>
    <n v="0.95"/>
    <n v="0.56999999999999995"/>
    <n v="21"/>
    <n v="3031"/>
    <s v="Hingham"/>
    <x v="0"/>
    <n v="19.95"/>
    <n v="0"/>
    <n v="7.98"/>
  </r>
  <r>
    <x v="28"/>
    <x v="0"/>
    <x v="0"/>
    <s v="Q1"/>
    <n v="423"/>
    <n v="12"/>
    <x v="0"/>
    <x v="0"/>
    <n v="47.95"/>
    <x v="5"/>
    <n v="0.2"/>
    <n v="38.36"/>
    <n v="20.7"/>
    <n v="4"/>
    <n v="3019"/>
    <s v="Crystal City"/>
    <x v="3"/>
    <n v="153.44"/>
    <n v="9.5900000000000034"/>
    <n v="70.64"/>
  </r>
  <r>
    <x v="28"/>
    <x v="0"/>
    <x v="0"/>
    <s v="Q1"/>
    <n v="424"/>
    <n v="37"/>
    <x v="1"/>
    <x v="0"/>
    <n v="24.95"/>
    <x v="2"/>
    <n v="0"/>
    <n v="24.95"/>
    <n v="9.3800000000000008"/>
    <n v="8"/>
    <n v="3026"/>
    <s v="Norman"/>
    <x v="6"/>
    <n v="199.6"/>
    <n v="0"/>
    <n v="124.55999999999999"/>
  </r>
  <r>
    <x v="28"/>
    <x v="0"/>
    <x v="0"/>
    <s v="Q1"/>
    <n v="425"/>
    <n v="48"/>
    <x v="1"/>
    <x v="0"/>
    <n v="3.95"/>
    <x v="4"/>
    <n v="0"/>
    <n v="3.95"/>
    <n v="1.43"/>
    <n v="11"/>
    <n v="3013"/>
    <s v="Moran"/>
    <x v="5"/>
    <n v="43.45"/>
    <n v="0"/>
    <n v="27.720000000000006"/>
  </r>
  <r>
    <x v="28"/>
    <x v="0"/>
    <x v="0"/>
    <s v="Q1"/>
    <n v="426"/>
    <n v="2"/>
    <x v="1"/>
    <x v="0"/>
    <n v="44.95"/>
    <x v="5"/>
    <n v="0"/>
    <n v="44.95"/>
    <n v="27.95"/>
    <n v="10"/>
    <n v="3023"/>
    <s v="Glenbeulah"/>
    <x v="0"/>
    <n v="449.5"/>
    <n v="0"/>
    <n v="170.00000000000003"/>
  </r>
  <r>
    <x v="28"/>
    <x v="0"/>
    <x v="0"/>
    <s v="Q1"/>
    <n v="427"/>
    <n v="49"/>
    <x v="2"/>
    <x v="0"/>
    <n v="63.95"/>
    <x v="3"/>
    <n v="0"/>
    <n v="63.95"/>
    <n v="27.1"/>
    <n v="2"/>
    <n v="3011"/>
    <s v="Barhamsville"/>
    <x v="4"/>
    <n v="127.9"/>
    <n v="0"/>
    <n v="73.7"/>
  </r>
  <r>
    <x v="28"/>
    <x v="0"/>
    <x v="0"/>
    <s v="Q1"/>
    <n v="428"/>
    <n v="37"/>
    <x v="0"/>
    <x v="0"/>
    <n v="24.95"/>
    <x v="2"/>
    <n v="0"/>
    <n v="24.95"/>
    <n v="9.3800000000000008"/>
    <n v="7"/>
    <n v="3028"/>
    <s v="Pembroke Pines"/>
    <x v="2"/>
    <n v="174.65"/>
    <n v="0"/>
    <n v="108.99"/>
  </r>
  <r>
    <x v="28"/>
    <x v="0"/>
    <x v="0"/>
    <s v="Q1"/>
    <n v="429"/>
    <n v="22"/>
    <x v="2"/>
    <x v="0"/>
    <n v="0.95"/>
    <x v="4"/>
    <n v="0"/>
    <n v="0.95"/>
    <n v="0.56999999999999995"/>
    <n v="5"/>
    <n v="3029"/>
    <s v="Hartland"/>
    <x v="0"/>
    <n v="4.75"/>
    <n v="0"/>
    <n v="1.9"/>
  </r>
  <r>
    <x v="29"/>
    <x v="1"/>
    <x v="0"/>
    <s v="Q1"/>
    <n v="430"/>
    <n v="33"/>
    <x v="4"/>
    <x v="1"/>
    <n v="19.95"/>
    <x v="1"/>
    <n v="0"/>
    <n v="19.95"/>
    <n v="9.7799999999999994"/>
    <n v="9"/>
    <n v="3027"/>
    <s v="Hartford"/>
    <x v="0"/>
    <n v="179.54999999999998"/>
    <n v="0"/>
    <n v="91.53"/>
  </r>
  <r>
    <x v="29"/>
    <x v="1"/>
    <x v="0"/>
    <s v="Q1"/>
    <n v="431"/>
    <n v="6"/>
    <x v="4"/>
    <x v="1"/>
    <n v="55.95"/>
    <x v="3"/>
    <n v="0"/>
    <n v="55.95"/>
    <n v="16.059999999999999"/>
    <n v="23"/>
    <n v="3027"/>
    <s v="Hartford"/>
    <x v="0"/>
    <n v="1286.8500000000001"/>
    <n v="0"/>
    <n v="917.47"/>
  </r>
  <r>
    <x v="30"/>
    <x v="2"/>
    <x v="0"/>
    <s v="Q1"/>
    <n v="432"/>
    <n v="43"/>
    <x v="1"/>
    <x v="1"/>
    <n v="11.95"/>
    <x v="1"/>
    <n v="0"/>
    <n v="11.95"/>
    <n v="3.32"/>
    <n v="7"/>
    <n v="3010"/>
    <s v="Camarillo"/>
    <x v="7"/>
    <n v="83.649999999999991"/>
    <n v="0"/>
    <n v="60.41"/>
  </r>
  <r>
    <x v="30"/>
    <x v="2"/>
    <x v="0"/>
    <s v="Q1"/>
    <n v="433"/>
    <n v="48"/>
    <x v="0"/>
    <x v="1"/>
    <n v="3.95"/>
    <x v="4"/>
    <n v="0"/>
    <n v="3.95"/>
    <n v="1.43"/>
    <n v="10"/>
    <n v="3018"/>
    <s v="Chickasha"/>
    <x v="6"/>
    <n v="39.5"/>
    <n v="0"/>
    <n v="25.200000000000003"/>
  </r>
  <r>
    <x v="30"/>
    <x v="2"/>
    <x v="0"/>
    <s v="Q1"/>
    <n v="434"/>
    <n v="35"/>
    <x v="1"/>
    <x v="1"/>
    <n v="0.95"/>
    <x v="4"/>
    <n v="0"/>
    <n v="0.95"/>
    <n v="0.47"/>
    <n v="7"/>
    <n v="3010"/>
    <s v="Camarillo"/>
    <x v="7"/>
    <n v="6.6499999999999995"/>
    <n v="0"/>
    <n v="3.36"/>
  </r>
  <r>
    <x v="30"/>
    <x v="2"/>
    <x v="0"/>
    <s v="Q1"/>
    <n v="435"/>
    <n v="37"/>
    <x v="0"/>
    <x v="1"/>
    <n v="24.95"/>
    <x v="2"/>
    <n v="0"/>
    <n v="24.95"/>
    <n v="9.3800000000000008"/>
    <n v="8"/>
    <n v="3028"/>
    <s v="Pembroke Pines"/>
    <x v="2"/>
    <n v="199.6"/>
    <n v="0"/>
    <n v="124.55999999999999"/>
  </r>
  <r>
    <x v="30"/>
    <x v="2"/>
    <x v="0"/>
    <s v="Q1"/>
    <n v="435"/>
    <n v="26"/>
    <x v="0"/>
    <x v="1"/>
    <n v="0.95"/>
    <x v="4"/>
    <n v="0"/>
    <n v="0.95"/>
    <n v="0.42"/>
    <n v="4"/>
    <n v="3028"/>
    <s v="Pembroke Pines"/>
    <x v="2"/>
    <n v="3.8"/>
    <n v="0"/>
    <n v="2.12"/>
  </r>
  <r>
    <x v="31"/>
    <x v="3"/>
    <x v="1"/>
    <s v="Q1"/>
    <n v="436"/>
    <n v="21"/>
    <x v="4"/>
    <x v="1"/>
    <n v="26.95"/>
    <x v="2"/>
    <n v="0"/>
    <n v="26.95"/>
    <n v="12.42"/>
    <n v="4"/>
    <n v="3019"/>
    <s v="Crystal City"/>
    <x v="3"/>
    <n v="107.8"/>
    <n v="0"/>
    <n v="58.12"/>
  </r>
  <r>
    <x v="31"/>
    <x v="3"/>
    <x v="1"/>
    <s v="Q1"/>
    <n v="437"/>
    <n v="4"/>
    <x v="2"/>
    <x v="1"/>
    <n v="73.95"/>
    <x v="3"/>
    <n v="0"/>
    <n v="73.95"/>
    <n v="38.86"/>
    <n v="2"/>
    <n v="3013"/>
    <s v="Moran"/>
    <x v="5"/>
    <n v="147.9"/>
    <n v="0"/>
    <n v="70.180000000000007"/>
  </r>
  <r>
    <x v="31"/>
    <x v="3"/>
    <x v="1"/>
    <s v="Q1"/>
    <n v="438"/>
    <n v="48"/>
    <x v="2"/>
    <x v="1"/>
    <n v="3.95"/>
    <x v="4"/>
    <n v="0"/>
    <n v="3.95"/>
    <n v="1.43"/>
    <n v="17"/>
    <n v="3020"/>
    <s v="Hollywood"/>
    <x v="2"/>
    <n v="67.150000000000006"/>
    <n v="0"/>
    <n v="42.840000000000011"/>
  </r>
  <r>
    <x v="31"/>
    <x v="3"/>
    <x v="1"/>
    <s v="Q1"/>
    <n v="439"/>
    <n v="4"/>
    <x v="4"/>
    <x v="1"/>
    <n v="73.95"/>
    <x v="3"/>
    <n v="0.1"/>
    <n v="66.56"/>
    <n v="38.86"/>
    <n v="1"/>
    <n v="3010"/>
    <s v="Camarillo"/>
    <x v="7"/>
    <n v="66.56"/>
    <n v="7.3900000000000006"/>
    <n v="27.700000000000003"/>
  </r>
  <r>
    <x v="31"/>
    <x v="3"/>
    <x v="1"/>
    <s v="Q1"/>
    <n v="440"/>
    <n v="15"/>
    <x v="4"/>
    <x v="1"/>
    <n v="28.95"/>
    <x v="2"/>
    <n v="0"/>
    <n v="28.95"/>
    <n v="17.53"/>
    <n v="22"/>
    <n v="3011"/>
    <s v="Barhamsville"/>
    <x v="4"/>
    <n v="636.9"/>
    <n v="0"/>
    <n v="251.23999999999995"/>
  </r>
  <r>
    <x v="31"/>
    <x v="3"/>
    <x v="1"/>
    <s v="Q1"/>
    <n v="441"/>
    <n v="39"/>
    <x v="2"/>
    <x v="1"/>
    <n v="26.95"/>
    <x v="2"/>
    <n v="0.1"/>
    <n v="24.26"/>
    <n v="12.24"/>
    <n v="13"/>
    <n v="3015"/>
    <s v="Catawissa"/>
    <x v="3"/>
    <n v="315.38"/>
    <n v="2.6899999999999977"/>
    <n v="156.26000000000002"/>
  </r>
  <r>
    <x v="31"/>
    <x v="3"/>
    <x v="1"/>
    <s v="Q1"/>
    <n v="442"/>
    <n v="40"/>
    <x v="2"/>
    <x v="1"/>
    <n v="16.95"/>
    <x v="1"/>
    <n v="0"/>
    <n v="16.95"/>
    <n v="6.53"/>
    <n v="2"/>
    <n v="3032"/>
    <s v="Church View"/>
    <x v="4"/>
    <n v="33.9"/>
    <n v="0"/>
    <n v="20.839999999999996"/>
  </r>
  <r>
    <x v="31"/>
    <x v="3"/>
    <x v="1"/>
    <s v="Q1"/>
    <n v="443"/>
    <n v="39"/>
    <x v="4"/>
    <x v="1"/>
    <n v="26.95"/>
    <x v="2"/>
    <n v="0"/>
    <n v="26.95"/>
    <n v="12.24"/>
    <n v="13"/>
    <n v="3025"/>
    <s v="Cardinal"/>
    <x v="4"/>
    <n v="350.34999999999997"/>
    <n v="0"/>
    <n v="191.23"/>
  </r>
  <r>
    <x v="31"/>
    <x v="3"/>
    <x v="1"/>
    <s v="Q1"/>
    <n v="444"/>
    <n v="24"/>
    <x v="2"/>
    <x v="1"/>
    <n v="27.95"/>
    <x v="2"/>
    <n v="0"/>
    <n v="27.95"/>
    <n v="16.8"/>
    <n v="21"/>
    <n v="3026"/>
    <s v="Norman"/>
    <x v="6"/>
    <n v="586.94999999999993"/>
    <n v="0"/>
    <n v="234.14999999999998"/>
  </r>
  <r>
    <x v="31"/>
    <x v="3"/>
    <x v="1"/>
    <s v="Q1"/>
    <n v="445"/>
    <n v="40"/>
    <x v="4"/>
    <x v="1"/>
    <n v="16.95"/>
    <x v="1"/>
    <n v="0"/>
    <n v="16.95"/>
    <n v="6.53"/>
    <n v="24"/>
    <n v="3022"/>
    <s v="Oak View"/>
    <x v="7"/>
    <n v="406.79999999999995"/>
    <n v="0"/>
    <n v="250.07999999999996"/>
  </r>
  <r>
    <x v="31"/>
    <x v="3"/>
    <x v="1"/>
    <s v="Q1"/>
    <n v="445"/>
    <n v="29"/>
    <x v="4"/>
    <x v="1"/>
    <n v="40.950000000000003"/>
    <x v="5"/>
    <n v="0"/>
    <n v="40.950000000000003"/>
    <n v="15.51"/>
    <n v="4"/>
    <n v="3022"/>
    <s v="Oak View"/>
    <x v="7"/>
    <n v="163.80000000000001"/>
    <n v="0"/>
    <n v="101.76000000000002"/>
  </r>
  <r>
    <x v="31"/>
    <x v="3"/>
    <x v="1"/>
    <s v="Q1"/>
    <n v="445"/>
    <n v="20"/>
    <x v="4"/>
    <x v="1"/>
    <n v="16.95"/>
    <x v="1"/>
    <n v="0"/>
    <n v="16.95"/>
    <n v="6.76"/>
    <n v="15"/>
    <n v="3022"/>
    <s v="Oak View"/>
    <x v="7"/>
    <n v="254.25"/>
    <n v="0"/>
    <n v="152.85"/>
  </r>
  <r>
    <x v="31"/>
    <x v="3"/>
    <x v="1"/>
    <s v="Q1"/>
    <n v="445"/>
    <n v="7"/>
    <x v="4"/>
    <x v="1"/>
    <n v="20.95"/>
    <x v="2"/>
    <n v="0"/>
    <n v="20.95"/>
    <n v="10.039999999999999"/>
    <n v="12"/>
    <n v="3022"/>
    <s v="Oak View"/>
    <x v="7"/>
    <n v="251.39999999999998"/>
    <n v="0"/>
    <n v="130.92000000000002"/>
  </r>
  <r>
    <x v="31"/>
    <x v="3"/>
    <x v="1"/>
    <s v="Q1"/>
    <n v="445"/>
    <n v="35"/>
    <x v="4"/>
    <x v="1"/>
    <n v="0.95"/>
    <x v="4"/>
    <n v="0"/>
    <n v="0.95"/>
    <n v="0.47"/>
    <n v="2"/>
    <n v="3022"/>
    <s v="Oak View"/>
    <x v="7"/>
    <n v="1.9"/>
    <n v="0"/>
    <n v="0.96"/>
  </r>
  <r>
    <x v="31"/>
    <x v="3"/>
    <x v="1"/>
    <s v="Q1"/>
    <n v="446"/>
    <n v="4"/>
    <x v="2"/>
    <x v="1"/>
    <n v="73.95"/>
    <x v="3"/>
    <n v="0"/>
    <n v="73.95"/>
    <n v="38.86"/>
    <n v="1"/>
    <n v="3028"/>
    <s v="Pembroke Pines"/>
    <x v="2"/>
    <n v="73.95"/>
    <n v="0"/>
    <n v="35.090000000000003"/>
  </r>
  <r>
    <x v="31"/>
    <x v="3"/>
    <x v="1"/>
    <s v="Q1"/>
    <n v="447"/>
    <n v="38"/>
    <x v="4"/>
    <x v="1"/>
    <n v="24.95"/>
    <x v="2"/>
    <n v="0"/>
    <n v="24.95"/>
    <n v="11.48"/>
    <n v="2"/>
    <n v="3014"/>
    <s v="Danville"/>
    <x v="1"/>
    <n v="49.9"/>
    <n v="0"/>
    <n v="26.939999999999998"/>
  </r>
  <r>
    <x v="31"/>
    <x v="3"/>
    <x v="1"/>
    <s v="Q1"/>
    <n v="447"/>
    <n v="2"/>
    <x v="4"/>
    <x v="1"/>
    <n v="44.95"/>
    <x v="5"/>
    <n v="0"/>
    <n v="44.95"/>
    <n v="27.95"/>
    <n v="5"/>
    <n v="3014"/>
    <s v="Danville"/>
    <x v="1"/>
    <n v="224.75"/>
    <n v="0"/>
    <n v="85.000000000000014"/>
  </r>
  <r>
    <x v="31"/>
    <x v="3"/>
    <x v="1"/>
    <s v="Q1"/>
    <n v="447"/>
    <n v="3"/>
    <x v="4"/>
    <x v="1"/>
    <n v="59.95"/>
    <x v="3"/>
    <n v="0"/>
    <n v="59.95"/>
    <n v="28.73"/>
    <n v="15"/>
    <n v="3014"/>
    <s v="Danville"/>
    <x v="1"/>
    <n v="899.25"/>
    <n v="0"/>
    <n v="468.3"/>
  </r>
  <r>
    <x v="31"/>
    <x v="3"/>
    <x v="1"/>
    <s v="Q1"/>
    <n v="447"/>
    <n v="45"/>
    <x v="4"/>
    <x v="1"/>
    <n v="38.950000000000003"/>
    <x v="0"/>
    <n v="0"/>
    <n v="38.950000000000003"/>
    <n v="22.33"/>
    <n v="3"/>
    <n v="3014"/>
    <s v="Danville"/>
    <x v="1"/>
    <n v="116.85000000000001"/>
    <n v="0"/>
    <n v="49.860000000000014"/>
  </r>
  <r>
    <x v="31"/>
    <x v="3"/>
    <x v="1"/>
    <s v="Q1"/>
    <n v="448"/>
    <n v="8"/>
    <x v="2"/>
    <x v="1"/>
    <n v="7.95"/>
    <x v="4"/>
    <n v="0"/>
    <n v="7.95"/>
    <n v="4.53"/>
    <n v="26"/>
    <n v="3010"/>
    <s v="Camarillo"/>
    <x v="7"/>
    <n v="206.70000000000002"/>
    <n v="0"/>
    <n v="88.92"/>
  </r>
  <r>
    <x v="31"/>
    <x v="3"/>
    <x v="1"/>
    <s v="Q1"/>
    <n v="449"/>
    <n v="47"/>
    <x v="4"/>
    <x v="1"/>
    <n v="28.95"/>
    <x v="2"/>
    <n v="0"/>
    <n v="28.95"/>
    <n v="8.86"/>
    <n v="2"/>
    <n v="3020"/>
    <s v="Hollywood"/>
    <x v="2"/>
    <n v="57.9"/>
    <n v="0"/>
    <n v="40.18"/>
  </r>
  <r>
    <x v="31"/>
    <x v="3"/>
    <x v="1"/>
    <s v="Q1"/>
    <n v="450"/>
    <n v="26"/>
    <x v="2"/>
    <x v="1"/>
    <n v="0.95"/>
    <x v="4"/>
    <n v="0"/>
    <n v="0.95"/>
    <n v="0.42"/>
    <n v="3"/>
    <n v="3013"/>
    <s v="Moran"/>
    <x v="5"/>
    <n v="2.8499999999999996"/>
    <n v="0"/>
    <n v="1.59"/>
  </r>
  <r>
    <x v="31"/>
    <x v="3"/>
    <x v="1"/>
    <s v="Q1"/>
    <n v="451"/>
    <n v="6"/>
    <x v="4"/>
    <x v="1"/>
    <n v="55.95"/>
    <x v="3"/>
    <n v="0"/>
    <n v="55.95"/>
    <n v="16.059999999999999"/>
    <n v="11"/>
    <n v="3029"/>
    <s v="Hartland"/>
    <x v="0"/>
    <n v="615.45000000000005"/>
    <n v="0"/>
    <n v="438.79"/>
  </r>
  <r>
    <x v="31"/>
    <x v="3"/>
    <x v="1"/>
    <s v="Q1"/>
    <n v="451"/>
    <n v="50"/>
    <x v="4"/>
    <x v="1"/>
    <n v="24.95"/>
    <x v="2"/>
    <n v="0"/>
    <n v="24.95"/>
    <n v="12.14"/>
    <n v="1"/>
    <n v="3029"/>
    <s v="Hartland"/>
    <x v="0"/>
    <n v="24.95"/>
    <n v="0"/>
    <n v="12.809999999999999"/>
  </r>
  <r>
    <x v="31"/>
    <x v="3"/>
    <x v="1"/>
    <s v="Q1"/>
    <n v="451"/>
    <n v="17"/>
    <x v="4"/>
    <x v="1"/>
    <n v="49.95"/>
    <x v="5"/>
    <n v="0"/>
    <n v="49.95"/>
    <n v="23.93"/>
    <n v="20"/>
    <n v="3029"/>
    <s v="Hartland"/>
    <x v="0"/>
    <n v="999"/>
    <n v="0"/>
    <n v="520.40000000000009"/>
  </r>
  <r>
    <x v="31"/>
    <x v="3"/>
    <x v="1"/>
    <s v="Q1"/>
    <n v="452"/>
    <n v="26"/>
    <x v="2"/>
    <x v="1"/>
    <n v="0.95"/>
    <x v="4"/>
    <n v="0"/>
    <n v="0.95"/>
    <n v="0.42"/>
    <n v="2"/>
    <n v="3024"/>
    <s v="Corn"/>
    <x v="6"/>
    <n v="1.9"/>
    <n v="0"/>
    <n v="1.06"/>
  </r>
  <r>
    <x v="31"/>
    <x v="3"/>
    <x v="1"/>
    <s v="Q1"/>
    <n v="453"/>
    <n v="4"/>
    <x v="4"/>
    <x v="1"/>
    <n v="73.95"/>
    <x v="3"/>
    <n v="0"/>
    <n v="73.95"/>
    <n v="38.86"/>
    <n v="1"/>
    <n v="3023"/>
    <s v="Glenbeulah"/>
    <x v="0"/>
    <n v="73.95"/>
    <n v="0"/>
    <n v="35.090000000000003"/>
  </r>
  <r>
    <x v="31"/>
    <x v="3"/>
    <x v="1"/>
    <s v="Q1"/>
    <n v="454"/>
    <n v="37"/>
    <x v="4"/>
    <x v="1"/>
    <n v="24.95"/>
    <x v="2"/>
    <n v="0"/>
    <n v="24.95"/>
    <n v="9.3800000000000008"/>
    <n v="3"/>
    <n v="3032"/>
    <s v="Church View"/>
    <x v="4"/>
    <n v="74.849999999999994"/>
    <n v="0"/>
    <n v="46.709999999999994"/>
  </r>
  <r>
    <x v="31"/>
    <x v="3"/>
    <x v="1"/>
    <s v="Q1"/>
    <n v="455"/>
    <n v="33"/>
    <x v="2"/>
    <x v="1"/>
    <n v="19.95"/>
    <x v="1"/>
    <n v="0.1"/>
    <n v="17.96"/>
    <n v="9.7799999999999994"/>
    <n v="9"/>
    <n v="3018"/>
    <s v="Chickasha"/>
    <x v="6"/>
    <n v="161.64000000000001"/>
    <n v="1.9899999999999984"/>
    <n v="73.620000000000019"/>
  </r>
  <r>
    <x v="31"/>
    <x v="3"/>
    <x v="1"/>
    <s v="Q1"/>
    <n v="455"/>
    <n v="29"/>
    <x v="2"/>
    <x v="1"/>
    <n v="40.950000000000003"/>
    <x v="5"/>
    <n v="0"/>
    <n v="40.950000000000003"/>
    <n v="15.51"/>
    <n v="2"/>
    <n v="3018"/>
    <s v="Chickasha"/>
    <x v="6"/>
    <n v="81.900000000000006"/>
    <n v="0"/>
    <n v="50.88000000000001"/>
  </r>
  <r>
    <x v="31"/>
    <x v="3"/>
    <x v="1"/>
    <s v="Q1"/>
    <n v="456"/>
    <n v="37"/>
    <x v="4"/>
    <x v="1"/>
    <n v="24.95"/>
    <x v="2"/>
    <n v="0"/>
    <n v="24.95"/>
    <n v="9.3800000000000008"/>
    <n v="2"/>
    <n v="3032"/>
    <s v="Church View"/>
    <x v="4"/>
    <n v="49.9"/>
    <n v="0"/>
    <n v="31.139999999999997"/>
  </r>
  <r>
    <x v="32"/>
    <x v="4"/>
    <x v="1"/>
    <s v="Q1"/>
    <n v="457"/>
    <n v="8"/>
    <x v="1"/>
    <x v="1"/>
    <n v="7.95"/>
    <x v="4"/>
    <n v="0"/>
    <n v="7.95"/>
    <n v="4.53"/>
    <n v="19"/>
    <n v="3011"/>
    <s v="Barhamsville"/>
    <x v="4"/>
    <n v="151.05000000000001"/>
    <n v="0"/>
    <n v="64.98"/>
  </r>
  <r>
    <x v="32"/>
    <x v="4"/>
    <x v="1"/>
    <s v="Q1"/>
    <n v="458"/>
    <n v="23"/>
    <x v="2"/>
    <x v="1"/>
    <n v="2.95"/>
    <x v="4"/>
    <n v="0"/>
    <n v="2.95"/>
    <n v="1.68"/>
    <n v="2"/>
    <n v="3027"/>
    <s v="Hartford"/>
    <x v="0"/>
    <n v="5.9"/>
    <n v="0"/>
    <n v="2.5400000000000005"/>
  </r>
  <r>
    <x v="32"/>
    <x v="4"/>
    <x v="1"/>
    <s v="Q1"/>
    <n v="458"/>
    <n v="8"/>
    <x v="2"/>
    <x v="1"/>
    <n v="7.95"/>
    <x v="4"/>
    <n v="0"/>
    <n v="7.95"/>
    <n v="4.53"/>
    <n v="26"/>
    <n v="3027"/>
    <s v="Hartford"/>
    <x v="0"/>
    <n v="206.70000000000002"/>
    <n v="0"/>
    <n v="88.92"/>
  </r>
  <r>
    <x v="32"/>
    <x v="4"/>
    <x v="1"/>
    <s v="Q1"/>
    <n v="458"/>
    <n v="36"/>
    <x v="2"/>
    <x v="1"/>
    <n v="26.95"/>
    <x v="2"/>
    <n v="0"/>
    <n v="26.95"/>
    <n v="12.53"/>
    <n v="7"/>
    <n v="3027"/>
    <s v="Hartford"/>
    <x v="0"/>
    <n v="188.65"/>
    <n v="0"/>
    <n v="100.94"/>
  </r>
  <r>
    <x v="32"/>
    <x v="4"/>
    <x v="1"/>
    <s v="Q1"/>
    <n v="458"/>
    <n v="42"/>
    <x v="2"/>
    <x v="1"/>
    <n v="35.950000000000003"/>
    <x v="0"/>
    <n v="0"/>
    <n v="35.950000000000003"/>
    <n v="20.25"/>
    <n v="1"/>
    <n v="3027"/>
    <s v="Hartford"/>
    <x v="0"/>
    <n v="35.950000000000003"/>
    <n v="0"/>
    <n v="15.700000000000003"/>
  </r>
  <r>
    <x v="32"/>
    <x v="4"/>
    <x v="1"/>
    <s v="Q1"/>
    <n v="459"/>
    <n v="13"/>
    <x v="1"/>
    <x v="1"/>
    <n v="26.95"/>
    <x v="2"/>
    <n v="0.1"/>
    <n v="24.26"/>
    <n v="13.26"/>
    <n v="16"/>
    <n v="3032"/>
    <s v="Church View"/>
    <x v="4"/>
    <n v="388.16"/>
    <n v="2.6899999999999977"/>
    <n v="176.00000000000003"/>
  </r>
  <r>
    <x v="32"/>
    <x v="4"/>
    <x v="1"/>
    <s v="Q1"/>
    <n v="459"/>
    <n v="45"/>
    <x v="1"/>
    <x v="1"/>
    <n v="38.950000000000003"/>
    <x v="0"/>
    <n v="0.1"/>
    <n v="35.06"/>
    <n v="22.33"/>
    <n v="4"/>
    <n v="3032"/>
    <s v="Church View"/>
    <x v="4"/>
    <n v="140.24"/>
    <n v="3.8900000000000006"/>
    <n v="50.920000000000016"/>
  </r>
  <r>
    <x v="32"/>
    <x v="4"/>
    <x v="1"/>
    <s v="Q1"/>
    <n v="459"/>
    <n v="50"/>
    <x v="1"/>
    <x v="1"/>
    <n v="24.95"/>
    <x v="2"/>
    <n v="0"/>
    <n v="24.95"/>
    <n v="12.14"/>
    <n v="2"/>
    <n v="3032"/>
    <s v="Church View"/>
    <x v="4"/>
    <n v="49.9"/>
    <n v="0"/>
    <n v="25.619999999999997"/>
  </r>
  <r>
    <x v="32"/>
    <x v="4"/>
    <x v="1"/>
    <s v="Q1"/>
    <n v="460"/>
    <n v="33"/>
    <x v="1"/>
    <x v="1"/>
    <n v="19.95"/>
    <x v="1"/>
    <n v="0"/>
    <n v="19.95"/>
    <n v="9.7799999999999994"/>
    <n v="12"/>
    <n v="3021"/>
    <s v="Hollywood"/>
    <x v="2"/>
    <n v="239.39999999999998"/>
    <n v="0"/>
    <n v="122.03999999999999"/>
  </r>
  <r>
    <x v="32"/>
    <x v="4"/>
    <x v="1"/>
    <s v="Q1"/>
    <n v="461"/>
    <n v="13"/>
    <x v="2"/>
    <x v="1"/>
    <n v="26.95"/>
    <x v="2"/>
    <n v="0"/>
    <n v="26.95"/>
    <n v="13.26"/>
    <n v="11"/>
    <n v="3025"/>
    <s v="Cardinal"/>
    <x v="4"/>
    <n v="296.45"/>
    <n v="0"/>
    <n v="150.59"/>
  </r>
  <r>
    <x v="32"/>
    <x v="4"/>
    <x v="1"/>
    <s v="Q1"/>
    <n v="462"/>
    <n v="36"/>
    <x v="1"/>
    <x v="1"/>
    <n v="26.95"/>
    <x v="2"/>
    <n v="0"/>
    <n v="26.95"/>
    <n v="12.53"/>
    <n v="5"/>
    <n v="3017"/>
    <s v="Chesterfield"/>
    <x v="3"/>
    <n v="134.75"/>
    <n v="0"/>
    <n v="72.099999999999994"/>
  </r>
  <r>
    <x v="32"/>
    <x v="4"/>
    <x v="1"/>
    <s v="Q1"/>
    <n v="463"/>
    <n v="22"/>
    <x v="2"/>
    <x v="1"/>
    <n v="0.95"/>
    <x v="4"/>
    <n v="0"/>
    <n v="0.95"/>
    <n v="0.56999999999999995"/>
    <n v="9"/>
    <n v="3029"/>
    <s v="Hartland"/>
    <x v="0"/>
    <n v="8.5499999999999989"/>
    <n v="0"/>
    <n v="3.42"/>
  </r>
  <r>
    <x v="32"/>
    <x v="4"/>
    <x v="1"/>
    <s v="Q1"/>
    <n v="464"/>
    <n v="3"/>
    <x v="2"/>
    <x v="1"/>
    <n v="59.95"/>
    <x v="3"/>
    <n v="0"/>
    <n v="59.95"/>
    <n v="28.73"/>
    <n v="11"/>
    <n v="3025"/>
    <s v="Cardinal"/>
    <x v="4"/>
    <n v="659.45"/>
    <n v="0"/>
    <n v="343.42"/>
  </r>
  <r>
    <x v="32"/>
    <x v="4"/>
    <x v="1"/>
    <s v="Q1"/>
    <n v="465"/>
    <n v="18"/>
    <x v="1"/>
    <x v="1"/>
    <n v="54.95"/>
    <x v="3"/>
    <n v="0.1"/>
    <n v="49.46"/>
    <n v="26.65"/>
    <n v="2"/>
    <n v="3026"/>
    <s v="Norman"/>
    <x v="6"/>
    <n v="98.92"/>
    <n v="5.490000000000002"/>
    <n v="45.620000000000005"/>
  </r>
  <r>
    <x v="32"/>
    <x v="4"/>
    <x v="1"/>
    <s v="Q1"/>
    <n v="466"/>
    <n v="26"/>
    <x v="2"/>
    <x v="1"/>
    <n v="0.95"/>
    <x v="4"/>
    <n v="0"/>
    <n v="0.95"/>
    <n v="0.42"/>
    <n v="6"/>
    <n v="3025"/>
    <s v="Cardinal"/>
    <x v="4"/>
    <n v="5.6999999999999993"/>
    <n v="0"/>
    <n v="3.18"/>
  </r>
  <r>
    <x v="32"/>
    <x v="4"/>
    <x v="1"/>
    <s v="Q1"/>
    <n v="467"/>
    <n v="34"/>
    <x v="2"/>
    <x v="1"/>
    <n v="37.950000000000003"/>
    <x v="0"/>
    <n v="0.1"/>
    <n v="34.159999999999997"/>
    <n v="15.35"/>
    <n v="5"/>
    <n v="3031"/>
    <s v="Hingham"/>
    <x v="0"/>
    <n v="170.79999999999998"/>
    <n v="3.7900000000000063"/>
    <n v="94.049999999999983"/>
  </r>
  <r>
    <x v="32"/>
    <x v="4"/>
    <x v="1"/>
    <s v="Q1"/>
    <n v="467"/>
    <n v="34"/>
    <x v="2"/>
    <x v="1"/>
    <n v="37.950000000000003"/>
    <x v="0"/>
    <n v="0"/>
    <n v="37.950000000000003"/>
    <n v="15.35"/>
    <n v="2"/>
    <n v="3031"/>
    <s v="Hingham"/>
    <x v="0"/>
    <n v="75.900000000000006"/>
    <n v="0"/>
    <n v="45.2"/>
  </r>
  <r>
    <x v="32"/>
    <x v="4"/>
    <x v="1"/>
    <s v="Q1"/>
    <n v="468"/>
    <n v="23"/>
    <x v="1"/>
    <x v="1"/>
    <n v="2.95"/>
    <x v="4"/>
    <n v="0"/>
    <n v="2.95"/>
    <n v="1.68"/>
    <n v="2"/>
    <n v="3017"/>
    <s v="Chesterfield"/>
    <x v="3"/>
    <n v="5.9"/>
    <n v="0"/>
    <n v="2.5400000000000005"/>
  </r>
  <r>
    <x v="32"/>
    <x v="4"/>
    <x v="1"/>
    <s v="Q1"/>
    <n v="468"/>
    <n v="42"/>
    <x v="1"/>
    <x v="1"/>
    <n v="35.950000000000003"/>
    <x v="0"/>
    <n v="0.1"/>
    <n v="32.36"/>
    <n v="20.25"/>
    <n v="1"/>
    <n v="3017"/>
    <s v="Chesterfield"/>
    <x v="3"/>
    <n v="32.36"/>
    <n v="3.5900000000000034"/>
    <n v="12.11"/>
  </r>
  <r>
    <x v="32"/>
    <x v="4"/>
    <x v="1"/>
    <s v="Q1"/>
    <n v="469"/>
    <n v="5"/>
    <x v="2"/>
    <x v="1"/>
    <n v="24.95"/>
    <x v="2"/>
    <n v="0"/>
    <n v="24.95"/>
    <n v="12.27"/>
    <n v="6"/>
    <n v="3032"/>
    <s v="Church View"/>
    <x v="4"/>
    <n v="149.69999999999999"/>
    <n v="0"/>
    <n v="76.08"/>
  </r>
  <r>
    <x v="32"/>
    <x v="4"/>
    <x v="1"/>
    <s v="Q1"/>
    <n v="470"/>
    <n v="1"/>
    <x v="1"/>
    <x v="1"/>
    <n v="43.95"/>
    <x v="5"/>
    <n v="0"/>
    <n v="43.95"/>
    <n v="25.6"/>
    <n v="3"/>
    <n v="3020"/>
    <s v="Hollywood"/>
    <x v="2"/>
    <n v="131.85000000000002"/>
    <n v="0"/>
    <n v="55.050000000000004"/>
  </r>
  <r>
    <x v="32"/>
    <x v="4"/>
    <x v="1"/>
    <s v="Q1"/>
    <n v="471"/>
    <n v="42"/>
    <x v="2"/>
    <x v="1"/>
    <n v="35.950000000000003"/>
    <x v="0"/>
    <n v="0"/>
    <n v="35.950000000000003"/>
    <n v="20.25"/>
    <n v="1"/>
    <n v="3021"/>
    <s v="Hollywood"/>
    <x v="2"/>
    <n v="35.950000000000003"/>
    <n v="0"/>
    <n v="15.700000000000003"/>
  </r>
  <r>
    <x v="32"/>
    <x v="4"/>
    <x v="1"/>
    <s v="Q1"/>
    <n v="472"/>
    <n v="34"/>
    <x v="1"/>
    <x v="1"/>
    <n v="37.950000000000003"/>
    <x v="0"/>
    <n v="0.2"/>
    <n v="30.36"/>
    <n v="15.35"/>
    <n v="8"/>
    <n v="3033"/>
    <s v="Hubertus"/>
    <x v="0"/>
    <n v="242.88"/>
    <n v="7.5900000000000034"/>
    <n v="120.08"/>
  </r>
  <r>
    <x v="32"/>
    <x v="4"/>
    <x v="1"/>
    <s v="Q1"/>
    <n v="473"/>
    <n v="23"/>
    <x v="2"/>
    <x v="1"/>
    <n v="2.95"/>
    <x v="4"/>
    <n v="0.1"/>
    <n v="2.66"/>
    <n v="1.68"/>
    <n v="6"/>
    <n v="3021"/>
    <s v="Hollywood"/>
    <x v="2"/>
    <n v="15.96"/>
    <n v="0.29000000000000004"/>
    <n v="5.8800000000000008"/>
  </r>
  <r>
    <x v="32"/>
    <x v="4"/>
    <x v="1"/>
    <s v="Q1"/>
    <n v="474"/>
    <n v="41"/>
    <x v="1"/>
    <x v="1"/>
    <n v="18.95"/>
    <x v="1"/>
    <n v="0"/>
    <n v="18.95"/>
    <n v="9.98"/>
    <n v="7"/>
    <n v="3022"/>
    <s v="Oak View"/>
    <x v="7"/>
    <n v="132.65"/>
    <n v="0"/>
    <n v="62.789999999999992"/>
  </r>
  <r>
    <x v="32"/>
    <x v="4"/>
    <x v="1"/>
    <s v="Q1"/>
    <n v="475"/>
    <n v="11"/>
    <x v="2"/>
    <x v="1"/>
    <n v="65.95"/>
    <x v="3"/>
    <n v="0"/>
    <n v="65.95"/>
    <n v="37.97"/>
    <n v="6"/>
    <n v="3024"/>
    <s v="Corn"/>
    <x v="6"/>
    <n v="395.70000000000005"/>
    <n v="0"/>
    <n v="167.88000000000002"/>
  </r>
  <r>
    <x v="32"/>
    <x v="4"/>
    <x v="1"/>
    <s v="Q1"/>
    <n v="475"/>
    <n v="48"/>
    <x v="2"/>
    <x v="1"/>
    <n v="3.95"/>
    <x v="4"/>
    <n v="0"/>
    <n v="3.95"/>
    <n v="1.43"/>
    <n v="2"/>
    <n v="3024"/>
    <s v="Corn"/>
    <x v="6"/>
    <n v="7.9"/>
    <n v="0"/>
    <n v="5.0400000000000009"/>
  </r>
  <r>
    <x v="32"/>
    <x v="4"/>
    <x v="1"/>
    <s v="Q1"/>
    <n v="475"/>
    <n v="49"/>
    <x v="2"/>
    <x v="1"/>
    <n v="63.95"/>
    <x v="3"/>
    <n v="0"/>
    <n v="63.95"/>
    <n v="27.1"/>
    <n v="1"/>
    <n v="3024"/>
    <s v="Corn"/>
    <x v="6"/>
    <n v="63.95"/>
    <n v="0"/>
    <n v="36.85"/>
  </r>
  <r>
    <x v="32"/>
    <x v="4"/>
    <x v="1"/>
    <s v="Q1"/>
    <n v="476"/>
    <n v="40"/>
    <x v="1"/>
    <x v="1"/>
    <n v="16.95"/>
    <x v="1"/>
    <n v="0"/>
    <n v="16.95"/>
    <n v="6.53"/>
    <n v="1"/>
    <n v="3023"/>
    <s v="Glenbeulah"/>
    <x v="0"/>
    <n v="16.95"/>
    <n v="0"/>
    <n v="10.419999999999998"/>
  </r>
  <r>
    <x v="32"/>
    <x v="4"/>
    <x v="1"/>
    <s v="Q1"/>
    <n v="477"/>
    <n v="2"/>
    <x v="2"/>
    <x v="1"/>
    <n v="44.95"/>
    <x v="5"/>
    <n v="0"/>
    <n v="44.95"/>
    <n v="27.95"/>
    <n v="1"/>
    <n v="3018"/>
    <s v="Chickasha"/>
    <x v="6"/>
    <n v="44.95"/>
    <n v="0"/>
    <n v="17.000000000000004"/>
  </r>
  <r>
    <x v="32"/>
    <x v="4"/>
    <x v="1"/>
    <s v="Q1"/>
    <n v="478"/>
    <n v="33"/>
    <x v="2"/>
    <x v="1"/>
    <n v="19.95"/>
    <x v="1"/>
    <n v="0"/>
    <n v="19.95"/>
    <n v="9.7799999999999994"/>
    <n v="14"/>
    <n v="3018"/>
    <s v="Chickasha"/>
    <x v="6"/>
    <n v="279.3"/>
    <n v="0"/>
    <n v="142.38"/>
  </r>
  <r>
    <x v="32"/>
    <x v="4"/>
    <x v="1"/>
    <s v="Q1"/>
    <n v="479"/>
    <n v="17"/>
    <x v="2"/>
    <x v="1"/>
    <n v="49.95"/>
    <x v="5"/>
    <n v="0"/>
    <n v="49.95"/>
    <n v="23.93"/>
    <n v="2"/>
    <n v="3032"/>
    <s v="Church View"/>
    <x v="4"/>
    <n v="99.9"/>
    <n v="0"/>
    <n v="52.040000000000006"/>
  </r>
  <r>
    <x v="32"/>
    <x v="4"/>
    <x v="1"/>
    <s v="Q1"/>
    <n v="480"/>
    <n v="11"/>
    <x v="1"/>
    <x v="1"/>
    <n v="65.95"/>
    <x v="3"/>
    <n v="0"/>
    <n v="65.95"/>
    <n v="37.97"/>
    <n v="10"/>
    <n v="3029"/>
    <s v="Hartland"/>
    <x v="0"/>
    <n v="659.5"/>
    <n v="0"/>
    <n v="279.80000000000007"/>
  </r>
  <r>
    <x v="32"/>
    <x v="4"/>
    <x v="1"/>
    <s v="Q1"/>
    <n v="481"/>
    <n v="12"/>
    <x v="1"/>
    <x v="1"/>
    <n v="47.95"/>
    <x v="5"/>
    <n v="0.1"/>
    <n v="43.16"/>
    <n v="20.7"/>
    <n v="2"/>
    <n v="3032"/>
    <s v="Church View"/>
    <x v="4"/>
    <n v="86.32"/>
    <n v="4.7900000000000063"/>
    <n v="44.919999999999995"/>
  </r>
  <r>
    <x v="32"/>
    <x v="4"/>
    <x v="1"/>
    <s v="Q1"/>
    <n v="482"/>
    <n v="4"/>
    <x v="2"/>
    <x v="1"/>
    <n v="73.95"/>
    <x v="3"/>
    <n v="0"/>
    <n v="73.95"/>
    <n v="38.86"/>
    <n v="2"/>
    <n v="3022"/>
    <s v="Oak View"/>
    <x v="7"/>
    <n v="147.9"/>
    <n v="0"/>
    <n v="70.180000000000007"/>
  </r>
  <r>
    <x v="32"/>
    <x v="4"/>
    <x v="1"/>
    <s v="Q1"/>
    <n v="482"/>
    <n v="34"/>
    <x v="2"/>
    <x v="1"/>
    <n v="37.950000000000003"/>
    <x v="0"/>
    <n v="0"/>
    <n v="37.950000000000003"/>
    <n v="15.35"/>
    <n v="13"/>
    <n v="3022"/>
    <s v="Oak View"/>
    <x v="7"/>
    <n v="493.35"/>
    <n v="0"/>
    <n v="293.8"/>
  </r>
  <r>
    <x v="32"/>
    <x v="4"/>
    <x v="1"/>
    <s v="Q1"/>
    <n v="482"/>
    <n v="14"/>
    <x v="2"/>
    <x v="1"/>
    <n v="31.95"/>
    <x v="0"/>
    <n v="0"/>
    <n v="31.95"/>
    <n v="17.38"/>
    <n v="2"/>
    <n v="3022"/>
    <s v="Oak View"/>
    <x v="7"/>
    <n v="63.9"/>
    <n v="0"/>
    <n v="29.14"/>
  </r>
  <r>
    <x v="32"/>
    <x v="4"/>
    <x v="1"/>
    <s v="Q1"/>
    <n v="483"/>
    <n v="39"/>
    <x v="1"/>
    <x v="1"/>
    <n v="26.95"/>
    <x v="2"/>
    <n v="0"/>
    <n v="26.95"/>
    <n v="12.24"/>
    <n v="2"/>
    <n v="3031"/>
    <s v="Hingham"/>
    <x v="0"/>
    <n v="53.9"/>
    <n v="0"/>
    <n v="29.419999999999998"/>
  </r>
  <r>
    <x v="32"/>
    <x v="4"/>
    <x v="1"/>
    <s v="Q1"/>
    <n v="483"/>
    <n v="13"/>
    <x v="1"/>
    <x v="1"/>
    <n v="26.95"/>
    <x v="2"/>
    <n v="0"/>
    <n v="26.95"/>
    <n v="13.26"/>
    <n v="13"/>
    <n v="3031"/>
    <s v="Hingham"/>
    <x v="0"/>
    <n v="350.34999999999997"/>
    <n v="0"/>
    <n v="177.97"/>
  </r>
  <r>
    <x v="33"/>
    <x v="5"/>
    <x v="1"/>
    <s v="Q1"/>
    <n v="484"/>
    <n v="3"/>
    <x v="3"/>
    <x v="0"/>
    <n v="59.95"/>
    <x v="3"/>
    <n v="0"/>
    <n v="59.95"/>
    <n v="28.73"/>
    <n v="5"/>
    <n v="3015"/>
    <s v="Catawissa"/>
    <x v="3"/>
    <n v="299.75"/>
    <n v="0"/>
    <n v="156.10000000000002"/>
  </r>
  <r>
    <x v="33"/>
    <x v="5"/>
    <x v="1"/>
    <s v="Q1"/>
    <n v="485"/>
    <n v="32"/>
    <x v="4"/>
    <x v="0"/>
    <n v="22.95"/>
    <x v="2"/>
    <n v="0"/>
    <n v="22.95"/>
    <n v="11.78"/>
    <n v="17"/>
    <n v="3016"/>
    <s v="Cedar Hill"/>
    <x v="3"/>
    <n v="390.15"/>
    <n v="0"/>
    <n v="189.89"/>
  </r>
  <r>
    <x v="33"/>
    <x v="5"/>
    <x v="1"/>
    <s v="Q1"/>
    <n v="486"/>
    <n v="19"/>
    <x v="3"/>
    <x v="0"/>
    <n v="49.95"/>
    <x v="5"/>
    <n v="0.1"/>
    <n v="44.96"/>
    <n v="24.77"/>
    <n v="14"/>
    <n v="3016"/>
    <s v="Cedar Hill"/>
    <x v="3"/>
    <n v="629.44000000000005"/>
    <n v="4.990000000000002"/>
    <n v="282.66000000000003"/>
  </r>
  <r>
    <x v="33"/>
    <x v="5"/>
    <x v="1"/>
    <s v="Q1"/>
    <n v="487"/>
    <n v="23"/>
    <x v="4"/>
    <x v="0"/>
    <n v="2.95"/>
    <x v="4"/>
    <n v="0"/>
    <n v="2.95"/>
    <n v="1.68"/>
    <n v="2"/>
    <n v="3015"/>
    <s v="Catawissa"/>
    <x v="3"/>
    <n v="5.9"/>
    <n v="0"/>
    <n v="2.5400000000000005"/>
  </r>
  <r>
    <x v="33"/>
    <x v="5"/>
    <x v="1"/>
    <s v="Q1"/>
    <n v="488"/>
    <n v="5"/>
    <x v="3"/>
    <x v="0"/>
    <n v="24.95"/>
    <x v="2"/>
    <n v="0"/>
    <n v="24.95"/>
    <n v="12.27"/>
    <n v="3"/>
    <n v="3028"/>
    <s v="Pembroke Pines"/>
    <x v="2"/>
    <n v="74.849999999999994"/>
    <n v="0"/>
    <n v="38.04"/>
  </r>
  <r>
    <x v="33"/>
    <x v="5"/>
    <x v="1"/>
    <s v="Q1"/>
    <n v="488"/>
    <n v="10"/>
    <x v="3"/>
    <x v="0"/>
    <n v="34.950000000000003"/>
    <x v="0"/>
    <n v="0"/>
    <n v="34.950000000000003"/>
    <n v="22.13"/>
    <n v="2"/>
    <n v="3028"/>
    <s v="Pembroke Pines"/>
    <x v="2"/>
    <n v="69.900000000000006"/>
    <n v="0"/>
    <n v="25.640000000000008"/>
  </r>
  <r>
    <x v="33"/>
    <x v="5"/>
    <x v="1"/>
    <s v="Q1"/>
    <n v="489"/>
    <n v="11"/>
    <x v="4"/>
    <x v="0"/>
    <n v="65.95"/>
    <x v="3"/>
    <n v="0"/>
    <n v="65.95"/>
    <n v="37.97"/>
    <n v="17"/>
    <n v="3033"/>
    <s v="Hubertus"/>
    <x v="0"/>
    <n v="1121.1500000000001"/>
    <n v="0"/>
    <n v="475.66000000000008"/>
  </r>
  <r>
    <x v="33"/>
    <x v="5"/>
    <x v="1"/>
    <s v="Q1"/>
    <n v="490"/>
    <n v="15"/>
    <x v="3"/>
    <x v="0"/>
    <n v="28.95"/>
    <x v="2"/>
    <n v="0.1"/>
    <n v="26.06"/>
    <n v="17.53"/>
    <n v="16"/>
    <n v="3028"/>
    <s v="Pembroke Pines"/>
    <x v="2"/>
    <n v="416.96"/>
    <n v="2.8900000000000006"/>
    <n v="136.47999999999996"/>
  </r>
  <r>
    <x v="33"/>
    <x v="5"/>
    <x v="1"/>
    <s v="Q1"/>
    <n v="491"/>
    <n v="15"/>
    <x v="4"/>
    <x v="0"/>
    <n v="28.95"/>
    <x v="2"/>
    <n v="0"/>
    <n v="28.95"/>
    <n v="17.53"/>
    <n v="30"/>
    <n v="3025"/>
    <s v="Cardinal"/>
    <x v="4"/>
    <n v="868.5"/>
    <n v="0"/>
    <n v="342.59999999999997"/>
  </r>
  <r>
    <x v="33"/>
    <x v="5"/>
    <x v="1"/>
    <s v="Q1"/>
    <n v="492"/>
    <n v="9"/>
    <x v="3"/>
    <x v="0"/>
    <n v="48.95"/>
    <x v="5"/>
    <n v="0.1"/>
    <n v="44.06"/>
    <n v="24.52"/>
    <n v="22"/>
    <n v="3026"/>
    <s v="Norman"/>
    <x v="6"/>
    <n v="969.32"/>
    <n v="4.8900000000000006"/>
    <n v="429.88000000000005"/>
  </r>
  <r>
    <x v="33"/>
    <x v="5"/>
    <x v="1"/>
    <s v="Q1"/>
    <n v="492"/>
    <n v="10"/>
    <x v="3"/>
    <x v="0"/>
    <n v="34.950000000000003"/>
    <x v="0"/>
    <n v="0.1"/>
    <n v="31.46"/>
    <n v="22.13"/>
    <n v="9"/>
    <n v="3026"/>
    <s v="Norman"/>
    <x v="6"/>
    <n v="283.14"/>
    <n v="3.490000000000002"/>
    <n v="83.970000000000013"/>
  </r>
  <r>
    <x v="33"/>
    <x v="5"/>
    <x v="1"/>
    <s v="Q1"/>
    <n v="493"/>
    <n v="35"/>
    <x v="4"/>
    <x v="0"/>
    <n v="0.95"/>
    <x v="4"/>
    <n v="0.1"/>
    <n v="0.86"/>
    <n v="0.47"/>
    <n v="20"/>
    <n v="3010"/>
    <s v="Camarillo"/>
    <x v="7"/>
    <n v="17.2"/>
    <n v="8.9999999999999969E-2"/>
    <n v="7.8000000000000007"/>
  </r>
  <r>
    <x v="33"/>
    <x v="5"/>
    <x v="1"/>
    <s v="Q1"/>
    <n v="493"/>
    <n v="1"/>
    <x v="4"/>
    <x v="0"/>
    <n v="43.95"/>
    <x v="5"/>
    <n v="0"/>
    <n v="43.95"/>
    <n v="25.6"/>
    <n v="1"/>
    <n v="3010"/>
    <s v="Camarillo"/>
    <x v="7"/>
    <n v="43.95"/>
    <n v="0"/>
    <n v="18.350000000000001"/>
  </r>
  <r>
    <x v="33"/>
    <x v="5"/>
    <x v="1"/>
    <s v="Q1"/>
    <n v="494"/>
    <n v="23"/>
    <x v="3"/>
    <x v="0"/>
    <n v="2.95"/>
    <x v="4"/>
    <n v="0"/>
    <n v="2.95"/>
    <n v="1.68"/>
    <n v="5"/>
    <n v="3031"/>
    <s v="Hingham"/>
    <x v="0"/>
    <n v="14.75"/>
    <n v="0"/>
    <n v="6.3500000000000014"/>
  </r>
  <r>
    <x v="33"/>
    <x v="5"/>
    <x v="1"/>
    <s v="Q1"/>
    <n v="495"/>
    <n v="31"/>
    <x v="4"/>
    <x v="0"/>
    <n v="0.95"/>
    <x v="4"/>
    <n v="0"/>
    <n v="0.95"/>
    <n v="0.34"/>
    <n v="12"/>
    <n v="3033"/>
    <s v="Hubertus"/>
    <x v="0"/>
    <n v="11.399999999999999"/>
    <n v="0"/>
    <n v="7.3199999999999985"/>
  </r>
  <r>
    <x v="33"/>
    <x v="5"/>
    <x v="1"/>
    <s v="Q1"/>
    <n v="495"/>
    <n v="10"/>
    <x v="4"/>
    <x v="0"/>
    <n v="34.950000000000003"/>
    <x v="0"/>
    <n v="0.1"/>
    <n v="31.46"/>
    <n v="22.13"/>
    <n v="1"/>
    <n v="3033"/>
    <s v="Hubertus"/>
    <x v="0"/>
    <n v="31.46"/>
    <n v="3.490000000000002"/>
    <n v="9.3300000000000018"/>
  </r>
  <r>
    <x v="33"/>
    <x v="5"/>
    <x v="1"/>
    <s v="Q1"/>
    <n v="495"/>
    <n v="36"/>
    <x v="4"/>
    <x v="0"/>
    <n v="26.95"/>
    <x v="2"/>
    <n v="0"/>
    <n v="26.95"/>
    <n v="12.53"/>
    <n v="18"/>
    <n v="3033"/>
    <s v="Hubertus"/>
    <x v="0"/>
    <n v="485.09999999999997"/>
    <n v="0"/>
    <n v="259.56"/>
  </r>
  <r>
    <x v="33"/>
    <x v="5"/>
    <x v="1"/>
    <s v="Q1"/>
    <n v="496"/>
    <n v="43"/>
    <x v="3"/>
    <x v="0"/>
    <n v="11.95"/>
    <x v="1"/>
    <n v="0"/>
    <n v="11.95"/>
    <n v="3.32"/>
    <n v="9"/>
    <n v="3026"/>
    <s v="Norman"/>
    <x v="6"/>
    <n v="107.55"/>
    <n v="0"/>
    <n v="77.669999999999987"/>
  </r>
  <r>
    <x v="33"/>
    <x v="5"/>
    <x v="1"/>
    <s v="Q1"/>
    <n v="496"/>
    <n v="33"/>
    <x v="3"/>
    <x v="0"/>
    <n v="19.95"/>
    <x v="1"/>
    <n v="0"/>
    <n v="19.95"/>
    <n v="9.7799999999999994"/>
    <n v="10"/>
    <n v="3026"/>
    <s v="Norman"/>
    <x v="6"/>
    <n v="199.5"/>
    <n v="0"/>
    <n v="101.7"/>
  </r>
  <r>
    <x v="33"/>
    <x v="5"/>
    <x v="1"/>
    <s v="Q1"/>
    <n v="497"/>
    <n v="44"/>
    <x v="4"/>
    <x v="0"/>
    <n v="38.950000000000003"/>
    <x v="0"/>
    <n v="0.1"/>
    <n v="35.06"/>
    <n v="24.76"/>
    <n v="18"/>
    <n v="3018"/>
    <s v="Chickasha"/>
    <x v="6"/>
    <n v="631.08000000000004"/>
    <n v="3.8900000000000006"/>
    <n v="185.4"/>
  </r>
  <r>
    <x v="33"/>
    <x v="5"/>
    <x v="1"/>
    <s v="Q1"/>
    <n v="498"/>
    <n v="45"/>
    <x v="3"/>
    <x v="0"/>
    <n v="38.950000000000003"/>
    <x v="0"/>
    <n v="0"/>
    <n v="38.950000000000003"/>
    <n v="22.33"/>
    <n v="3"/>
    <n v="3023"/>
    <s v="Glenbeulah"/>
    <x v="0"/>
    <n v="116.85000000000001"/>
    <n v="0"/>
    <n v="49.860000000000014"/>
  </r>
  <r>
    <x v="33"/>
    <x v="5"/>
    <x v="1"/>
    <s v="Q1"/>
    <n v="498"/>
    <n v="39"/>
    <x v="3"/>
    <x v="0"/>
    <n v="26.95"/>
    <x v="2"/>
    <n v="0"/>
    <n v="26.95"/>
    <n v="12.24"/>
    <n v="18"/>
    <n v="3023"/>
    <s v="Glenbeulah"/>
    <x v="0"/>
    <n v="485.09999999999997"/>
    <n v="0"/>
    <n v="264.77999999999997"/>
  </r>
  <r>
    <x v="33"/>
    <x v="5"/>
    <x v="1"/>
    <s v="Q1"/>
    <n v="498"/>
    <n v="19"/>
    <x v="3"/>
    <x v="0"/>
    <n v="49.95"/>
    <x v="5"/>
    <n v="0"/>
    <n v="49.95"/>
    <n v="24.77"/>
    <n v="18"/>
    <n v="3023"/>
    <s v="Glenbeulah"/>
    <x v="0"/>
    <n v="899.1"/>
    <n v="0"/>
    <n v="453.24000000000007"/>
  </r>
  <r>
    <x v="33"/>
    <x v="5"/>
    <x v="1"/>
    <s v="Q1"/>
    <n v="498"/>
    <n v="27"/>
    <x v="3"/>
    <x v="0"/>
    <n v="4.95"/>
    <x v="4"/>
    <n v="0"/>
    <n v="4.95"/>
    <n v="1.82"/>
    <n v="9"/>
    <n v="3023"/>
    <s v="Glenbeulah"/>
    <x v="0"/>
    <n v="44.550000000000004"/>
    <n v="0"/>
    <n v="28.169999999999998"/>
  </r>
  <r>
    <x v="33"/>
    <x v="5"/>
    <x v="1"/>
    <s v="Q1"/>
    <n v="498"/>
    <n v="25"/>
    <x v="3"/>
    <x v="0"/>
    <n v="0.95"/>
    <x v="4"/>
    <n v="0"/>
    <n v="0.95"/>
    <n v="0.35"/>
    <n v="3"/>
    <n v="3023"/>
    <s v="Glenbeulah"/>
    <x v="0"/>
    <n v="2.8499999999999996"/>
    <n v="0"/>
    <n v="1.7999999999999998"/>
  </r>
  <r>
    <x v="33"/>
    <x v="5"/>
    <x v="1"/>
    <s v="Q1"/>
    <n v="498"/>
    <n v="21"/>
    <x v="3"/>
    <x v="0"/>
    <n v="26.95"/>
    <x v="2"/>
    <n v="0.1"/>
    <n v="24.26"/>
    <n v="12.42"/>
    <n v="20"/>
    <n v="3023"/>
    <s v="Glenbeulah"/>
    <x v="0"/>
    <n v="485.20000000000005"/>
    <n v="2.6899999999999977"/>
    <n v="236.80000000000004"/>
  </r>
  <r>
    <x v="34"/>
    <x v="6"/>
    <x v="1"/>
    <s v="Q1"/>
    <n v="499"/>
    <n v="44"/>
    <x v="3"/>
    <x v="0"/>
    <n v="38.950000000000003"/>
    <x v="0"/>
    <n v="0"/>
    <n v="38.950000000000003"/>
    <n v="24.76"/>
    <n v="2"/>
    <n v="3027"/>
    <s v="Hartford"/>
    <x v="0"/>
    <n v="77.900000000000006"/>
    <n v="0"/>
    <n v="28.380000000000003"/>
  </r>
  <r>
    <x v="34"/>
    <x v="6"/>
    <x v="1"/>
    <s v="Q1"/>
    <n v="500"/>
    <n v="16"/>
    <x v="0"/>
    <x v="0"/>
    <n v="27.95"/>
    <x v="2"/>
    <n v="0"/>
    <n v="27.95"/>
    <n v="15.85"/>
    <n v="4"/>
    <n v="3033"/>
    <s v="Hubertus"/>
    <x v="0"/>
    <n v="111.8"/>
    <n v="0"/>
    <n v="48.4"/>
  </r>
  <r>
    <x v="34"/>
    <x v="6"/>
    <x v="1"/>
    <s v="Q1"/>
    <n v="501"/>
    <n v="45"/>
    <x v="3"/>
    <x v="0"/>
    <n v="38.950000000000003"/>
    <x v="0"/>
    <n v="0"/>
    <n v="38.950000000000003"/>
    <n v="22.33"/>
    <n v="6"/>
    <n v="3011"/>
    <s v="Barhamsville"/>
    <x v="4"/>
    <n v="233.70000000000002"/>
    <n v="0"/>
    <n v="99.720000000000027"/>
  </r>
  <r>
    <x v="34"/>
    <x v="6"/>
    <x v="1"/>
    <s v="Q1"/>
    <n v="502"/>
    <n v="8"/>
    <x v="0"/>
    <x v="0"/>
    <n v="7.95"/>
    <x v="4"/>
    <n v="0"/>
    <n v="7.95"/>
    <n v="4.53"/>
    <n v="29"/>
    <n v="3023"/>
    <s v="Glenbeulah"/>
    <x v="0"/>
    <n v="230.55"/>
    <n v="0"/>
    <n v="99.179999999999993"/>
  </r>
  <r>
    <x v="34"/>
    <x v="6"/>
    <x v="1"/>
    <s v="Q1"/>
    <n v="503"/>
    <n v="6"/>
    <x v="4"/>
    <x v="0"/>
    <n v="55.95"/>
    <x v="3"/>
    <n v="0"/>
    <n v="55.95"/>
    <n v="16.059999999999999"/>
    <n v="9"/>
    <n v="3023"/>
    <s v="Glenbeulah"/>
    <x v="0"/>
    <n v="503.55"/>
    <n v="0"/>
    <n v="359.01"/>
  </r>
  <r>
    <x v="34"/>
    <x v="6"/>
    <x v="1"/>
    <s v="Q1"/>
    <n v="504"/>
    <n v="6"/>
    <x v="3"/>
    <x v="0"/>
    <n v="55.95"/>
    <x v="3"/>
    <n v="0"/>
    <n v="55.95"/>
    <n v="16.059999999999999"/>
    <n v="4"/>
    <n v="3033"/>
    <s v="Hubertus"/>
    <x v="0"/>
    <n v="223.8"/>
    <n v="0"/>
    <n v="159.56"/>
  </r>
  <r>
    <x v="34"/>
    <x v="6"/>
    <x v="1"/>
    <s v="Q1"/>
    <n v="505"/>
    <n v="17"/>
    <x v="4"/>
    <x v="0"/>
    <n v="49.95"/>
    <x v="5"/>
    <n v="0"/>
    <n v="49.95"/>
    <n v="23.93"/>
    <n v="21"/>
    <n v="3023"/>
    <s v="Glenbeulah"/>
    <x v="0"/>
    <n v="1048.95"/>
    <n v="0"/>
    <n v="546.42000000000007"/>
  </r>
  <r>
    <x v="34"/>
    <x v="6"/>
    <x v="1"/>
    <s v="Q1"/>
    <n v="506"/>
    <n v="19"/>
    <x v="3"/>
    <x v="0"/>
    <n v="49.95"/>
    <x v="5"/>
    <n v="0"/>
    <n v="49.95"/>
    <n v="24.77"/>
    <n v="5"/>
    <n v="3012"/>
    <s v="Moose"/>
    <x v="5"/>
    <n v="249.75"/>
    <n v="0"/>
    <n v="125.90000000000002"/>
  </r>
  <r>
    <x v="35"/>
    <x v="0"/>
    <x v="1"/>
    <s v="Q1"/>
    <n v="507"/>
    <n v="32"/>
    <x v="1"/>
    <x v="0"/>
    <n v="22.95"/>
    <x v="2"/>
    <n v="0"/>
    <n v="22.95"/>
    <n v="11.78"/>
    <n v="22"/>
    <n v="3027"/>
    <s v="Hartford"/>
    <x v="0"/>
    <n v="504.9"/>
    <n v="0"/>
    <n v="245.74"/>
  </r>
  <r>
    <x v="35"/>
    <x v="0"/>
    <x v="1"/>
    <s v="Q1"/>
    <n v="508"/>
    <n v="43"/>
    <x v="0"/>
    <x v="0"/>
    <n v="11.95"/>
    <x v="1"/>
    <n v="0"/>
    <n v="11.95"/>
    <n v="3.32"/>
    <n v="4"/>
    <n v="3030"/>
    <s v="Davis"/>
    <x v="6"/>
    <n v="47.8"/>
    <n v="0"/>
    <n v="34.519999999999996"/>
  </r>
  <r>
    <x v="35"/>
    <x v="0"/>
    <x v="1"/>
    <s v="Q1"/>
    <n v="509"/>
    <n v="9"/>
    <x v="2"/>
    <x v="0"/>
    <n v="48.95"/>
    <x v="5"/>
    <n v="0.1"/>
    <n v="44.06"/>
    <n v="24.52"/>
    <n v="22"/>
    <n v="3023"/>
    <s v="Glenbeulah"/>
    <x v="0"/>
    <n v="969.32"/>
    <n v="4.8900000000000006"/>
    <n v="429.88000000000005"/>
  </r>
  <r>
    <x v="35"/>
    <x v="0"/>
    <x v="1"/>
    <s v="Q1"/>
    <n v="509"/>
    <n v="26"/>
    <x v="2"/>
    <x v="0"/>
    <n v="0.95"/>
    <x v="4"/>
    <n v="0"/>
    <n v="0.95"/>
    <n v="0.42"/>
    <n v="17"/>
    <n v="3023"/>
    <s v="Glenbeulah"/>
    <x v="0"/>
    <n v="16.149999999999999"/>
    <n v="0"/>
    <n v="9.01"/>
  </r>
  <r>
    <x v="35"/>
    <x v="0"/>
    <x v="1"/>
    <s v="Q1"/>
    <n v="509"/>
    <n v="27"/>
    <x v="2"/>
    <x v="0"/>
    <n v="4.95"/>
    <x v="4"/>
    <n v="0"/>
    <n v="4.95"/>
    <n v="1.82"/>
    <n v="8"/>
    <n v="3023"/>
    <s v="Glenbeulah"/>
    <x v="0"/>
    <n v="39.6"/>
    <n v="0"/>
    <n v="25.04"/>
  </r>
  <r>
    <x v="36"/>
    <x v="1"/>
    <x v="1"/>
    <s v="Q1"/>
    <n v="510"/>
    <n v="4"/>
    <x v="4"/>
    <x v="1"/>
    <n v="73.95"/>
    <x v="3"/>
    <n v="0"/>
    <n v="73.95"/>
    <n v="38.86"/>
    <n v="2"/>
    <n v="3010"/>
    <s v="Camarillo"/>
    <x v="7"/>
    <n v="147.9"/>
    <n v="0"/>
    <n v="70.180000000000007"/>
  </r>
  <r>
    <x v="36"/>
    <x v="1"/>
    <x v="1"/>
    <s v="Q1"/>
    <n v="510"/>
    <n v="28"/>
    <x v="4"/>
    <x v="1"/>
    <n v="0.95"/>
    <x v="4"/>
    <n v="0"/>
    <n v="0.95"/>
    <n v="0.5"/>
    <n v="17"/>
    <n v="3010"/>
    <s v="Camarillo"/>
    <x v="7"/>
    <n v="16.149999999999999"/>
    <n v="0"/>
    <n v="7.6499999999999995"/>
  </r>
  <r>
    <x v="36"/>
    <x v="1"/>
    <x v="1"/>
    <s v="Q1"/>
    <n v="510"/>
    <n v="42"/>
    <x v="4"/>
    <x v="1"/>
    <n v="35.950000000000003"/>
    <x v="0"/>
    <n v="0"/>
    <n v="35.950000000000003"/>
    <n v="20.25"/>
    <n v="1"/>
    <n v="3010"/>
    <s v="Camarillo"/>
    <x v="7"/>
    <n v="35.950000000000003"/>
    <n v="0"/>
    <n v="15.700000000000003"/>
  </r>
  <r>
    <x v="36"/>
    <x v="1"/>
    <x v="1"/>
    <s v="Q1"/>
    <n v="511"/>
    <n v="37"/>
    <x v="3"/>
    <x v="1"/>
    <n v="24.95"/>
    <x v="2"/>
    <n v="0"/>
    <n v="24.95"/>
    <n v="9.3800000000000008"/>
    <n v="9"/>
    <n v="3021"/>
    <s v="Hollywood"/>
    <x v="2"/>
    <n v="224.54999999999998"/>
    <n v="0"/>
    <n v="140.13"/>
  </r>
  <r>
    <x v="36"/>
    <x v="1"/>
    <x v="1"/>
    <s v="Q1"/>
    <n v="511"/>
    <n v="3"/>
    <x v="3"/>
    <x v="1"/>
    <n v="59.95"/>
    <x v="3"/>
    <n v="0.2"/>
    <n v="47.96"/>
    <n v="28.73"/>
    <n v="16"/>
    <n v="3021"/>
    <s v="Hollywood"/>
    <x v="2"/>
    <n v="767.36"/>
    <n v="11.990000000000002"/>
    <n v="307.68"/>
  </r>
  <r>
    <x v="37"/>
    <x v="2"/>
    <x v="1"/>
    <s v="Q1"/>
    <n v="512"/>
    <n v="24"/>
    <x v="1"/>
    <x v="1"/>
    <n v="27.95"/>
    <x v="2"/>
    <n v="0"/>
    <n v="27.95"/>
    <n v="16.8"/>
    <n v="23"/>
    <n v="3012"/>
    <s v="Moose"/>
    <x v="5"/>
    <n v="642.85"/>
    <n v="0"/>
    <n v="256.45"/>
  </r>
  <r>
    <x v="38"/>
    <x v="3"/>
    <x v="1"/>
    <s v="Q1"/>
    <n v="513"/>
    <n v="2"/>
    <x v="4"/>
    <x v="1"/>
    <n v="44.95"/>
    <x v="5"/>
    <n v="0.1"/>
    <n v="40.46"/>
    <n v="27.95"/>
    <n v="3"/>
    <n v="3019"/>
    <s v="Crystal City"/>
    <x v="3"/>
    <n v="121.38"/>
    <n v="4.490000000000002"/>
    <n v="37.53"/>
  </r>
  <r>
    <x v="39"/>
    <x v="4"/>
    <x v="1"/>
    <s v="Q1"/>
    <n v="514"/>
    <n v="12"/>
    <x v="2"/>
    <x v="1"/>
    <n v="47.95"/>
    <x v="5"/>
    <n v="0"/>
    <n v="47.95"/>
    <n v="20.7"/>
    <n v="2"/>
    <n v="3029"/>
    <s v="Hartland"/>
    <x v="0"/>
    <n v="95.9"/>
    <n v="0"/>
    <n v="54.500000000000007"/>
  </r>
  <r>
    <x v="39"/>
    <x v="4"/>
    <x v="1"/>
    <s v="Q1"/>
    <n v="515"/>
    <n v="49"/>
    <x v="1"/>
    <x v="1"/>
    <n v="63.95"/>
    <x v="3"/>
    <n v="0"/>
    <n v="63.95"/>
    <n v="27.1"/>
    <n v="4"/>
    <n v="3032"/>
    <s v="Church View"/>
    <x v="4"/>
    <n v="255.8"/>
    <n v="0"/>
    <n v="147.4"/>
  </r>
  <r>
    <x v="39"/>
    <x v="4"/>
    <x v="1"/>
    <s v="Q1"/>
    <n v="516"/>
    <n v="42"/>
    <x v="1"/>
    <x v="1"/>
    <n v="35.950000000000003"/>
    <x v="0"/>
    <n v="0.1"/>
    <n v="32.36"/>
    <n v="20.25"/>
    <n v="2"/>
    <n v="3012"/>
    <s v="Moose"/>
    <x v="5"/>
    <n v="64.72"/>
    <n v="3.5900000000000034"/>
    <n v="24.22"/>
  </r>
  <r>
    <x v="39"/>
    <x v="4"/>
    <x v="1"/>
    <s v="Q1"/>
    <n v="516"/>
    <n v="7"/>
    <x v="1"/>
    <x v="1"/>
    <n v="20.95"/>
    <x v="2"/>
    <n v="0"/>
    <n v="20.95"/>
    <n v="10.039999999999999"/>
    <n v="10"/>
    <n v="3012"/>
    <s v="Moose"/>
    <x v="5"/>
    <n v="209.5"/>
    <n v="0"/>
    <n v="109.1"/>
  </r>
  <r>
    <x v="39"/>
    <x v="4"/>
    <x v="1"/>
    <s v="Q1"/>
    <n v="517"/>
    <n v="18"/>
    <x v="2"/>
    <x v="1"/>
    <n v="54.95"/>
    <x v="3"/>
    <n v="0"/>
    <n v="54.95"/>
    <n v="26.65"/>
    <n v="6"/>
    <n v="3026"/>
    <s v="Norman"/>
    <x v="6"/>
    <n v="329.70000000000005"/>
    <n v="0"/>
    <n v="169.8"/>
  </r>
  <r>
    <x v="39"/>
    <x v="4"/>
    <x v="1"/>
    <s v="Q1"/>
    <n v="517"/>
    <n v="18"/>
    <x v="2"/>
    <x v="1"/>
    <n v="54.95"/>
    <x v="3"/>
    <n v="0"/>
    <n v="54.95"/>
    <n v="26.65"/>
    <n v="2"/>
    <n v="3026"/>
    <s v="Norman"/>
    <x v="6"/>
    <n v="109.9"/>
    <n v="0"/>
    <n v="56.600000000000009"/>
  </r>
  <r>
    <x v="39"/>
    <x v="4"/>
    <x v="1"/>
    <s v="Q1"/>
    <n v="518"/>
    <n v="45"/>
    <x v="1"/>
    <x v="1"/>
    <n v="38.950000000000003"/>
    <x v="0"/>
    <n v="0"/>
    <n v="38.950000000000003"/>
    <n v="22.33"/>
    <n v="1"/>
    <n v="3031"/>
    <s v="Hingham"/>
    <x v="0"/>
    <n v="38.950000000000003"/>
    <n v="0"/>
    <n v="16.620000000000005"/>
  </r>
  <r>
    <x v="39"/>
    <x v="4"/>
    <x v="1"/>
    <s v="Q1"/>
    <n v="518"/>
    <n v="44"/>
    <x v="1"/>
    <x v="1"/>
    <n v="38.950000000000003"/>
    <x v="0"/>
    <n v="0"/>
    <n v="38.950000000000003"/>
    <n v="24.76"/>
    <n v="8"/>
    <n v="3031"/>
    <s v="Hingham"/>
    <x v="0"/>
    <n v="311.60000000000002"/>
    <n v="0"/>
    <n v="113.52000000000001"/>
  </r>
  <r>
    <x v="39"/>
    <x v="4"/>
    <x v="1"/>
    <s v="Q1"/>
    <n v="518"/>
    <n v="48"/>
    <x v="1"/>
    <x v="1"/>
    <n v="3.95"/>
    <x v="4"/>
    <n v="0"/>
    <n v="3.95"/>
    <n v="1.43"/>
    <n v="1"/>
    <n v="3031"/>
    <s v="Hingham"/>
    <x v="0"/>
    <n v="3.95"/>
    <n v="0"/>
    <n v="2.5200000000000005"/>
  </r>
  <r>
    <x v="39"/>
    <x v="4"/>
    <x v="1"/>
    <s v="Q1"/>
    <n v="518"/>
    <n v="23"/>
    <x v="1"/>
    <x v="1"/>
    <n v="2.95"/>
    <x v="4"/>
    <n v="0"/>
    <n v="2.95"/>
    <n v="1.68"/>
    <n v="6"/>
    <n v="3031"/>
    <s v="Hingham"/>
    <x v="0"/>
    <n v="17.700000000000003"/>
    <n v="0"/>
    <n v="7.620000000000001"/>
  </r>
  <r>
    <x v="39"/>
    <x v="4"/>
    <x v="1"/>
    <s v="Q1"/>
    <n v="519"/>
    <n v="12"/>
    <x v="2"/>
    <x v="1"/>
    <n v="47.95"/>
    <x v="5"/>
    <n v="0.1"/>
    <n v="43.16"/>
    <n v="20.7"/>
    <n v="1"/>
    <n v="3022"/>
    <s v="Oak View"/>
    <x v="7"/>
    <n v="43.16"/>
    <n v="4.7900000000000063"/>
    <n v="22.459999999999997"/>
  </r>
  <r>
    <x v="39"/>
    <x v="4"/>
    <x v="1"/>
    <s v="Q1"/>
    <n v="519"/>
    <n v="50"/>
    <x v="2"/>
    <x v="1"/>
    <n v="24.95"/>
    <x v="2"/>
    <n v="0.1"/>
    <n v="22.46"/>
    <n v="12.14"/>
    <n v="1"/>
    <n v="3022"/>
    <s v="Oak View"/>
    <x v="7"/>
    <n v="22.46"/>
    <n v="2.4899999999999984"/>
    <n v="10.32"/>
  </r>
  <r>
    <x v="39"/>
    <x v="4"/>
    <x v="1"/>
    <s v="Q1"/>
    <n v="519"/>
    <n v="45"/>
    <x v="2"/>
    <x v="1"/>
    <n v="38.950000000000003"/>
    <x v="0"/>
    <n v="0"/>
    <n v="38.950000000000003"/>
    <n v="22.33"/>
    <n v="2"/>
    <n v="3022"/>
    <s v="Oak View"/>
    <x v="7"/>
    <n v="77.900000000000006"/>
    <n v="0"/>
    <n v="33.240000000000009"/>
  </r>
  <r>
    <x v="39"/>
    <x v="4"/>
    <x v="1"/>
    <s v="Q1"/>
    <n v="520"/>
    <n v="25"/>
    <x v="1"/>
    <x v="1"/>
    <n v="0.95"/>
    <x v="4"/>
    <n v="0"/>
    <n v="0.95"/>
    <n v="0.35"/>
    <n v="27"/>
    <n v="3017"/>
    <s v="Chesterfield"/>
    <x v="3"/>
    <n v="25.65"/>
    <n v="0"/>
    <n v="16.2"/>
  </r>
  <r>
    <x v="39"/>
    <x v="4"/>
    <x v="1"/>
    <s v="Q1"/>
    <n v="520"/>
    <n v="27"/>
    <x v="1"/>
    <x v="1"/>
    <n v="4.95"/>
    <x v="4"/>
    <n v="0"/>
    <n v="4.95"/>
    <n v="1.82"/>
    <n v="2"/>
    <n v="3017"/>
    <s v="Chesterfield"/>
    <x v="3"/>
    <n v="9.9"/>
    <n v="0"/>
    <n v="6.26"/>
  </r>
  <r>
    <x v="39"/>
    <x v="4"/>
    <x v="1"/>
    <s v="Q1"/>
    <n v="520"/>
    <n v="19"/>
    <x v="1"/>
    <x v="1"/>
    <n v="49.95"/>
    <x v="5"/>
    <n v="0"/>
    <n v="49.95"/>
    <n v="24.77"/>
    <n v="2"/>
    <n v="3017"/>
    <s v="Chesterfield"/>
    <x v="3"/>
    <n v="99.9"/>
    <n v="0"/>
    <n v="50.360000000000007"/>
  </r>
  <r>
    <x v="39"/>
    <x v="4"/>
    <x v="1"/>
    <s v="Q1"/>
    <n v="521"/>
    <n v="31"/>
    <x v="1"/>
    <x v="1"/>
    <n v="0.95"/>
    <x v="4"/>
    <n v="0"/>
    <n v="0.95"/>
    <n v="0.34"/>
    <n v="7"/>
    <n v="3027"/>
    <s v="Hartford"/>
    <x v="0"/>
    <n v="6.6499999999999995"/>
    <n v="0"/>
    <n v="4.2699999999999996"/>
  </r>
  <r>
    <x v="39"/>
    <x v="4"/>
    <x v="1"/>
    <s v="Q1"/>
    <n v="521"/>
    <n v="46"/>
    <x v="1"/>
    <x v="1"/>
    <n v="55.95"/>
    <x v="3"/>
    <n v="0"/>
    <n v="55.95"/>
    <n v="32.47"/>
    <n v="10"/>
    <n v="3027"/>
    <s v="Hartford"/>
    <x v="0"/>
    <n v="559.5"/>
    <n v="0"/>
    <n v="234.80000000000004"/>
  </r>
  <r>
    <x v="39"/>
    <x v="4"/>
    <x v="1"/>
    <s v="Q1"/>
    <n v="521"/>
    <n v="8"/>
    <x v="1"/>
    <x v="1"/>
    <n v="7.95"/>
    <x v="4"/>
    <n v="0"/>
    <n v="7.95"/>
    <n v="4.53"/>
    <n v="24"/>
    <n v="3027"/>
    <s v="Hartford"/>
    <x v="0"/>
    <n v="190.8"/>
    <n v="0"/>
    <n v="82.08"/>
  </r>
  <r>
    <x v="39"/>
    <x v="4"/>
    <x v="1"/>
    <s v="Q1"/>
    <n v="522"/>
    <n v="4"/>
    <x v="1"/>
    <x v="1"/>
    <n v="73.95"/>
    <x v="3"/>
    <n v="0"/>
    <n v="73.95"/>
    <n v="38.86"/>
    <n v="1"/>
    <n v="3014"/>
    <s v="Danville"/>
    <x v="1"/>
    <n v="73.95"/>
    <n v="0"/>
    <n v="35.090000000000003"/>
  </r>
  <r>
    <x v="39"/>
    <x v="4"/>
    <x v="1"/>
    <s v="Q1"/>
    <n v="523"/>
    <n v="29"/>
    <x v="1"/>
    <x v="1"/>
    <n v="40.950000000000003"/>
    <x v="5"/>
    <n v="0"/>
    <n v="40.950000000000003"/>
    <n v="15.51"/>
    <n v="3"/>
    <n v="3010"/>
    <s v="Camarillo"/>
    <x v="7"/>
    <n v="122.85000000000001"/>
    <n v="0"/>
    <n v="76.320000000000022"/>
  </r>
  <r>
    <x v="39"/>
    <x v="4"/>
    <x v="1"/>
    <s v="Q1"/>
    <n v="524"/>
    <n v="48"/>
    <x v="2"/>
    <x v="1"/>
    <n v="3.95"/>
    <x v="4"/>
    <n v="0"/>
    <n v="3.95"/>
    <n v="1.43"/>
    <n v="17"/>
    <n v="3013"/>
    <s v="Moran"/>
    <x v="5"/>
    <n v="67.150000000000006"/>
    <n v="0"/>
    <n v="42.840000000000011"/>
  </r>
  <r>
    <x v="39"/>
    <x v="4"/>
    <x v="1"/>
    <s v="Q1"/>
    <n v="525"/>
    <n v="1"/>
    <x v="2"/>
    <x v="1"/>
    <n v="43.95"/>
    <x v="5"/>
    <n v="0.1"/>
    <n v="39.56"/>
    <n v="25.6"/>
    <n v="5"/>
    <n v="3031"/>
    <s v="Hingham"/>
    <x v="0"/>
    <n v="197.8"/>
    <n v="4.3900000000000006"/>
    <n v="69.800000000000011"/>
  </r>
  <r>
    <x v="39"/>
    <x v="4"/>
    <x v="1"/>
    <s v="Q1"/>
    <n v="525"/>
    <n v="8"/>
    <x v="2"/>
    <x v="1"/>
    <n v="7.95"/>
    <x v="4"/>
    <n v="0"/>
    <n v="7.95"/>
    <n v="4.53"/>
    <n v="1"/>
    <n v="3031"/>
    <s v="Hingham"/>
    <x v="0"/>
    <n v="7.95"/>
    <n v="0"/>
    <n v="3.42"/>
  </r>
  <r>
    <x v="39"/>
    <x v="4"/>
    <x v="1"/>
    <s v="Q1"/>
    <n v="526"/>
    <n v="23"/>
    <x v="1"/>
    <x v="1"/>
    <n v="2.95"/>
    <x v="4"/>
    <n v="0"/>
    <n v="2.95"/>
    <n v="1.68"/>
    <n v="9"/>
    <n v="3015"/>
    <s v="Catawissa"/>
    <x v="3"/>
    <n v="26.55"/>
    <n v="0"/>
    <n v="11.430000000000001"/>
  </r>
  <r>
    <x v="39"/>
    <x v="4"/>
    <x v="1"/>
    <s v="Q1"/>
    <n v="526"/>
    <n v="3"/>
    <x v="1"/>
    <x v="1"/>
    <n v="59.95"/>
    <x v="3"/>
    <n v="0"/>
    <n v="59.95"/>
    <n v="28.73"/>
    <n v="10"/>
    <n v="3015"/>
    <s v="Catawissa"/>
    <x v="3"/>
    <n v="599.5"/>
    <n v="0"/>
    <n v="312.20000000000005"/>
  </r>
  <r>
    <x v="40"/>
    <x v="5"/>
    <x v="1"/>
    <s v="Q1"/>
    <n v="527"/>
    <n v="43"/>
    <x v="3"/>
    <x v="0"/>
    <n v="11.95"/>
    <x v="1"/>
    <n v="0"/>
    <n v="11.95"/>
    <n v="3.32"/>
    <n v="4"/>
    <n v="3027"/>
    <s v="Hartford"/>
    <x v="0"/>
    <n v="47.8"/>
    <n v="0"/>
    <n v="34.519999999999996"/>
  </r>
  <r>
    <x v="40"/>
    <x v="5"/>
    <x v="1"/>
    <s v="Q1"/>
    <n v="527"/>
    <n v="49"/>
    <x v="3"/>
    <x v="0"/>
    <n v="63.95"/>
    <x v="3"/>
    <n v="0"/>
    <n v="63.95"/>
    <n v="27.1"/>
    <n v="2"/>
    <n v="3027"/>
    <s v="Hartford"/>
    <x v="0"/>
    <n v="127.9"/>
    <n v="0"/>
    <n v="73.7"/>
  </r>
  <r>
    <x v="40"/>
    <x v="5"/>
    <x v="1"/>
    <s v="Q1"/>
    <n v="528"/>
    <n v="26"/>
    <x v="4"/>
    <x v="0"/>
    <n v="0.95"/>
    <x v="4"/>
    <n v="0"/>
    <n v="0.95"/>
    <n v="0.42"/>
    <n v="16"/>
    <n v="3026"/>
    <s v="Norman"/>
    <x v="6"/>
    <n v="15.2"/>
    <n v="0"/>
    <n v="8.48"/>
  </r>
  <r>
    <x v="40"/>
    <x v="5"/>
    <x v="1"/>
    <s v="Q1"/>
    <n v="528"/>
    <n v="33"/>
    <x v="4"/>
    <x v="0"/>
    <n v="19.95"/>
    <x v="1"/>
    <n v="0"/>
    <n v="19.95"/>
    <n v="9.7799999999999994"/>
    <n v="20"/>
    <n v="3026"/>
    <s v="Norman"/>
    <x v="6"/>
    <n v="399"/>
    <n v="0"/>
    <n v="203.4"/>
  </r>
  <r>
    <x v="40"/>
    <x v="5"/>
    <x v="1"/>
    <s v="Q1"/>
    <n v="529"/>
    <n v="7"/>
    <x v="4"/>
    <x v="0"/>
    <n v="20.95"/>
    <x v="2"/>
    <n v="0"/>
    <n v="20.95"/>
    <n v="10.039999999999999"/>
    <n v="12"/>
    <n v="3020"/>
    <s v="Hollywood"/>
    <x v="2"/>
    <n v="251.39999999999998"/>
    <n v="0"/>
    <n v="130.92000000000002"/>
  </r>
  <r>
    <x v="40"/>
    <x v="5"/>
    <x v="1"/>
    <s v="Q1"/>
    <n v="530"/>
    <n v="2"/>
    <x v="3"/>
    <x v="0"/>
    <n v="44.95"/>
    <x v="5"/>
    <n v="0"/>
    <n v="44.95"/>
    <n v="27.95"/>
    <n v="7"/>
    <n v="3018"/>
    <s v="Chickasha"/>
    <x v="6"/>
    <n v="314.65000000000003"/>
    <n v="0"/>
    <n v="119.00000000000003"/>
  </r>
  <r>
    <x v="40"/>
    <x v="5"/>
    <x v="1"/>
    <s v="Q1"/>
    <n v="531"/>
    <n v="35"/>
    <x v="4"/>
    <x v="0"/>
    <n v="0.95"/>
    <x v="4"/>
    <n v="0"/>
    <n v="0.95"/>
    <n v="0.47"/>
    <n v="13"/>
    <n v="3020"/>
    <s v="Hollywood"/>
    <x v="2"/>
    <n v="12.35"/>
    <n v="0"/>
    <n v="6.24"/>
  </r>
  <r>
    <x v="40"/>
    <x v="5"/>
    <x v="1"/>
    <s v="Q1"/>
    <n v="532"/>
    <n v="22"/>
    <x v="3"/>
    <x v="0"/>
    <n v="0.95"/>
    <x v="4"/>
    <n v="0"/>
    <n v="0.95"/>
    <n v="0.56999999999999995"/>
    <n v="4"/>
    <n v="3018"/>
    <s v="Chickasha"/>
    <x v="6"/>
    <n v="3.8"/>
    <n v="0"/>
    <n v="1.52"/>
  </r>
  <r>
    <x v="40"/>
    <x v="5"/>
    <x v="1"/>
    <s v="Q1"/>
    <n v="532"/>
    <n v="34"/>
    <x v="3"/>
    <x v="0"/>
    <n v="37.950000000000003"/>
    <x v="0"/>
    <n v="0.1"/>
    <n v="34.159999999999997"/>
    <n v="15.35"/>
    <n v="4"/>
    <n v="3018"/>
    <s v="Chickasha"/>
    <x v="6"/>
    <n v="136.63999999999999"/>
    <n v="3.7900000000000063"/>
    <n v="75.239999999999981"/>
  </r>
  <r>
    <x v="40"/>
    <x v="5"/>
    <x v="1"/>
    <s v="Q1"/>
    <n v="533"/>
    <n v="43"/>
    <x v="4"/>
    <x v="0"/>
    <n v="11.95"/>
    <x v="1"/>
    <n v="0"/>
    <n v="11.95"/>
    <n v="3.32"/>
    <n v="3"/>
    <n v="3030"/>
    <s v="Davis"/>
    <x v="6"/>
    <n v="35.849999999999994"/>
    <n v="0"/>
    <n v="25.889999999999997"/>
  </r>
  <r>
    <x v="40"/>
    <x v="5"/>
    <x v="1"/>
    <s v="Q1"/>
    <n v="533"/>
    <n v="46"/>
    <x v="4"/>
    <x v="0"/>
    <n v="55.95"/>
    <x v="3"/>
    <n v="0.1"/>
    <n v="50.36"/>
    <n v="32.47"/>
    <n v="14"/>
    <n v="3030"/>
    <s v="Davis"/>
    <x v="6"/>
    <n v="705.04"/>
    <n v="5.5900000000000034"/>
    <n v="250.46"/>
  </r>
  <r>
    <x v="40"/>
    <x v="5"/>
    <x v="1"/>
    <s v="Q1"/>
    <n v="534"/>
    <n v="33"/>
    <x v="3"/>
    <x v="0"/>
    <n v="19.95"/>
    <x v="1"/>
    <n v="0"/>
    <n v="19.95"/>
    <n v="9.7799999999999994"/>
    <n v="10"/>
    <n v="3030"/>
    <s v="Davis"/>
    <x v="6"/>
    <n v="199.5"/>
    <n v="0"/>
    <n v="101.7"/>
  </r>
  <r>
    <x v="40"/>
    <x v="5"/>
    <x v="1"/>
    <s v="Q1"/>
    <n v="534"/>
    <n v="47"/>
    <x v="3"/>
    <x v="0"/>
    <n v="28.95"/>
    <x v="2"/>
    <n v="0"/>
    <n v="28.95"/>
    <n v="8.86"/>
    <n v="18"/>
    <n v="3030"/>
    <s v="Davis"/>
    <x v="6"/>
    <n v="521.1"/>
    <n v="0"/>
    <n v="361.62"/>
  </r>
  <r>
    <x v="40"/>
    <x v="5"/>
    <x v="1"/>
    <s v="Q1"/>
    <n v="535"/>
    <n v="5"/>
    <x v="4"/>
    <x v="0"/>
    <n v="24.95"/>
    <x v="2"/>
    <n v="0"/>
    <n v="24.95"/>
    <n v="12.27"/>
    <n v="4"/>
    <n v="3030"/>
    <s v="Davis"/>
    <x v="6"/>
    <n v="99.8"/>
    <n v="0"/>
    <n v="50.72"/>
  </r>
  <r>
    <x v="40"/>
    <x v="5"/>
    <x v="1"/>
    <s v="Q1"/>
    <n v="535"/>
    <n v="14"/>
    <x v="4"/>
    <x v="0"/>
    <n v="31.95"/>
    <x v="0"/>
    <n v="0"/>
    <n v="31.95"/>
    <n v="17.38"/>
    <n v="3"/>
    <n v="3030"/>
    <s v="Davis"/>
    <x v="6"/>
    <n v="95.85"/>
    <n v="0"/>
    <n v="43.71"/>
  </r>
  <r>
    <x v="40"/>
    <x v="5"/>
    <x v="1"/>
    <s v="Q1"/>
    <n v="535"/>
    <n v="13"/>
    <x v="4"/>
    <x v="0"/>
    <n v="26.95"/>
    <x v="2"/>
    <n v="0.2"/>
    <n v="21.56"/>
    <n v="13.26"/>
    <n v="6"/>
    <n v="3030"/>
    <s v="Davis"/>
    <x v="6"/>
    <n v="129.35999999999999"/>
    <n v="5.3900000000000006"/>
    <n v="49.8"/>
  </r>
  <r>
    <x v="41"/>
    <x v="6"/>
    <x v="1"/>
    <s v="Q1"/>
    <n v="536"/>
    <n v="43"/>
    <x v="4"/>
    <x v="0"/>
    <n v="11.95"/>
    <x v="1"/>
    <n v="0"/>
    <n v="11.95"/>
    <n v="3.32"/>
    <n v="4"/>
    <n v="3030"/>
    <s v="Davis"/>
    <x v="6"/>
    <n v="47.8"/>
    <n v="0"/>
    <n v="34.519999999999996"/>
  </r>
  <r>
    <x v="41"/>
    <x v="6"/>
    <x v="1"/>
    <s v="Q1"/>
    <n v="537"/>
    <n v="25"/>
    <x v="0"/>
    <x v="0"/>
    <n v="0.95"/>
    <x v="4"/>
    <n v="0"/>
    <n v="0.95"/>
    <n v="0.35"/>
    <n v="30"/>
    <n v="3030"/>
    <s v="Davis"/>
    <x v="6"/>
    <n v="28.5"/>
    <n v="0"/>
    <n v="18"/>
  </r>
  <r>
    <x v="41"/>
    <x v="6"/>
    <x v="1"/>
    <s v="Q1"/>
    <n v="538"/>
    <n v="16"/>
    <x v="0"/>
    <x v="0"/>
    <n v="27.95"/>
    <x v="2"/>
    <n v="0"/>
    <n v="27.95"/>
    <n v="15.85"/>
    <n v="3"/>
    <n v="3011"/>
    <s v="Barhamsville"/>
    <x v="4"/>
    <n v="83.85"/>
    <n v="0"/>
    <n v="36.299999999999997"/>
  </r>
  <r>
    <x v="41"/>
    <x v="6"/>
    <x v="1"/>
    <s v="Q1"/>
    <n v="539"/>
    <n v="5"/>
    <x v="4"/>
    <x v="0"/>
    <n v="24.95"/>
    <x v="2"/>
    <n v="0"/>
    <n v="24.95"/>
    <n v="12.27"/>
    <n v="7"/>
    <n v="3024"/>
    <s v="Corn"/>
    <x v="6"/>
    <n v="174.65"/>
    <n v="0"/>
    <n v="88.759999999999991"/>
  </r>
  <r>
    <x v="41"/>
    <x v="6"/>
    <x v="1"/>
    <s v="Q1"/>
    <n v="540"/>
    <n v="2"/>
    <x v="0"/>
    <x v="0"/>
    <n v="44.95"/>
    <x v="5"/>
    <n v="0"/>
    <n v="44.95"/>
    <n v="27.95"/>
    <n v="8"/>
    <n v="3016"/>
    <s v="Cedar Hill"/>
    <x v="3"/>
    <n v="359.6"/>
    <n v="0"/>
    <n v="136.00000000000003"/>
  </r>
  <r>
    <x v="41"/>
    <x v="6"/>
    <x v="1"/>
    <s v="Q1"/>
    <n v="541"/>
    <n v="42"/>
    <x v="4"/>
    <x v="0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41"/>
    <x v="6"/>
    <x v="1"/>
    <s v="Q1"/>
    <n v="542"/>
    <n v="29"/>
    <x v="3"/>
    <x v="0"/>
    <n v="40.950000000000003"/>
    <x v="5"/>
    <n v="0"/>
    <n v="40.950000000000003"/>
    <n v="15.51"/>
    <n v="1"/>
    <n v="3024"/>
    <s v="Corn"/>
    <x v="6"/>
    <n v="40.950000000000003"/>
    <n v="0"/>
    <n v="25.440000000000005"/>
  </r>
  <r>
    <x v="41"/>
    <x v="6"/>
    <x v="1"/>
    <s v="Q1"/>
    <n v="543"/>
    <n v="1"/>
    <x v="3"/>
    <x v="0"/>
    <n v="43.95"/>
    <x v="5"/>
    <n v="0"/>
    <n v="43.95"/>
    <n v="25.6"/>
    <n v="15"/>
    <n v="3017"/>
    <s v="Chesterfield"/>
    <x v="3"/>
    <n v="659.25"/>
    <n v="0"/>
    <n v="275.25"/>
  </r>
  <r>
    <x v="41"/>
    <x v="6"/>
    <x v="1"/>
    <s v="Q1"/>
    <n v="544"/>
    <n v="13"/>
    <x v="4"/>
    <x v="0"/>
    <n v="26.95"/>
    <x v="2"/>
    <n v="0"/>
    <n v="26.95"/>
    <n v="13.26"/>
    <n v="10"/>
    <n v="3015"/>
    <s v="Catawissa"/>
    <x v="3"/>
    <n v="269.5"/>
    <n v="0"/>
    <n v="136.9"/>
  </r>
  <r>
    <x v="41"/>
    <x v="6"/>
    <x v="1"/>
    <s v="Q1"/>
    <n v="545"/>
    <n v="38"/>
    <x v="3"/>
    <x v="0"/>
    <n v="24.95"/>
    <x v="2"/>
    <n v="0"/>
    <n v="24.95"/>
    <n v="11.48"/>
    <n v="4"/>
    <n v="3033"/>
    <s v="Hubertus"/>
    <x v="0"/>
    <n v="99.8"/>
    <n v="0"/>
    <n v="53.879999999999995"/>
  </r>
  <r>
    <x v="41"/>
    <x v="6"/>
    <x v="1"/>
    <s v="Q1"/>
    <n v="546"/>
    <n v="22"/>
    <x v="4"/>
    <x v="0"/>
    <n v="0.95"/>
    <x v="4"/>
    <n v="0"/>
    <n v="0.95"/>
    <n v="0.56999999999999995"/>
    <n v="12"/>
    <n v="3028"/>
    <s v="Pembroke Pines"/>
    <x v="2"/>
    <n v="11.399999999999999"/>
    <n v="0"/>
    <n v="4.5600000000000005"/>
  </r>
  <r>
    <x v="41"/>
    <x v="6"/>
    <x v="1"/>
    <s v="Q1"/>
    <n v="547"/>
    <n v="38"/>
    <x v="3"/>
    <x v="0"/>
    <n v="24.95"/>
    <x v="2"/>
    <n v="0"/>
    <n v="24.95"/>
    <n v="11.48"/>
    <n v="1"/>
    <n v="3032"/>
    <s v="Church View"/>
    <x v="4"/>
    <n v="24.95"/>
    <n v="0"/>
    <n v="13.469999999999999"/>
  </r>
  <r>
    <x v="41"/>
    <x v="6"/>
    <x v="1"/>
    <s v="Q1"/>
    <n v="547"/>
    <n v="41"/>
    <x v="3"/>
    <x v="0"/>
    <n v="18.95"/>
    <x v="1"/>
    <n v="0"/>
    <n v="18.95"/>
    <n v="9.98"/>
    <n v="17"/>
    <n v="3032"/>
    <s v="Church View"/>
    <x v="4"/>
    <n v="322.14999999999998"/>
    <n v="0"/>
    <n v="152.48999999999998"/>
  </r>
  <r>
    <x v="41"/>
    <x v="6"/>
    <x v="1"/>
    <s v="Q1"/>
    <n v="548"/>
    <n v="36"/>
    <x v="0"/>
    <x v="0"/>
    <n v="26.95"/>
    <x v="2"/>
    <n v="0.1"/>
    <n v="24.26"/>
    <n v="12.53"/>
    <n v="9"/>
    <n v="3020"/>
    <s v="Hollywood"/>
    <x v="2"/>
    <n v="218.34"/>
    <n v="2.6899999999999977"/>
    <n v="105.57000000000002"/>
  </r>
  <r>
    <x v="41"/>
    <x v="6"/>
    <x v="1"/>
    <s v="Q1"/>
    <n v="549"/>
    <n v="2"/>
    <x v="0"/>
    <x v="0"/>
    <n v="44.95"/>
    <x v="5"/>
    <n v="0"/>
    <n v="44.95"/>
    <n v="27.95"/>
    <n v="3"/>
    <n v="3029"/>
    <s v="Hartland"/>
    <x v="0"/>
    <n v="134.85000000000002"/>
    <n v="0"/>
    <n v="51.000000000000014"/>
  </r>
  <r>
    <x v="41"/>
    <x v="6"/>
    <x v="1"/>
    <s v="Q1"/>
    <n v="549"/>
    <n v="16"/>
    <x v="0"/>
    <x v="0"/>
    <n v="27.95"/>
    <x v="2"/>
    <n v="0.1"/>
    <n v="25.16"/>
    <n v="15.85"/>
    <n v="3"/>
    <n v="3029"/>
    <s v="Hartland"/>
    <x v="0"/>
    <n v="75.48"/>
    <n v="2.7899999999999991"/>
    <n v="27.93"/>
  </r>
  <r>
    <x v="41"/>
    <x v="6"/>
    <x v="1"/>
    <s v="Q1"/>
    <n v="550"/>
    <n v="13"/>
    <x v="3"/>
    <x v="0"/>
    <n v="26.95"/>
    <x v="2"/>
    <n v="0"/>
    <n v="26.95"/>
    <n v="13.26"/>
    <n v="17"/>
    <n v="3031"/>
    <s v="Hingham"/>
    <x v="0"/>
    <n v="458.15"/>
    <n v="0"/>
    <n v="232.73"/>
  </r>
  <r>
    <x v="41"/>
    <x v="6"/>
    <x v="1"/>
    <s v="Q1"/>
    <n v="551"/>
    <n v="44"/>
    <x v="4"/>
    <x v="0"/>
    <n v="38.950000000000003"/>
    <x v="0"/>
    <n v="0"/>
    <n v="38.950000000000003"/>
    <n v="24.76"/>
    <n v="10"/>
    <n v="3023"/>
    <s v="Glenbeulah"/>
    <x v="0"/>
    <n v="389.5"/>
    <n v="0"/>
    <n v="141.9"/>
  </r>
  <r>
    <x v="41"/>
    <x v="6"/>
    <x v="1"/>
    <s v="Q1"/>
    <n v="552"/>
    <n v="5"/>
    <x v="0"/>
    <x v="0"/>
    <n v="24.95"/>
    <x v="2"/>
    <n v="0.1"/>
    <n v="22.46"/>
    <n v="12.27"/>
    <n v="1"/>
    <n v="3020"/>
    <s v="Hollywood"/>
    <x v="2"/>
    <n v="22.46"/>
    <n v="2.4899999999999984"/>
    <n v="10.190000000000001"/>
  </r>
  <r>
    <x v="41"/>
    <x v="6"/>
    <x v="1"/>
    <s v="Q1"/>
    <n v="553"/>
    <n v="46"/>
    <x v="4"/>
    <x v="0"/>
    <n v="55.95"/>
    <x v="3"/>
    <n v="0"/>
    <n v="55.95"/>
    <n v="32.47"/>
    <n v="19"/>
    <n v="3021"/>
    <s v="Hollywood"/>
    <x v="2"/>
    <n v="1063.05"/>
    <n v="0"/>
    <n v="446.12000000000006"/>
  </r>
  <r>
    <x v="41"/>
    <x v="6"/>
    <x v="1"/>
    <s v="Q1"/>
    <n v="554"/>
    <n v="25"/>
    <x v="0"/>
    <x v="0"/>
    <n v="0.95"/>
    <x v="4"/>
    <n v="0"/>
    <n v="0.95"/>
    <n v="0.35"/>
    <n v="6"/>
    <n v="3019"/>
    <s v="Crystal City"/>
    <x v="3"/>
    <n v="5.6999999999999993"/>
    <n v="0"/>
    <n v="3.5999999999999996"/>
  </r>
  <r>
    <x v="41"/>
    <x v="6"/>
    <x v="1"/>
    <s v="Q1"/>
    <n v="554"/>
    <n v="32"/>
    <x v="0"/>
    <x v="0"/>
    <n v="22.95"/>
    <x v="2"/>
    <n v="0"/>
    <n v="22.95"/>
    <n v="11.78"/>
    <n v="15"/>
    <n v="3019"/>
    <s v="Crystal City"/>
    <x v="3"/>
    <n v="344.25"/>
    <n v="0"/>
    <n v="167.55"/>
  </r>
  <r>
    <x v="41"/>
    <x v="6"/>
    <x v="1"/>
    <s v="Q1"/>
    <n v="555"/>
    <n v="2"/>
    <x v="3"/>
    <x v="0"/>
    <n v="44.95"/>
    <x v="5"/>
    <n v="0"/>
    <n v="44.95"/>
    <n v="27.95"/>
    <n v="7"/>
    <n v="3019"/>
    <s v="Crystal City"/>
    <x v="3"/>
    <n v="314.65000000000003"/>
    <n v="0"/>
    <n v="119.00000000000003"/>
  </r>
  <r>
    <x v="41"/>
    <x v="6"/>
    <x v="1"/>
    <s v="Q1"/>
    <n v="556"/>
    <n v="20"/>
    <x v="0"/>
    <x v="0"/>
    <n v="16.95"/>
    <x v="1"/>
    <n v="0"/>
    <n v="16.95"/>
    <n v="6.76"/>
    <n v="21"/>
    <n v="3027"/>
    <s v="Hartford"/>
    <x v="0"/>
    <n v="355.95"/>
    <n v="0"/>
    <n v="213.98999999999998"/>
  </r>
  <r>
    <x v="41"/>
    <x v="6"/>
    <x v="1"/>
    <s v="Q1"/>
    <n v="557"/>
    <n v="41"/>
    <x v="3"/>
    <x v="0"/>
    <n v="18.95"/>
    <x v="1"/>
    <n v="0"/>
    <n v="18.95"/>
    <n v="9.98"/>
    <n v="17"/>
    <n v="3019"/>
    <s v="Crystal City"/>
    <x v="3"/>
    <n v="322.14999999999998"/>
    <n v="0"/>
    <n v="152.48999999999998"/>
  </r>
  <r>
    <x v="41"/>
    <x v="6"/>
    <x v="1"/>
    <s v="Q1"/>
    <n v="558"/>
    <n v="1"/>
    <x v="4"/>
    <x v="0"/>
    <n v="43.95"/>
    <x v="5"/>
    <n v="0"/>
    <n v="43.95"/>
    <n v="25.6"/>
    <n v="1"/>
    <n v="3013"/>
    <s v="Moran"/>
    <x v="5"/>
    <n v="43.95"/>
    <n v="0"/>
    <n v="18.350000000000001"/>
  </r>
  <r>
    <x v="41"/>
    <x v="6"/>
    <x v="1"/>
    <s v="Q1"/>
    <n v="559"/>
    <n v="39"/>
    <x v="0"/>
    <x v="0"/>
    <n v="26.95"/>
    <x v="2"/>
    <n v="0"/>
    <n v="26.95"/>
    <n v="12.24"/>
    <n v="1"/>
    <n v="3032"/>
    <s v="Church View"/>
    <x v="4"/>
    <n v="26.95"/>
    <n v="0"/>
    <n v="14.709999999999999"/>
  </r>
  <r>
    <x v="41"/>
    <x v="6"/>
    <x v="1"/>
    <s v="Q1"/>
    <n v="559"/>
    <n v="26"/>
    <x v="0"/>
    <x v="0"/>
    <n v="0.95"/>
    <x v="4"/>
    <n v="0"/>
    <n v="0.95"/>
    <n v="0.42"/>
    <n v="4"/>
    <n v="3032"/>
    <s v="Church View"/>
    <x v="4"/>
    <n v="3.8"/>
    <n v="0"/>
    <n v="2.12"/>
  </r>
  <r>
    <x v="41"/>
    <x v="6"/>
    <x v="1"/>
    <s v="Q1"/>
    <n v="560"/>
    <n v="11"/>
    <x v="4"/>
    <x v="0"/>
    <n v="65.95"/>
    <x v="3"/>
    <n v="0"/>
    <n v="65.95"/>
    <n v="37.97"/>
    <n v="13"/>
    <n v="3028"/>
    <s v="Pembroke Pines"/>
    <x v="2"/>
    <n v="857.35"/>
    <n v="0"/>
    <n v="363.74000000000007"/>
  </r>
  <r>
    <x v="41"/>
    <x v="6"/>
    <x v="1"/>
    <s v="Q1"/>
    <n v="561"/>
    <n v="12"/>
    <x v="3"/>
    <x v="0"/>
    <n v="47.95"/>
    <x v="5"/>
    <n v="0"/>
    <n v="47.95"/>
    <n v="20.7"/>
    <n v="2"/>
    <n v="3016"/>
    <s v="Cedar Hill"/>
    <x v="3"/>
    <n v="95.9"/>
    <n v="0"/>
    <n v="54.500000000000007"/>
  </r>
  <r>
    <x v="41"/>
    <x v="6"/>
    <x v="1"/>
    <s v="Q1"/>
    <n v="562"/>
    <n v="29"/>
    <x v="0"/>
    <x v="0"/>
    <n v="40.950000000000003"/>
    <x v="5"/>
    <n v="0"/>
    <n v="40.950000000000003"/>
    <n v="15.51"/>
    <n v="3"/>
    <n v="3013"/>
    <s v="Moran"/>
    <x v="5"/>
    <n v="122.85000000000001"/>
    <n v="0"/>
    <n v="76.320000000000022"/>
  </r>
  <r>
    <x v="41"/>
    <x v="6"/>
    <x v="1"/>
    <s v="Q1"/>
    <n v="562"/>
    <n v="10"/>
    <x v="0"/>
    <x v="0"/>
    <n v="34.950000000000003"/>
    <x v="0"/>
    <n v="0"/>
    <n v="34.950000000000003"/>
    <n v="22.13"/>
    <n v="3"/>
    <n v="3013"/>
    <s v="Moran"/>
    <x v="5"/>
    <n v="104.85000000000001"/>
    <n v="0"/>
    <n v="38.460000000000008"/>
  </r>
  <r>
    <x v="41"/>
    <x v="6"/>
    <x v="1"/>
    <s v="Q1"/>
    <n v="563"/>
    <n v="8"/>
    <x v="3"/>
    <x v="0"/>
    <n v="7.95"/>
    <x v="4"/>
    <n v="0.1"/>
    <n v="7.16"/>
    <n v="4.53"/>
    <n v="23"/>
    <n v="3013"/>
    <s v="Moran"/>
    <x v="5"/>
    <n v="164.68"/>
    <n v="0.79"/>
    <n v="60.489999999999995"/>
  </r>
  <r>
    <x v="41"/>
    <x v="6"/>
    <x v="1"/>
    <s v="Q1"/>
    <n v="564"/>
    <n v="42"/>
    <x v="4"/>
    <x v="0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41"/>
    <x v="6"/>
    <x v="1"/>
    <s v="Q1"/>
    <n v="565"/>
    <n v="34"/>
    <x v="3"/>
    <x v="0"/>
    <n v="37.950000000000003"/>
    <x v="0"/>
    <n v="0"/>
    <n v="37.950000000000003"/>
    <n v="15.35"/>
    <n v="9"/>
    <n v="3026"/>
    <s v="Norman"/>
    <x v="6"/>
    <n v="341.55"/>
    <n v="0"/>
    <n v="203.4"/>
  </r>
  <r>
    <x v="41"/>
    <x v="6"/>
    <x v="1"/>
    <s v="Q1"/>
    <n v="566"/>
    <n v="24"/>
    <x v="4"/>
    <x v="0"/>
    <n v="27.95"/>
    <x v="2"/>
    <n v="0"/>
    <n v="27.95"/>
    <n v="16.8"/>
    <n v="30"/>
    <n v="3033"/>
    <s v="Hubertus"/>
    <x v="0"/>
    <n v="838.5"/>
    <n v="0"/>
    <n v="334.49999999999994"/>
  </r>
  <r>
    <x v="41"/>
    <x v="6"/>
    <x v="1"/>
    <s v="Q1"/>
    <n v="567"/>
    <n v="23"/>
    <x v="3"/>
    <x v="0"/>
    <n v="2.95"/>
    <x v="4"/>
    <n v="0"/>
    <n v="2.95"/>
    <n v="1.68"/>
    <n v="2"/>
    <n v="3024"/>
    <s v="Corn"/>
    <x v="6"/>
    <n v="5.9"/>
    <n v="0"/>
    <n v="2.5400000000000005"/>
  </r>
  <r>
    <x v="41"/>
    <x v="6"/>
    <x v="1"/>
    <s v="Q1"/>
    <n v="568"/>
    <n v="23"/>
    <x v="3"/>
    <x v="0"/>
    <n v="2.95"/>
    <x v="4"/>
    <n v="0"/>
    <n v="2.95"/>
    <n v="1.68"/>
    <n v="3"/>
    <n v="3031"/>
    <s v="Hingham"/>
    <x v="0"/>
    <n v="8.8500000000000014"/>
    <n v="0"/>
    <n v="3.8100000000000005"/>
  </r>
  <r>
    <x v="41"/>
    <x v="6"/>
    <x v="1"/>
    <s v="Q1"/>
    <n v="569"/>
    <n v="6"/>
    <x v="0"/>
    <x v="0"/>
    <n v="55.95"/>
    <x v="3"/>
    <n v="0"/>
    <n v="55.95"/>
    <n v="16.059999999999999"/>
    <n v="2"/>
    <n v="3012"/>
    <s v="Moose"/>
    <x v="5"/>
    <n v="111.9"/>
    <n v="0"/>
    <n v="79.78"/>
  </r>
  <r>
    <x v="41"/>
    <x v="6"/>
    <x v="1"/>
    <s v="Q1"/>
    <n v="569"/>
    <n v="2"/>
    <x v="0"/>
    <x v="0"/>
    <n v="44.95"/>
    <x v="5"/>
    <n v="0"/>
    <n v="44.95"/>
    <n v="27.95"/>
    <n v="1"/>
    <n v="3012"/>
    <s v="Moose"/>
    <x v="5"/>
    <n v="44.95"/>
    <n v="0"/>
    <n v="17.000000000000004"/>
  </r>
  <r>
    <x v="41"/>
    <x v="6"/>
    <x v="1"/>
    <s v="Q1"/>
    <n v="570"/>
    <n v="21"/>
    <x v="4"/>
    <x v="0"/>
    <n v="26.95"/>
    <x v="2"/>
    <n v="0"/>
    <n v="26.95"/>
    <n v="12.42"/>
    <n v="14"/>
    <n v="3012"/>
    <s v="Moose"/>
    <x v="5"/>
    <n v="377.3"/>
    <n v="0"/>
    <n v="203.42"/>
  </r>
  <r>
    <x v="41"/>
    <x v="6"/>
    <x v="1"/>
    <s v="Q1"/>
    <n v="571"/>
    <n v="46"/>
    <x v="3"/>
    <x v="0"/>
    <n v="55.95"/>
    <x v="3"/>
    <n v="0"/>
    <n v="55.95"/>
    <n v="32.47"/>
    <n v="6"/>
    <n v="3027"/>
    <s v="Hartford"/>
    <x v="0"/>
    <n v="335.70000000000005"/>
    <n v="0"/>
    <n v="140.88000000000002"/>
  </r>
  <r>
    <x v="41"/>
    <x v="6"/>
    <x v="1"/>
    <s v="Q1"/>
    <n v="572"/>
    <n v="46"/>
    <x v="4"/>
    <x v="0"/>
    <n v="55.95"/>
    <x v="3"/>
    <n v="0"/>
    <n v="55.95"/>
    <n v="32.47"/>
    <n v="29"/>
    <n v="3029"/>
    <s v="Hartland"/>
    <x v="0"/>
    <n v="1622.5500000000002"/>
    <n v="0"/>
    <n v="680.92000000000007"/>
  </r>
  <r>
    <x v="41"/>
    <x v="6"/>
    <x v="1"/>
    <s v="Q1"/>
    <n v="573"/>
    <n v="42"/>
    <x v="4"/>
    <x v="0"/>
    <n v="35.950000000000003"/>
    <x v="0"/>
    <n v="0"/>
    <n v="35.950000000000003"/>
    <n v="20.25"/>
    <n v="2"/>
    <n v="3033"/>
    <s v="Hubertus"/>
    <x v="0"/>
    <n v="71.900000000000006"/>
    <n v="0"/>
    <n v="31.400000000000006"/>
  </r>
  <r>
    <x v="41"/>
    <x v="6"/>
    <x v="1"/>
    <s v="Q1"/>
    <n v="573"/>
    <n v="30"/>
    <x v="4"/>
    <x v="0"/>
    <n v="10.95"/>
    <x v="1"/>
    <n v="0.1"/>
    <n v="9.86"/>
    <n v="4.8"/>
    <n v="9"/>
    <n v="3033"/>
    <s v="Hubertus"/>
    <x v="0"/>
    <n v="88.74"/>
    <n v="1.0899999999999999"/>
    <n v="45.54"/>
  </r>
  <r>
    <x v="42"/>
    <x v="0"/>
    <x v="1"/>
    <s v="Q1"/>
    <n v="574"/>
    <n v="48"/>
    <x v="1"/>
    <x v="0"/>
    <n v="3.95"/>
    <x v="4"/>
    <n v="0"/>
    <n v="3.95"/>
    <n v="1.43"/>
    <n v="24"/>
    <n v="3024"/>
    <s v="Corn"/>
    <x v="6"/>
    <n v="94.800000000000011"/>
    <n v="0"/>
    <n v="60.480000000000011"/>
  </r>
  <r>
    <x v="42"/>
    <x v="0"/>
    <x v="1"/>
    <s v="Q1"/>
    <n v="575"/>
    <n v="49"/>
    <x v="0"/>
    <x v="0"/>
    <n v="63.95"/>
    <x v="3"/>
    <n v="0"/>
    <n v="63.95"/>
    <n v="27.1"/>
    <n v="3"/>
    <n v="3022"/>
    <s v="Oak View"/>
    <x v="7"/>
    <n v="191.85000000000002"/>
    <n v="0"/>
    <n v="110.55000000000001"/>
  </r>
  <r>
    <x v="42"/>
    <x v="0"/>
    <x v="1"/>
    <s v="Q1"/>
    <n v="576"/>
    <n v="44"/>
    <x v="2"/>
    <x v="0"/>
    <n v="38.950000000000003"/>
    <x v="0"/>
    <n v="0"/>
    <n v="38.950000000000003"/>
    <n v="24.76"/>
    <n v="1"/>
    <n v="3032"/>
    <s v="Church View"/>
    <x v="4"/>
    <n v="38.950000000000003"/>
    <n v="0"/>
    <n v="14.190000000000001"/>
  </r>
  <r>
    <x v="42"/>
    <x v="0"/>
    <x v="1"/>
    <s v="Q1"/>
    <n v="577"/>
    <n v="7"/>
    <x v="0"/>
    <x v="0"/>
    <n v="20.95"/>
    <x v="2"/>
    <n v="0.1"/>
    <n v="18.86"/>
    <n v="10.039999999999999"/>
    <n v="3"/>
    <n v="3020"/>
    <s v="Hollywood"/>
    <x v="2"/>
    <n v="56.58"/>
    <n v="2.09"/>
    <n v="26.46"/>
  </r>
  <r>
    <x v="42"/>
    <x v="0"/>
    <x v="1"/>
    <s v="Q1"/>
    <n v="578"/>
    <n v="29"/>
    <x v="2"/>
    <x v="0"/>
    <n v="40.950000000000003"/>
    <x v="5"/>
    <n v="0"/>
    <n v="40.950000000000003"/>
    <n v="15.51"/>
    <n v="2"/>
    <n v="3032"/>
    <s v="Church View"/>
    <x v="4"/>
    <n v="81.900000000000006"/>
    <n v="0"/>
    <n v="50.88000000000001"/>
  </r>
  <r>
    <x v="42"/>
    <x v="0"/>
    <x v="1"/>
    <s v="Q1"/>
    <n v="578"/>
    <n v="15"/>
    <x v="2"/>
    <x v="0"/>
    <n v="28.95"/>
    <x v="2"/>
    <n v="0"/>
    <n v="28.95"/>
    <n v="17.53"/>
    <n v="25"/>
    <n v="3032"/>
    <s v="Church View"/>
    <x v="4"/>
    <n v="723.75"/>
    <n v="0"/>
    <n v="285.49999999999994"/>
  </r>
  <r>
    <x v="42"/>
    <x v="0"/>
    <x v="1"/>
    <s v="Q1"/>
    <n v="579"/>
    <n v="13"/>
    <x v="1"/>
    <x v="0"/>
    <n v="26.95"/>
    <x v="2"/>
    <n v="0.1"/>
    <n v="24.26"/>
    <n v="13.26"/>
    <n v="3"/>
    <n v="3022"/>
    <s v="Oak View"/>
    <x v="7"/>
    <n v="72.78"/>
    <n v="2.6899999999999977"/>
    <n v="33.000000000000007"/>
  </r>
  <r>
    <x v="42"/>
    <x v="0"/>
    <x v="1"/>
    <s v="Q1"/>
    <n v="579"/>
    <n v="40"/>
    <x v="1"/>
    <x v="0"/>
    <n v="16.95"/>
    <x v="1"/>
    <n v="0"/>
    <n v="16.95"/>
    <n v="6.53"/>
    <n v="3"/>
    <n v="3022"/>
    <s v="Oak View"/>
    <x v="7"/>
    <n v="50.849999999999994"/>
    <n v="0"/>
    <n v="31.259999999999994"/>
  </r>
  <r>
    <x v="42"/>
    <x v="0"/>
    <x v="1"/>
    <s v="Q1"/>
    <n v="579"/>
    <n v="3"/>
    <x v="1"/>
    <x v="0"/>
    <n v="59.95"/>
    <x v="3"/>
    <n v="0"/>
    <n v="59.95"/>
    <n v="28.73"/>
    <n v="16"/>
    <n v="3022"/>
    <s v="Oak View"/>
    <x v="7"/>
    <n v="959.2"/>
    <n v="0"/>
    <n v="499.52000000000004"/>
  </r>
  <r>
    <x v="42"/>
    <x v="0"/>
    <x v="1"/>
    <s v="Q1"/>
    <n v="579"/>
    <n v="30"/>
    <x v="1"/>
    <x v="0"/>
    <n v="10.95"/>
    <x v="1"/>
    <n v="0"/>
    <n v="10.95"/>
    <n v="4.8"/>
    <n v="25"/>
    <n v="3022"/>
    <s v="Oak View"/>
    <x v="7"/>
    <n v="273.75"/>
    <n v="0"/>
    <n v="153.75"/>
  </r>
  <r>
    <x v="42"/>
    <x v="0"/>
    <x v="1"/>
    <s v="Q1"/>
    <n v="580"/>
    <n v="8"/>
    <x v="1"/>
    <x v="0"/>
    <n v="7.95"/>
    <x v="4"/>
    <n v="0"/>
    <n v="7.95"/>
    <n v="4.53"/>
    <n v="28"/>
    <n v="3030"/>
    <s v="Davis"/>
    <x v="6"/>
    <n v="222.6"/>
    <n v="0"/>
    <n v="95.759999999999991"/>
  </r>
  <r>
    <x v="42"/>
    <x v="0"/>
    <x v="1"/>
    <s v="Q1"/>
    <n v="580"/>
    <n v="35"/>
    <x v="1"/>
    <x v="0"/>
    <n v="0.95"/>
    <x v="4"/>
    <n v="0"/>
    <n v="0.95"/>
    <n v="0.47"/>
    <n v="23"/>
    <n v="3030"/>
    <s v="Davis"/>
    <x v="6"/>
    <n v="21.849999999999998"/>
    <n v="0"/>
    <n v="11.04"/>
  </r>
  <r>
    <x v="42"/>
    <x v="0"/>
    <x v="1"/>
    <s v="Q1"/>
    <n v="581"/>
    <n v="47"/>
    <x v="2"/>
    <x v="0"/>
    <n v="28.95"/>
    <x v="2"/>
    <n v="0"/>
    <n v="28.95"/>
    <n v="8.86"/>
    <n v="3"/>
    <n v="3017"/>
    <s v="Chesterfield"/>
    <x v="3"/>
    <n v="86.85"/>
    <n v="0"/>
    <n v="60.269999999999996"/>
  </r>
  <r>
    <x v="42"/>
    <x v="0"/>
    <x v="1"/>
    <s v="Q1"/>
    <n v="582"/>
    <n v="23"/>
    <x v="1"/>
    <x v="0"/>
    <n v="2.95"/>
    <x v="4"/>
    <n v="0"/>
    <n v="2.95"/>
    <n v="1.68"/>
    <n v="10"/>
    <n v="3032"/>
    <s v="Church View"/>
    <x v="4"/>
    <n v="29.5"/>
    <n v="0"/>
    <n v="12.700000000000003"/>
  </r>
  <r>
    <x v="42"/>
    <x v="0"/>
    <x v="1"/>
    <s v="Q1"/>
    <n v="583"/>
    <n v="5"/>
    <x v="0"/>
    <x v="0"/>
    <n v="24.95"/>
    <x v="2"/>
    <n v="0"/>
    <n v="24.95"/>
    <n v="12.27"/>
    <n v="4"/>
    <n v="3032"/>
    <s v="Church View"/>
    <x v="4"/>
    <n v="99.8"/>
    <n v="0"/>
    <n v="50.72"/>
  </r>
  <r>
    <x v="42"/>
    <x v="0"/>
    <x v="1"/>
    <s v="Q1"/>
    <n v="583"/>
    <n v="4"/>
    <x v="0"/>
    <x v="0"/>
    <n v="73.95"/>
    <x v="3"/>
    <n v="0"/>
    <n v="73.95"/>
    <n v="38.86"/>
    <n v="1"/>
    <n v="3032"/>
    <s v="Church View"/>
    <x v="4"/>
    <n v="73.95"/>
    <n v="0"/>
    <n v="35.090000000000003"/>
  </r>
  <r>
    <x v="42"/>
    <x v="0"/>
    <x v="1"/>
    <s v="Q1"/>
    <n v="584"/>
    <n v="44"/>
    <x v="1"/>
    <x v="0"/>
    <n v="38.950000000000003"/>
    <x v="0"/>
    <n v="0.1"/>
    <n v="35.06"/>
    <n v="24.76"/>
    <n v="5"/>
    <n v="3012"/>
    <s v="Moose"/>
    <x v="5"/>
    <n v="175.3"/>
    <n v="3.8900000000000006"/>
    <n v="51.5"/>
  </r>
  <r>
    <x v="42"/>
    <x v="0"/>
    <x v="1"/>
    <s v="Q1"/>
    <n v="584"/>
    <n v="21"/>
    <x v="1"/>
    <x v="0"/>
    <n v="26.95"/>
    <x v="2"/>
    <n v="0"/>
    <n v="26.95"/>
    <n v="12.42"/>
    <n v="3"/>
    <n v="3012"/>
    <s v="Moose"/>
    <x v="5"/>
    <n v="80.849999999999994"/>
    <n v="0"/>
    <n v="43.589999999999996"/>
  </r>
  <r>
    <x v="42"/>
    <x v="0"/>
    <x v="1"/>
    <s v="Q1"/>
    <n v="584"/>
    <n v="33"/>
    <x v="1"/>
    <x v="0"/>
    <n v="19.95"/>
    <x v="1"/>
    <n v="0"/>
    <n v="19.95"/>
    <n v="9.7799999999999994"/>
    <n v="5"/>
    <n v="3012"/>
    <s v="Moose"/>
    <x v="5"/>
    <n v="99.75"/>
    <n v="0"/>
    <n v="50.85"/>
  </r>
  <r>
    <x v="42"/>
    <x v="0"/>
    <x v="1"/>
    <s v="Q1"/>
    <n v="585"/>
    <n v="35"/>
    <x v="2"/>
    <x v="0"/>
    <n v="0.95"/>
    <x v="4"/>
    <n v="0"/>
    <n v="0.95"/>
    <n v="0.47"/>
    <n v="24"/>
    <n v="3030"/>
    <s v="Davis"/>
    <x v="6"/>
    <n v="22.799999999999997"/>
    <n v="0"/>
    <n v="11.52"/>
  </r>
  <r>
    <x v="42"/>
    <x v="0"/>
    <x v="1"/>
    <s v="Q1"/>
    <n v="586"/>
    <n v="45"/>
    <x v="1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42"/>
    <x v="0"/>
    <x v="1"/>
    <s v="Q1"/>
    <n v="587"/>
    <n v="9"/>
    <x v="1"/>
    <x v="0"/>
    <n v="48.95"/>
    <x v="5"/>
    <n v="0"/>
    <n v="48.95"/>
    <n v="24.52"/>
    <n v="25"/>
    <n v="3017"/>
    <s v="Chesterfield"/>
    <x v="3"/>
    <n v="1223.75"/>
    <n v="0"/>
    <n v="610.75000000000011"/>
  </r>
  <r>
    <x v="42"/>
    <x v="0"/>
    <x v="1"/>
    <s v="Q1"/>
    <n v="588"/>
    <n v="48"/>
    <x v="0"/>
    <x v="0"/>
    <n v="3.95"/>
    <x v="4"/>
    <n v="0"/>
    <n v="3.95"/>
    <n v="1.43"/>
    <n v="18"/>
    <n v="3017"/>
    <s v="Chesterfield"/>
    <x v="3"/>
    <n v="71.100000000000009"/>
    <n v="0"/>
    <n v="45.360000000000007"/>
  </r>
  <r>
    <x v="42"/>
    <x v="0"/>
    <x v="1"/>
    <s v="Q1"/>
    <n v="589"/>
    <n v="29"/>
    <x v="2"/>
    <x v="0"/>
    <n v="40.950000000000003"/>
    <x v="5"/>
    <n v="0"/>
    <n v="40.950000000000003"/>
    <n v="15.51"/>
    <n v="1"/>
    <n v="3027"/>
    <s v="Hartford"/>
    <x v="0"/>
    <n v="40.950000000000003"/>
    <n v="0"/>
    <n v="25.440000000000005"/>
  </r>
  <r>
    <x v="42"/>
    <x v="0"/>
    <x v="1"/>
    <s v="Q1"/>
    <n v="589"/>
    <n v="11"/>
    <x v="2"/>
    <x v="0"/>
    <n v="65.95"/>
    <x v="3"/>
    <n v="0"/>
    <n v="65.95"/>
    <n v="37.97"/>
    <n v="17"/>
    <n v="3027"/>
    <s v="Hartford"/>
    <x v="0"/>
    <n v="1121.1500000000001"/>
    <n v="0"/>
    <n v="475.66000000000008"/>
  </r>
  <r>
    <x v="42"/>
    <x v="0"/>
    <x v="1"/>
    <s v="Q1"/>
    <n v="590"/>
    <n v="33"/>
    <x v="1"/>
    <x v="0"/>
    <n v="19.95"/>
    <x v="1"/>
    <n v="0"/>
    <n v="19.95"/>
    <n v="9.7799999999999994"/>
    <n v="19"/>
    <n v="3011"/>
    <s v="Barhamsville"/>
    <x v="4"/>
    <n v="379.05"/>
    <n v="0"/>
    <n v="193.23"/>
  </r>
  <r>
    <x v="42"/>
    <x v="0"/>
    <x v="1"/>
    <s v="Q1"/>
    <n v="591"/>
    <n v="13"/>
    <x v="0"/>
    <x v="0"/>
    <n v="26.95"/>
    <x v="2"/>
    <n v="0"/>
    <n v="26.95"/>
    <n v="13.26"/>
    <n v="18"/>
    <n v="3010"/>
    <s v="Camarillo"/>
    <x v="7"/>
    <n v="485.09999999999997"/>
    <n v="0"/>
    <n v="246.42"/>
  </r>
  <r>
    <x v="42"/>
    <x v="0"/>
    <x v="1"/>
    <s v="Q1"/>
    <n v="592"/>
    <n v="4"/>
    <x v="1"/>
    <x v="0"/>
    <n v="73.95"/>
    <x v="3"/>
    <n v="0"/>
    <n v="73.95"/>
    <n v="38.86"/>
    <n v="1"/>
    <n v="3024"/>
    <s v="Corn"/>
    <x v="6"/>
    <n v="73.95"/>
    <n v="0"/>
    <n v="35.090000000000003"/>
  </r>
  <r>
    <x v="42"/>
    <x v="0"/>
    <x v="1"/>
    <s v="Q1"/>
    <n v="593"/>
    <n v="24"/>
    <x v="0"/>
    <x v="0"/>
    <n v="27.95"/>
    <x v="2"/>
    <n v="0.1"/>
    <n v="25.16"/>
    <n v="16.8"/>
    <n v="24"/>
    <n v="3021"/>
    <s v="Hollywood"/>
    <x v="2"/>
    <n v="603.84"/>
    <n v="2.7899999999999991"/>
    <n v="200.64"/>
  </r>
  <r>
    <x v="42"/>
    <x v="0"/>
    <x v="1"/>
    <s v="Q1"/>
    <n v="594"/>
    <n v="15"/>
    <x v="1"/>
    <x v="0"/>
    <n v="28.95"/>
    <x v="2"/>
    <n v="0"/>
    <n v="28.95"/>
    <n v="17.53"/>
    <n v="32"/>
    <n v="3012"/>
    <s v="Moose"/>
    <x v="5"/>
    <n v="926.4"/>
    <n v="0"/>
    <n v="365.43999999999994"/>
  </r>
  <r>
    <x v="42"/>
    <x v="0"/>
    <x v="1"/>
    <s v="Q1"/>
    <n v="594"/>
    <n v="18"/>
    <x v="1"/>
    <x v="0"/>
    <n v="54.95"/>
    <x v="3"/>
    <n v="0"/>
    <n v="54.95"/>
    <n v="26.65"/>
    <n v="4"/>
    <n v="3012"/>
    <s v="Moose"/>
    <x v="5"/>
    <n v="219.8"/>
    <n v="0"/>
    <n v="113.20000000000002"/>
  </r>
  <r>
    <x v="42"/>
    <x v="0"/>
    <x v="1"/>
    <s v="Q1"/>
    <n v="594"/>
    <n v="44"/>
    <x v="1"/>
    <x v="0"/>
    <n v="38.950000000000003"/>
    <x v="0"/>
    <n v="0"/>
    <n v="38.950000000000003"/>
    <n v="24.76"/>
    <n v="7"/>
    <n v="3012"/>
    <s v="Moose"/>
    <x v="5"/>
    <n v="272.65000000000003"/>
    <n v="0"/>
    <n v="99.330000000000013"/>
  </r>
  <r>
    <x v="42"/>
    <x v="0"/>
    <x v="1"/>
    <s v="Q1"/>
    <n v="595"/>
    <n v="2"/>
    <x v="0"/>
    <x v="0"/>
    <n v="44.95"/>
    <x v="5"/>
    <n v="0"/>
    <n v="44.95"/>
    <n v="27.95"/>
    <n v="2"/>
    <n v="3010"/>
    <s v="Camarillo"/>
    <x v="7"/>
    <n v="89.9"/>
    <n v="0"/>
    <n v="34.000000000000007"/>
  </r>
  <r>
    <x v="43"/>
    <x v="1"/>
    <x v="1"/>
    <s v="Q1"/>
    <n v="596"/>
    <n v="38"/>
    <x v="4"/>
    <x v="1"/>
    <n v="24.95"/>
    <x v="2"/>
    <n v="0.1"/>
    <n v="22.46"/>
    <n v="11.48"/>
    <n v="2"/>
    <n v="3015"/>
    <s v="Catawissa"/>
    <x v="3"/>
    <n v="44.92"/>
    <n v="2.4899999999999984"/>
    <n v="21.96"/>
  </r>
  <r>
    <x v="43"/>
    <x v="1"/>
    <x v="1"/>
    <s v="Q1"/>
    <n v="596"/>
    <n v="3"/>
    <x v="4"/>
    <x v="1"/>
    <n v="59.95"/>
    <x v="3"/>
    <n v="0"/>
    <n v="59.95"/>
    <n v="28.73"/>
    <n v="12"/>
    <n v="3015"/>
    <s v="Catawissa"/>
    <x v="3"/>
    <n v="719.40000000000009"/>
    <n v="0"/>
    <n v="374.64000000000004"/>
  </r>
  <r>
    <x v="43"/>
    <x v="1"/>
    <x v="1"/>
    <s v="Q1"/>
    <n v="597"/>
    <n v="24"/>
    <x v="3"/>
    <x v="1"/>
    <n v="27.95"/>
    <x v="2"/>
    <n v="0"/>
    <n v="27.95"/>
    <n v="16.8"/>
    <n v="27"/>
    <n v="3027"/>
    <s v="Hartford"/>
    <x v="0"/>
    <n v="754.65"/>
    <n v="0"/>
    <n v="301.04999999999995"/>
  </r>
  <r>
    <x v="43"/>
    <x v="1"/>
    <x v="1"/>
    <s v="Q1"/>
    <n v="598"/>
    <n v="37"/>
    <x v="4"/>
    <x v="1"/>
    <n v="24.95"/>
    <x v="2"/>
    <n v="0"/>
    <n v="24.95"/>
    <n v="9.3800000000000008"/>
    <n v="4"/>
    <n v="3026"/>
    <s v="Norman"/>
    <x v="6"/>
    <n v="99.8"/>
    <n v="0"/>
    <n v="62.279999999999994"/>
  </r>
  <r>
    <x v="43"/>
    <x v="1"/>
    <x v="1"/>
    <s v="Q1"/>
    <n v="598"/>
    <n v="1"/>
    <x v="4"/>
    <x v="1"/>
    <n v="43.95"/>
    <x v="5"/>
    <n v="0"/>
    <n v="43.95"/>
    <n v="25.6"/>
    <n v="9"/>
    <n v="3026"/>
    <s v="Norman"/>
    <x v="6"/>
    <n v="395.55"/>
    <n v="0"/>
    <n v="165.15"/>
  </r>
  <r>
    <x v="43"/>
    <x v="1"/>
    <x v="1"/>
    <s v="Q1"/>
    <n v="599"/>
    <n v="2"/>
    <x v="3"/>
    <x v="1"/>
    <n v="44.95"/>
    <x v="5"/>
    <n v="0"/>
    <n v="44.95"/>
    <n v="27.95"/>
    <n v="2"/>
    <n v="3029"/>
    <s v="Hartland"/>
    <x v="0"/>
    <n v="89.9"/>
    <n v="0"/>
    <n v="34.000000000000007"/>
  </r>
  <r>
    <x v="43"/>
    <x v="1"/>
    <x v="1"/>
    <s v="Q1"/>
    <n v="600"/>
    <n v="21"/>
    <x v="4"/>
    <x v="1"/>
    <n v="26.95"/>
    <x v="2"/>
    <n v="0"/>
    <n v="26.95"/>
    <n v="12.42"/>
    <n v="18"/>
    <n v="3012"/>
    <s v="Moose"/>
    <x v="5"/>
    <n v="485.09999999999997"/>
    <n v="0"/>
    <n v="261.53999999999996"/>
  </r>
  <r>
    <x v="43"/>
    <x v="1"/>
    <x v="1"/>
    <s v="Q1"/>
    <n v="600"/>
    <n v="14"/>
    <x v="4"/>
    <x v="1"/>
    <n v="31.95"/>
    <x v="0"/>
    <n v="0"/>
    <n v="31.95"/>
    <n v="17.38"/>
    <n v="2"/>
    <n v="3012"/>
    <s v="Moose"/>
    <x v="5"/>
    <n v="63.9"/>
    <n v="0"/>
    <n v="29.14"/>
  </r>
  <r>
    <x v="43"/>
    <x v="1"/>
    <x v="1"/>
    <s v="Q1"/>
    <n v="600"/>
    <n v="42"/>
    <x v="4"/>
    <x v="1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43"/>
    <x v="1"/>
    <x v="1"/>
    <s v="Q1"/>
    <n v="600"/>
    <n v="43"/>
    <x v="4"/>
    <x v="1"/>
    <n v="11.95"/>
    <x v="1"/>
    <n v="0.1"/>
    <n v="10.76"/>
    <n v="3.32"/>
    <n v="1"/>
    <n v="3012"/>
    <s v="Moose"/>
    <x v="5"/>
    <n v="10.76"/>
    <n v="1.1899999999999995"/>
    <n v="7.4399999999999995"/>
  </r>
  <r>
    <x v="43"/>
    <x v="1"/>
    <x v="1"/>
    <s v="Q1"/>
    <n v="601"/>
    <n v="5"/>
    <x v="3"/>
    <x v="1"/>
    <n v="24.95"/>
    <x v="2"/>
    <n v="0.1"/>
    <n v="22.46"/>
    <n v="12.27"/>
    <n v="7"/>
    <n v="3027"/>
    <s v="Hartford"/>
    <x v="0"/>
    <n v="157.22"/>
    <n v="2.4899999999999984"/>
    <n v="71.330000000000013"/>
  </r>
  <r>
    <x v="43"/>
    <x v="1"/>
    <x v="1"/>
    <s v="Q1"/>
    <n v="601"/>
    <n v="26"/>
    <x v="3"/>
    <x v="1"/>
    <n v="0.95"/>
    <x v="4"/>
    <n v="0"/>
    <n v="0.95"/>
    <n v="0.42"/>
    <n v="10"/>
    <n v="3027"/>
    <s v="Hartford"/>
    <x v="0"/>
    <n v="9.5"/>
    <n v="0"/>
    <n v="5.3000000000000007"/>
  </r>
  <r>
    <x v="43"/>
    <x v="1"/>
    <x v="1"/>
    <s v="Q1"/>
    <n v="602"/>
    <n v="4"/>
    <x v="4"/>
    <x v="1"/>
    <n v="73.95"/>
    <x v="3"/>
    <n v="0.1"/>
    <n v="66.56"/>
    <n v="38.86"/>
    <n v="2"/>
    <n v="3018"/>
    <s v="Chickasha"/>
    <x v="6"/>
    <n v="133.12"/>
    <n v="7.3900000000000006"/>
    <n v="55.400000000000006"/>
  </r>
  <r>
    <x v="44"/>
    <x v="2"/>
    <x v="1"/>
    <s v="Q1"/>
    <n v="603"/>
    <n v="30"/>
    <x v="1"/>
    <x v="1"/>
    <n v="10.95"/>
    <x v="1"/>
    <n v="0"/>
    <n v="10.95"/>
    <n v="4.8"/>
    <n v="22"/>
    <n v="3010"/>
    <s v="Camarillo"/>
    <x v="7"/>
    <n v="240.89999999999998"/>
    <n v="0"/>
    <n v="135.29999999999998"/>
  </r>
  <r>
    <x v="44"/>
    <x v="2"/>
    <x v="1"/>
    <s v="Q1"/>
    <n v="603"/>
    <n v="2"/>
    <x v="1"/>
    <x v="1"/>
    <n v="44.95"/>
    <x v="5"/>
    <n v="0"/>
    <n v="44.95"/>
    <n v="27.95"/>
    <n v="5"/>
    <n v="3010"/>
    <s v="Camarillo"/>
    <x v="7"/>
    <n v="224.75"/>
    <n v="0"/>
    <n v="85.000000000000014"/>
  </r>
  <r>
    <x v="44"/>
    <x v="2"/>
    <x v="1"/>
    <s v="Q1"/>
    <n v="603"/>
    <n v="32"/>
    <x v="1"/>
    <x v="1"/>
    <n v="22.95"/>
    <x v="2"/>
    <n v="0"/>
    <n v="22.95"/>
    <n v="11.78"/>
    <n v="21"/>
    <n v="3010"/>
    <s v="Camarillo"/>
    <x v="7"/>
    <n v="481.95"/>
    <n v="0"/>
    <n v="234.57"/>
  </r>
  <r>
    <x v="44"/>
    <x v="2"/>
    <x v="1"/>
    <s v="Q1"/>
    <n v="603"/>
    <n v="8"/>
    <x v="1"/>
    <x v="1"/>
    <n v="7.95"/>
    <x v="4"/>
    <n v="0"/>
    <n v="7.95"/>
    <n v="4.53"/>
    <n v="4"/>
    <n v="3010"/>
    <s v="Camarillo"/>
    <x v="7"/>
    <n v="31.8"/>
    <n v="0"/>
    <n v="13.68"/>
  </r>
  <r>
    <x v="44"/>
    <x v="2"/>
    <x v="1"/>
    <s v="Q1"/>
    <n v="603"/>
    <n v="23"/>
    <x v="1"/>
    <x v="1"/>
    <n v="2.95"/>
    <x v="4"/>
    <n v="0"/>
    <n v="2.95"/>
    <n v="1.68"/>
    <n v="10"/>
    <n v="3010"/>
    <s v="Camarillo"/>
    <x v="7"/>
    <n v="29.5"/>
    <n v="0"/>
    <n v="12.700000000000003"/>
  </r>
  <r>
    <x v="44"/>
    <x v="2"/>
    <x v="1"/>
    <s v="Q1"/>
    <n v="604"/>
    <n v="30"/>
    <x v="0"/>
    <x v="1"/>
    <n v="10.95"/>
    <x v="1"/>
    <n v="0"/>
    <n v="10.95"/>
    <n v="4.8"/>
    <n v="10"/>
    <n v="3026"/>
    <s v="Norman"/>
    <x v="6"/>
    <n v="109.5"/>
    <n v="0"/>
    <n v="61.499999999999993"/>
  </r>
  <r>
    <x v="44"/>
    <x v="2"/>
    <x v="1"/>
    <s v="Q1"/>
    <n v="604"/>
    <n v="7"/>
    <x v="0"/>
    <x v="1"/>
    <n v="20.95"/>
    <x v="2"/>
    <n v="0"/>
    <n v="20.95"/>
    <n v="10.039999999999999"/>
    <n v="17"/>
    <n v="3026"/>
    <s v="Norman"/>
    <x v="6"/>
    <n v="356.15"/>
    <n v="0"/>
    <n v="185.47"/>
  </r>
  <r>
    <x v="44"/>
    <x v="2"/>
    <x v="1"/>
    <s v="Q1"/>
    <n v="605"/>
    <n v="35"/>
    <x v="1"/>
    <x v="1"/>
    <n v="0.95"/>
    <x v="4"/>
    <n v="0"/>
    <n v="0.95"/>
    <n v="0.47"/>
    <n v="6"/>
    <n v="3018"/>
    <s v="Chickasha"/>
    <x v="6"/>
    <n v="5.6999999999999993"/>
    <n v="0"/>
    <n v="2.88"/>
  </r>
  <r>
    <x v="44"/>
    <x v="2"/>
    <x v="1"/>
    <s v="Q1"/>
    <n v="605"/>
    <n v="15"/>
    <x v="1"/>
    <x v="1"/>
    <n v="28.95"/>
    <x v="2"/>
    <n v="0"/>
    <n v="28.95"/>
    <n v="17.53"/>
    <n v="9"/>
    <n v="3018"/>
    <s v="Chickasha"/>
    <x v="6"/>
    <n v="260.55"/>
    <n v="0"/>
    <n v="102.77999999999999"/>
  </r>
  <r>
    <x v="44"/>
    <x v="2"/>
    <x v="1"/>
    <s v="Q1"/>
    <n v="606"/>
    <n v="20"/>
    <x v="0"/>
    <x v="1"/>
    <n v="16.95"/>
    <x v="1"/>
    <n v="0"/>
    <n v="16.95"/>
    <n v="6.76"/>
    <n v="2"/>
    <n v="3010"/>
    <s v="Camarillo"/>
    <x v="7"/>
    <n v="33.9"/>
    <n v="0"/>
    <n v="20.38"/>
  </r>
  <r>
    <x v="44"/>
    <x v="2"/>
    <x v="1"/>
    <s v="Q1"/>
    <n v="606"/>
    <n v="30"/>
    <x v="0"/>
    <x v="1"/>
    <n v="10.95"/>
    <x v="1"/>
    <n v="0"/>
    <n v="10.95"/>
    <n v="4.8"/>
    <n v="16"/>
    <n v="3010"/>
    <s v="Camarillo"/>
    <x v="7"/>
    <n v="175.2"/>
    <n v="0"/>
    <n v="98.399999999999991"/>
  </r>
  <r>
    <x v="44"/>
    <x v="2"/>
    <x v="1"/>
    <s v="Q1"/>
    <n v="607"/>
    <n v="4"/>
    <x v="1"/>
    <x v="1"/>
    <n v="73.95"/>
    <x v="3"/>
    <n v="0.1"/>
    <n v="66.56"/>
    <n v="38.86"/>
    <n v="1"/>
    <n v="3016"/>
    <s v="Cedar Hill"/>
    <x v="3"/>
    <n v="66.56"/>
    <n v="7.3900000000000006"/>
    <n v="27.700000000000003"/>
  </r>
  <r>
    <x v="44"/>
    <x v="2"/>
    <x v="1"/>
    <s v="Q1"/>
    <n v="607"/>
    <n v="40"/>
    <x v="1"/>
    <x v="1"/>
    <n v="16.95"/>
    <x v="1"/>
    <n v="0"/>
    <n v="16.95"/>
    <n v="6.53"/>
    <n v="7"/>
    <n v="3016"/>
    <s v="Cedar Hill"/>
    <x v="3"/>
    <n v="118.64999999999999"/>
    <n v="0"/>
    <n v="72.939999999999984"/>
  </r>
  <r>
    <x v="44"/>
    <x v="2"/>
    <x v="1"/>
    <s v="Q1"/>
    <n v="607"/>
    <n v="17"/>
    <x v="1"/>
    <x v="1"/>
    <n v="49.95"/>
    <x v="5"/>
    <n v="0"/>
    <n v="49.95"/>
    <n v="23.93"/>
    <n v="18"/>
    <n v="3016"/>
    <s v="Cedar Hill"/>
    <x v="3"/>
    <n v="899.1"/>
    <n v="0"/>
    <n v="468.36000000000007"/>
  </r>
  <r>
    <x v="44"/>
    <x v="2"/>
    <x v="1"/>
    <s v="Q1"/>
    <n v="607"/>
    <n v="21"/>
    <x v="1"/>
    <x v="1"/>
    <n v="26.95"/>
    <x v="2"/>
    <n v="0"/>
    <n v="26.95"/>
    <n v="12.42"/>
    <n v="17"/>
    <n v="3016"/>
    <s v="Cedar Hill"/>
    <x v="3"/>
    <n v="458.15"/>
    <n v="0"/>
    <n v="247.01"/>
  </r>
  <r>
    <x v="44"/>
    <x v="2"/>
    <x v="1"/>
    <s v="Q1"/>
    <n v="608"/>
    <n v="1"/>
    <x v="0"/>
    <x v="1"/>
    <n v="43.95"/>
    <x v="5"/>
    <n v="0"/>
    <n v="43.95"/>
    <n v="25.6"/>
    <n v="14"/>
    <n v="3027"/>
    <s v="Hartford"/>
    <x v="0"/>
    <n v="615.30000000000007"/>
    <n v="0"/>
    <n v="256.90000000000003"/>
  </r>
  <r>
    <x v="44"/>
    <x v="2"/>
    <x v="1"/>
    <s v="Q1"/>
    <n v="609"/>
    <n v="45"/>
    <x v="0"/>
    <x v="1"/>
    <n v="38.950000000000003"/>
    <x v="0"/>
    <n v="0"/>
    <n v="38.950000000000003"/>
    <n v="22.33"/>
    <n v="2"/>
    <n v="3024"/>
    <s v="Corn"/>
    <x v="6"/>
    <n v="77.900000000000006"/>
    <n v="0"/>
    <n v="33.240000000000009"/>
  </r>
  <r>
    <x v="44"/>
    <x v="2"/>
    <x v="1"/>
    <s v="Q1"/>
    <n v="610"/>
    <n v="25"/>
    <x v="0"/>
    <x v="1"/>
    <n v="0.95"/>
    <x v="4"/>
    <n v="0"/>
    <n v="0.95"/>
    <n v="0.35"/>
    <n v="24"/>
    <n v="3029"/>
    <s v="Hartland"/>
    <x v="0"/>
    <n v="22.799999999999997"/>
    <n v="0"/>
    <n v="14.399999999999999"/>
  </r>
  <r>
    <x v="44"/>
    <x v="2"/>
    <x v="1"/>
    <s v="Q1"/>
    <n v="610"/>
    <n v="1"/>
    <x v="0"/>
    <x v="1"/>
    <n v="43.95"/>
    <x v="5"/>
    <n v="0"/>
    <n v="43.95"/>
    <n v="25.6"/>
    <n v="3"/>
    <n v="3029"/>
    <s v="Hartland"/>
    <x v="0"/>
    <n v="131.85000000000002"/>
    <n v="0"/>
    <n v="55.050000000000004"/>
  </r>
  <r>
    <x v="44"/>
    <x v="2"/>
    <x v="1"/>
    <s v="Q1"/>
    <n v="610"/>
    <n v="20"/>
    <x v="0"/>
    <x v="1"/>
    <n v="16.95"/>
    <x v="1"/>
    <n v="0"/>
    <n v="16.95"/>
    <n v="6.76"/>
    <n v="21"/>
    <n v="3029"/>
    <s v="Hartland"/>
    <x v="0"/>
    <n v="355.95"/>
    <n v="0"/>
    <n v="213.98999999999998"/>
  </r>
  <r>
    <x v="44"/>
    <x v="2"/>
    <x v="1"/>
    <s v="Q1"/>
    <n v="611"/>
    <n v="4"/>
    <x v="1"/>
    <x v="1"/>
    <n v="73.95"/>
    <x v="3"/>
    <n v="0"/>
    <n v="73.95"/>
    <n v="38.86"/>
    <n v="2"/>
    <n v="3015"/>
    <s v="Catawissa"/>
    <x v="3"/>
    <n v="147.9"/>
    <n v="0"/>
    <n v="70.180000000000007"/>
  </r>
  <r>
    <x v="44"/>
    <x v="2"/>
    <x v="1"/>
    <s v="Q1"/>
    <n v="612"/>
    <n v="26"/>
    <x v="0"/>
    <x v="1"/>
    <n v="0.95"/>
    <x v="4"/>
    <n v="0"/>
    <n v="0.95"/>
    <n v="0.42"/>
    <n v="9"/>
    <n v="3029"/>
    <s v="Hartland"/>
    <x v="0"/>
    <n v="8.5499999999999989"/>
    <n v="0"/>
    <n v="4.7700000000000005"/>
  </r>
  <r>
    <x v="44"/>
    <x v="2"/>
    <x v="1"/>
    <s v="Q1"/>
    <n v="613"/>
    <n v="9"/>
    <x v="1"/>
    <x v="1"/>
    <n v="48.95"/>
    <x v="5"/>
    <n v="0.1"/>
    <n v="44.06"/>
    <n v="24.52"/>
    <n v="3"/>
    <n v="3015"/>
    <s v="Catawissa"/>
    <x v="3"/>
    <n v="132.18"/>
    <n v="4.8900000000000006"/>
    <n v="58.620000000000005"/>
  </r>
  <r>
    <x v="44"/>
    <x v="2"/>
    <x v="1"/>
    <s v="Q1"/>
    <n v="614"/>
    <n v="22"/>
    <x v="0"/>
    <x v="1"/>
    <n v="0.95"/>
    <x v="4"/>
    <n v="0"/>
    <n v="0.95"/>
    <n v="0.56999999999999995"/>
    <n v="16"/>
    <n v="3022"/>
    <s v="Oak View"/>
    <x v="7"/>
    <n v="15.2"/>
    <n v="0"/>
    <n v="6.08"/>
  </r>
  <r>
    <x v="44"/>
    <x v="2"/>
    <x v="1"/>
    <s v="Q1"/>
    <n v="615"/>
    <n v="37"/>
    <x v="0"/>
    <x v="1"/>
    <n v="24.95"/>
    <x v="2"/>
    <n v="0.2"/>
    <n v="19.96"/>
    <n v="9.3800000000000008"/>
    <n v="3"/>
    <n v="3019"/>
    <s v="Crystal City"/>
    <x v="3"/>
    <n v="59.88"/>
    <n v="4.9899999999999984"/>
    <n v="31.740000000000002"/>
  </r>
  <r>
    <x v="44"/>
    <x v="2"/>
    <x v="1"/>
    <s v="Q1"/>
    <n v="616"/>
    <n v="8"/>
    <x v="1"/>
    <x v="1"/>
    <n v="7.95"/>
    <x v="4"/>
    <n v="0"/>
    <n v="7.95"/>
    <n v="4.53"/>
    <n v="9"/>
    <n v="3010"/>
    <s v="Camarillo"/>
    <x v="7"/>
    <n v="71.55"/>
    <n v="0"/>
    <n v="30.78"/>
  </r>
  <r>
    <x v="44"/>
    <x v="2"/>
    <x v="1"/>
    <s v="Q1"/>
    <n v="617"/>
    <n v="12"/>
    <x v="0"/>
    <x v="1"/>
    <n v="47.95"/>
    <x v="5"/>
    <n v="0"/>
    <n v="47.95"/>
    <n v="20.7"/>
    <n v="1"/>
    <n v="3021"/>
    <s v="Hollywood"/>
    <x v="2"/>
    <n v="47.95"/>
    <n v="0"/>
    <n v="27.250000000000004"/>
  </r>
  <r>
    <x v="44"/>
    <x v="2"/>
    <x v="1"/>
    <s v="Q1"/>
    <n v="617"/>
    <n v="26"/>
    <x v="0"/>
    <x v="1"/>
    <n v="0.95"/>
    <x v="4"/>
    <n v="0"/>
    <n v="0.95"/>
    <n v="0.42"/>
    <n v="9"/>
    <n v="3021"/>
    <s v="Hollywood"/>
    <x v="2"/>
    <n v="8.5499999999999989"/>
    <n v="0"/>
    <n v="4.7700000000000005"/>
  </r>
  <r>
    <x v="44"/>
    <x v="2"/>
    <x v="1"/>
    <s v="Q1"/>
    <n v="617"/>
    <n v="19"/>
    <x v="0"/>
    <x v="1"/>
    <n v="49.95"/>
    <x v="5"/>
    <n v="0"/>
    <n v="49.95"/>
    <n v="24.77"/>
    <n v="17"/>
    <n v="3021"/>
    <s v="Hollywood"/>
    <x v="2"/>
    <n v="849.15000000000009"/>
    <n v="0"/>
    <n v="428.06000000000006"/>
  </r>
  <r>
    <x v="44"/>
    <x v="2"/>
    <x v="1"/>
    <s v="Q1"/>
    <n v="617"/>
    <n v="41"/>
    <x v="0"/>
    <x v="1"/>
    <n v="18.95"/>
    <x v="1"/>
    <n v="0"/>
    <n v="18.95"/>
    <n v="9.98"/>
    <n v="9"/>
    <n v="3021"/>
    <s v="Hollywood"/>
    <x v="2"/>
    <n v="170.54999999999998"/>
    <n v="0"/>
    <n v="80.72999999999999"/>
  </r>
  <r>
    <x v="44"/>
    <x v="2"/>
    <x v="1"/>
    <s v="Q1"/>
    <n v="618"/>
    <n v="47"/>
    <x v="1"/>
    <x v="1"/>
    <n v="28.95"/>
    <x v="2"/>
    <n v="0"/>
    <n v="28.95"/>
    <n v="8.86"/>
    <n v="11"/>
    <n v="3019"/>
    <s v="Crystal City"/>
    <x v="3"/>
    <n v="318.45"/>
    <n v="0"/>
    <n v="220.99"/>
  </r>
  <r>
    <x v="44"/>
    <x v="2"/>
    <x v="1"/>
    <s v="Q1"/>
    <n v="619"/>
    <n v="3"/>
    <x v="0"/>
    <x v="1"/>
    <n v="59.95"/>
    <x v="3"/>
    <n v="0"/>
    <n v="59.95"/>
    <n v="28.73"/>
    <n v="2"/>
    <n v="3029"/>
    <s v="Hartland"/>
    <x v="0"/>
    <n v="119.9"/>
    <n v="0"/>
    <n v="62.440000000000005"/>
  </r>
  <r>
    <x v="44"/>
    <x v="2"/>
    <x v="1"/>
    <s v="Q1"/>
    <n v="619"/>
    <n v="27"/>
    <x v="0"/>
    <x v="1"/>
    <n v="4.95"/>
    <x v="4"/>
    <n v="0"/>
    <n v="4.95"/>
    <n v="1.82"/>
    <n v="9"/>
    <n v="3029"/>
    <s v="Hartland"/>
    <x v="0"/>
    <n v="44.550000000000004"/>
    <n v="0"/>
    <n v="28.169999999999998"/>
  </r>
  <r>
    <x v="44"/>
    <x v="2"/>
    <x v="1"/>
    <s v="Q1"/>
    <n v="620"/>
    <n v="24"/>
    <x v="1"/>
    <x v="1"/>
    <n v="27.95"/>
    <x v="2"/>
    <n v="0"/>
    <n v="27.95"/>
    <n v="16.8"/>
    <n v="24"/>
    <n v="3017"/>
    <s v="Chesterfield"/>
    <x v="3"/>
    <n v="670.8"/>
    <n v="0"/>
    <n v="267.59999999999997"/>
  </r>
  <r>
    <x v="45"/>
    <x v="3"/>
    <x v="1"/>
    <s v="Q1"/>
    <n v="621"/>
    <n v="46"/>
    <x v="2"/>
    <x v="1"/>
    <n v="55.95"/>
    <x v="3"/>
    <n v="0"/>
    <n v="55.95"/>
    <n v="32.47"/>
    <n v="21"/>
    <n v="3021"/>
    <s v="Hollywood"/>
    <x v="2"/>
    <n v="1174.95"/>
    <n v="0"/>
    <n v="493.0800000000001"/>
  </r>
  <r>
    <x v="45"/>
    <x v="3"/>
    <x v="1"/>
    <s v="Q1"/>
    <n v="621"/>
    <n v="3"/>
    <x v="2"/>
    <x v="1"/>
    <n v="59.95"/>
    <x v="3"/>
    <n v="0"/>
    <n v="59.95"/>
    <n v="28.73"/>
    <n v="8"/>
    <n v="3021"/>
    <s v="Hollywood"/>
    <x v="2"/>
    <n v="479.6"/>
    <n v="0"/>
    <n v="249.76000000000002"/>
  </r>
  <r>
    <x v="45"/>
    <x v="3"/>
    <x v="1"/>
    <s v="Q1"/>
    <n v="621"/>
    <n v="49"/>
    <x v="2"/>
    <x v="1"/>
    <n v="63.95"/>
    <x v="3"/>
    <n v="0"/>
    <n v="63.95"/>
    <n v="27.1"/>
    <n v="2"/>
    <n v="3021"/>
    <s v="Hollywood"/>
    <x v="2"/>
    <n v="127.9"/>
    <n v="0"/>
    <n v="73.7"/>
  </r>
  <r>
    <x v="45"/>
    <x v="3"/>
    <x v="1"/>
    <s v="Q1"/>
    <n v="622"/>
    <n v="22"/>
    <x v="2"/>
    <x v="1"/>
    <n v="0.95"/>
    <x v="4"/>
    <n v="0"/>
    <n v="0.95"/>
    <n v="0.56999999999999995"/>
    <n v="10"/>
    <n v="3019"/>
    <s v="Crystal City"/>
    <x v="3"/>
    <n v="9.5"/>
    <n v="0"/>
    <n v="3.8"/>
  </r>
  <r>
    <x v="45"/>
    <x v="3"/>
    <x v="1"/>
    <s v="Q1"/>
    <n v="623"/>
    <n v="30"/>
    <x v="4"/>
    <x v="1"/>
    <n v="10.95"/>
    <x v="1"/>
    <n v="0"/>
    <n v="10.95"/>
    <n v="4.8"/>
    <n v="3"/>
    <n v="3018"/>
    <s v="Chickasha"/>
    <x v="6"/>
    <n v="32.849999999999994"/>
    <n v="0"/>
    <n v="18.45"/>
  </r>
  <r>
    <x v="45"/>
    <x v="3"/>
    <x v="1"/>
    <s v="Q1"/>
    <n v="623"/>
    <n v="36"/>
    <x v="4"/>
    <x v="1"/>
    <n v="26.95"/>
    <x v="2"/>
    <n v="0"/>
    <n v="26.95"/>
    <n v="12.53"/>
    <n v="15"/>
    <n v="3018"/>
    <s v="Chickasha"/>
    <x v="6"/>
    <n v="404.25"/>
    <n v="0"/>
    <n v="216.3"/>
  </r>
  <r>
    <x v="45"/>
    <x v="3"/>
    <x v="1"/>
    <s v="Q1"/>
    <n v="623"/>
    <n v="32"/>
    <x v="4"/>
    <x v="1"/>
    <n v="22.95"/>
    <x v="2"/>
    <n v="0"/>
    <n v="22.95"/>
    <n v="11.78"/>
    <n v="1"/>
    <n v="3018"/>
    <s v="Chickasha"/>
    <x v="6"/>
    <n v="22.95"/>
    <n v="0"/>
    <n v="11.17"/>
  </r>
  <r>
    <x v="45"/>
    <x v="3"/>
    <x v="1"/>
    <s v="Q1"/>
    <n v="624"/>
    <n v="14"/>
    <x v="2"/>
    <x v="1"/>
    <n v="31.95"/>
    <x v="0"/>
    <n v="0"/>
    <n v="31.95"/>
    <n v="17.38"/>
    <n v="2"/>
    <n v="3030"/>
    <s v="Davis"/>
    <x v="6"/>
    <n v="63.9"/>
    <n v="0"/>
    <n v="29.14"/>
  </r>
  <r>
    <x v="45"/>
    <x v="3"/>
    <x v="1"/>
    <s v="Q1"/>
    <n v="625"/>
    <n v="29"/>
    <x v="4"/>
    <x v="1"/>
    <n v="40.950000000000003"/>
    <x v="5"/>
    <n v="0.1"/>
    <n v="36.86"/>
    <n v="15.51"/>
    <n v="4"/>
    <n v="3024"/>
    <s v="Corn"/>
    <x v="6"/>
    <n v="147.44"/>
    <n v="4.0900000000000034"/>
    <n v="85.4"/>
  </r>
  <r>
    <x v="46"/>
    <x v="4"/>
    <x v="1"/>
    <s v="Q1"/>
    <n v="626"/>
    <n v="28"/>
    <x v="2"/>
    <x v="1"/>
    <n v="0.95"/>
    <x v="4"/>
    <n v="0"/>
    <n v="0.95"/>
    <n v="0.5"/>
    <n v="18"/>
    <n v="3032"/>
    <s v="Church View"/>
    <x v="4"/>
    <n v="17.099999999999998"/>
    <n v="0"/>
    <n v="8.1"/>
  </r>
  <r>
    <x v="46"/>
    <x v="4"/>
    <x v="1"/>
    <s v="Q1"/>
    <n v="626"/>
    <n v="32"/>
    <x v="2"/>
    <x v="1"/>
    <n v="22.95"/>
    <x v="2"/>
    <n v="0.1"/>
    <n v="20.66"/>
    <n v="11.78"/>
    <n v="8"/>
    <n v="3032"/>
    <s v="Church View"/>
    <x v="4"/>
    <n v="165.28"/>
    <n v="2.2899999999999991"/>
    <n v="71.040000000000006"/>
  </r>
  <r>
    <x v="46"/>
    <x v="4"/>
    <x v="1"/>
    <s v="Q1"/>
    <n v="627"/>
    <n v="28"/>
    <x v="1"/>
    <x v="1"/>
    <n v="0.95"/>
    <x v="4"/>
    <n v="0"/>
    <n v="0.95"/>
    <n v="0.5"/>
    <n v="25"/>
    <n v="3020"/>
    <s v="Hollywood"/>
    <x v="2"/>
    <n v="23.75"/>
    <n v="0"/>
    <n v="11.249999999999998"/>
  </r>
  <r>
    <x v="46"/>
    <x v="4"/>
    <x v="1"/>
    <s v="Q1"/>
    <n v="627"/>
    <n v="49"/>
    <x v="1"/>
    <x v="1"/>
    <n v="63.95"/>
    <x v="3"/>
    <n v="0"/>
    <n v="63.95"/>
    <n v="27.1"/>
    <n v="4"/>
    <n v="3020"/>
    <s v="Hollywood"/>
    <x v="2"/>
    <n v="255.8"/>
    <n v="0"/>
    <n v="147.4"/>
  </r>
  <r>
    <x v="46"/>
    <x v="4"/>
    <x v="1"/>
    <s v="Q1"/>
    <n v="628"/>
    <n v="25"/>
    <x v="1"/>
    <x v="1"/>
    <n v="0.95"/>
    <x v="4"/>
    <n v="0"/>
    <n v="0.95"/>
    <n v="0.35"/>
    <n v="21"/>
    <n v="3013"/>
    <s v="Moran"/>
    <x v="5"/>
    <n v="19.95"/>
    <n v="0"/>
    <n v="12.6"/>
  </r>
  <r>
    <x v="46"/>
    <x v="4"/>
    <x v="1"/>
    <s v="Q1"/>
    <n v="629"/>
    <n v="43"/>
    <x v="2"/>
    <x v="1"/>
    <n v="11.95"/>
    <x v="1"/>
    <n v="0"/>
    <n v="11.95"/>
    <n v="3.32"/>
    <n v="6"/>
    <n v="3017"/>
    <s v="Chesterfield"/>
    <x v="3"/>
    <n v="71.699999999999989"/>
    <n v="0"/>
    <n v="51.779999999999994"/>
  </r>
  <r>
    <x v="47"/>
    <x v="5"/>
    <x v="1"/>
    <s v="Q1"/>
    <n v="630"/>
    <n v="31"/>
    <x v="4"/>
    <x v="0"/>
    <n v="0.95"/>
    <x v="4"/>
    <n v="0"/>
    <n v="0.95"/>
    <n v="0.34"/>
    <n v="11"/>
    <n v="3023"/>
    <s v="Glenbeulah"/>
    <x v="0"/>
    <n v="10.45"/>
    <n v="0"/>
    <n v="6.7099999999999991"/>
  </r>
  <r>
    <x v="47"/>
    <x v="5"/>
    <x v="1"/>
    <s v="Q1"/>
    <n v="630"/>
    <n v="44"/>
    <x v="4"/>
    <x v="0"/>
    <n v="38.950000000000003"/>
    <x v="0"/>
    <n v="0"/>
    <n v="38.950000000000003"/>
    <n v="24.76"/>
    <n v="9"/>
    <n v="3023"/>
    <s v="Glenbeulah"/>
    <x v="0"/>
    <n v="350.55"/>
    <n v="0"/>
    <n v="127.71000000000001"/>
  </r>
  <r>
    <x v="47"/>
    <x v="5"/>
    <x v="1"/>
    <s v="Q1"/>
    <n v="631"/>
    <n v="47"/>
    <x v="3"/>
    <x v="0"/>
    <n v="28.95"/>
    <x v="2"/>
    <n v="0"/>
    <n v="28.95"/>
    <n v="8.86"/>
    <n v="5"/>
    <n v="3012"/>
    <s v="Moose"/>
    <x v="5"/>
    <n v="144.75"/>
    <n v="0"/>
    <n v="100.45"/>
  </r>
  <r>
    <x v="47"/>
    <x v="5"/>
    <x v="1"/>
    <s v="Q1"/>
    <n v="631"/>
    <n v="41"/>
    <x v="3"/>
    <x v="0"/>
    <n v="18.95"/>
    <x v="1"/>
    <n v="0"/>
    <n v="18.95"/>
    <n v="9.98"/>
    <n v="19"/>
    <n v="3012"/>
    <s v="Moose"/>
    <x v="5"/>
    <n v="360.05"/>
    <n v="0"/>
    <n v="170.42999999999998"/>
  </r>
  <r>
    <x v="47"/>
    <x v="5"/>
    <x v="1"/>
    <s v="Q1"/>
    <n v="631"/>
    <n v="6"/>
    <x v="3"/>
    <x v="0"/>
    <n v="55.95"/>
    <x v="3"/>
    <n v="0"/>
    <n v="55.95"/>
    <n v="16.059999999999999"/>
    <n v="4"/>
    <n v="3012"/>
    <s v="Moose"/>
    <x v="5"/>
    <n v="223.8"/>
    <n v="0"/>
    <n v="159.56"/>
  </r>
  <r>
    <x v="48"/>
    <x v="6"/>
    <x v="1"/>
    <s v="Q1"/>
    <n v="632"/>
    <n v="46"/>
    <x v="3"/>
    <x v="0"/>
    <n v="55.95"/>
    <x v="3"/>
    <n v="0"/>
    <n v="55.95"/>
    <n v="32.47"/>
    <n v="9"/>
    <n v="3014"/>
    <s v="Danville"/>
    <x v="1"/>
    <n v="503.55"/>
    <n v="0"/>
    <n v="211.32000000000005"/>
  </r>
  <r>
    <x v="48"/>
    <x v="6"/>
    <x v="1"/>
    <s v="Q1"/>
    <n v="632"/>
    <n v="13"/>
    <x v="3"/>
    <x v="0"/>
    <n v="26.95"/>
    <x v="2"/>
    <n v="0"/>
    <n v="26.95"/>
    <n v="13.26"/>
    <n v="15"/>
    <n v="3014"/>
    <s v="Danville"/>
    <x v="1"/>
    <n v="404.25"/>
    <n v="0"/>
    <n v="205.35"/>
  </r>
  <r>
    <x v="48"/>
    <x v="6"/>
    <x v="1"/>
    <s v="Q1"/>
    <n v="633"/>
    <n v="3"/>
    <x v="4"/>
    <x v="0"/>
    <n v="59.95"/>
    <x v="3"/>
    <n v="0"/>
    <n v="59.95"/>
    <n v="28.73"/>
    <n v="17"/>
    <n v="3019"/>
    <s v="Crystal City"/>
    <x v="3"/>
    <n v="1019.1500000000001"/>
    <n v="0"/>
    <n v="530.74"/>
  </r>
  <r>
    <x v="48"/>
    <x v="6"/>
    <x v="1"/>
    <s v="Q1"/>
    <n v="634"/>
    <n v="30"/>
    <x v="3"/>
    <x v="0"/>
    <n v="10.95"/>
    <x v="1"/>
    <n v="0"/>
    <n v="10.95"/>
    <n v="4.8"/>
    <n v="1"/>
    <n v="3016"/>
    <s v="Cedar Hill"/>
    <x v="3"/>
    <n v="10.95"/>
    <n v="0"/>
    <n v="6.1499999999999995"/>
  </r>
  <r>
    <x v="48"/>
    <x v="6"/>
    <x v="1"/>
    <s v="Q1"/>
    <n v="635"/>
    <n v="29"/>
    <x v="0"/>
    <x v="0"/>
    <n v="40.950000000000003"/>
    <x v="5"/>
    <n v="0"/>
    <n v="40.950000000000003"/>
    <n v="15.51"/>
    <n v="1"/>
    <n v="3023"/>
    <s v="Glenbeulah"/>
    <x v="0"/>
    <n v="40.950000000000003"/>
    <n v="0"/>
    <n v="25.440000000000005"/>
  </r>
  <r>
    <x v="48"/>
    <x v="6"/>
    <x v="1"/>
    <s v="Q1"/>
    <n v="636"/>
    <n v="36"/>
    <x v="4"/>
    <x v="0"/>
    <n v="26.95"/>
    <x v="2"/>
    <n v="0"/>
    <n v="26.95"/>
    <n v="12.53"/>
    <n v="26"/>
    <n v="3016"/>
    <s v="Cedar Hill"/>
    <x v="3"/>
    <n v="700.69999999999993"/>
    <n v="0"/>
    <n v="374.92"/>
  </r>
  <r>
    <x v="48"/>
    <x v="6"/>
    <x v="1"/>
    <s v="Q1"/>
    <n v="637"/>
    <n v="44"/>
    <x v="0"/>
    <x v="0"/>
    <n v="38.950000000000003"/>
    <x v="0"/>
    <n v="0"/>
    <n v="38.950000000000003"/>
    <n v="24.76"/>
    <n v="17"/>
    <n v="3017"/>
    <s v="Chesterfield"/>
    <x v="3"/>
    <n v="662.15000000000009"/>
    <n v="0"/>
    <n v="241.23000000000002"/>
  </r>
  <r>
    <x v="48"/>
    <x v="6"/>
    <x v="1"/>
    <s v="Q1"/>
    <n v="637"/>
    <n v="14"/>
    <x v="0"/>
    <x v="0"/>
    <n v="31.95"/>
    <x v="0"/>
    <n v="0.1"/>
    <n v="28.76"/>
    <n v="17.38"/>
    <n v="3"/>
    <n v="3017"/>
    <s v="Chesterfield"/>
    <x v="3"/>
    <n v="86.28"/>
    <n v="3.1899999999999977"/>
    <n v="34.140000000000008"/>
  </r>
  <r>
    <x v="48"/>
    <x v="6"/>
    <x v="1"/>
    <s v="Q1"/>
    <n v="637"/>
    <n v="15"/>
    <x v="0"/>
    <x v="0"/>
    <n v="28.95"/>
    <x v="2"/>
    <n v="0"/>
    <n v="28.95"/>
    <n v="17.53"/>
    <n v="5"/>
    <n v="3017"/>
    <s v="Chesterfield"/>
    <x v="3"/>
    <n v="144.75"/>
    <n v="0"/>
    <n v="57.099999999999994"/>
  </r>
  <r>
    <x v="48"/>
    <x v="6"/>
    <x v="1"/>
    <s v="Q1"/>
    <n v="638"/>
    <n v="47"/>
    <x v="3"/>
    <x v="0"/>
    <n v="28.95"/>
    <x v="2"/>
    <n v="0"/>
    <n v="28.95"/>
    <n v="8.86"/>
    <n v="6"/>
    <n v="3029"/>
    <s v="Hartland"/>
    <x v="0"/>
    <n v="173.7"/>
    <n v="0"/>
    <n v="120.53999999999999"/>
  </r>
  <r>
    <x v="48"/>
    <x v="6"/>
    <x v="1"/>
    <s v="Q1"/>
    <n v="639"/>
    <n v="1"/>
    <x v="4"/>
    <x v="0"/>
    <n v="43.95"/>
    <x v="5"/>
    <n v="0"/>
    <n v="43.95"/>
    <n v="25.6"/>
    <n v="1"/>
    <n v="3025"/>
    <s v="Cardinal"/>
    <x v="4"/>
    <n v="43.95"/>
    <n v="0"/>
    <n v="18.350000000000001"/>
  </r>
  <r>
    <x v="48"/>
    <x v="6"/>
    <x v="1"/>
    <s v="Q1"/>
    <n v="639"/>
    <n v="10"/>
    <x v="4"/>
    <x v="0"/>
    <n v="34.950000000000003"/>
    <x v="0"/>
    <n v="0.1"/>
    <n v="31.46"/>
    <n v="22.13"/>
    <n v="10"/>
    <n v="3025"/>
    <s v="Cardinal"/>
    <x v="4"/>
    <n v="314.60000000000002"/>
    <n v="3.490000000000002"/>
    <n v="93.300000000000011"/>
  </r>
  <r>
    <x v="48"/>
    <x v="6"/>
    <x v="1"/>
    <s v="Q1"/>
    <n v="640"/>
    <n v="12"/>
    <x v="0"/>
    <x v="0"/>
    <n v="47.95"/>
    <x v="5"/>
    <n v="0"/>
    <n v="47.95"/>
    <n v="20.7"/>
    <n v="2"/>
    <n v="3023"/>
    <s v="Glenbeulah"/>
    <x v="0"/>
    <n v="95.9"/>
    <n v="0"/>
    <n v="54.500000000000007"/>
  </r>
  <r>
    <x v="48"/>
    <x v="6"/>
    <x v="1"/>
    <s v="Q1"/>
    <n v="640"/>
    <n v="47"/>
    <x v="0"/>
    <x v="0"/>
    <n v="28.95"/>
    <x v="2"/>
    <n v="0"/>
    <n v="28.95"/>
    <n v="8.86"/>
    <n v="8"/>
    <n v="3023"/>
    <s v="Glenbeulah"/>
    <x v="0"/>
    <n v="231.6"/>
    <n v="0"/>
    <n v="160.72"/>
  </r>
  <r>
    <x v="48"/>
    <x v="6"/>
    <x v="1"/>
    <s v="Q1"/>
    <n v="641"/>
    <n v="12"/>
    <x v="4"/>
    <x v="0"/>
    <n v="47.95"/>
    <x v="5"/>
    <n v="0.1"/>
    <n v="43.16"/>
    <n v="20.7"/>
    <n v="3"/>
    <n v="3025"/>
    <s v="Cardinal"/>
    <x v="4"/>
    <n v="129.47999999999999"/>
    <n v="4.7900000000000063"/>
    <n v="67.38"/>
  </r>
  <r>
    <x v="48"/>
    <x v="6"/>
    <x v="1"/>
    <s v="Q1"/>
    <n v="642"/>
    <n v="21"/>
    <x v="0"/>
    <x v="0"/>
    <n v="26.95"/>
    <x v="2"/>
    <n v="0.2"/>
    <n v="21.56"/>
    <n v="12.42"/>
    <n v="10"/>
    <n v="3029"/>
    <s v="Hartland"/>
    <x v="0"/>
    <n v="215.6"/>
    <n v="5.3900000000000006"/>
    <n v="91.399999999999991"/>
  </r>
  <r>
    <x v="48"/>
    <x v="6"/>
    <x v="1"/>
    <s v="Q1"/>
    <n v="643"/>
    <n v="18"/>
    <x v="3"/>
    <x v="0"/>
    <n v="54.95"/>
    <x v="3"/>
    <n v="0"/>
    <n v="54.95"/>
    <n v="26.65"/>
    <n v="19"/>
    <n v="3010"/>
    <s v="Camarillo"/>
    <x v="7"/>
    <n v="1044.05"/>
    <n v="0"/>
    <n v="537.70000000000005"/>
  </r>
  <r>
    <x v="48"/>
    <x v="6"/>
    <x v="1"/>
    <s v="Q1"/>
    <n v="643"/>
    <n v="27"/>
    <x v="3"/>
    <x v="0"/>
    <n v="4.95"/>
    <x v="4"/>
    <n v="0"/>
    <n v="4.95"/>
    <n v="1.82"/>
    <n v="4"/>
    <n v="3010"/>
    <s v="Camarillo"/>
    <x v="7"/>
    <n v="19.8"/>
    <n v="0"/>
    <n v="12.52"/>
  </r>
  <r>
    <x v="48"/>
    <x v="6"/>
    <x v="1"/>
    <s v="Q1"/>
    <n v="644"/>
    <n v="32"/>
    <x v="0"/>
    <x v="0"/>
    <n v="22.95"/>
    <x v="2"/>
    <n v="0"/>
    <n v="22.95"/>
    <n v="11.78"/>
    <n v="22"/>
    <n v="3022"/>
    <s v="Oak View"/>
    <x v="7"/>
    <n v="504.9"/>
    <n v="0"/>
    <n v="245.74"/>
  </r>
  <r>
    <x v="48"/>
    <x v="6"/>
    <x v="1"/>
    <s v="Q1"/>
    <n v="645"/>
    <n v="35"/>
    <x v="3"/>
    <x v="0"/>
    <n v="0.95"/>
    <x v="4"/>
    <n v="0"/>
    <n v="0.95"/>
    <n v="0.47"/>
    <n v="11"/>
    <n v="3022"/>
    <s v="Oak View"/>
    <x v="7"/>
    <n v="10.45"/>
    <n v="0"/>
    <n v="5.2799999999999994"/>
  </r>
  <r>
    <x v="48"/>
    <x v="6"/>
    <x v="1"/>
    <s v="Q1"/>
    <n v="646"/>
    <n v="27"/>
    <x v="3"/>
    <x v="0"/>
    <n v="4.95"/>
    <x v="4"/>
    <n v="0"/>
    <n v="4.95"/>
    <n v="1.82"/>
    <n v="2"/>
    <n v="3015"/>
    <s v="Catawissa"/>
    <x v="3"/>
    <n v="9.9"/>
    <n v="0"/>
    <n v="6.26"/>
  </r>
  <r>
    <x v="48"/>
    <x v="6"/>
    <x v="1"/>
    <s v="Q1"/>
    <n v="647"/>
    <n v="5"/>
    <x v="4"/>
    <x v="0"/>
    <n v="24.95"/>
    <x v="2"/>
    <n v="0"/>
    <n v="24.95"/>
    <n v="12.27"/>
    <n v="5"/>
    <n v="3020"/>
    <s v="Hollywood"/>
    <x v="2"/>
    <n v="124.75"/>
    <n v="0"/>
    <n v="63.4"/>
  </r>
  <r>
    <x v="48"/>
    <x v="6"/>
    <x v="1"/>
    <s v="Q1"/>
    <n v="648"/>
    <n v="4"/>
    <x v="0"/>
    <x v="0"/>
    <n v="73.95"/>
    <x v="3"/>
    <n v="0"/>
    <n v="73.95"/>
    <n v="38.86"/>
    <n v="2"/>
    <n v="3032"/>
    <s v="Church View"/>
    <x v="4"/>
    <n v="147.9"/>
    <n v="0"/>
    <n v="70.180000000000007"/>
  </r>
  <r>
    <x v="48"/>
    <x v="6"/>
    <x v="1"/>
    <s v="Q1"/>
    <n v="649"/>
    <n v="2"/>
    <x v="3"/>
    <x v="0"/>
    <n v="44.95"/>
    <x v="5"/>
    <n v="0.1"/>
    <n v="40.46"/>
    <n v="27.95"/>
    <n v="7"/>
    <n v="3016"/>
    <s v="Cedar Hill"/>
    <x v="3"/>
    <n v="283.22000000000003"/>
    <n v="4.490000000000002"/>
    <n v="87.570000000000007"/>
  </r>
  <r>
    <x v="48"/>
    <x v="6"/>
    <x v="1"/>
    <s v="Q1"/>
    <n v="650"/>
    <n v="43"/>
    <x v="3"/>
    <x v="0"/>
    <n v="11.95"/>
    <x v="1"/>
    <n v="0"/>
    <n v="11.95"/>
    <n v="3.32"/>
    <n v="2"/>
    <n v="3025"/>
    <s v="Cardinal"/>
    <x v="4"/>
    <n v="23.9"/>
    <n v="0"/>
    <n v="17.259999999999998"/>
  </r>
  <r>
    <x v="48"/>
    <x v="6"/>
    <x v="1"/>
    <s v="Q1"/>
    <n v="650"/>
    <n v="43"/>
    <x v="3"/>
    <x v="0"/>
    <n v="11.95"/>
    <x v="1"/>
    <n v="0"/>
    <n v="11.95"/>
    <n v="3.32"/>
    <n v="3"/>
    <n v="3025"/>
    <s v="Cardinal"/>
    <x v="4"/>
    <n v="35.849999999999994"/>
    <n v="0"/>
    <n v="25.889999999999997"/>
  </r>
  <r>
    <x v="48"/>
    <x v="6"/>
    <x v="1"/>
    <s v="Q1"/>
    <n v="651"/>
    <n v="36"/>
    <x v="0"/>
    <x v="0"/>
    <n v="26.95"/>
    <x v="2"/>
    <n v="0"/>
    <n v="26.95"/>
    <n v="12.53"/>
    <n v="3"/>
    <n v="3017"/>
    <s v="Chesterfield"/>
    <x v="3"/>
    <n v="80.849999999999994"/>
    <n v="0"/>
    <n v="43.26"/>
  </r>
  <r>
    <x v="48"/>
    <x v="6"/>
    <x v="1"/>
    <s v="Q1"/>
    <n v="652"/>
    <n v="27"/>
    <x v="0"/>
    <x v="0"/>
    <n v="4.95"/>
    <x v="4"/>
    <n v="0"/>
    <n v="4.95"/>
    <n v="1.82"/>
    <n v="4"/>
    <n v="3019"/>
    <s v="Crystal City"/>
    <x v="3"/>
    <n v="19.8"/>
    <n v="0"/>
    <n v="12.52"/>
  </r>
  <r>
    <x v="48"/>
    <x v="6"/>
    <x v="1"/>
    <s v="Q1"/>
    <n v="653"/>
    <n v="1"/>
    <x v="3"/>
    <x v="0"/>
    <n v="43.95"/>
    <x v="5"/>
    <n v="0"/>
    <n v="43.95"/>
    <n v="25.6"/>
    <n v="1"/>
    <n v="3032"/>
    <s v="Church View"/>
    <x v="4"/>
    <n v="43.95"/>
    <n v="0"/>
    <n v="18.350000000000001"/>
  </r>
  <r>
    <x v="48"/>
    <x v="6"/>
    <x v="1"/>
    <s v="Q1"/>
    <n v="654"/>
    <n v="26"/>
    <x v="4"/>
    <x v="0"/>
    <n v="0.95"/>
    <x v="4"/>
    <n v="0.1"/>
    <n v="0.86"/>
    <n v="0.42"/>
    <n v="12"/>
    <n v="3024"/>
    <s v="Corn"/>
    <x v="6"/>
    <n v="10.32"/>
    <n v="8.9999999999999969E-2"/>
    <n v="5.28"/>
  </r>
  <r>
    <x v="48"/>
    <x v="6"/>
    <x v="1"/>
    <s v="Q1"/>
    <n v="655"/>
    <n v="13"/>
    <x v="3"/>
    <x v="0"/>
    <n v="26.95"/>
    <x v="2"/>
    <n v="0.1"/>
    <n v="24.26"/>
    <n v="13.26"/>
    <n v="17"/>
    <n v="3016"/>
    <s v="Cedar Hill"/>
    <x v="3"/>
    <n v="412.42"/>
    <n v="2.6899999999999977"/>
    <n v="187.00000000000003"/>
  </r>
  <r>
    <x v="48"/>
    <x v="6"/>
    <x v="1"/>
    <s v="Q1"/>
    <n v="656"/>
    <n v="16"/>
    <x v="4"/>
    <x v="0"/>
    <n v="27.95"/>
    <x v="2"/>
    <n v="0"/>
    <n v="27.95"/>
    <n v="15.85"/>
    <n v="2"/>
    <n v="3030"/>
    <s v="Davis"/>
    <x v="6"/>
    <n v="55.9"/>
    <n v="0"/>
    <n v="24.2"/>
  </r>
  <r>
    <x v="49"/>
    <x v="0"/>
    <x v="1"/>
    <s v="Q1"/>
    <n v="657"/>
    <n v="2"/>
    <x v="2"/>
    <x v="0"/>
    <n v="44.95"/>
    <x v="5"/>
    <n v="0"/>
    <n v="44.95"/>
    <n v="27.95"/>
    <n v="6"/>
    <n v="3021"/>
    <s v="Hollywood"/>
    <x v="2"/>
    <n v="269.70000000000005"/>
    <n v="0"/>
    <n v="102.00000000000003"/>
  </r>
  <r>
    <x v="49"/>
    <x v="0"/>
    <x v="1"/>
    <s v="Q1"/>
    <n v="658"/>
    <n v="28"/>
    <x v="1"/>
    <x v="0"/>
    <n v="0.95"/>
    <x v="4"/>
    <n v="0.1"/>
    <n v="0.86"/>
    <n v="0.5"/>
    <n v="2"/>
    <n v="3023"/>
    <s v="Glenbeulah"/>
    <x v="0"/>
    <n v="1.72"/>
    <n v="8.9999999999999969E-2"/>
    <n v="0.72"/>
  </r>
  <r>
    <x v="49"/>
    <x v="0"/>
    <x v="1"/>
    <s v="Q1"/>
    <n v="659"/>
    <n v="28"/>
    <x v="2"/>
    <x v="0"/>
    <n v="0.95"/>
    <x v="4"/>
    <n v="0"/>
    <n v="0.95"/>
    <n v="0.5"/>
    <n v="20"/>
    <n v="3025"/>
    <s v="Cardinal"/>
    <x v="4"/>
    <n v="19"/>
    <n v="0"/>
    <n v="9"/>
  </r>
  <r>
    <x v="49"/>
    <x v="0"/>
    <x v="1"/>
    <s v="Q1"/>
    <n v="660"/>
    <n v="34"/>
    <x v="0"/>
    <x v="0"/>
    <n v="37.950000000000003"/>
    <x v="0"/>
    <n v="0"/>
    <n v="37.950000000000003"/>
    <n v="15.35"/>
    <n v="11"/>
    <n v="3018"/>
    <s v="Chickasha"/>
    <x v="6"/>
    <n v="417.45000000000005"/>
    <n v="0"/>
    <n v="248.60000000000002"/>
  </r>
  <r>
    <x v="49"/>
    <x v="0"/>
    <x v="1"/>
    <s v="Q1"/>
    <n v="660"/>
    <n v="11"/>
    <x v="0"/>
    <x v="0"/>
    <n v="65.95"/>
    <x v="3"/>
    <n v="0"/>
    <n v="65.95"/>
    <n v="37.97"/>
    <n v="18"/>
    <n v="3018"/>
    <s v="Chickasha"/>
    <x v="6"/>
    <n v="1187.1000000000001"/>
    <n v="0"/>
    <n v="503.6400000000001"/>
  </r>
  <r>
    <x v="49"/>
    <x v="0"/>
    <x v="1"/>
    <s v="Q1"/>
    <n v="661"/>
    <n v="14"/>
    <x v="2"/>
    <x v="0"/>
    <n v="31.95"/>
    <x v="0"/>
    <n v="0"/>
    <n v="31.95"/>
    <n v="17.38"/>
    <n v="1"/>
    <n v="3010"/>
    <s v="Camarillo"/>
    <x v="7"/>
    <n v="31.95"/>
    <n v="0"/>
    <n v="14.57"/>
  </r>
  <r>
    <x v="49"/>
    <x v="0"/>
    <x v="1"/>
    <s v="Q1"/>
    <n v="661"/>
    <n v="14"/>
    <x v="2"/>
    <x v="0"/>
    <n v="31.95"/>
    <x v="0"/>
    <n v="0"/>
    <n v="31.95"/>
    <n v="17.38"/>
    <n v="3"/>
    <n v="3010"/>
    <s v="Camarillo"/>
    <x v="7"/>
    <n v="95.85"/>
    <n v="0"/>
    <n v="43.71"/>
  </r>
  <r>
    <x v="49"/>
    <x v="0"/>
    <x v="1"/>
    <s v="Q1"/>
    <n v="662"/>
    <n v="49"/>
    <x v="1"/>
    <x v="0"/>
    <n v="63.95"/>
    <x v="3"/>
    <n v="0"/>
    <n v="63.95"/>
    <n v="27.1"/>
    <n v="2"/>
    <n v="3029"/>
    <s v="Hartland"/>
    <x v="0"/>
    <n v="127.9"/>
    <n v="0"/>
    <n v="73.7"/>
  </r>
  <r>
    <x v="49"/>
    <x v="0"/>
    <x v="1"/>
    <s v="Q1"/>
    <n v="662"/>
    <n v="39"/>
    <x v="1"/>
    <x v="0"/>
    <n v="26.95"/>
    <x v="2"/>
    <n v="0"/>
    <n v="26.95"/>
    <n v="12.24"/>
    <n v="2"/>
    <n v="3029"/>
    <s v="Hartland"/>
    <x v="0"/>
    <n v="53.9"/>
    <n v="0"/>
    <n v="29.419999999999998"/>
  </r>
  <r>
    <x v="49"/>
    <x v="0"/>
    <x v="1"/>
    <s v="Q1"/>
    <n v="663"/>
    <n v="41"/>
    <x v="1"/>
    <x v="0"/>
    <n v="18.95"/>
    <x v="1"/>
    <n v="0"/>
    <n v="18.95"/>
    <n v="9.98"/>
    <n v="23"/>
    <n v="3013"/>
    <s v="Moran"/>
    <x v="5"/>
    <n v="435.84999999999997"/>
    <n v="0"/>
    <n v="206.30999999999997"/>
  </r>
  <r>
    <x v="49"/>
    <x v="0"/>
    <x v="1"/>
    <s v="Q1"/>
    <n v="663"/>
    <n v="5"/>
    <x v="1"/>
    <x v="0"/>
    <n v="24.95"/>
    <x v="2"/>
    <n v="0"/>
    <n v="24.95"/>
    <n v="12.27"/>
    <n v="7"/>
    <n v="3013"/>
    <s v="Moran"/>
    <x v="5"/>
    <n v="174.65"/>
    <n v="0"/>
    <n v="88.759999999999991"/>
  </r>
  <r>
    <x v="49"/>
    <x v="0"/>
    <x v="1"/>
    <s v="Q1"/>
    <n v="664"/>
    <n v="40"/>
    <x v="0"/>
    <x v="0"/>
    <n v="16.95"/>
    <x v="1"/>
    <n v="0"/>
    <n v="16.95"/>
    <n v="6.53"/>
    <n v="25"/>
    <n v="3016"/>
    <s v="Cedar Hill"/>
    <x v="3"/>
    <n v="423.75"/>
    <n v="0"/>
    <n v="260.49999999999994"/>
  </r>
  <r>
    <x v="49"/>
    <x v="0"/>
    <x v="1"/>
    <s v="Q1"/>
    <n v="665"/>
    <n v="43"/>
    <x v="1"/>
    <x v="0"/>
    <n v="11.95"/>
    <x v="1"/>
    <n v="0"/>
    <n v="11.95"/>
    <n v="3.32"/>
    <n v="3"/>
    <n v="3027"/>
    <s v="Hartford"/>
    <x v="0"/>
    <n v="35.849999999999994"/>
    <n v="0"/>
    <n v="25.889999999999997"/>
  </r>
  <r>
    <x v="49"/>
    <x v="0"/>
    <x v="1"/>
    <s v="Q1"/>
    <n v="666"/>
    <n v="31"/>
    <x v="2"/>
    <x v="0"/>
    <n v="0.95"/>
    <x v="4"/>
    <n v="0"/>
    <n v="0.95"/>
    <n v="0.34"/>
    <n v="1"/>
    <n v="3028"/>
    <s v="Pembroke Pines"/>
    <x v="2"/>
    <n v="0.95"/>
    <n v="0"/>
    <n v="0.60999999999999988"/>
  </r>
  <r>
    <x v="49"/>
    <x v="0"/>
    <x v="1"/>
    <s v="Q1"/>
    <n v="667"/>
    <n v="29"/>
    <x v="1"/>
    <x v="0"/>
    <n v="40.950000000000003"/>
    <x v="5"/>
    <n v="0.1"/>
    <n v="36.86"/>
    <n v="15.51"/>
    <n v="3"/>
    <n v="3028"/>
    <s v="Pembroke Pines"/>
    <x v="2"/>
    <n v="110.58"/>
    <n v="4.0900000000000034"/>
    <n v="64.050000000000011"/>
  </r>
  <r>
    <x v="49"/>
    <x v="0"/>
    <x v="1"/>
    <s v="Q1"/>
    <n v="668"/>
    <n v="6"/>
    <x v="2"/>
    <x v="0"/>
    <n v="55.95"/>
    <x v="3"/>
    <n v="0"/>
    <n v="55.95"/>
    <n v="16.059999999999999"/>
    <n v="26"/>
    <n v="3027"/>
    <s v="Hartford"/>
    <x v="0"/>
    <n v="1454.7"/>
    <n v="0"/>
    <n v="1037.1400000000001"/>
  </r>
  <r>
    <x v="49"/>
    <x v="0"/>
    <x v="1"/>
    <s v="Q1"/>
    <n v="669"/>
    <n v="43"/>
    <x v="1"/>
    <x v="0"/>
    <n v="11.95"/>
    <x v="1"/>
    <n v="0"/>
    <n v="11.95"/>
    <n v="3.32"/>
    <n v="3"/>
    <n v="3028"/>
    <s v="Pembroke Pines"/>
    <x v="2"/>
    <n v="35.849999999999994"/>
    <n v="0"/>
    <n v="25.889999999999997"/>
  </r>
  <r>
    <x v="49"/>
    <x v="0"/>
    <x v="1"/>
    <s v="Q1"/>
    <n v="669"/>
    <n v="40"/>
    <x v="1"/>
    <x v="0"/>
    <n v="16.95"/>
    <x v="1"/>
    <n v="0"/>
    <n v="16.95"/>
    <n v="6.53"/>
    <n v="16"/>
    <n v="3028"/>
    <s v="Pembroke Pines"/>
    <x v="2"/>
    <n v="271.2"/>
    <n v="0"/>
    <n v="166.71999999999997"/>
  </r>
  <r>
    <x v="49"/>
    <x v="0"/>
    <x v="1"/>
    <s v="Q1"/>
    <n v="670"/>
    <n v="21"/>
    <x v="0"/>
    <x v="0"/>
    <n v="26.95"/>
    <x v="2"/>
    <n v="0"/>
    <n v="26.95"/>
    <n v="12.42"/>
    <n v="7"/>
    <n v="3029"/>
    <s v="Hartland"/>
    <x v="0"/>
    <n v="188.65"/>
    <n v="0"/>
    <n v="101.71"/>
  </r>
  <r>
    <x v="49"/>
    <x v="0"/>
    <x v="1"/>
    <s v="Q1"/>
    <n v="671"/>
    <n v="18"/>
    <x v="2"/>
    <x v="0"/>
    <n v="54.95"/>
    <x v="3"/>
    <n v="0"/>
    <n v="54.95"/>
    <n v="26.65"/>
    <n v="27"/>
    <n v="3022"/>
    <s v="Oak View"/>
    <x v="7"/>
    <n v="1483.65"/>
    <n v="0"/>
    <n v="764.10000000000014"/>
  </r>
  <r>
    <x v="49"/>
    <x v="0"/>
    <x v="1"/>
    <s v="Q1"/>
    <n v="672"/>
    <n v="15"/>
    <x v="0"/>
    <x v="0"/>
    <n v="28.95"/>
    <x v="2"/>
    <n v="0"/>
    <n v="28.95"/>
    <n v="17.53"/>
    <n v="30"/>
    <n v="3014"/>
    <s v="Danville"/>
    <x v="1"/>
    <n v="868.5"/>
    <n v="0"/>
    <n v="342.59999999999997"/>
  </r>
  <r>
    <x v="49"/>
    <x v="0"/>
    <x v="1"/>
    <s v="Q1"/>
    <n v="672"/>
    <n v="5"/>
    <x v="0"/>
    <x v="0"/>
    <n v="24.95"/>
    <x v="2"/>
    <n v="0.1"/>
    <n v="22.46"/>
    <n v="12.27"/>
    <n v="3"/>
    <n v="3014"/>
    <s v="Danville"/>
    <x v="1"/>
    <n v="67.38"/>
    <n v="2.4899999999999984"/>
    <n v="30.570000000000004"/>
  </r>
  <r>
    <x v="49"/>
    <x v="0"/>
    <x v="1"/>
    <s v="Q1"/>
    <n v="673"/>
    <n v="40"/>
    <x v="1"/>
    <x v="0"/>
    <n v="16.95"/>
    <x v="1"/>
    <n v="0"/>
    <n v="16.95"/>
    <n v="6.53"/>
    <n v="8"/>
    <n v="3024"/>
    <s v="Corn"/>
    <x v="6"/>
    <n v="135.6"/>
    <n v="0"/>
    <n v="83.359999999999985"/>
  </r>
  <r>
    <x v="49"/>
    <x v="0"/>
    <x v="1"/>
    <s v="Q1"/>
    <n v="673"/>
    <n v="23"/>
    <x v="1"/>
    <x v="0"/>
    <n v="2.95"/>
    <x v="4"/>
    <n v="0.1"/>
    <n v="2.66"/>
    <n v="1.68"/>
    <n v="10"/>
    <n v="3024"/>
    <s v="Corn"/>
    <x v="6"/>
    <n v="26.6"/>
    <n v="0.29000000000000004"/>
    <n v="9.8000000000000025"/>
  </r>
  <r>
    <x v="49"/>
    <x v="0"/>
    <x v="1"/>
    <s v="Q1"/>
    <n v="673"/>
    <n v="17"/>
    <x v="1"/>
    <x v="0"/>
    <n v="49.95"/>
    <x v="5"/>
    <n v="0"/>
    <n v="49.95"/>
    <n v="23.93"/>
    <n v="8"/>
    <n v="3024"/>
    <s v="Corn"/>
    <x v="6"/>
    <n v="399.6"/>
    <n v="0"/>
    <n v="208.16000000000003"/>
  </r>
  <r>
    <x v="49"/>
    <x v="0"/>
    <x v="1"/>
    <s v="Q1"/>
    <n v="673"/>
    <n v="12"/>
    <x v="1"/>
    <x v="0"/>
    <n v="47.95"/>
    <x v="5"/>
    <n v="0.1"/>
    <n v="43.16"/>
    <n v="20.7"/>
    <n v="3"/>
    <n v="3024"/>
    <s v="Corn"/>
    <x v="6"/>
    <n v="129.47999999999999"/>
    <n v="4.7900000000000063"/>
    <n v="67.38"/>
  </r>
  <r>
    <x v="49"/>
    <x v="0"/>
    <x v="1"/>
    <s v="Q1"/>
    <n v="674"/>
    <n v="25"/>
    <x v="0"/>
    <x v="0"/>
    <n v="0.95"/>
    <x v="4"/>
    <n v="0.1"/>
    <n v="0.86"/>
    <n v="0.35"/>
    <n v="30"/>
    <n v="3022"/>
    <s v="Oak View"/>
    <x v="7"/>
    <n v="25.8"/>
    <n v="8.9999999999999969E-2"/>
    <n v="15.3"/>
  </r>
  <r>
    <x v="49"/>
    <x v="0"/>
    <x v="1"/>
    <s v="Q1"/>
    <n v="675"/>
    <n v="37"/>
    <x v="1"/>
    <x v="0"/>
    <n v="24.95"/>
    <x v="2"/>
    <n v="0.1"/>
    <n v="22.46"/>
    <n v="9.3800000000000008"/>
    <n v="2"/>
    <n v="3022"/>
    <s v="Oak View"/>
    <x v="7"/>
    <n v="44.92"/>
    <n v="2.4899999999999984"/>
    <n v="26.16"/>
  </r>
  <r>
    <x v="50"/>
    <x v="1"/>
    <x v="1"/>
    <s v="Q1"/>
    <n v="676"/>
    <n v="22"/>
    <x v="4"/>
    <x v="1"/>
    <n v="0.95"/>
    <x v="4"/>
    <n v="0"/>
    <n v="0.95"/>
    <n v="0.56999999999999995"/>
    <n v="5"/>
    <n v="3012"/>
    <s v="Moose"/>
    <x v="5"/>
    <n v="4.75"/>
    <n v="0"/>
    <n v="1.9"/>
  </r>
  <r>
    <x v="50"/>
    <x v="1"/>
    <x v="1"/>
    <s v="Q1"/>
    <n v="677"/>
    <n v="41"/>
    <x v="3"/>
    <x v="1"/>
    <n v="18.95"/>
    <x v="1"/>
    <n v="0.1"/>
    <n v="17.059999999999999"/>
    <n v="9.98"/>
    <n v="20"/>
    <n v="3010"/>
    <s v="Camarillo"/>
    <x v="7"/>
    <n v="341.2"/>
    <n v="1.8900000000000006"/>
    <n v="141.59999999999997"/>
  </r>
  <r>
    <x v="50"/>
    <x v="1"/>
    <x v="1"/>
    <s v="Q1"/>
    <n v="678"/>
    <n v="17"/>
    <x v="4"/>
    <x v="1"/>
    <n v="49.95"/>
    <x v="5"/>
    <n v="0"/>
    <n v="49.95"/>
    <n v="23.93"/>
    <n v="7"/>
    <n v="3021"/>
    <s v="Hollywood"/>
    <x v="2"/>
    <n v="349.65000000000003"/>
    <n v="0"/>
    <n v="182.14000000000001"/>
  </r>
  <r>
    <x v="50"/>
    <x v="1"/>
    <x v="1"/>
    <s v="Q1"/>
    <n v="679"/>
    <n v="3"/>
    <x v="4"/>
    <x v="1"/>
    <n v="59.95"/>
    <x v="3"/>
    <n v="0"/>
    <n v="59.95"/>
    <n v="28.73"/>
    <n v="10"/>
    <n v="3029"/>
    <s v="Hartland"/>
    <x v="0"/>
    <n v="599.5"/>
    <n v="0"/>
    <n v="312.20000000000005"/>
  </r>
  <r>
    <x v="50"/>
    <x v="1"/>
    <x v="1"/>
    <s v="Q1"/>
    <n v="679"/>
    <n v="28"/>
    <x v="4"/>
    <x v="1"/>
    <n v="0.95"/>
    <x v="4"/>
    <n v="0.1"/>
    <n v="0.86"/>
    <n v="0.5"/>
    <n v="29"/>
    <n v="3029"/>
    <s v="Hartland"/>
    <x v="0"/>
    <n v="24.94"/>
    <n v="8.9999999999999969E-2"/>
    <n v="10.44"/>
  </r>
  <r>
    <x v="50"/>
    <x v="1"/>
    <x v="1"/>
    <s v="Q1"/>
    <n v="680"/>
    <n v="22"/>
    <x v="4"/>
    <x v="1"/>
    <n v="0.95"/>
    <x v="4"/>
    <n v="0"/>
    <n v="0.95"/>
    <n v="0.56999999999999995"/>
    <n v="17"/>
    <n v="3030"/>
    <s v="Davis"/>
    <x v="6"/>
    <n v="16.149999999999999"/>
    <n v="0"/>
    <n v="6.46"/>
  </r>
  <r>
    <x v="50"/>
    <x v="1"/>
    <x v="1"/>
    <s v="Q1"/>
    <n v="680"/>
    <n v="17"/>
    <x v="4"/>
    <x v="1"/>
    <n v="49.95"/>
    <x v="5"/>
    <n v="0"/>
    <n v="49.95"/>
    <n v="23.93"/>
    <n v="24"/>
    <n v="3030"/>
    <s v="Davis"/>
    <x v="6"/>
    <n v="1198.8000000000002"/>
    <n v="0"/>
    <n v="624.48"/>
  </r>
  <r>
    <x v="51"/>
    <x v="2"/>
    <x v="1"/>
    <s v="Q1"/>
    <n v="681"/>
    <n v="27"/>
    <x v="1"/>
    <x v="1"/>
    <n v="4.95"/>
    <x v="4"/>
    <n v="0"/>
    <n v="4.95"/>
    <n v="1.82"/>
    <n v="2"/>
    <n v="3014"/>
    <s v="Danville"/>
    <x v="1"/>
    <n v="9.9"/>
    <n v="0"/>
    <n v="6.26"/>
  </r>
  <r>
    <x v="51"/>
    <x v="2"/>
    <x v="1"/>
    <s v="Q1"/>
    <n v="681"/>
    <n v="23"/>
    <x v="1"/>
    <x v="1"/>
    <n v="2.95"/>
    <x v="4"/>
    <n v="0"/>
    <n v="2.95"/>
    <n v="1.68"/>
    <n v="9"/>
    <n v="3014"/>
    <s v="Danville"/>
    <x v="1"/>
    <n v="26.55"/>
    <n v="0"/>
    <n v="11.430000000000001"/>
  </r>
  <r>
    <x v="51"/>
    <x v="2"/>
    <x v="1"/>
    <s v="Q1"/>
    <n v="682"/>
    <n v="41"/>
    <x v="0"/>
    <x v="1"/>
    <n v="18.95"/>
    <x v="1"/>
    <n v="0.3"/>
    <n v="13.27"/>
    <n v="9.98"/>
    <n v="13"/>
    <n v="3012"/>
    <s v="Moose"/>
    <x v="5"/>
    <n v="172.51"/>
    <n v="5.68"/>
    <n v="42.769999999999989"/>
  </r>
  <r>
    <x v="51"/>
    <x v="2"/>
    <x v="1"/>
    <s v="Q1"/>
    <n v="683"/>
    <n v="27"/>
    <x v="1"/>
    <x v="1"/>
    <n v="4.95"/>
    <x v="4"/>
    <n v="0.2"/>
    <n v="3.96"/>
    <n v="1.82"/>
    <n v="5"/>
    <n v="3029"/>
    <s v="Hartland"/>
    <x v="0"/>
    <n v="19.8"/>
    <n v="0.99000000000000021"/>
    <n v="10.7"/>
  </r>
  <r>
    <x v="51"/>
    <x v="2"/>
    <x v="1"/>
    <s v="Q1"/>
    <n v="684"/>
    <n v="8"/>
    <x v="0"/>
    <x v="1"/>
    <n v="7.95"/>
    <x v="4"/>
    <n v="0"/>
    <n v="7.95"/>
    <n v="4.53"/>
    <n v="28"/>
    <n v="3015"/>
    <s v="Catawissa"/>
    <x v="3"/>
    <n v="222.6"/>
    <n v="0"/>
    <n v="95.759999999999991"/>
  </r>
  <r>
    <x v="51"/>
    <x v="2"/>
    <x v="1"/>
    <s v="Q1"/>
    <n v="685"/>
    <n v="31"/>
    <x v="1"/>
    <x v="1"/>
    <n v="0.95"/>
    <x v="4"/>
    <n v="0"/>
    <n v="0.95"/>
    <n v="0.34"/>
    <n v="6"/>
    <n v="3029"/>
    <s v="Hartland"/>
    <x v="0"/>
    <n v="5.6999999999999993"/>
    <n v="0"/>
    <n v="3.6599999999999993"/>
  </r>
  <r>
    <x v="51"/>
    <x v="2"/>
    <x v="1"/>
    <s v="Q1"/>
    <n v="685"/>
    <n v="4"/>
    <x v="1"/>
    <x v="1"/>
    <n v="73.95"/>
    <x v="3"/>
    <n v="0"/>
    <n v="73.95"/>
    <n v="38.86"/>
    <n v="1"/>
    <n v="3029"/>
    <s v="Hartland"/>
    <x v="0"/>
    <n v="73.95"/>
    <n v="0"/>
    <n v="35.090000000000003"/>
  </r>
  <r>
    <x v="51"/>
    <x v="2"/>
    <x v="1"/>
    <s v="Q1"/>
    <n v="686"/>
    <n v="22"/>
    <x v="0"/>
    <x v="1"/>
    <n v="0.95"/>
    <x v="4"/>
    <n v="0"/>
    <n v="0.95"/>
    <n v="0.56999999999999995"/>
    <n v="14"/>
    <n v="3026"/>
    <s v="Norman"/>
    <x v="6"/>
    <n v="13.299999999999999"/>
    <n v="0"/>
    <n v="5.32"/>
  </r>
  <r>
    <x v="51"/>
    <x v="2"/>
    <x v="1"/>
    <s v="Q1"/>
    <n v="686"/>
    <n v="12"/>
    <x v="0"/>
    <x v="1"/>
    <n v="47.95"/>
    <x v="5"/>
    <n v="0"/>
    <n v="47.95"/>
    <n v="20.7"/>
    <n v="2"/>
    <n v="3026"/>
    <s v="Norman"/>
    <x v="6"/>
    <n v="95.9"/>
    <n v="0"/>
    <n v="54.500000000000007"/>
  </r>
  <r>
    <x v="51"/>
    <x v="2"/>
    <x v="1"/>
    <s v="Q1"/>
    <n v="687"/>
    <n v="50"/>
    <x v="1"/>
    <x v="1"/>
    <n v="24.95"/>
    <x v="2"/>
    <n v="0"/>
    <n v="24.95"/>
    <n v="12.14"/>
    <n v="2"/>
    <n v="3013"/>
    <s v="Moran"/>
    <x v="5"/>
    <n v="49.9"/>
    <n v="0"/>
    <n v="25.619999999999997"/>
  </r>
  <r>
    <x v="51"/>
    <x v="2"/>
    <x v="1"/>
    <s v="Q1"/>
    <n v="688"/>
    <n v="5"/>
    <x v="0"/>
    <x v="1"/>
    <n v="24.95"/>
    <x v="2"/>
    <n v="0"/>
    <n v="24.95"/>
    <n v="12.27"/>
    <n v="7"/>
    <n v="3032"/>
    <s v="Church View"/>
    <x v="4"/>
    <n v="174.65"/>
    <n v="0"/>
    <n v="88.759999999999991"/>
  </r>
  <r>
    <x v="51"/>
    <x v="2"/>
    <x v="1"/>
    <s v="Q1"/>
    <n v="689"/>
    <n v="30"/>
    <x v="1"/>
    <x v="1"/>
    <n v="10.95"/>
    <x v="1"/>
    <n v="0"/>
    <n v="10.95"/>
    <n v="4.8"/>
    <n v="5"/>
    <n v="3015"/>
    <s v="Catawissa"/>
    <x v="3"/>
    <n v="54.75"/>
    <n v="0"/>
    <n v="30.749999999999996"/>
  </r>
  <r>
    <x v="51"/>
    <x v="2"/>
    <x v="1"/>
    <s v="Q1"/>
    <n v="690"/>
    <n v="47"/>
    <x v="0"/>
    <x v="1"/>
    <n v="28.95"/>
    <x v="2"/>
    <n v="0"/>
    <n v="28.95"/>
    <n v="8.86"/>
    <n v="17"/>
    <n v="3026"/>
    <s v="Norman"/>
    <x v="6"/>
    <n v="492.15"/>
    <n v="0"/>
    <n v="341.53"/>
  </r>
  <r>
    <x v="51"/>
    <x v="2"/>
    <x v="1"/>
    <s v="Q1"/>
    <n v="691"/>
    <n v="44"/>
    <x v="1"/>
    <x v="1"/>
    <n v="38.950000000000003"/>
    <x v="0"/>
    <n v="0"/>
    <n v="38.950000000000003"/>
    <n v="24.76"/>
    <n v="7"/>
    <n v="3031"/>
    <s v="Hingham"/>
    <x v="0"/>
    <n v="272.65000000000003"/>
    <n v="0"/>
    <n v="99.330000000000013"/>
  </r>
  <r>
    <x v="51"/>
    <x v="2"/>
    <x v="1"/>
    <s v="Q1"/>
    <n v="691"/>
    <n v="3"/>
    <x v="1"/>
    <x v="1"/>
    <n v="59.95"/>
    <x v="3"/>
    <n v="0"/>
    <n v="59.95"/>
    <n v="28.73"/>
    <n v="13"/>
    <n v="3031"/>
    <s v="Hingham"/>
    <x v="0"/>
    <n v="779.35"/>
    <n v="0"/>
    <n v="405.86"/>
  </r>
  <r>
    <x v="51"/>
    <x v="2"/>
    <x v="1"/>
    <s v="Q1"/>
    <n v="691"/>
    <n v="33"/>
    <x v="1"/>
    <x v="1"/>
    <n v="19.95"/>
    <x v="1"/>
    <n v="0"/>
    <n v="19.95"/>
    <n v="9.7799999999999994"/>
    <n v="19"/>
    <n v="3031"/>
    <s v="Hingham"/>
    <x v="0"/>
    <n v="379.05"/>
    <n v="0"/>
    <n v="193.23"/>
  </r>
  <r>
    <x v="51"/>
    <x v="2"/>
    <x v="1"/>
    <s v="Q1"/>
    <n v="692"/>
    <n v="6"/>
    <x v="0"/>
    <x v="1"/>
    <n v="55.95"/>
    <x v="3"/>
    <n v="0"/>
    <n v="55.95"/>
    <n v="16.059999999999999"/>
    <n v="2"/>
    <n v="3011"/>
    <s v="Barhamsville"/>
    <x v="4"/>
    <n v="111.9"/>
    <n v="0"/>
    <n v="79.78"/>
  </r>
  <r>
    <x v="51"/>
    <x v="2"/>
    <x v="1"/>
    <s v="Q1"/>
    <n v="693"/>
    <n v="50"/>
    <x v="1"/>
    <x v="1"/>
    <n v="24.95"/>
    <x v="2"/>
    <n v="0"/>
    <n v="24.95"/>
    <n v="12.14"/>
    <n v="2"/>
    <n v="3013"/>
    <s v="Moran"/>
    <x v="5"/>
    <n v="49.9"/>
    <n v="0"/>
    <n v="25.619999999999997"/>
  </r>
  <r>
    <x v="51"/>
    <x v="2"/>
    <x v="1"/>
    <s v="Q1"/>
    <n v="693"/>
    <n v="30"/>
    <x v="1"/>
    <x v="1"/>
    <n v="10.95"/>
    <x v="1"/>
    <n v="0"/>
    <n v="10.95"/>
    <n v="4.8"/>
    <n v="6"/>
    <n v="3013"/>
    <s v="Moran"/>
    <x v="5"/>
    <n v="65.699999999999989"/>
    <n v="0"/>
    <n v="36.9"/>
  </r>
  <r>
    <x v="51"/>
    <x v="2"/>
    <x v="1"/>
    <s v="Q1"/>
    <n v="693"/>
    <n v="1"/>
    <x v="1"/>
    <x v="1"/>
    <n v="43.95"/>
    <x v="5"/>
    <n v="0"/>
    <n v="43.95"/>
    <n v="25.6"/>
    <n v="2"/>
    <n v="3013"/>
    <s v="Moran"/>
    <x v="5"/>
    <n v="87.9"/>
    <n v="0"/>
    <n v="36.700000000000003"/>
  </r>
  <r>
    <x v="51"/>
    <x v="2"/>
    <x v="1"/>
    <s v="Q1"/>
    <n v="694"/>
    <n v="13"/>
    <x v="0"/>
    <x v="1"/>
    <n v="26.95"/>
    <x v="2"/>
    <n v="0"/>
    <n v="26.95"/>
    <n v="13.26"/>
    <n v="11"/>
    <n v="3030"/>
    <s v="Davis"/>
    <x v="6"/>
    <n v="296.45"/>
    <n v="0"/>
    <n v="150.59"/>
  </r>
  <r>
    <x v="51"/>
    <x v="2"/>
    <x v="1"/>
    <s v="Q1"/>
    <n v="695"/>
    <n v="12"/>
    <x v="0"/>
    <x v="1"/>
    <n v="47.95"/>
    <x v="5"/>
    <n v="0"/>
    <n v="47.95"/>
    <n v="20.7"/>
    <n v="2"/>
    <n v="3033"/>
    <s v="Hubertus"/>
    <x v="0"/>
    <n v="95.9"/>
    <n v="0"/>
    <n v="54.500000000000007"/>
  </r>
  <r>
    <x v="51"/>
    <x v="2"/>
    <x v="1"/>
    <s v="Q1"/>
    <n v="696"/>
    <n v="34"/>
    <x v="1"/>
    <x v="1"/>
    <n v="37.950000000000003"/>
    <x v="0"/>
    <n v="0.2"/>
    <n v="30.36"/>
    <n v="15.35"/>
    <n v="12"/>
    <n v="3019"/>
    <s v="Crystal City"/>
    <x v="3"/>
    <n v="364.32"/>
    <n v="7.5900000000000034"/>
    <n v="180.12"/>
  </r>
  <r>
    <x v="51"/>
    <x v="2"/>
    <x v="1"/>
    <s v="Q1"/>
    <n v="697"/>
    <n v="5"/>
    <x v="0"/>
    <x v="1"/>
    <n v="24.95"/>
    <x v="2"/>
    <n v="0"/>
    <n v="24.95"/>
    <n v="12.27"/>
    <n v="6"/>
    <n v="3017"/>
    <s v="Chesterfield"/>
    <x v="3"/>
    <n v="149.69999999999999"/>
    <n v="0"/>
    <n v="76.08"/>
  </r>
  <r>
    <x v="52"/>
    <x v="3"/>
    <x v="1"/>
    <s v="Q1"/>
    <n v="698"/>
    <n v="30"/>
    <x v="2"/>
    <x v="1"/>
    <n v="10.95"/>
    <x v="1"/>
    <n v="0.1"/>
    <n v="9.86"/>
    <n v="4.8"/>
    <n v="9"/>
    <n v="3019"/>
    <s v="Crystal City"/>
    <x v="3"/>
    <n v="88.74"/>
    <n v="1.0899999999999999"/>
    <n v="45.54"/>
  </r>
  <r>
    <x v="52"/>
    <x v="3"/>
    <x v="1"/>
    <s v="Q1"/>
    <n v="698"/>
    <n v="43"/>
    <x v="2"/>
    <x v="1"/>
    <n v="11.95"/>
    <x v="1"/>
    <n v="0.2"/>
    <n v="9.56"/>
    <n v="3.32"/>
    <n v="2"/>
    <n v="3019"/>
    <s v="Crystal City"/>
    <x v="3"/>
    <n v="19.12"/>
    <n v="2.3899999999999988"/>
    <n v="12.48"/>
  </r>
  <r>
    <x v="52"/>
    <x v="3"/>
    <x v="1"/>
    <s v="Q1"/>
    <n v="699"/>
    <n v="20"/>
    <x v="2"/>
    <x v="1"/>
    <n v="16.95"/>
    <x v="1"/>
    <n v="0"/>
    <n v="16.95"/>
    <n v="6.76"/>
    <n v="2"/>
    <n v="3029"/>
    <s v="Hartland"/>
    <x v="0"/>
    <n v="33.9"/>
    <n v="0"/>
    <n v="20.38"/>
  </r>
  <r>
    <x v="52"/>
    <x v="3"/>
    <x v="1"/>
    <s v="Q1"/>
    <n v="699"/>
    <n v="41"/>
    <x v="2"/>
    <x v="1"/>
    <n v="18.95"/>
    <x v="1"/>
    <n v="0"/>
    <n v="18.95"/>
    <n v="9.98"/>
    <n v="5"/>
    <n v="3029"/>
    <s v="Hartland"/>
    <x v="0"/>
    <n v="94.75"/>
    <n v="0"/>
    <n v="44.849999999999994"/>
  </r>
  <r>
    <x v="52"/>
    <x v="3"/>
    <x v="1"/>
    <s v="Q1"/>
    <n v="699"/>
    <n v="26"/>
    <x v="2"/>
    <x v="1"/>
    <n v="0.95"/>
    <x v="4"/>
    <n v="0"/>
    <n v="0.95"/>
    <n v="0.42"/>
    <n v="9"/>
    <n v="3029"/>
    <s v="Hartland"/>
    <x v="0"/>
    <n v="8.5499999999999989"/>
    <n v="0"/>
    <n v="4.7700000000000005"/>
  </r>
  <r>
    <x v="53"/>
    <x v="4"/>
    <x v="1"/>
    <s v="Q1"/>
    <n v="700"/>
    <n v="46"/>
    <x v="2"/>
    <x v="1"/>
    <n v="55.95"/>
    <x v="3"/>
    <n v="0"/>
    <n v="55.95"/>
    <n v="32.47"/>
    <n v="17"/>
    <n v="3019"/>
    <s v="Crystal City"/>
    <x v="3"/>
    <n v="951.15000000000009"/>
    <n v="0"/>
    <n v="399.16000000000008"/>
  </r>
  <r>
    <x v="53"/>
    <x v="4"/>
    <x v="1"/>
    <s v="Q1"/>
    <n v="700"/>
    <n v="41"/>
    <x v="2"/>
    <x v="1"/>
    <n v="18.95"/>
    <x v="1"/>
    <n v="0"/>
    <n v="18.95"/>
    <n v="9.98"/>
    <n v="20"/>
    <n v="3019"/>
    <s v="Crystal City"/>
    <x v="3"/>
    <n v="379"/>
    <n v="0"/>
    <n v="179.39999999999998"/>
  </r>
  <r>
    <x v="53"/>
    <x v="4"/>
    <x v="1"/>
    <s v="Q1"/>
    <n v="701"/>
    <n v="44"/>
    <x v="2"/>
    <x v="1"/>
    <n v="38.950000000000003"/>
    <x v="0"/>
    <n v="0"/>
    <n v="38.950000000000003"/>
    <n v="24.76"/>
    <n v="13"/>
    <n v="3024"/>
    <s v="Corn"/>
    <x v="6"/>
    <n v="506.35"/>
    <n v="0"/>
    <n v="184.47000000000003"/>
  </r>
  <r>
    <x v="54"/>
    <x v="5"/>
    <x v="1"/>
    <s v="Q1"/>
    <n v="702"/>
    <n v="1"/>
    <x v="4"/>
    <x v="0"/>
    <n v="43.95"/>
    <x v="5"/>
    <n v="0"/>
    <n v="43.95"/>
    <n v="25.6"/>
    <n v="1"/>
    <n v="3020"/>
    <s v="Hollywood"/>
    <x v="2"/>
    <n v="43.95"/>
    <n v="0"/>
    <n v="18.350000000000001"/>
  </r>
  <r>
    <x v="54"/>
    <x v="5"/>
    <x v="1"/>
    <s v="Q1"/>
    <n v="703"/>
    <n v="10"/>
    <x v="3"/>
    <x v="0"/>
    <n v="34.950000000000003"/>
    <x v="0"/>
    <n v="0"/>
    <n v="34.950000000000003"/>
    <n v="22.13"/>
    <n v="7"/>
    <n v="3028"/>
    <s v="Pembroke Pines"/>
    <x v="2"/>
    <n v="244.65000000000003"/>
    <n v="0"/>
    <n v="89.740000000000023"/>
  </r>
  <r>
    <x v="54"/>
    <x v="5"/>
    <x v="1"/>
    <s v="Q1"/>
    <n v="704"/>
    <n v="18"/>
    <x v="3"/>
    <x v="0"/>
    <n v="54.95"/>
    <x v="3"/>
    <n v="0"/>
    <n v="54.95"/>
    <n v="26.65"/>
    <n v="16"/>
    <n v="3028"/>
    <s v="Pembroke Pines"/>
    <x v="2"/>
    <n v="879.2"/>
    <n v="0"/>
    <n v="452.80000000000007"/>
  </r>
  <r>
    <x v="54"/>
    <x v="5"/>
    <x v="1"/>
    <s v="Q1"/>
    <n v="705"/>
    <n v="47"/>
    <x v="4"/>
    <x v="0"/>
    <n v="28.95"/>
    <x v="2"/>
    <n v="0"/>
    <n v="28.95"/>
    <n v="8.86"/>
    <n v="10"/>
    <n v="3033"/>
    <s v="Hubertus"/>
    <x v="0"/>
    <n v="289.5"/>
    <n v="0"/>
    <n v="200.9"/>
  </r>
  <r>
    <x v="54"/>
    <x v="5"/>
    <x v="1"/>
    <s v="Q1"/>
    <n v="705"/>
    <n v="2"/>
    <x v="4"/>
    <x v="0"/>
    <n v="44.95"/>
    <x v="5"/>
    <n v="0"/>
    <n v="44.95"/>
    <n v="27.95"/>
    <n v="2"/>
    <n v="3033"/>
    <s v="Hubertus"/>
    <x v="0"/>
    <n v="89.9"/>
    <n v="0"/>
    <n v="34.000000000000007"/>
  </r>
  <r>
    <x v="54"/>
    <x v="5"/>
    <x v="1"/>
    <s v="Q1"/>
    <n v="706"/>
    <n v="5"/>
    <x v="4"/>
    <x v="0"/>
    <n v="24.95"/>
    <x v="2"/>
    <n v="0"/>
    <n v="24.95"/>
    <n v="12.27"/>
    <n v="4"/>
    <n v="3025"/>
    <s v="Cardinal"/>
    <x v="4"/>
    <n v="99.8"/>
    <n v="0"/>
    <n v="50.72"/>
  </r>
  <r>
    <x v="54"/>
    <x v="5"/>
    <x v="1"/>
    <s v="Q1"/>
    <n v="707"/>
    <n v="50"/>
    <x v="3"/>
    <x v="0"/>
    <n v="24.95"/>
    <x v="2"/>
    <n v="0"/>
    <n v="24.95"/>
    <n v="12.14"/>
    <n v="2"/>
    <n v="3016"/>
    <s v="Cedar Hill"/>
    <x v="3"/>
    <n v="49.9"/>
    <n v="0"/>
    <n v="25.619999999999997"/>
  </r>
  <r>
    <x v="54"/>
    <x v="5"/>
    <x v="1"/>
    <s v="Q1"/>
    <n v="708"/>
    <n v="17"/>
    <x v="4"/>
    <x v="0"/>
    <n v="49.95"/>
    <x v="5"/>
    <n v="0"/>
    <n v="49.95"/>
    <n v="23.93"/>
    <n v="17"/>
    <n v="3022"/>
    <s v="Oak View"/>
    <x v="7"/>
    <n v="849.15000000000009"/>
    <n v="0"/>
    <n v="442.34000000000003"/>
  </r>
  <r>
    <x v="54"/>
    <x v="5"/>
    <x v="1"/>
    <s v="Q1"/>
    <n v="708"/>
    <n v="7"/>
    <x v="4"/>
    <x v="0"/>
    <n v="20.95"/>
    <x v="2"/>
    <n v="0"/>
    <n v="20.95"/>
    <n v="10.039999999999999"/>
    <n v="14"/>
    <n v="3022"/>
    <s v="Oak View"/>
    <x v="7"/>
    <n v="293.3"/>
    <n v="0"/>
    <n v="152.74"/>
  </r>
  <r>
    <x v="54"/>
    <x v="5"/>
    <x v="1"/>
    <s v="Q1"/>
    <n v="709"/>
    <n v="28"/>
    <x v="3"/>
    <x v="0"/>
    <n v="0.95"/>
    <x v="4"/>
    <n v="0"/>
    <n v="0.95"/>
    <n v="0.5"/>
    <n v="17"/>
    <n v="3021"/>
    <s v="Hollywood"/>
    <x v="2"/>
    <n v="16.149999999999999"/>
    <n v="0"/>
    <n v="7.6499999999999995"/>
  </r>
  <r>
    <x v="54"/>
    <x v="5"/>
    <x v="1"/>
    <s v="Q1"/>
    <n v="710"/>
    <n v="2"/>
    <x v="4"/>
    <x v="0"/>
    <n v="44.95"/>
    <x v="5"/>
    <n v="0"/>
    <n v="44.95"/>
    <n v="27.95"/>
    <n v="2"/>
    <n v="3031"/>
    <s v="Hingham"/>
    <x v="0"/>
    <n v="89.9"/>
    <n v="0"/>
    <n v="34.000000000000007"/>
  </r>
  <r>
    <x v="54"/>
    <x v="5"/>
    <x v="1"/>
    <s v="Q1"/>
    <n v="710"/>
    <n v="44"/>
    <x v="4"/>
    <x v="0"/>
    <n v="38.950000000000003"/>
    <x v="0"/>
    <n v="0"/>
    <n v="38.950000000000003"/>
    <n v="24.76"/>
    <n v="24"/>
    <n v="3031"/>
    <s v="Hingham"/>
    <x v="0"/>
    <n v="934.80000000000007"/>
    <n v="0"/>
    <n v="340.56000000000006"/>
  </r>
  <r>
    <x v="54"/>
    <x v="5"/>
    <x v="1"/>
    <s v="Q1"/>
    <n v="711"/>
    <n v="5"/>
    <x v="4"/>
    <x v="0"/>
    <n v="24.95"/>
    <x v="2"/>
    <n v="0"/>
    <n v="24.95"/>
    <n v="12.27"/>
    <n v="9"/>
    <n v="3010"/>
    <s v="Camarillo"/>
    <x v="7"/>
    <n v="224.54999999999998"/>
    <n v="0"/>
    <n v="114.12"/>
  </r>
  <r>
    <x v="54"/>
    <x v="5"/>
    <x v="1"/>
    <s v="Q1"/>
    <n v="711"/>
    <n v="17"/>
    <x v="4"/>
    <x v="0"/>
    <n v="49.95"/>
    <x v="5"/>
    <n v="0"/>
    <n v="49.95"/>
    <n v="23.93"/>
    <n v="17"/>
    <n v="3010"/>
    <s v="Camarillo"/>
    <x v="7"/>
    <n v="849.15000000000009"/>
    <n v="0"/>
    <n v="442.34000000000003"/>
  </r>
  <r>
    <x v="55"/>
    <x v="6"/>
    <x v="1"/>
    <s v="Q1"/>
    <n v="712"/>
    <n v="20"/>
    <x v="3"/>
    <x v="0"/>
    <n v="16.95"/>
    <x v="1"/>
    <n v="0"/>
    <n v="16.95"/>
    <n v="6.76"/>
    <n v="6"/>
    <n v="3018"/>
    <s v="Chickasha"/>
    <x v="6"/>
    <n v="101.69999999999999"/>
    <n v="0"/>
    <n v="61.14"/>
  </r>
  <r>
    <x v="55"/>
    <x v="6"/>
    <x v="1"/>
    <s v="Q1"/>
    <n v="713"/>
    <n v="30"/>
    <x v="4"/>
    <x v="0"/>
    <n v="10.95"/>
    <x v="1"/>
    <n v="0.1"/>
    <n v="9.86"/>
    <n v="4.8"/>
    <n v="21"/>
    <n v="3016"/>
    <s v="Cedar Hill"/>
    <x v="3"/>
    <n v="207.06"/>
    <n v="1.0899999999999999"/>
    <n v="106.25999999999999"/>
  </r>
  <r>
    <x v="55"/>
    <x v="6"/>
    <x v="1"/>
    <s v="Q1"/>
    <n v="714"/>
    <n v="32"/>
    <x v="3"/>
    <x v="0"/>
    <n v="22.95"/>
    <x v="2"/>
    <n v="0"/>
    <n v="22.95"/>
    <n v="11.78"/>
    <n v="5"/>
    <n v="3021"/>
    <s v="Hollywood"/>
    <x v="2"/>
    <n v="114.75"/>
    <n v="0"/>
    <n v="55.85"/>
  </r>
  <r>
    <x v="55"/>
    <x v="6"/>
    <x v="1"/>
    <s v="Q1"/>
    <n v="715"/>
    <n v="20"/>
    <x v="0"/>
    <x v="0"/>
    <n v="16.95"/>
    <x v="1"/>
    <n v="0.1"/>
    <n v="15.26"/>
    <n v="6.76"/>
    <n v="2"/>
    <n v="3023"/>
    <s v="Glenbeulah"/>
    <x v="0"/>
    <n v="30.52"/>
    <n v="1.6899999999999995"/>
    <n v="17"/>
  </r>
  <r>
    <x v="55"/>
    <x v="6"/>
    <x v="1"/>
    <s v="Q1"/>
    <n v="716"/>
    <n v="17"/>
    <x v="3"/>
    <x v="0"/>
    <n v="49.95"/>
    <x v="5"/>
    <n v="0"/>
    <n v="49.95"/>
    <n v="23.93"/>
    <n v="3"/>
    <n v="3025"/>
    <s v="Cardinal"/>
    <x v="4"/>
    <n v="149.85000000000002"/>
    <n v="0"/>
    <n v="78.06"/>
  </r>
  <r>
    <x v="55"/>
    <x v="6"/>
    <x v="1"/>
    <s v="Q1"/>
    <n v="717"/>
    <n v="33"/>
    <x v="0"/>
    <x v="0"/>
    <n v="19.95"/>
    <x v="1"/>
    <n v="0"/>
    <n v="19.95"/>
    <n v="9.7799999999999994"/>
    <n v="13"/>
    <n v="3014"/>
    <s v="Danville"/>
    <x v="1"/>
    <n v="259.34999999999997"/>
    <n v="0"/>
    <n v="132.21"/>
  </r>
  <r>
    <x v="55"/>
    <x v="6"/>
    <x v="1"/>
    <s v="Q1"/>
    <n v="718"/>
    <n v="22"/>
    <x v="3"/>
    <x v="0"/>
    <n v="0.95"/>
    <x v="4"/>
    <n v="0"/>
    <n v="0.95"/>
    <n v="0.56999999999999995"/>
    <n v="7"/>
    <n v="3026"/>
    <s v="Norman"/>
    <x v="6"/>
    <n v="6.6499999999999995"/>
    <n v="0"/>
    <n v="2.66"/>
  </r>
  <r>
    <x v="55"/>
    <x v="6"/>
    <x v="1"/>
    <s v="Q1"/>
    <n v="719"/>
    <n v="34"/>
    <x v="4"/>
    <x v="0"/>
    <n v="37.950000000000003"/>
    <x v="0"/>
    <n v="0"/>
    <n v="37.950000000000003"/>
    <n v="15.35"/>
    <n v="6"/>
    <n v="3032"/>
    <s v="Church View"/>
    <x v="4"/>
    <n v="227.70000000000002"/>
    <n v="0"/>
    <n v="135.60000000000002"/>
  </r>
  <r>
    <x v="55"/>
    <x v="6"/>
    <x v="1"/>
    <s v="Q1"/>
    <n v="720"/>
    <n v="28"/>
    <x v="3"/>
    <x v="0"/>
    <n v="0.95"/>
    <x v="4"/>
    <n v="0"/>
    <n v="0.95"/>
    <n v="0.5"/>
    <n v="23"/>
    <n v="3016"/>
    <s v="Cedar Hill"/>
    <x v="3"/>
    <n v="21.849999999999998"/>
    <n v="0"/>
    <n v="10.35"/>
  </r>
  <r>
    <x v="55"/>
    <x v="6"/>
    <x v="1"/>
    <s v="Q1"/>
    <n v="720"/>
    <n v="28"/>
    <x v="3"/>
    <x v="0"/>
    <n v="0.95"/>
    <x v="4"/>
    <n v="0"/>
    <n v="0.95"/>
    <n v="0.5"/>
    <n v="3"/>
    <n v="3016"/>
    <s v="Cedar Hill"/>
    <x v="3"/>
    <n v="2.8499999999999996"/>
    <n v="0"/>
    <n v="1.3499999999999999"/>
  </r>
  <r>
    <x v="55"/>
    <x v="6"/>
    <x v="1"/>
    <s v="Q1"/>
    <n v="720"/>
    <n v="7"/>
    <x v="3"/>
    <x v="0"/>
    <n v="20.95"/>
    <x v="2"/>
    <n v="0"/>
    <n v="20.95"/>
    <n v="10.039999999999999"/>
    <n v="4"/>
    <n v="3016"/>
    <s v="Cedar Hill"/>
    <x v="3"/>
    <n v="83.8"/>
    <n v="0"/>
    <n v="43.64"/>
  </r>
  <r>
    <x v="55"/>
    <x v="6"/>
    <x v="1"/>
    <s v="Q1"/>
    <n v="721"/>
    <n v="49"/>
    <x v="0"/>
    <x v="0"/>
    <n v="63.95"/>
    <x v="3"/>
    <n v="0"/>
    <n v="63.95"/>
    <n v="27.1"/>
    <n v="3"/>
    <n v="3014"/>
    <s v="Danville"/>
    <x v="1"/>
    <n v="191.85000000000002"/>
    <n v="0"/>
    <n v="110.55000000000001"/>
  </r>
  <r>
    <x v="55"/>
    <x v="6"/>
    <x v="1"/>
    <s v="Q1"/>
    <n v="722"/>
    <n v="18"/>
    <x v="4"/>
    <x v="0"/>
    <n v="54.95"/>
    <x v="3"/>
    <n v="0"/>
    <n v="54.95"/>
    <n v="26.65"/>
    <n v="27"/>
    <n v="3021"/>
    <s v="Hollywood"/>
    <x v="2"/>
    <n v="1483.65"/>
    <n v="0"/>
    <n v="764.10000000000014"/>
  </r>
  <r>
    <x v="55"/>
    <x v="6"/>
    <x v="1"/>
    <s v="Q1"/>
    <n v="723"/>
    <n v="39"/>
    <x v="3"/>
    <x v="0"/>
    <n v="26.95"/>
    <x v="2"/>
    <n v="0"/>
    <n v="26.95"/>
    <n v="12.24"/>
    <n v="11"/>
    <n v="3033"/>
    <s v="Hubertus"/>
    <x v="0"/>
    <n v="296.45"/>
    <n v="0"/>
    <n v="161.81"/>
  </r>
  <r>
    <x v="55"/>
    <x v="6"/>
    <x v="1"/>
    <s v="Q1"/>
    <n v="724"/>
    <n v="32"/>
    <x v="4"/>
    <x v="0"/>
    <n v="22.95"/>
    <x v="2"/>
    <n v="0"/>
    <n v="22.95"/>
    <n v="11.78"/>
    <n v="21"/>
    <n v="3016"/>
    <s v="Cedar Hill"/>
    <x v="3"/>
    <n v="481.95"/>
    <n v="0"/>
    <n v="234.57"/>
  </r>
  <r>
    <x v="55"/>
    <x v="6"/>
    <x v="1"/>
    <s v="Q1"/>
    <n v="725"/>
    <n v="25"/>
    <x v="0"/>
    <x v="0"/>
    <n v="0.95"/>
    <x v="4"/>
    <n v="0"/>
    <n v="0.95"/>
    <n v="0.35"/>
    <n v="10"/>
    <n v="3028"/>
    <s v="Pembroke Pines"/>
    <x v="2"/>
    <n v="9.5"/>
    <n v="0"/>
    <n v="6"/>
  </r>
  <r>
    <x v="55"/>
    <x v="6"/>
    <x v="1"/>
    <s v="Q1"/>
    <n v="726"/>
    <n v="5"/>
    <x v="3"/>
    <x v="0"/>
    <n v="24.95"/>
    <x v="2"/>
    <n v="0"/>
    <n v="24.95"/>
    <n v="12.27"/>
    <n v="2"/>
    <n v="3030"/>
    <s v="Davis"/>
    <x v="6"/>
    <n v="49.9"/>
    <n v="0"/>
    <n v="25.36"/>
  </r>
  <r>
    <x v="55"/>
    <x v="6"/>
    <x v="1"/>
    <s v="Q1"/>
    <n v="727"/>
    <n v="5"/>
    <x v="0"/>
    <x v="0"/>
    <n v="24.95"/>
    <x v="2"/>
    <n v="0"/>
    <n v="24.95"/>
    <n v="12.27"/>
    <n v="2"/>
    <n v="3019"/>
    <s v="Crystal City"/>
    <x v="3"/>
    <n v="49.9"/>
    <n v="0"/>
    <n v="25.36"/>
  </r>
  <r>
    <x v="55"/>
    <x v="6"/>
    <x v="1"/>
    <s v="Q1"/>
    <n v="728"/>
    <n v="36"/>
    <x v="3"/>
    <x v="0"/>
    <n v="26.95"/>
    <x v="2"/>
    <n v="0"/>
    <n v="26.95"/>
    <n v="12.53"/>
    <n v="13"/>
    <n v="3017"/>
    <s v="Chesterfield"/>
    <x v="3"/>
    <n v="350.34999999999997"/>
    <n v="0"/>
    <n v="187.46"/>
  </r>
  <r>
    <x v="55"/>
    <x v="6"/>
    <x v="1"/>
    <s v="Q1"/>
    <n v="728"/>
    <n v="26"/>
    <x v="3"/>
    <x v="0"/>
    <n v="0.95"/>
    <x v="4"/>
    <n v="0"/>
    <n v="0.95"/>
    <n v="0.42"/>
    <n v="18"/>
    <n v="3017"/>
    <s v="Chesterfield"/>
    <x v="3"/>
    <n v="17.099999999999998"/>
    <n v="0"/>
    <n v="9.5400000000000009"/>
  </r>
  <r>
    <x v="55"/>
    <x v="6"/>
    <x v="1"/>
    <s v="Q1"/>
    <n v="729"/>
    <n v="49"/>
    <x v="4"/>
    <x v="0"/>
    <n v="63.95"/>
    <x v="3"/>
    <n v="0.1"/>
    <n v="57.56"/>
    <n v="27.1"/>
    <n v="3"/>
    <n v="3023"/>
    <s v="Glenbeulah"/>
    <x v="0"/>
    <n v="172.68"/>
    <n v="6.3900000000000006"/>
    <n v="91.38"/>
  </r>
  <r>
    <x v="55"/>
    <x v="6"/>
    <x v="1"/>
    <s v="Q1"/>
    <n v="730"/>
    <n v="3"/>
    <x v="0"/>
    <x v="0"/>
    <n v="59.95"/>
    <x v="3"/>
    <n v="0"/>
    <n v="59.95"/>
    <n v="28.73"/>
    <n v="12"/>
    <n v="3031"/>
    <s v="Hingham"/>
    <x v="0"/>
    <n v="719.40000000000009"/>
    <n v="0"/>
    <n v="374.64000000000004"/>
  </r>
  <r>
    <x v="55"/>
    <x v="6"/>
    <x v="1"/>
    <s v="Q1"/>
    <n v="730"/>
    <n v="6"/>
    <x v="0"/>
    <x v="0"/>
    <n v="55.95"/>
    <x v="3"/>
    <n v="0"/>
    <n v="55.95"/>
    <n v="16.059999999999999"/>
    <n v="9"/>
    <n v="3031"/>
    <s v="Hingham"/>
    <x v="0"/>
    <n v="503.55"/>
    <n v="0"/>
    <n v="359.01"/>
  </r>
  <r>
    <x v="55"/>
    <x v="6"/>
    <x v="1"/>
    <s v="Q1"/>
    <n v="731"/>
    <n v="2"/>
    <x v="4"/>
    <x v="0"/>
    <n v="44.95"/>
    <x v="5"/>
    <n v="0.1"/>
    <n v="40.46"/>
    <n v="27.95"/>
    <n v="2"/>
    <n v="3022"/>
    <s v="Oak View"/>
    <x v="7"/>
    <n v="80.92"/>
    <n v="4.490000000000002"/>
    <n v="25.020000000000003"/>
  </r>
  <r>
    <x v="55"/>
    <x v="6"/>
    <x v="1"/>
    <s v="Q1"/>
    <n v="731"/>
    <n v="39"/>
    <x v="4"/>
    <x v="0"/>
    <n v="26.95"/>
    <x v="2"/>
    <n v="0"/>
    <n v="26.95"/>
    <n v="12.24"/>
    <n v="19"/>
    <n v="3022"/>
    <s v="Oak View"/>
    <x v="7"/>
    <n v="512.04999999999995"/>
    <n v="0"/>
    <n v="279.49"/>
  </r>
  <r>
    <x v="55"/>
    <x v="6"/>
    <x v="1"/>
    <s v="Q1"/>
    <n v="732"/>
    <n v="10"/>
    <x v="3"/>
    <x v="0"/>
    <n v="34.950000000000003"/>
    <x v="0"/>
    <n v="0"/>
    <n v="34.950000000000003"/>
    <n v="22.13"/>
    <n v="10"/>
    <n v="3014"/>
    <s v="Danville"/>
    <x v="1"/>
    <n v="349.5"/>
    <n v="0"/>
    <n v="128.20000000000005"/>
  </r>
  <r>
    <x v="55"/>
    <x v="6"/>
    <x v="1"/>
    <s v="Q1"/>
    <n v="733"/>
    <n v="50"/>
    <x v="4"/>
    <x v="0"/>
    <n v="24.95"/>
    <x v="2"/>
    <n v="0"/>
    <n v="24.95"/>
    <n v="12.14"/>
    <n v="2"/>
    <n v="3011"/>
    <s v="Barhamsville"/>
    <x v="4"/>
    <n v="49.9"/>
    <n v="0"/>
    <n v="25.619999999999997"/>
  </r>
  <r>
    <x v="55"/>
    <x v="6"/>
    <x v="1"/>
    <s v="Q1"/>
    <n v="734"/>
    <n v="39"/>
    <x v="3"/>
    <x v="0"/>
    <n v="26.95"/>
    <x v="2"/>
    <n v="0"/>
    <n v="26.95"/>
    <n v="12.24"/>
    <n v="2"/>
    <n v="3019"/>
    <s v="Crystal City"/>
    <x v="3"/>
    <n v="53.9"/>
    <n v="0"/>
    <n v="29.419999999999998"/>
  </r>
  <r>
    <x v="55"/>
    <x v="6"/>
    <x v="1"/>
    <s v="Q1"/>
    <n v="734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55"/>
    <x v="6"/>
    <x v="1"/>
    <s v="Q1"/>
    <n v="735"/>
    <n v="46"/>
    <x v="3"/>
    <x v="0"/>
    <n v="55.95"/>
    <x v="3"/>
    <n v="0"/>
    <n v="55.95"/>
    <n v="32.47"/>
    <n v="23"/>
    <n v="3023"/>
    <s v="Glenbeulah"/>
    <x v="0"/>
    <n v="1286.8500000000001"/>
    <n v="0"/>
    <n v="540.04000000000008"/>
  </r>
  <r>
    <x v="55"/>
    <x v="6"/>
    <x v="1"/>
    <s v="Q1"/>
    <n v="736"/>
    <n v="38"/>
    <x v="4"/>
    <x v="0"/>
    <n v="24.95"/>
    <x v="2"/>
    <n v="0"/>
    <n v="24.95"/>
    <n v="11.48"/>
    <n v="3"/>
    <n v="3014"/>
    <s v="Danville"/>
    <x v="1"/>
    <n v="74.849999999999994"/>
    <n v="0"/>
    <n v="40.409999999999997"/>
  </r>
  <r>
    <x v="55"/>
    <x v="6"/>
    <x v="1"/>
    <s v="Q1"/>
    <n v="736"/>
    <n v="16"/>
    <x v="4"/>
    <x v="0"/>
    <n v="27.95"/>
    <x v="2"/>
    <n v="0"/>
    <n v="27.95"/>
    <n v="15.85"/>
    <n v="4"/>
    <n v="3014"/>
    <s v="Danville"/>
    <x v="1"/>
    <n v="111.8"/>
    <n v="0"/>
    <n v="48.4"/>
  </r>
  <r>
    <x v="55"/>
    <x v="6"/>
    <x v="1"/>
    <s v="Q1"/>
    <n v="737"/>
    <n v="24"/>
    <x v="0"/>
    <x v="0"/>
    <n v="27.95"/>
    <x v="2"/>
    <n v="0"/>
    <n v="27.95"/>
    <n v="16.8"/>
    <n v="4"/>
    <n v="3029"/>
    <s v="Hartland"/>
    <x v="0"/>
    <n v="111.8"/>
    <n v="0"/>
    <n v="44.599999999999994"/>
  </r>
  <r>
    <x v="55"/>
    <x v="6"/>
    <x v="1"/>
    <s v="Q1"/>
    <n v="738"/>
    <n v="42"/>
    <x v="4"/>
    <x v="0"/>
    <n v="35.950000000000003"/>
    <x v="0"/>
    <n v="0"/>
    <n v="35.950000000000003"/>
    <n v="20.25"/>
    <n v="1"/>
    <n v="3010"/>
    <s v="Camarillo"/>
    <x v="7"/>
    <n v="35.950000000000003"/>
    <n v="0"/>
    <n v="15.700000000000003"/>
  </r>
  <r>
    <x v="55"/>
    <x v="6"/>
    <x v="1"/>
    <s v="Q1"/>
    <n v="739"/>
    <n v="3"/>
    <x v="3"/>
    <x v="0"/>
    <n v="59.95"/>
    <x v="3"/>
    <n v="0"/>
    <n v="59.95"/>
    <n v="28.73"/>
    <n v="14"/>
    <n v="3023"/>
    <s v="Glenbeulah"/>
    <x v="0"/>
    <n v="839.30000000000007"/>
    <n v="0"/>
    <n v="437.08000000000004"/>
  </r>
  <r>
    <x v="55"/>
    <x v="6"/>
    <x v="1"/>
    <s v="Q1"/>
    <n v="740"/>
    <n v="35"/>
    <x v="4"/>
    <x v="0"/>
    <n v="0.95"/>
    <x v="4"/>
    <n v="0"/>
    <n v="0.95"/>
    <n v="0.47"/>
    <n v="12"/>
    <n v="3021"/>
    <s v="Hollywood"/>
    <x v="2"/>
    <n v="11.399999999999999"/>
    <n v="0"/>
    <n v="5.76"/>
  </r>
  <r>
    <x v="55"/>
    <x v="6"/>
    <x v="1"/>
    <s v="Q1"/>
    <n v="741"/>
    <n v="12"/>
    <x v="0"/>
    <x v="0"/>
    <n v="47.95"/>
    <x v="5"/>
    <n v="0"/>
    <n v="47.95"/>
    <n v="20.7"/>
    <n v="3"/>
    <n v="3022"/>
    <s v="Oak View"/>
    <x v="7"/>
    <n v="143.85000000000002"/>
    <n v="0"/>
    <n v="81.750000000000014"/>
  </r>
  <r>
    <x v="55"/>
    <x v="6"/>
    <x v="1"/>
    <s v="Q1"/>
    <n v="742"/>
    <n v="27"/>
    <x v="4"/>
    <x v="0"/>
    <n v="4.95"/>
    <x v="4"/>
    <n v="0"/>
    <n v="4.95"/>
    <n v="1.82"/>
    <n v="5"/>
    <n v="3020"/>
    <s v="Hollywood"/>
    <x v="2"/>
    <n v="24.75"/>
    <n v="0"/>
    <n v="15.649999999999999"/>
  </r>
  <r>
    <x v="55"/>
    <x v="6"/>
    <x v="1"/>
    <s v="Q1"/>
    <n v="742"/>
    <n v="19"/>
    <x v="4"/>
    <x v="0"/>
    <n v="49.95"/>
    <x v="5"/>
    <n v="0.1"/>
    <n v="44.96"/>
    <n v="24.77"/>
    <n v="31"/>
    <n v="3020"/>
    <s v="Hollywood"/>
    <x v="2"/>
    <n v="1393.76"/>
    <n v="4.990000000000002"/>
    <n v="625.89"/>
  </r>
  <r>
    <x v="55"/>
    <x v="6"/>
    <x v="1"/>
    <s v="Q1"/>
    <n v="743"/>
    <n v="7"/>
    <x v="3"/>
    <x v="0"/>
    <n v="20.95"/>
    <x v="2"/>
    <n v="0"/>
    <n v="20.95"/>
    <n v="10.039999999999999"/>
    <n v="8"/>
    <n v="3030"/>
    <s v="Davis"/>
    <x v="6"/>
    <n v="167.6"/>
    <n v="0"/>
    <n v="87.28"/>
  </r>
  <r>
    <x v="55"/>
    <x v="6"/>
    <x v="1"/>
    <s v="Q1"/>
    <n v="744"/>
    <n v="47"/>
    <x v="0"/>
    <x v="0"/>
    <n v="28.95"/>
    <x v="2"/>
    <n v="0"/>
    <n v="28.95"/>
    <n v="8.86"/>
    <n v="19"/>
    <n v="3016"/>
    <s v="Cedar Hill"/>
    <x v="3"/>
    <n v="550.04999999999995"/>
    <n v="0"/>
    <n v="381.71"/>
  </r>
  <r>
    <x v="55"/>
    <x v="6"/>
    <x v="1"/>
    <s v="Q1"/>
    <n v="745"/>
    <n v="38"/>
    <x v="4"/>
    <x v="0"/>
    <n v="24.95"/>
    <x v="2"/>
    <n v="0"/>
    <n v="24.95"/>
    <n v="11.48"/>
    <n v="1"/>
    <n v="3018"/>
    <s v="Chickasha"/>
    <x v="6"/>
    <n v="24.95"/>
    <n v="0"/>
    <n v="13.469999999999999"/>
  </r>
  <r>
    <x v="55"/>
    <x v="6"/>
    <x v="1"/>
    <s v="Q1"/>
    <n v="746"/>
    <n v="50"/>
    <x v="3"/>
    <x v="0"/>
    <n v="24.95"/>
    <x v="2"/>
    <n v="0"/>
    <n v="24.95"/>
    <n v="12.14"/>
    <n v="2"/>
    <n v="3033"/>
    <s v="Hubertus"/>
    <x v="0"/>
    <n v="49.9"/>
    <n v="0"/>
    <n v="25.619999999999997"/>
  </r>
  <r>
    <x v="55"/>
    <x v="6"/>
    <x v="1"/>
    <s v="Q1"/>
    <n v="746"/>
    <n v="30"/>
    <x v="3"/>
    <x v="0"/>
    <n v="10.95"/>
    <x v="1"/>
    <n v="0"/>
    <n v="10.95"/>
    <n v="4.8"/>
    <n v="8"/>
    <n v="3033"/>
    <s v="Hubertus"/>
    <x v="0"/>
    <n v="87.6"/>
    <n v="0"/>
    <n v="49.199999999999996"/>
  </r>
  <r>
    <x v="55"/>
    <x v="6"/>
    <x v="1"/>
    <s v="Q1"/>
    <n v="747"/>
    <n v="44"/>
    <x v="4"/>
    <x v="0"/>
    <n v="38.950000000000003"/>
    <x v="0"/>
    <n v="0"/>
    <n v="38.950000000000003"/>
    <n v="24.76"/>
    <n v="26"/>
    <n v="3018"/>
    <s v="Chickasha"/>
    <x v="6"/>
    <n v="1012.7"/>
    <n v="0"/>
    <n v="368.94000000000005"/>
  </r>
  <r>
    <x v="55"/>
    <x v="6"/>
    <x v="1"/>
    <s v="Q1"/>
    <n v="748"/>
    <n v="37"/>
    <x v="0"/>
    <x v="0"/>
    <n v="24.95"/>
    <x v="2"/>
    <n v="0"/>
    <n v="24.95"/>
    <n v="9.3800000000000008"/>
    <n v="9"/>
    <n v="3028"/>
    <s v="Pembroke Pines"/>
    <x v="2"/>
    <n v="224.54999999999998"/>
    <n v="0"/>
    <n v="140.13"/>
  </r>
  <r>
    <x v="55"/>
    <x v="6"/>
    <x v="1"/>
    <s v="Q1"/>
    <n v="749"/>
    <n v="30"/>
    <x v="4"/>
    <x v="0"/>
    <n v="10.95"/>
    <x v="1"/>
    <n v="0"/>
    <n v="10.95"/>
    <n v="4.8"/>
    <n v="14"/>
    <n v="3021"/>
    <s v="Hollywood"/>
    <x v="2"/>
    <n v="153.29999999999998"/>
    <n v="0"/>
    <n v="86.1"/>
  </r>
  <r>
    <x v="55"/>
    <x v="6"/>
    <x v="1"/>
    <s v="Q1"/>
    <n v="750"/>
    <n v="5"/>
    <x v="0"/>
    <x v="0"/>
    <n v="24.95"/>
    <x v="2"/>
    <n v="0"/>
    <n v="24.95"/>
    <n v="12.27"/>
    <n v="3"/>
    <n v="3030"/>
    <s v="Davis"/>
    <x v="6"/>
    <n v="74.849999999999994"/>
    <n v="0"/>
    <n v="38.04"/>
  </r>
  <r>
    <x v="55"/>
    <x v="6"/>
    <x v="1"/>
    <s v="Q1"/>
    <n v="751"/>
    <n v="44"/>
    <x v="4"/>
    <x v="0"/>
    <n v="38.950000000000003"/>
    <x v="0"/>
    <n v="0"/>
    <n v="38.950000000000003"/>
    <n v="24.76"/>
    <n v="3"/>
    <n v="3010"/>
    <s v="Camarillo"/>
    <x v="7"/>
    <n v="116.85000000000001"/>
    <n v="0"/>
    <n v="42.570000000000007"/>
  </r>
  <r>
    <x v="55"/>
    <x v="6"/>
    <x v="1"/>
    <s v="Q1"/>
    <n v="752"/>
    <n v="49"/>
    <x v="0"/>
    <x v="0"/>
    <n v="63.95"/>
    <x v="3"/>
    <n v="0"/>
    <n v="63.95"/>
    <n v="27.1"/>
    <n v="1"/>
    <n v="3022"/>
    <s v="Oak View"/>
    <x v="7"/>
    <n v="63.95"/>
    <n v="0"/>
    <n v="36.85"/>
  </r>
  <r>
    <x v="55"/>
    <x v="6"/>
    <x v="1"/>
    <s v="Q1"/>
    <n v="752"/>
    <n v="8"/>
    <x v="0"/>
    <x v="0"/>
    <n v="7.95"/>
    <x v="4"/>
    <n v="0"/>
    <n v="7.95"/>
    <n v="4.53"/>
    <n v="27"/>
    <n v="3022"/>
    <s v="Oak View"/>
    <x v="7"/>
    <n v="214.65"/>
    <n v="0"/>
    <n v="92.34"/>
  </r>
  <r>
    <x v="55"/>
    <x v="6"/>
    <x v="1"/>
    <s v="Q1"/>
    <n v="753"/>
    <n v="28"/>
    <x v="3"/>
    <x v="0"/>
    <n v="0.95"/>
    <x v="4"/>
    <n v="0.1"/>
    <n v="0.86"/>
    <n v="0.5"/>
    <n v="5"/>
    <n v="3020"/>
    <s v="Hollywood"/>
    <x v="2"/>
    <n v="4.3"/>
    <n v="8.9999999999999969E-2"/>
    <n v="1.7999999999999998"/>
  </r>
  <r>
    <x v="55"/>
    <x v="6"/>
    <x v="1"/>
    <s v="Q1"/>
    <n v="753"/>
    <n v="24"/>
    <x v="3"/>
    <x v="0"/>
    <n v="27.95"/>
    <x v="2"/>
    <n v="0.1"/>
    <n v="25.16"/>
    <n v="16.8"/>
    <n v="6"/>
    <n v="3020"/>
    <s v="Hollywood"/>
    <x v="2"/>
    <n v="150.96"/>
    <n v="2.7899999999999991"/>
    <n v="50.16"/>
  </r>
  <r>
    <x v="55"/>
    <x v="6"/>
    <x v="1"/>
    <s v="Q1"/>
    <n v="754"/>
    <n v="42"/>
    <x v="0"/>
    <x v="0"/>
    <n v="35.950000000000003"/>
    <x v="0"/>
    <n v="0"/>
    <n v="35.950000000000003"/>
    <n v="20.25"/>
    <n v="2"/>
    <n v="3017"/>
    <s v="Chesterfield"/>
    <x v="3"/>
    <n v="71.900000000000006"/>
    <n v="0"/>
    <n v="31.400000000000006"/>
  </r>
  <r>
    <x v="55"/>
    <x v="6"/>
    <x v="1"/>
    <s v="Q1"/>
    <n v="755"/>
    <n v="25"/>
    <x v="3"/>
    <x v="0"/>
    <n v="0.95"/>
    <x v="4"/>
    <n v="0"/>
    <n v="0.95"/>
    <n v="0.35"/>
    <n v="3"/>
    <n v="3022"/>
    <s v="Oak View"/>
    <x v="7"/>
    <n v="2.8499999999999996"/>
    <n v="0"/>
    <n v="1.7999999999999998"/>
  </r>
  <r>
    <x v="55"/>
    <x v="6"/>
    <x v="1"/>
    <s v="Q1"/>
    <n v="756"/>
    <n v="10"/>
    <x v="4"/>
    <x v="0"/>
    <n v="34.950000000000003"/>
    <x v="0"/>
    <n v="0"/>
    <n v="34.950000000000003"/>
    <n v="22.13"/>
    <n v="3"/>
    <n v="3021"/>
    <s v="Hollywood"/>
    <x v="2"/>
    <n v="104.85000000000001"/>
    <n v="0"/>
    <n v="38.460000000000008"/>
  </r>
  <r>
    <x v="55"/>
    <x v="6"/>
    <x v="1"/>
    <s v="Q1"/>
    <n v="756"/>
    <n v="12"/>
    <x v="4"/>
    <x v="0"/>
    <n v="47.95"/>
    <x v="5"/>
    <n v="0"/>
    <n v="47.95"/>
    <n v="20.7"/>
    <n v="3"/>
    <n v="3021"/>
    <s v="Hollywood"/>
    <x v="2"/>
    <n v="143.85000000000002"/>
    <n v="0"/>
    <n v="81.750000000000014"/>
  </r>
  <r>
    <x v="55"/>
    <x v="6"/>
    <x v="1"/>
    <s v="Q1"/>
    <n v="757"/>
    <n v="23"/>
    <x v="0"/>
    <x v="0"/>
    <n v="2.95"/>
    <x v="4"/>
    <n v="0.1"/>
    <n v="2.66"/>
    <n v="1.68"/>
    <n v="5"/>
    <n v="3026"/>
    <s v="Norman"/>
    <x v="6"/>
    <n v="13.3"/>
    <n v="0.29000000000000004"/>
    <n v="4.9000000000000012"/>
  </r>
  <r>
    <x v="55"/>
    <x v="6"/>
    <x v="1"/>
    <s v="Q1"/>
    <n v="757"/>
    <n v="24"/>
    <x v="0"/>
    <x v="0"/>
    <n v="27.95"/>
    <x v="2"/>
    <n v="0"/>
    <n v="27.95"/>
    <n v="16.8"/>
    <n v="26"/>
    <n v="3026"/>
    <s v="Norman"/>
    <x v="6"/>
    <n v="726.69999999999993"/>
    <n v="0"/>
    <n v="289.89999999999998"/>
  </r>
  <r>
    <x v="55"/>
    <x v="6"/>
    <x v="1"/>
    <s v="Q1"/>
    <n v="758"/>
    <n v="11"/>
    <x v="3"/>
    <x v="0"/>
    <n v="65.95"/>
    <x v="3"/>
    <n v="0"/>
    <n v="65.95"/>
    <n v="37.97"/>
    <n v="6"/>
    <n v="3023"/>
    <s v="Glenbeulah"/>
    <x v="0"/>
    <n v="395.70000000000005"/>
    <n v="0"/>
    <n v="167.88000000000002"/>
  </r>
  <r>
    <x v="55"/>
    <x v="6"/>
    <x v="1"/>
    <s v="Q1"/>
    <n v="758"/>
    <n v="30"/>
    <x v="3"/>
    <x v="0"/>
    <n v="10.95"/>
    <x v="1"/>
    <n v="0"/>
    <n v="10.95"/>
    <n v="4.8"/>
    <n v="19"/>
    <n v="3023"/>
    <s v="Glenbeulah"/>
    <x v="0"/>
    <n v="208.04999999999998"/>
    <n v="0"/>
    <n v="116.85"/>
  </r>
  <r>
    <x v="55"/>
    <x v="6"/>
    <x v="1"/>
    <s v="Q1"/>
    <n v="759"/>
    <n v="31"/>
    <x v="0"/>
    <x v="0"/>
    <n v="0.95"/>
    <x v="4"/>
    <n v="0"/>
    <n v="0.95"/>
    <n v="0.34"/>
    <n v="6"/>
    <n v="3018"/>
    <s v="Chickasha"/>
    <x v="6"/>
    <n v="5.6999999999999993"/>
    <n v="0"/>
    <n v="3.6599999999999993"/>
  </r>
  <r>
    <x v="55"/>
    <x v="6"/>
    <x v="1"/>
    <s v="Q1"/>
    <n v="760"/>
    <n v="21"/>
    <x v="3"/>
    <x v="0"/>
    <n v="26.95"/>
    <x v="2"/>
    <n v="0"/>
    <n v="26.95"/>
    <n v="12.42"/>
    <n v="14"/>
    <n v="3019"/>
    <s v="Crystal City"/>
    <x v="3"/>
    <n v="377.3"/>
    <n v="0"/>
    <n v="203.42"/>
  </r>
  <r>
    <x v="55"/>
    <x v="6"/>
    <x v="1"/>
    <s v="Q1"/>
    <n v="760"/>
    <n v="7"/>
    <x v="3"/>
    <x v="0"/>
    <n v="20.95"/>
    <x v="2"/>
    <n v="0"/>
    <n v="20.95"/>
    <n v="10.039999999999999"/>
    <n v="18"/>
    <n v="3019"/>
    <s v="Crystal City"/>
    <x v="3"/>
    <n v="377.09999999999997"/>
    <n v="0"/>
    <n v="196.38"/>
  </r>
  <r>
    <x v="55"/>
    <x v="6"/>
    <x v="1"/>
    <s v="Q1"/>
    <n v="761"/>
    <n v="3"/>
    <x v="4"/>
    <x v="0"/>
    <n v="59.95"/>
    <x v="3"/>
    <n v="0"/>
    <n v="59.95"/>
    <n v="28.73"/>
    <n v="2"/>
    <n v="3022"/>
    <s v="Oak View"/>
    <x v="7"/>
    <n v="119.9"/>
    <n v="0"/>
    <n v="62.440000000000005"/>
  </r>
  <r>
    <x v="55"/>
    <x v="6"/>
    <x v="1"/>
    <s v="Q1"/>
    <n v="762"/>
    <n v="36"/>
    <x v="3"/>
    <x v="0"/>
    <n v="26.95"/>
    <x v="2"/>
    <n v="0"/>
    <n v="26.95"/>
    <n v="12.53"/>
    <n v="10"/>
    <n v="3015"/>
    <s v="Catawissa"/>
    <x v="3"/>
    <n v="269.5"/>
    <n v="0"/>
    <n v="144.19999999999999"/>
  </r>
  <r>
    <x v="55"/>
    <x v="6"/>
    <x v="1"/>
    <s v="Q1"/>
    <n v="762"/>
    <n v="36"/>
    <x v="3"/>
    <x v="0"/>
    <n v="26.95"/>
    <x v="2"/>
    <n v="0"/>
    <n v="26.95"/>
    <n v="12.53"/>
    <n v="22"/>
    <n v="3015"/>
    <s v="Catawissa"/>
    <x v="3"/>
    <n v="592.9"/>
    <n v="0"/>
    <n v="317.24"/>
  </r>
  <r>
    <x v="55"/>
    <x v="6"/>
    <x v="1"/>
    <s v="Q1"/>
    <n v="763"/>
    <n v="38"/>
    <x v="4"/>
    <x v="0"/>
    <n v="24.95"/>
    <x v="2"/>
    <n v="0"/>
    <n v="24.95"/>
    <n v="11.48"/>
    <n v="4"/>
    <n v="3027"/>
    <s v="Hartford"/>
    <x v="0"/>
    <n v="99.8"/>
    <n v="0"/>
    <n v="53.879999999999995"/>
  </r>
  <r>
    <x v="55"/>
    <x v="6"/>
    <x v="1"/>
    <s v="Q1"/>
    <n v="763"/>
    <n v="19"/>
    <x v="4"/>
    <x v="0"/>
    <n v="49.95"/>
    <x v="5"/>
    <n v="0"/>
    <n v="49.95"/>
    <n v="24.77"/>
    <n v="15"/>
    <n v="3027"/>
    <s v="Hartford"/>
    <x v="0"/>
    <n v="749.25"/>
    <n v="0"/>
    <n v="377.70000000000005"/>
  </r>
  <r>
    <x v="55"/>
    <x v="6"/>
    <x v="1"/>
    <s v="Q1"/>
    <n v="764"/>
    <n v="25"/>
    <x v="0"/>
    <x v="0"/>
    <n v="0.95"/>
    <x v="4"/>
    <n v="0"/>
    <n v="0.95"/>
    <n v="0.35"/>
    <n v="30"/>
    <n v="3030"/>
    <s v="Davis"/>
    <x v="6"/>
    <n v="28.5"/>
    <n v="0"/>
    <n v="18"/>
  </r>
  <r>
    <x v="55"/>
    <x v="6"/>
    <x v="1"/>
    <s v="Q1"/>
    <n v="764"/>
    <n v="30"/>
    <x v="0"/>
    <x v="0"/>
    <n v="10.95"/>
    <x v="1"/>
    <n v="0"/>
    <n v="10.95"/>
    <n v="4.8"/>
    <n v="13"/>
    <n v="3030"/>
    <s v="Davis"/>
    <x v="6"/>
    <n v="142.35"/>
    <n v="0"/>
    <n v="79.949999999999989"/>
  </r>
  <r>
    <x v="55"/>
    <x v="6"/>
    <x v="1"/>
    <s v="Q1"/>
    <n v="765"/>
    <n v="8"/>
    <x v="4"/>
    <x v="0"/>
    <n v="7.95"/>
    <x v="4"/>
    <n v="0"/>
    <n v="7.95"/>
    <n v="4.53"/>
    <n v="23"/>
    <n v="3023"/>
    <s v="Glenbeulah"/>
    <x v="0"/>
    <n v="182.85"/>
    <n v="0"/>
    <n v="78.66"/>
  </r>
  <r>
    <x v="55"/>
    <x v="6"/>
    <x v="1"/>
    <s v="Q1"/>
    <n v="765"/>
    <n v="46"/>
    <x v="4"/>
    <x v="0"/>
    <n v="55.95"/>
    <x v="3"/>
    <n v="0"/>
    <n v="55.95"/>
    <n v="32.47"/>
    <n v="19"/>
    <n v="3023"/>
    <s v="Glenbeulah"/>
    <x v="0"/>
    <n v="1063.05"/>
    <n v="0"/>
    <n v="446.12000000000006"/>
  </r>
  <r>
    <x v="55"/>
    <x v="6"/>
    <x v="1"/>
    <s v="Q1"/>
    <n v="766"/>
    <n v="29"/>
    <x v="3"/>
    <x v="0"/>
    <n v="40.950000000000003"/>
    <x v="5"/>
    <n v="0"/>
    <n v="40.950000000000003"/>
    <n v="15.51"/>
    <n v="3"/>
    <n v="3022"/>
    <s v="Oak View"/>
    <x v="7"/>
    <n v="122.85000000000001"/>
    <n v="0"/>
    <n v="76.320000000000022"/>
  </r>
  <r>
    <x v="55"/>
    <x v="6"/>
    <x v="1"/>
    <s v="Q1"/>
    <n v="767"/>
    <n v="1"/>
    <x v="0"/>
    <x v="0"/>
    <n v="43.95"/>
    <x v="5"/>
    <n v="0"/>
    <n v="43.95"/>
    <n v="25.6"/>
    <n v="1"/>
    <n v="3018"/>
    <s v="Chickasha"/>
    <x v="6"/>
    <n v="43.95"/>
    <n v="0"/>
    <n v="18.350000000000001"/>
  </r>
  <r>
    <x v="55"/>
    <x v="6"/>
    <x v="1"/>
    <s v="Q1"/>
    <n v="768"/>
    <n v="27"/>
    <x v="3"/>
    <x v="0"/>
    <n v="4.95"/>
    <x v="4"/>
    <n v="0"/>
    <n v="4.95"/>
    <n v="1.82"/>
    <n v="4"/>
    <n v="3022"/>
    <s v="Oak View"/>
    <x v="7"/>
    <n v="19.8"/>
    <n v="0"/>
    <n v="12.52"/>
  </r>
  <r>
    <x v="55"/>
    <x v="6"/>
    <x v="1"/>
    <s v="Q1"/>
    <n v="769"/>
    <n v="47"/>
    <x v="0"/>
    <x v="0"/>
    <n v="28.95"/>
    <x v="2"/>
    <n v="0"/>
    <n v="28.95"/>
    <n v="8.86"/>
    <n v="12"/>
    <n v="3033"/>
    <s v="Hubertus"/>
    <x v="0"/>
    <n v="347.4"/>
    <n v="0"/>
    <n v="241.07999999999998"/>
  </r>
  <r>
    <x v="55"/>
    <x v="6"/>
    <x v="1"/>
    <s v="Q1"/>
    <n v="770"/>
    <n v="17"/>
    <x v="4"/>
    <x v="0"/>
    <n v="49.95"/>
    <x v="5"/>
    <n v="0"/>
    <n v="49.95"/>
    <n v="23.93"/>
    <n v="23"/>
    <n v="3017"/>
    <s v="Chesterfield"/>
    <x v="3"/>
    <n v="1148.8500000000001"/>
    <n v="0"/>
    <n v="598.46"/>
  </r>
  <r>
    <x v="55"/>
    <x v="6"/>
    <x v="1"/>
    <s v="Q1"/>
    <n v="771"/>
    <n v="32"/>
    <x v="0"/>
    <x v="0"/>
    <n v="22.95"/>
    <x v="2"/>
    <n v="0"/>
    <n v="22.95"/>
    <n v="11.78"/>
    <n v="8"/>
    <n v="3012"/>
    <s v="Moose"/>
    <x v="5"/>
    <n v="183.6"/>
    <n v="0"/>
    <n v="89.36"/>
  </r>
  <r>
    <x v="55"/>
    <x v="6"/>
    <x v="1"/>
    <s v="Q1"/>
    <n v="771"/>
    <n v="10"/>
    <x v="0"/>
    <x v="0"/>
    <n v="34.950000000000003"/>
    <x v="0"/>
    <n v="0"/>
    <n v="34.950000000000003"/>
    <n v="22.13"/>
    <n v="7"/>
    <n v="3012"/>
    <s v="Moose"/>
    <x v="5"/>
    <n v="244.65000000000003"/>
    <n v="0"/>
    <n v="89.740000000000023"/>
  </r>
  <r>
    <x v="55"/>
    <x v="6"/>
    <x v="1"/>
    <s v="Q1"/>
    <n v="771"/>
    <n v="15"/>
    <x v="0"/>
    <x v="0"/>
    <n v="28.95"/>
    <x v="2"/>
    <n v="0"/>
    <n v="28.95"/>
    <n v="17.53"/>
    <n v="2"/>
    <n v="3012"/>
    <s v="Moose"/>
    <x v="5"/>
    <n v="57.9"/>
    <n v="0"/>
    <n v="22.839999999999996"/>
  </r>
  <r>
    <x v="55"/>
    <x v="6"/>
    <x v="1"/>
    <s v="Q1"/>
    <n v="771"/>
    <n v="47"/>
    <x v="0"/>
    <x v="0"/>
    <n v="28.95"/>
    <x v="2"/>
    <n v="0"/>
    <n v="28.95"/>
    <n v="8.86"/>
    <n v="15"/>
    <n v="3012"/>
    <s v="Moose"/>
    <x v="5"/>
    <n v="434.25"/>
    <n v="0"/>
    <n v="301.35000000000002"/>
  </r>
  <r>
    <x v="55"/>
    <x v="6"/>
    <x v="1"/>
    <s v="Q1"/>
    <n v="771"/>
    <n v="49"/>
    <x v="0"/>
    <x v="0"/>
    <n v="63.95"/>
    <x v="3"/>
    <n v="0"/>
    <n v="63.95"/>
    <n v="27.1"/>
    <n v="3"/>
    <n v="3012"/>
    <s v="Moose"/>
    <x v="5"/>
    <n v="191.85000000000002"/>
    <n v="0"/>
    <n v="110.55000000000001"/>
  </r>
  <r>
    <x v="55"/>
    <x v="6"/>
    <x v="1"/>
    <s v="Q1"/>
    <n v="772"/>
    <n v="5"/>
    <x v="4"/>
    <x v="0"/>
    <n v="24.95"/>
    <x v="2"/>
    <n v="0"/>
    <n v="24.95"/>
    <n v="12.27"/>
    <n v="1"/>
    <n v="3020"/>
    <s v="Hollywood"/>
    <x v="2"/>
    <n v="24.95"/>
    <n v="0"/>
    <n v="12.68"/>
  </r>
  <r>
    <x v="55"/>
    <x v="6"/>
    <x v="1"/>
    <s v="Q1"/>
    <n v="773"/>
    <n v="30"/>
    <x v="3"/>
    <x v="0"/>
    <n v="10.95"/>
    <x v="1"/>
    <n v="0"/>
    <n v="10.95"/>
    <n v="4.8"/>
    <n v="25"/>
    <n v="3027"/>
    <s v="Hartford"/>
    <x v="0"/>
    <n v="273.75"/>
    <n v="0"/>
    <n v="153.75"/>
  </r>
  <r>
    <x v="55"/>
    <x v="6"/>
    <x v="1"/>
    <s v="Q1"/>
    <n v="774"/>
    <n v="27"/>
    <x v="0"/>
    <x v="0"/>
    <n v="4.95"/>
    <x v="4"/>
    <n v="0"/>
    <n v="4.95"/>
    <n v="1.82"/>
    <n v="9"/>
    <n v="3023"/>
    <s v="Glenbeulah"/>
    <x v="0"/>
    <n v="44.550000000000004"/>
    <n v="0"/>
    <n v="28.169999999999998"/>
  </r>
  <r>
    <x v="55"/>
    <x v="6"/>
    <x v="1"/>
    <s v="Q1"/>
    <n v="775"/>
    <n v="33"/>
    <x v="3"/>
    <x v="0"/>
    <n v="19.95"/>
    <x v="1"/>
    <n v="0"/>
    <n v="19.95"/>
    <n v="9.7799999999999994"/>
    <n v="1"/>
    <n v="3010"/>
    <s v="Camarillo"/>
    <x v="7"/>
    <n v="19.95"/>
    <n v="0"/>
    <n v="10.17"/>
  </r>
  <r>
    <x v="55"/>
    <x v="6"/>
    <x v="1"/>
    <s v="Q1"/>
    <n v="776"/>
    <n v="43"/>
    <x v="0"/>
    <x v="0"/>
    <n v="11.95"/>
    <x v="1"/>
    <n v="0"/>
    <n v="11.95"/>
    <n v="3.32"/>
    <n v="8"/>
    <n v="3030"/>
    <s v="Davis"/>
    <x v="6"/>
    <n v="95.6"/>
    <n v="0"/>
    <n v="69.039999999999992"/>
  </r>
  <r>
    <x v="55"/>
    <x v="6"/>
    <x v="1"/>
    <s v="Q1"/>
    <n v="777"/>
    <n v="20"/>
    <x v="4"/>
    <x v="0"/>
    <n v="16.95"/>
    <x v="1"/>
    <n v="0"/>
    <n v="16.95"/>
    <n v="6.76"/>
    <n v="10"/>
    <n v="3013"/>
    <s v="Moran"/>
    <x v="5"/>
    <n v="169.5"/>
    <n v="0"/>
    <n v="101.89999999999999"/>
  </r>
  <r>
    <x v="55"/>
    <x v="6"/>
    <x v="1"/>
    <s v="Q1"/>
    <n v="778"/>
    <n v="7"/>
    <x v="0"/>
    <x v="0"/>
    <n v="20.95"/>
    <x v="2"/>
    <n v="0"/>
    <n v="20.95"/>
    <n v="10.039999999999999"/>
    <n v="18"/>
    <n v="3020"/>
    <s v="Hollywood"/>
    <x v="2"/>
    <n v="377.09999999999997"/>
    <n v="0"/>
    <n v="196.38"/>
  </r>
  <r>
    <x v="55"/>
    <x v="6"/>
    <x v="1"/>
    <s v="Q1"/>
    <n v="779"/>
    <n v="28"/>
    <x v="4"/>
    <x v="0"/>
    <n v="0.95"/>
    <x v="4"/>
    <n v="0"/>
    <n v="0.95"/>
    <n v="0.5"/>
    <n v="16"/>
    <n v="3013"/>
    <s v="Moran"/>
    <x v="5"/>
    <n v="15.2"/>
    <n v="0"/>
    <n v="7.1999999999999993"/>
  </r>
  <r>
    <x v="55"/>
    <x v="6"/>
    <x v="1"/>
    <s v="Q1"/>
    <n v="779"/>
    <n v="7"/>
    <x v="4"/>
    <x v="0"/>
    <n v="20.95"/>
    <x v="2"/>
    <n v="0"/>
    <n v="20.95"/>
    <n v="10.039999999999999"/>
    <n v="2"/>
    <n v="3013"/>
    <s v="Moran"/>
    <x v="5"/>
    <n v="41.9"/>
    <n v="0"/>
    <n v="21.82"/>
  </r>
  <r>
    <x v="55"/>
    <x v="6"/>
    <x v="1"/>
    <s v="Q1"/>
    <n v="779"/>
    <n v="12"/>
    <x v="4"/>
    <x v="0"/>
    <n v="47.95"/>
    <x v="5"/>
    <n v="0"/>
    <n v="47.95"/>
    <n v="20.7"/>
    <n v="1"/>
    <n v="3013"/>
    <s v="Moran"/>
    <x v="5"/>
    <n v="47.95"/>
    <n v="0"/>
    <n v="27.250000000000004"/>
  </r>
  <r>
    <x v="55"/>
    <x v="6"/>
    <x v="1"/>
    <s v="Q1"/>
    <n v="780"/>
    <n v="41"/>
    <x v="0"/>
    <x v="0"/>
    <n v="18.95"/>
    <x v="1"/>
    <n v="0"/>
    <n v="18.95"/>
    <n v="9.98"/>
    <n v="19"/>
    <n v="3018"/>
    <s v="Chickasha"/>
    <x v="6"/>
    <n v="360.05"/>
    <n v="0"/>
    <n v="170.42999999999998"/>
  </r>
  <r>
    <x v="55"/>
    <x v="6"/>
    <x v="1"/>
    <s v="Q1"/>
    <n v="781"/>
    <n v="36"/>
    <x v="3"/>
    <x v="0"/>
    <n v="26.95"/>
    <x v="2"/>
    <n v="0"/>
    <n v="26.95"/>
    <n v="12.53"/>
    <n v="30"/>
    <n v="3014"/>
    <s v="Danville"/>
    <x v="1"/>
    <n v="808.5"/>
    <n v="0"/>
    <n v="432.6"/>
  </r>
  <r>
    <x v="55"/>
    <x v="6"/>
    <x v="1"/>
    <s v="Q1"/>
    <n v="782"/>
    <n v="19"/>
    <x v="0"/>
    <x v="0"/>
    <n v="49.95"/>
    <x v="5"/>
    <n v="0"/>
    <n v="49.95"/>
    <n v="24.77"/>
    <n v="21"/>
    <n v="3028"/>
    <s v="Pembroke Pines"/>
    <x v="2"/>
    <n v="1048.95"/>
    <n v="0"/>
    <n v="528.78000000000009"/>
  </r>
  <r>
    <x v="55"/>
    <x v="6"/>
    <x v="1"/>
    <s v="Q1"/>
    <n v="782"/>
    <n v="5"/>
    <x v="0"/>
    <x v="0"/>
    <n v="24.95"/>
    <x v="2"/>
    <n v="0"/>
    <n v="24.95"/>
    <n v="12.27"/>
    <n v="5"/>
    <n v="3028"/>
    <s v="Pembroke Pines"/>
    <x v="2"/>
    <n v="124.75"/>
    <n v="0"/>
    <n v="63.4"/>
  </r>
  <r>
    <x v="55"/>
    <x v="6"/>
    <x v="1"/>
    <s v="Q1"/>
    <n v="783"/>
    <n v="36"/>
    <x v="4"/>
    <x v="0"/>
    <n v="26.95"/>
    <x v="2"/>
    <n v="0"/>
    <n v="26.95"/>
    <n v="12.53"/>
    <n v="11"/>
    <n v="3032"/>
    <s v="Church View"/>
    <x v="4"/>
    <n v="296.45"/>
    <n v="0"/>
    <n v="158.62"/>
  </r>
  <r>
    <x v="55"/>
    <x v="6"/>
    <x v="1"/>
    <s v="Q1"/>
    <n v="784"/>
    <n v="28"/>
    <x v="3"/>
    <x v="0"/>
    <n v="0.95"/>
    <x v="4"/>
    <n v="0"/>
    <n v="0.95"/>
    <n v="0.5"/>
    <n v="17"/>
    <n v="3023"/>
    <s v="Glenbeulah"/>
    <x v="0"/>
    <n v="16.149999999999999"/>
    <n v="0"/>
    <n v="7.6499999999999995"/>
  </r>
  <r>
    <x v="55"/>
    <x v="6"/>
    <x v="1"/>
    <s v="Q1"/>
    <n v="784"/>
    <n v="23"/>
    <x v="3"/>
    <x v="0"/>
    <n v="2.95"/>
    <x v="4"/>
    <n v="0"/>
    <n v="2.95"/>
    <n v="1.68"/>
    <n v="4"/>
    <n v="3023"/>
    <s v="Glenbeulah"/>
    <x v="0"/>
    <n v="11.8"/>
    <n v="0"/>
    <n v="5.080000000000001"/>
  </r>
  <r>
    <x v="55"/>
    <x v="6"/>
    <x v="1"/>
    <s v="Q1"/>
    <n v="785"/>
    <n v="20"/>
    <x v="0"/>
    <x v="0"/>
    <n v="16.95"/>
    <x v="1"/>
    <n v="0"/>
    <n v="16.95"/>
    <n v="6.76"/>
    <n v="13"/>
    <n v="3017"/>
    <s v="Chesterfield"/>
    <x v="3"/>
    <n v="220.35"/>
    <n v="0"/>
    <n v="132.47"/>
  </r>
  <r>
    <x v="55"/>
    <x v="6"/>
    <x v="1"/>
    <s v="Q1"/>
    <n v="785"/>
    <n v="13"/>
    <x v="0"/>
    <x v="0"/>
    <n v="26.95"/>
    <x v="2"/>
    <n v="0"/>
    <n v="26.95"/>
    <n v="13.26"/>
    <n v="10"/>
    <n v="3017"/>
    <s v="Chesterfield"/>
    <x v="3"/>
    <n v="269.5"/>
    <n v="0"/>
    <n v="136.9"/>
  </r>
  <r>
    <x v="55"/>
    <x v="6"/>
    <x v="1"/>
    <s v="Q1"/>
    <n v="786"/>
    <n v="10"/>
    <x v="0"/>
    <x v="0"/>
    <n v="34.950000000000003"/>
    <x v="0"/>
    <n v="0"/>
    <n v="34.950000000000003"/>
    <n v="22.13"/>
    <n v="6"/>
    <n v="3027"/>
    <s v="Hartford"/>
    <x v="0"/>
    <n v="209.70000000000002"/>
    <n v="0"/>
    <n v="76.920000000000016"/>
  </r>
  <r>
    <x v="55"/>
    <x v="6"/>
    <x v="1"/>
    <s v="Q1"/>
    <n v="787"/>
    <n v="42"/>
    <x v="0"/>
    <x v="0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55"/>
    <x v="6"/>
    <x v="1"/>
    <s v="Q1"/>
    <n v="787"/>
    <n v="10"/>
    <x v="0"/>
    <x v="0"/>
    <n v="34.950000000000003"/>
    <x v="0"/>
    <n v="0"/>
    <n v="34.950000000000003"/>
    <n v="22.13"/>
    <n v="13"/>
    <n v="3012"/>
    <s v="Moose"/>
    <x v="5"/>
    <n v="454.35"/>
    <n v="0"/>
    <n v="166.66000000000005"/>
  </r>
  <r>
    <x v="55"/>
    <x v="6"/>
    <x v="1"/>
    <s v="Q1"/>
    <n v="787"/>
    <n v="34"/>
    <x v="0"/>
    <x v="0"/>
    <n v="37.950000000000003"/>
    <x v="0"/>
    <n v="0"/>
    <n v="37.950000000000003"/>
    <n v="15.35"/>
    <n v="8"/>
    <n v="3012"/>
    <s v="Moose"/>
    <x v="5"/>
    <n v="303.60000000000002"/>
    <n v="0"/>
    <n v="180.8"/>
  </r>
  <r>
    <x v="55"/>
    <x v="6"/>
    <x v="1"/>
    <s v="Q1"/>
    <n v="787"/>
    <n v="13"/>
    <x v="0"/>
    <x v="0"/>
    <n v="26.95"/>
    <x v="2"/>
    <n v="0"/>
    <n v="26.95"/>
    <n v="13.26"/>
    <n v="10"/>
    <n v="3012"/>
    <s v="Moose"/>
    <x v="5"/>
    <n v="269.5"/>
    <n v="0"/>
    <n v="136.9"/>
  </r>
  <r>
    <x v="55"/>
    <x v="6"/>
    <x v="1"/>
    <s v="Q1"/>
    <n v="788"/>
    <n v="47"/>
    <x v="3"/>
    <x v="0"/>
    <n v="28.95"/>
    <x v="2"/>
    <n v="0"/>
    <n v="28.95"/>
    <n v="8.86"/>
    <n v="20"/>
    <n v="3030"/>
    <s v="Davis"/>
    <x v="6"/>
    <n v="579"/>
    <n v="0"/>
    <n v="401.8"/>
  </r>
  <r>
    <x v="55"/>
    <x v="6"/>
    <x v="1"/>
    <s v="Q1"/>
    <n v="788"/>
    <n v="17"/>
    <x v="3"/>
    <x v="0"/>
    <n v="49.95"/>
    <x v="5"/>
    <n v="0"/>
    <n v="49.95"/>
    <n v="23.93"/>
    <n v="8"/>
    <n v="3030"/>
    <s v="Davis"/>
    <x v="6"/>
    <n v="399.6"/>
    <n v="0"/>
    <n v="208.16000000000003"/>
  </r>
  <r>
    <x v="55"/>
    <x v="6"/>
    <x v="1"/>
    <s v="Q1"/>
    <n v="788"/>
    <n v="35"/>
    <x v="3"/>
    <x v="0"/>
    <n v="0.95"/>
    <x v="4"/>
    <n v="0"/>
    <n v="0.95"/>
    <n v="0.47"/>
    <n v="14"/>
    <n v="3030"/>
    <s v="Davis"/>
    <x v="6"/>
    <n v="13.299999999999999"/>
    <n v="0"/>
    <n v="6.72"/>
  </r>
  <r>
    <x v="55"/>
    <x v="6"/>
    <x v="1"/>
    <s v="Q1"/>
    <n v="789"/>
    <n v="16"/>
    <x v="4"/>
    <x v="0"/>
    <n v="27.95"/>
    <x v="2"/>
    <n v="0"/>
    <n v="27.95"/>
    <n v="15.85"/>
    <n v="3"/>
    <n v="3029"/>
    <s v="Hartland"/>
    <x v="0"/>
    <n v="83.85"/>
    <n v="0"/>
    <n v="36.299999999999997"/>
  </r>
  <r>
    <x v="55"/>
    <x v="6"/>
    <x v="1"/>
    <s v="Q1"/>
    <n v="789"/>
    <n v="47"/>
    <x v="4"/>
    <x v="0"/>
    <n v="28.95"/>
    <x v="2"/>
    <n v="0"/>
    <n v="28.95"/>
    <n v="8.86"/>
    <n v="14"/>
    <n v="3029"/>
    <s v="Hartland"/>
    <x v="0"/>
    <n v="405.3"/>
    <n v="0"/>
    <n v="281.26"/>
  </r>
  <r>
    <x v="55"/>
    <x v="6"/>
    <x v="1"/>
    <s v="Q1"/>
    <n v="790"/>
    <n v="32"/>
    <x v="3"/>
    <x v="0"/>
    <n v="22.95"/>
    <x v="2"/>
    <n v="0"/>
    <n v="22.95"/>
    <n v="11.78"/>
    <n v="3"/>
    <n v="3024"/>
    <s v="Corn"/>
    <x v="6"/>
    <n v="68.849999999999994"/>
    <n v="0"/>
    <n v="33.51"/>
  </r>
  <r>
    <x v="55"/>
    <x v="6"/>
    <x v="1"/>
    <s v="Q1"/>
    <n v="791"/>
    <n v="8"/>
    <x v="4"/>
    <x v="0"/>
    <n v="7.95"/>
    <x v="4"/>
    <n v="0.1"/>
    <n v="7.16"/>
    <n v="4.53"/>
    <n v="29"/>
    <n v="3017"/>
    <s v="Chesterfield"/>
    <x v="3"/>
    <n v="207.64000000000001"/>
    <n v="0.79"/>
    <n v="76.27"/>
  </r>
  <r>
    <x v="55"/>
    <x v="6"/>
    <x v="1"/>
    <s v="Q1"/>
    <n v="791"/>
    <n v="24"/>
    <x v="4"/>
    <x v="0"/>
    <n v="27.95"/>
    <x v="2"/>
    <n v="0"/>
    <n v="27.95"/>
    <n v="16.8"/>
    <n v="12"/>
    <n v="3017"/>
    <s v="Chesterfield"/>
    <x v="3"/>
    <n v="335.4"/>
    <n v="0"/>
    <n v="133.79999999999998"/>
  </r>
  <r>
    <x v="55"/>
    <x v="6"/>
    <x v="1"/>
    <s v="Q1"/>
    <n v="792"/>
    <n v="39"/>
    <x v="3"/>
    <x v="0"/>
    <n v="26.95"/>
    <x v="2"/>
    <n v="0"/>
    <n v="26.95"/>
    <n v="12.24"/>
    <n v="15"/>
    <n v="3031"/>
    <s v="Hingham"/>
    <x v="0"/>
    <n v="404.25"/>
    <n v="0"/>
    <n v="220.64999999999998"/>
  </r>
  <r>
    <x v="55"/>
    <x v="6"/>
    <x v="1"/>
    <s v="Q1"/>
    <n v="793"/>
    <n v="1"/>
    <x v="4"/>
    <x v="0"/>
    <n v="43.95"/>
    <x v="5"/>
    <n v="0"/>
    <n v="43.95"/>
    <n v="25.6"/>
    <n v="15"/>
    <n v="3010"/>
    <s v="Camarillo"/>
    <x v="7"/>
    <n v="659.25"/>
    <n v="0"/>
    <n v="275.25"/>
  </r>
  <r>
    <x v="55"/>
    <x v="6"/>
    <x v="1"/>
    <s v="Q1"/>
    <n v="794"/>
    <n v="47"/>
    <x v="3"/>
    <x v="0"/>
    <n v="28.95"/>
    <x v="2"/>
    <n v="0"/>
    <n v="28.95"/>
    <n v="8.86"/>
    <n v="1"/>
    <n v="3021"/>
    <s v="Hollywood"/>
    <x v="2"/>
    <n v="28.95"/>
    <n v="0"/>
    <n v="20.09"/>
  </r>
  <r>
    <x v="55"/>
    <x v="6"/>
    <x v="1"/>
    <s v="Q1"/>
    <n v="795"/>
    <n v="22"/>
    <x v="0"/>
    <x v="0"/>
    <n v="0.95"/>
    <x v="4"/>
    <n v="0"/>
    <n v="0.95"/>
    <n v="0.56999999999999995"/>
    <n v="19"/>
    <n v="3015"/>
    <s v="Catawissa"/>
    <x v="3"/>
    <n v="18.05"/>
    <n v="0"/>
    <n v="7.22"/>
  </r>
  <r>
    <x v="55"/>
    <x v="6"/>
    <x v="1"/>
    <s v="Q1"/>
    <n v="796"/>
    <n v="35"/>
    <x v="3"/>
    <x v="0"/>
    <n v="0.95"/>
    <x v="4"/>
    <n v="0.2"/>
    <n v="0.76"/>
    <n v="0.47"/>
    <n v="13"/>
    <n v="3021"/>
    <s v="Hollywood"/>
    <x v="2"/>
    <n v="9.8800000000000008"/>
    <n v="0.18999999999999995"/>
    <n v="3.7700000000000005"/>
  </r>
  <r>
    <x v="55"/>
    <x v="6"/>
    <x v="1"/>
    <s v="Q1"/>
    <n v="796"/>
    <n v="16"/>
    <x v="3"/>
    <x v="0"/>
    <n v="27.95"/>
    <x v="2"/>
    <n v="0"/>
    <n v="27.95"/>
    <n v="15.85"/>
    <n v="2"/>
    <n v="3021"/>
    <s v="Hollywood"/>
    <x v="2"/>
    <n v="55.9"/>
    <n v="0"/>
    <n v="24.2"/>
  </r>
  <r>
    <x v="55"/>
    <x v="6"/>
    <x v="1"/>
    <s v="Q1"/>
    <n v="797"/>
    <n v="33"/>
    <x v="0"/>
    <x v="0"/>
    <n v="19.95"/>
    <x v="1"/>
    <n v="0"/>
    <n v="19.95"/>
    <n v="9.7799999999999994"/>
    <n v="18"/>
    <n v="3027"/>
    <s v="Hartford"/>
    <x v="0"/>
    <n v="359.09999999999997"/>
    <n v="0"/>
    <n v="183.06"/>
  </r>
  <r>
    <x v="55"/>
    <x v="6"/>
    <x v="1"/>
    <s v="Q1"/>
    <n v="797"/>
    <n v="13"/>
    <x v="0"/>
    <x v="0"/>
    <n v="26.95"/>
    <x v="2"/>
    <n v="0"/>
    <n v="26.95"/>
    <n v="13.26"/>
    <n v="3"/>
    <n v="3027"/>
    <s v="Hartford"/>
    <x v="0"/>
    <n v="80.849999999999994"/>
    <n v="0"/>
    <n v="41.07"/>
  </r>
  <r>
    <x v="55"/>
    <x v="6"/>
    <x v="1"/>
    <s v="Q1"/>
    <n v="798"/>
    <n v="9"/>
    <x v="3"/>
    <x v="0"/>
    <n v="48.95"/>
    <x v="5"/>
    <n v="0"/>
    <n v="48.95"/>
    <n v="24.52"/>
    <n v="14"/>
    <n v="3017"/>
    <s v="Chesterfield"/>
    <x v="3"/>
    <n v="685.30000000000007"/>
    <n v="0"/>
    <n v="342.02000000000004"/>
  </r>
  <r>
    <x v="55"/>
    <x v="6"/>
    <x v="1"/>
    <s v="Q1"/>
    <n v="799"/>
    <n v="8"/>
    <x v="0"/>
    <x v="0"/>
    <n v="7.95"/>
    <x v="4"/>
    <n v="0"/>
    <n v="7.95"/>
    <n v="4.53"/>
    <n v="17"/>
    <n v="3010"/>
    <s v="Camarillo"/>
    <x v="7"/>
    <n v="135.15"/>
    <n v="0"/>
    <n v="58.14"/>
  </r>
  <r>
    <x v="55"/>
    <x v="6"/>
    <x v="1"/>
    <s v="Q1"/>
    <n v="800"/>
    <n v="5"/>
    <x v="0"/>
    <x v="0"/>
    <n v="24.95"/>
    <x v="2"/>
    <n v="0"/>
    <n v="24.95"/>
    <n v="12.27"/>
    <n v="1"/>
    <n v="3029"/>
    <s v="Hartland"/>
    <x v="0"/>
    <n v="24.95"/>
    <n v="0"/>
    <n v="12.68"/>
  </r>
  <r>
    <x v="55"/>
    <x v="6"/>
    <x v="1"/>
    <s v="Q1"/>
    <n v="801"/>
    <n v="38"/>
    <x v="4"/>
    <x v="0"/>
    <n v="24.95"/>
    <x v="2"/>
    <n v="0"/>
    <n v="24.95"/>
    <n v="11.48"/>
    <n v="4"/>
    <n v="3011"/>
    <s v="Barhamsville"/>
    <x v="4"/>
    <n v="99.8"/>
    <n v="0"/>
    <n v="53.879999999999995"/>
  </r>
  <r>
    <x v="55"/>
    <x v="6"/>
    <x v="1"/>
    <s v="Q1"/>
    <n v="801"/>
    <n v="21"/>
    <x v="4"/>
    <x v="0"/>
    <n v="26.95"/>
    <x v="2"/>
    <n v="0"/>
    <n v="26.95"/>
    <n v="12.42"/>
    <n v="13"/>
    <n v="3011"/>
    <s v="Barhamsville"/>
    <x v="4"/>
    <n v="350.34999999999997"/>
    <n v="0"/>
    <n v="188.89"/>
  </r>
  <r>
    <x v="55"/>
    <x v="6"/>
    <x v="1"/>
    <s v="Q1"/>
    <n v="801"/>
    <n v="35"/>
    <x v="4"/>
    <x v="0"/>
    <n v="0.95"/>
    <x v="4"/>
    <n v="0"/>
    <n v="0.95"/>
    <n v="0.47"/>
    <n v="17"/>
    <n v="3011"/>
    <s v="Barhamsville"/>
    <x v="4"/>
    <n v="16.149999999999999"/>
    <n v="0"/>
    <n v="8.16"/>
  </r>
  <r>
    <x v="55"/>
    <x v="6"/>
    <x v="1"/>
    <s v="Q1"/>
    <n v="802"/>
    <n v="30"/>
    <x v="4"/>
    <x v="0"/>
    <n v="10.95"/>
    <x v="1"/>
    <n v="0"/>
    <n v="10.95"/>
    <n v="4.8"/>
    <n v="25"/>
    <n v="3013"/>
    <s v="Moran"/>
    <x v="5"/>
    <n v="273.75"/>
    <n v="0"/>
    <n v="153.75"/>
  </r>
  <r>
    <x v="55"/>
    <x v="6"/>
    <x v="1"/>
    <s v="Q1"/>
    <n v="803"/>
    <n v="39"/>
    <x v="0"/>
    <x v="0"/>
    <n v="26.95"/>
    <x v="2"/>
    <n v="0"/>
    <n v="26.95"/>
    <n v="12.24"/>
    <n v="19"/>
    <n v="3018"/>
    <s v="Chickasha"/>
    <x v="6"/>
    <n v="512.04999999999995"/>
    <n v="0"/>
    <n v="279.49"/>
  </r>
  <r>
    <x v="55"/>
    <x v="6"/>
    <x v="1"/>
    <s v="Q1"/>
    <n v="804"/>
    <n v="5"/>
    <x v="3"/>
    <x v="0"/>
    <n v="24.95"/>
    <x v="2"/>
    <n v="0"/>
    <n v="24.95"/>
    <n v="12.27"/>
    <n v="8"/>
    <n v="3031"/>
    <s v="Hingham"/>
    <x v="0"/>
    <n v="199.6"/>
    <n v="0"/>
    <n v="101.44"/>
  </r>
  <r>
    <x v="55"/>
    <x v="6"/>
    <x v="1"/>
    <s v="Q1"/>
    <n v="805"/>
    <n v="31"/>
    <x v="4"/>
    <x v="0"/>
    <n v="0.95"/>
    <x v="4"/>
    <n v="0"/>
    <n v="0.95"/>
    <n v="0.34"/>
    <n v="3"/>
    <n v="3026"/>
    <s v="Norman"/>
    <x v="6"/>
    <n v="2.8499999999999996"/>
    <n v="0"/>
    <n v="1.8299999999999996"/>
  </r>
  <r>
    <x v="55"/>
    <x v="6"/>
    <x v="1"/>
    <s v="Q1"/>
    <n v="805"/>
    <n v="3"/>
    <x v="4"/>
    <x v="0"/>
    <n v="59.95"/>
    <x v="3"/>
    <n v="0"/>
    <n v="59.95"/>
    <n v="28.73"/>
    <n v="3"/>
    <n v="3026"/>
    <s v="Norman"/>
    <x v="6"/>
    <n v="179.85000000000002"/>
    <n v="0"/>
    <n v="93.660000000000011"/>
  </r>
  <r>
    <x v="55"/>
    <x v="6"/>
    <x v="1"/>
    <s v="Q1"/>
    <n v="806"/>
    <n v="44"/>
    <x v="3"/>
    <x v="0"/>
    <n v="38.950000000000003"/>
    <x v="0"/>
    <n v="0"/>
    <n v="38.950000000000003"/>
    <n v="24.76"/>
    <n v="14"/>
    <n v="3032"/>
    <s v="Church View"/>
    <x v="4"/>
    <n v="545.30000000000007"/>
    <n v="0"/>
    <n v="198.66000000000003"/>
  </r>
  <r>
    <x v="55"/>
    <x v="6"/>
    <x v="1"/>
    <s v="Q1"/>
    <n v="806"/>
    <n v="48"/>
    <x v="3"/>
    <x v="0"/>
    <n v="3.95"/>
    <x v="4"/>
    <n v="0"/>
    <n v="3.95"/>
    <n v="1.43"/>
    <n v="14"/>
    <n v="3032"/>
    <s v="Church View"/>
    <x v="4"/>
    <n v="55.300000000000004"/>
    <n v="0"/>
    <n v="35.280000000000008"/>
  </r>
  <r>
    <x v="55"/>
    <x v="6"/>
    <x v="1"/>
    <s v="Q1"/>
    <n v="807"/>
    <n v="29"/>
    <x v="4"/>
    <x v="0"/>
    <n v="40.950000000000003"/>
    <x v="5"/>
    <n v="0"/>
    <n v="40.950000000000003"/>
    <n v="15.51"/>
    <n v="1"/>
    <n v="3011"/>
    <s v="Barhamsville"/>
    <x v="4"/>
    <n v="40.950000000000003"/>
    <n v="0"/>
    <n v="25.440000000000005"/>
  </r>
  <r>
    <x v="55"/>
    <x v="6"/>
    <x v="1"/>
    <s v="Q1"/>
    <n v="808"/>
    <n v="11"/>
    <x v="3"/>
    <x v="0"/>
    <n v="65.95"/>
    <x v="3"/>
    <n v="0"/>
    <n v="65.95"/>
    <n v="37.97"/>
    <n v="10"/>
    <n v="3020"/>
    <s v="Hollywood"/>
    <x v="2"/>
    <n v="659.5"/>
    <n v="0"/>
    <n v="279.80000000000007"/>
  </r>
  <r>
    <x v="55"/>
    <x v="6"/>
    <x v="1"/>
    <s v="Q1"/>
    <n v="809"/>
    <n v="47"/>
    <x v="4"/>
    <x v="0"/>
    <n v="28.95"/>
    <x v="2"/>
    <n v="0"/>
    <n v="28.95"/>
    <n v="8.86"/>
    <n v="15"/>
    <n v="3010"/>
    <s v="Camarillo"/>
    <x v="7"/>
    <n v="434.25"/>
    <n v="0"/>
    <n v="301.35000000000002"/>
  </r>
  <r>
    <x v="55"/>
    <x v="6"/>
    <x v="1"/>
    <s v="Q1"/>
    <n v="810"/>
    <n v="46"/>
    <x v="0"/>
    <x v="0"/>
    <n v="55.95"/>
    <x v="3"/>
    <n v="0"/>
    <n v="55.95"/>
    <n v="32.47"/>
    <n v="4"/>
    <n v="3025"/>
    <s v="Cardinal"/>
    <x v="4"/>
    <n v="223.8"/>
    <n v="0"/>
    <n v="93.920000000000016"/>
  </r>
  <r>
    <x v="55"/>
    <x v="6"/>
    <x v="1"/>
    <s v="Q1"/>
    <n v="811"/>
    <n v="21"/>
    <x v="0"/>
    <x v="0"/>
    <n v="26.95"/>
    <x v="2"/>
    <n v="0"/>
    <n v="26.95"/>
    <n v="12.42"/>
    <n v="5"/>
    <n v="3023"/>
    <s v="Glenbeulah"/>
    <x v="0"/>
    <n v="134.75"/>
    <n v="0"/>
    <n v="72.649999999999991"/>
  </r>
  <r>
    <x v="55"/>
    <x v="6"/>
    <x v="1"/>
    <s v="Q1"/>
    <n v="812"/>
    <n v="1"/>
    <x v="3"/>
    <x v="0"/>
    <n v="43.95"/>
    <x v="5"/>
    <n v="0"/>
    <n v="43.95"/>
    <n v="25.6"/>
    <n v="12"/>
    <n v="3016"/>
    <s v="Cedar Hill"/>
    <x v="3"/>
    <n v="527.40000000000009"/>
    <n v="0"/>
    <n v="220.20000000000002"/>
  </r>
  <r>
    <x v="55"/>
    <x v="6"/>
    <x v="1"/>
    <s v="Q1"/>
    <n v="812"/>
    <n v="4"/>
    <x v="3"/>
    <x v="0"/>
    <n v="73.95"/>
    <x v="3"/>
    <n v="0"/>
    <n v="73.95"/>
    <n v="38.86"/>
    <n v="2"/>
    <n v="3016"/>
    <s v="Cedar Hill"/>
    <x v="3"/>
    <n v="147.9"/>
    <n v="0"/>
    <n v="70.180000000000007"/>
  </r>
  <r>
    <x v="55"/>
    <x v="6"/>
    <x v="1"/>
    <s v="Q1"/>
    <n v="813"/>
    <n v="7"/>
    <x v="0"/>
    <x v="0"/>
    <n v="20.95"/>
    <x v="2"/>
    <n v="0"/>
    <n v="20.95"/>
    <n v="10.039999999999999"/>
    <n v="10"/>
    <n v="3016"/>
    <s v="Cedar Hill"/>
    <x v="3"/>
    <n v="209.5"/>
    <n v="0"/>
    <n v="109.1"/>
  </r>
  <r>
    <x v="55"/>
    <x v="6"/>
    <x v="1"/>
    <s v="Q1"/>
    <n v="814"/>
    <n v="10"/>
    <x v="3"/>
    <x v="0"/>
    <n v="34.950000000000003"/>
    <x v="0"/>
    <n v="0"/>
    <n v="34.950000000000003"/>
    <n v="22.13"/>
    <n v="3"/>
    <n v="3014"/>
    <s v="Danville"/>
    <x v="1"/>
    <n v="104.85000000000001"/>
    <n v="0"/>
    <n v="38.460000000000008"/>
  </r>
  <r>
    <x v="55"/>
    <x v="6"/>
    <x v="1"/>
    <s v="Q1"/>
    <n v="815"/>
    <n v="5"/>
    <x v="0"/>
    <x v="0"/>
    <n v="24.95"/>
    <x v="2"/>
    <n v="0"/>
    <n v="24.95"/>
    <n v="12.27"/>
    <n v="8"/>
    <n v="3013"/>
    <s v="Moran"/>
    <x v="5"/>
    <n v="199.6"/>
    <n v="0"/>
    <n v="101.44"/>
  </r>
  <r>
    <x v="55"/>
    <x v="6"/>
    <x v="1"/>
    <s v="Q1"/>
    <n v="816"/>
    <n v="1"/>
    <x v="3"/>
    <x v="0"/>
    <n v="43.95"/>
    <x v="5"/>
    <n v="0"/>
    <n v="43.95"/>
    <n v="25.6"/>
    <n v="3"/>
    <n v="3021"/>
    <s v="Hollywood"/>
    <x v="2"/>
    <n v="131.85000000000002"/>
    <n v="0"/>
    <n v="55.050000000000004"/>
  </r>
  <r>
    <x v="56"/>
    <x v="0"/>
    <x v="1"/>
    <s v="Q1"/>
    <n v="817"/>
    <n v="41"/>
    <x v="0"/>
    <x v="0"/>
    <n v="18.95"/>
    <x v="1"/>
    <n v="0"/>
    <n v="18.95"/>
    <n v="9.98"/>
    <n v="15"/>
    <n v="3016"/>
    <s v="Cedar Hill"/>
    <x v="3"/>
    <n v="284.25"/>
    <n v="0"/>
    <n v="134.54999999999998"/>
  </r>
  <r>
    <x v="56"/>
    <x v="0"/>
    <x v="1"/>
    <s v="Q1"/>
    <n v="817"/>
    <n v="48"/>
    <x v="0"/>
    <x v="0"/>
    <n v="3.95"/>
    <x v="4"/>
    <n v="0"/>
    <n v="3.95"/>
    <n v="1.43"/>
    <n v="17"/>
    <n v="3016"/>
    <s v="Cedar Hill"/>
    <x v="3"/>
    <n v="67.150000000000006"/>
    <n v="0"/>
    <n v="42.840000000000011"/>
  </r>
  <r>
    <x v="56"/>
    <x v="0"/>
    <x v="1"/>
    <s v="Q1"/>
    <n v="818"/>
    <n v="38"/>
    <x v="2"/>
    <x v="0"/>
    <n v="24.95"/>
    <x v="2"/>
    <n v="0"/>
    <n v="24.95"/>
    <n v="11.48"/>
    <n v="1"/>
    <n v="3017"/>
    <s v="Chesterfield"/>
    <x v="3"/>
    <n v="24.95"/>
    <n v="0"/>
    <n v="13.469999999999999"/>
  </r>
  <r>
    <x v="56"/>
    <x v="0"/>
    <x v="1"/>
    <s v="Q1"/>
    <n v="819"/>
    <n v="19"/>
    <x v="0"/>
    <x v="0"/>
    <n v="49.95"/>
    <x v="5"/>
    <n v="0"/>
    <n v="49.95"/>
    <n v="24.77"/>
    <n v="6"/>
    <n v="3023"/>
    <s v="Glenbeulah"/>
    <x v="0"/>
    <n v="299.70000000000005"/>
    <n v="0"/>
    <n v="151.08000000000001"/>
  </r>
  <r>
    <x v="56"/>
    <x v="0"/>
    <x v="1"/>
    <s v="Q1"/>
    <n v="820"/>
    <n v="1"/>
    <x v="1"/>
    <x v="0"/>
    <n v="43.95"/>
    <x v="5"/>
    <n v="0"/>
    <n v="43.95"/>
    <n v="25.6"/>
    <n v="17"/>
    <n v="3022"/>
    <s v="Oak View"/>
    <x v="7"/>
    <n v="747.15000000000009"/>
    <n v="0"/>
    <n v="311.95000000000005"/>
  </r>
  <r>
    <x v="56"/>
    <x v="0"/>
    <x v="1"/>
    <s v="Q1"/>
    <n v="821"/>
    <n v="20"/>
    <x v="2"/>
    <x v="0"/>
    <n v="16.95"/>
    <x v="1"/>
    <n v="0"/>
    <n v="16.95"/>
    <n v="6.76"/>
    <n v="22"/>
    <n v="3024"/>
    <s v="Corn"/>
    <x v="6"/>
    <n v="372.9"/>
    <n v="0"/>
    <n v="224.17999999999998"/>
  </r>
  <r>
    <x v="56"/>
    <x v="0"/>
    <x v="1"/>
    <s v="Q1"/>
    <n v="822"/>
    <n v="35"/>
    <x v="0"/>
    <x v="0"/>
    <n v="0.95"/>
    <x v="4"/>
    <n v="0"/>
    <n v="0.95"/>
    <n v="0.47"/>
    <n v="10"/>
    <n v="3022"/>
    <s v="Oak View"/>
    <x v="7"/>
    <n v="9.5"/>
    <n v="0"/>
    <n v="4.8"/>
  </r>
  <r>
    <x v="56"/>
    <x v="0"/>
    <x v="1"/>
    <s v="Q1"/>
    <n v="822"/>
    <n v="28"/>
    <x v="0"/>
    <x v="0"/>
    <n v="0.95"/>
    <x v="4"/>
    <n v="0"/>
    <n v="0.95"/>
    <n v="0.5"/>
    <n v="1"/>
    <n v="3022"/>
    <s v="Oak View"/>
    <x v="7"/>
    <n v="0.95"/>
    <n v="0"/>
    <n v="0.44999999999999996"/>
  </r>
  <r>
    <x v="56"/>
    <x v="0"/>
    <x v="1"/>
    <s v="Q1"/>
    <n v="823"/>
    <n v="40"/>
    <x v="0"/>
    <x v="0"/>
    <n v="16.95"/>
    <x v="1"/>
    <n v="0"/>
    <n v="16.95"/>
    <n v="6.53"/>
    <n v="14"/>
    <n v="3021"/>
    <s v="Hollywood"/>
    <x v="2"/>
    <n v="237.29999999999998"/>
    <n v="0"/>
    <n v="145.87999999999997"/>
  </r>
  <r>
    <x v="56"/>
    <x v="0"/>
    <x v="1"/>
    <s v="Q1"/>
    <n v="824"/>
    <n v="43"/>
    <x v="2"/>
    <x v="0"/>
    <n v="11.95"/>
    <x v="1"/>
    <n v="0.1"/>
    <n v="10.76"/>
    <n v="3.32"/>
    <n v="3"/>
    <n v="3012"/>
    <s v="Moose"/>
    <x v="5"/>
    <n v="32.28"/>
    <n v="1.1899999999999995"/>
    <n v="22.32"/>
  </r>
  <r>
    <x v="56"/>
    <x v="0"/>
    <x v="1"/>
    <s v="Q1"/>
    <n v="824"/>
    <n v="50"/>
    <x v="2"/>
    <x v="0"/>
    <n v="24.95"/>
    <x v="2"/>
    <n v="0.1"/>
    <n v="22.46"/>
    <n v="12.14"/>
    <n v="1"/>
    <n v="3012"/>
    <s v="Moose"/>
    <x v="5"/>
    <n v="22.46"/>
    <n v="2.4899999999999984"/>
    <n v="10.32"/>
  </r>
  <r>
    <x v="56"/>
    <x v="0"/>
    <x v="1"/>
    <s v="Q1"/>
    <n v="825"/>
    <n v="35"/>
    <x v="2"/>
    <x v="0"/>
    <n v="0.95"/>
    <x v="4"/>
    <n v="0"/>
    <n v="0.95"/>
    <n v="0.47"/>
    <n v="22"/>
    <n v="3011"/>
    <s v="Barhamsville"/>
    <x v="4"/>
    <n v="20.9"/>
    <n v="0"/>
    <n v="10.559999999999999"/>
  </r>
  <r>
    <x v="56"/>
    <x v="0"/>
    <x v="1"/>
    <s v="Q1"/>
    <n v="826"/>
    <n v="21"/>
    <x v="0"/>
    <x v="0"/>
    <n v="26.95"/>
    <x v="2"/>
    <n v="0"/>
    <n v="26.95"/>
    <n v="12.42"/>
    <n v="16"/>
    <n v="3016"/>
    <s v="Cedar Hill"/>
    <x v="3"/>
    <n v="431.2"/>
    <n v="0"/>
    <n v="232.48"/>
  </r>
  <r>
    <x v="56"/>
    <x v="0"/>
    <x v="1"/>
    <s v="Q1"/>
    <n v="827"/>
    <n v="29"/>
    <x v="2"/>
    <x v="0"/>
    <n v="40.950000000000003"/>
    <x v="5"/>
    <n v="0.1"/>
    <n v="36.86"/>
    <n v="15.51"/>
    <n v="2"/>
    <n v="3022"/>
    <s v="Oak View"/>
    <x v="7"/>
    <n v="73.72"/>
    <n v="4.0900000000000034"/>
    <n v="42.7"/>
  </r>
  <r>
    <x v="56"/>
    <x v="0"/>
    <x v="1"/>
    <s v="Q1"/>
    <n v="828"/>
    <n v="23"/>
    <x v="0"/>
    <x v="0"/>
    <n v="2.95"/>
    <x v="4"/>
    <n v="0.1"/>
    <n v="2.66"/>
    <n v="1.68"/>
    <n v="4"/>
    <n v="3022"/>
    <s v="Oak View"/>
    <x v="7"/>
    <n v="10.64"/>
    <n v="0.29000000000000004"/>
    <n v="3.9200000000000008"/>
  </r>
  <r>
    <x v="56"/>
    <x v="0"/>
    <x v="1"/>
    <s v="Q1"/>
    <n v="829"/>
    <n v="14"/>
    <x v="1"/>
    <x v="0"/>
    <n v="31.95"/>
    <x v="0"/>
    <n v="0"/>
    <n v="31.95"/>
    <n v="17.38"/>
    <n v="3"/>
    <n v="3023"/>
    <s v="Glenbeulah"/>
    <x v="0"/>
    <n v="95.85"/>
    <n v="0"/>
    <n v="43.71"/>
  </r>
  <r>
    <x v="56"/>
    <x v="0"/>
    <x v="1"/>
    <s v="Q1"/>
    <n v="830"/>
    <n v="38"/>
    <x v="2"/>
    <x v="0"/>
    <n v="24.95"/>
    <x v="2"/>
    <n v="0"/>
    <n v="24.95"/>
    <n v="11.48"/>
    <n v="4"/>
    <n v="3029"/>
    <s v="Hartland"/>
    <x v="0"/>
    <n v="99.8"/>
    <n v="0"/>
    <n v="53.879999999999995"/>
  </r>
  <r>
    <x v="56"/>
    <x v="0"/>
    <x v="1"/>
    <s v="Q1"/>
    <n v="830"/>
    <n v="14"/>
    <x v="2"/>
    <x v="0"/>
    <n v="31.95"/>
    <x v="0"/>
    <n v="0"/>
    <n v="31.95"/>
    <n v="17.38"/>
    <n v="3"/>
    <n v="3029"/>
    <s v="Hartland"/>
    <x v="0"/>
    <n v="95.85"/>
    <n v="0"/>
    <n v="43.71"/>
  </r>
  <r>
    <x v="56"/>
    <x v="0"/>
    <x v="1"/>
    <s v="Q1"/>
    <n v="831"/>
    <n v="43"/>
    <x v="1"/>
    <x v="0"/>
    <n v="11.95"/>
    <x v="1"/>
    <n v="0"/>
    <n v="11.95"/>
    <n v="3.32"/>
    <n v="1"/>
    <n v="3030"/>
    <s v="Davis"/>
    <x v="6"/>
    <n v="11.95"/>
    <n v="0"/>
    <n v="8.629999999999999"/>
  </r>
  <r>
    <x v="56"/>
    <x v="0"/>
    <x v="1"/>
    <s v="Q1"/>
    <n v="832"/>
    <n v="33"/>
    <x v="2"/>
    <x v="0"/>
    <n v="19.95"/>
    <x v="1"/>
    <n v="0"/>
    <n v="19.95"/>
    <n v="9.7799999999999994"/>
    <n v="18"/>
    <n v="3017"/>
    <s v="Chesterfield"/>
    <x v="3"/>
    <n v="359.09999999999997"/>
    <n v="0"/>
    <n v="183.06"/>
  </r>
  <r>
    <x v="56"/>
    <x v="0"/>
    <x v="1"/>
    <s v="Q1"/>
    <n v="833"/>
    <n v="32"/>
    <x v="0"/>
    <x v="0"/>
    <n v="22.95"/>
    <x v="2"/>
    <n v="0"/>
    <n v="22.95"/>
    <n v="11.78"/>
    <n v="23"/>
    <n v="3024"/>
    <s v="Corn"/>
    <x v="6"/>
    <n v="527.85"/>
    <n v="0"/>
    <n v="256.91000000000003"/>
  </r>
  <r>
    <x v="56"/>
    <x v="0"/>
    <x v="1"/>
    <s v="Q1"/>
    <n v="834"/>
    <n v="13"/>
    <x v="1"/>
    <x v="0"/>
    <n v="26.95"/>
    <x v="2"/>
    <n v="0"/>
    <n v="26.95"/>
    <n v="13.26"/>
    <n v="16"/>
    <n v="3025"/>
    <s v="Cardinal"/>
    <x v="4"/>
    <n v="431.2"/>
    <n v="0"/>
    <n v="219.04"/>
  </r>
  <r>
    <x v="56"/>
    <x v="0"/>
    <x v="1"/>
    <s v="Q1"/>
    <n v="835"/>
    <n v="15"/>
    <x v="2"/>
    <x v="0"/>
    <n v="28.95"/>
    <x v="2"/>
    <n v="0.1"/>
    <n v="26.06"/>
    <n v="17.53"/>
    <n v="30"/>
    <n v="3030"/>
    <s v="Davis"/>
    <x v="6"/>
    <n v="781.8"/>
    <n v="2.8900000000000006"/>
    <n v="255.89999999999992"/>
  </r>
  <r>
    <x v="56"/>
    <x v="0"/>
    <x v="1"/>
    <s v="Q1"/>
    <n v="836"/>
    <n v="36"/>
    <x v="0"/>
    <x v="0"/>
    <n v="26.95"/>
    <x v="2"/>
    <n v="0"/>
    <n v="26.95"/>
    <n v="12.53"/>
    <n v="3"/>
    <n v="3026"/>
    <s v="Norman"/>
    <x v="6"/>
    <n v="80.849999999999994"/>
    <n v="0"/>
    <n v="43.26"/>
  </r>
  <r>
    <x v="56"/>
    <x v="0"/>
    <x v="1"/>
    <s v="Q1"/>
    <n v="837"/>
    <n v="37"/>
    <x v="1"/>
    <x v="0"/>
    <n v="24.95"/>
    <x v="2"/>
    <n v="0"/>
    <n v="24.95"/>
    <n v="9.3800000000000008"/>
    <n v="6"/>
    <n v="3016"/>
    <s v="Cedar Hill"/>
    <x v="3"/>
    <n v="149.69999999999999"/>
    <n v="0"/>
    <n v="93.419999999999987"/>
  </r>
  <r>
    <x v="56"/>
    <x v="0"/>
    <x v="1"/>
    <s v="Q1"/>
    <n v="838"/>
    <n v="50"/>
    <x v="2"/>
    <x v="0"/>
    <n v="24.95"/>
    <x v="2"/>
    <n v="0"/>
    <n v="24.95"/>
    <n v="12.14"/>
    <n v="1"/>
    <n v="3020"/>
    <s v="Hollywood"/>
    <x v="2"/>
    <n v="24.95"/>
    <n v="0"/>
    <n v="12.809999999999999"/>
  </r>
  <r>
    <x v="56"/>
    <x v="0"/>
    <x v="1"/>
    <s v="Q1"/>
    <n v="838"/>
    <n v="22"/>
    <x v="2"/>
    <x v="0"/>
    <n v="0.95"/>
    <x v="4"/>
    <n v="0.1"/>
    <n v="0.86"/>
    <n v="0.56999999999999995"/>
    <n v="10"/>
    <n v="3020"/>
    <s v="Hollywood"/>
    <x v="2"/>
    <n v="8.6"/>
    <n v="8.9999999999999969E-2"/>
    <n v="2.9000000000000004"/>
  </r>
  <r>
    <x v="56"/>
    <x v="0"/>
    <x v="1"/>
    <s v="Q1"/>
    <n v="839"/>
    <n v="28"/>
    <x v="2"/>
    <x v="0"/>
    <n v="0.95"/>
    <x v="4"/>
    <n v="0"/>
    <n v="0.95"/>
    <n v="0.5"/>
    <n v="17"/>
    <n v="3033"/>
    <s v="Hubertus"/>
    <x v="0"/>
    <n v="16.149999999999999"/>
    <n v="0"/>
    <n v="7.6499999999999995"/>
  </r>
  <r>
    <x v="56"/>
    <x v="0"/>
    <x v="1"/>
    <s v="Q1"/>
    <n v="840"/>
    <n v="21"/>
    <x v="1"/>
    <x v="0"/>
    <n v="26.95"/>
    <x v="2"/>
    <n v="0"/>
    <n v="26.95"/>
    <n v="12.42"/>
    <n v="19"/>
    <n v="3027"/>
    <s v="Hartford"/>
    <x v="0"/>
    <n v="512.04999999999995"/>
    <n v="0"/>
    <n v="276.07"/>
  </r>
  <r>
    <x v="56"/>
    <x v="0"/>
    <x v="1"/>
    <s v="Q1"/>
    <n v="840"/>
    <n v="27"/>
    <x v="1"/>
    <x v="0"/>
    <n v="4.95"/>
    <x v="4"/>
    <n v="0"/>
    <n v="4.95"/>
    <n v="1.82"/>
    <n v="7"/>
    <n v="3027"/>
    <s v="Hartford"/>
    <x v="0"/>
    <n v="34.65"/>
    <n v="0"/>
    <n v="21.91"/>
  </r>
  <r>
    <x v="56"/>
    <x v="0"/>
    <x v="1"/>
    <s v="Q1"/>
    <n v="841"/>
    <n v="24"/>
    <x v="0"/>
    <x v="0"/>
    <n v="27.95"/>
    <x v="2"/>
    <n v="0.1"/>
    <n v="25.16"/>
    <n v="16.8"/>
    <n v="22"/>
    <n v="3033"/>
    <s v="Hubertus"/>
    <x v="0"/>
    <n v="553.52"/>
    <n v="2.7899999999999991"/>
    <n v="183.92"/>
  </r>
  <r>
    <x v="56"/>
    <x v="0"/>
    <x v="1"/>
    <s v="Q1"/>
    <n v="842"/>
    <n v="42"/>
    <x v="2"/>
    <x v="0"/>
    <n v="35.950000000000003"/>
    <x v="0"/>
    <n v="0.1"/>
    <n v="32.36"/>
    <n v="20.25"/>
    <n v="1"/>
    <n v="3023"/>
    <s v="Glenbeulah"/>
    <x v="0"/>
    <n v="32.36"/>
    <n v="3.5900000000000034"/>
    <n v="12.11"/>
  </r>
  <r>
    <x v="56"/>
    <x v="0"/>
    <x v="1"/>
    <s v="Q1"/>
    <n v="843"/>
    <n v="26"/>
    <x v="0"/>
    <x v="0"/>
    <n v="0.95"/>
    <x v="4"/>
    <n v="0"/>
    <n v="0.95"/>
    <n v="0.42"/>
    <n v="9"/>
    <n v="3015"/>
    <s v="Catawissa"/>
    <x v="3"/>
    <n v="8.5499999999999989"/>
    <n v="0"/>
    <n v="4.7700000000000005"/>
  </r>
  <r>
    <x v="56"/>
    <x v="0"/>
    <x v="1"/>
    <s v="Q1"/>
    <n v="844"/>
    <n v="40"/>
    <x v="2"/>
    <x v="0"/>
    <n v="16.95"/>
    <x v="1"/>
    <n v="0"/>
    <n v="16.95"/>
    <n v="6.53"/>
    <n v="3"/>
    <n v="3018"/>
    <s v="Chickasha"/>
    <x v="6"/>
    <n v="50.849999999999994"/>
    <n v="0"/>
    <n v="31.259999999999994"/>
  </r>
  <r>
    <x v="56"/>
    <x v="0"/>
    <x v="1"/>
    <s v="Q1"/>
    <n v="845"/>
    <n v="31"/>
    <x v="2"/>
    <x v="0"/>
    <n v="0.95"/>
    <x v="4"/>
    <n v="0"/>
    <n v="0.95"/>
    <n v="0.34"/>
    <n v="16"/>
    <n v="3019"/>
    <s v="Crystal City"/>
    <x v="3"/>
    <n v="15.2"/>
    <n v="0"/>
    <n v="9.759999999999998"/>
  </r>
  <r>
    <x v="56"/>
    <x v="0"/>
    <x v="1"/>
    <s v="Q1"/>
    <n v="845"/>
    <n v="22"/>
    <x v="2"/>
    <x v="0"/>
    <n v="0.95"/>
    <x v="4"/>
    <n v="0"/>
    <n v="0.95"/>
    <n v="0.56999999999999995"/>
    <n v="7"/>
    <n v="3019"/>
    <s v="Crystal City"/>
    <x v="3"/>
    <n v="6.6499999999999995"/>
    <n v="0"/>
    <n v="2.66"/>
  </r>
  <r>
    <x v="56"/>
    <x v="0"/>
    <x v="1"/>
    <s v="Q1"/>
    <n v="846"/>
    <n v="31"/>
    <x v="1"/>
    <x v="0"/>
    <n v="0.95"/>
    <x v="4"/>
    <n v="0"/>
    <n v="0.95"/>
    <n v="0.34"/>
    <n v="5"/>
    <n v="3024"/>
    <s v="Corn"/>
    <x v="6"/>
    <n v="4.75"/>
    <n v="0"/>
    <n v="3.0499999999999994"/>
  </r>
  <r>
    <x v="56"/>
    <x v="0"/>
    <x v="1"/>
    <s v="Q1"/>
    <n v="847"/>
    <n v="45"/>
    <x v="0"/>
    <x v="0"/>
    <n v="38.950000000000003"/>
    <x v="0"/>
    <n v="0"/>
    <n v="38.950000000000003"/>
    <n v="22.33"/>
    <n v="1"/>
    <n v="3017"/>
    <s v="Chesterfield"/>
    <x v="3"/>
    <n v="38.950000000000003"/>
    <n v="0"/>
    <n v="16.620000000000005"/>
  </r>
  <r>
    <x v="56"/>
    <x v="0"/>
    <x v="1"/>
    <s v="Q1"/>
    <n v="848"/>
    <n v="25"/>
    <x v="2"/>
    <x v="0"/>
    <n v="0.95"/>
    <x v="4"/>
    <n v="0"/>
    <n v="0.95"/>
    <n v="0.35"/>
    <n v="20"/>
    <n v="3029"/>
    <s v="Hartland"/>
    <x v="0"/>
    <n v="19"/>
    <n v="0"/>
    <n v="12"/>
  </r>
  <r>
    <x v="56"/>
    <x v="0"/>
    <x v="1"/>
    <s v="Q1"/>
    <n v="849"/>
    <n v="4"/>
    <x v="1"/>
    <x v="0"/>
    <n v="73.95"/>
    <x v="3"/>
    <n v="0"/>
    <n v="73.95"/>
    <n v="38.86"/>
    <n v="1"/>
    <n v="3027"/>
    <s v="Hartford"/>
    <x v="0"/>
    <n v="73.95"/>
    <n v="0"/>
    <n v="35.090000000000003"/>
  </r>
  <r>
    <x v="56"/>
    <x v="0"/>
    <x v="1"/>
    <s v="Q1"/>
    <n v="850"/>
    <n v="32"/>
    <x v="1"/>
    <x v="0"/>
    <n v="22.95"/>
    <x v="2"/>
    <n v="0"/>
    <n v="22.95"/>
    <n v="11.78"/>
    <n v="21"/>
    <n v="3021"/>
    <s v="Hollywood"/>
    <x v="2"/>
    <n v="481.95"/>
    <n v="0"/>
    <n v="234.57"/>
  </r>
  <r>
    <x v="56"/>
    <x v="0"/>
    <x v="1"/>
    <s v="Q1"/>
    <n v="850"/>
    <n v="1"/>
    <x v="1"/>
    <x v="0"/>
    <n v="43.95"/>
    <x v="5"/>
    <n v="0"/>
    <n v="43.95"/>
    <n v="25.6"/>
    <n v="13"/>
    <n v="3021"/>
    <s v="Hollywood"/>
    <x v="2"/>
    <n v="571.35"/>
    <n v="0"/>
    <n v="238.55"/>
  </r>
  <r>
    <x v="56"/>
    <x v="0"/>
    <x v="1"/>
    <s v="Q1"/>
    <n v="851"/>
    <n v="42"/>
    <x v="2"/>
    <x v="0"/>
    <n v="35.950000000000003"/>
    <x v="0"/>
    <n v="0"/>
    <n v="35.950000000000003"/>
    <n v="20.25"/>
    <n v="1"/>
    <n v="3015"/>
    <s v="Catawissa"/>
    <x v="3"/>
    <n v="35.950000000000003"/>
    <n v="0"/>
    <n v="15.700000000000003"/>
  </r>
  <r>
    <x v="56"/>
    <x v="0"/>
    <x v="1"/>
    <s v="Q1"/>
    <n v="852"/>
    <n v="22"/>
    <x v="0"/>
    <x v="0"/>
    <n v="0.95"/>
    <x v="4"/>
    <n v="0"/>
    <n v="0.95"/>
    <n v="0.56999999999999995"/>
    <n v="9"/>
    <n v="3030"/>
    <s v="Davis"/>
    <x v="6"/>
    <n v="8.5499999999999989"/>
    <n v="0"/>
    <n v="3.42"/>
  </r>
  <r>
    <x v="56"/>
    <x v="0"/>
    <x v="1"/>
    <s v="Q1"/>
    <n v="853"/>
    <n v="43"/>
    <x v="1"/>
    <x v="0"/>
    <n v="11.95"/>
    <x v="1"/>
    <n v="0"/>
    <n v="11.95"/>
    <n v="3.32"/>
    <n v="5"/>
    <n v="3010"/>
    <s v="Camarillo"/>
    <x v="7"/>
    <n v="59.75"/>
    <n v="0"/>
    <n v="43.149999999999991"/>
  </r>
  <r>
    <x v="56"/>
    <x v="0"/>
    <x v="1"/>
    <s v="Q1"/>
    <n v="854"/>
    <n v="4"/>
    <x v="0"/>
    <x v="0"/>
    <n v="73.95"/>
    <x v="3"/>
    <n v="0"/>
    <n v="73.95"/>
    <n v="38.86"/>
    <n v="1"/>
    <n v="3026"/>
    <s v="Norman"/>
    <x v="6"/>
    <n v="73.95"/>
    <n v="0"/>
    <n v="35.090000000000003"/>
  </r>
  <r>
    <x v="56"/>
    <x v="0"/>
    <x v="1"/>
    <s v="Q1"/>
    <n v="855"/>
    <n v="6"/>
    <x v="2"/>
    <x v="0"/>
    <n v="55.95"/>
    <x v="3"/>
    <n v="0.1"/>
    <n v="50.36"/>
    <n v="16.059999999999999"/>
    <n v="17"/>
    <n v="3025"/>
    <s v="Cardinal"/>
    <x v="4"/>
    <n v="856.12"/>
    <n v="5.5900000000000034"/>
    <n v="583.09999999999991"/>
  </r>
  <r>
    <x v="56"/>
    <x v="0"/>
    <x v="1"/>
    <s v="Q1"/>
    <n v="855"/>
    <n v="32"/>
    <x v="2"/>
    <x v="0"/>
    <n v="22.95"/>
    <x v="2"/>
    <n v="0"/>
    <n v="22.95"/>
    <n v="11.78"/>
    <n v="7"/>
    <n v="3025"/>
    <s v="Cardinal"/>
    <x v="4"/>
    <n v="160.65"/>
    <n v="0"/>
    <n v="78.19"/>
  </r>
  <r>
    <x v="56"/>
    <x v="0"/>
    <x v="1"/>
    <s v="Q1"/>
    <n v="856"/>
    <n v="26"/>
    <x v="0"/>
    <x v="0"/>
    <n v="0.95"/>
    <x v="4"/>
    <n v="0"/>
    <n v="0.95"/>
    <n v="0.42"/>
    <n v="11"/>
    <n v="3022"/>
    <s v="Oak View"/>
    <x v="7"/>
    <n v="10.45"/>
    <n v="0"/>
    <n v="5.83"/>
  </r>
  <r>
    <x v="56"/>
    <x v="0"/>
    <x v="1"/>
    <s v="Q1"/>
    <n v="857"/>
    <n v="38"/>
    <x v="2"/>
    <x v="0"/>
    <n v="24.95"/>
    <x v="2"/>
    <n v="0"/>
    <n v="24.95"/>
    <n v="11.48"/>
    <n v="2"/>
    <n v="3022"/>
    <s v="Oak View"/>
    <x v="7"/>
    <n v="49.9"/>
    <n v="0"/>
    <n v="26.939999999999998"/>
  </r>
  <r>
    <x v="56"/>
    <x v="0"/>
    <x v="1"/>
    <s v="Q1"/>
    <n v="858"/>
    <n v="8"/>
    <x v="0"/>
    <x v="0"/>
    <n v="7.95"/>
    <x v="4"/>
    <n v="0"/>
    <n v="7.95"/>
    <n v="4.53"/>
    <n v="29"/>
    <n v="3025"/>
    <s v="Cardinal"/>
    <x v="4"/>
    <n v="230.55"/>
    <n v="0"/>
    <n v="99.179999999999993"/>
  </r>
  <r>
    <x v="56"/>
    <x v="0"/>
    <x v="1"/>
    <s v="Q1"/>
    <n v="859"/>
    <n v="1"/>
    <x v="1"/>
    <x v="0"/>
    <n v="43.95"/>
    <x v="5"/>
    <n v="0.1"/>
    <n v="39.56"/>
    <n v="25.6"/>
    <n v="14"/>
    <n v="3023"/>
    <s v="Glenbeulah"/>
    <x v="0"/>
    <n v="553.84"/>
    <n v="4.3900000000000006"/>
    <n v="195.44"/>
  </r>
  <r>
    <x v="56"/>
    <x v="0"/>
    <x v="1"/>
    <s v="Q1"/>
    <n v="860"/>
    <n v="42"/>
    <x v="2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56"/>
    <x v="0"/>
    <x v="1"/>
    <s v="Q1"/>
    <n v="860"/>
    <n v="50"/>
    <x v="2"/>
    <x v="0"/>
    <n v="24.95"/>
    <x v="2"/>
    <n v="0.1"/>
    <n v="22.46"/>
    <n v="12.14"/>
    <n v="2"/>
    <n v="3026"/>
    <s v="Norman"/>
    <x v="6"/>
    <n v="44.92"/>
    <n v="2.4899999999999984"/>
    <n v="20.64"/>
  </r>
  <r>
    <x v="56"/>
    <x v="0"/>
    <x v="1"/>
    <s v="Q1"/>
    <n v="861"/>
    <n v="37"/>
    <x v="0"/>
    <x v="0"/>
    <n v="24.95"/>
    <x v="2"/>
    <n v="0"/>
    <n v="24.95"/>
    <n v="9.3800000000000008"/>
    <n v="10"/>
    <n v="3024"/>
    <s v="Corn"/>
    <x v="6"/>
    <n v="249.5"/>
    <n v="0"/>
    <n v="155.69999999999999"/>
  </r>
  <r>
    <x v="56"/>
    <x v="0"/>
    <x v="1"/>
    <s v="Q1"/>
    <n v="862"/>
    <n v="32"/>
    <x v="1"/>
    <x v="0"/>
    <n v="22.95"/>
    <x v="2"/>
    <n v="0"/>
    <n v="22.95"/>
    <n v="11.78"/>
    <n v="2"/>
    <n v="3020"/>
    <s v="Hollywood"/>
    <x v="2"/>
    <n v="45.9"/>
    <n v="0"/>
    <n v="22.34"/>
  </r>
  <r>
    <x v="56"/>
    <x v="0"/>
    <x v="1"/>
    <s v="Q1"/>
    <n v="863"/>
    <n v="19"/>
    <x v="0"/>
    <x v="0"/>
    <n v="49.95"/>
    <x v="5"/>
    <n v="0"/>
    <n v="49.95"/>
    <n v="24.77"/>
    <n v="27"/>
    <n v="3012"/>
    <s v="Moose"/>
    <x v="5"/>
    <n v="1348.65"/>
    <n v="0"/>
    <n v="679.86000000000013"/>
  </r>
  <r>
    <x v="56"/>
    <x v="0"/>
    <x v="1"/>
    <s v="Q1"/>
    <n v="864"/>
    <n v="36"/>
    <x v="1"/>
    <x v="0"/>
    <n v="26.95"/>
    <x v="2"/>
    <n v="0.1"/>
    <n v="24.26"/>
    <n v="12.53"/>
    <n v="19"/>
    <n v="3010"/>
    <s v="Camarillo"/>
    <x v="7"/>
    <n v="460.94000000000005"/>
    <n v="2.6899999999999977"/>
    <n v="222.87000000000003"/>
  </r>
  <r>
    <x v="56"/>
    <x v="0"/>
    <x v="1"/>
    <s v="Q1"/>
    <n v="865"/>
    <n v="13"/>
    <x v="2"/>
    <x v="0"/>
    <n v="26.95"/>
    <x v="2"/>
    <n v="0"/>
    <n v="26.95"/>
    <n v="13.26"/>
    <n v="11"/>
    <n v="3013"/>
    <s v="Moran"/>
    <x v="5"/>
    <n v="296.45"/>
    <n v="0"/>
    <n v="150.59"/>
  </r>
  <r>
    <x v="56"/>
    <x v="0"/>
    <x v="1"/>
    <s v="Q1"/>
    <n v="865"/>
    <n v="44"/>
    <x v="2"/>
    <x v="0"/>
    <n v="38.950000000000003"/>
    <x v="0"/>
    <n v="0"/>
    <n v="38.950000000000003"/>
    <n v="24.76"/>
    <n v="6"/>
    <n v="3013"/>
    <s v="Moran"/>
    <x v="5"/>
    <n v="233.70000000000002"/>
    <n v="0"/>
    <n v="85.140000000000015"/>
  </r>
  <r>
    <x v="56"/>
    <x v="0"/>
    <x v="1"/>
    <s v="Q1"/>
    <n v="866"/>
    <n v="23"/>
    <x v="0"/>
    <x v="0"/>
    <n v="2.95"/>
    <x v="4"/>
    <n v="0"/>
    <n v="2.95"/>
    <n v="1.68"/>
    <n v="7"/>
    <n v="3031"/>
    <s v="Hingham"/>
    <x v="0"/>
    <n v="20.650000000000002"/>
    <n v="0"/>
    <n v="8.8900000000000023"/>
  </r>
  <r>
    <x v="56"/>
    <x v="0"/>
    <x v="1"/>
    <s v="Q1"/>
    <n v="866"/>
    <n v="39"/>
    <x v="0"/>
    <x v="0"/>
    <n v="26.95"/>
    <x v="2"/>
    <n v="0"/>
    <n v="26.95"/>
    <n v="12.24"/>
    <n v="13"/>
    <n v="3031"/>
    <s v="Hingham"/>
    <x v="0"/>
    <n v="350.34999999999997"/>
    <n v="0"/>
    <n v="191.23"/>
  </r>
  <r>
    <x v="56"/>
    <x v="0"/>
    <x v="1"/>
    <s v="Q1"/>
    <n v="867"/>
    <n v="14"/>
    <x v="1"/>
    <x v="0"/>
    <n v="31.95"/>
    <x v="0"/>
    <n v="0"/>
    <n v="31.95"/>
    <n v="17.38"/>
    <n v="3"/>
    <n v="3029"/>
    <s v="Hartland"/>
    <x v="0"/>
    <n v="95.85"/>
    <n v="0"/>
    <n v="43.71"/>
  </r>
  <r>
    <x v="56"/>
    <x v="0"/>
    <x v="1"/>
    <s v="Q1"/>
    <n v="868"/>
    <n v="2"/>
    <x v="2"/>
    <x v="0"/>
    <n v="44.95"/>
    <x v="5"/>
    <n v="0"/>
    <n v="44.95"/>
    <n v="27.95"/>
    <n v="6"/>
    <n v="3027"/>
    <s v="Hartford"/>
    <x v="0"/>
    <n v="269.70000000000005"/>
    <n v="0"/>
    <n v="102.00000000000003"/>
  </r>
  <r>
    <x v="56"/>
    <x v="0"/>
    <x v="1"/>
    <s v="Q1"/>
    <n v="869"/>
    <n v="6"/>
    <x v="1"/>
    <x v="0"/>
    <n v="55.95"/>
    <x v="3"/>
    <n v="0.1"/>
    <n v="50.36"/>
    <n v="16.059999999999999"/>
    <n v="24"/>
    <n v="3012"/>
    <s v="Moose"/>
    <x v="5"/>
    <n v="1208.6399999999999"/>
    <n v="5.5900000000000034"/>
    <n v="823.19999999999993"/>
  </r>
  <r>
    <x v="56"/>
    <x v="0"/>
    <x v="1"/>
    <s v="Q1"/>
    <n v="870"/>
    <n v="2"/>
    <x v="1"/>
    <x v="0"/>
    <n v="44.95"/>
    <x v="5"/>
    <n v="0"/>
    <n v="44.95"/>
    <n v="27.95"/>
    <n v="8"/>
    <n v="3032"/>
    <s v="Church View"/>
    <x v="4"/>
    <n v="359.6"/>
    <n v="0"/>
    <n v="136.00000000000003"/>
  </r>
  <r>
    <x v="56"/>
    <x v="0"/>
    <x v="1"/>
    <s v="Q1"/>
    <n v="871"/>
    <n v="9"/>
    <x v="1"/>
    <x v="0"/>
    <n v="48.95"/>
    <x v="5"/>
    <n v="0"/>
    <n v="48.95"/>
    <n v="24.52"/>
    <n v="3"/>
    <n v="3031"/>
    <s v="Hingham"/>
    <x v="0"/>
    <n v="146.85000000000002"/>
    <n v="0"/>
    <n v="73.290000000000006"/>
  </r>
  <r>
    <x v="56"/>
    <x v="0"/>
    <x v="1"/>
    <s v="Q1"/>
    <n v="872"/>
    <n v="45"/>
    <x v="2"/>
    <x v="0"/>
    <n v="38.950000000000003"/>
    <x v="0"/>
    <n v="0"/>
    <n v="38.950000000000003"/>
    <n v="22.33"/>
    <n v="5"/>
    <n v="3019"/>
    <s v="Crystal City"/>
    <x v="3"/>
    <n v="194.75"/>
    <n v="0"/>
    <n v="83.100000000000023"/>
  </r>
  <r>
    <x v="56"/>
    <x v="0"/>
    <x v="1"/>
    <s v="Q1"/>
    <n v="872"/>
    <n v="15"/>
    <x v="2"/>
    <x v="0"/>
    <n v="28.95"/>
    <x v="2"/>
    <n v="0"/>
    <n v="28.95"/>
    <n v="17.53"/>
    <n v="20"/>
    <n v="3019"/>
    <s v="Crystal City"/>
    <x v="3"/>
    <n v="579"/>
    <n v="0"/>
    <n v="228.39999999999998"/>
  </r>
  <r>
    <x v="56"/>
    <x v="0"/>
    <x v="1"/>
    <s v="Q1"/>
    <n v="873"/>
    <n v="7"/>
    <x v="2"/>
    <x v="0"/>
    <n v="20.95"/>
    <x v="2"/>
    <n v="0"/>
    <n v="20.95"/>
    <n v="10.039999999999999"/>
    <n v="5"/>
    <n v="3030"/>
    <s v="Davis"/>
    <x v="6"/>
    <n v="104.75"/>
    <n v="0"/>
    <n v="54.55"/>
  </r>
  <r>
    <x v="56"/>
    <x v="0"/>
    <x v="1"/>
    <s v="Q1"/>
    <n v="873"/>
    <n v="1"/>
    <x v="2"/>
    <x v="0"/>
    <n v="43.95"/>
    <x v="5"/>
    <n v="0.1"/>
    <n v="39.56"/>
    <n v="25.6"/>
    <n v="16"/>
    <n v="3030"/>
    <s v="Davis"/>
    <x v="6"/>
    <n v="632.96"/>
    <n v="4.3900000000000006"/>
    <n v="223.36"/>
  </r>
  <r>
    <x v="56"/>
    <x v="0"/>
    <x v="1"/>
    <s v="Q1"/>
    <n v="874"/>
    <n v="32"/>
    <x v="0"/>
    <x v="0"/>
    <n v="22.95"/>
    <x v="2"/>
    <n v="0"/>
    <n v="22.95"/>
    <n v="11.78"/>
    <n v="11"/>
    <n v="3014"/>
    <s v="Danville"/>
    <x v="1"/>
    <n v="252.45"/>
    <n v="0"/>
    <n v="122.87"/>
  </r>
  <r>
    <x v="56"/>
    <x v="0"/>
    <x v="1"/>
    <s v="Q1"/>
    <n v="874"/>
    <n v="40"/>
    <x v="0"/>
    <x v="0"/>
    <n v="16.95"/>
    <x v="1"/>
    <n v="0"/>
    <n v="16.95"/>
    <n v="6.53"/>
    <n v="12"/>
    <n v="3014"/>
    <s v="Danville"/>
    <x v="1"/>
    <n v="203.39999999999998"/>
    <n v="0"/>
    <n v="125.03999999999998"/>
  </r>
  <r>
    <x v="56"/>
    <x v="0"/>
    <x v="1"/>
    <s v="Q1"/>
    <n v="875"/>
    <n v="34"/>
    <x v="1"/>
    <x v="0"/>
    <n v="37.950000000000003"/>
    <x v="0"/>
    <n v="0"/>
    <n v="37.950000000000003"/>
    <n v="15.35"/>
    <n v="12"/>
    <n v="3029"/>
    <s v="Hartland"/>
    <x v="0"/>
    <n v="455.40000000000003"/>
    <n v="0"/>
    <n v="271.20000000000005"/>
  </r>
  <r>
    <x v="56"/>
    <x v="0"/>
    <x v="1"/>
    <s v="Q1"/>
    <n v="876"/>
    <n v="48"/>
    <x v="2"/>
    <x v="0"/>
    <n v="3.95"/>
    <x v="4"/>
    <n v="0"/>
    <n v="3.95"/>
    <n v="1.43"/>
    <n v="9"/>
    <n v="3022"/>
    <s v="Oak View"/>
    <x v="7"/>
    <n v="35.550000000000004"/>
    <n v="0"/>
    <n v="22.680000000000003"/>
  </r>
  <r>
    <x v="56"/>
    <x v="0"/>
    <x v="1"/>
    <s v="Q1"/>
    <n v="877"/>
    <n v="3"/>
    <x v="1"/>
    <x v="0"/>
    <n v="59.95"/>
    <x v="3"/>
    <n v="0"/>
    <n v="59.95"/>
    <n v="28.73"/>
    <n v="15"/>
    <n v="3029"/>
    <s v="Hartland"/>
    <x v="0"/>
    <n v="899.25"/>
    <n v="0"/>
    <n v="468.3"/>
  </r>
  <r>
    <x v="56"/>
    <x v="0"/>
    <x v="1"/>
    <s v="Q1"/>
    <n v="878"/>
    <n v="33"/>
    <x v="2"/>
    <x v="0"/>
    <n v="19.95"/>
    <x v="1"/>
    <n v="0"/>
    <n v="19.95"/>
    <n v="9.7799999999999994"/>
    <n v="17"/>
    <n v="3013"/>
    <s v="Moran"/>
    <x v="5"/>
    <n v="339.15"/>
    <n v="0"/>
    <n v="172.89"/>
  </r>
  <r>
    <x v="56"/>
    <x v="0"/>
    <x v="1"/>
    <s v="Q1"/>
    <n v="878"/>
    <n v="17"/>
    <x v="2"/>
    <x v="0"/>
    <n v="49.95"/>
    <x v="5"/>
    <n v="0"/>
    <n v="49.95"/>
    <n v="23.93"/>
    <n v="17"/>
    <n v="3013"/>
    <s v="Moran"/>
    <x v="5"/>
    <n v="849.15000000000009"/>
    <n v="0"/>
    <n v="442.34000000000003"/>
  </r>
  <r>
    <x v="56"/>
    <x v="0"/>
    <x v="1"/>
    <s v="Q1"/>
    <n v="879"/>
    <n v="22"/>
    <x v="1"/>
    <x v="0"/>
    <n v="0.95"/>
    <x v="4"/>
    <n v="0"/>
    <n v="0.95"/>
    <n v="0.56999999999999995"/>
    <n v="17"/>
    <n v="3032"/>
    <s v="Church View"/>
    <x v="4"/>
    <n v="16.149999999999999"/>
    <n v="0"/>
    <n v="6.46"/>
  </r>
  <r>
    <x v="56"/>
    <x v="0"/>
    <x v="1"/>
    <s v="Q1"/>
    <n v="879"/>
    <n v="25"/>
    <x v="1"/>
    <x v="0"/>
    <n v="0.95"/>
    <x v="4"/>
    <n v="0"/>
    <n v="0.95"/>
    <n v="0.35"/>
    <n v="24"/>
    <n v="3032"/>
    <s v="Church View"/>
    <x v="4"/>
    <n v="22.799999999999997"/>
    <n v="0"/>
    <n v="14.399999999999999"/>
  </r>
  <r>
    <x v="56"/>
    <x v="0"/>
    <x v="1"/>
    <s v="Q1"/>
    <n v="879"/>
    <n v="34"/>
    <x v="1"/>
    <x v="0"/>
    <n v="37.950000000000003"/>
    <x v="0"/>
    <n v="0"/>
    <n v="37.950000000000003"/>
    <n v="15.35"/>
    <n v="5"/>
    <n v="3032"/>
    <s v="Church View"/>
    <x v="4"/>
    <n v="189.75"/>
    <n v="0"/>
    <n v="113"/>
  </r>
  <r>
    <x v="56"/>
    <x v="0"/>
    <x v="1"/>
    <s v="Q1"/>
    <n v="880"/>
    <n v="46"/>
    <x v="0"/>
    <x v="0"/>
    <n v="55.95"/>
    <x v="3"/>
    <n v="0.1"/>
    <n v="50.36"/>
    <n v="32.47"/>
    <n v="21"/>
    <n v="3020"/>
    <s v="Hollywood"/>
    <x v="2"/>
    <n v="1057.56"/>
    <n v="5.5900000000000034"/>
    <n v="375.69"/>
  </r>
  <r>
    <x v="56"/>
    <x v="0"/>
    <x v="1"/>
    <s v="Q1"/>
    <n v="881"/>
    <n v="29"/>
    <x v="2"/>
    <x v="0"/>
    <n v="40.950000000000003"/>
    <x v="5"/>
    <n v="0"/>
    <n v="40.950000000000003"/>
    <n v="15.51"/>
    <n v="5"/>
    <n v="3025"/>
    <s v="Cardinal"/>
    <x v="4"/>
    <n v="204.75"/>
    <n v="0"/>
    <n v="127.20000000000002"/>
  </r>
  <r>
    <x v="56"/>
    <x v="0"/>
    <x v="1"/>
    <s v="Q1"/>
    <n v="881"/>
    <n v="2"/>
    <x v="2"/>
    <x v="0"/>
    <n v="44.95"/>
    <x v="5"/>
    <n v="0"/>
    <n v="44.95"/>
    <n v="27.95"/>
    <n v="3"/>
    <n v="3025"/>
    <s v="Cardinal"/>
    <x v="4"/>
    <n v="134.85000000000002"/>
    <n v="0"/>
    <n v="51.000000000000014"/>
  </r>
  <r>
    <x v="56"/>
    <x v="0"/>
    <x v="1"/>
    <s v="Q1"/>
    <n v="882"/>
    <n v="16"/>
    <x v="1"/>
    <x v="0"/>
    <n v="27.95"/>
    <x v="2"/>
    <n v="0"/>
    <n v="27.95"/>
    <n v="15.85"/>
    <n v="3"/>
    <n v="3029"/>
    <s v="Hartland"/>
    <x v="0"/>
    <n v="83.85"/>
    <n v="0"/>
    <n v="36.299999999999997"/>
  </r>
  <r>
    <x v="56"/>
    <x v="0"/>
    <x v="1"/>
    <s v="Q1"/>
    <n v="883"/>
    <n v="23"/>
    <x v="2"/>
    <x v="0"/>
    <n v="2.95"/>
    <x v="4"/>
    <n v="0"/>
    <n v="2.95"/>
    <n v="1.68"/>
    <n v="5"/>
    <n v="3033"/>
    <s v="Hubertus"/>
    <x v="0"/>
    <n v="14.75"/>
    <n v="0"/>
    <n v="6.3500000000000014"/>
  </r>
  <r>
    <x v="56"/>
    <x v="0"/>
    <x v="1"/>
    <s v="Q1"/>
    <n v="884"/>
    <n v="37"/>
    <x v="0"/>
    <x v="0"/>
    <n v="24.95"/>
    <x v="2"/>
    <n v="0"/>
    <n v="24.95"/>
    <n v="9.3800000000000008"/>
    <n v="6"/>
    <n v="3018"/>
    <s v="Chickasha"/>
    <x v="6"/>
    <n v="149.69999999999999"/>
    <n v="0"/>
    <n v="93.419999999999987"/>
  </r>
  <r>
    <x v="56"/>
    <x v="0"/>
    <x v="1"/>
    <s v="Q1"/>
    <n v="885"/>
    <n v="24"/>
    <x v="1"/>
    <x v="0"/>
    <n v="27.95"/>
    <x v="2"/>
    <n v="0"/>
    <n v="27.95"/>
    <n v="16.8"/>
    <n v="26"/>
    <n v="3012"/>
    <s v="Moose"/>
    <x v="5"/>
    <n v="726.69999999999993"/>
    <n v="0"/>
    <n v="289.89999999999998"/>
  </r>
  <r>
    <x v="56"/>
    <x v="0"/>
    <x v="1"/>
    <s v="Q1"/>
    <n v="886"/>
    <n v="49"/>
    <x v="0"/>
    <x v="0"/>
    <n v="63.95"/>
    <x v="3"/>
    <n v="0"/>
    <n v="63.95"/>
    <n v="27.1"/>
    <n v="4"/>
    <n v="3028"/>
    <s v="Pembroke Pines"/>
    <x v="2"/>
    <n v="255.8"/>
    <n v="0"/>
    <n v="147.4"/>
  </r>
  <r>
    <x v="56"/>
    <x v="0"/>
    <x v="1"/>
    <s v="Q1"/>
    <n v="887"/>
    <n v="3"/>
    <x v="2"/>
    <x v="0"/>
    <n v="59.95"/>
    <x v="3"/>
    <n v="0"/>
    <n v="59.95"/>
    <n v="28.73"/>
    <n v="10"/>
    <n v="3020"/>
    <s v="Hollywood"/>
    <x v="2"/>
    <n v="599.5"/>
    <n v="0"/>
    <n v="312.20000000000005"/>
  </r>
  <r>
    <x v="56"/>
    <x v="0"/>
    <x v="1"/>
    <s v="Q1"/>
    <n v="887"/>
    <n v="4"/>
    <x v="2"/>
    <x v="0"/>
    <n v="73.95"/>
    <x v="3"/>
    <n v="0.2"/>
    <n v="59.16"/>
    <n v="38.86"/>
    <n v="1"/>
    <n v="3020"/>
    <s v="Hollywood"/>
    <x v="2"/>
    <n v="59.16"/>
    <n v="14.790000000000006"/>
    <n v="20.299999999999997"/>
  </r>
  <r>
    <x v="56"/>
    <x v="0"/>
    <x v="1"/>
    <s v="Q1"/>
    <n v="887"/>
    <n v="47"/>
    <x v="2"/>
    <x v="0"/>
    <n v="28.95"/>
    <x v="2"/>
    <n v="0"/>
    <n v="28.95"/>
    <n v="8.86"/>
    <n v="17"/>
    <n v="3020"/>
    <s v="Hollywood"/>
    <x v="2"/>
    <n v="492.15"/>
    <n v="0"/>
    <n v="341.53"/>
  </r>
  <r>
    <x v="56"/>
    <x v="0"/>
    <x v="1"/>
    <s v="Q1"/>
    <n v="887"/>
    <n v="50"/>
    <x v="2"/>
    <x v="0"/>
    <n v="24.95"/>
    <x v="2"/>
    <n v="0.1"/>
    <n v="22.46"/>
    <n v="12.14"/>
    <n v="3"/>
    <n v="3020"/>
    <s v="Hollywood"/>
    <x v="2"/>
    <n v="67.38"/>
    <n v="2.4899999999999984"/>
    <n v="30.96"/>
  </r>
  <r>
    <x v="56"/>
    <x v="0"/>
    <x v="1"/>
    <s v="Q1"/>
    <n v="887"/>
    <n v="32"/>
    <x v="2"/>
    <x v="0"/>
    <n v="22.95"/>
    <x v="2"/>
    <n v="0"/>
    <n v="22.95"/>
    <n v="11.78"/>
    <n v="6"/>
    <n v="3020"/>
    <s v="Hollywood"/>
    <x v="2"/>
    <n v="137.69999999999999"/>
    <n v="0"/>
    <n v="67.02"/>
  </r>
  <r>
    <x v="56"/>
    <x v="0"/>
    <x v="1"/>
    <s v="Q1"/>
    <n v="887"/>
    <n v="30"/>
    <x v="2"/>
    <x v="0"/>
    <n v="10.95"/>
    <x v="1"/>
    <n v="0"/>
    <n v="10.95"/>
    <n v="4.8"/>
    <n v="14"/>
    <n v="3020"/>
    <s v="Hollywood"/>
    <x v="2"/>
    <n v="153.29999999999998"/>
    <n v="0"/>
    <n v="86.1"/>
  </r>
  <r>
    <x v="56"/>
    <x v="0"/>
    <x v="1"/>
    <s v="Q1"/>
    <n v="888"/>
    <n v="12"/>
    <x v="1"/>
    <x v="0"/>
    <n v="47.95"/>
    <x v="5"/>
    <n v="0"/>
    <n v="47.95"/>
    <n v="20.7"/>
    <n v="1"/>
    <n v="3025"/>
    <s v="Cardinal"/>
    <x v="4"/>
    <n v="47.95"/>
    <n v="0"/>
    <n v="27.250000000000004"/>
  </r>
  <r>
    <x v="56"/>
    <x v="0"/>
    <x v="1"/>
    <s v="Q1"/>
    <n v="889"/>
    <n v="45"/>
    <x v="0"/>
    <x v="0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56"/>
    <x v="0"/>
    <x v="1"/>
    <s v="Q1"/>
    <n v="890"/>
    <n v="24"/>
    <x v="2"/>
    <x v="0"/>
    <n v="27.95"/>
    <x v="2"/>
    <n v="0"/>
    <n v="27.95"/>
    <n v="16.8"/>
    <n v="23"/>
    <n v="3031"/>
    <s v="Hingham"/>
    <x v="0"/>
    <n v="642.85"/>
    <n v="0"/>
    <n v="256.45"/>
  </r>
  <r>
    <x v="56"/>
    <x v="0"/>
    <x v="1"/>
    <s v="Q1"/>
    <n v="890"/>
    <n v="45"/>
    <x v="2"/>
    <x v="0"/>
    <n v="38.950000000000003"/>
    <x v="0"/>
    <n v="0"/>
    <n v="38.950000000000003"/>
    <n v="22.33"/>
    <n v="1"/>
    <n v="3031"/>
    <s v="Hingham"/>
    <x v="0"/>
    <n v="38.950000000000003"/>
    <n v="0"/>
    <n v="16.620000000000005"/>
  </r>
  <r>
    <x v="56"/>
    <x v="0"/>
    <x v="1"/>
    <s v="Q1"/>
    <n v="891"/>
    <n v="40"/>
    <x v="0"/>
    <x v="0"/>
    <n v="16.95"/>
    <x v="1"/>
    <n v="0"/>
    <n v="16.95"/>
    <n v="6.53"/>
    <n v="30"/>
    <n v="3024"/>
    <s v="Corn"/>
    <x v="6"/>
    <n v="508.5"/>
    <n v="0"/>
    <n v="312.59999999999997"/>
  </r>
  <r>
    <x v="56"/>
    <x v="0"/>
    <x v="1"/>
    <s v="Q1"/>
    <n v="891"/>
    <n v="42"/>
    <x v="0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56"/>
    <x v="0"/>
    <x v="1"/>
    <s v="Q1"/>
    <n v="891"/>
    <n v="21"/>
    <x v="0"/>
    <x v="0"/>
    <n v="26.95"/>
    <x v="2"/>
    <n v="0"/>
    <n v="26.95"/>
    <n v="12.42"/>
    <n v="16"/>
    <n v="3024"/>
    <s v="Corn"/>
    <x v="6"/>
    <n v="431.2"/>
    <n v="0"/>
    <n v="232.48"/>
  </r>
  <r>
    <x v="56"/>
    <x v="0"/>
    <x v="1"/>
    <s v="Q1"/>
    <n v="892"/>
    <n v="28"/>
    <x v="0"/>
    <x v="0"/>
    <n v="0.95"/>
    <x v="4"/>
    <n v="0"/>
    <n v="0.95"/>
    <n v="0.5"/>
    <n v="17"/>
    <n v="3031"/>
    <s v="Hingham"/>
    <x v="0"/>
    <n v="16.149999999999999"/>
    <n v="0"/>
    <n v="7.6499999999999995"/>
  </r>
  <r>
    <x v="56"/>
    <x v="0"/>
    <x v="1"/>
    <s v="Q1"/>
    <n v="893"/>
    <n v="5"/>
    <x v="2"/>
    <x v="0"/>
    <n v="24.95"/>
    <x v="2"/>
    <n v="0"/>
    <n v="24.95"/>
    <n v="12.27"/>
    <n v="5"/>
    <n v="3018"/>
    <s v="Chickasha"/>
    <x v="6"/>
    <n v="124.75"/>
    <n v="0"/>
    <n v="63.4"/>
  </r>
  <r>
    <x v="56"/>
    <x v="0"/>
    <x v="1"/>
    <s v="Q1"/>
    <n v="894"/>
    <n v="40"/>
    <x v="1"/>
    <x v="0"/>
    <n v="16.95"/>
    <x v="1"/>
    <n v="0.1"/>
    <n v="15.26"/>
    <n v="6.53"/>
    <n v="9"/>
    <n v="3026"/>
    <s v="Norman"/>
    <x v="6"/>
    <n v="137.34"/>
    <n v="1.6899999999999995"/>
    <n v="78.570000000000007"/>
  </r>
  <r>
    <x v="56"/>
    <x v="0"/>
    <x v="1"/>
    <s v="Q1"/>
    <n v="895"/>
    <n v="28"/>
    <x v="0"/>
    <x v="0"/>
    <n v="0.95"/>
    <x v="4"/>
    <n v="0"/>
    <n v="0.95"/>
    <n v="0.5"/>
    <n v="11"/>
    <n v="3019"/>
    <s v="Crystal City"/>
    <x v="3"/>
    <n v="10.45"/>
    <n v="0"/>
    <n v="4.9499999999999993"/>
  </r>
  <r>
    <x v="56"/>
    <x v="0"/>
    <x v="1"/>
    <s v="Q1"/>
    <n v="896"/>
    <n v="26"/>
    <x v="2"/>
    <x v="0"/>
    <n v="0.95"/>
    <x v="4"/>
    <n v="0"/>
    <n v="0.95"/>
    <n v="0.42"/>
    <n v="12"/>
    <n v="3021"/>
    <s v="Hollywood"/>
    <x v="2"/>
    <n v="11.399999999999999"/>
    <n v="0"/>
    <n v="6.36"/>
  </r>
  <r>
    <x v="56"/>
    <x v="0"/>
    <x v="1"/>
    <s v="Q1"/>
    <n v="896"/>
    <n v="33"/>
    <x v="2"/>
    <x v="0"/>
    <n v="19.95"/>
    <x v="1"/>
    <n v="0"/>
    <n v="19.95"/>
    <n v="9.7799999999999994"/>
    <n v="2"/>
    <n v="3021"/>
    <s v="Hollywood"/>
    <x v="2"/>
    <n v="39.9"/>
    <n v="0"/>
    <n v="20.34"/>
  </r>
  <r>
    <x v="56"/>
    <x v="0"/>
    <x v="1"/>
    <s v="Q1"/>
    <n v="897"/>
    <n v="43"/>
    <x v="0"/>
    <x v="0"/>
    <n v="11.95"/>
    <x v="1"/>
    <n v="0"/>
    <n v="11.95"/>
    <n v="3.32"/>
    <n v="9"/>
    <n v="3018"/>
    <s v="Chickasha"/>
    <x v="6"/>
    <n v="107.55"/>
    <n v="0"/>
    <n v="77.669999999999987"/>
  </r>
  <r>
    <x v="56"/>
    <x v="0"/>
    <x v="1"/>
    <s v="Q1"/>
    <n v="897"/>
    <n v="9"/>
    <x v="0"/>
    <x v="0"/>
    <n v="48.95"/>
    <x v="5"/>
    <n v="0"/>
    <n v="48.95"/>
    <n v="24.52"/>
    <n v="12"/>
    <n v="3018"/>
    <s v="Chickasha"/>
    <x v="6"/>
    <n v="587.40000000000009"/>
    <n v="0"/>
    <n v="293.16000000000003"/>
  </r>
  <r>
    <x v="56"/>
    <x v="0"/>
    <x v="1"/>
    <s v="Q1"/>
    <n v="898"/>
    <n v="10"/>
    <x v="1"/>
    <x v="0"/>
    <n v="34.950000000000003"/>
    <x v="0"/>
    <n v="0"/>
    <n v="34.950000000000003"/>
    <n v="22.13"/>
    <n v="4"/>
    <n v="3031"/>
    <s v="Hingham"/>
    <x v="0"/>
    <n v="139.80000000000001"/>
    <n v="0"/>
    <n v="51.280000000000015"/>
  </r>
  <r>
    <x v="56"/>
    <x v="0"/>
    <x v="1"/>
    <s v="Q1"/>
    <n v="899"/>
    <n v="49"/>
    <x v="0"/>
    <x v="0"/>
    <n v="63.95"/>
    <x v="3"/>
    <n v="0"/>
    <n v="63.95"/>
    <n v="27.1"/>
    <n v="3"/>
    <n v="3025"/>
    <s v="Cardinal"/>
    <x v="4"/>
    <n v="191.85000000000002"/>
    <n v="0"/>
    <n v="110.55000000000001"/>
  </r>
  <r>
    <x v="56"/>
    <x v="0"/>
    <x v="1"/>
    <s v="Q1"/>
    <n v="900"/>
    <n v="18"/>
    <x v="2"/>
    <x v="0"/>
    <n v="54.95"/>
    <x v="3"/>
    <n v="0.1"/>
    <n v="49.46"/>
    <n v="26.65"/>
    <n v="28"/>
    <n v="3033"/>
    <s v="Hubertus"/>
    <x v="0"/>
    <n v="1384.88"/>
    <n v="5.490000000000002"/>
    <n v="638.68000000000006"/>
  </r>
  <r>
    <x v="56"/>
    <x v="0"/>
    <x v="1"/>
    <s v="Q1"/>
    <n v="900"/>
    <n v="10"/>
    <x v="2"/>
    <x v="0"/>
    <n v="34.950000000000003"/>
    <x v="0"/>
    <n v="0"/>
    <n v="34.950000000000003"/>
    <n v="22.13"/>
    <n v="15"/>
    <n v="3033"/>
    <s v="Hubertus"/>
    <x v="0"/>
    <n v="524.25"/>
    <n v="0"/>
    <n v="192.30000000000007"/>
  </r>
  <r>
    <x v="56"/>
    <x v="0"/>
    <x v="1"/>
    <s v="Q1"/>
    <n v="901"/>
    <n v="17"/>
    <x v="1"/>
    <x v="0"/>
    <n v="49.95"/>
    <x v="5"/>
    <n v="0"/>
    <n v="49.95"/>
    <n v="23.93"/>
    <n v="21"/>
    <n v="3027"/>
    <s v="Hartford"/>
    <x v="0"/>
    <n v="1048.95"/>
    <n v="0"/>
    <n v="546.42000000000007"/>
  </r>
  <r>
    <x v="56"/>
    <x v="0"/>
    <x v="1"/>
    <s v="Q1"/>
    <n v="902"/>
    <n v="26"/>
    <x v="0"/>
    <x v="0"/>
    <n v="0.95"/>
    <x v="4"/>
    <n v="0"/>
    <n v="0.95"/>
    <n v="0.42"/>
    <n v="7"/>
    <n v="3011"/>
    <s v="Barhamsville"/>
    <x v="4"/>
    <n v="6.6499999999999995"/>
    <n v="0"/>
    <n v="3.71"/>
  </r>
  <r>
    <x v="56"/>
    <x v="0"/>
    <x v="1"/>
    <s v="Q1"/>
    <n v="902"/>
    <n v="24"/>
    <x v="0"/>
    <x v="0"/>
    <n v="27.95"/>
    <x v="2"/>
    <n v="0"/>
    <n v="27.95"/>
    <n v="16.8"/>
    <n v="7"/>
    <n v="3011"/>
    <s v="Barhamsville"/>
    <x v="4"/>
    <n v="195.65"/>
    <n v="0"/>
    <n v="78.049999999999983"/>
  </r>
  <r>
    <x v="56"/>
    <x v="0"/>
    <x v="1"/>
    <s v="Q1"/>
    <n v="902"/>
    <n v="37"/>
    <x v="0"/>
    <x v="0"/>
    <n v="24.95"/>
    <x v="2"/>
    <n v="0"/>
    <n v="24.95"/>
    <n v="9.3800000000000008"/>
    <n v="3"/>
    <n v="3011"/>
    <s v="Barhamsville"/>
    <x v="4"/>
    <n v="74.849999999999994"/>
    <n v="0"/>
    <n v="46.709999999999994"/>
  </r>
  <r>
    <x v="56"/>
    <x v="0"/>
    <x v="1"/>
    <s v="Q1"/>
    <n v="903"/>
    <n v="18"/>
    <x v="1"/>
    <x v="0"/>
    <n v="54.95"/>
    <x v="3"/>
    <n v="0"/>
    <n v="54.95"/>
    <n v="26.65"/>
    <n v="14"/>
    <n v="3025"/>
    <s v="Cardinal"/>
    <x v="4"/>
    <n v="769.30000000000007"/>
    <n v="0"/>
    <n v="396.20000000000005"/>
  </r>
  <r>
    <x v="56"/>
    <x v="0"/>
    <x v="1"/>
    <s v="Q1"/>
    <n v="904"/>
    <n v="23"/>
    <x v="0"/>
    <x v="0"/>
    <n v="2.95"/>
    <x v="4"/>
    <n v="0"/>
    <n v="2.95"/>
    <n v="1.68"/>
    <n v="11"/>
    <n v="3018"/>
    <s v="Chickasha"/>
    <x v="6"/>
    <n v="32.450000000000003"/>
    <n v="0"/>
    <n v="13.970000000000002"/>
  </r>
  <r>
    <x v="56"/>
    <x v="0"/>
    <x v="1"/>
    <s v="Q1"/>
    <n v="905"/>
    <n v="40"/>
    <x v="2"/>
    <x v="0"/>
    <n v="16.95"/>
    <x v="1"/>
    <n v="0"/>
    <n v="16.95"/>
    <n v="6.53"/>
    <n v="27"/>
    <n v="3018"/>
    <s v="Chickasha"/>
    <x v="6"/>
    <n v="457.65"/>
    <n v="0"/>
    <n v="281.33999999999997"/>
  </r>
  <r>
    <x v="56"/>
    <x v="0"/>
    <x v="1"/>
    <s v="Q1"/>
    <n v="906"/>
    <n v="36"/>
    <x v="0"/>
    <x v="0"/>
    <n v="26.95"/>
    <x v="2"/>
    <n v="0"/>
    <n v="26.95"/>
    <n v="12.53"/>
    <n v="10"/>
    <n v="3022"/>
    <s v="Oak View"/>
    <x v="7"/>
    <n v="269.5"/>
    <n v="0"/>
    <n v="144.19999999999999"/>
  </r>
  <r>
    <x v="56"/>
    <x v="0"/>
    <x v="1"/>
    <s v="Q1"/>
    <n v="907"/>
    <n v="49"/>
    <x v="1"/>
    <x v="0"/>
    <n v="63.95"/>
    <x v="3"/>
    <n v="0"/>
    <n v="63.95"/>
    <n v="27.1"/>
    <n v="3"/>
    <n v="3023"/>
    <s v="Glenbeulah"/>
    <x v="0"/>
    <n v="191.85000000000002"/>
    <n v="0"/>
    <n v="110.55000000000001"/>
  </r>
  <r>
    <x v="56"/>
    <x v="0"/>
    <x v="1"/>
    <s v="Q1"/>
    <n v="908"/>
    <n v="16"/>
    <x v="2"/>
    <x v="0"/>
    <n v="27.95"/>
    <x v="2"/>
    <n v="0"/>
    <n v="27.95"/>
    <n v="15.85"/>
    <n v="1"/>
    <n v="3032"/>
    <s v="Church View"/>
    <x v="4"/>
    <n v="27.95"/>
    <n v="0"/>
    <n v="12.1"/>
  </r>
  <r>
    <x v="56"/>
    <x v="0"/>
    <x v="1"/>
    <s v="Q1"/>
    <n v="908"/>
    <n v="30"/>
    <x v="2"/>
    <x v="0"/>
    <n v="10.95"/>
    <x v="1"/>
    <n v="0"/>
    <n v="10.95"/>
    <n v="4.8"/>
    <n v="1"/>
    <n v="3032"/>
    <s v="Church View"/>
    <x v="4"/>
    <n v="10.95"/>
    <n v="0"/>
    <n v="6.1499999999999995"/>
  </r>
  <r>
    <x v="56"/>
    <x v="0"/>
    <x v="1"/>
    <s v="Q1"/>
    <n v="909"/>
    <n v="3"/>
    <x v="1"/>
    <x v="0"/>
    <n v="59.95"/>
    <x v="3"/>
    <n v="0"/>
    <n v="59.95"/>
    <n v="28.73"/>
    <n v="6"/>
    <n v="3017"/>
    <s v="Chesterfield"/>
    <x v="3"/>
    <n v="359.70000000000005"/>
    <n v="0"/>
    <n v="187.32000000000002"/>
  </r>
  <r>
    <x v="56"/>
    <x v="0"/>
    <x v="1"/>
    <s v="Q1"/>
    <n v="910"/>
    <n v="13"/>
    <x v="0"/>
    <x v="0"/>
    <n v="26.95"/>
    <x v="2"/>
    <n v="0"/>
    <n v="26.95"/>
    <n v="13.26"/>
    <n v="3"/>
    <n v="3029"/>
    <s v="Hartland"/>
    <x v="0"/>
    <n v="80.849999999999994"/>
    <n v="0"/>
    <n v="41.07"/>
  </r>
  <r>
    <x v="56"/>
    <x v="0"/>
    <x v="1"/>
    <s v="Q1"/>
    <n v="910"/>
    <n v="10"/>
    <x v="0"/>
    <x v="0"/>
    <n v="34.950000000000003"/>
    <x v="0"/>
    <n v="0.1"/>
    <n v="31.46"/>
    <n v="22.13"/>
    <n v="15"/>
    <n v="3029"/>
    <s v="Hartland"/>
    <x v="0"/>
    <n v="471.90000000000003"/>
    <n v="3.490000000000002"/>
    <n v="139.95000000000002"/>
  </r>
  <r>
    <x v="56"/>
    <x v="0"/>
    <x v="1"/>
    <s v="Q1"/>
    <n v="911"/>
    <n v="6"/>
    <x v="2"/>
    <x v="0"/>
    <n v="55.95"/>
    <x v="3"/>
    <n v="0.1"/>
    <n v="50.36"/>
    <n v="16.059999999999999"/>
    <n v="10"/>
    <n v="3029"/>
    <s v="Hartland"/>
    <x v="0"/>
    <n v="503.6"/>
    <n v="5.5900000000000034"/>
    <n v="343"/>
  </r>
  <r>
    <x v="56"/>
    <x v="0"/>
    <x v="1"/>
    <s v="Q1"/>
    <n v="912"/>
    <n v="17"/>
    <x v="0"/>
    <x v="0"/>
    <n v="49.95"/>
    <x v="5"/>
    <n v="0"/>
    <n v="49.95"/>
    <n v="23.93"/>
    <n v="2"/>
    <n v="3014"/>
    <s v="Danville"/>
    <x v="1"/>
    <n v="99.9"/>
    <n v="0"/>
    <n v="52.040000000000006"/>
  </r>
  <r>
    <x v="56"/>
    <x v="0"/>
    <x v="1"/>
    <s v="Q1"/>
    <n v="912"/>
    <n v="32"/>
    <x v="0"/>
    <x v="0"/>
    <n v="22.95"/>
    <x v="2"/>
    <n v="0"/>
    <n v="22.95"/>
    <n v="11.78"/>
    <n v="21"/>
    <n v="3014"/>
    <s v="Danville"/>
    <x v="1"/>
    <n v="481.95"/>
    <n v="0"/>
    <n v="234.57"/>
  </r>
  <r>
    <x v="56"/>
    <x v="0"/>
    <x v="1"/>
    <s v="Q1"/>
    <n v="913"/>
    <n v="20"/>
    <x v="1"/>
    <x v="0"/>
    <n v="16.95"/>
    <x v="1"/>
    <n v="0"/>
    <n v="16.95"/>
    <n v="6.76"/>
    <n v="10"/>
    <n v="3031"/>
    <s v="Hingham"/>
    <x v="0"/>
    <n v="169.5"/>
    <n v="0"/>
    <n v="101.89999999999999"/>
  </r>
  <r>
    <x v="56"/>
    <x v="0"/>
    <x v="1"/>
    <s v="Q1"/>
    <n v="914"/>
    <n v="41"/>
    <x v="2"/>
    <x v="0"/>
    <n v="18.95"/>
    <x v="1"/>
    <n v="0"/>
    <n v="18.95"/>
    <n v="9.98"/>
    <n v="13"/>
    <n v="3012"/>
    <s v="Moose"/>
    <x v="5"/>
    <n v="246.35"/>
    <n v="0"/>
    <n v="116.60999999999999"/>
  </r>
  <r>
    <x v="56"/>
    <x v="0"/>
    <x v="1"/>
    <s v="Q1"/>
    <n v="915"/>
    <n v="24"/>
    <x v="0"/>
    <x v="0"/>
    <n v="27.95"/>
    <x v="2"/>
    <n v="0"/>
    <n v="27.95"/>
    <n v="16.8"/>
    <n v="29"/>
    <n v="3029"/>
    <s v="Hartland"/>
    <x v="0"/>
    <n v="810.55"/>
    <n v="0"/>
    <n v="323.34999999999997"/>
  </r>
  <r>
    <x v="56"/>
    <x v="0"/>
    <x v="1"/>
    <s v="Q1"/>
    <n v="915"/>
    <n v="35"/>
    <x v="0"/>
    <x v="0"/>
    <n v="0.95"/>
    <x v="4"/>
    <n v="0"/>
    <n v="0.95"/>
    <n v="0.47"/>
    <n v="17"/>
    <n v="3029"/>
    <s v="Hartland"/>
    <x v="0"/>
    <n v="16.149999999999999"/>
    <n v="0"/>
    <n v="8.16"/>
  </r>
  <r>
    <x v="56"/>
    <x v="0"/>
    <x v="1"/>
    <s v="Q1"/>
    <n v="915"/>
    <n v="27"/>
    <x v="0"/>
    <x v="0"/>
    <n v="4.95"/>
    <x v="4"/>
    <n v="0"/>
    <n v="4.95"/>
    <n v="1.82"/>
    <n v="8"/>
    <n v="3029"/>
    <s v="Hartland"/>
    <x v="0"/>
    <n v="39.6"/>
    <n v="0"/>
    <n v="25.04"/>
  </r>
  <r>
    <x v="56"/>
    <x v="0"/>
    <x v="1"/>
    <s v="Q1"/>
    <n v="915"/>
    <n v="36"/>
    <x v="0"/>
    <x v="0"/>
    <n v="26.95"/>
    <x v="2"/>
    <n v="0"/>
    <n v="26.95"/>
    <n v="12.53"/>
    <n v="9"/>
    <n v="3029"/>
    <s v="Hartland"/>
    <x v="0"/>
    <n v="242.54999999999998"/>
    <n v="0"/>
    <n v="129.78"/>
  </r>
  <r>
    <x v="56"/>
    <x v="0"/>
    <x v="1"/>
    <s v="Q1"/>
    <n v="915"/>
    <n v="25"/>
    <x v="0"/>
    <x v="0"/>
    <n v="0.95"/>
    <x v="4"/>
    <n v="0.1"/>
    <n v="0.86"/>
    <n v="0.35"/>
    <n v="32"/>
    <n v="3029"/>
    <s v="Hartland"/>
    <x v="0"/>
    <n v="27.52"/>
    <n v="8.9999999999999969E-2"/>
    <n v="16.32"/>
  </r>
  <r>
    <x v="56"/>
    <x v="0"/>
    <x v="1"/>
    <s v="Q1"/>
    <n v="915"/>
    <n v="21"/>
    <x v="0"/>
    <x v="0"/>
    <n v="26.95"/>
    <x v="2"/>
    <n v="0"/>
    <n v="26.95"/>
    <n v="12.42"/>
    <n v="18"/>
    <n v="3029"/>
    <s v="Hartland"/>
    <x v="0"/>
    <n v="485.09999999999997"/>
    <n v="0"/>
    <n v="261.53999999999996"/>
  </r>
  <r>
    <x v="56"/>
    <x v="0"/>
    <x v="1"/>
    <s v="Q1"/>
    <n v="916"/>
    <n v="21"/>
    <x v="1"/>
    <x v="0"/>
    <n v="26.95"/>
    <x v="2"/>
    <n v="0.1"/>
    <n v="24.26"/>
    <n v="12.42"/>
    <n v="10"/>
    <n v="3031"/>
    <s v="Hingham"/>
    <x v="0"/>
    <n v="242.60000000000002"/>
    <n v="2.6899999999999977"/>
    <n v="118.40000000000002"/>
  </r>
  <r>
    <x v="56"/>
    <x v="0"/>
    <x v="1"/>
    <s v="Q1"/>
    <n v="916"/>
    <n v="33"/>
    <x v="1"/>
    <x v="0"/>
    <n v="19.95"/>
    <x v="1"/>
    <n v="0"/>
    <n v="19.95"/>
    <n v="9.7799999999999994"/>
    <n v="3"/>
    <n v="3031"/>
    <s v="Hingham"/>
    <x v="0"/>
    <n v="59.849999999999994"/>
    <n v="0"/>
    <n v="30.509999999999998"/>
  </r>
  <r>
    <x v="56"/>
    <x v="0"/>
    <x v="1"/>
    <s v="Q1"/>
    <n v="917"/>
    <n v="39"/>
    <x v="2"/>
    <x v="0"/>
    <n v="26.95"/>
    <x v="2"/>
    <n v="0"/>
    <n v="26.95"/>
    <n v="12.24"/>
    <n v="20"/>
    <n v="3032"/>
    <s v="Church View"/>
    <x v="4"/>
    <n v="539"/>
    <n v="0"/>
    <n v="294.2"/>
  </r>
  <r>
    <x v="56"/>
    <x v="0"/>
    <x v="1"/>
    <s v="Q1"/>
    <n v="918"/>
    <n v="36"/>
    <x v="0"/>
    <x v="0"/>
    <n v="26.95"/>
    <x v="2"/>
    <n v="0"/>
    <n v="26.95"/>
    <n v="12.53"/>
    <n v="14"/>
    <n v="3028"/>
    <s v="Pembroke Pines"/>
    <x v="2"/>
    <n v="377.3"/>
    <n v="0"/>
    <n v="201.88"/>
  </r>
  <r>
    <x v="56"/>
    <x v="0"/>
    <x v="1"/>
    <s v="Q1"/>
    <n v="919"/>
    <n v="39"/>
    <x v="1"/>
    <x v="0"/>
    <n v="26.95"/>
    <x v="2"/>
    <n v="0.1"/>
    <n v="24.26"/>
    <n v="12.24"/>
    <n v="6"/>
    <n v="3029"/>
    <s v="Hartland"/>
    <x v="0"/>
    <n v="145.56"/>
    <n v="2.6899999999999977"/>
    <n v="72.12"/>
  </r>
  <r>
    <x v="56"/>
    <x v="0"/>
    <x v="1"/>
    <s v="Q1"/>
    <n v="919"/>
    <n v="39"/>
    <x v="1"/>
    <x v="0"/>
    <n v="26.95"/>
    <x v="2"/>
    <n v="0"/>
    <n v="26.95"/>
    <n v="12.24"/>
    <n v="19"/>
    <n v="3029"/>
    <s v="Hartland"/>
    <x v="0"/>
    <n v="512.04999999999995"/>
    <n v="0"/>
    <n v="279.49"/>
  </r>
  <r>
    <x v="56"/>
    <x v="0"/>
    <x v="1"/>
    <s v="Q1"/>
    <n v="919"/>
    <n v="47"/>
    <x v="1"/>
    <x v="0"/>
    <n v="28.95"/>
    <x v="2"/>
    <n v="0"/>
    <n v="28.95"/>
    <n v="8.86"/>
    <n v="23"/>
    <n v="3029"/>
    <s v="Hartland"/>
    <x v="0"/>
    <n v="665.85"/>
    <n v="0"/>
    <n v="462.07"/>
  </r>
  <r>
    <x v="56"/>
    <x v="0"/>
    <x v="1"/>
    <s v="Q1"/>
    <n v="920"/>
    <n v="8"/>
    <x v="2"/>
    <x v="0"/>
    <n v="7.95"/>
    <x v="4"/>
    <n v="0"/>
    <n v="7.95"/>
    <n v="4.53"/>
    <n v="6"/>
    <n v="3017"/>
    <s v="Chesterfield"/>
    <x v="3"/>
    <n v="47.7"/>
    <n v="0"/>
    <n v="20.52"/>
  </r>
  <r>
    <x v="56"/>
    <x v="0"/>
    <x v="1"/>
    <s v="Q1"/>
    <n v="921"/>
    <n v="41"/>
    <x v="1"/>
    <x v="0"/>
    <n v="18.95"/>
    <x v="1"/>
    <n v="0"/>
    <n v="18.95"/>
    <n v="9.98"/>
    <n v="16"/>
    <n v="3013"/>
    <s v="Moran"/>
    <x v="5"/>
    <n v="303.2"/>
    <n v="0"/>
    <n v="143.51999999999998"/>
  </r>
  <r>
    <x v="56"/>
    <x v="0"/>
    <x v="1"/>
    <s v="Q1"/>
    <n v="922"/>
    <n v="28"/>
    <x v="0"/>
    <x v="0"/>
    <n v="0.95"/>
    <x v="4"/>
    <n v="0"/>
    <n v="0.95"/>
    <n v="0.5"/>
    <n v="17"/>
    <n v="3019"/>
    <s v="Crystal City"/>
    <x v="3"/>
    <n v="16.149999999999999"/>
    <n v="0"/>
    <n v="7.6499999999999995"/>
  </r>
  <r>
    <x v="56"/>
    <x v="0"/>
    <x v="1"/>
    <s v="Q1"/>
    <n v="923"/>
    <n v="33"/>
    <x v="1"/>
    <x v="0"/>
    <n v="19.95"/>
    <x v="1"/>
    <n v="0"/>
    <n v="19.95"/>
    <n v="9.7799999999999994"/>
    <n v="13"/>
    <n v="3031"/>
    <s v="Hingham"/>
    <x v="0"/>
    <n v="259.34999999999997"/>
    <n v="0"/>
    <n v="132.21"/>
  </r>
  <r>
    <x v="56"/>
    <x v="0"/>
    <x v="1"/>
    <s v="Q1"/>
    <n v="924"/>
    <n v="48"/>
    <x v="0"/>
    <x v="0"/>
    <n v="3.95"/>
    <x v="4"/>
    <n v="0"/>
    <n v="3.95"/>
    <n v="1.43"/>
    <n v="10"/>
    <n v="3011"/>
    <s v="Barhamsville"/>
    <x v="4"/>
    <n v="39.5"/>
    <n v="0"/>
    <n v="25.200000000000003"/>
  </r>
  <r>
    <x v="56"/>
    <x v="0"/>
    <x v="1"/>
    <s v="Q1"/>
    <n v="925"/>
    <n v="18"/>
    <x v="1"/>
    <x v="0"/>
    <n v="54.95"/>
    <x v="3"/>
    <n v="0"/>
    <n v="54.95"/>
    <n v="26.65"/>
    <n v="14"/>
    <n v="3024"/>
    <s v="Corn"/>
    <x v="6"/>
    <n v="769.30000000000007"/>
    <n v="0"/>
    <n v="396.20000000000005"/>
  </r>
  <r>
    <x v="56"/>
    <x v="0"/>
    <x v="1"/>
    <s v="Q1"/>
    <n v="926"/>
    <n v="49"/>
    <x v="2"/>
    <x v="0"/>
    <n v="63.95"/>
    <x v="3"/>
    <n v="0.1"/>
    <n v="57.56"/>
    <n v="27.1"/>
    <n v="2"/>
    <n v="3028"/>
    <s v="Pembroke Pines"/>
    <x v="2"/>
    <n v="115.12"/>
    <n v="6.3900000000000006"/>
    <n v="60.92"/>
  </r>
  <r>
    <x v="56"/>
    <x v="0"/>
    <x v="1"/>
    <s v="Q1"/>
    <n v="926"/>
    <n v="37"/>
    <x v="2"/>
    <x v="0"/>
    <n v="24.95"/>
    <x v="2"/>
    <n v="0"/>
    <n v="24.95"/>
    <n v="9.3800000000000008"/>
    <n v="7"/>
    <n v="3028"/>
    <s v="Pembroke Pines"/>
    <x v="2"/>
    <n v="174.65"/>
    <n v="0"/>
    <n v="108.99"/>
  </r>
  <r>
    <x v="56"/>
    <x v="0"/>
    <x v="1"/>
    <s v="Q1"/>
    <n v="927"/>
    <n v="48"/>
    <x v="0"/>
    <x v="0"/>
    <n v="3.95"/>
    <x v="4"/>
    <n v="0"/>
    <n v="3.95"/>
    <n v="1.43"/>
    <n v="8"/>
    <n v="3017"/>
    <s v="Chesterfield"/>
    <x v="3"/>
    <n v="31.6"/>
    <n v="0"/>
    <n v="20.160000000000004"/>
  </r>
  <r>
    <x v="56"/>
    <x v="0"/>
    <x v="1"/>
    <s v="Q1"/>
    <n v="928"/>
    <n v="14"/>
    <x v="2"/>
    <x v="0"/>
    <n v="31.95"/>
    <x v="0"/>
    <n v="0"/>
    <n v="31.95"/>
    <n v="17.38"/>
    <n v="3"/>
    <n v="3031"/>
    <s v="Hingham"/>
    <x v="0"/>
    <n v="95.85"/>
    <n v="0"/>
    <n v="43.71"/>
  </r>
  <r>
    <x v="56"/>
    <x v="0"/>
    <x v="1"/>
    <s v="Q1"/>
    <n v="929"/>
    <n v="33"/>
    <x v="0"/>
    <x v="0"/>
    <n v="19.95"/>
    <x v="1"/>
    <n v="0"/>
    <n v="19.95"/>
    <n v="9.7799999999999994"/>
    <n v="5"/>
    <n v="3024"/>
    <s v="Corn"/>
    <x v="6"/>
    <n v="99.75"/>
    <n v="0"/>
    <n v="50.85"/>
  </r>
  <r>
    <x v="56"/>
    <x v="0"/>
    <x v="1"/>
    <s v="Q1"/>
    <n v="930"/>
    <n v="11"/>
    <x v="2"/>
    <x v="0"/>
    <n v="65.95"/>
    <x v="3"/>
    <n v="0"/>
    <n v="65.95"/>
    <n v="37.97"/>
    <n v="6"/>
    <n v="3013"/>
    <s v="Moran"/>
    <x v="5"/>
    <n v="395.70000000000005"/>
    <n v="0"/>
    <n v="167.88000000000002"/>
  </r>
  <r>
    <x v="56"/>
    <x v="0"/>
    <x v="1"/>
    <s v="Q1"/>
    <n v="931"/>
    <n v="43"/>
    <x v="2"/>
    <x v="0"/>
    <n v="11.95"/>
    <x v="1"/>
    <n v="0"/>
    <n v="11.95"/>
    <n v="3.32"/>
    <n v="1"/>
    <n v="3013"/>
    <s v="Moran"/>
    <x v="5"/>
    <n v="11.95"/>
    <n v="0"/>
    <n v="8.629999999999999"/>
  </r>
  <r>
    <x v="56"/>
    <x v="0"/>
    <x v="1"/>
    <s v="Q1"/>
    <n v="932"/>
    <n v="2"/>
    <x v="0"/>
    <x v="0"/>
    <n v="44.95"/>
    <x v="5"/>
    <n v="0"/>
    <n v="44.95"/>
    <n v="27.95"/>
    <n v="1"/>
    <n v="3029"/>
    <s v="Hartland"/>
    <x v="0"/>
    <n v="44.95"/>
    <n v="0"/>
    <n v="17.000000000000004"/>
  </r>
  <r>
    <x v="56"/>
    <x v="0"/>
    <x v="1"/>
    <s v="Q1"/>
    <n v="933"/>
    <n v="15"/>
    <x v="2"/>
    <x v="0"/>
    <n v="28.95"/>
    <x v="2"/>
    <n v="0.1"/>
    <n v="26.06"/>
    <n v="17.53"/>
    <n v="5"/>
    <n v="3014"/>
    <s v="Danville"/>
    <x v="1"/>
    <n v="130.29999999999998"/>
    <n v="2.8900000000000006"/>
    <n v="42.649999999999991"/>
  </r>
  <r>
    <x v="56"/>
    <x v="0"/>
    <x v="1"/>
    <s v="Q1"/>
    <n v="934"/>
    <n v="49"/>
    <x v="1"/>
    <x v="0"/>
    <n v="63.95"/>
    <x v="3"/>
    <n v="0"/>
    <n v="63.95"/>
    <n v="27.1"/>
    <n v="2"/>
    <n v="3027"/>
    <s v="Hartford"/>
    <x v="0"/>
    <n v="127.9"/>
    <n v="0"/>
    <n v="73.7"/>
  </r>
  <r>
    <x v="56"/>
    <x v="0"/>
    <x v="1"/>
    <s v="Q1"/>
    <n v="935"/>
    <n v="23"/>
    <x v="2"/>
    <x v="0"/>
    <n v="2.95"/>
    <x v="4"/>
    <n v="0"/>
    <n v="2.95"/>
    <n v="1.68"/>
    <n v="8"/>
    <n v="3027"/>
    <s v="Hartford"/>
    <x v="0"/>
    <n v="23.6"/>
    <n v="0"/>
    <n v="10.160000000000002"/>
  </r>
  <r>
    <x v="56"/>
    <x v="0"/>
    <x v="1"/>
    <s v="Q1"/>
    <n v="936"/>
    <n v="27"/>
    <x v="1"/>
    <x v="0"/>
    <n v="4.95"/>
    <x v="4"/>
    <n v="0"/>
    <n v="4.95"/>
    <n v="1.82"/>
    <n v="6"/>
    <n v="3024"/>
    <s v="Corn"/>
    <x v="6"/>
    <n v="29.700000000000003"/>
    <n v="0"/>
    <n v="18.78"/>
  </r>
  <r>
    <x v="56"/>
    <x v="0"/>
    <x v="1"/>
    <s v="Q1"/>
    <n v="936"/>
    <n v="10"/>
    <x v="1"/>
    <x v="0"/>
    <n v="34.950000000000003"/>
    <x v="0"/>
    <n v="0"/>
    <n v="34.950000000000003"/>
    <n v="22.13"/>
    <n v="9"/>
    <n v="3024"/>
    <s v="Corn"/>
    <x v="6"/>
    <n v="314.55"/>
    <n v="0"/>
    <n v="115.38000000000004"/>
  </r>
  <r>
    <x v="56"/>
    <x v="0"/>
    <x v="1"/>
    <s v="Q1"/>
    <n v="936"/>
    <n v="49"/>
    <x v="1"/>
    <x v="0"/>
    <n v="63.95"/>
    <x v="3"/>
    <n v="0"/>
    <n v="63.95"/>
    <n v="27.1"/>
    <n v="3"/>
    <n v="3024"/>
    <s v="Corn"/>
    <x v="6"/>
    <n v="191.85000000000002"/>
    <n v="0"/>
    <n v="110.55000000000001"/>
  </r>
  <r>
    <x v="56"/>
    <x v="0"/>
    <x v="1"/>
    <s v="Q1"/>
    <n v="936"/>
    <n v="21"/>
    <x v="1"/>
    <x v="0"/>
    <n v="26.95"/>
    <x v="2"/>
    <n v="0"/>
    <n v="26.95"/>
    <n v="12.42"/>
    <n v="14"/>
    <n v="3024"/>
    <s v="Corn"/>
    <x v="6"/>
    <n v="377.3"/>
    <n v="0"/>
    <n v="203.42"/>
  </r>
  <r>
    <x v="56"/>
    <x v="0"/>
    <x v="1"/>
    <s v="Q1"/>
    <n v="937"/>
    <n v="3"/>
    <x v="0"/>
    <x v="0"/>
    <n v="59.95"/>
    <x v="3"/>
    <n v="0.1"/>
    <n v="53.96"/>
    <n v="28.73"/>
    <n v="2"/>
    <n v="3015"/>
    <s v="Catawissa"/>
    <x v="3"/>
    <n v="107.92"/>
    <n v="5.990000000000002"/>
    <n v="50.46"/>
  </r>
  <r>
    <x v="56"/>
    <x v="0"/>
    <x v="1"/>
    <s v="Q1"/>
    <n v="938"/>
    <n v="48"/>
    <x v="2"/>
    <x v="0"/>
    <n v="3.95"/>
    <x v="4"/>
    <n v="0"/>
    <n v="3.95"/>
    <n v="1.43"/>
    <n v="21"/>
    <n v="3029"/>
    <s v="Hartland"/>
    <x v="0"/>
    <n v="82.95"/>
    <n v="0"/>
    <n v="52.920000000000009"/>
  </r>
  <r>
    <x v="56"/>
    <x v="0"/>
    <x v="1"/>
    <s v="Q1"/>
    <n v="938"/>
    <n v="19"/>
    <x v="2"/>
    <x v="0"/>
    <n v="49.95"/>
    <x v="5"/>
    <n v="0"/>
    <n v="49.95"/>
    <n v="24.77"/>
    <n v="26"/>
    <n v="3029"/>
    <s v="Hartland"/>
    <x v="0"/>
    <n v="1298.7"/>
    <n v="0"/>
    <n v="654.68000000000006"/>
  </r>
  <r>
    <x v="56"/>
    <x v="0"/>
    <x v="1"/>
    <s v="Q1"/>
    <n v="939"/>
    <n v="27"/>
    <x v="1"/>
    <x v="0"/>
    <n v="4.95"/>
    <x v="4"/>
    <n v="0"/>
    <n v="4.95"/>
    <n v="1.82"/>
    <n v="3"/>
    <n v="3013"/>
    <s v="Moran"/>
    <x v="5"/>
    <n v="14.850000000000001"/>
    <n v="0"/>
    <n v="9.39"/>
  </r>
  <r>
    <x v="56"/>
    <x v="0"/>
    <x v="1"/>
    <s v="Q1"/>
    <n v="939"/>
    <n v="26"/>
    <x v="1"/>
    <x v="0"/>
    <n v="0.95"/>
    <x v="4"/>
    <n v="0"/>
    <n v="0.95"/>
    <n v="0.42"/>
    <n v="17"/>
    <n v="3013"/>
    <s v="Moran"/>
    <x v="5"/>
    <n v="16.149999999999999"/>
    <n v="0"/>
    <n v="9.01"/>
  </r>
  <r>
    <x v="56"/>
    <x v="0"/>
    <x v="1"/>
    <s v="Q1"/>
    <n v="940"/>
    <n v="41"/>
    <x v="2"/>
    <x v="0"/>
    <n v="18.95"/>
    <x v="1"/>
    <n v="0"/>
    <n v="18.95"/>
    <n v="9.98"/>
    <n v="10"/>
    <n v="3033"/>
    <s v="Hubertus"/>
    <x v="0"/>
    <n v="189.5"/>
    <n v="0"/>
    <n v="89.699999999999989"/>
  </r>
  <r>
    <x v="56"/>
    <x v="0"/>
    <x v="1"/>
    <s v="Q1"/>
    <n v="940"/>
    <n v="39"/>
    <x v="2"/>
    <x v="0"/>
    <n v="26.95"/>
    <x v="2"/>
    <n v="0"/>
    <n v="26.95"/>
    <n v="12.24"/>
    <n v="16"/>
    <n v="3033"/>
    <s v="Hubertus"/>
    <x v="0"/>
    <n v="431.2"/>
    <n v="0"/>
    <n v="235.35999999999999"/>
  </r>
  <r>
    <x v="56"/>
    <x v="0"/>
    <x v="1"/>
    <s v="Q1"/>
    <n v="941"/>
    <n v="10"/>
    <x v="2"/>
    <x v="0"/>
    <n v="34.950000000000003"/>
    <x v="0"/>
    <n v="0"/>
    <n v="34.950000000000003"/>
    <n v="22.13"/>
    <n v="13"/>
    <n v="3018"/>
    <s v="Chickasha"/>
    <x v="6"/>
    <n v="454.35"/>
    <n v="0"/>
    <n v="166.66000000000005"/>
  </r>
  <r>
    <x v="56"/>
    <x v="0"/>
    <x v="1"/>
    <s v="Q1"/>
    <n v="942"/>
    <n v="13"/>
    <x v="0"/>
    <x v="0"/>
    <n v="26.95"/>
    <x v="2"/>
    <n v="0"/>
    <n v="26.95"/>
    <n v="13.26"/>
    <n v="10"/>
    <n v="3013"/>
    <s v="Moran"/>
    <x v="5"/>
    <n v="269.5"/>
    <n v="0"/>
    <n v="136.9"/>
  </r>
  <r>
    <x v="56"/>
    <x v="0"/>
    <x v="1"/>
    <s v="Q1"/>
    <n v="943"/>
    <n v="43"/>
    <x v="1"/>
    <x v="0"/>
    <n v="11.95"/>
    <x v="1"/>
    <n v="0.1"/>
    <n v="10.76"/>
    <n v="3.32"/>
    <n v="3"/>
    <n v="3017"/>
    <s v="Chesterfield"/>
    <x v="3"/>
    <n v="32.28"/>
    <n v="1.1899999999999995"/>
    <n v="22.32"/>
  </r>
  <r>
    <x v="56"/>
    <x v="0"/>
    <x v="1"/>
    <s v="Q1"/>
    <n v="943"/>
    <n v="19"/>
    <x v="1"/>
    <x v="0"/>
    <n v="49.95"/>
    <x v="5"/>
    <n v="0"/>
    <n v="49.95"/>
    <n v="24.77"/>
    <n v="5"/>
    <n v="3017"/>
    <s v="Chesterfield"/>
    <x v="3"/>
    <n v="249.75"/>
    <n v="0"/>
    <n v="125.90000000000002"/>
  </r>
  <r>
    <x v="56"/>
    <x v="0"/>
    <x v="1"/>
    <s v="Q1"/>
    <n v="944"/>
    <n v="20"/>
    <x v="2"/>
    <x v="0"/>
    <n v="16.95"/>
    <x v="1"/>
    <n v="0"/>
    <n v="16.95"/>
    <n v="6.76"/>
    <n v="20"/>
    <n v="3031"/>
    <s v="Hingham"/>
    <x v="0"/>
    <n v="339"/>
    <n v="0"/>
    <n v="203.79999999999998"/>
  </r>
  <r>
    <x v="56"/>
    <x v="0"/>
    <x v="1"/>
    <s v="Q1"/>
    <n v="945"/>
    <n v="21"/>
    <x v="0"/>
    <x v="0"/>
    <n v="26.95"/>
    <x v="2"/>
    <n v="0.1"/>
    <n v="24.26"/>
    <n v="12.42"/>
    <n v="5"/>
    <n v="3031"/>
    <s v="Hingham"/>
    <x v="0"/>
    <n v="121.30000000000001"/>
    <n v="2.6899999999999977"/>
    <n v="59.20000000000001"/>
  </r>
  <r>
    <x v="56"/>
    <x v="0"/>
    <x v="1"/>
    <s v="Q1"/>
    <n v="946"/>
    <n v="3"/>
    <x v="2"/>
    <x v="0"/>
    <n v="59.95"/>
    <x v="3"/>
    <n v="0"/>
    <n v="59.95"/>
    <n v="28.73"/>
    <n v="10"/>
    <n v="3022"/>
    <s v="Oak View"/>
    <x v="7"/>
    <n v="599.5"/>
    <n v="0"/>
    <n v="312.20000000000005"/>
  </r>
  <r>
    <x v="56"/>
    <x v="0"/>
    <x v="1"/>
    <s v="Q1"/>
    <n v="947"/>
    <n v="37"/>
    <x v="0"/>
    <x v="0"/>
    <n v="24.95"/>
    <x v="2"/>
    <n v="0"/>
    <n v="24.95"/>
    <n v="9.3800000000000008"/>
    <n v="3"/>
    <n v="3032"/>
    <s v="Church View"/>
    <x v="4"/>
    <n v="74.849999999999994"/>
    <n v="0"/>
    <n v="46.709999999999994"/>
  </r>
  <r>
    <x v="56"/>
    <x v="0"/>
    <x v="1"/>
    <s v="Q1"/>
    <n v="948"/>
    <n v="27"/>
    <x v="0"/>
    <x v="0"/>
    <n v="4.95"/>
    <x v="4"/>
    <n v="0"/>
    <n v="4.95"/>
    <n v="1.82"/>
    <n v="2"/>
    <n v="3012"/>
    <s v="Moose"/>
    <x v="5"/>
    <n v="9.9"/>
    <n v="0"/>
    <n v="6.26"/>
  </r>
  <r>
    <x v="56"/>
    <x v="0"/>
    <x v="1"/>
    <s v="Q1"/>
    <n v="949"/>
    <n v="8"/>
    <x v="1"/>
    <x v="0"/>
    <n v="7.95"/>
    <x v="4"/>
    <n v="0.1"/>
    <n v="7.16"/>
    <n v="4.53"/>
    <n v="20"/>
    <n v="3015"/>
    <s v="Catawissa"/>
    <x v="3"/>
    <n v="143.19999999999999"/>
    <n v="0.79"/>
    <n v="52.599999999999994"/>
  </r>
  <r>
    <x v="56"/>
    <x v="0"/>
    <x v="1"/>
    <s v="Q1"/>
    <n v="950"/>
    <n v="49"/>
    <x v="2"/>
    <x v="0"/>
    <n v="63.95"/>
    <x v="3"/>
    <n v="0"/>
    <n v="63.95"/>
    <n v="27.1"/>
    <n v="3"/>
    <n v="3024"/>
    <s v="Corn"/>
    <x v="6"/>
    <n v="191.85000000000002"/>
    <n v="0"/>
    <n v="110.55000000000001"/>
  </r>
  <r>
    <x v="56"/>
    <x v="0"/>
    <x v="1"/>
    <s v="Q1"/>
    <n v="951"/>
    <n v="40"/>
    <x v="0"/>
    <x v="0"/>
    <n v="16.95"/>
    <x v="1"/>
    <n v="0"/>
    <n v="16.95"/>
    <n v="6.53"/>
    <n v="4"/>
    <n v="3011"/>
    <s v="Barhamsville"/>
    <x v="4"/>
    <n v="67.8"/>
    <n v="0"/>
    <n v="41.679999999999993"/>
  </r>
  <r>
    <x v="56"/>
    <x v="0"/>
    <x v="1"/>
    <s v="Q1"/>
    <n v="952"/>
    <n v="19"/>
    <x v="2"/>
    <x v="0"/>
    <n v="49.95"/>
    <x v="5"/>
    <n v="0"/>
    <n v="49.95"/>
    <n v="24.77"/>
    <n v="23"/>
    <n v="3028"/>
    <s v="Pembroke Pines"/>
    <x v="2"/>
    <n v="1148.8500000000001"/>
    <n v="0"/>
    <n v="579.1400000000001"/>
  </r>
  <r>
    <x v="56"/>
    <x v="0"/>
    <x v="1"/>
    <s v="Q1"/>
    <n v="953"/>
    <n v="23"/>
    <x v="0"/>
    <x v="0"/>
    <n v="2.95"/>
    <x v="4"/>
    <n v="0"/>
    <n v="2.95"/>
    <n v="1.68"/>
    <n v="2"/>
    <n v="3029"/>
    <s v="Hartland"/>
    <x v="0"/>
    <n v="5.9"/>
    <n v="0"/>
    <n v="2.5400000000000005"/>
  </r>
  <r>
    <x v="56"/>
    <x v="0"/>
    <x v="1"/>
    <s v="Q1"/>
    <n v="954"/>
    <n v="45"/>
    <x v="1"/>
    <x v="0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56"/>
    <x v="0"/>
    <x v="1"/>
    <s v="Q1"/>
    <n v="954"/>
    <n v="19"/>
    <x v="1"/>
    <x v="0"/>
    <n v="49.95"/>
    <x v="5"/>
    <n v="0"/>
    <n v="49.95"/>
    <n v="24.77"/>
    <n v="8"/>
    <n v="3018"/>
    <s v="Chickasha"/>
    <x v="6"/>
    <n v="399.6"/>
    <n v="0"/>
    <n v="201.44000000000003"/>
  </r>
  <r>
    <x v="56"/>
    <x v="0"/>
    <x v="1"/>
    <s v="Q1"/>
    <n v="954"/>
    <n v="9"/>
    <x v="1"/>
    <x v="0"/>
    <n v="48.95"/>
    <x v="5"/>
    <n v="0.1"/>
    <n v="44.06"/>
    <n v="24.52"/>
    <n v="14"/>
    <n v="3018"/>
    <s v="Chickasha"/>
    <x v="6"/>
    <n v="616.84"/>
    <n v="4.8900000000000006"/>
    <n v="273.56000000000006"/>
  </r>
  <r>
    <x v="56"/>
    <x v="0"/>
    <x v="1"/>
    <s v="Q1"/>
    <n v="955"/>
    <n v="6"/>
    <x v="0"/>
    <x v="0"/>
    <n v="55.95"/>
    <x v="3"/>
    <n v="0"/>
    <n v="55.95"/>
    <n v="16.059999999999999"/>
    <n v="7"/>
    <n v="3018"/>
    <s v="Chickasha"/>
    <x v="6"/>
    <n v="391.65000000000003"/>
    <n v="0"/>
    <n v="279.23"/>
  </r>
  <r>
    <x v="56"/>
    <x v="0"/>
    <x v="1"/>
    <s v="Q1"/>
    <n v="956"/>
    <n v="22"/>
    <x v="1"/>
    <x v="0"/>
    <n v="0.95"/>
    <x v="4"/>
    <n v="0"/>
    <n v="0.95"/>
    <n v="0.56999999999999995"/>
    <n v="9"/>
    <n v="3013"/>
    <s v="Moran"/>
    <x v="5"/>
    <n v="8.5499999999999989"/>
    <n v="0"/>
    <n v="3.42"/>
  </r>
  <r>
    <x v="56"/>
    <x v="0"/>
    <x v="1"/>
    <s v="Q1"/>
    <n v="957"/>
    <n v="48"/>
    <x v="0"/>
    <x v="0"/>
    <n v="3.95"/>
    <x v="4"/>
    <n v="0"/>
    <n v="3.95"/>
    <n v="1.43"/>
    <n v="21"/>
    <n v="3029"/>
    <s v="Hartland"/>
    <x v="0"/>
    <n v="82.95"/>
    <n v="0"/>
    <n v="52.920000000000009"/>
  </r>
  <r>
    <x v="56"/>
    <x v="0"/>
    <x v="1"/>
    <s v="Q1"/>
    <n v="957"/>
    <n v="16"/>
    <x v="0"/>
    <x v="0"/>
    <n v="27.95"/>
    <x v="2"/>
    <n v="0"/>
    <n v="27.95"/>
    <n v="15.85"/>
    <n v="5"/>
    <n v="3029"/>
    <s v="Hartland"/>
    <x v="0"/>
    <n v="139.75"/>
    <n v="0"/>
    <n v="60.5"/>
  </r>
  <r>
    <x v="56"/>
    <x v="0"/>
    <x v="1"/>
    <s v="Q1"/>
    <n v="958"/>
    <n v="18"/>
    <x v="1"/>
    <x v="0"/>
    <n v="54.95"/>
    <x v="3"/>
    <n v="0.1"/>
    <n v="49.46"/>
    <n v="26.65"/>
    <n v="18"/>
    <n v="3030"/>
    <s v="Davis"/>
    <x v="6"/>
    <n v="890.28"/>
    <n v="5.490000000000002"/>
    <n v="410.58000000000004"/>
  </r>
  <r>
    <x v="56"/>
    <x v="0"/>
    <x v="1"/>
    <s v="Q1"/>
    <n v="958"/>
    <n v="5"/>
    <x v="1"/>
    <x v="0"/>
    <n v="24.95"/>
    <x v="2"/>
    <n v="0"/>
    <n v="24.95"/>
    <n v="12.27"/>
    <n v="6"/>
    <n v="3030"/>
    <s v="Davis"/>
    <x v="6"/>
    <n v="149.69999999999999"/>
    <n v="0"/>
    <n v="76.08"/>
  </r>
  <r>
    <x v="56"/>
    <x v="0"/>
    <x v="1"/>
    <s v="Q1"/>
    <n v="959"/>
    <n v="35"/>
    <x v="2"/>
    <x v="0"/>
    <n v="0.95"/>
    <x v="4"/>
    <n v="0.1"/>
    <n v="0.86"/>
    <n v="0.47"/>
    <n v="10"/>
    <n v="3028"/>
    <s v="Pembroke Pines"/>
    <x v="2"/>
    <n v="8.6"/>
    <n v="8.9999999999999969E-2"/>
    <n v="3.9000000000000004"/>
  </r>
  <r>
    <x v="56"/>
    <x v="0"/>
    <x v="1"/>
    <s v="Q1"/>
    <n v="960"/>
    <n v="11"/>
    <x v="1"/>
    <x v="0"/>
    <n v="65.95"/>
    <x v="3"/>
    <n v="0"/>
    <n v="65.95"/>
    <n v="37.97"/>
    <n v="8"/>
    <n v="3027"/>
    <s v="Hartford"/>
    <x v="0"/>
    <n v="527.6"/>
    <n v="0"/>
    <n v="223.84000000000003"/>
  </r>
  <r>
    <x v="57"/>
    <x v="1"/>
    <x v="1"/>
    <s v="Q1"/>
    <n v="961"/>
    <n v="30"/>
    <x v="4"/>
    <x v="1"/>
    <n v="10.95"/>
    <x v="1"/>
    <n v="0"/>
    <n v="10.95"/>
    <n v="4.8"/>
    <n v="11"/>
    <n v="3026"/>
    <s v="Norman"/>
    <x v="6"/>
    <n v="120.44999999999999"/>
    <n v="0"/>
    <n v="67.649999999999991"/>
  </r>
  <r>
    <x v="57"/>
    <x v="1"/>
    <x v="1"/>
    <s v="Q1"/>
    <n v="961"/>
    <n v="20"/>
    <x v="4"/>
    <x v="1"/>
    <n v="16.95"/>
    <x v="1"/>
    <n v="0"/>
    <n v="16.95"/>
    <n v="6.76"/>
    <n v="22"/>
    <n v="3026"/>
    <s v="Norman"/>
    <x v="6"/>
    <n v="372.9"/>
    <n v="0"/>
    <n v="224.17999999999998"/>
  </r>
  <r>
    <x v="57"/>
    <x v="1"/>
    <x v="1"/>
    <s v="Q1"/>
    <n v="962"/>
    <n v="24"/>
    <x v="4"/>
    <x v="1"/>
    <n v="27.95"/>
    <x v="2"/>
    <n v="0"/>
    <n v="27.95"/>
    <n v="16.8"/>
    <n v="13"/>
    <n v="3015"/>
    <s v="Catawissa"/>
    <x v="3"/>
    <n v="363.34999999999997"/>
    <n v="0"/>
    <n v="144.94999999999999"/>
  </r>
  <r>
    <x v="57"/>
    <x v="1"/>
    <x v="1"/>
    <s v="Q1"/>
    <n v="963"/>
    <n v="36"/>
    <x v="3"/>
    <x v="1"/>
    <n v="26.95"/>
    <x v="2"/>
    <n v="0"/>
    <n v="26.95"/>
    <n v="12.53"/>
    <n v="6"/>
    <n v="3018"/>
    <s v="Chickasha"/>
    <x v="6"/>
    <n v="161.69999999999999"/>
    <n v="0"/>
    <n v="86.52"/>
  </r>
  <r>
    <x v="57"/>
    <x v="1"/>
    <x v="1"/>
    <s v="Q1"/>
    <n v="964"/>
    <n v="26"/>
    <x v="3"/>
    <x v="1"/>
    <n v="0.95"/>
    <x v="4"/>
    <n v="0"/>
    <n v="0.95"/>
    <n v="0.42"/>
    <n v="7"/>
    <n v="3015"/>
    <s v="Catawissa"/>
    <x v="3"/>
    <n v="6.6499999999999995"/>
    <n v="0"/>
    <n v="3.71"/>
  </r>
  <r>
    <x v="57"/>
    <x v="1"/>
    <x v="1"/>
    <s v="Q1"/>
    <n v="964"/>
    <n v="25"/>
    <x v="3"/>
    <x v="1"/>
    <n v="0.95"/>
    <x v="4"/>
    <n v="0"/>
    <n v="0.95"/>
    <n v="0.35"/>
    <n v="11"/>
    <n v="3015"/>
    <s v="Catawissa"/>
    <x v="3"/>
    <n v="10.45"/>
    <n v="0"/>
    <n v="6.6"/>
  </r>
  <r>
    <x v="57"/>
    <x v="1"/>
    <x v="1"/>
    <s v="Q1"/>
    <n v="965"/>
    <n v="41"/>
    <x v="4"/>
    <x v="1"/>
    <n v="18.95"/>
    <x v="1"/>
    <n v="0"/>
    <n v="18.95"/>
    <n v="9.98"/>
    <n v="6"/>
    <n v="3012"/>
    <s v="Moose"/>
    <x v="5"/>
    <n v="113.69999999999999"/>
    <n v="0"/>
    <n v="53.819999999999993"/>
  </r>
  <r>
    <x v="57"/>
    <x v="1"/>
    <x v="1"/>
    <s v="Q1"/>
    <n v="965"/>
    <n v="40"/>
    <x v="4"/>
    <x v="1"/>
    <n v="16.95"/>
    <x v="1"/>
    <n v="0.1"/>
    <n v="15.26"/>
    <n v="6.53"/>
    <n v="28"/>
    <n v="3012"/>
    <s v="Moose"/>
    <x v="5"/>
    <n v="427.28"/>
    <n v="1.6899999999999995"/>
    <n v="244.44"/>
  </r>
  <r>
    <x v="57"/>
    <x v="1"/>
    <x v="1"/>
    <s v="Q1"/>
    <n v="965"/>
    <n v="45"/>
    <x v="4"/>
    <x v="1"/>
    <n v="38.950000000000003"/>
    <x v="0"/>
    <n v="0"/>
    <n v="38.950000000000003"/>
    <n v="22.33"/>
    <n v="1"/>
    <n v="3012"/>
    <s v="Moose"/>
    <x v="5"/>
    <n v="38.950000000000003"/>
    <n v="0"/>
    <n v="16.620000000000005"/>
  </r>
  <r>
    <x v="58"/>
    <x v="2"/>
    <x v="1"/>
    <s v="Q1"/>
    <n v="966"/>
    <n v="12"/>
    <x v="0"/>
    <x v="1"/>
    <n v="47.95"/>
    <x v="5"/>
    <n v="0"/>
    <n v="47.95"/>
    <n v="20.7"/>
    <n v="1"/>
    <n v="3033"/>
    <s v="Hubertus"/>
    <x v="0"/>
    <n v="47.95"/>
    <n v="0"/>
    <n v="27.250000000000004"/>
  </r>
  <r>
    <x v="58"/>
    <x v="2"/>
    <x v="1"/>
    <s v="Q1"/>
    <n v="966"/>
    <n v="39"/>
    <x v="0"/>
    <x v="1"/>
    <n v="26.95"/>
    <x v="2"/>
    <n v="0"/>
    <n v="26.95"/>
    <n v="12.24"/>
    <n v="14"/>
    <n v="3033"/>
    <s v="Hubertus"/>
    <x v="0"/>
    <n v="377.3"/>
    <n v="0"/>
    <n v="205.94"/>
  </r>
  <r>
    <x v="58"/>
    <x v="2"/>
    <x v="1"/>
    <s v="Q1"/>
    <n v="967"/>
    <n v="32"/>
    <x v="1"/>
    <x v="1"/>
    <n v="22.95"/>
    <x v="2"/>
    <n v="0"/>
    <n v="22.95"/>
    <n v="11.78"/>
    <n v="4"/>
    <n v="3022"/>
    <s v="Oak View"/>
    <x v="7"/>
    <n v="91.8"/>
    <n v="0"/>
    <n v="44.68"/>
  </r>
  <r>
    <x v="58"/>
    <x v="2"/>
    <x v="1"/>
    <s v="Q1"/>
    <n v="968"/>
    <n v="18"/>
    <x v="0"/>
    <x v="1"/>
    <n v="54.95"/>
    <x v="3"/>
    <n v="0"/>
    <n v="54.95"/>
    <n v="26.65"/>
    <n v="9"/>
    <n v="3020"/>
    <s v="Hollywood"/>
    <x v="2"/>
    <n v="494.55"/>
    <n v="0"/>
    <n v="254.70000000000005"/>
  </r>
  <r>
    <x v="58"/>
    <x v="2"/>
    <x v="1"/>
    <s v="Q1"/>
    <n v="968"/>
    <n v="7"/>
    <x v="0"/>
    <x v="1"/>
    <n v="20.95"/>
    <x v="2"/>
    <n v="0"/>
    <n v="20.95"/>
    <n v="10.039999999999999"/>
    <n v="12"/>
    <n v="3020"/>
    <s v="Hollywood"/>
    <x v="2"/>
    <n v="251.39999999999998"/>
    <n v="0"/>
    <n v="130.92000000000002"/>
  </r>
  <r>
    <x v="58"/>
    <x v="2"/>
    <x v="1"/>
    <s v="Q1"/>
    <n v="969"/>
    <n v="23"/>
    <x v="1"/>
    <x v="1"/>
    <n v="2.95"/>
    <x v="4"/>
    <n v="0"/>
    <n v="2.95"/>
    <n v="1.68"/>
    <n v="8"/>
    <n v="3021"/>
    <s v="Hollywood"/>
    <x v="2"/>
    <n v="23.6"/>
    <n v="0"/>
    <n v="10.160000000000002"/>
  </r>
  <r>
    <x v="58"/>
    <x v="2"/>
    <x v="1"/>
    <s v="Q1"/>
    <n v="970"/>
    <n v="3"/>
    <x v="1"/>
    <x v="1"/>
    <n v="59.95"/>
    <x v="3"/>
    <n v="0"/>
    <n v="59.95"/>
    <n v="28.73"/>
    <n v="7"/>
    <n v="3014"/>
    <s v="Danville"/>
    <x v="1"/>
    <n v="419.65000000000003"/>
    <n v="0"/>
    <n v="218.54000000000002"/>
  </r>
  <r>
    <x v="58"/>
    <x v="2"/>
    <x v="1"/>
    <s v="Q1"/>
    <n v="970"/>
    <n v="44"/>
    <x v="1"/>
    <x v="1"/>
    <n v="38.950000000000003"/>
    <x v="0"/>
    <n v="0"/>
    <n v="38.950000000000003"/>
    <n v="24.76"/>
    <n v="9"/>
    <n v="3014"/>
    <s v="Danville"/>
    <x v="1"/>
    <n v="350.55"/>
    <n v="0"/>
    <n v="127.71000000000001"/>
  </r>
  <r>
    <x v="58"/>
    <x v="2"/>
    <x v="1"/>
    <s v="Q1"/>
    <n v="970"/>
    <n v="47"/>
    <x v="1"/>
    <x v="1"/>
    <n v="28.95"/>
    <x v="2"/>
    <n v="0"/>
    <n v="28.95"/>
    <n v="8.86"/>
    <n v="22"/>
    <n v="3014"/>
    <s v="Danville"/>
    <x v="1"/>
    <n v="636.9"/>
    <n v="0"/>
    <n v="441.98"/>
  </r>
  <r>
    <x v="58"/>
    <x v="2"/>
    <x v="1"/>
    <s v="Q1"/>
    <n v="970"/>
    <n v="31"/>
    <x v="1"/>
    <x v="1"/>
    <n v="0.95"/>
    <x v="4"/>
    <n v="0"/>
    <n v="0.95"/>
    <n v="0.34"/>
    <n v="10"/>
    <n v="3014"/>
    <s v="Danville"/>
    <x v="1"/>
    <n v="9.5"/>
    <n v="0"/>
    <n v="6.0999999999999988"/>
  </r>
  <r>
    <x v="58"/>
    <x v="2"/>
    <x v="1"/>
    <s v="Q1"/>
    <n v="971"/>
    <n v="20"/>
    <x v="1"/>
    <x v="1"/>
    <n v="16.95"/>
    <x v="1"/>
    <n v="0"/>
    <n v="16.95"/>
    <n v="6.76"/>
    <n v="14"/>
    <n v="3015"/>
    <s v="Catawissa"/>
    <x v="3"/>
    <n v="237.29999999999998"/>
    <n v="0"/>
    <n v="142.66"/>
  </r>
  <r>
    <x v="58"/>
    <x v="2"/>
    <x v="1"/>
    <s v="Q1"/>
    <n v="971"/>
    <n v="4"/>
    <x v="1"/>
    <x v="1"/>
    <n v="73.95"/>
    <x v="3"/>
    <n v="0"/>
    <n v="73.95"/>
    <n v="38.86"/>
    <n v="2"/>
    <n v="3015"/>
    <s v="Catawissa"/>
    <x v="3"/>
    <n v="147.9"/>
    <n v="0"/>
    <n v="70.180000000000007"/>
  </r>
  <r>
    <x v="58"/>
    <x v="2"/>
    <x v="1"/>
    <s v="Q1"/>
    <n v="972"/>
    <n v="49"/>
    <x v="0"/>
    <x v="1"/>
    <n v="63.95"/>
    <x v="3"/>
    <n v="0"/>
    <n v="63.95"/>
    <n v="27.1"/>
    <n v="2"/>
    <n v="3014"/>
    <s v="Danville"/>
    <x v="1"/>
    <n v="127.9"/>
    <n v="0"/>
    <n v="73.7"/>
  </r>
  <r>
    <x v="58"/>
    <x v="2"/>
    <x v="1"/>
    <s v="Q1"/>
    <n v="972"/>
    <n v="6"/>
    <x v="0"/>
    <x v="1"/>
    <n v="55.95"/>
    <x v="3"/>
    <n v="0"/>
    <n v="55.95"/>
    <n v="16.059999999999999"/>
    <n v="5"/>
    <n v="3014"/>
    <s v="Danville"/>
    <x v="1"/>
    <n v="279.75"/>
    <n v="0"/>
    <n v="199.45"/>
  </r>
  <r>
    <x v="58"/>
    <x v="2"/>
    <x v="1"/>
    <s v="Q1"/>
    <n v="973"/>
    <n v="12"/>
    <x v="0"/>
    <x v="1"/>
    <n v="47.95"/>
    <x v="5"/>
    <n v="0"/>
    <n v="47.95"/>
    <n v="20.7"/>
    <n v="1"/>
    <n v="3020"/>
    <s v="Hollywood"/>
    <x v="2"/>
    <n v="47.95"/>
    <n v="0"/>
    <n v="27.250000000000004"/>
  </r>
  <r>
    <x v="58"/>
    <x v="2"/>
    <x v="1"/>
    <s v="Q1"/>
    <n v="974"/>
    <n v="43"/>
    <x v="1"/>
    <x v="1"/>
    <n v="11.95"/>
    <x v="1"/>
    <n v="0"/>
    <n v="11.95"/>
    <n v="3.32"/>
    <n v="5"/>
    <n v="3029"/>
    <s v="Hartland"/>
    <x v="0"/>
    <n v="59.75"/>
    <n v="0"/>
    <n v="43.149999999999991"/>
  </r>
  <r>
    <x v="58"/>
    <x v="2"/>
    <x v="1"/>
    <s v="Q1"/>
    <n v="974"/>
    <n v="40"/>
    <x v="1"/>
    <x v="1"/>
    <n v="16.95"/>
    <x v="1"/>
    <n v="0"/>
    <n v="16.95"/>
    <n v="6.53"/>
    <n v="15"/>
    <n v="3029"/>
    <s v="Hartland"/>
    <x v="0"/>
    <n v="254.25"/>
    <n v="0"/>
    <n v="156.29999999999998"/>
  </r>
  <r>
    <x v="58"/>
    <x v="2"/>
    <x v="1"/>
    <s v="Q1"/>
    <n v="974"/>
    <n v="21"/>
    <x v="1"/>
    <x v="1"/>
    <n v="26.95"/>
    <x v="2"/>
    <n v="0"/>
    <n v="26.95"/>
    <n v="12.42"/>
    <n v="6"/>
    <n v="3029"/>
    <s v="Hartland"/>
    <x v="0"/>
    <n v="161.69999999999999"/>
    <n v="0"/>
    <n v="87.179999999999993"/>
  </r>
  <r>
    <x v="58"/>
    <x v="2"/>
    <x v="1"/>
    <s v="Q1"/>
    <n v="975"/>
    <n v="49"/>
    <x v="0"/>
    <x v="1"/>
    <n v="63.95"/>
    <x v="3"/>
    <n v="0"/>
    <n v="63.95"/>
    <n v="27.1"/>
    <n v="2"/>
    <n v="3024"/>
    <s v="Corn"/>
    <x v="6"/>
    <n v="127.9"/>
    <n v="0"/>
    <n v="73.7"/>
  </r>
  <r>
    <x v="58"/>
    <x v="2"/>
    <x v="1"/>
    <s v="Q1"/>
    <n v="976"/>
    <n v="9"/>
    <x v="0"/>
    <x v="1"/>
    <n v="48.95"/>
    <x v="5"/>
    <n v="0"/>
    <n v="48.95"/>
    <n v="24.52"/>
    <n v="13"/>
    <n v="3020"/>
    <s v="Hollywood"/>
    <x v="2"/>
    <n v="636.35"/>
    <n v="0"/>
    <n v="317.59000000000003"/>
  </r>
  <r>
    <x v="58"/>
    <x v="2"/>
    <x v="1"/>
    <s v="Q1"/>
    <n v="977"/>
    <n v="1"/>
    <x v="1"/>
    <x v="1"/>
    <n v="43.95"/>
    <x v="5"/>
    <n v="0"/>
    <n v="43.95"/>
    <n v="25.6"/>
    <n v="3"/>
    <n v="3022"/>
    <s v="Oak View"/>
    <x v="7"/>
    <n v="131.85000000000002"/>
    <n v="0"/>
    <n v="55.050000000000004"/>
  </r>
  <r>
    <x v="58"/>
    <x v="2"/>
    <x v="1"/>
    <s v="Q1"/>
    <n v="978"/>
    <n v="34"/>
    <x v="1"/>
    <x v="1"/>
    <n v="37.950000000000003"/>
    <x v="0"/>
    <n v="0"/>
    <n v="37.950000000000003"/>
    <n v="15.35"/>
    <n v="11"/>
    <n v="3018"/>
    <s v="Chickasha"/>
    <x v="6"/>
    <n v="417.45000000000005"/>
    <n v="0"/>
    <n v="248.60000000000002"/>
  </r>
  <r>
    <x v="58"/>
    <x v="2"/>
    <x v="1"/>
    <s v="Q1"/>
    <n v="979"/>
    <n v="12"/>
    <x v="0"/>
    <x v="1"/>
    <n v="47.95"/>
    <x v="5"/>
    <n v="0"/>
    <n v="47.95"/>
    <n v="20.7"/>
    <n v="1"/>
    <n v="3016"/>
    <s v="Cedar Hill"/>
    <x v="3"/>
    <n v="47.95"/>
    <n v="0"/>
    <n v="27.250000000000004"/>
  </r>
  <r>
    <x v="58"/>
    <x v="2"/>
    <x v="1"/>
    <s v="Q1"/>
    <n v="979"/>
    <n v="21"/>
    <x v="0"/>
    <x v="1"/>
    <n v="26.95"/>
    <x v="2"/>
    <n v="0"/>
    <n v="26.95"/>
    <n v="12.42"/>
    <n v="7"/>
    <n v="3016"/>
    <s v="Cedar Hill"/>
    <x v="3"/>
    <n v="188.65"/>
    <n v="0"/>
    <n v="101.71"/>
  </r>
  <r>
    <x v="58"/>
    <x v="2"/>
    <x v="1"/>
    <s v="Q1"/>
    <n v="980"/>
    <n v="33"/>
    <x v="1"/>
    <x v="1"/>
    <n v="19.95"/>
    <x v="1"/>
    <n v="0"/>
    <n v="19.95"/>
    <n v="9.7799999999999994"/>
    <n v="1"/>
    <n v="3027"/>
    <s v="Hartford"/>
    <x v="0"/>
    <n v="19.95"/>
    <n v="0"/>
    <n v="10.17"/>
  </r>
  <r>
    <x v="58"/>
    <x v="2"/>
    <x v="1"/>
    <s v="Q1"/>
    <n v="980"/>
    <n v="1"/>
    <x v="1"/>
    <x v="1"/>
    <n v="43.95"/>
    <x v="5"/>
    <n v="0"/>
    <n v="43.95"/>
    <n v="25.6"/>
    <n v="16"/>
    <n v="3027"/>
    <s v="Hartford"/>
    <x v="0"/>
    <n v="703.2"/>
    <n v="0"/>
    <n v="293.60000000000002"/>
  </r>
  <r>
    <x v="58"/>
    <x v="2"/>
    <x v="1"/>
    <s v="Q1"/>
    <n v="980"/>
    <n v="20"/>
    <x v="1"/>
    <x v="1"/>
    <n v="16.95"/>
    <x v="1"/>
    <n v="0"/>
    <n v="16.95"/>
    <n v="6.76"/>
    <n v="18"/>
    <n v="3027"/>
    <s v="Hartford"/>
    <x v="0"/>
    <n v="305.09999999999997"/>
    <n v="0"/>
    <n v="183.42"/>
  </r>
  <r>
    <x v="58"/>
    <x v="2"/>
    <x v="1"/>
    <s v="Q1"/>
    <n v="981"/>
    <n v="34"/>
    <x v="1"/>
    <x v="1"/>
    <n v="37.950000000000003"/>
    <x v="0"/>
    <n v="0"/>
    <n v="37.950000000000003"/>
    <n v="15.35"/>
    <n v="9"/>
    <n v="3015"/>
    <s v="Catawissa"/>
    <x v="3"/>
    <n v="341.55"/>
    <n v="0"/>
    <n v="203.4"/>
  </r>
  <r>
    <x v="58"/>
    <x v="2"/>
    <x v="1"/>
    <s v="Q1"/>
    <n v="982"/>
    <n v="9"/>
    <x v="4"/>
    <x v="1"/>
    <n v="48.95"/>
    <x v="5"/>
    <n v="0"/>
    <n v="48.95"/>
    <n v="24.52"/>
    <n v="8"/>
    <n v="3023"/>
    <s v="Glenbeulah"/>
    <x v="0"/>
    <n v="391.6"/>
    <n v="0"/>
    <n v="195.44000000000003"/>
  </r>
  <r>
    <x v="58"/>
    <x v="2"/>
    <x v="1"/>
    <s v="Q1"/>
    <n v="983"/>
    <n v="41"/>
    <x v="2"/>
    <x v="1"/>
    <n v="18.95"/>
    <x v="1"/>
    <n v="0"/>
    <n v="18.95"/>
    <n v="9.98"/>
    <n v="16"/>
    <n v="3020"/>
    <s v="Hollywood"/>
    <x v="2"/>
    <n v="303.2"/>
    <n v="0"/>
    <n v="143.51999999999998"/>
  </r>
  <r>
    <x v="58"/>
    <x v="2"/>
    <x v="1"/>
    <s v="Q1"/>
    <n v="984"/>
    <n v="47"/>
    <x v="4"/>
    <x v="1"/>
    <n v="28.95"/>
    <x v="2"/>
    <n v="0"/>
    <n v="28.95"/>
    <n v="8.86"/>
    <n v="14"/>
    <n v="3025"/>
    <s v="Cardinal"/>
    <x v="4"/>
    <n v="405.3"/>
    <n v="0"/>
    <n v="281.26"/>
  </r>
  <r>
    <x v="58"/>
    <x v="2"/>
    <x v="1"/>
    <s v="Q1"/>
    <n v="985"/>
    <n v="9"/>
    <x v="2"/>
    <x v="1"/>
    <n v="48.95"/>
    <x v="5"/>
    <n v="0.1"/>
    <n v="44.06"/>
    <n v="24.52"/>
    <n v="6"/>
    <n v="3021"/>
    <s v="Hollywood"/>
    <x v="2"/>
    <n v="264.36"/>
    <n v="4.8900000000000006"/>
    <n v="117.24000000000001"/>
  </r>
  <r>
    <x v="58"/>
    <x v="2"/>
    <x v="1"/>
    <s v="Q1"/>
    <n v="986"/>
    <n v="35"/>
    <x v="4"/>
    <x v="1"/>
    <n v="0.95"/>
    <x v="4"/>
    <n v="0"/>
    <n v="0.95"/>
    <n v="0.47"/>
    <n v="14"/>
    <n v="3024"/>
    <s v="Corn"/>
    <x v="6"/>
    <n v="13.299999999999999"/>
    <n v="0"/>
    <n v="6.72"/>
  </r>
  <r>
    <x v="59"/>
    <x v="3"/>
    <x v="2"/>
    <s v="Q1"/>
    <n v="987"/>
    <n v="6"/>
    <x v="1"/>
    <x v="1"/>
    <n v="55.95"/>
    <x v="3"/>
    <n v="0"/>
    <n v="55.95"/>
    <n v="16.059999999999999"/>
    <n v="5"/>
    <n v="3031"/>
    <s v="Hingham"/>
    <x v="0"/>
    <n v="279.75"/>
    <n v="0"/>
    <n v="199.45"/>
  </r>
  <r>
    <x v="60"/>
    <x v="4"/>
    <x v="2"/>
    <s v="Q1"/>
    <n v="988"/>
    <n v="50"/>
    <x v="3"/>
    <x v="0"/>
    <n v="24.95"/>
    <x v="2"/>
    <n v="0"/>
    <n v="24.95"/>
    <n v="12.14"/>
    <n v="3"/>
    <n v="3016"/>
    <s v="Cedar Hill"/>
    <x v="3"/>
    <n v="74.849999999999994"/>
    <n v="0"/>
    <n v="38.429999999999993"/>
  </r>
  <r>
    <x v="60"/>
    <x v="4"/>
    <x v="2"/>
    <s v="Q1"/>
    <n v="989"/>
    <n v="13"/>
    <x v="4"/>
    <x v="0"/>
    <n v="26.95"/>
    <x v="2"/>
    <n v="0"/>
    <n v="26.95"/>
    <n v="13.26"/>
    <n v="1"/>
    <n v="3020"/>
    <s v="Hollywood"/>
    <x v="2"/>
    <n v="26.95"/>
    <n v="0"/>
    <n v="13.69"/>
  </r>
  <r>
    <x v="61"/>
    <x v="5"/>
    <x v="2"/>
    <s v="Q1"/>
    <n v="990"/>
    <n v="34"/>
    <x v="3"/>
    <x v="0"/>
    <n v="37.950000000000003"/>
    <x v="0"/>
    <n v="0.1"/>
    <n v="34.159999999999997"/>
    <n v="15.35"/>
    <n v="5"/>
    <n v="3011"/>
    <s v="Barhamsville"/>
    <x v="4"/>
    <n v="170.79999999999998"/>
    <n v="3.7900000000000063"/>
    <n v="94.049999999999983"/>
  </r>
  <r>
    <x v="61"/>
    <x v="5"/>
    <x v="2"/>
    <s v="Q1"/>
    <n v="991"/>
    <n v="32"/>
    <x v="4"/>
    <x v="0"/>
    <n v="22.95"/>
    <x v="2"/>
    <n v="0"/>
    <n v="22.95"/>
    <n v="11.78"/>
    <n v="27"/>
    <n v="3018"/>
    <s v="Chickasha"/>
    <x v="6"/>
    <n v="619.65"/>
    <n v="0"/>
    <n v="301.58999999999997"/>
  </r>
  <r>
    <x v="61"/>
    <x v="5"/>
    <x v="2"/>
    <s v="Q1"/>
    <n v="992"/>
    <n v="8"/>
    <x v="3"/>
    <x v="0"/>
    <n v="7.95"/>
    <x v="4"/>
    <n v="0"/>
    <n v="7.95"/>
    <n v="4.53"/>
    <n v="18"/>
    <n v="3014"/>
    <s v="Danville"/>
    <x v="1"/>
    <n v="143.1"/>
    <n v="0"/>
    <n v="61.56"/>
  </r>
  <r>
    <x v="61"/>
    <x v="5"/>
    <x v="2"/>
    <s v="Q1"/>
    <n v="993"/>
    <n v="38"/>
    <x v="0"/>
    <x v="0"/>
    <n v="24.95"/>
    <x v="2"/>
    <n v="0"/>
    <n v="24.95"/>
    <n v="11.48"/>
    <n v="2"/>
    <n v="3016"/>
    <s v="Cedar Hill"/>
    <x v="3"/>
    <n v="49.9"/>
    <n v="0"/>
    <n v="26.939999999999998"/>
  </r>
  <r>
    <x v="61"/>
    <x v="5"/>
    <x v="2"/>
    <s v="Q1"/>
    <n v="994"/>
    <n v="46"/>
    <x v="3"/>
    <x v="0"/>
    <n v="55.95"/>
    <x v="3"/>
    <n v="0"/>
    <n v="55.95"/>
    <n v="32.47"/>
    <n v="9"/>
    <n v="3020"/>
    <s v="Hollywood"/>
    <x v="2"/>
    <n v="503.55"/>
    <n v="0"/>
    <n v="211.32000000000005"/>
  </r>
  <r>
    <x v="61"/>
    <x v="5"/>
    <x v="2"/>
    <s v="Q1"/>
    <n v="994"/>
    <n v="37"/>
    <x v="3"/>
    <x v="0"/>
    <n v="24.95"/>
    <x v="2"/>
    <n v="0"/>
    <n v="24.95"/>
    <n v="9.3800000000000008"/>
    <n v="1"/>
    <n v="3020"/>
    <s v="Hollywood"/>
    <x v="2"/>
    <n v="24.95"/>
    <n v="0"/>
    <n v="15.569999999999999"/>
  </r>
  <r>
    <x v="61"/>
    <x v="5"/>
    <x v="2"/>
    <s v="Q1"/>
    <n v="994"/>
    <n v="9"/>
    <x v="3"/>
    <x v="0"/>
    <n v="48.95"/>
    <x v="5"/>
    <n v="0"/>
    <n v="48.95"/>
    <n v="24.52"/>
    <n v="24"/>
    <n v="3020"/>
    <s v="Hollywood"/>
    <x v="2"/>
    <n v="1174.8000000000002"/>
    <n v="0"/>
    <n v="586.32000000000005"/>
  </r>
  <r>
    <x v="61"/>
    <x v="5"/>
    <x v="2"/>
    <s v="Q1"/>
    <n v="994"/>
    <n v="22"/>
    <x v="3"/>
    <x v="0"/>
    <n v="0.95"/>
    <x v="4"/>
    <n v="0.1"/>
    <n v="0.86"/>
    <n v="0.56999999999999995"/>
    <n v="7"/>
    <n v="3020"/>
    <s v="Hollywood"/>
    <x v="2"/>
    <n v="6.02"/>
    <n v="8.9999999999999969E-2"/>
    <n v="2.0300000000000002"/>
  </r>
  <r>
    <x v="61"/>
    <x v="5"/>
    <x v="2"/>
    <s v="Q1"/>
    <n v="994"/>
    <n v="38"/>
    <x v="3"/>
    <x v="0"/>
    <n v="24.95"/>
    <x v="2"/>
    <n v="0"/>
    <n v="24.95"/>
    <n v="11.48"/>
    <n v="3"/>
    <n v="3020"/>
    <s v="Hollywood"/>
    <x v="2"/>
    <n v="74.849999999999994"/>
    <n v="0"/>
    <n v="40.409999999999997"/>
  </r>
  <r>
    <x v="61"/>
    <x v="5"/>
    <x v="2"/>
    <s v="Q1"/>
    <n v="995"/>
    <n v="6"/>
    <x v="3"/>
    <x v="0"/>
    <n v="55.95"/>
    <x v="3"/>
    <n v="0"/>
    <n v="55.95"/>
    <n v="16.059999999999999"/>
    <n v="25"/>
    <n v="3021"/>
    <s v="Hollywood"/>
    <x v="2"/>
    <n v="1398.75"/>
    <n v="0"/>
    <n v="997.25"/>
  </r>
  <r>
    <x v="61"/>
    <x v="5"/>
    <x v="2"/>
    <s v="Q1"/>
    <n v="996"/>
    <n v="34"/>
    <x v="0"/>
    <x v="0"/>
    <n v="37.950000000000003"/>
    <x v="0"/>
    <n v="0"/>
    <n v="37.950000000000003"/>
    <n v="15.35"/>
    <n v="4"/>
    <n v="3013"/>
    <s v="Moran"/>
    <x v="5"/>
    <n v="151.80000000000001"/>
    <n v="0"/>
    <n v="90.4"/>
  </r>
  <r>
    <x v="61"/>
    <x v="5"/>
    <x v="2"/>
    <s v="Q1"/>
    <n v="997"/>
    <n v="7"/>
    <x v="3"/>
    <x v="0"/>
    <n v="20.95"/>
    <x v="2"/>
    <n v="0"/>
    <n v="20.95"/>
    <n v="10.039999999999999"/>
    <n v="19"/>
    <n v="3022"/>
    <s v="Oak View"/>
    <x v="7"/>
    <n v="398.05"/>
    <n v="0"/>
    <n v="207.29"/>
  </r>
  <r>
    <x v="61"/>
    <x v="5"/>
    <x v="2"/>
    <s v="Q1"/>
    <n v="998"/>
    <n v="13"/>
    <x v="4"/>
    <x v="0"/>
    <n v="26.95"/>
    <x v="2"/>
    <n v="0"/>
    <n v="26.95"/>
    <n v="13.26"/>
    <n v="6"/>
    <n v="3028"/>
    <s v="Pembroke Pines"/>
    <x v="2"/>
    <n v="161.69999999999999"/>
    <n v="0"/>
    <n v="82.14"/>
  </r>
  <r>
    <x v="61"/>
    <x v="5"/>
    <x v="2"/>
    <s v="Q1"/>
    <n v="999"/>
    <n v="26"/>
    <x v="3"/>
    <x v="0"/>
    <n v="0.95"/>
    <x v="4"/>
    <n v="0"/>
    <n v="0.95"/>
    <n v="0.42"/>
    <n v="17"/>
    <n v="3033"/>
    <s v="Hubertus"/>
    <x v="0"/>
    <n v="16.149999999999999"/>
    <n v="0"/>
    <n v="9.01"/>
  </r>
  <r>
    <x v="61"/>
    <x v="5"/>
    <x v="2"/>
    <s v="Q1"/>
    <n v="1000"/>
    <n v="20"/>
    <x v="0"/>
    <x v="0"/>
    <n v="16.95"/>
    <x v="1"/>
    <n v="0"/>
    <n v="16.95"/>
    <n v="6.76"/>
    <n v="14"/>
    <n v="3024"/>
    <s v="Corn"/>
    <x v="6"/>
    <n v="237.29999999999998"/>
    <n v="0"/>
    <n v="142.66"/>
  </r>
  <r>
    <x v="61"/>
    <x v="5"/>
    <x v="2"/>
    <s v="Q1"/>
    <n v="1001"/>
    <n v="36"/>
    <x v="3"/>
    <x v="0"/>
    <n v="26.95"/>
    <x v="2"/>
    <n v="0"/>
    <n v="26.95"/>
    <n v="12.53"/>
    <n v="22"/>
    <n v="3030"/>
    <s v="Davis"/>
    <x v="6"/>
    <n v="592.9"/>
    <n v="0"/>
    <n v="317.24"/>
  </r>
  <r>
    <x v="61"/>
    <x v="5"/>
    <x v="2"/>
    <s v="Q1"/>
    <n v="1002"/>
    <n v="10"/>
    <x v="0"/>
    <x v="0"/>
    <n v="34.950000000000003"/>
    <x v="0"/>
    <n v="0"/>
    <n v="34.950000000000003"/>
    <n v="22.13"/>
    <n v="17"/>
    <n v="3021"/>
    <s v="Hollywood"/>
    <x v="2"/>
    <n v="594.15000000000009"/>
    <n v="0"/>
    <n v="217.94000000000005"/>
  </r>
  <r>
    <x v="61"/>
    <x v="5"/>
    <x v="2"/>
    <s v="Q1"/>
    <n v="1002"/>
    <n v="29"/>
    <x v="0"/>
    <x v="0"/>
    <n v="40.950000000000003"/>
    <x v="5"/>
    <n v="0"/>
    <n v="40.950000000000003"/>
    <n v="15.51"/>
    <n v="5"/>
    <n v="3021"/>
    <s v="Hollywood"/>
    <x v="2"/>
    <n v="204.75"/>
    <n v="0"/>
    <n v="127.20000000000002"/>
  </r>
  <r>
    <x v="61"/>
    <x v="5"/>
    <x v="2"/>
    <s v="Q1"/>
    <n v="1002"/>
    <n v="50"/>
    <x v="0"/>
    <x v="0"/>
    <n v="24.95"/>
    <x v="2"/>
    <n v="0"/>
    <n v="24.95"/>
    <n v="12.14"/>
    <n v="3"/>
    <n v="3021"/>
    <s v="Hollywood"/>
    <x v="2"/>
    <n v="74.849999999999994"/>
    <n v="0"/>
    <n v="38.429999999999993"/>
  </r>
  <r>
    <x v="61"/>
    <x v="5"/>
    <x v="2"/>
    <s v="Q1"/>
    <n v="1002"/>
    <n v="22"/>
    <x v="0"/>
    <x v="0"/>
    <n v="0.95"/>
    <x v="4"/>
    <n v="0"/>
    <n v="0.95"/>
    <n v="0.56999999999999995"/>
    <n v="3"/>
    <n v="3021"/>
    <s v="Hollywood"/>
    <x v="2"/>
    <n v="2.8499999999999996"/>
    <n v="0"/>
    <n v="1.1400000000000001"/>
  </r>
  <r>
    <x v="61"/>
    <x v="5"/>
    <x v="2"/>
    <s v="Q1"/>
    <n v="1002"/>
    <n v="15"/>
    <x v="0"/>
    <x v="0"/>
    <n v="28.95"/>
    <x v="2"/>
    <n v="0"/>
    <n v="28.95"/>
    <n v="17.53"/>
    <n v="31"/>
    <n v="3021"/>
    <s v="Hollywood"/>
    <x v="2"/>
    <n v="897.44999999999993"/>
    <n v="0"/>
    <n v="354.01999999999992"/>
  </r>
  <r>
    <x v="61"/>
    <x v="5"/>
    <x v="2"/>
    <s v="Q1"/>
    <n v="1002"/>
    <n v="21"/>
    <x v="0"/>
    <x v="0"/>
    <n v="26.95"/>
    <x v="2"/>
    <n v="0.1"/>
    <n v="24.26"/>
    <n v="12.42"/>
    <n v="14"/>
    <n v="3021"/>
    <s v="Hollywood"/>
    <x v="2"/>
    <n v="339.64000000000004"/>
    <n v="2.6899999999999977"/>
    <n v="165.76000000000002"/>
  </r>
  <r>
    <x v="61"/>
    <x v="5"/>
    <x v="2"/>
    <s v="Q1"/>
    <n v="1003"/>
    <n v="23"/>
    <x v="4"/>
    <x v="0"/>
    <n v="2.95"/>
    <x v="4"/>
    <n v="0"/>
    <n v="2.95"/>
    <n v="1.68"/>
    <n v="10"/>
    <n v="3031"/>
    <s v="Hingham"/>
    <x v="0"/>
    <n v="29.5"/>
    <n v="0"/>
    <n v="12.700000000000003"/>
  </r>
  <r>
    <x v="61"/>
    <x v="5"/>
    <x v="2"/>
    <s v="Q1"/>
    <n v="1004"/>
    <n v="2"/>
    <x v="4"/>
    <x v="0"/>
    <n v="44.95"/>
    <x v="5"/>
    <n v="0"/>
    <n v="44.95"/>
    <n v="27.95"/>
    <n v="6"/>
    <n v="3016"/>
    <s v="Cedar Hill"/>
    <x v="3"/>
    <n v="269.70000000000005"/>
    <n v="0"/>
    <n v="102.00000000000003"/>
  </r>
  <r>
    <x v="61"/>
    <x v="5"/>
    <x v="2"/>
    <s v="Q1"/>
    <n v="1005"/>
    <n v="44"/>
    <x v="3"/>
    <x v="0"/>
    <n v="38.950000000000003"/>
    <x v="0"/>
    <n v="0"/>
    <n v="38.950000000000003"/>
    <n v="24.76"/>
    <n v="23"/>
    <n v="3025"/>
    <s v="Cardinal"/>
    <x v="4"/>
    <n v="895.85"/>
    <n v="0"/>
    <n v="326.37"/>
  </r>
  <r>
    <x v="61"/>
    <x v="5"/>
    <x v="2"/>
    <s v="Q1"/>
    <n v="1006"/>
    <n v="1"/>
    <x v="4"/>
    <x v="0"/>
    <n v="43.95"/>
    <x v="5"/>
    <n v="0"/>
    <n v="43.95"/>
    <n v="25.6"/>
    <n v="15"/>
    <n v="3020"/>
    <s v="Hollywood"/>
    <x v="2"/>
    <n v="659.25"/>
    <n v="0"/>
    <n v="275.25"/>
  </r>
  <r>
    <x v="61"/>
    <x v="5"/>
    <x v="2"/>
    <s v="Q1"/>
    <n v="1007"/>
    <n v="32"/>
    <x v="0"/>
    <x v="0"/>
    <n v="22.95"/>
    <x v="2"/>
    <n v="0"/>
    <n v="22.95"/>
    <n v="11.78"/>
    <n v="25"/>
    <n v="3023"/>
    <s v="Glenbeulah"/>
    <x v="0"/>
    <n v="573.75"/>
    <n v="0"/>
    <n v="279.25"/>
  </r>
  <r>
    <x v="61"/>
    <x v="5"/>
    <x v="2"/>
    <s v="Q1"/>
    <n v="1008"/>
    <n v="21"/>
    <x v="3"/>
    <x v="0"/>
    <n v="26.95"/>
    <x v="2"/>
    <n v="0"/>
    <n v="26.95"/>
    <n v="12.42"/>
    <n v="1"/>
    <n v="3029"/>
    <s v="Hartland"/>
    <x v="0"/>
    <n v="26.95"/>
    <n v="0"/>
    <n v="14.53"/>
  </r>
  <r>
    <x v="61"/>
    <x v="5"/>
    <x v="2"/>
    <s v="Q1"/>
    <n v="1009"/>
    <n v="2"/>
    <x v="0"/>
    <x v="0"/>
    <n v="44.95"/>
    <x v="5"/>
    <n v="0"/>
    <n v="44.95"/>
    <n v="27.95"/>
    <n v="1"/>
    <n v="3022"/>
    <s v="Oak View"/>
    <x v="7"/>
    <n v="44.95"/>
    <n v="0"/>
    <n v="17.000000000000004"/>
  </r>
  <r>
    <x v="61"/>
    <x v="5"/>
    <x v="2"/>
    <s v="Q1"/>
    <n v="1010"/>
    <n v="10"/>
    <x v="3"/>
    <x v="0"/>
    <n v="34.950000000000003"/>
    <x v="0"/>
    <n v="0"/>
    <n v="34.950000000000003"/>
    <n v="22.13"/>
    <n v="14"/>
    <n v="3020"/>
    <s v="Hollywood"/>
    <x v="2"/>
    <n v="489.30000000000007"/>
    <n v="0"/>
    <n v="179.48000000000005"/>
  </r>
  <r>
    <x v="61"/>
    <x v="5"/>
    <x v="2"/>
    <s v="Q1"/>
    <n v="1011"/>
    <n v="26"/>
    <x v="0"/>
    <x v="0"/>
    <n v="0.95"/>
    <x v="4"/>
    <n v="0.1"/>
    <n v="0.86"/>
    <n v="0.42"/>
    <n v="10"/>
    <n v="3016"/>
    <s v="Cedar Hill"/>
    <x v="3"/>
    <n v="8.6"/>
    <n v="8.9999999999999969E-2"/>
    <n v="4.4000000000000004"/>
  </r>
  <r>
    <x v="61"/>
    <x v="5"/>
    <x v="2"/>
    <s v="Q1"/>
    <n v="1012"/>
    <n v="29"/>
    <x v="4"/>
    <x v="0"/>
    <n v="40.950000000000003"/>
    <x v="5"/>
    <n v="0"/>
    <n v="40.950000000000003"/>
    <n v="15.51"/>
    <n v="2"/>
    <n v="3028"/>
    <s v="Pembroke Pines"/>
    <x v="2"/>
    <n v="81.900000000000006"/>
    <n v="0"/>
    <n v="50.88000000000001"/>
  </r>
  <r>
    <x v="61"/>
    <x v="5"/>
    <x v="2"/>
    <s v="Q1"/>
    <n v="1013"/>
    <n v="8"/>
    <x v="3"/>
    <x v="0"/>
    <n v="7.95"/>
    <x v="4"/>
    <n v="0.2"/>
    <n v="6.36"/>
    <n v="4.53"/>
    <n v="26"/>
    <n v="3019"/>
    <s v="Crystal City"/>
    <x v="3"/>
    <n v="165.36"/>
    <n v="1.5899999999999999"/>
    <n v="47.58"/>
  </r>
  <r>
    <x v="61"/>
    <x v="5"/>
    <x v="2"/>
    <s v="Q1"/>
    <n v="1013"/>
    <n v="10"/>
    <x v="3"/>
    <x v="0"/>
    <n v="34.950000000000003"/>
    <x v="0"/>
    <n v="0"/>
    <n v="34.950000000000003"/>
    <n v="22.13"/>
    <n v="7"/>
    <n v="3019"/>
    <s v="Crystal City"/>
    <x v="3"/>
    <n v="244.65000000000003"/>
    <n v="0"/>
    <n v="89.740000000000023"/>
  </r>
  <r>
    <x v="61"/>
    <x v="5"/>
    <x v="2"/>
    <s v="Q1"/>
    <n v="1014"/>
    <n v="11"/>
    <x v="0"/>
    <x v="0"/>
    <n v="65.95"/>
    <x v="3"/>
    <n v="0"/>
    <n v="65.95"/>
    <n v="37.97"/>
    <n v="5"/>
    <n v="3020"/>
    <s v="Hollywood"/>
    <x v="2"/>
    <n v="329.75"/>
    <n v="0"/>
    <n v="139.90000000000003"/>
  </r>
  <r>
    <x v="61"/>
    <x v="5"/>
    <x v="2"/>
    <s v="Q1"/>
    <n v="1015"/>
    <n v="27"/>
    <x v="3"/>
    <x v="0"/>
    <n v="4.95"/>
    <x v="4"/>
    <n v="0"/>
    <n v="4.95"/>
    <n v="1.82"/>
    <n v="7"/>
    <n v="3017"/>
    <s v="Chesterfield"/>
    <x v="3"/>
    <n v="34.65"/>
    <n v="0"/>
    <n v="21.91"/>
  </r>
  <r>
    <x v="61"/>
    <x v="5"/>
    <x v="2"/>
    <s v="Q1"/>
    <n v="1016"/>
    <n v="28"/>
    <x v="4"/>
    <x v="0"/>
    <n v="0.95"/>
    <x v="4"/>
    <n v="0"/>
    <n v="0.95"/>
    <n v="0.5"/>
    <n v="25"/>
    <n v="3031"/>
    <s v="Hingham"/>
    <x v="0"/>
    <n v="23.75"/>
    <n v="0"/>
    <n v="11.249999999999998"/>
  </r>
  <r>
    <x v="61"/>
    <x v="5"/>
    <x v="2"/>
    <s v="Q1"/>
    <n v="1017"/>
    <n v="40"/>
    <x v="0"/>
    <x v="0"/>
    <n v="16.95"/>
    <x v="1"/>
    <n v="0"/>
    <n v="16.95"/>
    <n v="6.53"/>
    <n v="31"/>
    <n v="3033"/>
    <s v="Hubertus"/>
    <x v="0"/>
    <n v="525.44999999999993"/>
    <n v="0"/>
    <n v="323.01999999999992"/>
  </r>
  <r>
    <x v="61"/>
    <x v="5"/>
    <x v="2"/>
    <s v="Q1"/>
    <n v="1018"/>
    <n v="11"/>
    <x v="3"/>
    <x v="0"/>
    <n v="65.95"/>
    <x v="3"/>
    <n v="0.1"/>
    <n v="59.36"/>
    <n v="37.97"/>
    <n v="18"/>
    <n v="3023"/>
    <s v="Glenbeulah"/>
    <x v="0"/>
    <n v="1068.48"/>
    <n v="6.5900000000000034"/>
    <n v="385.02"/>
  </r>
  <r>
    <x v="61"/>
    <x v="5"/>
    <x v="2"/>
    <s v="Q1"/>
    <n v="1019"/>
    <n v="14"/>
    <x v="4"/>
    <x v="0"/>
    <n v="31.95"/>
    <x v="0"/>
    <n v="0.2"/>
    <n v="25.56"/>
    <n v="17.38"/>
    <n v="2"/>
    <n v="3024"/>
    <s v="Corn"/>
    <x v="6"/>
    <n v="51.12"/>
    <n v="6.3900000000000006"/>
    <n v="16.36"/>
  </r>
  <r>
    <x v="61"/>
    <x v="5"/>
    <x v="2"/>
    <s v="Q1"/>
    <n v="1020"/>
    <n v="20"/>
    <x v="3"/>
    <x v="0"/>
    <n v="16.95"/>
    <x v="1"/>
    <n v="0"/>
    <n v="16.95"/>
    <n v="6.76"/>
    <n v="23"/>
    <n v="3016"/>
    <s v="Cedar Hill"/>
    <x v="3"/>
    <n v="389.84999999999997"/>
    <n v="0"/>
    <n v="234.36999999999998"/>
  </r>
  <r>
    <x v="61"/>
    <x v="5"/>
    <x v="2"/>
    <s v="Q1"/>
    <n v="1021"/>
    <n v="32"/>
    <x v="4"/>
    <x v="0"/>
    <n v="22.95"/>
    <x v="2"/>
    <n v="0"/>
    <n v="22.95"/>
    <n v="11.78"/>
    <n v="3"/>
    <n v="3012"/>
    <s v="Moose"/>
    <x v="5"/>
    <n v="68.849999999999994"/>
    <n v="0"/>
    <n v="33.51"/>
  </r>
  <r>
    <x v="61"/>
    <x v="5"/>
    <x v="2"/>
    <s v="Q1"/>
    <n v="1022"/>
    <n v="4"/>
    <x v="0"/>
    <x v="0"/>
    <n v="73.95"/>
    <x v="3"/>
    <n v="0"/>
    <n v="73.95"/>
    <n v="38.86"/>
    <n v="1"/>
    <n v="3019"/>
    <s v="Crystal City"/>
    <x v="3"/>
    <n v="73.95"/>
    <n v="0"/>
    <n v="35.090000000000003"/>
  </r>
  <r>
    <x v="61"/>
    <x v="5"/>
    <x v="2"/>
    <s v="Q1"/>
    <n v="1023"/>
    <n v="2"/>
    <x v="3"/>
    <x v="0"/>
    <n v="44.95"/>
    <x v="5"/>
    <n v="0"/>
    <n v="44.95"/>
    <n v="27.95"/>
    <n v="1"/>
    <n v="3028"/>
    <s v="Pembroke Pines"/>
    <x v="2"/>
    <n v="44.95"/>
    <n v="0"/>
    <n v="17.000000000000004"/>
  </r>
  <r>
    <x v="61"/>
    <x v="5"/>
    <x v="2"/>
    <s v="Q1"/>
    <n v="1024"/>
    <n v="47"/>
    <x v="0"/>
    <x v="0"/>
    <n v="28.95"/>
    <x v="2"/>
    <n v="0"/>
    <n v="28.95"/>
    <n v="8.86"/>
    <n v="21"/>
    <n v="3016"/>
    <s v="Cedar Hill"/>
    <x v="3"/>
    <n v="607.94999999999993"/>
    <n v="0"/>
    <n v="421.89"/>
  </r>
  <r>
    <x v="61"/>
    <x v="5"/>
    <x v="2"/>
    <s v="Q1"/>
    <n v="1025"/>
    <n v="16"/>
    <x v="3"/>
    <x v="0"/>
    <n v="27.95"/>
    <x v="2"/>
    <n v="0"/>
    <n v="27.95"/>
    <n v="15.85"/>
    <n v="5"/>
    <n v="3025"/>
    <s v="Cardinal"/>
    <x v="4"/>
    <n v="139.75"/>
    <n v="0"/>
    <n v="60.5"/>
  </r>
  <r>
    <x v="61"/>
    <x v="5"/>
    <x v="2"/>
    <s v="Q1"/>
    <n v="1026"/>
    <n v="9"/>
    <x v="4"/>
    <x v="0"/>
    <n v="48.95"/>
    <x v="5"/>
    <n v="0"/>
    <n v="48.95"/>
    <n v="24.52"/>
    <n v="16"/>
    <n v="3019"/>
    <s v="Crystal City"/>
    <x v="3"/>
    <n v="783.2"/>
    <n v="0"/>
    <n v="390.88000000000005"/>
  </r>
  <r>
    <x v="61"/>
    <x v="5"/>
    <x v="2"/>
    <s v="Q1"/>
    <n v="1026"/>
    <n v="19"/>
    <x v="4"/>
    <x v="0"/>
    <n v="49.95"/>
    <x v="5"/>
    <n v="0"/>
    <n v="49.95"/>
    <n v="24.77"/>
    <n v="27"/>
    <n v="3019"/>
    <s v="Crystal City"/>
    <x v="3"/>
    <n v="1348.65"/>
    <n v="0"/>
    <n v="679.86000000000013"/>
  </r>
  <r>
    <x v="61"/>
    <x v="5"/>
    <x v="2"/>
    <s v="Q1"/>
    <n v="1026"/>
    <n v="50"/>
    <x v="4"/>
    <x v="0"/>
    <n v="24.95"/>
    <x v="2"/>
    <n v="0"/>
    <n v="24.95"/>
    <n v="12.14"/>
    <n v="2"/>
    <n v="3019"/>
    <s v="Crystal City"/>
    <x v="3"/>
    <n v="49.9"/>
    <n v="0"/>
    <n v="25.619999999999997"/>
  </r>
  <r>
    <x v="61"/>
    <x v="5"/>
    <x v="2"/>
    <s v="Q1"/>
    <n v="1027"/>
    <n v="46"/>
    <x v="4"/>
    <x v="0"/>
    <n v="55.95"/>
    <x v="3"/>
    <n v="0"/>
    <n v="55.95"/>
    <n v="32.47"/>
    <n v="11"/>
    <n v="3030"/>
    <s v="Davis"/>
    <x v="6"/>
    <n v="615.45000000000005"/>
    <n v="0"/>
    <n v="258.28000000000003"/>
  </r>
  <r>
    <x v="61"/>
    <x v="5"/>
    <x v="2"/>
    <s v="Q1"/>
    <n v="1028"/>
    <n v="36"/>
    <x v="3"/>
    <x v="0"/>
    <n v="26.95"/>
    <x v="2"/>
    <n v="0"/>
    <n v="26.95"/>
    <n v="12.53"/>
    <n v="10"/>
    <n v="3023"/>
    <s v="Glenbeulah"/>
    <x v="0"/>
    <n v="269.5"/>
    <n v="0"/>
    <n v="144.19999999999999"/>
  </r>
  <r>
    <x v="61"/>
    <x v="5"/>
    <x v="2"/>
    <s v="Q1"/>
    <n v="1028"/>
    <n v="1"/>
    <x v="3"/>
    <x v="0"/>
    <n v="43.95"/>
    <x v="5"/>
    <n v="0.2"/>
    <n v="35.159999999999997"/>
    <n v="25.6"/>
    <n v="10"/>
    <n v="3023"/>
    <s v="Glenbeulah"/>
    <x v="0"/>
    <n v="351.59999999999997"/>
    <n v="8.7900000000000063"/>
    <n v="95.599999999999952"/>
  </r>
  <r>
    <x v="61"/>
    <x v="5"/>
    <x v="2"/>
    <s v="Q1"/>
    <n v="1028"/>
    <n v="6"/>
    <x v="3"/>
    <x v="0"/>
    <n v="55.95"/>
    <x v="3"/>
    <n v="0.2"/>
    <n v="44.76"/>
    <n v="16.059999999999999"/>
    <n v="19"/>
    <n v="3023"/>
    <s v="Glenbeulah"/>
    <x v="0"/>
    <n v="850.43999999999994"/>
    <n v="11.190000000000005"/>
    <n v="545.29999999999995"/>
  </r>
  <r>
    <x v="61"/>
    <x v="5"/>
    <x v="2"/>
    <s v="Q1"/>
    <n v="1029"/>
    <n v="35"/>
    <x v="3"/>
    <x v="0"/>
    <n v="0.95"/>
    <x v="4"/>
    <n v="0"/>
    <n v="0.95"/>
    <n v="0.47"/>
    <n v="8"/>
    <n v="3022"/>
    <s v="Oak View"/>
    <x v="7"/>
    <n v="7.6"/>
    <n v="0"/>
    <n v="3.84"/>
  </r>
  <r>
    <x v="61"/>
    <x v="5"/>
    <x v="2"/>
    <s v="Q1"/>
    <n v="1030"/>
    <n v="50"/>
    <x v="4"/>
    <x v="0"/>
    <n v="24.95"/>
    <x v="2"/>
    <n v="0"/>
    <n v="24.95"/>
    <n v="12.14"/>
    <n v="2"/>
    <n v="3031"/>
    <s v="Hingham"/>
    <x v="0"/>
    <n v="49.9"/>
    <n v="0"/>
    <n v="25.619999999999997"/>
  </r>
  <r>
    <x v="61"/>
    <x v="5"/>
    <x v="2"/>
    <s v="Q1"/>
    <n v="1031"/>
    <n v="21"/>
    <x v="3"/>
    <x v="0"/>
    <n v="26.95"/>
    <x v="2"/>
    <n v="0"/>
    <n v="26.95"/>
    <n v="12.42"/>
    <n v="11"/>
    <n v="3011"/>
    <s v="Barhamsville"/>
    <x v="4"/>
    <n v="296.45"/>
    <n v="0"/>
    <n v="159.82999999999998"/>
  </r>
  <r>
    <x v="61"/>
    <x v="5"/>
    <x v="2"/>
    <s v="Q1"/>
    <n v="1032"/>
    <n v="9"/>
    <x v="4"/>
    <x v="0"/>
    <n v="48.95"/>
    <x v="5"/>
    <n v="0"/>
    <n v="48.95"/>
    <n v="24.52"/>
    <n v="3"/>
    <n v="3031"/>
    <s v="Hingham"/>
    <x v="0"/>
    <n v="146.85000000000002"/>
    <n v="0"/>
    <n v="73.290000000000006"/>
  </r>
  <r>
    <x v="61"/>
    <x v="5"/>
    <x v="2"/>
    <s v="Q1"/>
    <n v="1033"/>
    <n v="39"/>
    <x v="3"/>
    <x v="0"/>
    <n v="26.95"/>
    <x v="2"/>
    <n v="0"/>
    <n v="26.95"/>
    <n v="12.24"/>
    <n v="24"/>
    <n v="3012"/>
    <s v="Moose"/>
    <x v="5"/>
    <n v="646.79999999999995"/>
    <n v="0"/>
    <n v="353.03999999999996"/>
  </r>
  <r>
    <x v="61"/>
    <x v="5"/>
    <x v="2"/>
    <s v="Q1"/>
    <n v="1033"/>
    <n v="31"/>
    <x v="3"/>
    <x v="0"/>
    <n v="0.95"/>
    <x v="4"/>
    <n v="0.1"/>
    <n v="0.86"/>
    <n v="0.34"/>
    <n v="2"/>
    <n v="3012"/>
    <s v="Moose"/>
    <x v="5"/>
    <n v="1.72"/>
    <n v="8.9999999999999969E-2"/>
    <n v="1.04"/>
  </r>
  <r>
    <x v="61"/>
    <x v="5"/>
    <x v="2"/>
    <s v="Q1"/>
    <n v="1034"/>
    <n v="26"/>
    <x v="4"/>
    <x v="0"/>
    <n v="0.95"/>
    <x v="4"/>
    <n v="0"/>
    <n v="0.95"/>
    <n v="0.42"/>
    <n v="4"/>
    <n v="3033"/>
    <s v="Hubertus"/>
    <x v="0"/>
    <n v="3.8"/>
    <n v="0"/>
    <n v="2.12"/>
  </r>
  <r>
    <x v="61"/>
    <x v="5"/>
    <x v="2"/>
    <s v="Q1"/>
    <n v="1035"/>
    <n v="26"/>
    <x v="3"/>
    <x v="0"/>
    <n v="0.95"/>
    <x v="4"/>
    <n v="0"/>
    <n v="0.95"/>
    <n v="0.42"/>
    <n v="2"/>
    <n v="3023"/>
    <s v="Glenbeulah"/>
    <x v="0"/>
    <n v="1.9"/>
    <n v="0"/>
    <n v="1.06"/>
  </r>
  <r>
    <x v="61"/>
    <x v="5"/>
    <x v="2"/>
    <s v="Q1"/>
    <n v="1035"/>
    <n v="12"/>
    <x v="3"/>
    <x v="0"/>
    <n v="47.95"/>
    <x v="5"/>
    <n v="0"/>
    <n v="47.95"/>
    <n v="20.7"/>
    <n v="2"/>
    <n v="3023"/>
    <s v="Glenbeulah"/>
    <x v="0"/>
    <n v="95.9"/>
    <n v="0"/>
    <n v="54.500000000000007"/>
  </r>
  <r>
    <x v="62"/>
    <x v="6"/>
    <x v="2"/>
    <s v="Q1"/>
    <n v="1036"/>
    <n v="17"/>
    <x v="0"/>
    <x v="0"/>
    <n v="49.95"/>
    <x v="5"/>
    <n v="0"/>
    <n v="49.95"/>
    <n v="23.93"/>
    <n v="14"/>
    <n v="3033"/>
    <s v="Hubertus"/>
    <x v="0"/>
    <n v="699.30000000000007"/>
    <n v="0"/>
    <n v="364.28000000000003"/>
  </r>
  <r>
    <x v="62"/>
    <x v="6"/>
    <x v="2"/>
    <s v="Q1"/>
    <n v="1036"/>
    <n v="6"/>
    <x v="0"/>
    <x v="0"/>
    <n v="55.95"/>
    <x v="3"/>
    <n v="0"/>
    <n v="55.95"/>
    <n v="16.059999999999999"/>
    <n v="20"/>
    <n v="3033"/>
    <s v="Hubertus"/>
    <x v="0"/>
    <n v="1119"/>
    <n v="0"/>
    <n v="797.8"/>
  </r>
  <r>
    <x v="62"/>
    <x v="6"/>
    <x v="2"/>
    <s v="Q1"/>
    <n v="1037"/>
    <n v="38"/>
    <x v="2"/>
    <x v="0"/>
    <n v="24.95"/>
    <x v="2"/>
    <n v="0"/>
    <n v="24.95"/>
    <n v="11.48"/>
    <n v="3"/>
    <n v="3025"/>
    <s v="Cardinal"/>
    <x v="4"/>
    <n v="74.849999999999994"/>
    <n v="0"/>
    <n v="40.409999999999997"/>
  </r>
  <r>
    <x v="62"/>
    <x v="6"/>
    <x v="2"/>
    <s v="Q1"/>
    <n v="1038"/>
    <n v="31"/>
    <x v="0"/>
    <x v="0"/>
    <n v="0.95"/>
    <x v="4"/>
    <n v="0"/>
    <n v="0.95"/>
    <n v="0.34"/>
    <n v="11"/>
    <n v="3018"/>
    <s v="Chickasha"/>
    <x v="6"/>
    <n v="10.45"/>
    <n v="0"/>
    <n v="6.7099999999999991"/>
  </r>
  <r>
    <x v="62"/>
    <x v="6"/>
    <x v="2"/>
    <s v="Q1"/>
    <n v="1038"/>
    <n v="43"/>
    <x v="0"/>
    <x v="0"/>
    <n v="11.95"/>
    <x v="1"/>
    <n v="0.1"/>
    <n v="10.76"/>
    <n v="3.32"/>
    <n v="7"/>
    <n v="3018"/>
    <s v="Chickasha"/>
    <x v="6"/>
    <n v="75.319999999999993"/>
    <n v="1.1899999999999995"/>
    <n v="52.08"/>
  </r>
  <r>
    <x v="62"/>
    <x v="6"/>
    <x v="2"/>
    <s v="Q1"/>
    <n v="1039"/>
    <n v="41"/>
    <x v="1"/>
    <x v="0"/>
    <n v="18.95"/>
    <x v="1"/>
    <n v="0"/>
    <n v="18.95"/>
    <n v="9.98"/>
    <n v="22"/>
    <n v="3029"/>
    <s v="Hartland"/>
    <x v="0"/>
    <n v="416.9"/>
    <n v="0"/>
    <n v="197.33999999999997"/>
  </r>
  <r>
    <x v="62"/>
    <x v="6"/>
    <x v="2"/>
    <s v="Q1"/>
    <n v="1039"/>
    <n v="50"/>
    <x v="1"/>
    <x v="0"/>
    <n v="24.95"/>
    <x v="2"/>
    <n v="0"/>
    <n v="24.95"/>
    <n v="12.14"/>
    <n v="1"/>
    <n v="3029"/>
    <s v="Hartland"/>
    <x v="0"/>
    <n v="24.95"/>
    <n v="0"/>
    <n v="12.809999999999999"/>
  </r>
  <r>
    <x v="62"/>
    <x v="6"/>
    <x v="2"/>
    <s v="Q1"/>
    <n v="1040"/>
    <n v="5"/>
    <x v="2"/>
    <x v="0"/>
    <n v="24.95"/>
    <x v="2"/>
    <n v="0"/>
    <n v="24.95"/>
    <n v="12.27"/>
    <n v="4"/>
    <n v="3016"/>
    <s v="Cedar Hill"/>
    <x v="3"/>
    <n v="99.8"/>
    <n v="0"/>
    <n v="50.72"/>
  </r>
  <r>
    <x v="62"/>
    <x v="6"/>
    <x v="2"/>
    <s v="Q1"/>
    <n v="1041"/>
    <n v="26"/>
    <x v="2"/>
    <x v="0"/>
    <n v="0.95"/>
    <x v="4"/>
    <n v="0"/>
    <n v="0.95"/>
    <n v="0.42"/>
    <n v="2"/>
    <n v="3015"/>
    <s v="Catawissa"/>
    <x v="3"/>
    <n v="1.9"/>
    <n v="0"/>
    <n v="1.06"/>
  </r>
  <r>
    <x v="62"/>
    <x v="6"/>
    <x v="2"/>
    <s v="Q1"/>
    <n v="1041"/>
    <n v="40"/>
    <x v="2"/>
    <x v="0"/>
    <n v="16.95"/>
    <x v="1"/>
    <n v="0"/>
    <n v="16.95"/>
    <n v="6.53"/>
    <n v="3"/>
    <n v="3015"/>
    <s v="Catawissa"/>
    <x v="3"/>
    <n v="50.849999999999994"/>
    <n v="0"/>
    <n v="31.259999999999994"/>
  </r>
  <r>
    <x v="62"/>
    <x v="6"/>
    <x v="2"/>
    <s v="Q1"/>
    <n v="1041"/>
    <n v="15"/>
    <x v="2"/>
    <x v="0"/>
    <n v="28.95"/>
    <x v="2"/>
    <n v="0"/>
    <n v="28.95"/>
    <n v="17.53"/>
    <n v="5"/>
    <n v="3015"/>
    <s v="Catawissa"/>
    <x v="3"/>
    <n v="144.75"/>
    <n v="0"/>
    <n v="57.099999999999994"/>
  </r>
  <r>
    <x v="62"/>
    <x v="6"/>
    <x v="2"/>
    <s v="Q1"/>
    <n v="1042"/>
    <n v="46"/>
    <x v="1"/>
    <x v="0"/>
    <n v="55.95"/>
    <x v="3"/>
    <n v="0"/>
    <n v="55.95"/>
    <n v="32.47"/>
    <n v="29"/>
    <n v="3017"/>
    <s v="Chesterfield"/>
    <x v="3"/>
    <n v="1622.5500000000002"/>
    <n v="0"/>
    <n v="680.92000000000007"/>
  </r>
  <r>
    <x v="62"/>
    <x v="6"/>
    <x v="2"/>
    <s v="Q1"/>
    <n v="1043"/>
    <n v="15"/>
    <x v="2"/>
    <x v="0"/>
    <n v="28.95"/>
    <x v="2"/>
    <n v="0"/>
    <n v="28.95"/>
    <n v="17.53"/>
    <n v="33"/>
    <n v="3026"/>
    <s v="Norman"/>
    <x v="6"/>
    <n v="955.35"/>
    <n v="0"/>
    <n v="376.85999999999996"/>
  </r>
  <r>
    <x v="62"/>
    <x v="6"/>
    <x v="2"/>
    <s v="Q1"/>
    <n v="1044"/>
    <n v="22"/>
    <x v="1"/>
    <x v="0"/>
    <n v="0.95"/>
    <x v="4"/>
    <n v="0"/>
    <n v="0.95"/>
    <n v="0.56999999999999995"/>
    <n v="15"/>
    <n v="3015"/>
    <s v="Catawissa"/>
    <x v="3"/>
    <n v="14.25"/>
    <n v="0"/>
    <n v="5.7"/>
  </r>
  <r>
    <x v="62"/>
    <x v="6"/>
    <x v="2"/>
    <s v="Q1"/>
    <n v="1045"/>
    <n v="32"/>
    <x v="2"/>
    <x v="0"/>
    <n v="22.95"/>
    <x v="2"/>
    <n v="0"/>
    <n v="22.95"/>
    <n v="11.78"/>
    <n v="20"/>
    <n v="3015"/>
    <s v="Catawissa"/>
    <x v="3"/>
    <n v="459"/>
    <n v="0"/>
    <n v="223.4"/>
  </r>
  <r>
    <x v="62"/>
    <x v="6"/>
    <x v="2"/>
    <s v="Q1"/>
    <n v="1046"/>
    <n v="50"/>
    <x v="1"/>
    <x v="0"/>
    <n v="24.95"/>
    <x v="2"/>
    <n v="0"/>
    <n v="24.95"/>
    <n v="12.14"/>
    <n v="3"/>
    <n v="3032"/>
    <s v="Church View"/>
    <x v="4"/>
    <n v="74.849999999999994"/>
    <n v="0"/>
    <n v="38.429999999999993"/>
  </r>
  <r>
    <x v="62"/>
    <x v="6"/>
    <x v="2"/>
    <s v="Q1"/>
    <n v="1046"/>
    <n v="35"/>
    <x v="1"/>
    <x v="0"/>
    <n v="0.95"/>
    <x v="4"/>
    <n v="0"/>
    <n v="0.95"/>
    <n v="0.47"/>
    <n v="20"/>
    <n v="3032"/>
    <s v="Church View"/>
    <x v="4"/>
    <n v="19"/>
    <n v="0"/>
    <n v="9.6"/>
  </r>
  <r>
    <x v="62"/>
    <x v="6"/>
    <x v="2"/>
    <s v="Q1"/>
    <n v="1046"/>
    <n v="8"/>
    <x v="1"/>
    <x v="0"/>
    <n v="7.95"/>
    <x v="4"/>
    <n v="0"/>
    <n v="7.95"/>
    <n v="4.53"/>
    <n v="27"/>
    <n v="3032"/>
    <s v="Church View"/>
    <x v="4"/>
    <n v="214.65"/>
    <n v="0"/>
    <n v="92.34"/>
  </r>
  <r>
    <x v="62"/>
    <x v="6"/>
    <x v="2"/>
    <s v="Q1"/>
    <n v="1047"/>
    <n v="8"/>
    <x v="2"/>
    <x v="0"/>
    <n v="7.95"/>
    <x v="4"/>
    <n v="0"/>
    <n v="7.95"/>
    <n v="4.53"/>
    <n v="20"/>
    <n v="3012"/>
    <s v="Moose"/>
    <x v="5"/>
    <n v="159"/>
    <n v="0"/>
    <n v="68.400000000000006"/>
  </r>
  <r>
    <x v="62"/>
    <x v="6"/>
    <x v="2"/>
    <s v="Q1"/>
    <n v="1047"/>
    <n v="29"/>
    <x v="2"/>
    <x v="0"/>
    <n v="40.950000000000003"/>
    <x v="5"/>
    <n v="0"/>
    <n v="40.950000000000003"/>
    <n v="15.51"/>
    <n v="1"/>
    <n v="3012"/>
    <s v="Moose"/>
    <x v="5"/>
    <n v="40.950000000000003"/>
    <n v="0"/>
    <n v="25.440000000000005"/>
  </r>
  <r>
    <x v="62"/>
    <x v="6"/>
    <x v="2"/>
    <s v="Q1"/>
    <n v="1048"/>
    <n v="33"/>
    <x v="1"/>
    <x v="0"/>
    <n v="19.95"/>
    <x v="1"/>
    <n v="0"/>
    <n v="19.95"/>
    <n v="9.7799999999999994"/>
    <n v="15"/>
    <n v="3028"/>
    <s v="Pembroke Pines"/>
    <x v="2"/>
    <n v="299.25"/>
    <n v="0"/>
    <n v="152.55000000000001"/>
  </r>
  <r>
    <x v="62"/>
    <x v="6"/>
    <x v="2"/>
    <s v="Q1"/>
    <n v="1049"/>
    <n v="22"/>
    <x v="2"/>
    <x v="0"/>
    <n v="0.95"/>
    <x v="4"/>
    <n v="0.1"/>
    <n v="0.86"/>
    <n v="0.56999999999999995"/>
    <n v="14"/>
    <n v="3013"/>
    <s v="Moran"/>
    <x v="5"/>
    <n v="12.04"/>
    <n v="8.9999999999999969E-2"/>
    <n v="4.0600000000000005"/>
  </r>
  <r>
    <x v="62"/>
    <x v="6"/>
    <x v="2"/>
    <s v="Q1"/>
    <n v="1049"/>
    <n v="47"/>
    <x v="2"/>
    <x v="0"/>
    <n v="28.95"/>
    <x v="2"/>
    <n v="0.2"/>
    <n v="23.16"/>
    <n v="8.86"/>
    <n v="2"/>
    <n v="3013"/>
    <s v="Moran"/>
    <x v="5"/>
    <n v="46.32"/>
    <n v="5.7899999999999991"/>
    <n v="28.6"/>
  </r>
  <r>
    <x v="62"/>
    <x v="6"/>
    <x v="2"/>
    <s v="Q1"/>
    <n v="1050"/>
    <n v="45"/>
    <x v="0"/>
    <x v="0"/>
    <n v="38.950000000000003"/>
    <x v="0"/>
    <n v="0.1"/>
    <n v="35.06"/>
    <n v="22.33"/>
    <n v="6"/>
    <n v="3020"/>
    <s v="Hollywood"/>
    <x v="2"/>
    <n v="210.36"/>
    <n v="3.8900000000000006"/>
    <n v="76.380000000000024"/>
  </r>
  <r>
    <x v="62"/>
    <x v="6"/>
    <x v="2"/>
    <s v="Q1"/>
    <n v="1051"/>
    <n v="28"/>
    <x v="0"/>
    <x v="0"/>
    <n v="0.95"/>
    <x v="4"/>
    <n v="0"/>
    <n v="0.95"/>
    <n v="0.5"/>
    <n v="14"/>
    <n v="3013"/>
    <s v="Moran"/>
    <x v="5"/>
    <n v="13.299999999999999"/>
    <n v="0"/>
    <n v="6.2999999999999989"/>
  </r>
  <r>
    <x v="62"/>
    <x v="6"/>
    <x v="2"/>
    <s v="Q1"/>
    <n v="1052"/>
    <n v="50"/>
    <x v="1"/>
    <x v="0"/>
    <n v="24.95"/>
    <x v="2"/>
    <n v="0"/>
    <n v="24.95"/>
    <n v="12.14"/>
    <n v="2"/>
    <n v="3010"/>
    <s v="Camarillo"/>
    <x v="7"/>
    <n v="49.9"/>
    <n v="0"/>
    <n v="25.619999999999997"/>
  </r>
  <r>
    <x v="62"/>
    <x v="6"/>
    <x v="2"/>
    <s v="Q1"/>
    <n v="1052"/>
    <n v="26"/>
    <x v="1"/>
    <x v="0"/>
    <n v="0.95"/>
    <x v="4"/>
    <n v="0"/>
    <n v="0.95"/>
    <n v="0.42"/>
    <n v="7"/>
    <n v="3010"/>
    <s v="Camarillo"/>
    <x v="7"/>
    <n v="6.6499999999999995"/>
    <n v="0"/>
    <n v="3.71"/>
  </r>
  <r>
    <x v="62"/>
    <x v="6"/>
    <x v="2"/>
    <s v="Q1"/>
    <n v="1052"/>
    <n v="17"/>
    <x v="1"/>
    <x v="0"/>
    <n v="49.95"/>
    <x v="5"/>
    <n v="0"/>
    <n v="49.95"/>
    <n v="23.93"/>
    <n v="39"/>
    <n v="3010"/>
    <s v="Camarillo"/>
    <x v="7"/>
    <n v="1948.0500000000002"/>
    <n v="0"/>
    <n v="1014.7800000000001"/>
  </r>
  <r>
    <x v="62"/>
    <x v="6"/>
    <x v="2"/>
    <s v="Q1"/>
    <n v="1053"/>
    <n v="12"/>
    <x v="0"/>
    <x v="0"/>
    <n v="47.95"/>
    <x v="5"/>
    <n v="0"/>
    <n v="47.95"/>
    <n v="20.7"/>
    <n v="2"/>
    <n v="3014"/>
    <s v="Danville"/>
    <x v="1"/>
    <n v="95.9"/>
    <n v="0"/>
    <n v="54.500000000000007"/>
  </r>
  <r>
    <x v="62"/>
    <x v="6"/>
    <x v="2"/>
    <s v="Q1"/>
    <n v="1054"/>
    <n v="26"/>
    <x v="1"/>
    <x v="0"/>
    <n v="0.95"/>
    <x v="4"/>
    <n v="0"/>
    <n v="0.95"/>
    <n v="0.42"/>
    <n v="1"/>
    <n v="3015"/>
    <s v="Catawissa"/>
    <x v="3"/>
    <n v="0.95"/>
    <n v="0"/>
    <n v="0.53"/>
  </r>
  <r>
    <x v="62"/>
    <x v="6"/>
    <x v="2"/>
    <s v="Q1"/>
    <n v="1054"/>
    <n v="49"/>
    <x v="1"/>
    <x v="0"/>
    <n v="63.95"/>
    <x v="3"/>
    <n v="0"/>
    <n v="63.95"/>
    <n v="27.1"/>
    <n v="5"/>
    <n v="3015"/>
    <s v="Catawissa"/>
    <x v="3"/>
    <n v="319.75"/>
    <n v="0"/>
    <n v="184.25"/>
  </r>
  <r>
    <x v="62"/>
    <x v="6"/>
    <x v="2"/>
    <s v="Q1"/>
    <n v="1054"/>
    <n v="46"/>
    <x v="1"/>
    <x v="0"/>
    <n v="55.95"/>
    <x v="3"/>
    <n v="0"/>
    <n v="55.95"/>
    <n v="32.47"/>
    <n v="18"/>
    <n v="3015"/>
    <s v="Catawissa"/>
    <x v="3"/>
    <n v="1007.1"/>
    <n v="0"/>
    <n v="422.6400000000001"/>
  </r>
  <r>
    <x v="62"/>
    <x v="6"/>
    <x v="2"/>
    <s v="Q1"/>
    <n v="1054"/>
    <n v="32"/>
    <x v="1"/>
    <x v="0"/>
    <n v="22.95"/>
    <x v="2"/>
    <n v="0"/>
    <n v="22.95"/>
    <n v="11.78"/>
    <n v="9"/>
    <n v="3015"/>
    <s v="Catawissa"/>
    <x v="3"/>
    <n v="206.54999999999998"/>
    <n v="0"/>
    <n v="100.53"/>
  </r>
  <r>
    <x v="62"/>
    <x v="6"/>
    <x v="2"/>
    <s v="Q1"/>
    <n v="1055"/>
    <n v="7"/>
    <x v="2"/>
    <x v="0"/>
    <n v="20.95"/>
    <x v="2"/>
    <n v="0"/>
    <n v="20.95"/>
    <n v="10.039999999999999"/>
    <n v="11"/>
    <n v="3033"/>
    <s v="Hubertus"/>
    <x v="0"/>
    <n v="230.45"/>
    <n v="0"/>
    <n v="120.01"/>
  </r>
  <r>
    <x v="62"/>
    <x v="6"/>
    <x v="2"/>
    <s v="Q1"/>
    <n v="1056"/>
    <n v="2"/>
    <x v="1"/>
    <x v="0"/>
    <n v="44.95"/>
    <x v="5"/>
    <n v="0"/>
    <n v="44.95"/>
    <n v="27.95"/>
    <n v="10"/>
    <n v="3030"/>
    <s v="Davis"/>
    <x v="6"/>
    <n v="449.5"/>
    <n v="0"/>
    <n v="170.00000000000003"/>
  </r>
  <r>
    <x v="62"/>
    <x v="6"/>
    <x v="2"/>
    <s v="Q1"/>
    <n v="1057"/>
    <n v="12"/>
    <x v="0"/>
    <x v="0"/>
    <n v="47.95"/>
    <x v="5"/>
    <n v="0"/>
    <n v="47.95"/>
    <n v="20.7"/>
    <n v="3"/>
    <n v="3015"/>
    <s v="Catawissa"/>
    <x v="3"/>
    <n v="143.85000000000002"/>
    <n v="0"/>
    <n v="81.750000000000014"/>
  </r>
  <r>
    <x v="62"/>
    <x v="6"/>
    <x v="2"/>
    <s v="Q1"/>
    <n v="1058"/>
    <n v="8"/>
    <x v="2"/>
    <x v="0"/>
    <n v="7.95"/>
    <x v="4"/>
    <n v="0"/>
    <n v="7.95"/>
    <n v="4.53"/>
    <n v="11"/>
    <n v="3021"/>
    <s v="Hollywood"/>
    <x v="2"/>
    <n v="87.45"/>
    <n v="0"/>
    <n v="37.619999999999997"/>
  </r>
  <r>
    <x v="63"/>
    <x v="0"/>
    <x v="2"/>
    <s v="Q1"/>
    <n v="1059"/>
    <n v="18"/>
    <x v="3"/>
    <x v="1"/>
    <n v="54.95"/>
    <x v="3"/>
    <n v="0"/>
    <n v="54.95"/>
    <n v="26.65"/>
    <n v="20"/>
    <n v="3015"/>
    <s v="Catawissa"/>
    <x v="3"/>
    <n v="1099"/>
    <n v="0"/>
    <n v="566.00000000000011"/>
  </r>
  <r>
    <x v="63"/>
    <x v="0"/>
    <x v="2"/>
    <s v="Q1"/>
    <n v="1059"/>
    <n v="8"/>
    <x v="3"/>
    <x v="1"/>
    <n v="7.95"/>
    <x v="4"/>
    <n v="0"/>
    <n v="7.95"/>
    <n v="4.53"/>
    <n v="12"/>
    <n v="3015"/>
    <s v="Catawissa"/>
    <x v="3"/>
    <n v="95.4"/>
    <n v="0"/>
    <n v="41.04"/>
  </r>
  <r>
    <x v="64"/>
    <x v="1"/>
    <x v="2"/>
    <s v="Q1"/>
    <n v="1060"/>
    <n v="8"/>
    <x v="1"/>
    <x v="1"/>
    <n v="7.95"/>
    <x v="4"/>
    <n v="0"/>
    <n v="7.95"/>
    <n v="4.53"/>
    <n v="21"/>
    <n v="3030"/>
    <s v="Davis"/>
    <x v="6"/>
    <n v="166.95000000000002"/>
    <n v="0"/>
    <n v="71.819999999999993"/>
  </r>
  <r>
    <x v="64"/>
    <x v="1"/>
    <x v="2"/>
    <s v="Q1"/>
    <n v="1061"/>
    <n v="19"/>
    <x v="0"/>
    <x v="1"/>
    <n v="49.95"/>
    <x v="5"/>
    <n v="0.1"/>
    <n v="44.96"/>
    <n v="24.77"/>
    <n v="2"/>
    <n v="3012"/>
    <s v="Moose"/>
    <x v="5"/>
    <n v="89.92"/>
    <n v="4.990000000000002"/>
    <n v="40.380000000000003"/>
  </r>
  <r>
    <x v="64"/>
    <x v="1"/>
    <x v="2"/>
    <s v="Q1"/>
    <n v="1061"/>
    <n v="22"/>
    <x v="0"/>
    <x v="1"/>
    <n v="0.95"/>
    <x v="4"/>
    <n v="0"/>
    <n v="0.95"/>
    <n v="0.56999999999999995"/>
    <n v="7"/>
    <n v="3012"/>
    <s v="Moose"/>
    <x v="5"/>
    <n v="6.6499999999999995"/>
    <n v="0"/>
    <n v="2.66"/>
  </r>
  <r>
    <x v="65"/>
    <x v="2"/>
    <x v="2"/>
    <s v="Q1"/>
    <n v="1062"/>
    <n v="47"/>
    <x v="2"/>
    <x v="1"/>
    <n v="28.95"/>
    <x v="2"/>
    <n v="0.1"/>
    <n v="26.06"/>
    <n v="8.86"/>
    <n v="23"/>
    <n v="3022"/>
    <s v="Oak View"/>
    <x v="7"/>
    <n v="599.38"/>
    <n v="2.8900000000000006"/>
    <n v="395.59999999999997"/>
  </r>
  <r>
    <x v="65"/>
    <x v="2"/>
    <x v="2"/>
    <s v="Q1"/>
    <n v="1063"/>
    <n v="16"/>
    <x v="4"/>
    <x v="1"/>
    <n v="27.95"/>
    <x v="2"/>
    <n v="0"/>
    <n v="27.95"/>
    <n v="15.85"/>
    <n v="1"/>
    <n v="3032"/>
    <s v="Church View"/>
    <x v="4"/>
    <n v="27.95"/>
    <n v="0"/>
    <n v="12.1"/>
  </r>
  <r>
    <x v="66"/>
    <x v="3"/>
    <x v="2"/>
    <s v="Q1"/>
    <n v="1064"/>
    <n v="32"/>
    <x v="2"/>
    <x v="1"/>
    <n v="22.95"/>
    <x v="2"/>
    <n v="0.1"/>
    <n v="20.66"/>
    <n v="11.78"/>
    <n v="22"/>
    <n v="3020"/>
    <s v="Hollywood"/>
    <x v="2"/>
    <n v="454.52"/>
    <n v="2.2899999999999991"/>
    <n v="195.36"/>
  </r>
  <r>
    <x v="66"/>
    <x v="3"/>
    <x v="2"/>
    <s v="Q1"/>
    <n v="1065"/>
    <n v="8"/>
    <x v="1"/>
    <x v="1"/>
    <n v="7.95"/>
    <x v="4"/>
    <n v="0"/>
    <n v="7.95"/>
    <n v="4.53"/>
    <n v="13"/>
    <n v="3020"/>
    <s v="Hollywood"/>
    <x v="2"/>
    <n v="103.35000000000001"/>
    <n v="0"/>
    <n v="44.46"/>
  </r>
  <r>
    <x v="66"/>
    <x v="3"/>
    <x v="2"/>
    <s v="Q1"/>
    <n v="1066"/>
    <n v="4"/>
    <x v="2"/>
    <x v="1"/>
    <n v="73.95"/>
    <x v="3"/>
    <n v="0"/>
    <n v="73.95"/>
    <n v="38.86"/>
    <n v="1"/>
    <n v="3011"/>
    <s v="Barhamsville"/>
    <x v="4"/>
    <n v="73.95"/>
    <n v="0"/>
    <n v="35.090000000000003"/>
  </r>
  <r>
    <x v="66"/>
    <x v="3"/>
    <x v="2"/>
    <s v="Q1"/>
    <n v="1067"/>
    <n v="3"/>
    <x v="1"/>
    <x v="1"/>
    <n v="59.95"/>
    <x v="3"/>
    <n v="0"/>
    <n v="59.95"/>
    <n v="28.73"/>
    <n v="12"/>
    <n v="3025"/>
    <s v="Cardinal"/>
    <x v="4"/>
    <n v="719.40000000000009"/>
    <n v="0"/>
    <n v="374.64000000000004"/>
  </r>
  <r>
    <x v="66"/>
    <x v="3"/>
    <x v="2"/>
    <s v="Q1"/>
    <n v="1068"/>
    <n v="33"/>
    <x v="2"/>
    <x v="1"/>
    <n v="19.95"/>
    <x v="1"/>
    <n v="0"/>
    <n v="19.95"/>
    <n v="9.7799999999999994"/>
    <n v="11"/>
    <n v="3028"/>
    <s v="Pembroke Pines"/>
    <x v="2"/>
    <n v="219.45"/>
    <n v="0"/>
    <n v="111.87"/>
  </r>
  <r>
    <x v="66"/>
    <x v="3"/>
    <x v="2"/>
    <s v="Q1"/>
    <n v="1068"/>
    <n v="10"/>
    <x v="2"/>
    <x v="1"/>
    <n v="34.950000000000003"/>
    <x v="0"/>
    <n v="0"/>
    <n v="34.950000000000003"/>
    <n v="22.13"/>
    <n v="13"/>
    <n v="3028"/>
    <s v="Pembroke Pines"/>
    <x v="2"/>
    <n v="454.35"/>
    <n v="0"/>
    <n v="166.66000000000005"/>
  </r>
  <r>
    <x v="66"/>
    <x v="3"/>
    <x v="2"/>
    <s v="Q1"/>
    <n v="1069"/>
    <n v="20"/>
    <x v="1"/>
    <x v="1"/>
    <n v="16.95"/>
    <x v="1"/>
    <n v="0.1"/>
    <n v="15.26"/>
    <n v="6.76"/>
    <n v="1"/>
    <n v="3031"/>
    <s v="Hingham"/>
    <x v="0"/>
    <n v="15.26"/>
    <n v="1.6899999999999995"/>
    <n v="8.5"/>
  </r>
  <r>
    <x v="66"/>
    <x v="3"/>
    <x v="2"/>
    <s v="Q1"/>
    <n v="1070"/>
    <n v="43"/>
    <x v="2"/>
    <x v="1"/>
    <n v="11.95"/>
    <x v="1"/>
    <n v="0"/>
    <n v="11.95"/>
    <n v="3.32"/>
    <n v="1"/>
    <n v="3013"/>
    <s v="Moran"/>
    <x v="5"/>
    <n v="11.95"/>
    <n v="0"/>
    <n v="8.629999999999999"/>
  </r>
  <r>
    <x v="66"/>
    <x v="3"/>
    <x v="2"/>
    <s v="Q1"/>
    <n v="1071"/>
    <n v="45"/>
    <x v="1"/>
    <x v="1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66"/>
    <x v="3"/>
    <x v="2"/>
    <s v="Q1"/>
    <n v="1072"/>
    <n v="17"/>
    <x v="2"/>
    <x v="1"/>
    <n v="49.95"/>
    <x v="5"/>
    <n v="0"/>
    <n v="49.95"/>
    <n v="23.93"/>
    <n v="12"/>
    <n v="3016"/>
    <s v="Cedar Hill"/>
    <x v="3"/>
    <n v="599.40000000000009"/>
    <n v="0"/>
    <n v="312.24"/>
  </r>
  <r>
    <x v="66"/>
    <x v="3"/>
    <x v="2"/>
    <s v="Q1"/>
    <n v="1073"/>
    <n v="45"/>
    <x v="1"/>
    <x v="1"/>
    <n v="38.950000000000003"/>
    <x v="0"/>
    <n v="0"/>
    <n v="38.950000000000003"/>
    <n v="22.33"/>
    <n v="5"/>
    <n v="3013"/>
    <s v="Moran"/>
    <x v="5"/>
    <n v="194.75"/>
    <n v="0"/>
    <n v="83.100000000000023"/>
  </r>
  <r>
    <x v="66"/>
    <x v="3"/>
    <x v="2"/>
    <s v="Q1"/>
    <n v="1074"/>
    <n v="34"/>
    <x v="1"/>
    <x v="1"/>
    <n v="37.950000000000003"/>
    <x v="0"/>
    <n v="0"/>
    <n v="37.950000000000003"/>
    <n v="15.35"/>
    <n v="13"/>
    <n v="3024"/>
    <s v="Corn"/>
    <x v="6"/>
    <n v="493.35"/>
    <n v="0"/>
    <n v="293.8"/>
  </r>
  <r>
    <x v="66"/>
    <x v="3"/>
    <x v="2"/>
    <s v="Q1"/>
    <n v="1074"/>
    <n v="25"/>
    <x v="1"/>
    <x v="1"/>
    <n v="0.95"/>
    <x v="4"/>
    <n v="0.1"/>
    <n v="0.86"/>
    <n v="0.35"/>
    <n v="9"/>
    <n v="3024"/>
    <s v="Corn"/>
    <x v="6"/>
    <n v="7.74"/>
    <n v="8.9999999999999969E-2"/>
    <n v="4.59"/>
  </r>
  <r>
    <x v="66"/>
    <x v="3"/>
    <x v="2"/>
    <s v="Q1"/>
    <n v="1074"/>
    <n v="18"/>
    <x v="1"/>
    <x v="1"/>
    <n v="54.95"/>
    <x v="3"/>
    <n v="0"/>
    <n v="54.95"/>
    <n v="26.65"/>
    <n v="7"/>
    <n v="3024"/>
    <s v="Corn"/>
    <x v="6"/>
    <n v="384.65000000000003"/>
    <n v="0"/>
    <n v="198.10000000000002"/>
  </r>
  <r>
    <x v="66"/>
    <x v="3"/>
    <x v="2"/>
    <s v="Q1"/>
    <n v="1075"/>
    <n v="21"/>
    <x v="2"/>
    <x v="1"/>
    <n v="26.95"/>
    <x v="2"/>
    <n v="0"/>
    <n v="26.95"/>
    <n v="12.42"/>
    <n v="8"/>
    <n v="3021"/>
    <s v="Hollywood"/>
    <x v="2"/>
    <n v="215.6"/>
    <n v="0"/>
    <n v="116.24"/>
  </r>
  <r>
    <x v="66"/>
    <x v="3"/>
    <x v="2"/>
    <s v="Q1"/>
    <n v="1075"/>
    <n v="26"/>
    <x v="2"/>
    <x v="1"/>
    <n v="0.95"/>
    <x v="4"/>
    <n v="0.1"/>
    <n v="0.86"/>
    <n v="0.42"/>
    <n v="15"/>
    <n v="3021"/>
    <s v="Hollywood"/>
    <x v="2"/>
    <n v="12.9"/>
    <n v="8.9999999999999969E-2"/>
    <n v="6.6"/>
  </r>
  <r>
    <x v="66"/>
    <x v="3"/>
    <x v="2"/>
    <s v="Q1"/>
    <n v="1075"/>
    <n v="40"/>
    <x v="2"/>
    <x v="1"/>
    <n v="16.95"/>
    <x v="1"/>
    <n v="0"/>
    <n v="16.95"/>
    <n v="6.53"/>
    <n v="2"/>
    <n v="3021"/>
    <s v="Hollywood"/>
    <x v="2"/>
    <n v="33.9"/>
    <n v="0"/>
    <n v="20.839999999999996"/>
  </r>
  <r>
    <x v="66"/>
    <x v="3"/>
    <x v="2"/>
    <s v="Q1"/>
    <n v="1076"/>
    <n v="16"/>
    <x v="1"/>
    <x v="1"/>
    <n v="27.95"/>
    <x v="2"/>
    <n v="0"/>
    <n v="27.95"/>
    <n v="15.85"/>
    <n v="4"/>
    <n v="3012"/>
    <s v="Moose"/>
    <x v="5"/>
    <n v="111.8"/>
    <n v="0"/>
    <n v="48.4"/>
  </r>
  <r>
    <x v="66"/>
    <x v="3"/>
    <x v="2"/>
    <s v="Q1"/>
    <n v="1077"/>
    <n v="32"/>
    <x v="2"/>
    <x v="1"/>
    <n v="22.95"/>
    <x v="2"/>
    <n v="0"/>
    <n v="22.95"/>
    <n v="11.78"/>
    <n v="1"/>
    <n v="3013"/>
    <s v="Moran"/>
    <x v="5"/>
    <n v="22.95"/>
    <n v="0"/>
    <n v="11.17"/>
  </r>
  <r>
    <x v="66"/>
    <x v="3"/>
    <x v="2"/>
    <s v="Q1"/>
    <n v="1078"/>
    <n v="27"/>
    <x v="1"/>
    <x v="1"/>
    <n v="4.95"/>
    <x v="4"/>
    <n v="0"/>
    <n v="4.95"/>
    <n v="1.82"/>
    <n v="4"/>
    <n v="3029"/>
    <s v="Hartland"/>
    <x v="0"/>
    <n v="19.8"/>
    <n v="0"/>
    <n v="12.52"/>
  </r>
  <r>
    <x v="66"/>
    <x v="3"/>
    <x v="2"/>
    <s v="Q1"/>
    <n v="1078"/>
    <n v="31"/>
    <x v="1"/>
    <x v="1"/>
    <n v="0.95"/>
    <x v="4"/>
    <n v="0"/>
    <n v="0.95"/>
    <n v="0.34"/>
    <n v="13"/>
    <n v="3029"/>
    <s v="Hartland"/>
    <x v="0"/>
    <n v="12.35"/>
    <n v="0"/>
    <n v="7.9299999999999979"/>
  </r>
  <r>
    <x v="66"/>
    <x v="3"/>
    <x v="2"/>
    <s v="Q1"/>
    <n v="1079"/>
    <n v="31"/>
    <x v="2"/>
    <x v="1"/>
    <n v="0.95"/>
    <x v="4"/>
    <n v="0"/>
    <n v="0.95"/>
    <n v="0.34"/>
    <n v="8"/>
    <n v="3021"/>
    <s v="Hollywood"/>
    <x v="2"/>
    <n v="7.6"/>
    <n v="0"/>
    <n v="4.879999999999999"/>
  </r>
  <r>
    <x v="66"/>
    <x v="3"/>
    <x v="2"/>
    <s v="Q1"/>
    <n v="1080"/>
    <n v="15"/>
    <x v="1"/>
    <x v="1"/>
    <n v="28.95"/>
    <x v="2"/>
    <n v="0"/>
    <n v="28.95"/>
    <n v="17.53"/>
    <n v="20"/>
    <n v="3010"/>
    <s v="Camarillo"/>
    <x v="7"/>
    <n v="579"/>
    <n v="0"/>
    <n v="228.39999999999998"/>
  </r>
  <r>
    <x v="66"/>
    <x v="3"/>
    <x v="2"/>
    <s v="Q1"/>
    <n v="1080"/>
    <n v="17"/>
    <x v="1"/>
    <x v="1"/>
    <n v="49.95"/>
    <x v="5"/>
    <n v="0.1"/>
    <n v="44.96"/>
    <n v="23.93"/>
    <n v="25"/>
    <n v="3010"/>
    <s v="Camarillo"/>
    <x v="7"/>
    <n v="1124"/>
    <n v="4.990000000000002"/>
    <n v="525.75"/>
  </r>
  <r>
    <x v="66"/>
    <x v="3"/>
    <x v="2"/>
    <s v="Q1"/>
    <n v="1081"/>
    <n v="31"/>
    <x v="2"/>
    <x v="1"/>
    <n v="0.95"/>
    <x v="4"/>
    <n v="0"/>
    <n v="0.95"/>
    <n v="0.34"/>
    <n v="19"/>
    <n v="3026"/>
    <s v="Norman"/>
    <x v="6"/>
    <n v="18.05"/>
    <n v="0"/>
    <n v="11.589999999999998"/>
  </r>
  <r>
    <x v="66"/>
    <x v="3"/>
    <x v="2"/>
    <s v="Q1"/>
    <n v="1082"/>
    <n v="18"/>
    <x v="1"/>
    <x v="1"/>
    <n v="54.95"/>
    <x v="3"/>
    <n v="0"/>
    <n v="54.95"/>
    <n v="26.65"/>
    <n v="4"/>
    <n v="3031"/>
    <s v="Hingham"/>
    <x v="0"/>
    <n v="219.8"/>
    <n v="0"/>
    <n v="113.20000000000002"/>
  </r>
  <r>
    <x v="66"/>
    <x v="3"/>
    <x v="2"/>
    <s v="Q1"/>
    <n v="1083"/>
    <n v="45"/>
    <x v="2"/>
    <x v="1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66"/>
    <x v="3"/>
    <x v="2"/>
    <s v="Q1"/>
    <n v="1084"/>
    <n v="10"/>
    <x v="1"/>
    <x v="1"/>
    <n v="34.950000000000003"/>
    <x v="0"/>
    <n v="0"/>
    <n v="34.950000000000003"/>
    <n v="22.13"/>
    <n v="11"/>
    <n v="3027"/>
    <s v="Hartford"/>
    <x v="0"/>
    <n v="384.45000000000005"/>
    <n v="0"/>
    <n v="141.02000000000004"/>
  </r>
  <r>
    <x v="66"/>
    <x v="3"/>
    <x v="2"/>
    <s v="Q1"/>
    <n v="1084"/>
    <n v="11"/>
    <x v="1"/>
    <x v="1"/>
    <n v="65.95"/>
    <x v="3"/>
    <n v="0"/>
    <n v="65.95"/>
    <n v="37.97"/>
    <n v="10"/>
    <n v="3027"/>
    <s v="Hartford"/>
    <x v="0"/>
    <n v="659.5"/>
    <n v="0"/>
    <n v="279.80000000000007"/>
  </r>
  <r>
    <x v="66"/>
    <x v="3"/>
    <x v="2"/>
    <s v="Q1"/>
    <n v="1085"/>
    <n v="19"/>
    <x v="2"/>
    <x v="1"/>
    <n v="49.95"/>
    <x v="5"/>
    <n v="0"/>
    <n v="49.95"/>
    <n v="24.77"/>
    <n v="11"/>
    <n v="3020"/>
    <s v="Hollywood"/>
    <x v="2"/>
    <n v="549.45000000000005"/>
    <n v="0"/>
    <n v="276.98"/>
  </r>
  <r>
    <x v="66"/>
    <x v="3"/>
    <x v="2"/>
    <s v="Q1"/>
    <n v="1085"/>
    <n v="33"/>
    <x v="2"/>
    <x v="1"/>
    <n v="19.95"/>
    <x v="1"/>
    <n v="0"/>
    <n v="19.95"/>
    <n v="9.7799999999999994"/>
    <n v="9"/>
    <n v="3020"/>
    <s v="Hollywood"/>
    <x v="2"/>
    <n v="179.54999999999998"/>
    <n v="0"/>
    <n v="91.53"/>
  </r>
  <r>
    <x v="66"/>
    <x v="3"/>
    <x v="2"/>
    <s v="Q1"/>
    <n v="1086"/>
    <n v="5"/>
    <x v="1"/>
    <x v="1"/>
    <n v="24.95"/>
    <x v="2"/>
    <n v="0"/>
    <n v="24.95"/>
    <n v="12.27"/>
    <n v="7"/>
    <n v="3030"/>
    <s v="Davis"/>
    <x v="6"/>
    <n v="174.65"/>
    <n v="0"/>
    <n v="88.759999999999991"/>
  </r>
  <r>
    <x v="66"/>
    <x v="3"/>
    <x v="2"/>
    <s v="Q1"/>
    <n v="1087"/>
    <n v="34"/>
    <x v="2"/>
    <x v="1"/>
    <n v="37.950000000000003"/>
    <x v="0"/>
    <n v="0"/>
    <n v="37.950000000000003"/>
    <n v="15.35"/>
    <n v="12"/>
    <n v="3026"/>
    <s v="Norman"/>
    <x v="6"/>
    <n v="455.40000000000003"/>
    <n v="0"/>
    <n v="271.20000000000005"/>
  </r>
  <r>
    <x v="66"/>
    <x v="3"/>
    <x v="2"/>
    <s v="Q1"/>
    <n v="1087"/>
    <n v="33"/>
    <x v="2"/>
    <x v="1"/>
    <n v="19.95"/>
    <x v="1"/>
    <n v="0"/>
    <n v="19.95"/>
    <n v="9.7799999999999994"/>
    <n v="12"/>
    <n v="3026"/>
    <s v="Norman"/>
    <x v="6"/>
    <n v="239.39999999999998"/>
    <n v="0"/>
    <n v="122.03999999999999"/>
  </r>
  <r>
    <x v="66"/>
    <x v="3"/>
    <x v="2"/>
    <s v="Q1"/>
    <n v="1088"/>
    <n v="1"/>
    <x v="1"/>
    <x v="1"/>
    <n v="43.95"/>
    <x v="5"/>
    <n v="0"/>
    <n v="43.95"/>
    <n v="25.6"/>
    <n v="10"/>
    <n v="3024"/>
    <s v="Corn"/>
    <x v="6"/>
    <n v="439.5"/>
    <n v="0"/>
    <n v="183.5"/>
  </r>
  <r>
    <x v="66"/>
    <x v="3"/>
    <x v="2"/>
    <s v="Q1"/>
    <n v="1089"/>
    <n v="43"/>
    <x v="2"/>
    <x v="1"/>
    <n v="11.95"/>
    <x v="1"/>
    <n v="0"/>
    <n v="11.95"/>
    <n v="3.32"/>
    <n v="8"/>
    <n v="3016"/>
    <s v="Cedar Hill"/>
    <x v="3"/>
    <n v="95.6"/>
    <n v="0"/>
    <n v="69.039999999999992"/>
  </r>
  <r>
    <x v="66"/>
    <x v="3"/>
    <x v="2"/>
    <s v="Q1"/>
    <n v="1089"/>
    <n v="5"/>
    <x v="2"/>
    <x v="1"/>
    <n v="24.95"/>
    <x v="2"/>
    <n v="0"/>
    <n v="24.95"/>
    <n v="12.27"/>
    <n v="1"/>
    <n v="3016"/>
    <s v="Cedar Hill"/>
    <x v="3"/>
    <n v="24.95"/>
    <n v="0"/>
    <n v="12.68"/>
  </r>
  <r>
    <x v="66"/>
    <x v="3"/>
    <x v="2"/>
    <s v="Q1"/>
    <n v="1090"/>
    <n v="31"/>
    <x v="1"/>
    <x v="1"/>
    <n v="0.95"/>
    <x v="4"/>
    <n v="0"/>
    <n v="0.95"/>
    <n v="0.34"/>
    <n v="9"/>
    <n v="3030"/>
    <s v="Davis"/>
    <x v="6"/>
    <n v="8.5499999999999989"/>
    <n v="0"/>
    <n v="5.4899999999999984"/>
  </r>
  <r>
    <x v="66"/>
    <x v="3"/>
    <x v="2"/>
    <s v="Q1"/>
    <n v="1091"/>
    <n v="20"/>
    <x v="2"/>
    <x v="1"/>
    <n v="16.95"/>
    <x v="1"/>
    <n v="0.1"/>
    <n v="15.26"/>
    <n v="6.76"/>
    <n v="3"/>
    <n v="3017"/>
    <s v="Chesterfield"/>
    <x v="3"/>
    <n v="45.78"/>
    <n v="1.6899999999999995"/>
    <n v="25.5"/>
  </r>
  <r>
    <x v="66"/>
    <x v="3"/>
    <x v="2"/>
    <s v="Q1"/>
    <n v="1092"/>
    <n v="18"/>
    <x v="1"/>
    <x v="1"/>
    <n v="54.95"/>
    <x v="3"/>
    <n v="0"/>
    <n v="54.95"/>
    <n v="26.65"/>
    <n v="28"/>
    <n v="3010"/>
    <s v="Camarillo"/>
    <x v="7"/>
    <n v="1538.6000000000001"/>
    <n v="0"/>
    <n v="792.40000000000009"/>
  </r>
  <r>
    <x v="66"/>
    <x v="3"/>
    <x v="2"/>
    <s v="Q1"/>
    <n v="1092"/>
    <n v="2"/>
    <x v="1"/>
    <x v="1"/>
    <n v="44.95"/>
    <x v="5"/>
    <n v="0.1"/>
    <n v="40.46"/>
    <n v="27.95"/>
    <n v="5"/>
    <n v="3010"/>
    <s v="Camarillo"/>
    <x v="7"/>
    <n v="202.3"/>
    <n v="4.490000000000002"/>
    <n v="62.550000000000011"/>
  </r>
  <r>
    <x v="66"/>
    <x v="3"/>
    <x v="2"/>
    <s v="Q1"/>
    <n v="1093"/>
    <n v="49"/>
    <x v="2"/>
    <x v="1"/>
    <n v="63.95"/>
    <x v="3"/>
    <n v="0"/>
    <n v="63.95"/>
    <n v="27.1"/>
    <n v="3"/>
    <n v="3029"/>
    <s v="Hartland"/>
    <x v="0"/>
    <n v="191.85000000000002"/>
    <n v="0"/>
    <n v="110.55000000000001"/>
  </r>
  <r>
    <x v="66"/>
    <x v="3"/>
    <x v="2"/>
    <s v="Q1"/>
    <n v="1094"/>
    <n v="41"/>
    <x v="1"/>
    <x v="1"/>
    <n v="18.95"/>
    <x v="1"/>
    <n v="0"/>
    <n v="18.95"/>
    <n v="9.98"/>
    <n v="20"/>
    <n v="3017"/>
    <s v="Chesterfield"/>
    <x v="3"/>
    <n v="379"/>
    <n v="0"/>
    <n v="179.39999999999998"/>
  </r>
  <r>
    <x v="66"/>
    <x v="3"/>
    <x v="2"/>
    <s v="Q1"/>
    <n v="1095"/>
    <n v="50"/>
    <x v="2"/>
    <x v="1"/>
    <n v="24.95"/>
    <x v="2"/>
    <n v="0"/>
    <n v="24.95"/>
    <n v="12.14"/>
    <n v="2"/>
    <n v="3020"/>
    <s v="Hollywood"/>
    <x v="2"/>
    <n v="49.9"/>
    <n v="0"/>
    <n v="25.619999999999997"/>
  </r>
  <r>
    <x v="66"/>
    <x v="3"/>
    <x v="2"/>
    <s v="Q1"/>
    <n v="1095"/>
    <n v="47"/>
    <x v="2"/>
    <x v="1"/>
    <n v="28.95"/>
    <x v="2"/>
    <n v="0"/>
    <n v="28.95"/>
    <n v="8.86"/>
    <n v="13"/>
    <n v="3020"/>
    <s v="Hollywood"/>
    <x v="2"/>
    <n v="376.34999999999997"/>
    <n v="0"/>
    <n v="261.17"/>
  </r>
  <r>
    <x v="66"/>
    <x v="3"/>
    <x v="2"/>
    <s v="Q1"/>
    <n v="1095"/>
    <n v="50"/>
    <x v="2"/>
    <x v="1"/>
    <n v="24.95"/>
    <x v="2"/>
    <n v="0"/>
    <n v="24.95"/>
    <n v="12.14"/>
    <n v="3"/>
    <n v="3020"/>
    <s v="Hollywood"/>
    <x v="2"/>
    <n v="74.849999999999994"/>
    <n v="0"/>
    <n v="38.429999999999993"/>
  </r>
  <r>
    <x v="66"/>
    <x v="3"/>
    <x v="2"/>
    <s v="Q1"/>
    <n v="1096"/>
    <n v="43"/>
    <x v="1"/>
    <x v="1"/>
    <n v="11.95"/>
    <x v="1"/>
    <n v="0.1"/>
    <n v="10.76"/>
    <n v="3.32"/>
    <n v="6"/>
    <n v="3012"/>
    <s v="Moose"/>
    <x v="5"/>
    <n v="64.56"/>
    <n v="1.1899999999999995"/>
    <n v="44.64"/>
  </r>
  <r>
    <x v="66"/>
    <x v="3"/>
    <x v="2"/>
    <s v="Q1"/>
    <n v="1097"/>
    <n v="49"/>
    <x v="2"/>
    <x v="1"/>
    <n v="63.95"/>
    <x v="3"/>
    <n v="0"/>
    <n v="63.95"/>
    <n v="27.1"/>
    <n v="3"/>
    <n v="3010"/>
    <s v="Camarillo"/>
    <x v="7"/>
    <n v="191.85000000000002"/>
    <n v="0"/>
    <n v="110.55000000000001"/>
  </r>
  <r>
    <x v="66"/>
    <x v="3"/>
    <x v="2"/>
    <s v="Q1"/>
    <n v="1097"/>
    <n v="29"/>
    <x v="2"/>
    <x v="1"/>
    <n v="40.950000000000003"/>
    <x v="5"/>
    <n v="0"/>
    <n v="40.950000000000003"/>
    <n v="15.51"/>
    <n v="2"/>
    <n v="3010"/>
    <s v="Camarillo"/>
    <x v="7"/>
    <n v="81.900000000000006"/>
    <n v="0"/>
    <n v="50.88000000000001"/>
  </r>
  <r>
    <x v="66"/>
    <x v="3"/>
    <x v="2"/>
    <s v="Q1"/>
    <n v="1098"/>
    <n v="16"/>
    <x v="1"/>
    <x v="1"/>
    <n v="27.95"/>
    <x v="2"/>
    <n v="0"/>
    <n v="27.95"/>
    <n v="15.85"/>
    <n v="5"/>
    <n v="3031"/>
    <s v="Hingham"/>
    <x v="0"/>
    <n v="139.75"/>
    <n v="0"/>
    <n v="60.5"/>
  </r>
  <r>
    <x v="66"/>
    <x v="3"/>
    <x v="2"/>
    <s v="Q1"/>
    <n v="1099"/>
    <n v="24"/>
    <x v="2"/>
    <x v="1"/>
    <n v="27.95"/>
    <x v="2"/>
    <n v="0"/>
    <n v="27.95"/>
    <n v="16.8"/>
    <n v="20"/>
    <n v="3026"/>
    <s v="Norman"/>
    <x v="6"/>
    <n v="559"/>
    <n v="0"/>
    <n v="222.99999999999997"/>
  </r>
  <r>
    <x v="66"/>
    <x v="3"/>
    <x v="2"/>
    <s v="Q1"/>
    <n v="1100"/>
    <n v="44"/>
    <x v="1"/>
    <x v="1"/>
    <n v="38.950000000000003"/>
    <x v="0"/>
    <n v="0"/>
    <n v="38.950000000000003"/>
    <n v="24.76"/>
    <n v="15"/>
    <n v="3012"/>
    <s v="Moose"/>
    <x v="5"/>
    <n v="584.25"/>
    <n v="0"/>
    <n v="212.85000000000002"/>
  </r>
  <r>
    <x v="66"/>
    <x v="3"/>
    <x v="2"/>
    <s v="Q1"/>
    <n v="1101"/>
    <n v="7"/>
    <x v="2"/>
    <x v="1"/>
    <n v="20.95"/>
    <x v="2"/>
    <n v="0"/>
    <n v="20.95"/>
    <n v="10.039999999999999"/>
    <n v="15"/>
    <n v="3012"/>
    <s v="Moose"/>
    <x v="5"/>
    <n v="314.25"/>
    <n v="0"/>
    <n v="163.65"/>
  </r>
  <r>
    <x v="66"/>
    <x v="3"/>
    <x v="2"/>
    <s v="Q1"/>
    <n v="1102"/>
    <n v="9"/>
    <x v="2"/>
    <x v="1"/>
    <n v="48.95"/>
    <x v="5"/>
    <n v="0"/>
    <n v="48.95"/>
    <n v="24.52"/>
    <n v="16"/>
    <n v="3027"/>
    <s v="Hartford"/>
    <x v="0"/>
    <n v="783.2"/>
    <n v="0"/>
    <n v="390.88000000000005"/>
  </r>
  <r>
    <x v="66"/>
    <x v="3"/>
    <x v="2"/>
    <s v="Q1"/>
    <n v="1103"/>
    <n v="10"/>
    <x v="1"/>
    <x v="1"/>
    <n v="34.950000000000003"/>
    <x v="0"/>
    <n v="0"/>
    <n v="34.950000000000003"/>
    <n v="22.13"/>
    <n v="12"/>
    <n v="3028"/>
    <s v="Pembroke Pines"/>
    <x v="2"/>
    <n v="419.40000000000003"/>
    <n v="0"/>
    <n v="153.84000000000003"/>
  </r>
  <r>
    <x v="66"/>
    <x v="3"/>
    <x v="2"/>
    <s v="Q1"/>
    <n v="1103"/>
    <n v="1"/>
    <x v="1"/>
    <x v="1"/>
    <n v="43.95"/>
    <x v="5"/>
    <n v="0"/>
    <n v="43.95"/>
    <n v="25.6"/>
    <n v="16"/>
    <n v="3028"/>
    <s v="Pembroke Pines"/>
    <x v="2"/>
    <n v="703.2"/>
    <n v="0"/>
    <n v="293.60000000000002"/>
  </r>
  <r>
    <x v="66"/>
    <x v="3"/>
    <x v="2"/>
    <s v="Q1"/>
    <n v="1104"/>
    <n v="46"/>
    <x v="2"/>
    <x v="1"/>
    <n v="55.95"/>
    <x v="3"/>
    <n v="0.1"/>
    <n v="50.36"/>
    <n v="32.47"/>
    <n v="15"/>
    <n v="3029"/>
    <s v="Hartland"/>
    <x v="0"/>
    <n v="755.4"/>
    <n v="5.5900000000000034"/>
    <n v="268.35000000000002"/>
  </r>
  <r>
    <x v="66"/>
    <x v="3"/>
    <x v="2"/>
    <s v="Q1"/>
    <n v="1105"/>
    <n v="41"/>
    <x v="2"/>
    <x v="1"/>
    <n v="18.95"/>
    <x v="1"/>
    <n v="0"/>
    <n v="18.95"/>
    <n v="9.98"/>
    <n v="14"/>
    <n v="3025"/>
    <s v="Cardinal"/>
    <x v="4"/>
    <n v="265.3"/>
    <n v="0"/>
    <n v="125.57999999999998"/>
  </r>
  <r>
    <x v="66"/>
    <x v="3"/>
    <x v="2"/>
    <s v="Q1"/>
    <n v="1106"/>
    <n v="10"/>
    <x v="1"/>
    <x v="1"/>
    <n v="34.950000000000003"/>
    <x v="0"/>
    <n v="0.1"/>
    <n v="31.46"/>
    <n v="22.13"/>
    <n v="9"/>
    <n v="3013"/>
    <s v="Moran"/>
    <x v="5"/>
    <n v="283.14"/>
    <n v="3.490000000000002"/>
    <n v="83.970000000000013"/>
  </r>
  <r>
    <x v="66"/>
    <x v="3"/>
    <x v="2"/>
    <s v="Q1"/>
    <n v="1107"/>
    <n v="21"/>
    <x v="2"/>
    <x v="1"/>
    <n v="26.95"/>
    <x v="2"/>
    <n v="0"/>
    <n v="26.95"/>
    <n v="12.42"/>
    <n v="17"/>
    <n v="3016"/>
    <s v="Cedar Hill"/>
    <x v="3"/>
    <n v="458.15"/>
    <n v="0"/>
    <n v="247.01"/>
  </r>
  <r>
    <x v="66"/>
    <x v="3"/>
    <x v="2"/>
    <s v="Q1"/>
    <n v="1108"/>
    <n v="19"/>
    <x v="1"/>
    <x v="1"/>
    <n v="49.95"/>
    <x v="5"/>
    <n v="0"/>
    <n v="49.95"/>
    <n v="24.77"/>
    <n v="31"/>
    <n v="3026"/>
    <s v="Norman"/>
    <x v="6"/>
    <n v="1548.45"/>
    <n v="0"/>
    <n v="780.58000000000015"/>
  </r>
  <r>
    <x v="66"/>
    <x v="3"/>
    <x v="2"/>
    <s v="Q1"/>
    <n v="1109"/>
    <n v="38"/>
    <x v="1"/>
    <x v="1"/>
    <n v="24.95"/>
    <x v="2"/>
    <n v="0"/>
    <n v="24.95"/>
    <n v="11.48"/>
    <n v="4"/>
    <n v="3016"/>
    <s v="Cedar Hill"/>
    <x v="3"/>
    <n v="99.8"/>
    <n v="0"/>
    <n v="53.879999999999995"/>
  </r>
  <r>
    <x v="66"/>
    <x v="3"/>
    <x v="2"/>
    <s v="Q1"/>
    <n v="1109"/>
    <n v="7"/>
    <x v="1"/>
    <x v="1"/>
    <n v="20.95"/>
    <x v="2"/>
    <n v="0"/>
    <n v="20.95"/>
    <n v="10.039999999999999"/>
    <n v="14"/>
    <n v="3016"/>
    <s v="Cedar Hill"/>
    <x v="3"/>
    <n v="293.3"/>
    <n v="0"/>
    <n v="152.74"/>
  </r>
  <r>
    <x v="66"/>
    <x v="3"/>
    <x v="2"/>
    <s v="Q1"/>
    <n v="1109"/>
    <n v="9"/>
    <x v="1"/>
    <x v="1"/>
    <n v="48.95"/>
    <x v="5"/>
    <n v="0"/>
    <n v="48.95"/>
    <n v="24.52"/>
    <n v="7"/>
    <n v="3016"/>
    <s v="Cedar Hill"/>
    <x v="3"/>
    <n v="342.65000000000003"/>
    <n v="0"/>
    <n v="171.01000000000002"/>
  </r>
  <r>
    <x v="66"/>
    <x v="3"/>
    <x v="2"/>
    <s v="Q1"/>
    <n v="1110"/>
    <n v="28"/>
    <x v="2"/>
    <x v="1"/>
    <n v="0.95"/>
    <x v="4"/>
    <n v="0"/>
    <n v="0.95"/>
    <n v="0.5"/>
    <n v="33"/>
    <n v="3030"/>
    <s v="Davis"/>
    <x v="6"/>
    <n v="31.349999999999998"/>
    <n v="0"/>
    <n v="14.849999999999998"/>
  </r>
  <r>
    <x v="66"/>
    <x v="3"/>
    <x v="2"/>
    <s v="Q1"/>
    <n v="1110"/>
    <n v="21"/>
    <x v="2"/>
    <x v="1"/>
    <n v="26.95"/>
    <x v="2"/>
    <n v="0"/>
    <n v="26.95"/>
    <n v="12.42"/>
    <n v="8"/>
    <n v="3030"/>
    <s v="Davis"/>
    <x v="6"/>
    <n v="215.6"/>
    <n v="0"/>
    <n v="116.24"/>
  </r>
  <r>
    <x v="66"/>
    <x v="3"/>
    <x v="2"/>
    <s v="Q1"/>
    <n v="1111"/>
    <n v="10"/>
    <x v="1"/>
    <x v="1"/>
    <n v="34.950000000000003"/>
    <x v="0"/>
    <n v="0"/>
    <n v="34.950000000000003"/>
    <n v="22.13"/>
    <n v="3"/>
    <n v="3027"/>
    <s v="Hartford"/>
    <x v="0"/>
    <n v="104.85000000000001"/>
    <n v="0"/>
    <n v="38.460000000000008"/>
  </r>
  <r>
    <x v="66"/>
    <x v="3"/>
    <x v="2"/>
    <s v="Q1"/>
    <n v="1112"/>
    <n v="18"/>
    <x v="1"/>
    <x v="1"/>
    <n v="54.95"/>
    <x v="3"/>
    <n v="0"/>
    <n v="54.95"/>
    <n v="26.65"/>
    <n v="1"/>
    <n v="3028"/>
    <s v="Pembroke Pines"/>
    <x v="2"/>
    <n v="54.95"/>
    <n v="0"/>
    <n v="28.300000000000004"/>
  </r>
  <r>
    <x v="66"/>
    <x v="3"/>
    <x v="2"/>
    <s v="Q1"/>
    <n v="1112"/>
    <n v="4"/>
    <x v="1"/>
    <x v="1"/>
    <n v="73.95"/>
    <x v="3"/>
    <n v="0"/>
    <n v="73.95"/>
    <n v="38.86"/>
    <n v="2"/>
    <n v="3028"/>
    <s v="Pembroke Pines"/>
    <x v="2"/>
    <n v="147.9"/>
    <n v="0"/>
    <n v="70.180000000000007"/>
  </r>
  <r>
    <x v="66"/>
    <x v="3"/>
    <x v="2"/>
    <s v="Q1"/>
    <n v="1113"/>
    <n v="8"/>
    <x v="1"/>
    <x v="1"/>
    <n v="7.95"/>
    <x v="4"/>
    <n v="0"/>
    <n v="7.95"/>
    <n v="4.53"/>
    <n v="9"/>
    <n v="3013"/>
    <s v="Moran"/>
    <x v="5"/>
    <n v="71.55"/>
    <n v="0"/>
    <n v="30.78"/>
  </r>
  <r>
    <x v="66"/>
    <x v="3"/>
    <x v="2"/>
    <s v="Q1"/>
    <n v="1114"/>
    <n v="5"/>
    <x v="2"/>
    <x v="1"/>
    <n v="24.95"/>
    <x v="2"/>
    <n v="0"/>
    <n v="24.95"/>
    <n v="12.27"/>
    <n v="1"/>
    <n v="3028"/>
    <s v="Pembroke Pines"/>
    <x v="2"/>
    <n v="24.95"/>
    <n v="0"/>
    <n v="12.68"/>
  </r>
  <r>
    <x v="66"/>
    <x v="3"/>
    <x v="2"/>
    <s v="Q1"/>
    <n v="1114"/>
    <n v="26"/>
    <x v="2"/>
    <x v="1"/>
    <n v="0.95"/>
    <x v="4"/>
    <n v="0"/>
    <n v="0.95"/>
    <n v="0.42"/>
    <n v="5"/>
    <n v="3028"/>
    <s v="Pembroke Pines"/>
    <x v="2"/>
    <n v="4.75"/>
    <n v="0"/>
    <n v="2.6500000000000004"/>
  </r>
  <r>
    <x v="66"/>
    <x v="3"/>
    <x v="2"/>
    <s v="Q1"/>
    <n v="1114"/>
    <n v="29"/>
    <x v="2"/>
    <x v="1"/>
    <n v="40.950000000000003"/>
    <x v="5"/>
    <n v="0"/>
    <n v="40.950000000000003"/>
    <n v="15.51"/>
    <n v="1"/>
    <n v="3028"/>
    <s v="Pembroke Pines"/>
    <x v="2"/>
    <n v="40.950000000000003"/>
    <n v="0"/>
    <n v="25.440000000000005"/>
  </r>
  <r>
    <x v="66"/>
    <x v="3"/>
    <x v="2"/>
    <s v="Q1"/>
    <n v="1114"/>
    <n v="41"/>
    <x v="2"/>
    <x v="1"/>
    <n v="18.95"/>
    <x v="1"/>
    <n v="0"/>
    <n v="18.95"/>
    <n v="9.98"/>
    <n v="17"/>
    <n v="3028"/>
    <s v="Pembroke Pines"/>
    <x v="2"/>
    <n v="322.14999999999998"/>
    <n v="0"/>
    <n v="152.48999999999998"/>
  </r>
  <r>
    <x v="66"/>
    <x v="3"/>
    <x v="2"/>
    <s v="Q1"/>
    <n v="1115"/>
    <n v="36"/>
    <x v="1"/>
    <x v="1"/>
    <n v="26.95"/>
    <x v="2"/>
    <n v="0"/>
    <n v="26.95"/>
    <n v="12.53"/>
    <n v="16"/>
    <n v="3021"/>
    <s v="Hollywood"/>
    <x v="2"/>
    <n v="431.2"/>
    <n v="0"/>
    <n v="230.72"/>
  </r>
  <r>
    <x v="66"/>
    <x v="3"/>
    <x v="2"/>
    <s v="Q1"/>
    <n v="1116"/>
    <n v="15"/>
    <x v="2"/>
    <x v="1"/>
    <n v="28.95"/>
    <x v="2"/>
    <n v="0"/>
    <n v="28.95"/>
    <n v="17.53"/>
    <n v="22"/>
    <n v="3032"/>
    <s v="Church View"/>
    <x v="4"/>
    <n v="636.9"/>
    <n v="0"/>
    <n v="251.23999999999995"/>
  </r>
  <r>
    <x v="66"/>
    <x v="3"/>
    <x v="2"/>
    <s v="Q1"/>
    <n v="1117"/>
    <n v="32"/>
    <x v="2"/>
    <x v="1"/>
    <n v="22.95"/>
    <x v="2"/>
    <n v="0"/>
    <n v="22.95"/>
    <n v="11.78"/>
    <n v="5"/>
    <n v="3022"/>
    <s v="Oak View"/>
    <x v="7"/>
    <n v="114.75"/>
    <n v="0"/>
    <n v="55.85"/>
  </r>
  <r>
    <x v="66"/>
    <x v="3"/>
    <x v="2"/>
    <s v="Q1"/>
    <n v="1118"/>
    <n v="37"/>
    <x v="2"/>
    <x v="1"/>
    <n v="24.95"/>
    <x v="2"/>
    <n v="0"/>
    <n v="24.95"/>
    <n v="9.3800000000000008"/>
    <n v="11"/>
    <n v="3021"/>
    <s v="Hollywood"/>
    <x v="2"/>
    <n v="274.45"/>
    <n v="0"/>
    <n v="171.26999999999998"/>
  </r>
  <r>
    <x v="66"/>
    <x v="3"/>
    <x v="2"/>
    <s v="Q1"/>
    <n v="1119"/>
    <n v="16"/>
    <x v="1"/>
    <x v="1"/>
    <n v="27.95"/>
    <x v="2"/>
    <n v="0"/>
    <n v="27.95"/>
    <n v="15.85"/>
    <n v="4"/>
    <n v="3015"/>
    <s v="Catawissa"/>
    <x v="3"/>
    <n v="111.8"/>
    <n v="0"/>
    <n v="48.4"/>
  </r>
  <r>
    <x v="66"/>
    <x v="3"/>
    <x v="2"/>
    <s v="Q1"/>
    <n v="1120"/>
    <n v="31"/>
    <x v="2"/>
    <x v="1"/>
    <n v="0.95"/>
    <x v="4"/>
    <n v="0"/>
    <n v="0.95"/>
    <n v="0.34"/>
    <n v="17"/>
    <n v="3021"/>
    <s v="Hollywood"/>
    <x v="2"/>
    <n v="16.149999999999999"/>
    <n v="0"/>
    <n v="10.369999999999997"/>
  </r>
  <r>
    <x v="66"/>
    <x v="3"/>
    <x v="2"/>
    <s v="Q1"/>
    <n v="1121"/>
    <n v="37"/>
    <x v="1"/>
    <x v="1"/>
    <n v="24.95"/>
    <x v="2"/>
    <n v="0"/>
    <n v="24.95"/>
    <n v="9.3800000000000008"/>
    <n v="4"/>
    <n v="3024"/>
    <s v="Corn"/>
    <x v="6"/>
    <n v="99.8"/>
    <n v="0"/>
    <n v="62.279999999999994"/>
  </r>
  <r>
    <x v="66"/>
    <x v="3"/>
    <x v="2"/>
    <s v="Q1"/>
    <n v="1122"/>
    <n v="8"/>
    <x v="2"/>
    <x v="1"/>
    <n v="7.95"/>
    <x v="4"/>
    <n v="0"/>
    <n v="7.95"/>
    <n v="4.53"/>
    <n v="13"/>
    <n v="3013"/>
    <s v="Moran"/>
    <x v="5"/>
    <n v="103.35000000000001"/>
    <n v="0"/>
    <n v="44.46"/>
  </r>
  <r>
    <x v="66"/>
    <x v="3"/>
    <x v="2"/>
    <s v="Q1"/>
    <n v="1123"/>
    <n v="25"/>
    <x v="1"/>
    <x v="1"/>
    <n v="0.95"/>
    <x v="4"/>
    <n v="0"/>
    <n v="0.95"/>
    <n v="0.35"/>
    <n v="4"/>
    <n v="3025"/>
    <s v="Cardinal"/>
    <x v="4"/>
    <n v="3.8"/>
    <n v="0"/>
    <n v="2.4"/>
  </r>
  <r>
    <x v="66"/>
    <x v="3"/>
    <x v="2"/>
    <s v="Q1"/>
    <n v="1124"/>
    <n v="8"/>
    <x v="2"/>
    <x v="1"/>
    <n v="7.95"/>
    <x v="4"/>
    <n v="0"/>
    <n v="7.95"/>
    <n v="4.53"/>
    <n v="20"/>
    <n v="3027"/>
    <s v="Hartford"/>
    <x v="0"/>
    <n v="159"/>
    <n v="0"/>
    <n v="68.400000000000006"/>
  </r>
  <r>
    <x v="66"/>
    <x v="3"/>
    <x v="2"/>
    <s v="Q1"/>
    <n v="1125"/>
    <n v="41"/>
    <x v="1"/>
    <x v="1"/>
    <n v="18.95"/>
    <x v="1"/>
    <n v="0.1"/>
    <n v="17.059999999999999"/>
    <n v="9.98"/>
    <n v="19"/>
    <n v="3018"/>
    <s v="Chickasha"/>
    <x v="6"/>
    <n v="324.14"/>
    <n v="1.8900000000000006"/>
    <n v="134.51999999999998"/>
  </r>
  <r>
    <x v="66"/>
    <x v="3"/>
    <x v="2"/>
    <s v="Q1"/>
    <n v="1126"/>
    <n v="34"/>
    <x v="2"/>
    <x v="1"/>
    <n v="37.950000000000003"/>
    <x v="0"/>
    <n v="0"/>
    <n v="37.950000000000003"/>
    <n v="15.35"/>
    <n v="7"/>
    <n v="3019"/>
    <s v="Crystal City"/>
    <x v="3"/>
    <n v="265.65000000000003"/>
    <n v="0"/>
    <n v="158.20000000000002"/>
  </r>
  <r>
    <x v="66"/>
    <x v="3"/>
    <x v="2"/>
    <s v="Q1"/>
    <n v="1127"/>
    <n v="45"/>
    <x v="1"/>
    <x v="1"/>
    <n v="38.950000000000003"/>
    <x v="0"/>
    <n v="0"/>
    <n v="38.950000000000003"/>
    <n v="22.33"/>
    <n v="6"/>
    <n v="3016"/>
    <s v="Cedar Hill"/>
    <x v="3"/>
    <n v="233.70000000000002"/>
    <n v="0"/>
    <n v="99.720000000000027"/>
  </r>
  <r>
    <x v="66"/>
    <x v="3"/>
    <x v="2"/>
    <s v="Q1"/>
    <n v="1127"/>
    <n v="25"/>
    <x v="1"/>
    <x v="1"/>
    <n v="0.95"/>
    <x v="4"/>
    <n v="0.1"/>
    <n v="0.86"/>
    <n v="0.35"/>
    <n v="4"/>
    <n v="3016"/>
    <s v="Cedar Hill"/>
    <x v="3"/>
    <n v="3.44"/>
    <n v="8.9999999999999969E-2"/>
    <n v="2.04"/>
  </r>
  <r>
    <x v="66"/>
    <x v="3"/>
    <x v="2"/>
    <s v="Q1"/>
    <n v="1127"/>
    <n v="27"/>
    <x v="1"/>
    <x v="1"/>
    <n v="4.95"/>
    <x v="4"/>
    <n v="0"/>
    <n v="4.95"/>
    <n v="1.82"/>
    <n v="4"/>
    <n v="3016"/>
    <s v="Cedar Hill"/>
    <x v="3"/>
    <n v="19.8"/>
    <n v="0"/>
    <n v="12.52"/>
  </r>
  <r>
    <x v="66"/>
    <x v="3"/>
    <x v="2"/>
    <s v="Q1"/>
    <n v="1127"/>
    <n v="42"/>
    <x v="1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66"/>
    <x v="3"/>
    <x v="2"/>
    <s v="Q1"/>
    <n v="1127"/>
    <n v="43"/>
    <x v="1"/>
    <x v="1"/>
    <n v="11.95"/>
    <x v="1"/>
    <n v="0"/>
    <n v="11.95"/>
    <n v="3.32"/>
    <n v="6"/>
    <n v="3016"/>
    <s v="Cedar Hill"/>
    <x v="3"/>
    <n v="71.699999999999989"/>
    <n v="0"/>
    <n v="51.779999999999994"/>
  </r>
  <r>
    <x v="66"/>
    <x v="3"/>
    <x v="2"/>
    <s v="Q1"/>
    <n v="1127"/>
    <n v="7"/>
    <x v="1"/>
    <x v="1"/>
    <n v="20.95"/>
    <x v="2"/>
    <n v="0"/>
    <n v="20.95"/>
    <n v="10.039999999999999"/>
    <n v="19"/>
    <n v="3016"/>
    <s v="Cedar Hill"/>
    <x v="3"/>
    <n v="398.05"/>
    <n v="0"/>
    <n v="207.29"/>
  </r>
  <r>
    <x v="66"/>
    <x v="3"/>
    <x v="2"/>
    <s v="Q1"/>
    <n v="1127"/>
    <n v="29"/>
    <x v="1"/>
    <x v="1"/>
    <n v="40.950000000000003"/>
    <x v="5"/>
    <n v="0"/>
    <n v="40.950000000000003"/>
    <n v="15.51"/>
    <n v="3"/>
    <n v="3016"/>
    <s v="Cedar Hill"/>
    <x v="3"/>
    <n v="122.85000000000001"/>
    <n v="0"/>
    <n v="76.320000000000022"/>
  </r>
  <r>
    <x v="66"/>
    <x v="3"/>
    <x v="2"/>
    <s v="Q1"/>
    <n v="1128"/>
    <n v="44"/>
    <x v="2"/>
    <x v="1"/>
    <n v="38.950000000000003"/>
    <x v="0"/>
    <n v="0"/>
    <n v="38.950000000000003"/>
    <n v="24.76"/>
    <n v="20"/>
    <n v="3014"/>
    <s v="Danville"/>
    <x v="1"/>
    <n v="779"/>
    <n v="0"/>
    <n v="283.8"/>
  </r>
  <r>
    <x v="66"/>
    <x v="3"/>
    <x v="2"/>
    <s v="Q1"/>
    <n v="1129"/>
    <n v="27"/>
    <x v="1"/>
    <x v="1"/>
    <n v="4.95"/>
    <x v="4"/>
    <n v="0"/>
    <n v="4.95"/>
    <n v="1.82"/>
    <n v="2"/>
    <n v="3028"/>
    <s v="Pembroke Pines"/>
    <x v="2"/>
    <n v="9.9"/>
    <n v="0"/>
    <n v="6.26"/>
  </r>
  <r>
    <x v="66"/>
    <x v="3"/>
    <x v="2"/>
    <s v="Q1"/>
    <n v="1129"/>
    <n v="40"/>
    <x v="1"/>
    <x v="1"/>
    <n v="16.95"/>
    <x v="1"/>
    <n v="0"/>
    <n v="16.95"/>
    <n v="6.53"/>
    <n v="4"/>
    <n v="3028"/>
    <s v="Pembroke Pines"/>
    <x v="2"/>
    <n v="67.8"/>
    <n v="0"/>
    <n v="41.679999999999993"/>
  </r>
  <r>
    <x v="66"/>
    <x v="3"/>
    <x v="2"/>
    <s v="Q1"/>
    <n v="1130"/>
    <n v="18"/>
    <x v="2"/>
    <x v="1"/>
    <n v="54.95"/>
    <x v="3"/>
    <n v="0"/>
    <n v="54.95"/>
    <n v="26.65"/>
    <n v="17"/>
    <n v="3033"/>
    <s v="Hubertus"/>
    <x v="0"/>
    <n v="934.15000000000009"/>
    <n v="0"/>
    <n v="481.10000000000008"/>
  </r>
  <r>
    <x v="66"/>
    <x v="3"/>
    <x v="2"/>
    <s v="Q1"/>
    <n v="1131"/>
    <n v="15"/>
    <x v="2"/>
    <x v="1"/>
    <n v="28.95"/>
    <x v="2"/>
    <n v="0.1"/>
    <n v="26.06"/>
    <n v="17.53"/>
    <n v="20"/>
    <n v="3020"/>
    <s v="Hollywood"/>
    <x v="2"/>
    <n v="521.19999999999993"/>
    <n v="2.8900000000000006"/>
    <n v="170.59999999999997"/>
  </r>
  <r>
    <x v="66"/>
    <x v="3"/>
    <x v="2"/>
    <s v="Q1"/>
    <n v="1132"/>
    <n v="9"/>
    <x v="1"/>
    <x v="1"/>
    <n v="48.95"/>
    <x v="5"/>
    <n v="0"/>
    <n v="48.95"/>
    <n v="24.52"/>
    <n v="19"/>
    <n v="3012"/>
    <s v="Moose"/>
    <x v="5"/>
    <n v="930.05000000000007"/>
    <n v="0"/>
    <n v="464.17000000000007"/>
  </r>
  <r>
    <x v="66"/>
    <x v="3"/>
    <x v="2"/>
    <s v="Q1"/>
    <n v="1132"/>
    <n v="17"/>
    <x v="1"/>
    <x v="1"/>
    <n v="49.95"/>
    <x v="5"/>
    <n v="0"/>
    <n v="49.95"/>
    <n v="23.93"/>
    <n v="25"/>
    <n v="3012"/>
    <s v="Moose"/>
    <x v="5"/>
    <n v="1248.75"/>
    <n v="0"/>
    <n v="650.50000000000011"/>
  </r>
  <r>
    <x v="66"/>
    <x v="3"/>
    <x v="2"/>
    <s v="Q1"/>
    <n v="1133"/>
    <n v="16"/>
    <x v="2"/>
    <x v="1"/>
    <n v="27.95"/>
    <x v="2"/>
    <n v="0"/>
    <n v="27.95"/>
    <n v="15.85"/>
    <n v="2"/>
    <n v="3018"/>
    <s v="Chickasha"/>
    <x v="6"/>
    <n v="55.9"/>
    <n v="0"/>
    <n v="24.2"/>
  </r>
  <r>
    <x v="66"/>
    <x v="3"/>
    <x v="2"/>
    <s v="Q1"/>
    <n v="1134"/>
    <n v="45"/>
    <x v="1"/>
    <x v="1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66"/>
    <x v="3"/>
    <x v="2"/>
    <s v="Q1"/>
    <n v="1135"/>
    <n v="21"/>
    <x v="2"/>
    <x v="1"/>
    <n v="26.95"/>
    <x v="2"/>
    <n v="0.1"/>
    <n v="24.26"/>
    <n v="12.42"/>
    <n v="20"/>
    <n v="3016"/>
    <s v="Cedar Hill"/>
    <x v="3"/>
    <n v="485.20000000000005"/>
    <n v="2.6899999999999977"/>
    <n v="236.80000000000004"/>
  </r>
  <r>
    <x v="66"/>
    <x v="3"/>
    <x v="2"/>
    <s v="Q1"/>
    <n v="1135"/>
    <n v="41"/>
    <x v="2"/>
    <x v="1"/>
    <n v="18.95"/>
    <x v="1"/>
    <n v="0.2"/>
    <n v="15.16"/>
    <n v="9.98"/>
    <n v="6"/>
    <n v="3016"/>
    <s v="Cedar Hill"/>
    <x v="3"/>
    <n v="90.960000000000008"/>
    <n v="3.7899999999999991"/>
    <n v="31.08"/>
  </r>
  <r>
    <x v="66"/>
    <x v="3"/>
    <x v="2"/>
    <s v="Q1"/>
    <n v="1136"/>
    <n v="27"/>
    <x v="1"/>
    <x v="1"/>
    <n v="4.95"/>
    <x v="4"/>
    <n v="0"/>
    <n v="4.95"/>
    <n v="1.82"/>
    <n v="7"/>
    <n v="3010"/>
    <s v="Camarillo"/>
    <x v="7"/>
    <n v="34.65"/>
    <n v="0"/>
    <n v="21.91"/>
  </r>
  <r>
    <x v="66"/>
    <x v="3"/>
    <x v="2"/>
    <s v="Q1"/>
    <n v="1136"/>
    <n v="28"/>
    <x v="1"/>
    <x v="1"/>
    <n v="0.95"/>
    <x v="4"/>
    <n v="0"/>
    <n v="0.95"/>
    <n v="0.5"/>
    <n v="15"/>
    <n v="3010"/>
    <s v="Camarillo"/>
    <x v="7"/>
    <n v="14.25"/>
    <n v="0"/>
    <n v="6.7499999999999991"/>
  </r>
  <r>
    <x v="66"/>
    <x v="3"/>
    <x v="2"/>
    <s v="Q1"/>
    <n v="1136"/>
    <n v="39"/>
    <x v="1"/>
    <x v="1"/>
    <n v="26.95"/>
    <x v="2"/>
    <n v="0"/>
    <n v="26.95"/>
    <n v="12.24"/>
    <n v="17"/>
    <n v="3010"/>
    <s v="Camarillo"/>
    <x v="7"/>
    <n v="458.15"/>
    <n v="0"/>
    <n v="250.07"/>
  </r>
  <r>
    <x v="66"/>
    <x v="3"/>
    <x v="2"/>
    <s v="Q1"/>
    <n v="1137"/>
    <n v="37"/>
    <x v="2"/>
    <x v="1"/>
    <n v="24.95"/>
    <x v="2"/>
    <n v="0.1"/>
    <n v="22.46"/>
    <n v="9.3800000000000008"/>
    <n v="4"/>
    <n v="3032"/>
    <s v="Church View"/>
    <x v="4"/>
    <n v="89.84"/>
    <n v="2.4899999999999984"/>
    <n v="52.32"/>
  </r>
  <r>
    <x v="66"/>
    <x v="3"/>
    <x v="2"/>
    <s v="Q1"/>
    <n v="1137"/>
    <n v="34"/>
    <x v="2"/>
    <x v="1"/>
    <n v="37.950000000000003"/>
    <x v="0"/>
    <n v="0"/>
    <n v="37.950000000000003"/>
    <n v="15.35"/>
    <n v="12"/>
    <n v="3032"/>
    <s v="Church View"/>
    <x v="4"/>
    <n v="455.40000000000003"/>
    <n v="0"/>
    <n v="271.20000000000005"/>
  </r>
  <r>
    <x v="66"/>
    <x v="3"/>
    <x v="2"/>
    <s v="Q1"/>
    <n v="1137"/>
    <n v="30"/>
    <x v="2"/>
    <x v="1"/>
    <n v="10.95"/>
    <x v="1"/>
    <n v="0"/>
    <n v="10.95"/>
    <n v="4.8"/>
    <n v="13"/>
    <n v="3032"/>
    <s v="Church View"/>
    <x v="4"/>
    <n v="142.35"/>
    <n v="0"/>
    <n v="79.949999999999989"/>
  </r>
  <r>
    <x v="66"/>
    <x v="3"/>
    <x v="2"/>
    <s v="Q1"/>
    <n v="1137"/>
    <n v="48"/>
    <x v="2"/>
    <x v="1"/>
    <n v="3.95"/>
    <x v="4"/>
    <n v="0"/>
    <n v="3.95"/>
    <n v="1.43"/>
    <n v="25"/>
    <n v="3032"/>
    <s v="Church View"/>
    <x v="4"/>
    <n v="98.75"/>
    <n v="0"/>
    <n v="63.000000000000014"/>
  </r>
  <r>
    <x v="66"/>
    <x v="3"/>
    <x v="2"/>
    <s v="Q1"/>
    <n v="1138"/>
    <n v="8"/>
    <x v="1"/>
    <x v="1"/>
    <n v="7.95"/>
    <x v="4"/>
    <n v="0"/>
    <n v="7.95"/>
    <n v="4.53"/>
    <n v="24"/>
    <n v="3026"/>
    <s v="Norman"/>
    <x v="6"/>
    <n v="190.8"/>
    <n v="0"/>
    <n v="82.08"/>
  </r>
  <r>
    <x v="66"/>
    <x v="3"/>
    <x v="2"/>
    <s v="Q1"/>
    <n v="1139"/>
    <n v="21"/>
    <x v="1"/>
    <x v="1"/>
    <n v="26.95"/>
    <x v="2"/>
    <n v="0"/>
    <n v="26.95"/>
    <n v="12.42"/>
    <n v="20"/>
    <n v="3029"/>
    <s v="Hartland"/>
    <x v="0"/>
    <n v="539"/>
    <n v="0"/>
    <n v="290.59999999999997"/>
  </r>
  <r>
    <x v="66"/>
    <x v="3"/>
    <x v="2"/>
    <s v="Q1"/>
    <n v="1139"/>
    <n v="31"/>
    <x v="1"/>
    <x v="1"/>
    <n v="0.95"/>
    <x v="4"/>
    <n v="0"/>
    <n v="0.95"/>
    <n v="0.34"/>
    <n v="9"/>
    <n v="3029"/>
    <s v="Hartland"/>
    <x v="0"/>
    <n v="8.5499999999999989"/>
    <n v="0"/>
    <n v="5.4899999999999984"/>
  </r>
  <r>
    <x v="66"/>
    <x v="3"/>
    <x v="2"/>
    <s v="Q1"/>
    <n v="1139"/>
    <n v="3"/>
    <x v="1"/>
    <x v="1"/>
    <n v="59.95"/>
    <x v="3"/>
    <n v="0"/>
    <n v="59.95"/>
    <n v="28.73"/>
    <n v="19"/>
    <n v="3029"/>
    <s v="Hartland"/>
    <x v="0"/>
    <n v="1139.05"/>
    <n v="0"/>
    <n v="593.18000000000006"/>
  </r>
  <r>
    <x v="66"/>
    <x v="3"/>
    <x v="2"/>
    <s v="Q1"/>
    <n v="1139"/>
    <n v="50"/>
    <x v="1"/>
    <x v="1"/>
    <n v="24.95"/>
    <x v="2"/>
    <n v="0"/>
    <n v="24.95"/>
    <n v="12.14"/>
    <n v="2"/>
    <n v="3029"/>
    <s v="Hartland"/>
    <x v="0"/>
    <n v="49.9"/>
    <n v="0"/>
    <n v="25.619999999999997"/>
  </r>
  <r>
    <x v="66"/>
    <x v="3"/>
    <x v="2"/>
    <s v="Q1"/>
    <n v="1140"/>
    <n v="29"/>
    <x v="2"/>
    <x v="1"/>
    <n v="40.950000000000003"/>
    <x v="5"/>
    <n v="0"/>
    <n v="40.950000000000003"/>
    <n v="15.51"/>
    <n v="3"/>
    <n v="3019"/>
    <s v="Crystal City"/>
    <x v="3"/>
    <n v="122.85000000000001"/>
    <n v="0"/>
    <n v="76.320000000000022"/>
  </r>
  <r>
    <x v="66"/>
    <x v="3"/>
    <x v="2"/>
    <s v="Q1"/>
    <n v="1141"/>
    <n v="14"/>
    <x v="1"/>
    <x v="1"/>
    <n v="31.95"/>
    <x v="0"/>
    <n v="0.1"/>
    <n v="28.76"/>
    <n v="17.38"/>
    <n v="1"/>
    <n v="3011"/>
    <s v="Barhamsville"/>
    <x v="4"/>
    <n v="28.76"/>
    <n v="3.1899999999999977"/>
    <n v="11.380000000000003"/>
  </r>
  <r>
    <x v="66"/>
    <x v="3"/>
    <x v="2"/>
    <s v="Q1"/>
    <n v="1142"/>
    <n v="29"/>
    <x v="2"/>
    <x v="1"/>
    <n v="40.950000000000003"/>
    <x v="5"/>
    <n v="0"/>
    <n v="40.950000000000003"/>
    <n v="15.51"/>
    <n v="5"/>
    <n v="3028"/>
    <s v="Pembroke Pines"/>
    <x v="2"/>
    <n v="204.75"/>
    <n v="0"/>
    <n v="127.20000000000002"/>
  </r>
  <r>
    <x v="66"/>
    <x v="3"/>
    <x v="2"/>
    <s v="Q1"/>
    <n v="1142"/>
    <n v="30"/>
    <x v="2"/>
    <x v="1"/>
    <n v="10.95"/>
    <x v="1"/>
    <n v="0.1"/>
    <n v="9.86"/>
    <n v="4.8"/>
    <n v="24"/>
    <n v="3028"/>
    <s v="Pembroke Pines"/>
    <x v="2"/>
    <n v="236.64"/>
    <n v="1.0899999999999999"/>
    <n v="121.44"/>
  </r>
  <r>
    <x v="66"/>
    <x v="3"/>
    <x v="2"/>
    <s v="Q1"/>
    <n v="1143"/>
    <n v="2"/>
    <x v="1"/>
    <x v="1"/>
    <n v="44.95"/>
    <x v="5"/>
    <n v="0"/>
    <n v="44.95"/>
    <n v="27.95"/>
    <n v="4"/>
    <n v="3019"/>
    <s v="Crystal City"/>
    <x v="3"/>
    <n v="179.8"/>
    <n v="0"/>
    <n v="68.000000000000014"/>
  </r>
  <r>
    <x v="66"/>
    <x v="3"/>
    <x v="2"/>
    <s v="Q1"/>
    <n v="1143"/>
    <n v="35"/>
    <x v="1"/>
    <x v="1"/>
    <n v="0.95"/>
    <x v="4"/>
    <n v="0"/>
    <n v="0.95"/>
    <n v="0.47"/>
    <n v="22"/>
    <n v="3019"/>
    <s v="Crystal City"/>
    <x v="3"/>
    <n v="20.9"/>
    <n v="0"/>
    <n v="10.559999999999999"/>
  </r>
  <r>
    <x v="66"/>
    <x v="3"/>
    <x v="2"/>
    <s v="Q1"/>
    <n v="1144"/>
    <n v="33"/>
    <x v="2"/>
    <x v="1"/>
    <n v="19.95"/>
    <x v="1"/>
    <n v="0"/>
    <n v="19.95"/>
    <n v="9.7799999999999994"/>
    <n v="18"/>
    <n v="3033"/>
    <s v="Hubertus"/>
    <x v="0"/>
    <n v="359.09999999999997"/>
    <n v="0"/>
    <n v="183.06"/>
  </r>
  <r>
    <x v="66"/>
    <x v="3"/>
    <x v="2"/>
    <s v="Q1"/>
    <n v="1145"/>
    <n v="6"/>
    <x v="2"/>
    <x v="1"/>
    <n v="55.95"/>
    <x v="3"/>
    <n v="0"/>
    <n v="55.95"/>
    <n v="16.059999999999999"/>
    <n v="19"/>
    <n v="3030"/>
    <s v="Davis"/>
    <x v="6"/>
    <n v="1063.05"/>
    <n v="0"/>
    <n v="757.91"/>
  </r>
  <r>
    <x v="66"/>
    <x v="3"/>
    <x v="2"/>
    <s v="Q1"/>
    <n v="1146"/>
    <n v="20"/>
    <x v="1"/>
    <x v="1"/>
    <n v="16.95"/>
    <x v="1"/>
    <n v="0"/>
    <n v="16.95"/>
    <n v="6.76"/>
    <n v="5"/>
    <n v="3032"/>
    <s v="Church View"/>
    <x v="4"/>
    <n v="84.75"/>
    <n v="0"/>
    <n v="50.949999999999996"/>
  </r>
  <r>
    <x v="66"/>
    <x v="3"/>
    <x v="2"/>
    <s v="Q1"/>
    <n v="1146"/>
    <n v="17"/>
    <x v="1"/>
    <x v="1"/>
    <n v="49.95"/>
    <x v="5"/>
    <n v="0"/>
    <n v="49.95"/>
    <n v="23.93"/>
    <n v="34"/>
    <n v="3032"/>
    <s v="Church View"/>
    <x v="4"/>
    <n v="1698.3000000000002"/>
    <n v="0"/>
    <n v="884.68000000000006"/>
  </r>
  <r>
    <x v="66"/>
    <x v="3"/>
    <x v="2"/>
    <s v="Q1"/>
    <n v="1147"/>
    <n v="16"/>
    <x v="2"/>
    <x v="1"/>
    <n v="27.95"/>
    <x v="2"/>
    <n v="0"/>
    <n v="27.95"/>
    <n v="15.85"/>
    <n v="2"/>
    <n v="3010"/>
    <s v="Camarillo"/>
    <x v="7"/>
    <n v="55.9"/>
    <n v="0"/>
    <n v="24.2"/>
  </r>
  <r>
    <x v="66"/>
    <x v="3"/>
    <x v="2"/>
    <s v="Q1"/>
    <n v="1147"/>
    <n v="30"/>
    <x v="2"/>
    <x v="1"/>
    <n v="10.95"/>
    <x v="1"/>
    <n v="0"/>
    <n v="10.95"/>
    <n v="4.8"/>
    <n v="11"/>
    <n v="3010"/>
    <s v="Camarillo"/>
    <x v="7"/>
    <n v="120.44999999999999"/>
    <n v="0"/>
    <n v="67.649999999999991"/>
  </r>
  <r>
    <x v="66"/>
    <x v="3"/>
    <x v="2"/>
    <s v="Q1"/>
    <n v="1148"/>
    <n v="49"/>
    <x v="1"/>
    <x v="1"/>
    <n v="63.95"/>
    <x v="3"/>
    <n v="0"/>
    <n v="63.95"/>
    <n v="27.1"/>
    <n v="4"/>
    <n v="3019"/>
    <s v="Crystal City"/>
    <x v="3"/>
    <n v="255.8"/>
    <n v="0"/>
    <n v="147.4"/>
  </r>
  <r>
    <x v="66"/>
    <x v="3"/>
    <x v="2"/>
    <s v="Q1"/>
    <n v="1149"/>
    <n v="39"/>
    <x v="2"/>
    <x v="1"/>
    <n v="26.95"/>
    <x v="2"/>
    <n v="0"/>
    <n v="26.95"/>
    <n v="12.24"/>
    <n v="15"/>
    <n v="3028"/>
    <s v="Pembroke Pines"/>
    <x v="2"/>
    <n v="404.25"/>
    <n v="0"/>
    <n v="220.64999999999998"/>
  </r>
  <r>
    <x v="66"/>
    <x v="3"/>
    <x v="2"/>
    <s v="Q1"/>
    <n v="1149"/>
    <n v="42"/>
    <x v="2"/>
    <x v="1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66"/>
    <x v="3"/>
    <x v="2"/>
    <s v="Q1"/>
    <n v="1150"/>
    <n v="17"/>
    <x v="2"/>
    <x v="1"/>
    <n v="49.95"/>
    <x v="5"/>
    <n v="0"/>
    <n v="49.95"/>
    <n v="23.93"/>
    <n v="30"/>
    <n v="3018"/>
    <s v="Chickasha"/>
    <x v="6"/>
    <n v="1498.5"/>
    <n v="0"/>
    <n v="780.60000000000014"/>
  </r>
  <r>
    <x v="66"/>
    <x v="3"/>
    <x v="2"/>
    <s v="Q1"/>
    <n v="1150"/>
    <n v="47"/>
    <x v="2"/>
    <x v="1"/>
    <n v="28.95"/>
    <x v="2"/>
    <n v="0"/>
    <n v="28.95"/>
    <n v="8.86"/>
    <n v="24"/>
    <n v="3018"/>
    <s v="Chickasha"/>
    <x v="6"/>
    <n v="694.8"/>
    <n v="0"/>
    <n v="482.15999999999997"/>
  </r>
  <r>
    <x v="66"/>
    <x v="3"/>
    <x v="2"/>
    <s v="Q1"/>
    <n v="1150"/>
    <n v="18"/>
    <x v="2"/>
    <x v="1"/>
    <n v="54.95"/>
    <x v="3"/>
    <n v="0"/>
    <n v="54.95"/>
    <n v="26.65"/>
    <n v="31"/>
    <n v="3018"/>
    <s v="Chickasha"/>
    <x v="6"/>
    <n v="1703.45"/>
    <n v="0"/>
    <n v="877.30000000000018"/>
  </r>
  <r>
    <x v="66"/>
    <x v="3"/>
    <x v="2"/>
    <s v="Q1"/>
    <n v="1150"/>
    <n v="49"/>
    <x v="2"/>
    <x v="1"/>
    <n v="63.95"/>
    <x v="3"/>
    <n v="0"/>
    <n v="63.95"/>
    <n v="27.1"/>
    <n v="1"/>
    <n v="3018"/>
    <s v="Chickasha"/>
    <x v="6"/>
    <n v="63.95"/>
    <n v="0"/>
    <n v="36.85"/>
  </r>
  <r>
    <x v="66"/>
    <x v="3"/>
    <x v="2"/>
    <s v="Q1"/>
    <n v="1151"/>
    <n v="26"/>
    <x v="1"/>
    <x v="1"/>
    <n v="0.95"/>
    <x v="4"/>
    <n v="0"/>
    <n v="0.95"/>
    <n v="0.42"/>
    <n v="9"/>
    <n v="3031"/>
    <s v="Hingham"/>
    <x v="0"/>
    <n v="8.5499999999999989"/>
    <n v="0"/>
    <n v="4.7700000000000005"/>
  </r>
  <r>
    <x v="66"/>
    <x v="3"/>
    <x v="2"/>
    <s v="Q1"/>
    <n v="1151"/>
    <n v="36"/>
    <x v="1"/>
    <x v="1"/>
    <n v="26.95"/>
    <x v="2"/>
    <n v="0"/>
    <n v="26.95"/>
    <n v="12.53"/>
    <n v="3"/>
    <n v="3031"/>
    <s v="Hingham"/>
    <x v="0"/>
    <n v="80.849999999999994"/>
    <n v="0"/>
    <n v="43.26"/>
  </r>
  <r>
    <x v="66"/>
    <x v="3"/>
    <x v="2"/>
    <s v="Q1"/>
    <n v="1151"/>
    <n v="7"/>
    <x v="1"/>
    <x v="1"/>
    <n v="20.95"/>
    <x v="2"/>
    <n v="0"/>
    <n v="20.95"/>
    <n v="10.039999999999999"/>
    <n v="5"/>
    <n v="3031"/>
    <s v="Hingham"/>
    <x v="0"/>
    <n v="104.75"/>
    <n v="0"/>
    <n v="54.55"/>
  </r>
  <r>
    <x v="66"/>
    <x v="3"/>
    <x v="2"/>
    <s v="Q1"/>
    <n v="1152"/>
    <n v="14"/>
    <x v="2"/>
    <x v="1"/>
    <n v="31.95"/>
    <x v="0"/>
    <n v="0"/>
    <n v="31.95"/>
    <n v="17.38"/>
    <n v="1"/>
    <n v="3029"/>
    <s v="Hartland"/>
    <x v="0"/>
    <n v="31.95"/>
    <n v="0"/>
    <n v="14.57"/>
  </r>
  <r>
    <x v="66"/>
    <x v="3"/>
    <x v="2"/>
    <s v="Q1"/>
    <n v="1153"/>
    <n v="19"/>
    <x v="1"/>
    <x v="1"/>
    <n v="49.95"/>
    <x v="5"/>
    <n v="0"/>
    <n v="49.95"/>
    <n v="24.77"/>
    <n v="3"/>
    <n v="3026"/>
    <s v="Norman"/>
    <x v="6"/>
    <n v="149.85000000000002"/>
    <n v="0"/>
    <n v="75.540000000000006"/>
  </r>
  <r>
    <x v="66"/>
    <x v="3"/>
    <x v="2"/>
    <s v="Q1"/>
    <n v="1153"/>
    <n v="42"/>
    <x v="1"/>
    <x v="1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66"/>
    <x v="3"/>
    <x v="2"/>
    <s v="Q1"/>
    <n v="1154"/>
    <n v="29"/>
    <x v="2"/>
    <x v="1"/>
    <n v="40.950000000000003"/>
    <x v="5"/>
    <n v="0"/>
    <n v="40.950000000000003"/>
    <n v="15.51"/>
    <n v="2"/>
    <n v="3026"/>
    <s v="Norman"/>
    <x v="6"/>
    <n v="81.900000000000006"/>
    <n v="0"/>
    <n v="50.88000000000001"/>
  </r>
  <r>
    <x v="66"/>
    <x v="3"/>
    <x v="2"/>
    <s v="Q1"/>
    <n v="1155"/>
    <n v="17"/>
    <x v="1"/>
    <x v="1"/>
    <n v="49.95"/>
    <x v="5"/>
    <n v="0.1"/>
    <n v="44.96"/>
    <n v="23.93"/>
    <n v="12"/>
    <n v="3031"/>
    <s v="Hingham"/>
    <x v="0"/>
    <n v="539.52"/>
    <n v="4.990000000000002"/>
    <n v="252.36"/>
  </r>
  <r>
    <x v="66"/>
    <x v="3"/>
    <x v="2"/>
    <s v="Q1"/>
    <n v="1156"/>
    <n v="40"/>
    <x v="1"/>
    <x v="1"/>
    <n v="16.95"/>
    <x v="1"/>
    <n v="0"/>
    <n v="16.95"/>
    <n v="6.53"/>
    <n v="24"/>
    <n v="3015"/>
    <s v="Catawissa"/>
    <x v="3"/>
    <n v="406.79999999999995"/>
    <n v="0"/>
    <n v="250.07999999999996"/>
  </r>
  <r>
    <x v="66"/>
    <x v="3"/>
    <x v="2"/>
    <s v="Q1"/>
    <n v="1157"/>
    <n v="13"/>
    <x v="2"/>
    <x v="1"/>
    <n v="26.95"/>
    <x v="2"/>
    <n v="0"/>
    <n v="26.95"/>
    <n v="13.26"/>
    <n v="8"/>
    <n v="3021"/>
    <s v="Hollywood"/>
    <x v="2"/>
    <n v="215.6"/>
    <n v="0"/>
    <n v="109.52"/>
  </r>
  <r>
    <x v="66"/>
    <x v="3"/>
    <x v="2"/>
    <s v="Q1"/>
    <n v="1158"/>
    <n v="37"/>
    <x v="2"/>
    <x v="1"/>
    <n v="24.95"/>
    <x v="2"/>
    <n v="0"/>
    <n v="24.95"/>
    <n v="9.3800000000000008"/>
    <n v="1"/>
    <n v="3031"/>
    <s v="Hingham"/>
    <x v="0"/>
    <n v="24.95"/>
    <n v="0"/>
    <n v="15.569999999999999"/>
  </r>
  <r>
    <x v="66"/>
    <x v="3"/>
    <x v="2"/>
    <s v="Q1"/>
    <n v="1159"/>
    <n v="50"/>
    <x v="1"/>
    <x v="1"/>
    <n v="24.95"/>
    <x v="2"/>
    <n v="0"/>
    <n v="24.95"/>
    <n v="12.14"/>
    <n v="1"/>
    <n v="3018"/>
    <s v="Chickasha"/>
    <x v="6"/>
    <n v="24.95"/>
    <n v="0"/>
    <n v="12.809999999999999"/>
  </r>
  <r>
    <x v="66"/>
    <x v="3"/>
    <x v="2"/>
    <s v="Q1"/>
    <n v="1160"/>
    <n v="35"/>
    <x v="2"/>
    <x v="1"/>
    <n v="0.95"/>
    <x v="4"/>
    <n v="0"/>
    <n v="0.95"/>
    <n v="0.47"/>
    <n v="3"/>
    <n v="3021"/>
    <s v="Hollywood"/>
    <x v="2"/>
    <n v="2.8499999999999996"/>
    <n v="0"/>
    <n v="1.44"/>
  </r>
  <r>
    <x v="66"/>
    <x v="3"/>
    <x v="2"/>
    <s v="Q1"/>
    <n v="1160"/>
    <n v="17"/>
    <x v="2"/>
    <x v="1"/>
    <n v="49.95"/>
    <x v="5"/>
    <n v="0"/>
    <n v="49.95"/>
    <n v="23.93"/>
    <n v="20"/>
    <n v="3021"/>
    <s v="Hollywood"/>
    <x v="2"/>
    <n v="999"/>
    <n v="0"/>
    <n v="520.40000000000009"/>
  </r>
  <r>
    <x v="66"/>
    <x v="3"/>
    <x v="2"/>
    <s v="Q1"/>
    <n v="1160"/>
    <n v="37"/>
    <x v="2"/>
    <x v="1"/>
    <n v="24.95"/>
    <x v="2"/>
    <n v="0"/>
    <n v="24.95"/>
    <n v="9.3800000000000008"/>
    <n v="4"/>
    <n v="3021"/>
    <s v="Hollywood"/>
    <x v="2"/>
    <n v="99.8"/>
    <n v="0"/>
    <n v="62.279999999999994"/>
  </r>
  <r>
    <x v="66"/>
    <x v="3"/>
    <x v="2"/>
    <s v="Q1"/>
    <n v="1161"/>
    <n v="49"/>
    <x v="1"/>
    <x v="1"/>
    <n v="63.95"/>
    <x v="3"/>
    <n v="0.2"/>
    <n v="51.16"/>
    <n v="27.1"/>
    <n v="1"/>
    <n v="3031"/>
    <s v="Hingham"/>
    <x v="0"/>
    <n v="51.16"/>
    <n v="12.790000000000006"/>
    <n v="24.059999999999995"/>
  </r>
  <r>
    <x v="66"/>
    <x v="3"/>
    <x v="2"/>
    <s v="Q1"/>
    <n v="1161"/>
    <n v="26"/>
    <x v="1"/>
    <x v="1"/>
    <n v="0.95"/>
    <x v="4"/>
    <n v="0"/>
    <n v="0.95"/>
    <n v="0.42"/>
    <n v="4"/>
    <n v="3031"/>
    <s v="Hingham"/>
    <x v="0"/>
    <n v="3.8"/>
    <n v="0"/>
    <n v="2.12"/>
  </r>
  <r>
    <x v="66"/>
    <x v="3"/>
    <x v="2"/>
    <s v="Q1"/>
    <n v="1161"/>
    <n v="17"/>
    <x v="1"/>
    <x v="1"/>
    <n v="49.95"/>
    <x v="5"/>
    <n v="0.2"/>
    <n v="39.96"/>
    <n v="23.93"/>
    <n v="24"/>
    <n v="3031"/>
    <s v="Hingham"/>
    <x v="0"/>
    <n v="959.04"/>
    <n v="9.990000000000002"/>
    <n v="384.72"/>
  </r>
  <r>
    <x v="66"/>
    <x v="3"/>
    <x v="2"/>
    <s v="Q1"/>
    <n v="1162"/>
    <n v="34"/>
    <x v="2"/>
    <x v="1"/>
    <n v="37.950000000000003"/>
    <x v="0"/>
    <n v="0"/>
    <n v="37.950000000000003"/>
    <n v="15.35"/>
    <n v="10"/>
    <n v="3033"/>
    <s v="Hubertus"/>
    <x v="0"/>
    <n v="379.5"/>
    <n v="0"/>
    <n v="226"/>
  </r>
  <r>
    <x v="66"/>
    <x v="3"/>
    <x v="2"/>
    <s v="Q1"/>
    <n v="1163"/>
    <n v="18"/>
    <x v="2"/>
    <x v="1"/>
    <n v="54.95"/>
    <x v="3"/>
    <n v="0"/>
    <n v="54.95"/>
    <n v="26.65"/>
    <n v="12"/>
    <n v="3011"/>
    <s v="Barhamsville"/>
    <x v="4"/>
    <n v="659.40000000000009"/>
    <n v="0"/>
    <n v="339.6"/>
  </r>
  <r>
    <x v="66"/>
    <x v="3"/>
    <x v="2"/>
    <s v="Q1"/>
    <n v="1164"/>
    <n v="31"/>
    <x v="1"/>
    <x v="1"/>
    <n v="0.95"/>
    <x v="4"/>
    <n v="0"/>
    <n v="0.95"/>
    <n v="0.34"/>
    <n v="7"/>
    <n v="3024"/>
    <s v="Corn"/>
    <x v="6"/>
    <n v="6.6499999999999995"/>
    <n v="0"/>
    <n v="4.2699999999999996"/>
  </r>
  <r>
    <x v="66"/>
    <x v="3"/>
    <x v="2"/>
    <s v="Q1"/>
    <n v="1165"/>
    <n v="24"/>
    <x v="2"/>
    <x v="1"/>
    <n v="27.95"/>
    <x v="2"/>
    <n v="0"/>
    <n v="27.95"/>
    <n v="16.8"/>
    <n v="29"/>
    <n v="3021"/>
    <s v="Hollywood"/>
    <x v="2"/>
    <n v="810.55"/>
    <n v="0"/>
    <n v="323.34999999999997"/>
  </r>
  <r>
    <x v="66"/>
    <x v="3"/>
    <x v="2"/>
    <s v="Q1"/>
    <n v="1165"/>
    <n v="40"/>
    <x v="2"/>
    <x v="1"/>
    <n v="16.95"/>
    <x v="1"/>
    <n v="0"/>
    <n v="16.95"/>
    <n v="6.53"/>
    <n v="3"/>
    <n v="3021"/>
    <s v="Hollywood"/>
    <x v="2"/>
    <n v="50.849999999999994"/>
    <n v="0"/>
    <n v="31.259999999999994"/>
  </r>
  <r>
    <x v="66"/>
    <x v="3"/>
    <x v="2"/>
    <s v="Q1"/>
    <n v="1165"/>
    <n v="7"/>
    <x v="2"/>
    <x v="1"/>
    <n v="20.95"/>
    <x v="2"/>
    <n v="0.1"/>
    <n v="18.86"/>
    <n v="10.039999999999999"/>
    <n v="3"/>
    <n v="3021"/>
    <s v="Hollywood"/>
    <x v="2"/>
    <n v="56.58"/>
    <n v="2.09"/>
    <n v="26.46"/>
  </r>
  <r>
    <x v="66"/>
    <x v="3"/>
    <x v="2"/>
    <s v="Q1"/>
    <n v="1165"/>
    <n v="6"/>
    <x v="2"/>
    <x v="1"/>
    <n v="55.95"/>
    <x v="3"/>
    <n v="0"/>
    <n v="55.95"/>
    <n v="16.059999999999999"/>
    <n v="16"/>
    <n v="3021"/>
    <s v="Hollywood"/>
    <x v="2"/>
    <n v="895.2"/>
    <n v="0"/>
    <n v="638.24"/>
  </r>
  <r>
    <x v="66"/>
    <x v="3"/>
    <x v="2"/>
    <s v="Q1"/>
    <n v="1165"/>
    <n v="18"/>
    <x v="2"/>
    <x v="1"/>
    <n v="54.95"/>
    <x v="3"/>
    <n v="0.2"/>
    <n v="43.96"/>
    <n v="26.65"/>
    <n v="27"/>
    <n v="3021"/>
    <s v="Hollywood"/>
    <x v="2"/>
    <n v="1186.92"/>
    <n v="10.990000000000002"/>
    <n v="467.37000000000006"/>
  </r>
  <r>
    <x v="66"/>
    <x v="3"/>
    <x v="2"/>
    <s v="Q1"/>
    <n v="1166"/>
    <n v="28"/>
    <x v="1"/>
    <x v="1"/>
    <n v="0.95"/>
    <x v="4"/>
    <n v="0"/>
    <n v="0.95"/>
    <n v="0.5"/>
    <n v="18"/>
    <n v="3028"/>
    <s v="Pembroke Pines"/>
    <x v="2"/>
    <n v="17.099999999999998"/>
    <n v="0"/>
    <n v="8.1"/>
  </r>
  <r>
    <x v="66"/>
    <x v="3"/>
    <x v="2"/>
    <s v="Q1"/>
    <n v="1167"/>
    <n v="45"/>
    <x v="1"/>
    <x v="1"/>
    <n v="38.950000000000003"/>
    <x v="0"/>
    <n v="0"/>
    <n v="38.950000000000003"/>
    <n v="22.33"/>
    <n v="6"/>
    <n v="3010"/>
    <s v="Camarillo"/>
    <x v="7"/>
    <n v="233.70000000000002"/>
    <n v="0"/>
    <n v="99.720000000000027"/>
  </r>
  <r>
    <x v="67"/>
    <x v="4"/>
    <x v="2"/>
    <s v="Q1"/>
    <n v="1168"/>
    <n v="44"/>
    <x v="3"/>
    <x v="0"/>
    <n v="38.950000000000003"/>
    <x v="0"/>
    <n v="0"/>
    <n v="38.950000000000003"/>
    <n v="24.76"/>
    <n v="10"/>
    <n v="3031"/>
    <s v="Hingham"/>
    <x v="0"/>
    <n v="389.5"/>
    <n v="0"/>
    <n v="141.9"/>
  </r>
  <r>
    <x v="67"/>
    <x v="4"/>
    <x v="2"/>
    <s v="Q1"/>
    <n v="1169"/>
    <n v="49"/>
    <x v="4"/>
    <x v="0"/>
    <n v="63.95"/>
    <x v="3"/>
    <n v="0"/>
    <n v="63.95"/>
    <n v="27.1"/>
    <n v="5"/>
    <n v="3027"/>
    <s v="Hartford"/>
    <x v="0"/>
    <n v="319.75"/>
    <n v="0"/>
    <n v="184.25"/>
  </r>
  <r>
    <x v="67"/>
    <x v="4"/>
    <x v="2"/>
    <s v="Q1"/>
    <n v="1170"/>
    <n v="43"/>
    <x v="3"/>
    <x v="0"/>
    <n v="11.95"/>
    <x v="1"/>
    <n v="0"/>
    <n v="11.95"/>
    <n v="3.32"/>
    <n v="2"/>
    <n v="3025"/>
    <s v="Cardinal"/>
    <x v="4"/>
    <n v="23.9"/>
    <n v="0"/>
    <n v="17.259999999999998"/>
  </r>
  <r>
    <x v="67"/>
    <x v="4"/>
    <x v="2"/>
    <s v="Q1"/>
    <n v="1170"/>
    <n v="39"/>
    <x v="3"/>
    <x v="0"/>
    <n v="26.95"/>
    <x v="2"/>
    <n v="0.1"/>
    <n v="24.26"/>
    <n v="12.24"/>
    <n v="20"/>
    <n v="3025"/>
    <s v="Cardinal"/>
    <x v="4"/>
    <n v="485.20000000000005"/>
    <n v="2.6899999999999977"/>
    <n v="240.40000000000003"/>
  </r>
  <r>
    <x v="67"/>
    <x v="4"/>
    <x v="2"/>
    <s v="Q1"/>
    <n v="1170"/>
    <n v="20"/>
    <x v="3"/>
    <x v="0"/>
    <n v="16.95"/>
    <x v="1"/>
    <n v="0"/>
    <n v="16.95"/>
    <n v="6.76"/>
    <n v="9"/>
    <n v="3025"/>
    <s v="Cardinal"/>
    <x v="4"/>
    <n v="152.54999999999998"/>
    <n v="0"/>
    <n v="91.71"/>
  </r>
  <r>
    <x v="67"/>
    <x v="4"/>
    <x v="2"/>
    <s v="Q1"/>
    <n v="1170"/>
    <n v="36"/>
    <x v="3"/>
    <x v="0"/>
    <n v="26.95"/>
    <x v="2"/>
    <n v="0"/>
    <n v="26.95"/>
    <n v="12.53"/>
    <n v="8"/>
    <n v="3025"/>
    <s v="Cardinal"/>
    <x v="4"/>
    <n v="215.6"/>
    <n v="0"/>
    <n v="115.36"/>
  </r>
  <r>
    <x v="67"/>
    <x v="4"/>
    <x v="2"/>
    <s v="Q1"/>
    <n v="1170"/>
    <n v="43"/>
    <x v="3"/>
    <x v="0"/>
    <n v="11.95"/>
    <x v="1"/>
    <n v="0"/>
    <n v="11.95"/>
    <n v="3.32"/>
    <n v="6"/>
    <n v="3025"/>
    <s v="Cardinal"/>
    <x v="4"/>
    <n v="71.699999999999989"/>
    <n v="0"/>
    <n v="51.779999999999994"/>
  </r>
  <r>
    <x v="67"/>
    <x v="4"/>
    <x v="2"/>
    <s v="Q1"/>
    <n v="1171"/>
    <n v="50"/>
    <x v="4"/>
    <x v="0"/>
    <n v="24.95"/>
    <x v="2"/>
    <n v="0"/>
    <n v="24.95"/>
    <n v="12.14"/>
    <n v="1"/>
    <n v="3016"/>
    <s v="Cedar Hill"/>
    <x v="3"/>
    <n v="24.95"/>
    <n v="0"/>
    <n v="12.809999999999999"/>
  </r>
  <r>
    <x v="67"/>
    <x v="4"/>
    <x v="2"/>
    <s v="Q1"/>
    <n v="1172"/>
    <n v="45"/>
    <x v="3"/>
    <x v="0"/>
    <n v="38.950000000000003"/>
    <x v="0"/>
    <n v="0"/>
    <n v="38.950000000000003"/>
    <n v="22.33"/>
    <n v="2"/>
    <n v="3028"/>
    <s v="Pembroke Pines"/>
    <x v="2"/>
    <n v="77.900000000000006"/>
    <n v="0"/>
    <n v="33.240000000000009"/>
  </r>
  <r>
    <x v="67"/>
    <x v="4"/>
    <x v="2"/>
    <s v="Q1"/>
    <n v="1173"/>
    <n v="38"/>
    <x v="4"/>
    <x v="0"/>
    <n v="24.95"/>
    <x v="2"/>
    <n v="0"/>
    <n v="24.95"/>
    <n v="11.48"/>
    <n v="4"/>
    <n v="3024"/>
    <s v="Corn"/>
    <x v="6"/>
    <n v="99.8"/>
    <n v="0"/>
    <n v="53.879999999999995"/>
  </r>
  <r>
    <x v="67"/>
    <x v="4"/>
    <x v="2"/>
    <s v="Q1"/>
    <n v="1174"/>
    <n v="13"/>
    <x v="3"/>
    <x v="0"/>
    <n v="26.95"/>
    <x v="2"/>
    <n v="0"/>
    <n v="26.95"/>
    <n v="13.26"/>
    <n v="2"/>
    <n v="3019"/>
    <s v="Crystal City"/>
    <x v="3"/>
    <n v="53.9"/>
    <n v="0"/>
    <n v="27.38"/>
  </r>
  <r>
    <x v="67"/>
    <x v="4"/>
    <x v="2"/>
    <s v="Q1"/>
    <n v="1174"/>
    <n v="1"/>
    <x v="3"/>
    <x v="0"/>
    <n v="43.95"/>
    <x v="5"/>
    <n v="0.1"/>
    <n v="39.56"/>
    <n v="25.6"/>
    <n v="12"/>
    <n v="3019"/>
    <s v="Crystal City"/>
    <x v="3"/>
    <n v="474.72"/>
    <n v="4.3900000000000006"/>
    <n v="167.52"/>
  </r>
  <r>
    <x v="67"/>
    <x v="4"/>
    <x v="2"/>
    <s v="Q1"/>
    <n v="1175"/>
    <n v="5"/>
    <x v="4"/>
    <x v="0"/>
    <n v="24.95"/>
    <x v="2"/>
    <n v="0"/>
    <n v="24.95"/>
    <n v="12.27"/>
    <n v="3"/>
    <n v="3017"/>
    <s v="Chesterfield"/>
    <x v="3"/>
    <n v="74.849999999999994"/>
    <n v="0"/>
    <n v="38.04"/>
  </r>
  <r>
    <x v="67"/>
    <x v="4"/>
    <x v="2"/>
    <s v="Q1"/>
    <n v="1176"/>
    <n v="25"/>
    <x v="3"/>
    <x v="0"/>
    <n v="0.95"/>
    <x v="4"/>
    <n v="0.1"/>
    <n v="0.86"/>
    <n v="0.35"/>
    <n v="19"/>
    <n v="3024"/>
    <s v="Corn"/>
    <x v="6"/>
    <n v="16.34"/>
    <n v="8.9999999999999969E-2"/>
    <n v="9.69"/>
  </r>
  <r>
    <x v="67"/>
    <x v="4"/>
    <x v="2"/>
    <s v="Q1"/>
    <n v="1177"/>
    <n v="25"/>
    <x v="4"/>
    <x v="0"/>
    <n v="0.95"/>
    <x v="4"/>
    <n v="0"/>
    <n v="0.95"/>
    <n v="0.35"/>
    <n v="2"/>
    <n v="3033"/>
    <s v="Hubertus"/>
    <x v="0"/>
    <n v="1.9"/>
    <n v="0"/>
    <n v="1.2"/>
  </r>
  <r>
    <x v="67"/>
    <x v="4"/>
    <x v="2"/>
    <s v="Q1"/>
    <n v="1178"/>
    <n v="9"/>
    <x v="3"/>
    <x v="0"/>
    <n v="48.95"/>
    <x v="5"/>
    <n v="0"/>
    <n v="48.95"/>
    <n v="24.52"/>
    <n v="13"/>
    <n v="3011"/>
    <s v="Barhamsville"/>
    <x v="4"/>
    <n v="636.35"/>
    <n v="0"/>
    <n v="317.59000000000003"/>
  </r>
  <r>
    <x v="67"/>
    <x v="4"/>
    <x v="2"/>
    <s v="Q1"/>
    <n v="1178"/>
    <n v="48"/>
    <x v="3"/>
    <x v="0"/>
    <n v="3.95"/>
    <x v="4"/>
    <n v="0"/>
    <n v="3.95"/>
    <n v="1.43"/>
    <n v="7"/>
    <n v="3011"/>
    <s v="Barhamsville"/>
    <x v="4"/>
    <n v="27.650000000000002"/>
    <n v="0"/>
    <n v="17.640000000000004"/>
  </r>
  <r>
    <x v="67"/>
    <x v="4"/>
    <x v="2"/>
    <s v="Q1"/>
    <n v="1179"/>
    <n v="3"/>
    <x v="4"/>
    <x v="0"/>
    <n v="59.95"/>
    <x v="3"/>
    <n v="0.1"/>
    <n v="53.96"/>
    <n v="28.73"/>
    <n v="3"/>
    <n v="3018"/>
    <s v="Chickasha"/>
    <x v="6"/>
    <n v="161.88"/>
    <n v="5.990000000000002"/>
    <n v="75.69"/>
  </r>
  <r>
    <x v="67"/>
    <x v="4"/>
    <x v="2"/>
    <s v="Q1"/>
    <n v="1180"/>
    <n v="42"/>
    <x v="4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67"/>
    <x v="4"/>
    <x v="2"/>
    <s v="Q1"/>
    <n v="1181"/>
    <n v="20"/>
    <x v="3"/>
    <x v="0"/>
    <n v="16.95"/>
    <x v="1"/>
    <n v="0"/>
    <n v="16.95"/>
    <n v="6.76"/>
    <n v="28"/>
    <n v="3019"/>
    <s v="Crystal City"/>
    <x v="3"/>
    <n v="474.59999999999997"/>
    <n v="0"/>
    <n v="285.32"/>
  </r>
  <r>
    <x v="67"/>
    <x v="4"/>
    <x v="2"/>
    <s v="Q1"/>
    <n v="1181"/>
    <n v="14"/>
    <x v="3"/>
    <x v="0"/>
    <n v="31.95"/>
    <x v="0"/>
    <n v="0"/>
    <n v="31.95"/>
    <n v="17.38"/>
    <n v="1"/>
    <n v="3019"/>
    <s v="Crystal City"/>
    <x v="3"/>
    <n v="31.95"/>
    <n v="0"/>
    <n v="14.57"/>
  </r>
  <r>
    <x v="67"/>
    <x v="4"/>
    <x v="2"/>
    <s v="Q1"/>
    <n v="1182"/>
    <n v="39"/>
    <x v="4"/>
    <x v="0"/>
    <n v="26.95"/>
    <x v="2"/>
    <n v="0"/>
    <n v="26.95"/>
    <n v="12.24"/>
    <n v="5"/>
    <n v="3019"/>
    <s v="Crystal City"/>
    <x v="3"/>
    <n v="134.75"/>
    <n v="0"/>
    <n v="73.55"/>
  </r>
  <r>
    <x v="67"/>
    <x v="4"/>
    <x v="2"/>
    <s v="Q1"/>
    <n v="1183"/>
    <n v="47"/>
    <x v="3"/>
    <x v="0"/>
    <n v="28.95"/>
    <x v="2"/>
    <n v="0"/>
    <n v="28.95"/>
    <n v="8.86"/>
    <n v="9"/>
    <n v="3032"/>
    <s v="Church View"/>
    <x v="4"/>
    <n v="260.55"/>
    <n v="0"/>
    <n v="180.81"/>
  </r>
  <r>
    <x v="67"/>
    <x v="4"/>
    <x v="2"/>
    <s v="Q1"/>
    <n v="1184"/>
    <n v="10"/>
    <x v="4"/>
    <x v="0"/>
    <n v="34.950000000000003"/>
    <x v="0"/>
    <n v="0"/>
    <n v="34.950000000000003"/>
    <n v="22.13"/>
    <n v="13"/>
    <n v="3018"/>
    <s v="Chickasha"/>
    <x v="6"/>
    <n v="454.35"/>
    <n v="0"/>
    <n v="166.66000000000005"/>
  </r>
  <r>
    <x v="67"/>
    <x v="4"/>
    <x v="2"/>
    <s v="Q1"/>
    <n v="1185"/>
    <n v="30"/>
    <x v="4"/>
    <x v="0"/>
    <n v="10.95"/>
    <x v="1"/>
    <n v="0"/>
    <n v="10.95"/>
    <n v="4.8"/>
    <n v="1"/>
    <n v="3020"/>
    <s v="Hollywood"/>
    <x v="2"/>
    <n v="10.95"/>
    <n v="0"/>
    <n v="6.1499999999999995"/>
  </r>
  <r>
    <x v="67"/>
    <x v="4"/>
    <x v="2"/>
    <s v="Q1"/>
    <n v="1186"/>
    <n v="16"/>
    <x v="4"/>
    <x v="0"/>
    <n v="27.95"/>
    <x v="2"/>
    <n v="0"/>
    <n v="27.95"/>
    <n v="15.85"/>
    <n v="5"/>
    <n v="3027"/>
    <s v="Hartford"/>
    <x v="0"/>
    <n v="139.75"/>
    <n v="0"/>
    <n v="60.5"/>
  </r>
  <r>
    <x v="67"/>
    <x v="4"/>
    <x v="2"/>
    <s v="Q1"/>
    <n v="1186"/>
    <n v="34"/>
    <x v="4"/>
    <x v="0"/>
    <n v="37.950000000000003"/>
    <x v="0"/>
    <n v="0.1"/>
    <n v="34.159999999999997"/>
    <n v="15.35"/>
    <n v="17"/>
    <n v="3027"/>
    <s v="Hartford"/>
    <x v="0"/>
    <n v="580.71999999999991"/>
    <n v="3.7900000000000063"/>
    <n v="319.76999999999992"/>
  </r>
  <r>
    <x v="67"/>
    <x v="4"/>
    <x v="2"/>
    <s v="Q1"/>
    <n v="1187"/>
    <n v="38"/>
    <x v="3"/>
    <x v="0"/>
    <n v="24.95"/>
    <x v="2"/>
    <n v="0"/>
    <n v="24.95"/>
    <n v="11.48"/>
    <n v="4"/>
    <n v="3027"/>
    <s v="Hartford"/>
    <x v="0"/>
    <n v="99.8"/>
    <n v="0"/>
    <n v="53.879999999999995"/>
  </r>
  <r>
    <x v="67"/>
    <x v="4"/>
    <x v="2"/>
    <s v="Q1"/>
    <n v="1188"/>
    <n v="45"/>
    <x v="4"/>
    <x v="0"/>
    <n v="38.950000000000003"/>
    <x v="0"/>
    <n v="0"/>
    <n v="38.950000000000003"/>
    <n v="22.33"/>
    <n v="1"/>
    <n v="3027"/>
    <s v="Hartford"/>
    <x v="0"/>
    <n v="38.950000000000003"/>
    <n v="0"/>
    <n v="16.620000000000005"/>
  </r>
  <r>
    <x v="67"/>
    <x v="4"/>
    <x v="2"/>
    <s v="Q1"/>
    <n v="1189"/>
    <n v="2"/>
    <x v="3"/>
    <x v="0"/>
    <n v="44.95"/>
    <x v="5"/>
    <n v="0"/>
    <n v="44.95"/>
    <n v="27.95"/>
    <n v="3"/>
    <n v="3017"/>
    <s v="Chesterfield"/>
    <x v="3"/>
    <n v="134.85000000000002"/>
    <n v="0"/>
    <n v="51.000000000000014"/>
  </r>
  <r>
    <x v="67"/>
    <x v="4"/>
    <x v="2"/>
    <s v="Q1"/>
    <n v="1189"/>
    <n v="5"/>
    <x v="3"/>
    <x v="0"/>
    <n v="24.95"/>
    <x v="2"/>
    <n v="0"/>
    <n v="24.95"/>
    <n v="12.27"/>
    <n v="5"/>
    <n v="3017"/>
    <s v="Chesterfield"/>
    <x v="3"/>
    <n v="124.75"/>
    <n v="0"/>
    <n v="63.4"/>
  </r>
  <r>
    <x v="67"/>
    <x v="4"/>
    <x v="2"/>
    <s v="Q1"/>
    <n v="1189"/>
    <n v="1"/>
    <x v="3"/>
    <x v="0"/>
    <n v="43.95"/>
    <x v="5"/>
    <n v="0"/>
    <n v="43.95"/>
    <n v="25.6"/>
    <n v="7"/>
    <n v="3017"/>
    <s v="Chesterfield"/>
    <x v="3"/>
    <n v="307.65000000000003"/>
    <n v="0"/>
    <n v="128.45000000000002"/>
  </r>
  <r>
    <x v="67"/>
    <x v="4"/>
    <x v="2"/>
    <s v="Q1"/>
    <n v="1190"/>
    <n v="28"/>
    <x v="3"/>
    <x v="0"/>
    <n v="0.95"/>
    <x v="4"/>
    <n v="0"/>
    <n v="0.95"/>
    <n v="0.5"/>
    <n v="23"/>
    <n v="3023"/>
    <s v="Glenbeulah"/>
    <x v="0"/>
    <n v="21.849999999999998"/>
    <n v="0"/>
    <n v="10.35"/>
  </r>
  <r>
    <x v="67"/>
    <x v="4"/>
    <x v="2"/>
    <s v="Q1"/>
    <n v="1191"/>
    <n v="39"/>
    <x v="3"/>
    <x v="0"/>
    <n v="26.95"/>
    <x v="2"/>
    <n v="0.1"/>
    <n v="24.26"/>
    <n v="12.24"/>
    <n v="14"/>
    <n v="3010"/>
    <s v="Camarillo"/>
    <x v="7"/>
    <n v="339.64000000000004"/>
    <n v="2.6899999999999977"/>
    <n v="168.28000000000003"/>
  </r>
  <r>
    <x v="67"/>
    <x v="4"/>
    <x v="2"/>
    <s v="Q1"/>
    <n v="1192"/>
    <n v="8"/>
    <x v="4"/>
    <x v="0"/>
    <n v="7.95"/>
    <x v="4"/>
    <n v="0"/>
    <n v="7.95"/>
    <n v="4.53"/>
    <n v="28"/>
    <n v="3033"/>
    <s v="Hubertus"/>
    <x v="0"/>
    <n v="222.6"/>
    <n v="0"/>
    <n v="95.759999999999991"/>
  </r>
  <r>
    <x v="67"/>
    <x v="4"/>
    <x v="2"/>
    <s v="Q1"/>
    <n v="1193"/>
    <n v="22"/>
    <x v="3"/>
    <x v="0"/>
    <n v="0.95"/>
    <x v="4"/>
    <n v="0"/>
    <n v="0.95"/>
    <n v="0.56999999999999995"/>
    <n v="17"/>
    <n v="3025"/>
    <s v="Cardinal"/>
    <x v="4"/>
    <n v="16.149999999999999"/>
    <n v="0"/>
    <n v="6.46"/>
  </r>
  <r>
    <x v="67"/>
    <x v="4"/>
    <x v="2"/>
    <s v="Q1"/>
    <n v="1194"/>
    <n v="50"/>
    <x v="4"/>
    <x v="0"/>
    <n v="24.95"/>
    <x v="2"/>
    <n v="0"/>
    <n v="24.95"/>
    <n v="12.14"/>
    <n v="3"/>
    <n v="3031"/>
    <s v="Hingham"/>
    <x v="0"/>
    <n v="74.849999999999994"/>
    <n v="0"/>
    <n v="38.429999999999993"/>
  </r>
  <r>
    <x v="67"/>
    <x v="4"/>
    <x v="2"/>
    <s v="Q1"/>
    <n v="1195"/>
    <n v="17"/>
    <x v="3"/>
    <x v="0"/>
    <n v="49.95"/>
    <x v="5"/>
    <n v="0"/>
    <n v="49.95"/>
    <n v="23.93"/>
    <n v="23"/>
    <n v="3019"/>
    <s v="Crystal City"/>
    <x v="3"/>
    <n v="1148.8500000000001"/>
    <n v="0"/>
    <n v="598.46"/>
  </r>
  <r>
    <x v="67"/>
    <x v="4"/>
    <x v="2"/>
    <s v="Q1"/>
    <n v="1195"/>
    <n v="26"/>
    <x v="3"/>
    <x v="0"/>
    <n v="0.95"/>
    <x v="4"/>
    <n v="0.1"/>
    <n v="0.86"/>
    <n v="0.42"/>
    <n v="7"/>
    <n v="3019"/>
    <s v="Crystal City"/>
    <x v="3"/>
    <n v="6.02"/>
    <n v="8.9999999999999969E-2"/>
    <n v="3.08"/>
  </r>
  <r>
    <x v="67"/>
    <x v="4"/>
    <x v="2"/>
    <s v="Q1"/>
    <n v="1196"/>
    <n v="32"/>
    <x v="4"/>
    <x v="0"/>
    <n v="22.95"/>
    <x v="2"/>
    <n v="0.1"/>
    <n v="20.66"/>
    <n v="11.78"/>
    <n v="4"/>
    <n v="3027"/>
    <s v="Hartford"/>
    <x v="0"/>
    <n v="82.64"/>
    <n v="2.2899999999999991"/>
    <n v="35.520000000000003"/>
  </r>
  <r>
    <x v="67"/>
    <x v="4"/>
    <x v="2"/>
    <s v="Q1"/>
    <n v="1197"/>
    <n v="13"/>
    <x v="3"/>
    <x v="0"/>
    <n v="26.95"/>
    <x v="2"/>
    <n v="0"/>
    <n v="26.95"/>
    <n v="13.26"/>
    <n v="3"/>
    <n v="3025"/>
    <s v="Cardinal"/>
    <x v="4"/>
    <n v="80.849999999999994"/>
    <n v="0"/>
    <n v="41.07"/>
  </r>
  <r>
    <x v="67"/>
    <x v="4"/>
    <x v="2"/>
    <s v="Q1"/>
    <n v="1198"/>
    <n v="11"/>
    <x v="3"/>
    <x v="0"/>
    <n v="65.95"/>
    <x v="3"/>
    <n v="0"/>
    <n v="65.95"/>
    <n v="37.97"/>
    <n v="14"/>
    <n v="3028"/>
    <s v="Pembroke Pines"/>
    <x v="2"/>
    <n v="923.30000000000007"/>
    <n v="0"/>
    <n v="391.72"/>
  </r>
  <r>
    <x v="67"/>
    <x v="4"/>
    <x v="2"/>
    <s v="Q1"/>
    <n v="1199"/>
    <n v="33"/>
    <x v="4"/>
    <x v="0"/>
    <n v="19.95"/>
    <x v="1"/>
    <n v="0"/>
    <n v="19.95"/>
    <n v="9.7799999999999994"/>
    <n v="12"/>
    <n v="3019"/>
    <s v="Crystal City"/>
    <x v="3"/>
    <n v="239.39999999999998"/>
    <n v="0"/>
    <n v="122.03999999999999"/>
  </r>
  <r>
    <x v="67"/>
    <x v="4"/>
    <x v="2"/>
    <s v="Q1"/>
    <n v="1200"/>
    <n v="46"/>
    <x v="3"/>
    <x v="0"/>
    <n v="55.95"/>
    <x v="3"/>
    <n v="0"/>
    <n v="55.95"/>
    <n v="32.47"/>
    <n v="19"/>
    <n v="3016"/>
    <s v="Cedar Hill"/>
    <x v="3"/>
    <n v="1063.05"/>
    <n v="0"/>
    <n v="446.12000000000006"/>
  </r>
  <r>
    <x v="67"/>
    <x v="4"/>
    <x v="2"/>
    <s v="Q1"/>
    <n v="1201"/>
    <n v="12"/>
    <x v="4"/>
    <x v="0"/>
    <n v="47.95"/>
    <x v="5"/>
    <n v="0"/>
    <n v="47.95"/>
    <n v="20.7"/>
    <n v="1"/>
    <n v="3032"/>
    <s v="Church View"/>
    <x v="4"/>
    <n v="47.95"/>
    <n v="0"/>
    <n v="27.250000000000004"/>
  </r>
  <r>
    <x v="67"/>
    <x v="4"/>
    <x v="2"/>
    <s v="Q1"/>
    <n v="1202"/>
    <n v="13"/>
    <x v="3"/>
    <x v="0"/>
    <n v="26.95"/>
    <x v="2"/>
    <n v="0.1"/>
    <n v="24.26"/>
    <n v="13.26"/>
    <n v="4"/>
    <n v="3024"/>
    <s v="Corn"/>
    <x v="6"/>
    <n v="97.04"/>
    <n v="2.6899999999999977"/>
    <n v="44.000000000000007"/>
  </r>
  <r>
    <x v="67"/>
    <x v="4"/>
    <x v="2"/>
    <s v="Q1"/>
    <n v="1202"/>
    <n v="21"/>
    <x v="3"/>
    <x v="0"/>
    <n v="26.95"/>
    <x v="2"/>
    <n v="0"/>
    <n v="26.95"/>
    <n v="12.42"/>
    <n v="6"/>
    <n v="3024"/>
    <s v="Corn"/>
    <x v="6"/>
    <n v="161.69999999999999"/>
    <n v="0"/>
    <n v="87.179999999999993"/>
  </r>
  <r>
    <x v="67"/>
    <x v="4"/>
    <x v="2"/>
    <s v="Q1"/>
    <n v="1203"/>
    <n v="21"/>
    <x v="4"/>
    <x v="0"/>
    <n v="26.95"/>
    <x v="2"/>
    <n v="0"/>
    <n v="26.95"/>
    <n v="12.42"/>
    <n v="8"/>
    <n v="3023"/>
    <s v="Glenbeulah"/>
    <x v="0"/>
    <n v="215.6"/>
    <n v="0"/>
    <n v="116.24"/>
  </r>
  <r>
    <x v="67"/>
    <x v="4"/>
    <x v="2"/>
    <s v="Q1"/>
    <n v="1203"/>
    <n v="39"/>
    <x v="4"/>
    <x v="0"/>
    <n v="26.95"/>
    <x v="2"/>
    <n v="0"/>
    <n v="26.95"/>
    <n v="12.24"/>
    <n v="17"/>
    <n v="3023"/>
    <s v="Glenbeulah"/>
    <x v="0"/>
    <n v="458.15"/>
    <n v="0"/>
    <n v="250.07"/>
  </r>
  <r>
    <x v="67"/>
    <x v="4"/>
    <x v="2"/>
    <s v="Q1"/>
    <n v="1204"/>
    <n v="14"/>
    <x v="3"/>
    <x v="0"/>
    <n v="31.95"/>
    <x v="0"/>
    <n v="0"/>
    <n v="31.95"/>
    <n v="17.38"/>
    <n v="4"/>
    <n v="3029"/>
    <s v="Hartland"/>
    <x v="0"/>
    <n v="127.8"/>
    <n v="0"/>
    <n v="58.28"/>
  </r>
  <r>
    <x v="67"/>
    <x v="4"/>
    <x v="2"/>
    <s v="Q1"/>
    <n v="1205"/>
    <n v="7"/>
    <x v="4"/>
    <x v="0"/>
    <n v="20.95"/>
    <x v="2"/>
    <n v="0"/>
    <n v="20.95"/>
    <n v="10.039999999999999"/>
    <n v="12"/>
    <n v="3023"/>
    <s v="Glenbeulah"/>
    <x v="0"/>
    <n v="251.39999999999998"/>
    <n v="0"/>
    <n v="130.92000000000002"/>
  </r>
  <r>
    <x v="67"/>
    <x v="4"/>
    <x v="2"/>
    <s v="Q1"/>
    <n v="1206"/>
    <n v="47"/>
    <x v="3"/>
    <x v="0"/>
    <n v="28.95"/>
    <x v="2"/>
    <n v="0"/>
    <n v="28.95"/>
    <n v="8.86"/>
    <n v="23"/>
    <n v="3019"/>
    <s v="Crystal City"/>
    <x v="3"/>
    <n v="665.85"/>
    <n v="0"/>
    <n v="462.07"/>
  </r>
  <r>
    <x v="67"/>
    <x v="4"/>
    <x v="2"/>
    <s v="Q1"/>
    <n v="1207"/>
    <n v="3"/>
    <x v="4"/>
    <x v="0"/>
    <n v="59.95"/>
    <x v="3"/>
    <n v="0.1"/>
    <n v="53.96"/>
    <n v="28.73"/>
    <n v="11"/>
    <n v="3016"/>
    <s v="Cedar Hill"/>
    <x v="3"/>
    <n v="593.56000000000006"/>
    <n v="5.990000000000002"/>
    <n v="277.53000000000003"/>
  </r>
  <r>
    <x v="67"/>
    <x v="4"/>
    <x v="2"/>
    <s v="Q1"/>
    <n v="1207"/>
    <n v="12"/>
    <x v="4"/>
    <x v="0"/>
    <n v="47.95"/>
    <x v="5"/>
    <n v="0"/>
    <n v="47.95"/>
    <n v="20.7"/>
    <n v="3"/>
    <n v="3016"/>
    <s v="Cedar Hill"/>
    <x v="3"/>
    <n v="143.85000000000002"/>
    <n v="0"/>
    <n v="81.750000000000014"/>
  </r>
  <r>
    <x v="67"/>
    <x v="4"/>
    <x v="2"/>
    <s v="Q1"/>
    <n v="1207"/>
    <n v="25"/>
    <x v="4"/>
    <x v="0"/>
    <n v="0.95"/>
    <x v="4"/>
    <n v="0"/>
    <n v="0.95"/>
    <n v="0.35"/>
    <n v="32"/>
    <n v="3016"/>
    <s v="Cedar Hill"/>
    <x v="3"/>
    <n v="30.4"/>
    <n v="0"/>
    <n v="19.2"/>
  </r>
  <r>
    <x v="68"/>
    <x v="5"/>
    <x v="2"/>
    <s v="Q1"/>
    <n v="1208"/>
    <n v="40"/>
    <x v="4"/>
    <x v="0"/>
    <n v="16.95"/>
    <x v="1"/>
    <n v="0"/>
    <n v="16.95"/>
    <n v="6.53"/>
    <n v="17"/>
    <n v="3015"/>
    <s v="Catawissa"/>
    <x v="3"/>
    <n v="288.14999999999998"/>
    <n v="0"/>
    <n v="177.13999999999996"/>
  </r>
  <r>
    <x v="68"/>
    <x v="5"/>
    <x v="2"/>
    <s v="Q1"/>
    <n v="1209"/>
    <n v="25"/>
    <x v="0"/>
    <x v="0"/>
    <n v="0.95"/>
    <x v="4"/>
    <n v="0"/>
    <n v="0.95"/>
    <n v="0.35"/>
    <n v="4"/>
    <n v="3019"/>
    <s v="Crystal City"/>
    <x v="3"/>
    <n v="3.8"/>
    <n v="0"/>
    <n v="2.4"/>
  </r>
  <r>
    <x v="68"/>
    <x v="5"/>
    <x v="2"/>
    <s v="Q1"/>
    <n v="1210"/>
    <n v="14"/>
    <x v="0"/>
    <x v="0"/>
    <n v="31.95"/>
    <x v="0"/>
    <n v="0"/>
    <n v="31.95"/>
    <n v="17.38"/>
    <n v="3"/>
    <n v="3015"/>
    <s v="Catawissa"/>
    <x v="3"/>
    <n v="95.85"/>
    <n v="0"/>
    <n v="43.71"/>
  </r>
  <r>
    <x v="68"/>
    <x v="5"/>
    <x v="2"/>
    <s v="Q1"/>
    <n v="1211"/>
    <n v="9"/>
    <x v="3"/>
    <x v="0"/>
    <n v="48.95"/>
    <x v="5"/>
    <n v="0"/>
    <n v="48.95"/>
    <n v="24.52"/>
    <n v="25"/>
    <n v="3016"/>
    <s v="Cedar Hill"/>
    <x v="3"/>
    <n v="1223.75"/>
    <n v="0"/>
    <n v="610.75000000000011"/>
  </r>
  <r>
    <x v="68"/>
    <x v="5"/>
    <x v="2"/>
    <s v="Q1"/>
    <n v="1211"/>
    <n v="40"/>
    <x v="3"/>
    <x v="0"/>
    <n v="16.95"/>
    <x v="1"/>
    <n v="0"/>
    <n v="16.95"/>
    <n v="6.53"/>
    <n v="17"/>
    <n v="3016"/>
    <s v="Cedar Hill"/>
    <x v="3"/>
    <n v="288.14999999999998"/>
    <n v="0"/>
    <n v="177.13999999999996"/>
  </r>
  <r>
    <x v="68"/>
    <x v="5"/>
    <x v="2"/>
    <s v="Q1"/>
    <n v="1211"/>
    <n v="43"/>
    <x v="3"/>
    <x v="0"/>
    <n v="11.95"/>
    <x v="1"/>
    <n v="0"/>
    <n v="11.95"/>
    <n v="3.32"/>
    <n v="1"/>
    <n v="3016"/>
    <s v="Cedar Hill"/>
    <x v="3"/>
    <n v="11.95"/>
    <n v="0"/>
    <n v="8.629999999999999"/>
  </r>
  <r>
    <x v="68"/>
    <x v="5"/>
    <x v="2"/>
    <s v="Q1"/>
    <n v="1211"/>
    <n v="22"/>
    <x v="3"/>
    <x v="0"/>
    <n v="0.95"/>
    <x v="4"/>
    <n v="0"/>
    <n v="0.95"/>
    <n v="0.56999999999999995"/>
    <n v="4"/>
    <n v="3016"/>
    <s v="Cedar Hill"/>
    <x v="3"/>
    <n v="3.8"/>
    <n v="0"/>
    <n v="1.52"/>
  </r>
  <r>
    <x v="68"/>
    <x v="5"/>
    <x v="2"/>
    <s v="Q1"/>
    <n v="1212"/>
    <n v="6"/>
    <x v="0"/>
    <x v="0"/>
    <n v="55.95"/>
    <x v="3"/>
    <n v="0.1"/>
    <n v="50.36"/>
    <n v="16.059999999999999"/>
    <n v="28"/>
    <n v="3018"/>
    <s v="Chickasha"/>
    <x v="6"/>
    <n v="1410.08"/>
    <n v="5.5900000000000034"/>
    <n v="960.39999999999986"/>
  </r>
  <r>
    <x v="68"/>
    <x v="5"/>
    <x v="2"/>
    <s v="Q1"/>
    <n v="1212"/>
    <n v="12"/>
    <x v="0"/>
    <x v="0"/>
    <n v="47.95"/>
    <x v="5"/>
    <n v="0"/>
    <n v="47.95"/>
    <n v="20.7"/>
    <n v="1"/>
    <n v="3018"/>
    <s v="Chickasha"/>
    <x v="6"/>
    <n v="47.95"/>
    <n v="0"/>
    <n v="27.250000000000004"/>
  </r>
  <r>
    <x v="68"/>
    <x v="5"/>
    <x v="2"/>
    <s v="Q1"/>
    <n v="1213"/>
    <n v="19"/>
    <x v="4"/>
    <x v="0"/>
    <n v="49.95"/>
    <x v="5"/>
    <n v="0"/>
    <n v="49.95"/>
    <n v="24.77"/>
    <n v="16"/>
    <n v="3021"/>
    <s v="Hollywood"/>
    <x v="2"/>
    <n v="799.2"/>
    <n v="0"/>
    <n v="402.88000000000005"/>
  </r>
  <r>
    <x v="68"/>
    <x v="5"/>
    <x v="2"/>
    <s v="Q1"/>
    <n v="1214"/>
    <n v="47"/>
    <x v="0"/>
    <x v="0"/>
    <n v="28.95"/>
    <x v="2"/>
    <n v="0"/>
    <n v="28.95"/>
    <n v="8.86"/>
    <n v="18"/>
    <n v="3016"/>
    <s v="Cedar Hill"/>
    <x v="3"/>
    <n v="521.1"/>
    <n v="0"/>
    <n v="361.62"/>
  </r>
  <r>
    <x v="68"/>
    <x v="5"/>
    <x v="2"/>
    <s v="Q1"/>
    <n v="1215"/>
    <n v="23"/>
    <x v="3"/>
    <x v="0"/>
    <n v="2.95"/>
    <x v="4"/>
    <n v="0"/>
    <n v="2.95"/>
    <n v="1.68"/>
    <n v="10"/>
    <n v="3016"/>
    <s v="Cedar Hill"/>
    <x v="3"/>
    <n v="29.5"/>
    <n v="0"/>
    <n v="12.700000000000003"/>
  </r>
  <r>
    <x v="68"/>
    <x v="5"/>
    <x v="2"/>
    <s v="Q1"/>
    <n v="1216"/>
    <n v="34"/>
    <x v="0"/>
    <x v="0"/>
    <n v="37.950000000000003"/>
    <x v="0"/>
    <n v="0.2"/>
    <n v="30.36"/>
    <n v="15.35"/>
    <n v="6"/>
    <n v="3031"/>
    <s v="Hingham"/>
    <x v="0"/>
    <n v="182.16"/>
    <n v="7.5900000000000034"/>
    <n v="90.06"/>
  </r>
  <r>
    <x v="68"/>
    <x v="5"/>
    <x v="2"/>
    <s v="Q1"/>
    <n v="1217"/>
    <n v="14"/>
    <x v="0"/>
    <x v="0"/>
    <n v="31.95"/>
    <x v="0"/>
    <n v="0"/>
    <n v="31.95"/>
    <n v="17.38"/>
    <n v="4"/>
    <n v="3019"/>
    <s v="Crystal City"/>
    <x v="3"/>
    <n v="127.8"/>
    <n v="0"/>
    <n v="58.28"/>
  </r>
  <r>
    <x v="68"/>
    <x v="5"/>
    <x v="2"/>
    <s v="Q1"/>
    <n v="1218"/>
    <n v="21"/>
    <x v="3"/>
    <x v="0"/>
    <n v="26.95"/>
    <x v="2"/>
    <n v="0"/>
    <n v="26.95"/>
    <n v="12.42"/>
    <n v="15"/>
    <n v="3022"/>
    <s v="Oak View"/>
    <x v="7"/>
    <n v="404.25"/>
    <n v="0"/>
    <n v="217.95"/>
  </r>
  <r>
    <x v="68"/>
    <x v="5"/>
    <x v="2"/>
    <s v="Q1"/>
    <n v="1219"/>
    <n v="19"/>
    <x v="0"/>
    <x v="0"/>
    <n v="49.95"/>
    <x v="5"/>
    <n v="0"/>
    <n v="49.95"/>
    <n v="24.77"/>
    <n v="28"/>
    <n v="3033"/>
    <s v="Hubertus"/>
    <x v="0"/>
    <n v="1398.6000000000001"/>
    <n v="0"/>
    <n v="705.04000000000008"/>
  </r>
  <r>
    <x v="68"/>
    <x v="5"/>
    <x v="2"/>
    <s v="Q1"/>
    <n v="1220"/>
    <n v="43"/>
    <x v="3"/>
    <x v="0"/>
    <n v="11.95"/>
    <x v="1"/>
    <n v="0"/>
    <n v="11.95"/>
    <n v="3.32"/>
    <n v="5"/>
    <n v="3011"/>
    <s v="Barhamsville"/>
    <x v="4"/>
    <n v="59.75"/>
    <n v="0"/>
    <n v="43.149999999999991"/>
  </r>
  <r>
    <x v="68"/>
    <x v="5"/>
    <x v="2"/>
    <s v="Q1"/>
    <n v="1221"/>
    <n v="24"/>
    <x v="4"/>
    <x v="0"/>
    <n v="27.95"/>
    <x v="2"/>
    <n v="0"/>
    <n v="27.95"/>
    <n v="16.8"/>
    <n v="26"/>
    <n v="3025"/>
    <s v="Cardinal"/>
    <x v="4"/>
    <n v="726.69999999999993"/>
    <n v="0"/>
    <n v="289.89999999999998"/>
  </r>
  <r>
    <x v="68"/>
    <x v="5"/>
    <x v="2"/>
    <s v="Q1"/>
    <n v="1221"/>
    <n v="8"/>
    <x v="4"/>
    <x v="0"/>
    <n v="7.95"/>
    <x v="4"/>
    <n v="0.3"/>
    <n v="5.57"/>
    <n v="4.53"/>
    <n v="3"/>
    <n v="3025"/>
    <s v="Cardinal"/>
    <x v="4"/>
    <n v="16.71"/>
    <n v="2.38"/>
    <n v="3.12"/>
  </r>
  <r>
    <x v="68"/>
    <x v="5"/>
    <x v="2"/>
    <s v="Q1"/>
    <n v="1222"/>
    <n v="10"/>
    <x v="0"/>
    <x v="0"/>
    <n v="34.950000000000003"/>
    <x v="0"/>
    <n v="0"/>
    <n v="34.950000000000003"/>
    <n v="22.13"/>
    <n v="9"/>
    <n v="3029"/>
    <s v="Hartland"/>
    <x v="0"/>
    <n v="314.55"/>
    <n v="0"/>
    <n v="115.38000000000004"/>
  </r>
  <r>
    <x v="68"/>
    <x v="5"/>
    <x v="2"/>
    <s v="Q1"/>
    <n v="1223"/>
    <n v="32"/>
    <x v="4"/>
    <x v="0"/>
    <n v="22.95"/>
    <x v="2"/>
    <n v="0"/>
    <n v="22.95"/>
    <n v="11.78"/>
    <n v="3"/>
    <n v="3014"/>
    <s v="Danville"/>
    <x v="1"/>
    <n v="68.849999999999994"/>
    <n v="0"/>
    <n v="33.51"/>
  </r>
  <r>
    <x v="68"/>
    <x v="5"/>
    <x v="2"/>
    <s v="Q1"/>
    <n v="1224"/>
    <n v="43"/>
    <x v="4"/>
    <x v="0"/>
    <n v="11.95"/>
    <x v="1"/>
    <n v="0"/>
    <n v="11.95"/>
    <n v="3.32"/>
    <n v="1"/>
    <n v="3010"/>
    <s v="Camarillo"/>
    <x v="7"/>
    <n v="11.95"/>
    <n v="0"/>
    <n v="8.629999999999999"/>
  </r>
  <r>
    <x v="68"/>
    <x v="5"/>
    <x v="2"/>
    <s v="Q1"/>
    <n v="1225"/>
    <n v="36"/>
    <x v="0"/>
    <x v="0"/>
    <n v="26.95"/>
    <x v="2"/>
    <n v="0.1"/>
    <n v="24.26"/>
    <n v="12.53"/>
    <n v="21"/>
    <n v="3016"/>
    <s v="Cedar Hill"/>
    <x v="3"/>
    <n v="509.46000000000004"/>
    <n v="2.6899999999999977"/>
    <n v="246.33000000000004"/>
  </r>
  <r>
    <x v="68"/>
    <x v="5"/>
    <x v="2"/>
    <s v="Q1"/>
    <n v="1226"/>
    <n v="26"/>
    <x v="3"/>
    <x v="0"/>
    <n v="0.95"/>
    <x v="4"/>
    <n v="0"/>
    <n v="0.95"/>
    <n v="0.42"/>
    <n v="10"/>
    <n v="3031"/>
    <s v="Hingham"/>
    <x v="0"/>
    <n v="9.5"/>
    <n v="0"/>
    <n v="5.3000000000000007"/>
  </r>
  <r>
    <x v="68"/>
    <x v="5"/>
    <x v="2"/>
    <s v="Q1"/>
    <n v="1227"/>
    <n v="25"/>
    <x v="3"/>
    <x v="0"/>
    <n v="0.95"/>
    <x v="4"/>
    <n v="0"/>
    <n v="0.95"/>
    <n v="0.35"/>
    <n v="13"/>
    <n v="3031"/>
    <s v="Hingham"/>
    <x v="0"/>
    <n v="12.35"/>
    <n v="0"/>
    <n v="7.8"/>
  </r>
  <r>
    <x v="68"/>
    <x v="5"/>
    <x v="2"/>
    <s v="Q1"/>
    <n v="1228"/>
    <n v="7"/>
    <x v="4"/>
    <x v="0"/>
    <n v="20.95"/>
    <x v="2"/>
    <n v="0"/>
    <n v="20.95"/>
    <n v="10.039999999999999"/>
    <n v="16"/>
    <n v="3017"/>
    <s v="Chesterfield"/>
    <x v="3"/>
    <n v="335.2"/>
    <n v="0"/>
    <n v="174.56"/>
  </r>
  <r>
    <x v="68"/>
    <x v="5"/>
    <x v="2"/>
    <s v="Q1"/>
    <n v="1229"/>
    <n v="22"/>
    <x v="4"/>
    <x v="0"/>
    <n v="0.95"/>
    <x v="4"/>
    <n v="0"/>
    <n v="0.95"/>
    <n v="0.56999999999999995"/>
    <n v="5"/>
    <n v="3027"/>
    <s v="Hartford"/>
    <x v="0"/>
    <n v="4.75"/>
    <n v="0"/>
    <n v="1.9"/>
  </r>
  <r>
    <x v="68"/>
    <x v="5"/>
    <x v="2"/>
    <s v="Q1"/>
    <n v="1230"/>
    <n v="11"/>
    <x v="3"/>
    <x v="0"/>
    <n v="65.95"/>
    <x v="3"/>
    <n v="0"/>
    <n v="65.95"/>
    <n v="37.97"/>
    <n v="16"/>
    <n v="3025"/>
    <s v="Cardinal"/>
    <x v="4"/>
    <n v="1055.2"/>
    <n v="0"/>
    <n v="447.68000000000006"/>
  </r>
  <r>
    <x v="68"/>
    <x v="5"/>
    <x v="2"/>
    <s v="Q1"/>
    <n v="1230"/>
    <n v="44"/>
    <x v="3"/>
    <x v="0"/>
    <n v="38.950000000000003"/>
    <x v="0"/>
    <n v="0.1"/>
    <n v="35.06"/>
    <n v="24.76"/>
    <n v="2"/>
    <n v="3025"/>
    <s v="Cardinal"/>
    <x v="4"/>
    <n v="70.12"/>
    <n v="3.8900000000000006"/>
    <n v="20.6"/>
  </r>
  <r>
    <x v="68"/>
    <x v="5"/>
    <x v="2"/>
    <s v="Q1"/>
    <n v="1231"/>
    <n v="35"/>
    <x v="4"/>
    <x v="0"/>
    <n v="0.95"/>
    <x v="4"/>
    <n v="0"/>
    <n v="0.95"/>
    <n v="0.47"/>
    <n v="25"/>
    <n v="3025"/>
    <s v="Cardinal"/>
    <x v="4"/>
    <n v="23.75"/>
    <n v="0"/>
    <n v="12"/>
  </r>
  <r>
    <x v="68"/>
    <x v="5"/>
    <x v="2"/>
    <s v="Q1"/>
    <n v="1232"/>
    <n v="34"/>
    <x v="3"/>
    <x v="0"/>
    <n v="37.950000000000003"/>
    <x v="0"/>
    <n v="0"/>
    <n v="37.950000000000003"/>
    <n v="15.35"/>
    <n v="12"/>
    <n v="3021"/>
    <s v="Hollywood"/>
    <x v="2"/>
    <n v="455.40000000000003"/>
    <n v="0"/>
    <n v="271.20000000000005"/>
  </r>
  <r>
    <x v="68"/>
    <x v="5"/>
    <x v="2"/>
    <s v="Q1"/>
    <n v="1233"/>
    <n v="2"/>
    <x v="4"/>
    <x v="0"/>
    <n v="44.95"/>
    <x v="5"/>
    <n v="0.1"/>
    <n v="40.46"/>
    <n v="27.95"/>
    <n v="3"/>
    <n v="3024"/>
    <s v="Corn"/>
    <x v="6"/>
    <n v="121.38"/>
    <n v="4.490000000000002"/>
    <n v="37.53"/>
  </r>
  <r>
    <x v="68"/>
    <x v="5"/>
    <x v="2"/>
    <s v="Q1"/>
    <n v="1234"/>
    <n v="18"/>
    <x v="0"/>
    <x v="0"/>
    <n v="54.95"/>
    <x v="3"/>
    <n v="0"/>
    <n v="54.95"/>
    <n v="26.65"/>
    <n v="32"/>
    <n v="3022"/>
    <s v="Oak View"/>
    <x v="7"/>
    <n v="1758.4"/>
    <n v="0"/>
    <n v="905.60000000000014"/>
  </r>
  <r>
    <x v="68"/>
    <x v="5"/>
    <x v="2"/>
    <s v="Q1"/>
    <n v="1235"/>
    <n v="5"/>
    <x v="3"/>
    <x v="0"/>
    <n v="24.95"/>
    <x v="2"/>
    <n v="0"/>
    <n v="24.95"/>
    <n v="12.27"/>
    <n v="5"/>
    <n v="3027"/>
    <s v="Hartford"/>
    <x v="0"/>
    <n v="124.75"/>
    <n v="0"/>
    <n v="63.4"/>
  </r>
  <r>
    <x v="68"/>
    <x v="5"/>
    <x v="2"/>
    <s v="Q1"/>
    <n v="1235"/>
    <n v="9"/>
    <x v="3"/>
    <x v="0"/>
    <n v="48.95"/>
    <x v="5"/>
    <n v="0"/>
    <n v="48.95"/>
    <n v="24.52"/>
    <n v="21"/>
    <n v="3027"/>
    <s v="Hartford"/>
    <x v="0"/>
    <n v="1027.95"/>
    <n v="0"/>
    <n v="513.03000000000009"/>
  </r>
  <r>
    <x v="68"/>
    <x v="5"/>
    <x v="2"/>
    <s v="Q1"/>
    <n v="1235"/>
    <n v="9"/>
    <x v="3"/>
    <x v="0"/>
    <n v="48.95"/>
    <x v="5"/>
    <n v="0"/>
    <n v="48.95"/>
    <n v="24.52"/>
    <n v="4"/>
    <n v="3027"/>
    <s v="Hartford"/>
    <x v="0"/>
    <n v="195.8"/>
    <n v="0"/>
    <n v="97.720000000000013"/>
  </r>
  <r>
    <x v="68"/>
    <x v="5"/>
    <x v="2"/>
    <s v="Q1"/>
    <n v="1236"/>
    <n v="28"/>
    <x v="0"/>
    <x v="0"/>
    <n v="0.95"/>
    <x v="4"/>
    <n v="0.1"/>
    <n v="0.86"/>
    <n v="0.5"/>
    <n v="22"/>
    <n v="3011"/>
    <s v="Barhamsville"/>
    <x v="4"/>
    <n v="18.919999999999998"/>
    <n v="8.9999999999999969E-2"/>
    <n v="7.92"/>
  </r>
  <r>
    <x v="68"/>
    <x v="5"/>
    <x v="2"/>
    <s v="Q1"/>
    <n v="1237"/>
    <n v="35"/>
    <x v="4"/>
    <x v="0"/>
    <n v="0.95"/>
    <x v="4"/>
    <n v="0"/>
    <n v="0.95"/>
    <n v="0.47"/>
    <n v="10"/>
    <n v="3031"/>
    <s v="Hingham"/>
    <x v="0"/>
    <n v="9.5"/>
    <n v="0"/>
    <n v="4.8"/>
  </r>
  <r>
    <x v="68"/>
    <x v="5"/>
    <x v="2"/>
    <s v="Q1"/>
    <n v="1238"/>
    <n v="21"/>
    <x v="4"/>
    <x v="0"/>
    <n v="26.95"/>
    <x v="2"/>
    <n v="0"/>
    <n v="26.95"/>
    <n v="12.42"/>
    <n v="23"/>
    <n v="3021"/>
    <s v="Hollywood"/>
    <x v="2"/>
    <n v="619.85"/>
    <n v="0"/>
    <n v="334.19"/>
  </r>
  <r>
    <x v="68"/>
    <x v="5"/>
    <x v="2"/>
    <s v="Q1"/>
    <n v="1239"/>
    <n v="33"/>
    <x v="3"/>
    <x v="0"/>
    <n v="19.95"/>
    <x v="1"/>
    <n v="0"/>
    <n v="19.95"/>
    <n v="9.7799999999999994"/>
    <n v="19"/>
    <n v="3013"/>
    <s v="Moran"/>
    <x v="5"/>
    <n v="379.05"/>
    <n v="0"/>
    <n v="193.23"/>
  </r>
  <r>
    <x v="68"/>
    <x v="5"/>
    <x v="2"/>
    <s v="Q1"/>
    <n v="1240"/>
    <n v="7"/>
    <x v="0"/>
    <x v="0"/>
    <n v="20.95"/>
    <x v="2"/>
    <n v="0"/>
    <n v="20.95"/>
    <n v="10.039999999999999"/>
    <n v="1"/>
    <n v="3028"/>
    <s v="Pembroke Pines"/>
    <x v="2"/>
    <n v="20.95"/>
    <n v="0"/>
    <n v="10.91"/>
  </r>
  <r>
    <x v="68"/>
    <x v="5"/>
    <x v="2"/>
    <s v="Q1"/>
    <n v="1241"/>
    <n v="17"/>
    <x v="0"/>
    <x v="0"/>
    <n v="49.95"/>
    <x v="5"/>
    <n v="0"/>
    <n v="49.95"/>
    <n v="23.93"/>
    <n v="14"/>
    <n v="3011"/>
    <s v="Barhamsville"/>
    <x v="4"/>
    <n v="699.30000000000007"/>
    <n v="0"/>
    <n v="364.28000000000003"/>
  </r>
  <r>
    <x v="68"/>
    <x v="5"/>
    <x v="2"/>
    <s v="Q1"/>
    <n v="1242"/>
    <n v="26"/>
    <x v="4"/>
    <x v="0"/>
    <n v="0.95"/>
    <x v="4"/>
    <n v="0"/>
    <n v="0.95"/>
    <n v="0.42"/>
    <n v="18"/>
    <n v="3026"/>
    <s v="Norman"/>
    <x v="6"/>
    <n v="17.099999999999998"/>
    <n v="0"/>
    <n v="9.5400000000000009"/>
  </r>
  <r>
    <x v="68"/>
    <x v="5"/>
    <x v="2"/>
    <s v="Q1"/>
    <n v="1243"/>
    <n v="41"/>
    <x v="3"/>
    <x v="0"/>
    <n v="18.95"/>
    <x v="1"/>
    <n v="0"/>
    <n v="18.95"/>
    <n v="9.98"/>
    <n v="6"/>
    <n v="3033"/>
    <s v="Hubertus"/>
    <x v="0"/>
    <n v="113.69999999999999"/>
    <n v="0"/>
    <n v="53.819999999999993"/>
  </r>
  <r>
    <x v="68"/>
    <x v="5"/>
    <x v="2"/>
    <s v="Q1"/>
    <n v="1244"/>
    <n v="3"/>
    <x v="0"/>
    <x v="0"/>
    <n v="59.95"/>
    <x v="3"/>
    <n v="0"/>
    <n v="59.95"/>
    <n v="28.73"/>
    <n v="9"/>
    <n v="3033"/>
    <s v="Hubertus"/>
    <x v="0"/>
    <n v="539.55000000000007"/>
    <n v="0"/>
    <n v="280.98"/>
  </r>
  <r>
    <x v="68"/>
    <x v="5"/>
    <x v="2"/>
    <s v="Q1"/>
    <n v="1245"/>
    <n v="41"/>
    <x v="3"/>
    <x v="0"/>
    <n v="18.95"/>
    <x v="1"/>
    <n v="0"/>
    <n v="18.95"/>
    <n v="9.98"/>
    <n v="24"/>
    <n v="3016"/>
    <s v="Cedar Hill"/>
    <x v="3"/>
    <n v="454.79999999999995"/>
    <n v="0"/>
    <n v="215.27999999999997"/>
  </r>
  <r>
    <x v="68"/>
    <x v="5"/>
    <x v="2"/>
    <s v="Q1"/>
    <n v="1245"/>
    <n v="47"/>
    <x v="3"/>
    <x v="0"/>
    <n v="28.95"/>
    <x v="2"/>
    <n v="0"/>
    <n v="28.95"/>
    <n v="8.86"/>
    <n v="20"/>
    <n v="3016"/>
    <s v="Cedar Hill"/>
    <x v="3"/>
    <n v="579"/>
    <n v="0"/>
    <n v="401.8"/>
  </r>
  <r>
    <x v="68"/>
    <x v="5"/>
    <x v="2"/>
    <s v="Q1"/>
    <n v="1246"/>
    <n v="40"/>
    <x v="4"/>
    <x v="0"/>
    <n v="16.95"/>
    <x v="1"/>
    <n v="0"/>
    <n v="16.95"/>
    <n v="6.53"/>
    <n v="2"/>
    <n v="3027"/>
    <s v="Hartford"/>
    <x v="0"/>
    <n v="33.9"/>
    <n v="0"/>
    <n v="20.839999999999996"/>
  </r>
  <r>
    <x v="68"/>
    <x v="5"/>
    <x v="2"/>
    <s v="Q1"/>
    <n v="1247"/>
    <n v="6"/>
    <x v="3"/>
    <x v="0"/>
    <n v="55.95"/>
    <x v="3"/>
    <n v="0.1"/>
    <n v="50.36"/>
    <n v="16.059999999999999"/>
    <n v="17"/>
    <n v="3027"/>
    <s v="Hartford"/>
    <x v="0"/>
    <n v="856.12"/>
    <n v="5.5900000000000034"/>
    <n v="583.09999999999991"/>
  </r>
  <r>
    <x v="68"/>
    <x v="5"/>
    <x v="2"/>
    <s v="Q1"/>
    <n v="1247"/>
    <n v="28"/>
    <x v="3"/>
    <x v="0"/>
    <n v="0.95"/>
    <x v="4"/>
    <n v="0"/>
    <n v="0.95"/>
    <n v="0.5"/>
    <n v="35"/>
    <n v="3027"/>
    <s v="Hartford"/>
    <x v="0"/>
    <n v="33.25"/>
    <n v="0"/>
    <n v="15.749999999999998"/>
  </r>
  <r>
    <x v="68"/>
    <x v="5"/>
    <x v="2"/>
    <s v="Q1"/>
    <n v="1248"/>
    <n v="21"/>
    <x v="4"/>
    <x v="0"/>
    <n v="26.95"/>
    <x v="2"/>
    <n v="0"/>
    <n v="26.95"/>
    <n v="12.42"/>
    <n v="12"/>
    <n v="3021"/>
    <s v="Hollywood"/>
    <x v="2"/>
    <n v="323.39999999999998"/>
    <n v="0"/>
    <n v="174.35999999999999"/>
  </r>
  <r>
    <x v="68"/>
    <x v="5"/>
    <x v="2"/>
    <s v="Q1"/>
    <n v="1248"/>
    <n v="30"/>
    <x v="4"/>
    <x v="0"/>
    <n v="10.95"/>
    <x v="1"/>
    <n v="0"/>
    <n v="10.95"/>
    <n v="4.8"/>
    <n v="6"/>
    <n v="3021"/>
    <s v="Hollywood"/>
    <x v="2"/>
    <n v="65.699999999999989"/>
    <n v="0"/>
    <n v="36.9"/>
  </r>
  <r>
    <x v="68"/>
    <x v="5"/>
    <x v="2"/>
    <s v="Q1"/>
    <n v="1249"/>
    <n v="25"/>
    <x v="0"/>
    <x v="0"/>
    <n v="0.95"/>
    <x v="4"/>
    <n v="0"/>
    <n v="0.95"/>
    <n v="0.35"/>
    <n v="10"/>
    <n v="3020"/>
    <s v="Hollywood"/>
    <x v="2"/>
    <n v="9.5"/>
    <n v="0"/>
    <n v="6"/>
  </r>
  <r>
    <x v="68"/>
    <x v="5"/>
    <x v="2"/>
    <s v="Q1"/>
    <n v="1250"/>
    <n v="32"/>
    <x v="4"/>
    <x v="0"/>
    <n v="22.95"/>
    <x v="2"/>
    <n v="0"/>
    <n v="22.95"/>
    <n v="11.78"/>
    <n v="26"/>
    <n v="3010"/>
    <s v="Camarillo"/>
    <x v="7"/>
    <n v="596.69999999999993"/>
    <n v="0"/>
    <n v="290.42"/>
  </r>
  <r>
    <x v="68"/>
    <x v="5"/>
    <x v="2"/>
    <s v="Q1"/>
    <n v="1251"/>
    <n v="49"/>
    <x v="3"/>
    <x v="0"/>
    <n v="63.95"/>
    <x v="3"/>
    <n v="0"/>
    <n v="63.95"/>
    <n v="27.1"/>
    <n v="1"/>
    <n v="3029"/>
    <s v="Hartland"/>
    <x v="0"/>
    <n v="63.95"/>
    <n v="0"/>
    <n v="36.85"/>
  </r>
  <r>
    <x v="68"/>
    <x v="5"/>
    <x v="2"/>
    <s v="Q1"/>
    <n v="1252"/>
    <n v="36"/>
    <x v="0"/>
    <x v="0"/>
    <n v="26.95"/>
    <x v="2"/>
    <n v="0"/>
    <n v="26.95"/>
    <n v="12.53"/>
    <n v="6"/>
    <n v="3016"/>
    <s v="Cedar Hill"/>
    <x v="3"/>
    <n v="161.69999999999999"/>
    <n v="0"/>
    <n v="86.52"/>
  </r>
  <r>
    <x v="68"/>
    <x v="5"/>
    <x v="2"/>
    <s v="Q1"/>
    <n v="1253"/>
    <n v="49"/>
    <x v="3"/>
    <x v="0"/>
    <n v="63.95"/>
    <x v="3"/>
    <n v="0"/>
    <n v="63.95"/>
    <n v="27.1"/>
    <n v="2"/>
    <n v="3015"/>
    <s v="Catawissa"/>
    <x v="3"/>
    <n v="127.9"/>
    <n v="0"/>
    <n v="73.7"/>
  </r>
  <r>
    <x v="68"/>
    <x v="5"/>
    <x v="2"/>
    <s v="Q1"/>
    <n v="1253"/>
    <n v="44"/>
    <x v="3"/>
    <x v="0"/>
    <n v="38.950000000000003"/>
    <x v="0"/>
    <n v="0"/>
    <n v="38.950000000000003"/>
    <n v="24.76"/>
    <n v="16"/>
    <n v="3015"/>
    <s v="Catawissa"/>
    <x v="3"/>
    <n v="623.20000000000005"/>
    <n v="0"/>
    <n v="227.04000000000002"/>
  </r>
  <r>
    <x v="68"/>
    <x v="5"/>
    <x v="2"/>
    <s v="Q1"/>
    <n v="1253"/>
    <n v="46"/>
    <x v="3"/>
    <x v="0"/>
    <n v="55.95"/>
    <x v="3"/>
    <n v="0"/>
    <n v="55.95"/>
    <n v="32.47"/>
    <n v="21"/>
    <n v="3015"/>
    <s v="Catawissa"/>
    <x v="3"/>
    <n v="1174.95"/>
    <n v="0"/>
    <n v="493.0800000000001"/>
  </r>
  <r>
    <x v="68"/>
    <x v="5"/>
    <x v="2"/>
    <s v="Q1"/>
    <n v="1254"/>
    <n v="43"/>
    <x v="4"/>
    <x v="0"/>
    <n v="11.95"/>
    <x v="1"/>
    <n v="0"/>
    <n v="11.95"/>
    <n v="3.32"/>
    <n v="7"/>
    <n v="3010"/>
    <s v="Camarillo"/>
    <x v="7"/>
    <n v="83.649999999999991"/>
    <n v="0"/>
    <n v="60.41"/>
  </r>
  <r>
    <x v="68"/>
    <x v="5"/>
    <x v="2"/>
    <s v="Q1"/>
    <n v="1255"/>
    <n v="5"/>
    <x v="0"/>
    <x v="0"/>
    <n v="24.95"/>
    <x v="2"/>
    <n v="0.1"/>
    <n v="22.46"/>
    <n v="12.27"/>
    <n v="5"/>
    <n v="3020"/>
    <s v="Hollywood"/>
    <x v="2"/>
    <n v="112.30000000000001"/>
    <n v="2.4899999999999984"/>
    <n v="50.95"/>
  </r>
  <r>
    <x v="68"/>
    <x v="5"/>
    <x v="2"/>
    <s v="Q1"/>
    <n v="1255"/>
    <n v="24"/>
    <x v="0"/>
    <x v="0"/>
    <n v="27.95"/>
    <x v="2"/>
    <n v="0"/>
    <n v="27.95"/>
    <n v="16.8"/>
    <n v="34"/>
    <n v="3020"/>
    <s v="Hollywood"/>
    <x v="2"/>
    <n v="950.3"/>
    <n v="0"/>
    <n v="379.09999999999997"/>
  </r>
  <r>
    <x v="68"/>
    <x v="5"/>
    <x v="2"/>
    <s v="Q1"/>
    <n v="1256"/>
    <n v="19"/>
    <x v="3"/>
    <x v="0"/>
    <n v="49.95"/>
    <x v="5"/>
    <n v="0"/>
    <n v="49.95"/>
    <n v="24.77"/>
    <n v="24"/>
    <n v="3023"/>
    <s v="Glenbeulah"/>
    <x v="0"/>
    <n v="1198.8000000000002"/>
    <n v="0"/>
    <n v="604.32000000000005"/>
  </r>
  <r>
    <x v="68"/>
    <x v="5"/>
    <x v="2"/>
    <s v="Q1"/>
    <n v="1257"/>
    <n v="30"/>
    <x v="3"/>
    <x v="0"/>
    <n v="10.95"/>
    <x v="1"/>
    <n v="0.1"/>
    <n v="9.86"/>
    <n v="4.8"/>
    <n v="2"/>
    <n v="3027"/>
    <s v="Hartford"/>
    <x v="0"/>
    <n v="19.72"/>
    <n v="1.0899999999999999"/>
    <n v="10.119999999999999"/>
  </r>
  <r>
    <x v="68"/>
    <x v="5"/>
    <x v="2"/>
    <s v="Q1"/>
    <n v="1258"/>
    <n v="24"/>
    <x v="0"/>
    <x v="0"/>
    <n v="27.95"/>
    <x v="2"/>
    <n v="0"/>
    <n v="27.95"/>
    <n v="16.8"/>
    <n v="25"/>
    <n v="3031"/>
    <s v="Hingham"/>
    <x v="0"/>
    <n v="698.75"/>
    <n v="0"/>
    <n v="278.74999999999994"/>
  </r>
  <r>
    <x v="68"/>
    <x v="5"/>
    <x v="2"/>
    <s v="Q1"/>
    <n v="1258"/>
    <n v="11"/>
    <x v="0"/>
    <x v="0"/>
    <n v="65.95"/>
    <x v="3"/>
    <n v="0"/>
    <n v="65.95"/>
    <n v="37.97"/>
    <n v="7"/>
    <n v="3031"/>
    <s v="Hingham"/>
    <x v="0"/>
    <n v="461.65000000000003"/>
    <n v="0"/>
    <n v="195.86"/>
  </r>
  <r>
    <x v="68"/>
    <x v="5"/>
    <x v="2"/>
    <s v="Q1"/>
    <n v="1259"/>
    <n v="35"/>
    <x v="4"/>
    <x v="0"/>
    <n v="0.95"/>
    <x v="4"/>
    <n v="0"/>
    <n v="0.95"/>
    <n v="0.47"/>
    <n v="20"/>
    <n v="3024"/>
    <s v="Corn"/>
    <x v="6"/>
    <n v="19"/>
    <n v="0"/>
    <n v="9.6"/>
  </r>
  <r>
    <x v="68"/>
    <x v="5"/>
    <x v="2"/>
    <s v="Q1"/>
    <n v="1260"/>
    <n v="26"/>
    <x v="4"/>
    <x v="0"/>
    <n v="0.95"/>
    <x v="4"/>
    <n v="0"/>
    <n v="0.95"/>
    <n v="0.42"/>
    <n v="3"/>
    <n v="3018"/>
    <s v="Chickasha"/>
    <x v="6"/>
    <n v="2.8499999999999996"/>
    <n v="0"/>
    <n v="1.59"/>
  </r>
  <r>
    <x v="68"/>
    <x v="5"/>
    <x v="2"/>
    <s v="Q1"/>
    <n v="1261"/>
    <n v="27"/>
    <x v="0"/>
    <x v="0"/>
    <n v="4.95"/>
    <x v="4"/>
    <n v="0"/>
    <n v="4.95"/>
    <n v="1.82"/>
    <n v="3"/>
    <n v="3018"/>
    <s v="Chickasha"/>
    <x v="6"/>
    <n v="14.850000000000001"/>
    <n v="0"/>
    <n v="9.39"/>
  </r>
  <r>
    <x v="68"/>
    <x v="5"/>
    <x v="2"/>
    <s v="Q1"/>
    <n v="1261"/>
    <n v="46"/>
    <x v="0"/>
    <x v="0"/>
    <n v="55.95"/>
    <x v="3"/>
    <n v="0"/>
    <n v="55.95"/>
    <n v="32.47"/>
    <n v="17"/>
    <n v="3018"/>
    <s v="Chickasha"/>
    <x v="6"/>
    <n v="951.15000000000009"/>
    <n v="0"/>
    <n v="399.16000000000008"/>
  </r>
  <r>
    <x v="68"/>
    <x v="5"/>
    <x v="2"/>
    <s v="Q1"/>
    <n v="1261"/>
    <n v="20"/>
    <x v="0"/>
    <x v="0"/>
    <n v="16.95"/>
    <x v="1"/>
    <n v="0"/>
    <n v="16.95"/>
    <n v="6.76"/>
    <n v="10"/>
    <n v="3018"/>
    <s v="Chickasha"/>
    <x v="6"/>
    <n v="169.5"/>
    <n v="0"/>
    <n v="101.89999999999999"/>
  </r>
  <r>
    <x v="68"/>
    <x v="5"/>
    <x v="2"/>
    <s v="Q1"/>
    <n v="1262"/>
    <n v="44"/>
    <x v="4"/>
    <x v="0"/>
    <n v="38.950000000000003"/>
    <x v="0"/>
    <n v="0"/>
    <n v="38.950000000000003"/>
    <n v="24.76"/>
    <n v="23"/>
    <n v="3022"/>
    <s v="Oak View"/>
    <x v="7"/>
    <n v="895.85"/>
    <n v="0"/>
    <n v="326.37"/>
  </r>
  <r>
    <x v="68"/>
    <x v="5"/>
    <x v="2"/>
    <s v="Q1"/>
    <n v="1263"/>
    <n v="4"/>
    <x v="4"/>
    <x v="0"/>
    <n v="73.95"/>
    <x v="3"/>
    <n v="0"/>
    <n v="73.95"/>
    <n v="38.86"/>
    <n v="2"/>
    <n v="3019"/>
    <s v="Crystal City"/>
    <x v="3"/>
    <n v="147.9"/>
    <n v="0"/>
    <n v="70.180000000000007"/>
  </r>
  <r>
    <x v="68"/>
    <x v="5"/>
    <x v="2"/>
    <s v="Q1"/>
    <n v="1263"/>
    <n v="45"/>
    <x v="4"/>
    <x v="0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68"/>
    <x v="5"/>
    <x v="2"/>
    <s v="Q1"/>
    <n v="1264"/>
    <n v="37"/>
    <x v="4"/>
    <x v="0"/>
    <n v="24.95"/>
    <x v="2"/>
    <n v="0"/>
    <n v="24.95"/>
    <n v="9.3800000000000008"/>
    <n v="12"/>
    <n v="3018"/>
    <s v="Chickasha"/>
    <x v="6"/>
    <n v="299.39999999999998"/>
    <n v="0"/>
    <n v="186.83999999999997"/>
  </r>
  <r>
    <x v="68"/>
    <x v="5"/>
    <x v="2"/>
    <s v="Q1"/>
    <n v="1264"/>
    <n v="45"/>
    <x v="4"/>
    <x v="0"/>
    <n v="38.950000000000003"/>
    <x v="0"/>
    <n v="0.1"/>
    <n v="35.06"/>
    <n v="22.33"/>
    <n v="5"/>
    <n v="3018"/>
    <s v="Chickasha"/>
    <x v="6"/>
    <n v="175.3"/>
    <n v="3.8900000000000006"/>
    <n v="63.65000000000002"/>
  </r>
  <r>
    <x v="68"/>
    <x v="5"/>
    <x v="2"/>
    <s v="Q1"/>
    <n v="1265"/>
    <n v="47"/>
    <x v="3"/>
    <x v="0"/>
    <n v="28.95"/>
    <x v="2"/>
    <n v="0"/>
    <n v="28.95"/>
    <n v="8.86"/>
    <n v="14"/>
    <n v="3013"/>
    <s v="Moran"/>
    <x v="5"/>
    <n v="405.3"/>
    <n v="0"/>
    <n v="281.26"/>
  </r>
  <r>
    <x v="68"/>
    <x v="5"/>
    <x v="2"/>
    <s v="Q1"/>
    <n v="1266"/>
    <n v="17"/>
    <x v="4"/>
    <x v="0"/>
    <n v="49.95"/>
    <x v="5"/>
    <n v="0"/>
    <n v="49.95"/>
    <n v="23.93"/>
    <n v="38"/>
    <n v="3033"/>
    <s v="Hubertus"/>
    <x v="0"/>
    <n v="1898.1000000000001"/>
    <n v="0"/>
    <n v="988.7600000000001"/>
  </r>
  <r>
    <x v="68"/>
    <x v="5"/>
    <x v="2"/>
    <s v="Q1"/>
    <n v="1267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68"/>
    <x v="5"/>
    <x v="2"/>
    <s v="Q1"/>
    <n v="1268"/>
    <n v="47"/>
    <x v="0"/>
    <x v="0"/>
    <n v="28.95"/>
    <x v="2"/>
    <n v="0"/>
    <n v="28.95"/>
    <n v="8.86"/>
    <n v="15"/>
    <n v="3020"/>
    <s v="Hollywood"/>
    <x v="2"/>
    <n v="434.25"/>
    <n v="0"/>
    <n v="301.35000000000002"/>
  </r>
  <r>
    <x v="68"/>
    <x v="5"/>
    <x v="2"/>
    <s v="Q1"/>
    <n v="1268"/>
    <n v="50"/>
    <x v="0"/>
    <x v="0"/>
    <n v="24.95"/>
    <x v="2"/>
    <n v="0"/>
    <n v="24.95"/>
    <n v="12.14"/>
    <n v="1"/>
    <n v="3020"/>
    <s v="Hollywood"/>
    <x v="2"/>
    <n v="24.95"/>
    <n v="0"/>
    <n v="12.809999999999999"/>
  </r>
  <r>
    <x v="68"/>
    <x v="5"/>
    <x v="2"/>
    <s v="Q1"/>
    <n v="1269"/>
    <n v="1"/>
    <x v="3"/>
    <x v="0"/>
    <n v="43.95"/>
    <x v="5"/>
    <n v="0.1"/>
    <n v="39.56"/>
    <n v="25.6"/>
    <n v="11"/>
    <n v="3024"/>
    <s v="Corn"/>
    <x v="6"/>
    <n v="435.16"/>
    <n v="4.3900000000000006"/>
    <n v="153.56"/>
  </r>
  <r>
    <x v="68"/>
    <x v="5"/>
    <x v="2"/>
    <s v="Q1"/>
    <n v="1269"/>
    <n v="19"/>
    <x v="3"/>
    <x v="0"/>
    <n v="49.95"/>
    <x v="5"/>
    <n v="0"/>
    <n v="49.95"/>
    <n v="24.77"/>
    <n v="35"/>
    <n v="3024"/>
    <s v="Corn"/>
    <x v="6"/>
    <n v="1748.25"/>
    <n v="0"/>
    <n v="881.30000000000007"/>
  </r>
  <r>
    <x v="68"/>
    <x v="5"/>
    <x v="2"/>
    <s v="Q1"/>
    <n v="1270"/>
    <n v="13"/>
    <x v="0"/>
    <x v="0"/>
    <n v="26.95"/>
    <x v="2"/>
    <n v="0"/>
    <n v="26.95"/>
    <n v="13.26"/>
    <n v="4"/>
    <n v="3031"/>
    <s v="Hingham"/>
    <x v="0"/>
    <n v="107.8"/>
    <n v="0"/>
    <n v="54.76"/>
  </r>
  <r>
    <x v="68"/>
    <x v="5"/>
    <x v="2"/>
    <s v="Q1"/>
    <n v="1271"/>
    <n v="17"/>
    <x v="3"/>
    <x v="0"/>
    <n v="49.95"/>
    <x v="5"/>
    <n v="0"/>
    <n v="49.95"/>
    <n v="23.93"/>
    <n v="21"/>
    <n v="3011"/>
    <s v="Barhamsville"/>
    <x v="4"/>
    <n v="1048.95"/>
    <n v="0"/>
    <n v="546.42000000000007"/>
  </r>
  <r>
    <x v="68"/>
    <x v="5"/>
    <x v="2"/>
    <s v="Q1"/>
    <n v="1271"/>
    <n v="49"/>
    <x v="3"/>
    <x v="0"/>
    <n v="63.95"/>
    <x v="3"/>
    <n v="0.2"/>
    <n v="51.16"/>
    <n v="27.1"/>
    <n v="5"/>
    <n v="3011"/>
    <s v="Barhamsville"/>
    <x v="4"/>
    <n v="255.79999999999998"/>
    <n v="12.790000000000006"/>
    <n v="120.29999999999998"/>
  </r>
  <r>
    <x v="68"/>
    <x v="5"/>
    <x v="2"/>
    <s v="Q1"/>
    <n v="1272"/>
    <n v="6"/>
    <x v="0"/>
    <x v="0"/>
    <n v="55.95"/>
    <x v="3"/>
    <n v="0"/>
    <n v="55.95"/>
    <n v="16.059999999999999"/>
    <n v="17"/>
    <n v="3029"/>
    <s v="Hartland"/>
    <x v="0"/>
    <n v="951.15000000000009"/>
    <n v="0"/>
    <n v="678.13"/>
  </r>
  <r>
    <x v="68"/>
    <x v="5"/>
    <x v="2"/>
    <s v="Q1"/>
    <n v="1272"/>
    <n v="34"/>
    <x v="0"/>
    <x v="0"/>
    <n v="37.950000000000003"/>
    <x v="0"/>
    <n v="0"/>
    <n v="37.950000000000003"/>
    <n v="15.35"/>
    <n v="5"/>
    <n v="3029"/>
    <s v="Hartland"/>
    <x v="0"/>
    <n v="189.75"/>
    <n v="0"/>
    <n v="113"/>
  </r>
  <r>
    <x v="68"/>
    <x v="5"/>
    <x v="2"/>
    <s v="Q1"/>
    <n v="1272"/>
    <n v="39"/>
    <x v="0"/>
    <x v="0"/>
    <n v="26.95"/>
    <x v="2"/>
    <n v="0"/>
    <n v="26.95"/>
    <n v="12.24"/>
    <n v="6"/>
    <n v="3029"/>
    <s v="Hartland"/>
    <x v="0"/>
    <n v="161.69999999999999"/>
    <n v="0"/>
    <n v="88.259999999999991"/>
  </r>
  <r>
    <x v="68"/>
    <x v="5"/>
    <x v="2"/>
    <s v="Q1"/>
    <n v="1273"/>
    <n v="7"/>
    <x v="4"/>
    <x v="0"/>
    <n v="20.95"/>
    <x v="2"/>
    <n v="0.1"/>
    <n v="18.86"/>
    <n v="10.039999999999999"/>
    <n v="16"/>
    <n v="3031"/>
    <s v="Hingham"/>
    <x v="0"/>
    <n v="301.76"/>
    <n v="2.09"/>
    <n v="141.12"/>
  </r>
  <r>
    <x v="68"/>
    <x v="5"/>
    <x v="2"/>
    <s v="Q1"/>
    <n v="1274"/>
    <n v="2"/>
    <x v="0"/>
    <x v="0"/>
    <n v="44.95"/>
    <x v="5"/>
    <n v="0"/>
    <n v="44.95"/>
    <n v="27.95"/>
    <n v="5"/>
    <n v="3030"/>
    <s v="Davis"/>
    <x v="6"/>
    <n v="224.75"/>
    <n v="0"/>
    <n v="85.000000000000014"/>
  </r>
  <r>
    <x v="68"/>
    <x v="5"/>
    <x v="2"/>
    <s v="Q1"/>
    <n v="1275"/>
    <n v="26"/>
    <x v="4"/>
    <x v="0"/>
    <n v="0.95"/>
    <x v="4"/>
    <n v="0"/>
    <n v="0.95"/>
    <n v="0.42"/>
    <n v="8"/>
    <n v="3021"/>
    <s v="Hollywood"/>
    <x v="2"/>
    <n v="7.6"/>
    <n v="0"/>
    <n v="4.24"/>
  </r>
  <r>
    <x v="68"/>
    <x v="5"/>
    <x v="2"/>
    <s v="Q1"/>
    <n v="1276"/>
    <n v="49"/>
    <x v="0"/>
    <x v="0"/>
    <n v="63.95"/>
    <x v="3"/>
    <n v="0"/>
    <n v="63.95"/>
    <n v="27.1"/>
    <n v="3"/>
    <n v="3010"/>
    <s v="Camarillo"/>
    <x v="7"/>
    <n v="191.85000000000002"/>
    <n v="0"/>
    <n v="110.55000000000001"/>
  </r>
  <r>
    <x v="68"/>
    <x v="5"/>
    <x v="2"/>
    <s v="Q1"/>
    <n v="1277"/>
    <n v="15"/>
    <x v="3"/>
    <x v="0"/>
    <n v="28.95"/>
    <x v="2"/>
    <n v="0"/>
    <n v="28.95"/>
    <n v="17.53"/>
    <n v="12"/>
    <n v="3017"/>
    <s v="Chesterfield"/>
    <x v="3"/>
    <n v="347.4"/>
    <n v="0"/>
    <n v="137.03999999999996"/>
  </r>
  <r>
    <x v="68"/>
    <x v="5"/>
    <x v="2"/>
    <s v="Q1"/>
    <n v="1278"/>
    <n v="50"/>
    <x v="4"/>
    <x v="0"/>
    <n v="24.95"/>
    <x v="2"/>
    <n v="0"/>
    <n v="24.95"/>
    <n v="12.14"/>
    <n v="1"/>
    <n v="3021"/>
    <s v="Hollywood"/>
    <x v="2"/>
    <n v="24.95"/>
    <n v="0"/>
    <n v="12.809999999999999"/>
  </r>
  <r>
    <x v="68"/>
    <x v="5"/>
    <x v="2"/>
    <s v="Q1"/>
    <n v="1279"/>
    <n v="33"/>
    <x v="3"/>
    <x v="0"/>
    <n v="19.95"/>
    <x v="1"/>
    <n v="0.1"/>
    <n v="17.96"/>
    <n v="9.7799999999999994"/>
    <n v="7"/>
    <n v="3025"/>
    <s v="Cardinal"/>
    <x v="4"/>
    <n v="125.72"/>
    <n v="1.9899999999999984"/>
    <n v="57.260000000000012"/>
  </r>
  <r>
    <x v="68"/>
    <x v="5"/>
    <x v="2"/>
    <s v="Q1"/>
    <n v="1280"/>
    <n v="2"/>
    <x v="0"/>
    <x v="0"/>
    <n v="44.95"/>
    <x v="5"/>
    <n v="0"/>
    <n v="44.95"/>
    <n v="27.95"/>
    <n v="2"/>
    <n v="3013"/>
    <s v="Moran"/>
    <x v="5"/>
    <n v="89.9"/>
    <n v="0"/>
    <n v="34.000000000000007"/>
  </r>
  <r>
    <x v="68"/>
    <x v="5"/>
    <x v="2"/>
    <s v="Q1"/>
    <n v="1280"/>
    <n v="5"/>
    <x v="0"/>
    <x v="0"/>
    <n v="24.95"/>
    <x v="2"/>
    <n v="0"/>
    <n v="24.95"/>
    <n v="12.27"/>
    <n v="4"/>
    <n v="3013"/>
    <s v="Moran"/>
    <x v="5"/>
    <n v="99.8"/>
    <n v="0"/>
    <n v="50.72"/>
  </r>
  <r>
    <x v="68"/>
    <x v="5"/>
    <x v="2"/>
    <s v="Q1"/>
    <n v="1281"/>
    <n v="25"/>
    <x v="4"/>
    <x v="0"/>
    <n v="0.95"/>
    <x v="4"/>
    <n v="0"/>
    <n v="0.95"/>
    <n v="0.35"/>
    <n v="26"/>
    <n v="3023"/>
    <s v="Glenbeulah"/>
    <x v="0"/>
    <n v="24.7"/>
    <n v="0"/>
    <n v="15.6"/>
  </r>
  <r>
    <x v="68"/>
    <x v="5"/>
    <x v="2"/>
    <s v="Q1"/>
    <n v="1282"/>
    <n v="48"/>
    <x v="0"/>
    <x v="0"/>
    <n v="3.95"/>
    <x v="4"/>
    <n v="0"/>
    <n v="3.95"/>
    <n v="1.43"/>
    <n v="8"/>
    <n v="3021"/>
    <s v="Hollywood"/>
    <x v="2"/>
    <n v="31.6"/>
    <n v="0"/>
    <n v="20.160000000000004"/>
  </r>
  <r>
    <x v="68"/>
    <x v="5"/>
    <x v="2"/>
    <s v="Q1"/>
    <n v="1282"/>
    <n v="16"/>
    <x v="0"/>
    <x v="0"/>
    <n v="27.95"/>
    <x v="2"/>
    <n v="0"/>
    <n v="27.95"/>
    <n v="15.85"/>
    <n v="4"/>
    <n v="3021"/>
    <s v="Hollywood"/>
    <x v="2"/>
    <n v="111.8"/>
    <n v="0"/>
    <n v="48.4"/>
  </r>
  <r>
    <x v="68"/>
    <x v="5"/>
    <x v="2"/>
    <s v="Q1"/>
    <n v="1282"/>
    <n v="3"/>
    <x v="0"/>
    <x v="0"/>
    <n v="59.95"/>
    <x v="3"/>
    <n v="0"/>
    <n v="59.95"/>
    <n v="28.73"/>
    <n v="16"/>
    <n v="3021"/>
    <s v="Hollywood"/>
    <x v="2"/>
    <n v="959.2"/>
    <n v="0"/>
    <n v="499.52000000000004"/>
  </r>
  <r>
    <x v="68"/>
    <x v="5"/>
    <x v="2"/>
    <s v="Q1"/>
    <n v="1282"/>
    <n v="45"/>
    <x v="0"/>
    <x v="0"/>
    <n v="38.950000000000003"/>
    <x v="0"/>
    <n v="0.1"/>
    <n v="35.06"/>
    <n v="22.33"/>
    <n v="6"/>
    <n v="3021"/>
    <s v="Hollywood"/>
    <x v="2"/>
    <n v="210.36"/>
    <n v="3.8900000000000006"/>
    <n v="76.380000000000024"/>
  </r>
  <r>
    <x v="68"/>
    <x v="5"/>
    <x v="2"/>
    <s v="Q1"/>
    <n v="1283"/>
    <n v="12"/>
    <x v="3"/>
    <x v="0"/>
    <n v="47.95"/>
    <x v="5"/>
    <n v="0.1"/>
    <n v="43.16"/>
    <n v="20.7"/>
    <n v="1"/>
    <n v="3016"/>
    <s v="Cedar Hill"/>
    <x v="3"/>
    <n v="43.16"/>
    <n v="4.7900000000000063"/>
    <n v="22.459999999999997"/>
  </r>
  <r>
    <x v="68"/>
    <x v="5"/>
    <x v="2"/>
    <s v="Q1"/>
    <n v="1284"/>
    <n v="6"/>
    <x v="4"/>
    <x v="0"/>
    <n v="55.95"/>
    <x v="3"/>
    <n v="0"/>
    <n v="55.95"/>
    <n v="16.059999999999999"/>
    <n v="17"/>
    <n v="3013"/>
    <s v="Moran"/>
    <x v="5"/>
    <n v="951.15000000000009"/>
    <n v="0"/>
    <n v="678.13"/>
  </r>
  <r>
    <x v="69"/>
    <x v="6"/>
    <x v="2"/>
    <s v="Q1"/>
    <n v="1285"/>
    <n v="18"/>
    <x v="1"/>
    <x v="0"/>
    <n v="54.95"/>
    <x v="3"/>
    <n v="0"/>
    <n v="54.95"/>
    <n v="26.65"/>
    <n v="19"/>
    <n v="3033"/>
    <s v="Hubertus"/>
    <x v="0"/>
    <n v="1044.05"/>
    <n v="0"/>
    <n v="537.70000000000005"/>
  </r>
  <r>
    <x v="69"/>
    <x v="6"/>
    <x v="2"/>
    <s v="Q1"/>
    <n v="1286"/>
    <n v="9"/>
    <x v="0"/>
    <x v="0"/>
    <n v="48.95"/>
    <x v="5"/>
    <n v="0.1"/>
    <n v="44.06"/>
    <n v="24.52"/>
    <n v="15"/>
    <n v="3032"/>
    <s v="Church View"/>
    <x v="4"/>
    <n v="660.90000000000009"/>
    <n v="4.8900000000000006"/>
    <n v="293.10000000000002"/>
  </r>
  <r>
    <x v="69"/>
    <x v="6"/>
    <x v="2"/>
    <s v="Q1"/>
    <n v="1287"/>
    <n v="36"/>
    <x v="1"/>
    <x v="0"/>
    <n v="26.95"/>
    <x v="2"/>
    <n v="0.1"/>
    <n v="24.26"/>
    <n v="12.53"/>
    <n v="7"/>
    <n v="3033"/>
    <s v="Hubertus"/>
    <x v="0"/>
    <n v="169.82000000000002"/>
    <n v="2.6899999999999977"/>
    <n v="82.110000000000014"/>
  </r>
  <r>
    <x v="69"/>
    <x v="6"/>
    <x v="2"/>
    <s v="Q1"/>
    <n v="1288"/>
    <n v="1"/>
    <x v="0"/>
    <x v="0"/>
    <n v="43.95"/>
    <x v="5"/>
    <n v="0"/>
    <n v="43.95"/>
    <n v="25.6"/>
    <n v="2"/>
    <n v="3020"/>
    <s v="Hollywood"/>
    <x v="2"/>
    <n v="87.9"/>
    <n v="0"/>
    <n v="36.700000000000003"/>
  </r>
  <r>
    <x v="69"/>
    <x v="6"/>
    <x v="2"/>
    <s v="Q1"/>
    <n v="1289"/>
    <n v="17"/>
    <x v="1"/>
    <x v="0"/>
    <n v="49.95"/>
    <x v="5"/>
    <n v="0"/>
    <n v="49.95"/>
    <n v="23.93"/>
    <n v="16"/>
    <n v="3018"/>
    <s v="Chickasha"/>
    <x v="6"/>
    <n v="799.2"/>
    <n v="0"/>
    <n v="416.32000000000005"/>
  </r>
  <r>
    <x v="70"/>
    <x v="0"/>
    <x v="2"/>
    <s v="Q1"/>
    <n v="1290"/>
    <n v="30"/>
    <x v="3"/>
    <x v="1"/>
    <n v="10.95"/>
    <x v="1"/>
    <n v="0"/>
    <n v="10.95"/>
    <n v="4.8"/>
    <n v="20"/>
    <n v="3018"/>
    <s v="Chickasha"/>
    <x v="6"/>
    <n v="219"/>
    <n v="0"/>
    <n v="122.99999999999999"/>
  </r>
  <r>
    <x v="70"/>
    <x v="0"/>
    <x v="2"/>
    <s v="Q1"/>
    <n v="1291"/>
    <n v="7"/>
    <x v="4"/>
    <x v="1"/>
    <n v="20.95"/>
    <x v="2"/>
    <n v="0"/>
    <n v="20.95"/>
    <n v="10.039999999999999"/>
    <n v="5"/>
    <n v="3013"/>
    <s v="Moran"/>
    <x v="5"/>
    <n v="104.75"/>
    <n v="0"/>
    <n v="54.55"/>
  </r>
  <r>
    <x v="70"/>
    <x v="0"/>
    <x v="2"/>
    <s v="Q1"/>
    <n v="1292"/>
    <n v="42"/>
    <x v="3"/>
    <x v="1"/>
    <n v="35.950000000000003"/>
    <x v="0"/>
    <n v="0"/>
    <n v="35.950000000000003"/>
    <n v="20.25"/>
    <n v="2"/>
    <n v="3027"/>
    <s v="Hartford"/>
    <x v="0"/>
    <n v="71.900000000000006"/>
    <n v="0"/>
    <n v="31.400000000000006"/>
  </r>
  <r>
    <x v="70"/>
    <x v="0"/>
    <x v="2"/>
    <s v="Q1"/>
    <n v="1292"/>
    <n v="11"/>
    <x v="3"/>
    <x v="1"/>
    <n v="65.95"/>
    <x v="3"/>
    <n v="0"/>
    <n v="65.95"/>
    <n v="37.97"/>
    <n v="4"/>
    <n v="3027"/>
    <s v="Hartford"/>
    <x v="0"/>
    <n v="263.8"/>
    <n v="0"/>
    <n v="111.92000000000002"/>
  </r>
  <r>
    <x v="70"/>
    <x v="0"/>
    <x v="2"/>
    <s v="Q1"/>
    <n v="1292"/>
    <n v="22"/>
    <x v="3"/>
    <x v="1"/>
    <n v="0.95"/>
    <x v="4"/>
    <n v="0"/>
    <n v="0.95"/>
    <n v="0.56999999999999995"/>
    <n v="4"/>
    <n v="3027"/>
    <s v="Hartford"/>
    <x v="0"/>
    <n v="3.8"/>
    <n v="0"/>
    <n v="1.52"/>
  </r>
  <r>
    <x v="70"/>
    <x v="0"/>
    <x v="2"/>
    <s v="Q1"/>
    <n v="1292"/>
    <n v="3"/>
    <x v="3"/>
    <x v="1"/>
    <n v="59.95"/>
    <x v="3"/>
    <n v="0"/>
    <n v="59.95"/>
    <n v="28.73"/>
    <n v="10"/>
    <n v="3027"/>
    <s v="Hartford"/>
    <x v="0"/>
    <n v="599.5"/>
    <n v="0"/>
    <n v="312.20000000000005"/>
  </r>
  <r>
    <x v="70"/>
    <x v="0"/>
    <x v="2"/>
    <s v="Q1"/>
    <n v="1292"/>
    <n v="11"/>
    <x v="3"/>
    <x v="1"/>
    <n v="65.95"/>
    <x v="3"/>
    <n v="0"/>
    <n v="65.95"/>
    <n v="37.97"/>
    <n v="13"/>
    <n v="3027"/>
    <s v="Hartford"/>
    <x v="0"/>
    <n v="857.35"/>
    <n v="0"/>
    <n v="363.74000000000007"/>
  </r>
  <r>
    <x v="70"/>
    <x v="0"/>
    <x v="2"/>
    <s v="Q1"/>
    <n v="1292"/>
    <n v="50"/>
    <x v="3"/>
    <x v="1"/>
    <n v="24.95"/>
    <x v="2"/>
    <n v="0"/>
    <n v="24.95"/>
    <n v="12.14"/>
    <n v="3"/>
    <n v="3027"/>
    <s v="Hartford"/>
    <x v="0"/>
    <n v="74.849999999999994"/>
    <n v="0"/>
    <n v="38.429999999999993"/>
  </r>
  <r>
    <x v="70"/>
    <x v="0"/>
    <x v="2"/>
    <s v="Q1"/>
    <n v="1293"/>
    <n v="16"/>
    <x v="4"/>
    <x v="1"/>
    <n v="27.95"/>
    <x v="2"/>
    <n v="0"/>
    <n v="27.95"/>
    <n v="15.85"/>
    <n v="1"/>
    <n v="3029"/>
    <s v="Hartland"/>
    <x v="0"/>
    <n v="27.95"/>
    <n v="0"/>
    <n v="12.1"/>
  </r>
  <r>
    <x v="70"/>
    <x v="0"/>
    <x v="2"/>
    <s v="Q1"/>
    <n v="1293"/>
    <n v="45"/>
    <x v="4"/>
    <x v="1"/>
    <n v="38.950000000000003"/>
    <x v="0"/>
    <n v="0"/>
    <n v="38.950000000000003"/>
    <n v="22.33"/>
    <n v="2"/>
    <n v="3029"/>
    <s v="Hartland"/>
    <x v="0"/>
    <n v="77.900000000000006"/>
    <n v="0"/>
    <n v="33.240000000000009"/>
  </r>
  <r>
    <x v="70"/>
    <x v="0"/>
    <x v="2"/>
    <s v="Q1"/>
    <n v="1294"/>
    <n v="23"/>
    <x v="4"/>
    <x v="1"/>
    <n v="2.95"/>
    <x v="4"/>
    <n v="0"/>
    <n v="2.95"/>
    <n v="1.68"/>
    <n v="11"/>
    <n v="3016"/>
    <s v="Cedar Hill"/>
    <x v="3"/>
    <n v="32.450000000000003"/>
    <n v="0"/>
    <n v="13.970000000000002"/>
  </r>
  <r>
    <x v="70"/>
    <x v="0"/>
    <x v="2"/>
    <s v="Q1"/>
    <n v="1295"/>
    <n v="27"/>
    <x v="3"/>
    <x v="1"/>
    <n v="4.95"/>
    <x v="4"/>
    <n v="0"/>
    <n v="4.95"/>
    <n v="1.82"/>
    <n v="5"/>
    <n v="3010"/>
    <s v="Camarillo"/>
    <x v="7"/>
    <n v="24.75"/>
    <n v="0"/>
    <n v="15.649999999999999"/>
  </r>
  <r>
    <x v="70"/>
    <x v="0"/>
    <x v="2"/>
    <s v="Q1"/>
    <n v="1296"/>
    <n v="10"/>
    <x v="4"/>
    <x v="1"/>
    <n v="34.950000000000003"/>
    <x v="0"/>
    <n v="0"/>
    <n v="34.950000000000003"/>
    <n v="22.13"/>
    <n v="4"/>
    <n v="3016"/>
    <s v="Cedar Hill"/>
    <x v="3"/>
    <n v="139.80000000000001"/>
    <n v="0"/>
    <n v="51.280000000000015"/>
  </r>
  <r>
    <x v="70"/>
    <x v="0"/>
    <x v="2"/>
    <s v="Q1"/>
    <n v="1297"/>
    <n v="16"/>
    <x v="3"/>
    <x v="1"/>
    <n v="27.95"/>
    <x v="2"/>
    <n v="0"/>
    <n v="27.95"/>
    <n v="15.85"/>
    <n v="2"/>
    <n v="3031"/>
    <s v="Hingham"/>
    <x v="0"/>
    <n v="55.9"/>
    <n v="0"/>
    <n v="24.2"/>
  </r>
  <r>
    <x v="70"/>
    <x v="0"/>
    <x v="2"/>
    <s v="Q1"/>
    <n v="1298"/>
    <n v="24"/>
    <x v="3"/>
    <x v="1"/>
    <n v="27.95"/>
    <x v="2"/>
    <n v="0"/>
    <n v="27.95"/>
    <n v="16.8"/>
    <n v="25"/>
    <n v="3014"/>
    <s v="Danville"/>
    <x v="1"/>
    <n v="698.75"/>
    <n v="0"/>
    <n v="278.74999999999994"/>
  </r>
  <r>
    <x v="70"/>
    <x v="0"/>
    <x v="2"/>
    <s v="Q1"/>
    <n v="1299"/>
    <n v="28"/>
    <x v="4"/>
    <x v="1"/>
    <n v="0.95"/>
    <x v="4"/>
    <n v="0"/>
    <n v="0.95"/>
    <n v="0.5"/>
    <n v="26"/>
    <n v="3016"/>
    <s v="Cedar Hill"/>
    <x v="3"/>
    <n v="24.7"/>
    <n v="0"/>
    <n v="11.7"/>
  </r>
  <r>
    <x v="70"/>
    <x v="0"/>
    <x v="2"/>
    <s v="Q1"/>
    <n v="1299"/>
    <n v="20"/>
    <x v="4"/>
    <x v="1"/>
    <n v="16.95"/>
    <x v="1"/>
    <n v="0"/>
    <n v="16.95"/>
    <n v="6.76"/>
    <n v="4"/>
    <n v="3016"/>
    <s v="Cedar Hill"/>
    <x v="3"/>
    <n v="67.8"/>
    <n v="0"/>
    <n v="40.76"/>
  </r>
  <r>
    <x v="70"/>
    <x v="0"/>
    <x v="2"/>
    <s v="Q1"/>
    <n v="1300"/>
    <n v="33"/>
    <x v="3"/>
    <x v="1"/>
    <n v="19.95"/>
    <x v="1"/>
    <n v="0"/>
    <n v="19.95"/>
    <n v="9.7799999999999994"/>
    <n v="4"/>
    <n v="3018"/>
    <s v="Chickasha"/>
    <x v="6"/>
    <n v="79.8"/>
    <n v="0"/>
    <n v="40.68"/>
  </r>
  <r>
    <x v="70"/>
    <x v="0"/>
    <x v="2"/>
    <s v="Q1"/>
    <n v="1301"/>
    <n v="22"/>
    <x v="3"/>
    <x v="1"/>
    <n v="0.95"/>
    <x v="4"/>
    <n v="0"/>
    <n v="0.95"/>
    <n v="0.56999999999999995"/>
    <n v="19"/>
    <n v="3032"/>
    <s v="Church View"/>
    <x v="4"/>
    <n v="18.05"/>
    <n v="0"/>
    <n v="7.22"/>
  </r>
  <r>
    <x v="70"/>
    <x v="0"/>
    <x v="2"/>
    <s v="Q1"/>
    <n v="1301"/>
    <n v="40"/>
    <x v="3"/>
    <x v="1"/>
    <n v="16.95"/>
    <x v="1"/>
    <n v="0"/>
    <n v="16.95"/>
    <n v="6.53"/>
    <n v="30"/>
    <n v="3032"/>
    <s v="Church View"/>
    <x v="4"/>
    <n v="508.5"/>
    <n v="0"/>
    <n v="312.59999999999997"/>
  </r>
  <r>
    <x v="70"/>
    <x v="0"/>
    <x v="2"/>
    <s v="Q1"/>
    <n v="1302"/>
    <n v="27"/>
    <x v="3"/>
    <x v="1"/>
    <n v="4.95"/>
    <x v="4"/>
    <n v="0"/>
    <n v="4.95"/>
    <n v="1.82"/>
    <n v="5"/>
    <n v="3024"/>
    <s v="Corn"/>
    <x v="6"/>
    <n v="24.75"/>
    <n v="0"/>
    <n v="15.649999999999999"/>
  </r>
  <r>
    <x v="70"/>
    <x v="0"/>
    <x v="2"/>
    <s v="Q1"/>
    <n v="1302"/>
    <n v="8"/>
    <x v="3"/>
    <x v="1"/>
    <n v="7.95"/>
    <x v="4"/>
    <n v="0"/>
    <n v="7.95"/>
    <n v="4.53"/>
    <n v="28"/>
    <n v="3024"/>
    <s v="Corn"/>
    <x v="6"/>
    <n v="222.6"/>
    <n v="0"/>
    <n v="95.759999999999991"/>
  </r>
  <r>
    <x v="70"/>
    <x v="0"/>
    <x v="2"/>
    <s v="Q1"/>
    <n v="1302"/>
    <n v="43"/>
    <x v="3"/>
    <x v="1"/>
    <n v="11.95"/>
    <x v="1"/>
    <n v="0"/>
    <n v="11.95"/>
    <n v="3.32"/>
    <n v="6"/>
    <n v="3024"/>
    <s v="Corn"/>
    <x v="6"/>
    <n v="71.699999999999989"/>
    <n v="0"/>
    <n v="51.779999999999994"/>
  </r>
  <r>
    <x v="70"/>
    <x v="0"/>
    <x v="2"/>
    <s v="Q1"/>
    <n v="1303"/>
    <n v="33"/>
    <x v="4"/>
    <x v="1"/>
    <n v="19.95"/>
    <x v="1"/>
    <n v="0"/>
    <n v="19.95"/>
    <n v="9.7799999999999994"/>
    <n v="20"/>
    <n v="3013"/>
    <s v="Moran"/>
    <x v="5"/>
    <n v="399"/>
    <n v="0"/>
    <n v="203.4"/>
  </r>
  <r>
    <x v="70"/>
    <x v="0"/>
    <x v="2"/>
    <s v="Q1"/>
    <n v="1304"/>
    <n v="45"/>
    <x v="4"/>
    <x v="1"/>
    <n v="38.950000000000003"/>
    <x v="0"/>
    <n v="0"/>
    <n v="38.950000000000003"/>
    <n v="22.33"/>
    <n v="5"/>
    <n v="3018"/>
    <s v="Chickasha"/>
    <x v="6"/>
    <n v="194.75"/>
    <n v="0"/>
    <n v="83.100000000000023"/>
  </r>
  <r>
    <x v="70"/>
    <x v="0"/>
    <x v="2"/>
    <s v="Q1"/>
    <n v="1305"/>
    <n v="12"/>
    <x v="3"/>
    <x v="1"/>
    <n v="47.95"/>
    <x v="5"/>
    <n v="0"/>
    <n v="47.95"/>
    <n v="20.7"/>
    <n v="3"/>
    <n v="3014"/>
    <s v="Danville"/>
    <x v="1"/>
    <n v="143.85000000000002"/>
    <n v="0"/>
    <n v="81.750000000000014"/>
  </r>
  <r>
    <x v="70"/>
    <x v="0"/>
    <x v="2"/>
    <s v="Q1"/>
    <n v="1306"/>
    <n v="29"/>
    <x v="4"/>
    <x v="1"/>
    <n v="40.950000000000003"/>
    <x v="5"/>
    <n v="0"/>
    <n v="40.950000000000003"/>
    <n v="15.51"/>
    <n v="1"/>
    <n v="3017"/>
    <s v="Chesterfield"/>
    <x v="3"/>
    <n v="40.950000000000003"/>
    <n v="0"/>
    <n v="25.440000000000005"/>
  </r>
  <r>
    <x v="70"/>
    <x v="0"/>
    <x v="2"/>
    <s v="Q1"/>
    <n v="1307"/>
    <n v="1"/>
    <x v="3"/>
    <x v="1"/>
    <n v="43.95"/>
    <x v="5"/>
    <n v="0"/>
    <n v="43.95"/>
    <n v="25.6"/>
    <n v="4"/>
    <n v="3030"/>
    <s v="Davis"/>
    <x v="6"/>
    <n v="175.8"/>
    <n v="0"/>
    <n v="73.400000000000006"/>
  </r>
  <r>
    <x v="70"/>
    <x v="0"/>
    <x v="2"/>
    <s v="Q1"/>
    <n v="1308"/>
    <n v="23"/>
    <x v="4"/>
    <x v="1"/>
    <n v="2.95"/>
    <x v="4"/>
    <n v="0.1"/>
    <n v="2.66"/>
    <n v="1.68"/>
    <n v="2"/>
    <n v="3015"/>
    <s v="Catawissa"/>
    <x v="3"/>
    <n v="5.32"/>
    <n v="0.29000000000000004"/>
    <n v="1.9600000000000004"/>
  </r>
  <r>
    <x v="70"/>
    <x v="0"/>
    <x v="2"/>
    <s v="Q1"/>
    <n v="1309"/>
    <n v="18"/>
    <x v="3"/>
    <x v="1"/>
    <n v="54.95"/>
    <x v="3"/>
    <n v="0"/>
    <n v="54.95"/>
    <n v="26.65"/>
    <n v="31"/>
    <n v="3024"/>
    <s v="Corn"/>
    <x v="6"/>
    <n v="1703.45"/>
    <n v="0"/>
    <n v="877.30000000000018"/>
  </r>
  <r>
    <x v="70"/>
    <x v="0"/>
    <x v="2"/>
    <s v="Q1"/>
    <n v="1309"/>
    <n v="10"/>
    <x v="3"/>
    <x v="1"/>
    <n v="34.950000000000003"/>
    <x v="0"/>
    <n v="0.1"/>
    <n v="31.46"/>
    <n v="22.13"/>
    <n v="14"/>
    <n v="3024"/>
    <s v="Corn"/>
    <x v="6"/>
    <n v="440.44"/>
    <n v="3.490000000000002"/>
    <n v="130.62000000000003"/>
  </r>
  <r>
    <x v="70"/>
    <x v="0"/>
    <x v="2"/>
    <s v="Q1"/>
    <n v="1310"/>
    <n v="46"/>
    <x v="3"/>
    <x v="1"/>
    <n v="55.95"/>
    <x v="3"/>
    <n v="0"/>
    <n v="55.95"/>
    <n v="32.47"/>
    <n v="13"/>
    <n v="3024"/>
    <s v="Corn"/>
    <x v="6"/>
    <n v="727.35"/>
    <n v="0"/>
    <n v="305.24000000000007"/>
  </r>
  <r>
    <x v="70"/>
    <x v="0"/>
    <x v="2"/>
    <s v="Q1"/>
    <n v="1310"/>
    <n v="36"/>
    <x v="3"/>
    <x v="1"/>
    <n v="26.95"/>
    <x v="2"/>
    <n v="0"/>
    <n v="26.95"/>
    <n v="12.53"/>
    <n v="11"/>
    <n v="3024"/>
    <s v="Corn"/>
    <x v="6"/>
    <n v="296.45"/>
    <n v="0"/>
    <n v="158.62"/>
  </r>
  <r>
    <x v="70"/>
    <x v="0"/>
    <x v="2"/>
    <s v="Q1"/>
    <n v="1311"/>
    <n v="42"/>
    <x v="4"/>
    <x v="1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70"/>
    <x v="0"/>
    <x v="2"/>
    <s v="Q1"/>
    <n v="1312"/>
    <n v="34"/>
    <x v="3"/>
    <x v="1"/>
    <n v="37.950000000000003"/>
    <x v="0"/>
    <n v="0"/>
    <n v="37.950000000000003"/>
    <n v="15.35"/>
    <n v="5"/>
    <n v="3011"/>
    <s v="Barhamsville"/>
    <x v="4"/>
    <n v="189.75"/>
    <n v="0"/>
    <n v="113"/>
  </r>
  <r>
    <x v="70"/>
    <x v="0"/>
    <x v="2"/>
    <s v="Q1"/>
    <n v="1313"/>
    <n v="13"/>
    <x v="4"/>
    <x v="1"/>
    <n v="26.95"/>
    <x v="2"/>
    <n v="0"/>
    <n v="26.95"/>
    <n v="13.26"/>
    <n v="4"/>
    <n v="3020"/>
    <s v="Hollywood"/>
    <x v="2"/>
    <n v="107.8"/>
    <n v="0"/>
    <n v="54.76"/>
  </r>
  <r>
    <x v="70"/>
    <x v="0"/>
    <x v="2"/>
    <s v="Q1"/>
    <n v="1314"/>
    <n v="19"/>
    <x v="3"/>
    <x v="1"/>
    <n v="49.95"/>
    <x v="5"/>
    <n v="0"/>
    <n v="49.95"/>
    <n v="24.77"/>
    <n v="6"/>
    <n v="3015"/>
    <s v="Catawissa"/>
    <x v="3"/>
    <n v="299.70000000000005"/>
    <n v="0"/>
    <n v="151.08000000000001"/>
  </r>
  <r>
    <x v="70"/>
    <x v="0"/>
    <x v="2"/>
    <s v="Q1"/>
    <n v="1315"/>
    <n v="34"/>
    <x v="4"/>
    <x v="1"/>
    <n v="37.950000000000003"/>
    <x v="0"/>
    <n v="0"/>
    <n v="37.950000000000003"/>
    <n v="15.35"/>
    <n v="11"/>
    <n v="3033"/>
    <s v="Hubertus"/>
    <x v="0"/>
    <n v="417.45000000000005"/>
    <n v="0"/>
    <n v="248.60000000000002"/>
  </r>
  <r>
    <x v="70"/>
    <x v="0"/>
    <x v="2"/>
    <s v="Q1"/>
    <n v="1316"/>
    <n v="37"/>
    <x v="3"/>
    <x v="1"/>
    <n v="24.95"/>
    <x v="2"/>
    <n v="0"/>
    <n v="24.95"/>
    <n v="9.3800000000000008"/>
    <n v="8"/>
    <n v="3029"/>
    <s v="Hartland"/>
    <x v="0"/>
    <n v="199.6"/>
    <n v="0"/>
    <n v="124.55999999999999"/>
  </r>
  <r>
    <x v="71"/>
    <x v="1"/>
    <x v="2"/>
    <s v="Q1"/>
    <n v="1317"/>
    <n v="37"/>
    <x v="1"/>
    <x v="1"/>
    <n v="24.95"/>
    <x v="2"/>
    <n v="0"/>
    <n v="24.95"/>
    <n v="9.3800000000000008"/>
    <n v="3"/>
    <n v="3018"/>
    <s v="Chickasha"/>
    <x v="6"/>
    <n v="74.849999999999994"/>
    <n v="0"/>
    <n v="46.709999999999994"/>
  </r>
  <r>
    <x v="71"/>
    <x v="1"/>
    <x v="2"/>
    <s v="Q1"/>
    <n v="1317"/>
    <n v="26"/>
    <x v="1"/>
    <x v="1"/>
    <n v="0.95"/>
    <x v="4"/>
    <n v="0.1"/>
    <n v="0.86"/>
    <n v="0.42"/>
    <n v="14"/>
    <n v="3018"/>
    <s v="Chickasha"/>
    <x v="6"/>
    <n v="12.04"/>
    <n v="8.9999999999999969E-2"/>
    <n v="6.16"/>
  </r>
  <r>
    <x v="71"/>
    <x v="1"/>
    <x v="2"/>
    <s v="Q1"/>
    <n v="1318"/>
    <n v="28"/>
    <x v="0"/>
    <x v="1"/>
    <n v="0.95"/>
    <x v="4"/>
    <n v="0"/>
    <n v="0.95"/>
    <n v="0.5"/>
    <n v="28"/>
    <n v="3015"/>
    <s v="Catawissa"/>
    <x v="3"/>
    <n v="26.599999999999998"/>
    <n v="0"/>
    <n v="12.599999999999998"/>
  </r>
  <r>
    <x v="71"/>
    <x v="1"/>
    <x v="2"/>
    <s v="Q1"/>
    <n v="1319"/>
    <n v="42"/>
    <x v="1"/>
    <x v="1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71"/>
    <x v="1"/>
    <x v="2"/>
    <s v="Q1"/>
    <n v="1320"/>
    <n v="30"/>
    <x v="0"/>
    <x v="1"/>
    <n v="10.95"/>
    <x v="1"/>
    <n v="0.1"/>
    <n v="9.86"/>
    <n v="4.8"/>
    <n v="18"/>
    <n v="3013"/>
    <s v="Moran"/>
    <x v="5"/>
    <n v="177.48"/>
    <n v="1.0899999999999999"/>
    <n v="91.08"/>
  </r>
  <r>
    <x v="71"/>
    <x v="1"/>
    <x v="2"/>
    <s v="Q1"/>
    <n v="1321"/>
    <n v="35"/>
    <x v="1"/>
    <x v="1"/>
    <n v="0.95"/>
    <x v="4"/>
    <n v="0"/>
    <n v="0.95"/>
    <n v="0.47"/>
    <n v="18"/>
    <n v="3017"/>
    <s v="Chesterfield"/>
    <x v="3"/>
    <n v="17.099999999999998"/>
    <n v="0"/>
    <n v="8.64"/>
  </r>
  <r>
    <x v="71"/>
    <x v="1"/>
    <x v="2"/>
    <s v="Q1"/>
    <n v="1322"/>
    <n v="19"/>
    <x v="0"/>
    <x v="1"/>
    <n v="49.95"/>
    <x v="5"/>
    <n v="0"/>
    <n v="49.95"/>
    <n v="24.77"/>
    <n v="11"/>
    <n v="3016"/>
    <s v="Cedar Hill"/>
    <x v="3"/>
    <n v="549.45000000000005"/>
    <n v="0"/>
    <n v="276.98"/>
  </r>
  <r>
    <x v="71"/>
    <x v="1"/>
    <x v="2"/>
    <s v="Q1"/>
    <n v="1323"/>
    <n v="27"/>
    <x v="1"/>
    <x v="1"/>
    <n v="4.95"/>
    <x v="4"/>
    <n v="0"/>
    <n v="4.95"/>
    <n v="1.82"/>
    <n v="4"/>
    <n v="3018"/>
    <s v="Chickasha"/>
    <x v="6"/>
    <n v="19.8"/>
    <n v="0"/>
    <n v="12.52"/>
  </r>
  <r>
    <x v="71"/>
    <x v="1"/>
    <x v="2"/>
    <s v="Q1"/>
    <n v="1324"/>
    <n v="7"/>
    <x v="1"/>
    <x v="1"/>
    <n v="20.95"/>
    <x v="2"/>
    <n v="0"/>
    <n v="20.95"/>
    <n v="10.039999999999999"/>
    <n v="12"/>
    <n v="3016"/>
    <s v="Cedar Hill"/>
    <x v="3"/>
    <n v="251.39999999999998"/>
    <n v="0"/>
    <n v="130.92000000000002"/>
  </r>
  <r>
    <x v="71"/>
    <x v="1"/>
    <x v="2"/>
    <s v="Q1"/>
    <n v="1324"/>
    <n v="30"/>
    <x v="1"/>
    <x v="1"/>
    <n v="10.95"/>
    <x v="1"/>
    <n v="0"/>
    <n v="10.95"/>
    <n v="4.8"/>
    <n v="26"/>
    <n v="3016"/>
    <s v="Cedar Hill"/>
    <x v="3"/>
    <n v="284.7"/>
    <n v="0"/>
    <n v="159.89999999999998"/>
  </r>
  <r>
    <x v="71"/>
    <x v="1"/>
    <x v="2"/>
    <s v="Q1"/>
    <n v="1325"/>
    <n v="16"/>
    <x v="0"/>
    <x v="1"/>
    <n v="27.95"/>
    <x v="2"/>
    <n v="0.1"/>
    <n v="25.16"/>
    <n v="15.85"/>
    <n v="4"/>
    <n v="3017"/>
    <s v="Chesterfield"/>
    <x v="3"/>
    <n v="100.64"/>
    <n v="2.7899999999999991"/>
    <n v="37.24"/>
  </r>
  <r>
    <x v="71"/>
    <x v="1"/>
    <x v="2"/>
    <s v="Q1"/>
    <n v="1325"/>
    <n v="19"/>
    <x v="0"/>
    <x v="1"/>
    <n v="49.95"/>
    <x v="5"/>
    <n v="0"/>
    <n v="49.95"/>
    <n v="24.77"/>
    <n v="17"/>
    <n v="3017"/>
    <s v="Chesterfield"/>
    <x v="3"/>
    <n v="849.15000000000009"/>
    <n v="0"/>
    <n v="428.06000000000006"/>
  </r>
  <r>
    <x v="71"/>
    <x v="1"/>
    <x v="2"/>
    <s v="Q1"/>
    <n v="1325"/>
    <n v="12"/>
    <x v="0"/>
    <x v="1"/>
    <n v="47.95"/>
    <x v="5"/>
    <n v="0"/>
    <n v="47.95"/>
    <n v="20.7"/>
    <n v="3"/>
    <n v="3017"/>
    <s v="Chesterfield"/>
    <x v="3"/>
    <n v="143.85000000000002"/>
    <n v="0"/>
    <n v="81.750000000000014"/>
  </r>
  <r>
    <x v="71"/>
    <x v="1"/>
    <x v="2"/>
    <s v="Q1"/>
    <n v="1326"/>
    <n v="48"/>
    <x v="0"/>
    <x v="1"/>
    <n v="3.95"/>
    <x v="4"/>
    <n v="0.1"/>
    <n v="3.56"/>
    <n v="1.43"/>
    <n v="19"/>
    <n v="3012"/>
    <s v="Moose"/>
    <x v="5"/>
    <n v="67.64"/>
    <n v="0.39000000000000012"/>
    <n v="40.47"/>
  </r>
  <r>
    <x v="71"/>
    <x v="1"/>
    <x v="2"/>
    <s v="Q1"/>
    <n v="1327"/>
    <n v="19"/>
    <x v="1"/>
    <x v="1"/>
    <n v="49.95"/>
    <x v="5"/>
    <n v="0"/>
    <n v="49.95"/>
    <n v="24.77"/>
    <n v="20"/>
    <n v="3033"/>
    <s v="Hubertus"/>
    <x v="0"/>
    <n v="999"/>
    <n v="0"/>
    <n v="503.60000000000008"/>
  </r>
  <r>
    <x v="71"/>
    <x v="1"/>
    <x v="2"/>
    <s v="Q1"/>
    <n v="1327"/>
    <n v="44"/>
    <x v="1"/>
    <x v="1"/>
    <n v="38.950000000000003"/>
    <x v="0"/>
    <n v="0"/>
    <n v="38.950000000000003"/>
    <n v="24.76"/>
    <n v="3"/>
    <n v="3033"/>
    <s v="Hubertus"/>
    <x v="0"/>
    <n v="116.85000000000001"/>
    <n v="0"/>
    <n v="42.570000000000007"/>
  </r>
  <r>
    <x v="71"/>
    <x v="1"/>
    <x v="2"/>
    <s v="Q1"/>
    <n v="1328"/>
    <n v="28"/>
    <x v="0"/>
    <x v="1"/>
    <n v="0.95"/>
    <x v="4"/>
    <n v="0"/>
    <n v="0.95"/>
    <n v="0.5"/>
    <n v="19"/>
    <n v="3032"/>
    <s v="Church View"/>
    <x v="4"/>
    <n v="18.05"/>
    <n v="0"/>
    <n v="8.5499999999999989"/>
  </r>
  <r>
    <x v="71"/>
    <x v="1"/>
    <x v="2"/>
    <s v="Q1"/>
    <n v="1328"/>
    <n v="44"/>
    <x v="0"/>
    <x v="1"/>
    <n v="38.950000000000003"/>
    <x v="0"/>
    <n v="0"/>
    <n v="38.950000000000003"/>
    <n v="24.76"/>
    <n v="20"/>
    <n v="3032"/>
    <s v="Church View"/>
    <x v="4"/>
    <n v="779"/>
    <n v="0"/>
    <n v="283.8"/>
  </r>
  <r>
    <x v="71"/>
    <x v="1"/>
    <x v="2"/>
    <s v="Q1"/>
    <n v="1329"/>
    <n v="6"/>
    <x v="1"/>
    <x v="1"/>
    <n v="55.95"/>
    <x v="3"/>
    <n v="0"/>
    <n v="55.95"/>
    <n v="16.059999999999999"/>
    <n v="12"/>
    <n v="3025"/>
    <s v="Cardinal"/>
    <x v="4"/>
    <n v="671.40000000000009"/>
    <n v="0"/>
    <n v="478.68"/>
  </r>
  <r>
    <x v="71"/>
    <x v="1"/>
    <x v="2"/>
    <s v="Q1"/>
    <n v="1330"/>
    <n v="18"/>
    <x v="0"/>
    <x v="1"/>
    <n v="54.95"/>
    <x v="3"/>
    <n v="0"/>
    <n v="54.95"/>
    <n v="26.65"/>
    <n v="24"/>
    <n v="3025"/>
    <s v="Cardinal"/>
    <x v="4"/>
    <n v="1318.8000000000002"/>
    <n v="0"/>
    <n v="679.2"/>
  </r>
  <r>
    <x v="71"/>
    <x v="1"/>
    <x v="2"/>
    <s v="Q1"/>
    <n v="1331"/>
    <n v="42"/>
    <x v="1"/>
    <x v="1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72"/>
    <x v="2"/>
    <x v="2"/>
    <s v="Q1"/>
    <n v="1332"/>
    <n v="18"/>
    <x v="4"/>
    <x v="1"/>
    <n v="54.95"/>
    <x v="3"/>
    <n v="0.1"/>
    <n v="49.46"/>
    <n v="26.65"/>
    <n v="12"/>
    <n v="3027"/>
    <s v="Hartford"/>
    <x v="0"/>
    <n v="593.52"/>
    <n v="5.490000000000002"/>
    <n v="273.72000000000003"/>
  </r>
  <r>
    <x v="72"/>
    <x v="2"/>
    <x v="2"/>
    <s v="Q1"/>
    <n v="1333"/>
    <n v="31"/>
    <x v="2"/>
    <x v="1"/>
    <n v="0.95"/>
    <x v="4"/>
    <n v="0"/>
    <n v="0.95"/>
    <n v="0.34"/>
    <n v="7"/>
    <n v="3020"/>
    <s v="Hollywood"/>
    <x v="2"/>
    <n v="6.6499999999999995"/>
    <n v="0"/>
    <n v="4.2699999999999996"/>
  </r>
  <r>
    <x v="72"/>
    <x v="2"/>
    <x v="2"/>
    <s v="Q1"/>
    <n v="1334"/>
    <n v="11"/>
    <x v="4"/>
    <x v="1"/>
    <n v="65.95"/>
    <x v="3"/>
    <n v="0"/>
    <n v="65.95"/>
    <n v="37.97"/>
    <n v="14"/>
    <n v="3032"/>
    <s v="Church View"/>
    <x v="4"/>
    <n v="923.30000000000007"/>
    <n v="0"/>
    <n v="391.72"/>
  </r>
  <r>
    <x v="72"/>
    <x v="2"/>
    <x v="2"/>
    <s v="Q1"/>
    <n v="1335"/>
    <n v="48"/>
    <x v="2"/>
    <x v="1"/>
    <n v="3.95"/>
    <x v="4"/>
    <n v="0.1"/>
    <n v="3.56"/>
    <n v="1.43"/>
    <n v="4"/>
    <n v="3017"/>
    <s v="Chesterfield"/>
    <x v="3"/>
    <n v="14.24"/>
    <n v="0.39000000000000012"/>
    <n v="8.52"/>
  </r>
  <r>
    <x v="72"/>
    <x v="2"/>
    <x v="2"/>
    <s v="Q1"/>
    <n v="1336"/>
    <n v="44"/>
    <x v="4"/>
    <x v="1"/>
    <n v="38.950000000000003"/>
    <x v="0"/>
    <n v="0"/>
    <n v="38.950000000000003"/>
    <n v="24.76"/>
    <n v="25"/>
    <n v="3018"/>
    <s v="Chickasha"/>
    <x v="6"/>
    <n v="973.75000000000011"/>
    <n v="0"/>
    <n v="354.75000000000006"/>
  </r>
  <r>
    <x v="72"/>
    <x v="2"/>
    <x v="2"/>
    <s v="Q1"/>
    <n v="1337"/>
    <n v="19"/>
    <x v="2"/>
    <x v="1"/>
    <n v="49.95"/>
    <x v="5"/>
    <n v="0"/>
    <n v="49.95"/>
    <n v="24.77"/>
    <n v="19"/>
    <n v="3027"/>
    <s v="Hartford"/>
    <x v="0"/>
    <n v="949.05000000000007"/>
    <n v="0"/>
    <n v="478.42000000000007"/>
  </r>
  <r>
    <x v="72"/>
    <x v="2"/>
    <x v="2"/>
    <s v="Q1"/>
    <n v="1337"/>
    <n v="36"/>
    <x v="2"/>
    <x v="1"/>
    <n v="26.95"/>
    <x v="2"/>
    <n v="0"/>
    <n v="26.95"/>
    <n v="12.53"/>
    <n v="2"/>
    <n v="3027"/>
    <s v="Hartford"/>
    <x v="0"/>
    <n v="53.9"/>
    <n v="0"/>
    <n v="28.84"/>
  </r>
  <r>
    <x v="72"/>
    <x v="2"/>
    <x v="2"/>
    <s v="Q1"/>
    <n v="1337"/>
    <n v="46"/>
    <x v="2"/>
    <x v="1"/>
    <n v="55.95"/>
    <x v="3"/>
    <n v="0.1"/>
    <n v="50.36"/>
    <n v="32.47"/>
    <n v="10"/>
    <n v="3027"/>
    <s v="Hartford"/>
    <x v="0"/>
    <n v="503.6"/>
    <n v="5.5900000000000034"/>
    <n v="178.9"/>
  </r>
  <r>
    <x v="72"/>
    <x v="2"/>
    <x v="2"/>
    <s v="Q1"/>
    <n v="1337"/>
    <n v="11"/>
    <x v="2"/>
    <x v="1"/>
    <n v="65.95"/>
    <x v="3"/>
    <n v="0"/>
    <n v="65.95"/>
    <n v="37.97"/>
    <n v="19"/>
    <n v="3027"/>
    <s v="Hartford"/>
    <x v="0"/>
    <n v="1253.05"/>
    <n v="0"/>
    <n v="531.62000000000012"/>
  </r>
  <r>
    <x v="72"/>
    <x v="2"/>
    <x v="2"/>
    <s v="Q1"/>
    <n v="1338"/>
    <n v="9"/>
    <x v="2"/>
    <x v="1"/>
    <n v="48.95"/>
    <x v="5"/>
    <n v="0"/>
    <n v="48.95"/>
    <n v="24.52"/>
    <n v="3"/>
    <n v="3015"/>
    <s v="Catawissa"/>
    <x v="3"/>
    <n v="146.85000000000002"/>
    <n v="0"/>
    <n v="73.290000000000006"/>
  </r>
  <r>
    <x v="72"/>
    <x v="2"/>
    <x v="2"/>
    <s v="Q1"/>
    <n v="1339"/>
    <n v="18"/>
    <x v="4"/>
    <x v="1"/>
    <n v="54.95"/>
    <x v="3"/>
    <n v="0"/>
    <n v="54.95"/>
    <n v="26.65"/>
    <n v="1"/>
    <n v="3024"/>
    <s v="Corn"/>
    <x v="6"/>
    <n v="54.95"/>
    <n v="0"/>
    <n v="28.300000000000004"/>
  </r>
  <r>
    <x v="72"/>
    <x v="2"/>
    <x v="2"/>
    <s v="Q1"/>
    <n v="1339"/>
    <n v="4"/>
    <x v="4"/>
    <x v="1"/>
    <n v="73.95"/>
    <x v="3"/>
    <n v="0"/>
    <n v="73.95"/>
    <n v="38.86"/>
    <n v="2"/>
    <n v="3024"/>
    <s v="Corn"/>
    <x v="6"/>
    <n v="147.9"/>
    <n v="0"/>
    <n v="70.180000000000007"/>
  </r>
  <r>
    <x v="72"/>
    <x v="2"/>
    <x v="2"/>
    <s v="Q1"/>
    <n v="1339"/>
    <n v="8"/>
    <x v="4"/>
    <x v="1"/>
    <n v="7.95"/>
    <x v="4"/>
    <n v="0"/>
    <n v="7.95"/>
    <n v="4.53"/>
    <n v="5"/>
    <n v="3024"/>
    <s v="Corn"/>
    <x v="6"/>
    <n v="39.75"/>
    <n v="0"/>
    <n v="17.100000000000001"/>
  </r>
  <r>
    <x v="72"/>
    <x v="2"/>
    <x v="2"/>
    <s v="Q1"/>
    <n v="1340"/>
    <n v="40"/>
    <x v="2"/>
    <x v="1"/>
    <n v="16.95"/>
    <x v="1"/>
    <n v="0"/>
    <n v="16.95"/>
    <n v="6.53"/>
    <n v="26"/>
    <n v="3018"/>
    <s v="Chickasha"/>
    <x v="6"/>
    <n v="440.7"/>
    <n v="0"/>
    <n v="270.91999999999996"/>
  </r>
  <r>
    <x v="72"/>
    <x v="2"/>
    <x v="2"/>
    <s v="Q1"/>
    <n v="1341"/>
    <n v="43"/>
    <x v="4"/>
    <x v="1"/>
    <n v="11.95"/>
    <x v="1"/>
    <n v="0"/>
    <n v="11.95"/>
    <n v="3.32"/>
    <n v="8"/>
    <n v="3016"/>
    <s v="Cedar Hill"/>
    <x v="3"/>
    <n v="95.6"/>
    <n v="0"/>
    <n v="69.039999999999992"/>
  </r>
  <r>
    <x v="72"/>
    <x v="2"/>
    <x v="2"/>
    <s v="Q1"/>
    <n v="1341"/>
    <n v="41"/>
    <x v="4"/>
    <x v="1"/>
    <n v="18.95"/>
    <x v="1"/>
    <n v="0"/>
    <n v="18.95"/>
    <n v="9.98"/>
    <n v="19"/>
    <n v="3016"/>
    <s v="Cedar Hill"/>
    <x v="3"/>
    <n v="360.05"/>
    <n v="0"/>
    <n v="170.42999999999998"/>
  </r>
  <r>
    <x v="72"/>
    <x v="2"/>
    <x v="2"/>
    <s v="Q1"/>
    <n v="1341"/>
    <n v="18"/>
    <x v="4"/>
    <x v="1"/>
    <n v="54.95"/>
    <x v="3"/>
    <n v="0.1"/>
    <n v="49.46"/>
    <n v="26.65"/>
    <n v="28"/>
    <n v="3016"/>
    <s v="Cedar Hill"/>
    <x v="3"/>
    <n v="1384.88"/>
    <n v="5.490000000000002"/>
    <n v="638.68000000000006"/>
  </r>
  <r>
    <x v="72"/>
    <x v="2"/>
    <x v="2"/>
    <s v="Q1"/>
    <n v="1342"/>
    <n v="25"/>
    <x v="4"/>
    <x v="1"/>
    <n v="0.95"/>
    <x v="4"/>
    <n v="0"/>
    <n v="0.95"/>
    <n v="0.35"/>
    <n v="22"/>
    <n v="3033"/>
    <s v="Hubertus"/>
    <x v="0"/>
    <n v="20.9"/>
    <n v="0"/>
    <n v="13.2"/>
  </r>
  <r>
    <x v="72"/>
    <x v="2"/>
    <x v="2"/>
    <s v="Q1"/>
    <n v="1343"/>
    <n v="7"/>
    <x v="2"/>
    <x v="1"/>
    <n v="20.95"/>
    <x v="2"/>
    <n v="0"/>
    <n v="20.95"/>
    <n v="10.039999999999999"/>
    <n v="8"/>
    <n v="3033"/>
    <s v="Hubertus"/>
    <x v="0"/>
    <n v="167.6"/>
    <n v="0"/>
    <n v="87.28"/>
  </r>
  <r>
    <x v="72"/>
    <x v="2"/>
    <x v="2"/>
    <s v="Q1"/>
    <n v="1343"/>
    <n v="38"/>
    <x v="2"/>
    <x v="1"/>
    <n v="24.95"/>
    <x v="2"/>
    <n v="0.1"/>
    <n v="22.46"/>
    <n v="11.48"/>
    <n v="4"/>
    <n v="3033"/>
    <s v="Hubertus"/>
    <x v="0"/>
    <n v="89.84"/>
    <n v="2.4899999999999984"/>
    <n v="43.92"/>
  </r>
  <r>
    <x v="72"/>
    <x v="2"/>
    <x v="2"/>
    <s v="Q1"/>
    <n v="1343"/>
    <n v="29"/>
    <x v="2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72"/>
    <x v="2"/>
    <x v="2"/>
    <s v="Q1"/>
    <n v="1344"/>
    <n v="42"/>
    <x v="4"/>
    <x v="1"/>
    <n v="35.950000000000003"/>
    <x v="0"/>
    <n v="0"/>
    <n v="35.950000000000003"/>
    <n v="20.25"/>
    <n v="2"/>
    <n v="3019"/>
    <s v="Crystal City"/>
    <x v="3"/>
    <n v="71.900000000000006"/>
    <n v="0"/>
    <n v="31.400000000000006"/>
  </r>
  <r>
    <x v="72"/>
    <x v="2"/>
    <x v="2"/>
    <s v="Q1"/>
    <n v="1345"/>
    <n v="49"/>
    <x v="4"/>
    <x v="1"/>
    <n v="63.95"/>
    <x v="3"/>
    <n v="0"/>
    <n v="63.95"/>
    <n v="27.1"/>
    <n v="1"/>
    <n v="3015"/>
    <s v="Catawissa"/>
    <x v="3"/>
    <n v="63.95"/>
    <n v="0"/>
    <n v="36.85"/>
  </r>
  <r>
    <x v="72"/>
    <x v="2"/>
    <x v="2"/>
    <s v="Q1"/>
    <n v="1346"/>
    <n v="22"/>
    <x v="2"/>
    <x v="1"/>
    <n v="0.95"/>
    <x v="4"/>
    <n v="0"/>
    <n v="0.95"/>
    <n v="0.56999999999999995"/>
    <n v="17"/>
    <n v="3018"/>
    <s v="Chickasha"/>
    <x v="6"/>
    <n v="16.149999999999999"/>
    <n v="0"/>
    <n v="6.46"/>
  </r>
  <r>
    <x v="73"/>
    <x v="3"/>
    <x v="2"/>
    <s v="Q1"/>
    <n v="1347"/>
    <n v="48"/>
    <x v="1"/>
    <x v="1"/>
    <n v="3.95"/>
    <x v="4"/>
    <n v="0"/>
    <n v="3.95"/>
    <n v="1.43"/>
    <n v="14"/>
    <n v="3020"/>
    <s v="Hollywood"/>
    <x v="2"/>
    <n v="55.300000000000004"/>
    <n v="0"/>
    <n v="35.280000000000008"/>
  </r>
  <r>
    <x v="73"/>
    <x v="3"/>
    <x v="2"/>
    <s v="Q1"/>
    <n v="1347"/>
    <n v="3"/>
    <x v="1"/>
    <x v="1"/>
    <n v="59.95"/>
    <x v="3"/>
    <n v="0"/>
    <n v="59.95"/>
    <n v="28.73"/>
    <n v="11"/>
    <n v="3020"/>
    <s v="Hollywood"/>
    <x v="2"/>
    <n v="659.45"/>
    <n v="0"/>
    <n v="343.42"/>
  </r>
  <r>
    <x v="73"/>
    <x v="3"/>
    <x v="2"/>
    <s v="Q1"/>
    <n v="1348"/>
    <n v="16"/>
    <x v="2"/>
    <x v="1"/>
    <n v="27.95"/>
    <x v="2"/>
    <n v="0"/>
    <n v="27.95"/>
    <n v="15.85"/>
    <n v="2"/>
    <n v="3032"/>
    <s v="Church View"/>
    <x v="4"/>
    <n v="55.9"/>
    <n v="0"/>
    <n v="24.2"/>
  </r>
  <r>
    <x v="73"/>
    <x v="3"/>
    <x v="2"/>
    <s v="Q1"/>
    <n v="1349"/>
    <n v="6"/>
    <x v="2"/>
    <x v="1"/>
    <n v="55.95"/>
    <x v="3"/>
    <n v="0"/>
    <n v="55.95"/>
    <n v="16.059999999999999"/>
    <n v="23"/>
    <n v="3017"/>
    <s v="Chesterfield"/>
    <x v="3"/>
    <n v="1286.8500000000001"/>
    <n v="0"/>
    <n v="917.47"/>
  </r>
  <r>
    <x v="73"/>
    <x v="3"/>
    <x v="2"/>
    <s v="Q1"/>
    <n v="1350"/>
    <n v="10"/>
    <x v="1"/>
    <x v="1"/>
    <n v="34.950000000000003"/>
    <x v="0"/>
    <n v="0"/>
    <n v="34.950000000000003"/>
    <n v="22.13"/>
    <n v="1"/>
    <n v="3016"/>
    <s v="Cedar Hill"/>
    <x v="3"/>
    <n v="34.950000000000003"/>
    <n v="0"/>
    <n v="12.820000000000004"/>
  </r>
  <r>
    <x v="73"/>
    <x v="3"/>
    <x v="2"/>
    <s v="Q1"/>
    <n v="1351"/>
    <n v="14"/>
    <x v="2"/>
    <x v="1"/>
    <n v="31.95"/>
    <x v="0"/>
    <n v="0"/>
    <n v="31.95"/>
    <n v="17.38"/>
    <n v="4"/>
    <n v="3031"/>
    <s v="Hingham"/>
    <x v="0"/>
    <n v="127.8"/>
    <n v="0"/>
    <n v="58.28"/>
  </r>
  <r>
    <x v="73"/>
    <x v="3"/>
    <x v="2"/>
    <s v="Q1"/>
    <n v="1352"/>
    <n v="7"/>
    <x v="2"/>
    <x v="1"/>
    <n v="20.95"/>
    <x v="2"/>
    <n v="0"/>
    <n v="20.95"/>
    <n v="10.039999999999999"/>
    <n v="10"/>
    <n v="3019"/>
    <s v="Crystal City"/>
    <x v="3"/>
    <n v="209.5"/>
    <n v="0"/>
    <n v="109.1"/>
  </r>
  <r>
    <x v="73"/>
    <x v="3"/>
    <x v="2"/>
    <s v="Q1"/>
    <n v="1352"/>
    <n v="45"/>
    <x v="2"/>
    <x v="1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73"/>
    <x v="3"/>
    <x v="2"/>
    <s v="Q1"/>
    <n v="1352"/>
    <n v="23"/>
    <x v="2"/>
    <x v="1"/>
    <n v="2.95"/>
    <x v="4"/>
    <n v="0"/>
    <n v="2.95"/>
    <n v="1.68"/>
    <n v="11"/>
    <n v="3019"/>
    <s v="Crystal City"/>
    <x v="3"/>
    <n v="32.450000000000003"/>
    <n v="0"/>
    <n v="13.970000000000002"/>
  </r>
  <r>
    <x v="73"/>
    <x v="3"/>
    <x v="2"/>
    <s v="Q1"/>
    <n v="1353"/>
    <n v="49"/>
    <x v="1"/>
    <x v="1"/>
    <n v="63.95"/>
    <x v="3"/>
    <n v="0"/>
    <n v="63.95"/>
    <n v="27.1"/>
    <n v="1"/>
    <n v="3015"/>
    <s v="Catawissa"/>
    <x v="3"/>
    <n v="63.95"/>
    <n v="0"/>
    <n v="36.85"/>
  </r>
  <r>
    <x v="73"/>
    <x v="3"/>
    <x v="2"/>
    <s v="Q1"/>
    <n v="1354"/>
    <n v="47"/>
    <x v="2"/>
    <x v="1"/>
    <n v="28.95"/>
    <x v="2"/>
    <n v="0"/>
    <n v="28.95"/>
    <n v="8.86"/>
    <n v="26"/>
    <n v="3012"/>
    <s v="Moose"/>
    <x v="5"/>
    <n v="752.69999999999993"/>
    <n v="0"/>
    <n v="522.34"/>
  </r>
  <r>
    <x v="73"/>
    <x v="3"/>
    <x v="2"/>
    <s v="Q1"/>
    <n v="1355"/>
    <n v="26"/>
    <x v="1"/>
    <x v="1"/>
    <n v="0.95"/>
    <x v="4"/>
    <n v="0"/>
    <n v="0.95"/>
    <n v="0.42"/>
    <n v="7"/>
    <n v="3031"/>
    <s v="Hingham"/>
    <x v="0"/>
    <n v="6.6499999999999995"/>
    <n v="0"/>
    <n v="3.71"/>
  </r>
  <r>
    <x v="73"/>
    <x v="3"/>
    <x v="2"/>
    <s v="Q1"/>
    <n v="1356"/>
    <n v="35"/>
    <x v="2"/>
    <x v="1"/>
    <n v="0.95"/>
    <x v="4"/>
    <n v="0"/>
    <n v="0.95"/>
    <n v="0.47"/>
    <n v="8"/>
    <n v="3030"/>
    <s v="Davis"/>
    <x v="6"/>
    <n v="7.6"/>
    <n v="0"/>
    <n v="3.84"/>
  </r>
  <r>
    <x v="73"/>
    <x v="3"/>
    <x v="2"/>
    <s v="Q1"/>
    <n v="1357"/>
    <n v="43"/>
    <x v="1"/>
    <x v="1"/>
    <n v="11.95"/>
    <x v="1"/>
    <n v="0"/>
    <n v="11.95"/>
    <n v="3.32"/>
    <n v="4"/>
    <n v="3026"/>
    <s v="Norman"/>
    <x v="6"/>
    <n v="47.8"/>
    <n v="0"/>
    <n v="34.519999999999996"/>
  </r>
  <r>
    <x v="73"/>
    <x v="3"/>
    <x v="2"/>
    <s v="Q1"/>
    <n v="1358"/>
    <n v="41"/>
    <x v="2"/>
    <x v="1"/>
    <n v="18.95"/>
    <x v="1"/>
    <n v="0"/>
    <n v="18.95"/>
    <n v="9.98"/>
    <n v="16"/>
    <n v="3027"/>
    <s v="Hartford"/>
    <x v="0"/>
    <n v="303.2"/>
    <n v="0"/>
    <n v="143.51999999999998"/>
  </r>
  <r>
    <x v="73"/>
    <x v="3"/>
    <x v="2"/>
    <s v="Q1"/>
    <n v="1358"/>
    <n v="6"/>
    <x v="2"/>
    <x v="1"/>
    <n v="55.95"/>
    <x v="3"/>
    <n v="0"/>
    <n v="55.95"/>
    <n v="16.059999999999999"/>
    <n v="20"/>
    <n v="3027"/>
    <s v="Hartford"/>
    <x v="0"/>
    <n v="1119"/>
    <n v="0"/>
    <n v="797.8"/>
  </r>
  <r>
    <x v="73"/>
    <x v="3"/>
    <x v="2"/>
    <s v="Q1"/>
    <n v="1359"/>
    <n v="48"/>
    <x v="1"/>
    <x v="1"/>
    <n v="3.95"/>
    <x v="4"/>
    <n v="0"/>
    <n v="3.95"/>
    <n v="1.43"/>
    <n v="17"/>
    <n v="3016"/>
    <s v="Cedar Hill"/>
    <x v="3"/>
    <n v="67.150000000000006"/>
    <n v="0"/>
    <n v="42.840000000000011"/>
  </r>
  <r>
    <x v="73"/>
    <x v="3"/>
    <x v="2"/>
    <s v="Q1"/>
    <n v="1360"/>
    <n v="16"/>
    <x v="2"/>
    <x v="1"/>
    <n v="27.95"/>
    <x v="2"/>
    <n v="0.2"/>
    <n v="22.36"/>
    <n v="15.85"/>
    <n v="3"/>
    <n v="3027"/>
    <s v="Hartford"/>
    <x v="0"/>
    <n v="67.08"/>
    <n v="5.59"/>
    <n v="19.53"/>
  </r>
  <r>
    <x v="73"/>
    <x v="3"/>
    <x v="2"/>
    <s v="Q1"/>
    <n v="1361"/>
    <n v="1"/>
    <x v="1"/>
    <x v="1"/>
    <n v="43.95"/>
    <x v="5"/>
    <n v="0"/>
    <n v="43.95"/>
    <n v="25.6"/>
    <n v="5"/>
    <n v="3010"/>
    <s v="Camarillo"/>
    <x v="7"/>
    <n v="219.75"/>
    <n v="0"/>
    <n v="91.75"/>
  </r>
  <r>
    <x v="73"/>
    <x v="3"/>
    <x v="2"/>
    <s v="Q1"/>
    <n v="1361"/>
    <n v="47"/>
    <x v="1"/>
    <x v="1"/>
    <n v="28.95"/>
    <x v="2"/>
    <n v="0.1"/>
    <n v="26.06"/>
    <n v="8.86"/>
    <n v="24"/>
    <n v="3010"/>
    <s v="Camarillo"/>
    <x v="7"/>
    <n v="625.43999999999994"/>
    <n v="2.8900000000000006"/>
    <n v="412.79999999999995"/>
  </r>
  <r>
    <x v="73"/>
    <x v="3"/>
    <x v="2"/>
    <s v="Q1"/>
    <n v="1362"/>
    <n v="34"/>
    <x v="2"/>
    <x v="1"/>
    <n v="37.950000000000003"/>
    <x v="0"/>
    <n v="0"/>
    <n v="37.950000000000003"/>
    <n v="15.35"/>
    <n v="4"/>
    <n v="3022"/>
    <s v="Oak View"/>
    <x v="7"/>
    <n v="151.80000000000001"/>
    <n v="0"/>
    <n v="90.4"/>
  </r>
  <r>
    <x v="73"/>
    <x v="3"/>
    <x v="2"/>
    <s v="Q1"/>
    <n v="1363"/>
    <n v="15"/>
    <x v="2"/>
    <x v="1"/>
    <n v="28.95"/>
    <x v="2"/>
    <n v="0"/>
    <n v="28.95"/>
    <n v="17.53"/>
    <n v="6"/>
    <n v="3029"/>
    <s v="Hartland"/>
    <x v="0"/>
    <n v="173.7"/>
    <n v="0"/>
    <n v="68.519999999999982"/>
  </r>
  <r>
    <x v="73"/>
    <x v="3"/>
    <x v="2"/>
    <s v="Q1"/>
    <n v="1364"/>
    <n v="48"/>
    <x v="1"/>
    <x v="1"/>
    <n v="3.95"/>
    <x v="4"/>
    <n v="0"/>
    <n v="3.95"/>
    <n v="1.43"/>
    <n v="22"/>
    <n v="3017"/>
    <s v="Chesterfield"/>
    <x v="3"/>
    <n v="86.9"/>
    <n v="0"/>
    <n v="55.440000000000012"/>
  </r>
  <r>
    <x v="73"/>
    <x v="3"/>
    <x v="2"/>
    <s v="Q1"/>
    <n v="1364"/>
    <n v="28"/>
    <x v="1"/>
    <x v="1"/>
    <n v="0.95"/>
    <x v="4"/>
    <n v="0"/>
    <n v="0.95"/>
    <n v="0.5"/>
    <n v="12"/>
    <n v="3017"/>
    <s v="Chesterfield"/>
    <x v="3"/>
    <n v="11.399999999999999"/>
    <n v="0"/>
    <n v="5.3999999999999995"/>
  </r>
  <r>
    <x v="73"/>
    <x v="3"/>
    <x v="2"/>
    <s v="Q1"/>
    <n v="1364"/>
    <n v="5"/>
    <x v="1"/>
    <x v="1"/>
    <n v="24.95"/>
    <x v="2"/>
    <n v="0"/>
    <n v="24.95"/>
    <n v="12.27"/>
    <n v="8"/>
    <n v="3017"/>
    <s v="Chesterfield"/>
    <x v="3"/>
    <n v="199.6"/>
    <n v="0"/>
    <n v="101.44"/>
  </r>
  <r>
    <x v="73"/>
    <x v="3"/>
    <x v="2"/>
    <s v="Q1"/>
    <n v="1364"/>
    <n v="44"/>
    <x v="1"/>
    <x v="1"/>
    <n v="38.950000000000003"/>
    <x v="0"/>
    <n v="0"/>
    <n v="38.950000000000003"/>
    <n v="24.76"/>
    <n v="20"/>
    <n v="3017"/>
    <s v="Chesterfield"/>
    <x v="3"/>
    <n v="779"/>
    <n v="0"/>
    <n v="283.8"/>
  </r>
  <r>
    <x v="73"/>
    <x v="3"/>
    <x v="2"/>
    <s v="Q1"/>
    <n v="1365"/>
    <n v="43"/>
    <x v="1"/>
    <x v="1"/>
    <n v="11.95"/>
    <x v="1"/>
    <n v="0"/>
    <n v="11.95"/>
    <n v="3.32"/>
    <n v="6"/>
    <n v="3033"/>
    <s v="Hubertus"/>
    <x v="0"/>
    <n v="71.699999999999989"/>
    <n v="0"/>
    <n v="51.779999999999994"/>
  </r>
  <r>
    <x v="73"/>
    <x v="3"/>
    <x v="2"/>
    <s v="Q1"/>
    <n v="1366"/>
    <n v="15"/>
    <x v="2"/>
    <x v="1"/>
    <n v="28.95"/>
    <x v="2"/>
    <n v="0"/>
    <n v="28.95"/>
    <n v="17.53"/>
    <n v="15"/>
    <n v="3031"/>
    <s v="Hingham"/>
    <x v="0"/>
    <n v="434.25"/>
    <n v="0"/>
    <n v="171.29999999999998"/>
  </r>
  <r>
    <x v="73"/>
    <x v="3"/>
    <x v="2"/>
    <s v="Q1"/>
    <n v="1367"/>
    <n v="8"/>
    <x v="1"/>
    <x v="1"/>
    <n v="7.95"/>
    <x v="4"/>
    <n v="0.1"/>
    <n v="7.16"/>
    <n v="4.53"/>
    <n v="30"/>
    <n v="3010"/>
    <s v="Camarillo"/>
    <x v="7"/>
    <n v="214.8"/>
    <n v="0.79"/>
    <n v="78.899999999999991"/>
  </r>
  <r>
    <x v="73"/>
    <x v="3"/>
    <x v="2"/>
    <s v="Q1"/>
    <n v="1368"/>
    <n v="24"/>
    <x v="2"/>
    <x v="1"/>
    <n v="27.95"/>
    <x v="2"/>
    <n v="0"/>
    <n v="27.95"/>
    <n v="16.8"/>
    <n v="23"/>
    <n v="3014"/>
    <s v="Danville"/>
    <x v="1"/>
    <n v="642.85"/>
    <n v="0"/>
    <n v="256.45"/>
  </r>
  <r>
    <x v="73"/>
    <x v="3"/>
    <x v="2"/>
    <s v="Q1"/>
    <n v="1369"/>
    <n v="27"/>
    <x v="1"/>
    <x v="1"/>
    <n v="4.95"/>
    <x v="4"/>
    <n v="0"/>
    <n v="4.95"/>
    <n v="1.82"/>
    <n v="3"/>
    <n v="3033"/>
    <s v="Hubertus"/>
    <x v="0"/>
    <n v="14.850000000000001"/>
    <n v="0"/>
    <n v="9.39"/>
  </r>
  <r>
    <x v="73"/>
    <x v="3"/>
    <x v="2"/>
    <s v="Q1"/>
    <n v="1370"/>
    <n v="13"/>
    <x v="2"/>
    <x v="1"/>
    <n v="26.95"/>
    <x v="2"/>
    <n v="0.1"/>
    <n v="24.26"/>
    <n v="13.26"/>
    <n v="6"/>
    <n v="3021"/>
    <s v="Hollywood"/>
    <x v="2"/>
    <n v="145.56"/>
    <n v="2.6899999999999977"/>
    <n v="66.000000000000014"/>
  </r>
  <r>
    <x v="73"/>
    <x v="3"/>
    <x v="2"/>
    <s v="Q1"/>
    <n v="1370"/>
    <n v="11"/>
    <x v="2"/>
    <x v="1"/>
    <n v="65.95"/>
    <x v="3"/>
    <n v="0"/>
    <n v="65.95"/>
    <n v="37.97"/>
    <n v="13"/>
    <n v="3021"/>
    <s v="Hollywood"/>
    <x v="2"/>
    <n v="857.35"/>
    <n v="0"/>
    <n v="363.74000000000007"/>
  </r>
  <r>
    <x v="73"/>
    <x v="3"/>
    <x v="2"/>
    <s v="Q1"/>
    <n v="1371"/>
    <n v="9"/>
    <x v="1"/>
    <x v="1"/>
    <n v="48.95"/>
    <x v="5"/>
    <n v="0.1"/>
    <n v="44.06"/>
    <n v="24.52"/>
    <n v="21"/>
    <n v="3022"/>
    <s v="Oak View"/>
    <x v="7"/>
    <n v="925.26"/>
    <n v="4.8900000000000006"/>
    <n v="410.34000000000003"/>
  </r>
  <r>
    <x v="73"/>
    <x v="3"/>
    <x v="2"/>
    <s v="Q1"/>
    <n v="1371"/>
    <n v="12"/>
    <x v="1"/>
    <x v="1"/>
    <n v="47.95"/>
    <x v="5"/>
    <n v="0"/>
    <n v="47.95"/>
    <n v="20.7"/>
    <n v="1"/>
    <n v="3022"/>
    <s v="Oak View"/>
    <x v="7"/>
    <n v="47.95"/>
    <n v="0"/>
    <n v="27.250000000000004"/>
  </r>
  <r>
    <x v="73"/>
    <x v="3"/>
    <x v="2"/>
    <s v="Q1"/>
    <n v="1371"/>
    <n v="36"/>
    <x v="1"/>
    <x v="1"/>
    <n v="26.95"/>
    <x v="2"/>
    <n v="0"/>
    <n v="26.95"/>
    <n v="12.53"/>
    <n v="22"/>
    <n v="3022"/>
    <s v="Oak View"/>
    <x v="7"/>
    <n v="592.9"/>
    <n v="0"/>
    <n v="317.24"/>
  </r>
  <r>
    <x v="73"/>
    <x v="3"/>
    <x v="2"/>
    <s v="Q1"/>
    <n v="1372"/>
    <n v="31"/>
    <x v="2"/>
    <x v="1"/>
    <n v="0.95"/>
    <x v="4"/>
    <n v="0"/>
    <n v="0.95"/>
    <n v="0.34"/>
    <n v="1"/>
    <n v="3024"/>
    <s v="Corn"/>
    <x v="6"/>
    <n v="0.95"/>
    <n v="0"/>
    <n v="0.60999999999999988"/>
  </r>
  <r>
    <x v="73"/>
    <x v="3"/>
    <x v="2"/>
    <s v="Q1"/>
    <n v="1373"/>
    <n v="19"/>
    <x v="1"/>
    <x v="1"/>
    <n v="49.95"/>
    <x v="5"/>
    <n v="0"/>
    <n v="49.95"/>
    <n v="24.77"/>
    <n v="19"/>
    <n v="3027"/>
    <s v="Hartford"/>
    <x v="0"/>
    <n v="949.05000000000007"/>
    <n v="0"/>
    <n v="478.42000000000007"/>
  </r>
  <r>
    <x v="73"/>
    <x v="3"/>
    <x v="2"/>
    <s v="Q1"/>
    <n v="1373"/>
    <n v="4"/>
    <x v="1"/>
    <x v="1"/>
    <n v="73.95"/>
    <x v="3"/>
    <n v="0.1"/>
    <n v="66.56"/>
    <n v="38.86"/>
    <n v="1"/>
    <n v="3027"/>
    <s v="Hartford"/>
    <x v="0"/>
    <n v="66.56"/>
    <n v="7.3900000000000006"/>
    <n v="27.700000000000003"/>
  </r>
  <r>
    <x v="73"/>
    <x v="3"/>
    <x v="2"/>
    <s v="Q1"/>
    <n v="1373"/>
    <n v="9"/>
    <x v="1"/>
    <x v="1"/>
    <n v="48.95"/>
    <x v="5"/>
    <n v="0.1"/>
    <n v="44.06"/>
    <n v="24.52"/>
    <n v="2"/>
    <n v="3027"/>
    <s v="Hartford"/>
    <x v="0"/>
    <n v="88.12"/>
    <n v="4.8900000000000006"/>
    <n v="39.080000000000005"/>
  </r>
  <r>
    <x v="73"/>
    <x v="3"/>
    <x v="2"/>
    <s v="Q1"/>
    <n v="1374"/>
    <n v="13"/>
    <x v="2"/>
    <x v="1"/>
    <n v="26.95"/>
    <x v="2"/>
    <n v="0"/>
    <n v="26.95"/>
    <n v="13.26"/>
    <n v="7"/>
    <n v="3024"/>
    <s v="Corn"/>
    <x v="6"/>
    <n v="188.65"/>
    <n v="0"/>
    <n v="95.83"/>
  </r>
  <r>
    <x v="73"/>
    <x v="3"/>
    <x v="2"/>
    <s v="Q1"/>
    <n v="1375"/>
    <n v="31"/>
    <x v="1"/>
    <x v="1"/>
    <n v="0.95"/>
    <x v="4"/>
    <n v="0"/>
    <n v="0.95"/>
    <n v="0.34"/>
    <n v="4"/>
    <n v="3020"/>
    <s v="Hollywood"/>
    <x v="2"/>
    <n v="3.8"/>
    <n v="0"/>
    <n v="2.4399999999999995"/>
  </r>
  <r>
    <x v="73"/>
    <x v="3"/>
    <x v="2"/>
    <s v="Q1"/>
    <n v="1375"/>
    <n v="22"/>
    <x v="1"/>
    <x v="1"/>
    <n v="0.95"/>
    <x v="4"/>
    <n v="0"/>
    <n v="0.95"/>
    <n v="0.56999999999999995"/>
    <n v="4"/>
    <n v="3020"/>
    <s v="Hollywood"/>
    <x v="2"/>
    <n v="3.8"/>
    <n v="0"/>
    <n v="1.52"/>
  </r>
  <r>
    <x v="73"/>
    <x v="3"/>
    <x v="2"/>
    <s v="Q1"/>
    <n v="1376"/>
    <n v="26"/>
    <x v="2"/>
    <x v="1"/>
    <n v="0.95"/>
    <x v="4"/>
    <n v="0"/>
    <n v="0.95"/>
    <n v="0.42"/>
    <n v="16"/>
    <n v="3033"/>
    <s v="Hubertus"/>
    <x v="0"/>
    <n v="15.2"/>
    <n v="0"/>
    <n v="8.48"/>
  </r>
  <r>
    <x v="73"/>
    <x v="3"/>
    <x v="2"/>
    <s v="Q1"/>
    <n v="1376"/>
    <n v="40"/>
    <x v="2"/>
    <x v="1"/>
    <n v="16.95"/>
    <x v="1"/>
    <n v="0"/>
    <n v="16.95"/>
    <n v="6.53"/>
    <n v="30"/>
    <n v="3033"/>
    <s v="Hubertus"/>
    <x v="0"/>
    <n v="508.5"/>
    <n v="0"/>
    <n v="312.59999999999997"/>
  </r>
  <r>
    <x v="73"/>
    <x v="3"/>
    <x v="2"/>
    <s v="Q1"/>
    <n v="1377"/>
    <n v="47"/>
    <x v="2"/>
    <x v="1"/>
    <n v="28.95"/>
    <x v="2"/>
    <n v="0"/>
    <n v="28.95"/>
    <n v="8.86"/>
    <n v="8"/>
    <n v="3023"/>
    <s v="Glenbeulah"/>
    <x v="0"/>
    <n v="231.6"/>
    <n v="0"/>
    <n v="160.72"/>
  </r>
  <r>
    <x v="73"/>
    <x v="3"/>
    <x v="2"/>
    <s v="Q1"/>
    <n v="1377"/>
    <n v="33"/>
    <x v="2"/>
    <x v="1"/>
    <n v="19.95"/>
    <x v="1"/>
    <n v="0"/>
    <n v="19.95"/>
    <n v="9.7799999999999994"/>
    <n v="17"/>
    <n v="3023"/>
    <s v="Glenbeulah"/>
    <x v="0"/>
    <n v="339.15"/>
    <n v="0"/>
    <n v="172.89"/>
  </r>
  <r>
    <x v="73"/>
    <x v="3"/>
    <x v="2"/>
    <s v="Q1"/>
    <n v="1378"/>
    <n v="8"/>
    <x v="1"/>
    <x v="1"/>
    <n v="7.95"/>
    <x v="4"/>
    <n v="0.1"/>
    <n v="7.16"/>
    <n v="4.53"/>
    <n v="15"/>
    <n v="3012"/>
    <s v="Moose"/>
    <x v="5"/>
    <n v="107.4"/>
    <n v="0.79"/>
    <n v="39.449999999999996"/>
  </r>
  <r>
    <x v="73"/>
    <x v="3"/>
    <x v="2"/>
    <s v="Q1"/>
    <n v="1378"/>
    <n v="27"/>
    <x v="1"/>
    <x v="1"/>
    <n v="4.95"/>
    <x v="4"/>
    <n v="0"/>
    <n v="4.95"/>
    <n v="1.82"/>
    <n v="5"/>
    <n v="3012"/>
    <s v="Moose"/>
    <x v="5"/>
    <n v="24.75"/>
    <n v="0"/>
    <n v="15.649999999999999"/>
  </r>
  <r>
    <x v="73"/>
    <x v="3"/>
    <x v="2"/>
    <s v="Q1"/>
    <n v="1378"/>
    <n v="2"/>
    <x v="1"/>
    <x v="1"/>
    <n v="44.95"/>
    <x v="5"/>
    <n v="0"/>
    <n v="44.95"/>
    <n v="27.95"/>
    <n v="8"/>
    <n v="3012"/>
    <s v="Moose"/>
    <x v="5"/>
    <n v="359.6"/>
    <n v="0"/>
    <n v="136.00000000000003"/>
  </r>
  <r>
    <x v="73"/>
    <x v="3"/>
    <x v="2"/>
    <s v="Q1"/>
    <n v="1379"/>
    <n v="12"/>
    <x v="1"/>
    <x v="1"/>
    <n v="47.95"/>
    <x v="5"/>
    <n v="0.1"/>
    <n v="43.16"/>
    <n v="20.7"/>
    <n v="1"/>
    <n v="3032"/>
    <s v="Church View"/>
    <x v="4"/>
    <n v="43.16"/>
    <n v="4.7900000000000063"/>
    <n v="22.459999999999997"/>
  </r>
  <r>
    <x v="73"/>
    <x v="3"/>
    <x v="2"/>
    <s v="Q1"/>
    <n v="1380"/>
    <n v="45"/>
    <x v="2"/>
    <x v="1"/>
    <n v="38.950000000000003"/>
    <x v="0"/>
    <n v="0"/>
    <n v="38.950000000000003"/>
    <n v="22.33"/>
    <n v="2"/>
    <n v="3010"/>
    <s v="Camarillo"/>
    <x v="7"/>
    <n v="77.900000000000006"/>
    <n v="0"/>
    <n v="33.240000000000009"/>
  </r>
  <r>
    <x v="73"/>
    <x v="3"/>
    <x v="2"/>
    <s v="Q1"/>
    <n v="1381"/>
    <n v="23"/>
    <x v="1"/>
    <x v="1"/>
    <n v="2.95"/>
    <x v="4"/>
    <n v="0"/>
    <n v="2.95"/>
    <n v="1.68"/>
    <n v="3"/>
    <n v="3016"/>
    <s v="Cedar Hill"/>
    <x v="3"/>
    <n v="8.8500000000000014"/>
    <n v="0"/>
    <n v="3.8100000000000005"/>
  </r>
  <r>
    <x v="73"/>
    <x v="3"/>
    <x v="2"/>
    <s v="Q1"/>
    <n v="1382"/>
    <n v="24"/>
    <x v="2"/>
    <x v="1"/>
    <n v="27.95"/>
    <x v="2"/>
    <n v="0"/>
    <n v="27.95"/>
    <n v="16.8"/>
    <n v="4"/>
    <n v="3022"/>
    <s v="Oak View"/>
    <x v="7"/>
    <n v="111.8"/>
    <n v="0"/>
    <n v="44.599999999999994"/>
  </r>
  <r>
    <x v="73"/>
    <x v="3"/>
    <x v="2"/>
    <s v="Q1"/>
    <n v="1383"/>
    <n v="25"/>
    <x v="2"/>
    <x v="1"/>
    <n v="0.95"/>
    <x v="4"/>
    <n v="0"/>
    <n v="0.95"/>
    <n v="0.35"/>
    <n v="4"/>
    <n v="3027"/>
    <s v="Hartford"/>
    <x v="0"/>
    <n v="3.8"/>
    <n v="0"/>
    <n v="2.4"/>
  </r>
  <r>
    <x v="73"/>
    <x v="3"/>
    <x v="2"/>
    <s v="Q1"/>
    <n v="1384"/>
    <n v="8"/>
    <x v="2"/>
    <x v="1"/>
    <n v="7.95"/>
    <x v="4"/>
    <n v="0"/>
    <n v="7.95"/>
    <n v="4.53"/>
    <n v="3"/>
    <n v="3030"/>
    <s v="Davis"/>
    <x v="6"/>
    <n v="23.85"/>
    <n v="0"/>
    <n v="10.26"/>
  </r>
  <r>
    <x v="73"/>
    <x v="3"/>
    <x v="2"/>
    <s v="Q1"/>
    <n v="1385"/>
    <n v="22"/>
    <x v="1"/>
    <x v="1"/>
    <n v="0.95"/>
    <x v="4"/>
    <n v="0"/>
    <n v="0.95"/>
    <n v="0.56999999999999995"/>
    <n v="1"/>
    <n v="3033"/>
    <s v="Hubertus"/>
    <x v="0"/>
    <n v="0.95"/>
    <n v="0"/>
    <n v="0.38"/>
  </r>
  <r>
    <x v="73"/>
    <x v="3"/>
    <x v="2"/>
    <s v="Q1"/>
    <n v="1385"/>
    <n v="7"/>
    <x v="1"/>
    <x v="1"/>
    <n v="20.95"/>
    <x v="2"/>
    <n v="0"/>
    <n v="20.95"/>
    <n v="10.039999999999999"/>
    <n v="17"/>
    <n v="3033"/>
    <s v="Hubertus"/>
    <x v="0"/>
    <n v="356.15"/>
    <n v="0"/>
    <n v="185.47"/>
  </r>
  <r>
    <x v="73"/>
    <x v="3"/>
    <x v="2"/>
    <s v="Q1"/>
    <n v="1386"/>
    <n v="19"/>
    <x v="1"/>
    <x v="1"/>
    <n v="49.95"/>
    <x v="5"/>
    <n v="0"/>
    <n v="49.95"/>
    <n v="24.77"/>
    <n v="13"/>
    <n v="3019"/>
    <s v="Crystal City"/>
    <x v="3"/>
    <n v="649.35"/>
    <n v="0"/>
    <n v="327.34000000000003"/>
  </r>
  <r>
    <x v="73"/>
    <x v="3"/>
    <x v="2"/>
    <s v="Q1"/>
    <n v="1386"/>
    <n v="15"/>
    <x v="1"/>
    <x v="1"/>
    <n v="28.95"/>
    <x v="2"/>
    <n v="0"/>
    <n v="28.95"/>
    <n v="17.53"/>
    <n v="1"/>
    <n v="3019"/>
    <s v="Crystal City"/>
    <x v="3"/>
    <n v="28.95"/>
    <n v="0"/>
    <n v="11.419999999999998"/>
  </r>
  <r>
    <x v="73"/>
    <x v="3"/>
    <x v="2"/>
    <s v="Q1"/>
    <n v="1387"/>
    <n v="6"/>
    <x v="1"/>
    <x v="1"/>
    <n v="55.95"/>
    <x v="3"/>
    <n v="0"/>
    <n v="55.95"/>
    <n v="16.059999999999999"/>
    <n v="4"/>
    <n v="3027"/>
    <s v="Hartford"/>
    <x v="0"/>
    <n v="223.8"/>
    <n v="0"/>
    <n v="159.56"/>
  </r>
  <r>
    <x v="73"/>
    <x v="3"/>
    <x v="2"/>
    <s v="Q1"/>
    <n v="1387"/>
    <n v="32"/>
    <x v="1"/>
    <x v="1"/>
    <n v="22.95"/>
    <x v="2"/>
    <n v="0.2"/>
    <n v="18.36"/>
    <n v="11.78"/>
    <n v="25"/>
    <n v="3027"/>
    <s v="Hartford"/>
    <x v="0"/>
    <n v="459"/>
    <n v="4.59"/>
    <n v="164.5"/>
  </r>
  <r>
    <x v="73"/>
    <x v="3"/>
    <x v="2"/>
    <s v="Q1"/>
    <n v="1388"/>
    <n v="7"/>
    <x v="2"/>
    <x v="1"/>
    <n v="20.95"/>
    <x v="2"/>
    <n v="0.1"/>
    <n v="18.86"/>
    <n v="10.039999999999999"/>
    <n v="9"/>
    <n v="3023"/>
    <s v="Glenbeulah"/>
    <x v="0"/>
    <n v="169.74"/>
    <n v="2.09"/>
    <n v="79.38"/>
  </r>
  <r>
    <x v="73"/>
    <x v="3"/>
    <x v="2"/>
    <s v="Q1"/>
    <n v="1388"/>
    <n v="27"/>
    <x v="2"/>
    <x v="1"/>
    <n v="4.95"/>
    <x v="4"/>
    <n v="0"/>
    <n v="4.95"/>
    <n v="1.82"/>
    <n v="8"/>
    <n v="3023"/>
    <s v="Glenbeulah"/>
    <x v="0"/>
    <n v="39.6"/>
    <n v="0"/>
    <n v="25.04"/>
  </r>
  <r>
    <x v="73"/>
    <x v="3"/>
    <x v="2"/>
    <s v="Q1"/>
    <n v="1389"/>
    <n v="21"/>
    <x v="1"/>
    <x v="1"/>
    <n v="26.95"/>
    <x v="2"/>
    <n v="0"/>
    <n v="26.95"/>
    <n v="12.42"/>
    <n v="12"/>
    <n v="3028"/>
    <s v="Pembroke Pines"/>
    <x v="2"/>
    <n v="323.39999999999998"/>
    <n v="0"/>
    <n v="174.35999999999999"/>
  </r>
  <r>
    <x v="73"/>
    <x v="3"/>
    <x v="2"/>
    <s v="Q1"/>
    <n v="1390"/>
    <n v="2"/>
    <x v="2"/>
    <x v="1"/>
    <n v="44.95"/>
    <x v="5"/>
    <n v="0.1"/>
    <n v="40.46"/>
    <n v="27.95"/>
    <n v="4"/>
    <n v="3033"/>
    <s v="Hubertus"/>
    <x v="0"/>
    <n v="161.84"/>
    <n v="4.490000000000002"/>
    <n v="50.040000000000006"/>
  </r>
  <r>
    <x v="73"/>
    <x v="3"/>
    <x v="2"/>
    <s v="Q1"/>
    <n v="1391"/>
    <n v="19"/>
    <x v="1"/>
    <x v="1"/>
    <n v="49.95"/>
    <x v="5"/>
    <n v="0"/>
    <n v="49.95"/>
    <n v="24.77"/>
    <n v="31"/>
    <n v="3023"/>
    <s v="Glenbeulah"/>
    <x v="0"/>
    <n v="1548.45"/>
    <n v="0"/>
    <n v="780.58000000000015"/>
  </r>
  <r>
    <x v="73"/>
    <x v="3"/>
    <x v="2"/>
    <s v="Q1"/>
    <n v="1392"/>
    <n v="15"/>
    <x v="2"/>
    <x v="1"/>
    <n v="28.95"/>
    <x v="2"/>
    <n v="0"/>
    <n v="28.95"/>
    <n v="17.53"/>
    <n v="4"/>
    <n v="3023"/>
    <s v="Glenbeulah"/>
    <x v="0"/>
    <n v="115.8"/>
    <n v="0"/>
    <n v="45.679999999999993"/>
  </r>
  <r>
    <x v="73"/>
    <x v="3"/>
    <x v="2"/>
    <s v="Q1"/>
    <n v="1393"/>
    <n v="32"/>
    <x v="2"/>
    <x v="1"/>
    <n v="22.95"/>
    <x v="2"/>
    <n v="0"/>
    <n v="22.95"/>
    <n v="11.78"/>
    <n v="9"/>
    <n v="3025"/>
    <s v="Cardinal"/>
    <x v="4"/>
    <n v="206.54999999999998"/>
    <n v="0"/>
    <n v="100.53"/>
  </r>
  <r>
    <x v="74"/>
    <x v="4"/>
    <x v="2"/>
    <s v="Q1"/>
    <n v="1394"/>
    <n v="43"/>
    <x v="3"/>
    <x v="0"/>
    <n v="11.95"/>
    <x v="1"/>
    <n v="0"/>
    <n v="11.95"/>
    <n v="3.32"/>
    <n v="11"/>
    <n v="3026"/>
    <s v="Norman"/>
    <x v="6"/>
    <n v="131.44999999999999"/>
    <n v="0"/>
    <n v="94.929999999999993"/>
  </r>
  <r>
    <x v="74"/>
    <x v="4"/>
    <x v="2"/>
    <s v="Q1"/>
    <n v="1395"/>
    <n v="39"/>
    <x v="4"/>
    <x v="0"/>
    <n v="26.95"/>
    <x v="2"/>
    <n v="0"/>
    <n v="26.95"/>
    <n v="12.24"/>
    <n v="22"/>
    <n v="3023"/>
    <s v="Glenbeulah"/>
    <x v="0"/>
    <n v="592.9"/>
    <n v="0"/>
    <n v="323.62"/>
  </r>
  <r>
    <x v="74"/>
    <x v="4"/>
    <x v="2"/>
    <s v="Q1"/>
    <n v="1396"/>
    <n v="15"/>
    <x v="4"/>
    <x v="0"/>
    <n v="28.95"/>
    <x v="2"/>
    <n v="0.1"/>
    <n v="26.06"/>
    <n v="17.53"/>
    <n v="29"/>
    <n v="3021"/>
    <s v="Hollywood"/>
    <x v="2"/>
    <n v="755.74"/>
    <n v="2.8900000000000006"/>
    <n v="247.36999999999992"/>
  </r>
  <r>
    <x v="74"/>
    <x v="4"/>
    <x v="2"/>
    <s v="Q1"/>
    <n v="1397"/>
    <n v="7"/>
    <x v="3"/>
    <x v="0"/>
    <n v="20.95"/>
    <x v="2"/>
    <n v="0.1"/>
    <n v="18.86"/>
    <n v="10.039999999999999"/>
    <n v="23"/>
    <n v="3029"/>
    <s v="Hartland"/>
    <x v="0"/>
    <n v="433.78"/>
    <n v="2.09"/>
    <n v="202.86"/>
  </r>
  <r>
    <x v="74"/>
    <x v="4"/>
    <x v="2"/>
    <s v="Q1"/>
    <n v="1397"/>
    <n v="31"/>
    <x v="3"/>
    <x v="0"/>
    <n v="0.95"/>
    <x v="4"/>
    <n v="0"/>
    <n v="0.95"/>
    <n v="0.34"/>
    <n v="14"/>
    <n v="3029"/>
    <s v="Hartland"/>
    <x v="0"/>
    <n v="13.299999999999999"/>
    <n v="0"/>
    <n v="8.5399999999999991"/>
  </r>
  <r>
    <x v="74"/>
    <x v="4"/>
    <x v="2"/>
    <s v="Q1"/>
    <n v="1398"/>
    <n v="25"/>
    <x v="4"/>
    <x v="0"/>
    <n v="0.95"/>
    <x v="4"/>
    <n v="0.1"/>
    <n v="0.86"/>
    <n v="0.35"/>
    <n v="15"/>
    <n v="3027"/>
    <s v="Hartford"/>
    <x v="0"/>
    <n v="12.9"/>
    <n v="8.9999999999999969E-2"/>
    <n v="7.65"/>
  </r>
  <r>
    <x v="74"/>
    <x v="4"/>
    <x v="2"/>
    <s v="Q1"/>
    <n v="1399"/>
    <n v="33"/>
    <x v="4"/>
    <x v="0"/>
    <n v="19.95"/>
    <x v="1"/>
    <n v="0"/>
    <n v="19.95"/>
    <n v="9.7799999999999994"/>
    <n v="18"/>
    <n v="3019"/>
    <s v="Crystal City"/>
    <x v="3"/>
    <n v="359.09999999999997"/>
    <n v="0"/>
    <n v="183.06"/>
  </r>
  <r>
    <x v="74"/>
    <x v="4"/>
    <x v="2"/>
    <s v="Q1"/>
    <n v="1399"/>
    <n v="13"/>
    <x v="4"/>
    <x v="0"/>
    <n v="26.95"/>
    <x v="2"/>
    <n v="0"/>
    <n v="26.95"/>
    <n v="13.26"/>
    <n v="6"/>
    <n v="3019"/>
    <s v="Crystal City"/>
    <x v="3"/>
    <n v="161.69999999999999"/>
    <n v="0"/>
    <n v="82.14"/>
  </r>
  <r>
    <x v="74"/>
    <x v="4"/>
    <x v="2"/>
    <s v="Q1"/>
    <n v="1400"/>
    <n v="39"/>
    <x v="3"/>
    <x v="0"/>
    <n v="26.95"/>
    <x v="2"/>
    <n v="0"/>
    <n v="26.95"/>
    <n v="12.24"/>
    <n v="17"/>
    <n v="3013"/>
    <s v="Moran"/>
    <x v="5"/>
    <n v="458.15"/>
    <n v="0"/>
    <n v="250.07"/>
  </r>
  <r>
    <x v="74"/>
    <x v="4"/>
    <x v="2"/>
    <s v="Q1"/>
    <n v="1400"/>
    <n v="5"/>
    <x v="3"/>
    <x v="0"/>
    <n v="24.95"/>
    <x v="2"/>
    <n v="0"/>
    <n v="24.95"/>
    <n v="12.27"/>
    <n v="10"/>
    <n v="3013"/>
    <s v="Moran"/>
    <x v="5"/>
    <n v="249.5"/>
    <n v="0"/>
    <n v="126.8"/>
  </r>
  <r>
    <x v="74"/>
    <x v="4"/>
    <x v="2"/>
    <s v="Q1"/>
    <n v="1400"/>
    <n v="9"/>
    <x v="3"/>
    <x v="0"/>
    <n v="48.95"/>
    <x v="5"/>
    <n v="0"/>
    <n v="48.95"/>
    <n v="24.52"/>
    <n v="23"/>
    <n v="3013"/>
    <s v="Moran"/>
    <x v="5"/>
    <n v="1125.8500000000001"/>
    <n v="0"/>
    <n v="561.8900000000001"/>
  </r>
  <r>
    <x v="74"/>
    <x v="4"/>
    <x v="2"/>
    <s v="Q1"/>
    <n v="1400"/>
    <n v="50"/>
    <x v="3"/>
    <x v="0"/>
    <n v="24.95"/>
    <x v="2"/>
    <n v="0"/>
    <n v="24.95"/>
    <n v="12.14"/>
    <n v="1"/>
    <n v="3013"/>
    <s v="Moran"/>
    <x v="5"/>
    <n v="24.95"/>
    <n v="0"/>
    <n v="12.809999999999999"/>
  </r>
  <r>
    <x v="75"/>
    <x v="5"/>
    <x v="2"/>
    <s v="Q1"/>
    <n v="1401"/>
    <n v="26"/>
    <x v="4"/>
    <x v="0"/>
    <n v="0.95"/>
    <x v="4"/>
    <n v="0"/>
    <n v="0.95"/>
    <n v="0.42"/>
    <n v="7"/>
    <n v="3019"/>
    <s v="Crystal City"/>
    <x v="3"/>
    <n v="6.6499999999999995"/>
    <n v="0"/>
    <n v="3.71"/>
  </r>
  <r>
    <x v="75"/>
    <x v="5"/>
    <x v="2"/>
    <s v="Q1"/>
    <n v="1402"/>
    <n v="23"/>
    <x v="4"/>
    <x v="0"/>
    <n v="2.95"/>
    <x v="4"/>
    <n v="0.1"/>
    <n v="2.66"/>
    <n v="1.68"/>
    <n v="6"/>
    <n v="3028"/>
    <s v="Pembroke Pines"/>
    <x v="2"/>
    <n v="15.96"/>
    <n v="0.29000000000000004"/>
    <n v="5.8800000000000008"/>
  </r>
  <r>
    <x v="75"/>
    <x v="5"/>
    <x v="2"/>
    <s v="Q1"/>
    <n v="1403"/>
    <n v="19"/>
    <x v="3"/>
    <x v="0"/>
    <n v="49.95"/>
    <x v="5"/>
    <n v="0"/>
    <n v="49.95"/>
    <n v="24.77"/>
    <n v="20"/>
    <n v="3015"/>
    <s v="Catawissa"/>
    <x v="3"/>
    <n v="999"/>
    <n v="0"/>
    <n v="503.60000000000008"/>
  </r>
  <r>
    <x v="75"/>
    <x v="5"/>
    <x v="2"/>
    <s v="Q1"/>
    <n v="1404"/>
    <n v="29"/>
    <x v="3"/>
    <x v="0"/>
    <n v="40.950000000000003"/>
    <x v="5"/>
    <n v="0"/>
    <n v="40.950000000000003"/>
    <n v="15.51"/>
    <n v="4"/>
    <n v="3020"/>
    <s v="Hollywood"/>
    <x v="2"/>
    <n v="163.80000000000001"/>
    <n v="0"/>
    <n v="101.76000000000002"/>
  </r>
  <r>
    <x v="75"/>
    <x v="5"/>
    <x v="2"/>
    <s v="Q1"/>
    <n v="1405"/>
    <n v="39"/>
    <x v="0"/>
    <x v="0"/>
    <n v="26.95"/>
    <x v="2"/>
    <n v="0"/>
    <n v="26.95"/>
    <n v="12.24"/>
    <n v="11"/>
    <n v="3017"/>
    <s v="Chesterfield"/>
    <x v="3"/>
    <n v="296.45"/>
    <n v="0"/>
    <n v="161.81"/>
  </r>
  <r>
    <x v="75"/>
    <x v="5"/>
    <x v="2"/>
    <s v="Q1"/>
    <n v="1405"/>
    <n v="23"/>
    <x v="0"/>
    <x v="0"/>
    <n v="2.95"/>
    <x v="4"/>
    <n v="0"/>
    <n v="2.95"/>
    <n v="1.68"/>
    <n v="1"/>
    <n v="3017"/>
    <s v="Chesterfield"/>
    <x v="3"/>
    <n v="2.95"/>
    <n v="0"/>
    <n v="1.2700000000000002"/>
  </r>
  <r>
    <x v="75"/>
    <x v="5"/>
    <x v="2"/>
    <s v="Q1"/>
    <n v="1406"/>
    <n v="8"/>
    <x v="3"/>
    <x v="0"/>
    <n v="7.95"/>
    <x v="4"/>
    <n v="0"/>
    <n v="7.95"/>
    <n v="4.53"/>
    <n v="35"/>
    <n v="3027"/>
    <s v="Hartford"/>
    <x v="0"/>
    <n v="278.25"/>
    <n v="0"/>
    <n v="119.7"/>
  </r>
  <r>
    <x v="75"/>
    <x v="5"/>
    <x v="2"/>
    <s v="Q1"/>
    <n v="1407"/>
    <n v="14"/>
    <x v="4"/>
    <x v="0"/>
    <n v="31.95"/>
    <x v="0"/>
    <n v="0"/>
    <n v="31.95"/>
    <n v="17.38"/>
    <n v="3"/>
    <n v="3015"/>
    <s v="Catawissa"/>
    <x v="3"/>
    <n v="95.85"/>
    <n v="0"/>
    <n v="43.71"/>
  </r>
  <r>
    <x v="75"/>
    <x v="5"/>
    <x v="2"/>
    <s v="Q1"/>
    <n v="1407"/>
    <n v="19"/>
    <x v="4"/>
    <x v="0"/>
    <n v="49.95"/>
    <x v="5"/>
    <n v="0"/>
    <n v="49.95"/>
    <n v="24.77"/>
    <n v="28"/>
    <n v="3015"/>
    <s v="Catawissa"/>
    <x v="3"/>
    <n v="1398.6000000000001"/>
    <n v="0"/>
    <n v="705.04000000000008"/>
  </r>
  <r>
    <x v="75"/>
    <x v="5"/>
    <x v="2"/>
    <s v="Q1"/>
    <n v="1408"/>
    <n v="30"/>
    <x v="0"/>
    <x v="0"/>
    <n v="10.95"/>
    <x v="1"/>
    <n v="0"/>
    <n v="10.95"/>
    <n v="4.8"/>
    <n v="18"/>
    <n v="3031"/>
    <s v="Hingham"/>
    <x v="0"/>
    <n v="197.1"/>
    <n v="0"/>
    <n v="110.69999999999999"/>
  </r>
  <r>
    <x v="76"/>
    <x v="6"/>
    <x v="2"/>
    <s v="Q1"/>
    <n v="1409"/>
    <n v="47"/>
    <x v="1"/>
    <x v="0"/>
    <n v="28.95"/>
    <x v="2"/>
    <n v="0"/>
    <n v="28.95"/>
    <n v="8.86"/>
    <n v="20"/>
    <n v="3020"/>
    <s v="Hollywood"/>
    <x v="2"/>
    <n v="579"/>
    <n v="0"/>
    <n v="401.8"/>
  </r>
  <r>
    <x v="76"/>
    <x v="6"/>
    <x v="2"/>
    <s v="Q1"/>
    <n v="1410"/>
    <n v="46"/>
    <x v="0"/>
    <x v="0"/>
    <n v="55.95"/>
    <x v="3"/>
    <n v="0"/>
    <n v="55.95"/>
    <n v="32.47"/>
    <n v="11"/>
    <n v="3020"/>
    <s v="Hollywood"/>
    <x v="2"/>
    <n v="615.45000000000005"/>
    <n v="0"/>
    <n v="258.28000000000003"/>
  </r>
  <r>
    <x v="76"/>
    <x v="6"/>
    <x v="2"/>
    <s v="Q1"/>
    <n v="1411"/>
    <n v="48"/>
    <x v="2"/>
    <x v="0"/>
    <n v="3.95"/>
    <x v="4"/>
    <n v="0"/>
    <n v="3.95"/>
    <n v="1.43"/>
    <n v="12"/>
    <n v="3023"/>
    <s v="Glenbeulah"/>
    <x v="0"/>
    <n v="47.400000000000006"/>
    <n v="0"/>
    <n v="30.240000000000006"/>
  </r>
  <r>
    <x v="76"/>
    <x v="6"/>
    <x v="2"/>
    <s v="Q1"/>
    <n v="1411"/>
    <n v="21"/>
    <x v="2"/>
    <x v="0"/>
    <n v="26.95"/>
    <x v="2"/>
    <n v="0"/>
    <n v="26.95"/>
    <n v="12.42"/>
    <n v="4"/>
    <n v="3023"/>
    <s v="Glenbeulah"/>
    <x v="0"/>
    <n v="107.8"/>
    <n v="0"/>
    <n v="58.12"/>
  </r>
  <r>
    <x v="76"/>
    <x v="6"/>
    <x v="2"/>
    <s v="Q1"/>
    <n v="1412"/>
    <n v="14"/>
    <x v="1"/>
    <x v="0"/>
    <n v="31.95"/>
    <x v="0"/>
    <n v="0"/>
    <n v="31.95"/>
    <n v="17.38"/>
    <n v="2"/>
    <n v="3032"/>
    <s v="Church View"/>
    <x v="4"/>
    <n v="63.9"/>
    <n v="0"/>
    <n v="29.14"/>
  </r>
  <r>
    <x v="76"/>
    <x v="6"/>
    <x v="2"/>
    <s v="Q1"/>
    <n v="1413"/>
    <n v="29"/>
    <x v="0"/>
    <x v="0"/>
    <n v="40.950000000000003"/>
    <x v="5"/>
    <n v="0"/>
    <n v="40.950000000000003"/>
    <n v="15.51"/>
    <n v="6"/>
    <n v="3021"/>
    <s v="Hollywood"/>
    <x v="2"/>
    <n v="245.70000000000002"/>
    <n v="0"/>
    <n v="152.64000000000004"/>
  </r>
  <r>
    <x v="76"/>
    <x v="6"/>
    <x v="2"/>
    <s v="Q1"/>
    <n v="1414"/>
    <n v="36"/>
    <x v="1"/>
    <x v="0"/>
    <n v="26.95"/>
    <x v="2"/>
    <n v="0"/>
    <n v="26.95"/>
    <n v="12.53"/>
    <n v="25"/>
    <n v="3033"/>
    <s v="Hubertus"/>
    <x v="0"/>
    <n v="673.75"/>
    <n v="0"/>
    <n v="360.5"/>
  </r>
  <r>
    <x v="76"/>
    <x v="6"/>
    <x v="2"/>
    <s v="Q1"/>
    <n v="1415"/>
    <n v="34"/>
    <x v="0"/>
    <x v="0"/>
    <n v="37.950000000000003"/>
    <x v="0"/>
    <n v="0.2"/>
    <n v="30.36"/>
    <n v="15.35"/>
    <n v="16"/>
    <n v="3032"/>
    <s v="Church View"/>
    <x v="4"/>
    <n v="485.76"/>
    <n v="7.5900000000000034"/>
    <n v="240.16"/>
  </r>
  <r>
    <x v="76"/>
    <x v="6"/>
    <x v="2"/>
    <s v="Q1"/>
    <n v="1416"/>
    <n v="25"/>
    <x v="2"/>
    <x v="0"/>
    <n v="0.95"/>
    <x v="4"/>
    <n v="0"/>
    <n v="0.95"/>
    <n v="0.35"/>
    <n v="10"/>
    <n v="3026"/>
    <s v="Norman"/>
    <x v="6"/>
    <n v="9.5"/>
    <n v="0"/>
    <n v="6"/>
  </r>
  <r>
    <x v="76"/>
    <x v="6"/>
    <x v="2"/>
    <s v="Q1"/>
    <n v="1417"/>
    <n v="21"/>
    <x v="1"/>
    <x v="0"/>
    <n v="26.95"/>
    <x v="2"/>
    <n v="0"/>
    <n v="26.95"/>
    <n v="12.42"/>
    <n v="13"/>
    <n v="3027"/>
    <s v="Hartford"/>
    <x v="0"/>
    <n v="350.34999999999997"/>
    <n v="0"/>
    <n v="188.89"/>
  </r>
  <r>
    <x v="76"/>
    <x v="6"/>
    <x v="2"/>
    <s v="Q1"/>
    <n v="1418"/>
    <n v="39"/>
    <x v="2"/>
    <x v="0"/>
    <n v="26.95"/>
    <x v="2"/>
    <n v="0"/>
    <n v="26.95"/>
    <n v="12.24"/>
    <n v="21"/>
    <n v="3027"/>
    <s v="Hartford"/>
    <x v="0"/>
    <n v="565.94999999999993"/>
    <n v="0"/>
    <n v="308.90999999999997"/>
  </r>
  <r>
    <x v="77"/>
    <x v="0"/>
    <x v="2"/>
    <s v="Q1"/>
    <n v="1419"/>
    <n v="19"/>
    <x v="4"/>
    <x v="1"/>
    <n v="49.95"/>
    <x v="5"/>
    <n v="0"/>
    <n v="49.95"/>
    <n v="24.77"/>
    <n v="17"/>
    <n v="3010"/>
    <s v="Camarillo"/>
    <x v="7"/>
    <n v="849.15000000000009"/>
    <n v="0"/>
    <n v="428.06000000000006"/>
  </r>
  <r>
    <x v="77"/>
    <x v="0"/>
    <x v="2"/>
    <s v="Q1"/>
    <n v="1419"/>
    <n v="47"/>
    <x v="4"/>
    <x v="1"/>
    <n v="28.95"/>
    <x v="2"/>
    <n v="0"/>
    <n v="28.95"/>
    <n v="8.86"/>
    <n v="22"/>
    <n v="3010"/>
    <s v="Camarillo"/>
    <x v="7"/>
    <n v="636.9"/>
    <n v="0"/>
    <n v="441.98"/>
  </r>
  <r>
    <x v="77"/>
    <x v="0"/>
    <x v="2"/>
    <s v="Q1"/>
    <n v="1419"/>
    <n v="18"/>
    <x v="4"/>
    <x v="1"/>
    <n v="54.95"/>
    <x v="3"/>
    <n v="0"/>
    <n v="54.95"/>
    <n v="26.65"/>
    <n v="22"/>
    <n v="3010"/>
    <s v="Camarillo"/>
    <x v="7"/>
    <n v="1208.9000000000001"/>
    <n v="0"/>
    <n v="622.60000000000014"/>
  </r>
  <r>
    <x v="77"/>
    <x v="0"/>
    <x v="2"/>
    <s v="Q1"/>
    <n v="1420"/>
    <n v="6"/>
    <x v="3"/>
    <x v="1"/>
    <n v="55.95"/>
    <x v="3"/>
    <n v="0"/>
    <n v="55.95"/>
    <n v="16.059999999999999"/>
    <n v="12"/>
    <n v="3011"/>
    <s v="Barhamsville"/>
    <x v="4"/>
    <n v="671.40000000000009"/>
    <n v="0"/>
    <n v="478.68"/>
  </r>
  <r>
    <x v="77"/>
    <x v="0"/>
    <x v="2"/>
    <s v="Q1"/>
    <n v="1420"/>
    <n v="46"/>
    <x v="3"/>
    <x v="1"/>
    <n v="55.95"/>
    <x v="3"/>
    <n v="0"/>
    <n v="55.95"/>
    <n v="32.47"/>
    <n v="12"/>
    <n v="3011"/>
    <s v="Barhamsville"/>
    <x v="4"/>
    <n v="671.40000000000009"/>
    <n v="0"/>
    <n v="281.76000000000005"/>
  </r>
  <r>
    <x v="77"/>
    <x v="0"/>
    <x v="2"/>
    <s v="Q1"/>
    <n v="1420"/>
    <n v="25"/>
    <x v="3"/>
    <x v="1"/>
    <n v="0.95"/>
    <x v="4"/>
    <n v="0.1"/>
    <n v="0.86"/>
    <n v="0.35"/>
    <n v="6"/>
    <n v="3011"/>
    <s v="Barhamsville"/>
    <x v="4"/>
    <n v="5.16"/>
    <n v="8.9999999999999969E-2"/>
    <n v="3.06"/>
  </r>
  <r>
    <x v="77"/>
    <x v="0"/>
    <x v="2"/>
    <s v="Q1"/>
    <n v="1420"/>
    <n v="40"/>
    <x v="3"/>
    <x v="1"/>
    <n v="16.95"/>
    <x v="1"/>
    <n v="0.1"/>
    <n v="15.26"/>
    <n v="6.53"/>
    <n v="11"/>
    <n v="3011"/>
    <s v="Barhamsville"/>
    <x v="4"/>
    <n v="167.85999999999999"/>
    <n v="1.6899999999999995"/>
    <n v="96.03"/>
  </r>
  <r>
    <x v="77"/>
    <x v="0"/>
    <x v="2"/>
    <s v="Q1"/>
    <n v="1421"/>
    <n v="40"/>
    <x v="4"/>
    <x v="1"/>
    <n v="16.95"/>
    <x v="1"/>
    <n v="0"/>
    <n v="16.95"/>
    <n v="6.53"/>
    <n v="15"/>
    <n v="3028"/>
    <s v="Pembroke Pines"/>
    <x v="2"/>
    <n v="254.25"/>
    <n v="0"/>
    <n v="156.29999999999998"/>
  </r>
  <r>
    <x v="77"/>
    <x v="0"/>
    <x v="2"/>
    <s v="Q1"/>
    <n v="1422"/>
    <n v="6"/>
    <x v="3"/>
    <x v="1"/>
    <n v="55.95"/>
    <x v="3"/>
    <n v="0"/>
    <n v="55.95"/>
    <n v="16.059999999999999"/>
    <n v="22"/>
    <n v="3020"/>
    <s v="Hollywood"/>
    <x v="2"/>
    <n v="1230.9000000000001"/>
    <n v="0"/>
    <n v="877.58"/>
  </r>
  <r>
    <x v="77"/>
    <x v="0"/>
    <x v="2"/>
    <s v="Q1"/>
    <n v="1422"/>
    <n v="44"/>
    <x v="3"/>
    <x v="1"/>
    <n v="38.950000000000003"/>
    <x v="0"/>
    <n v="0"/>
    <n v="38.950000000000003"/>
    <n v="24.76"/>
    <n v="23"/>
    <n v="3020"/>
    <s v="Hollywood"/>
    <x v="2"/>
    <n v="895.85"/>
    <n v="0"/>
    <n v="326.37"/>
  </r>
  <r>
    <x v="77"/>
    <x v="0"/>
    <x v="2"/>
    <s v="Q1"/>
    <n v="1423"/>
    <n v="31"/>
    <x v="4"/>
    <x v="1"/>
    <n v="0.95"/>
    <x v="4"/>
    <n v="0"/>
    <n v="0.95"/>
    <n v="0.34"/>
    <n v="5"/>
    <n v="3017"/>
    <s v="Chesterfield"/>
    <x v="3"/>
    <n v="4.75"/>
    <n v="0"/>
    <n v="3.0499999999999994"/>
  </r>
  <r>
    <x v="77"/>
    <x v="0"/>
    <x v="2"/>
    <s v="Q1"/>
    <n v="1424"/>
    <n v="40"/>
    <x v="3"/>
    <x v="1"/>
    <n v="16.95"/>
    <x v="1"/>
    <n v="0.1"/>
    <n v="15.26"/>
    <n v="6.53"/>
    <n v="30"/>
    <n v="3031"/>
    <s v="Hingham"/>
    <x v="0"/>
    <n v="457.8"/>
    <n v="1.6899999999999995"/>
    <n v="261.90000000000003"/>
  </r>
  <r>
    <x v="77"/>
    <x v="0"/>
    <x v="2"/>
    <s v="Q1"/>
    <n v="1424"/>
    <n v="8"/>
    <x v="3"/>
    <x v="1"/>
    <n v="7.95"/>
    <x v="4"/>
    <n v="0"/>
    <n v="7.95"/>
    <n v="4.53"/>
    <n v="5"/>
    <n v="3031"/>
    <s v="Hingham"/>
    <x v="0"/>
    <n v="39.75"/>
    <n v="0"/>
    <n v="17.100000000000001"/>
  </r>
  <r>
    <x v="77"/>
    <x v="0"/>
    <x v="2"/>
    <s v="Q1"/>
    <n v="1425"/>
    <n v="49"/>
    <x v="4"/>
    <x v="1"/>
    <n v="63.95"/>
    <x v="3"/>
    <n v="0.1"/>
    <n v="57.56"/>
    <n v="27.1"/>
    <n v="2"/>
    <n v="3018"/>
    <s v="Chickasha"/>
    <x v="6"/>
    <n v="115.12"/>
    <n v="6.3900000000000006"/>
    <n v="60.92"/>
  </r>
  <r>
    <x v="77"/>
    <x v="0"/>
    <x v="2"/>
    <s v="Q1"/>
    <n v="1426"/>
    <n v="13"/>
    <x v="3"/>
    <x v="1"/>
    <n v="26.95"/>
    <x v="2"/>
    <n v="0.1"/>
    <n v="24.26"/>
    <n v="13.26"/>
    <n v="5"/>
    <n v="3023"/>
    <s v="Glenbeulah"/>
    <x v="0"/>
    <n v="121.30000000000001"/>
    <n v="2.6899999999999977"/>
    <n v="55.000000000000007"/>
  </r>
  <r>
    <x v="77"/>
    <x v="0"/>
    <x v="2"/>
    <s v="Q1"/>
    <n v="1427"/>
    <n v="42"/>
    <x v="4"/>
    <x v="1"/>
    <n v="35.950000000000003"/>
    <x v="0"/>
    <n v="0"/>
    <n v="35.950000000000003"/>
    <n v="20.25"/>
    <n v="1"/>
    <n v="3012"/>
    <s v="Moose"/>
    <x v="5"/>
    <n v="35.950000000000003"/>
    <n v="0"/>
    <n v="15.700000000000003"/>
  </r>
  <r>
    <x v="77"/>
    <x v="0"/>
    <x v="2"/>
    <s v="Q1"/>
    <n v="1428"/>
    <n v="3"/>
    <x v="3"/>
    <x v="1"/>
    <n v="59.95"/>
    <x v="3"/>
    <n v="0"/>
    <n v="59.95"/>
    <n v="28.73"/>
    <n v="8"/>
    <n v="3020"/>
    <s v="Hollywood"/>
    <x v="2"/>
    <n v="479.6"/>
    <n v="0"/>
    <n v="249.76000000000002"/>
  </r>
  <r>
    <x v="77"/>
    <x v="0"/>
    <x v="2"/>
    <s v="Q1"/>
    <n v="1429"/>
    <n v="22"/>
    <x v="4"/>
    <x v="1"/>
    <n v="0.95"/>
    <x v="4"/>
    <n v="0"/>
    <n v="0.95"/>
    <n v="0.56999999999999995"/>
    <n v="13"/>
    <n v="3027"/>
    <s v="Hartford"/>
    <x v="0"/>
    <n v="12.35"/>
    <n v="0"/>
    <n v="4.9400000000000004"/>
  </r>
  <r>
    <x v="77"/>
    <x v="0"/>
    <x v="2"/>
    <s v="Q1"/>
    <n v="1430"/>
    <n v="7"/>
    <x v="3"/>
    <x v="1"/>
    <n v="20.95"/>
    <x v="2"/>
    <n v="0"/>
    <n v="20.95"/>
    <n v="10.039999999999999"/>
    <n v="18"/>
    <n v="3014"/>
    <s v="Danville"/>
    <x v="1"/>
    <n v="377.09999999999997"/>
    <n v="0"/>
    <n v="196.38"/>
  </r>
  <r>
    <x v="77"/>
    <x v="0"/>
    <x v="2"/>
    <s v="Q1"/>
    <n v="1431"/>
    <n v="33"/>
    <x v="3"/>
    <x v="1"/>
    <n v="19.95"/>
    <x v="1"/>
    <n v="0"/>
    <n v="19.95"/>
    <n v="9.7799999999999994"/>
    <n v="10"/>
    <n v="3018"/>
    <s v="Chickasha"/>
    <x v="6"/>
    <n v="199.5"/>
    <n v="0"/>
    <n v="101.7"/>
  </r>
  <r>
    <x v="77"/>
    <x v="0"/>
    <x v="2"/>
    <s v="Q1"/>
    <n v="1432"/>
    <n v="13"/>
    <x v="4"/>
    <x v="1"/>
    <n v="26.95"/>
    <x v="2"/>
    <n v="0"/>
    <n v="26.95"/>
    <n v="13.26"/>
    <n v="12"/>
    <n v="3010"/>
    <s v="Camarillo"/>
    <x v="7"/>
    <n v="323.39999999999998"/>
    <n v="0"/>
    <n v="164.28"/>
  </r>
  <r>
    <x v="77"/>
    <x v="0"/>
    <x v="2"/>
    <s v="Q1"/>
    <n v="1432"/>
    <n v="30"/>
    <x v="4"/>
    <x v="1"/>
    <n v="10.95"/>
    <x v="1"/>
    <n v="0"/>
    <n v="10.95"/>
    <n v="4.8"/>
    <n v="6"/>
    <n v="3010"/>
    <s v="Camarillo"/>
    <x v="7"/>
    <n v="65.699999999999989"/>
    <n v="0"/>
    <n v="36.9"/>
  </r>
  <r>
    <x v="77"/>
    <x v="0"/>
    <x v="2"/>
    <s v="Q1"/>
    <n v="1433"/>
    <n v="4"/>
    <x v="3"/>
    <x v="1"/>
    <n v="73.95"/>
    <x v="3"/>
    <n v="0"/>
    <n v="73.95"/>
    <n v="38.86"/>
    <n v="1"/>
    <n v="3022"/>
    <s v="Oak View"/>
    <x v="7"/>
    <n v="73.95"/>
    <n v="0"/>
    <n v="35.090000000000003"/>
  </r>
  <r>
    <x v="77"/>
    <x v="0"/>
    <x v="2"/>
    <s v="Q1"/>
    <n v="1434"/>
    <n v="40"/>
    <x v="4"/>
    <x v="1"/>
    <n v="16.95"/>
    <x v="1"/>
    <n v="0"/>
    <n v="16.95"/>
    <n v="6.53"/>
    <n v="19"/>
    <n v="3012"/>
    <s v="Moose"/>
    <x v="5"/>
    <n v="322.05"/>
    <n v="0"/>
    <n v="197.97999999999996"/>
  </r>
  <r>
    <x v="78"/>
    <x v="1"/>
    <x v="2"/>
    <s v="Q1"/>
    <n v="1435"/>
    <n v="5"/>
    <x v="0"/>
    <x v="1"/>
    <n v="24.95"/>
    <x v="2"/>
    <n v="0"/>
    <n v="24.95"/>
    <n v="12.27"/>
    <n v="7"/>
    <n v="3012"/>
    <s v="Moose"/>
    <x v="5"/>
    <n v="174.65"/>
    <n v="0"/>
    <n v="88.759999999999991"/>
  </r>
  <r>
    <x v="78"/>
    <x v="1"/>
    <x v="2"/>
    <s v="Q1"/>
    <n v="1435"/>
    <n v="7"/>
    <x v="0"/>
    <x v="1"/>
    <n v="20.95"/>
    <x v="2"/>
    <n v="0"/>
    <n v="20.95"/>
    <n v="10.039999999999999"/>
    <n v="6"/>
    <n v="3012"/>
    <s v="Moose"/>
    <x v="5"/>
    <n v="125.69999999999999"/>
    <n v="0"/>
    <n v="65.460000000000008"/>
  </r>
  <r>
    <x v="78"/>
    <x v="1"/>
    <x v="2"/>
    <s v="Q1"/>
    <n v="1435"/>
    <n v="17"/>
    <x v="0"/>
    <x v="1"/>
    <n v="49.95"/>
    <x v="5"/>
    <n v="0"/>
    <n v="49.95"/>
    <n v="23.93"/>
    <n v="16"/>
    <n v="3012"/>
    <s v="Moose"/>
    <x v="5"/>
    <n v="799.2"/>
    <n v="0"/>
    <n v="416.32000000000005"/>
  </r>
  <r>
    <x v="78"/>
    <x v="1"/>
    <x v="2"/>
    <s v="Q1"/>
    <n v="1435"/>
    <n v="11"/>
    <x v="0"/>
    <x v="1"/>
    <n v="65.95"/>
    <x v="3"/>
    <n v="0"/>
    <n v="65.95"/>
    <n v="37.97"/>
    <n v="15"/>
    <n v="3012"/>
    <s v="Moose"/>
    <x v="5"/>
    <n v="989.25"/>
    <n v="0"/>
    <n v="419.70000000000005"/>
  </r>
  <r>
    <x v="78"/>
    <x v="1"/>
    <x v="2"/>
    <s v="Q1"/>
    <n v="1435"/>
    <n v="31"/>
    <x v="0"/>
    <x v="1"/>
    <n v="0.95"/>
    <x v="4"/>
    <n v="0"/>
    <n v="0.95"/>
    <n v="0.34"/>
    <n v="10"/>
    <n v="3012"/>
    <s v="Moose"/>
    <x v="5"/>
    <n v="9.5"/>
    <n v="0"/>
    <n v="6.0999999999999988"/>
  </r>
  <r>
    <x v="78"/>
    <x v="1"/>
    <x v="2"/>
    <s v="Q1"/>
    <n v="1435"/>
    <n v="46"/>
    <x v="0"/>
    <x v="1"/>
    <n v="55.95"/>
    <x v="3"/>
    <n v="0.2"/>
    <n v="44.76"/>
    <n v="32.47"/>
    <n v="20"/>
    <n v="3012"/>
    <s v="Moose"/>
    <x v="5"/>
    <n v="895.19999999999993"/>
    <n v="11.190000000000005"/>
    <n v="245.79999999999998"/>
  </r>
  <r>
    <x v="79"/>
    <x v="2"/>
    <x v="2"/>
    <s v="Q1"/>
    <n v="1436"/>
    <n v="11"/>
    <x v="4"/>
    <x v="1"/>
    <n v="65.95"/>
    <x v="3"/>
    <n v="0"/>
    <n v="65.95"/>
    <n v="37.97"/>
    <n v="8"/>
    <n v="3029"/>
    <s v="Hartland"/>
    <x v="0"/>
    <n v="527.6"/>
    <n v="0"/>
    <n v="223.84000000000003"/>
  </r>
  <r>
    <x v="79"/>
    <x v="2"/>
    <x v="2"/>
    <s v="Q1"/>
    <n v="1437"/>
    <n v="17"/>
    <x v="4"/>
    <x v="1"/>
    <n v="49.95"/>
    <x v="5"/>
    <n v="0"/>
    <n v="49.95"/>
    <n v="23.93"/>
    <n v="30"/>
    <n v="3015"/>
    <s v="Catawissa"/>
    <x v="3"/>
    <n v="1498.5"/>
    <n v="0"/>
    <n v="780.60000000000014"/>
  </r>
  <r>
    <x v="79"/>
    <x v="2"/>
    <x v="2"/>
    <s v="Q1"/>
    <n v="1438"/>
    <n v="30"/>
    <x v="4"/>
    <x v="1"/>
    <n v="10.95"/>
    <x v="1"/>
    <n v="0"/>
    <n v="10.95"/>
    <n v="4.8"/>
    <n v="2"/>
    <n v="3025"/>
    <s v="Cardinal"/>
    <x v="4"/>
    <n v="21.9"/>
    <n v="0"/>
    <n v="12.299999999999999"/>
  </r>
  <r>
    <x v="80"/>
    <x v="3"/>
    <x v="2"/>
    <s v="Q1"/>
    <n v="1439"/>
    <n v="25"/>
    <x v="1"/>
    <x v="1"/>
    <n v="0.95"/>
    <x v="4"/>
    <n v="0"/>
    <n v="0.95"/>
    <n v="0.35"/>
    <n v="27"/>
    <n v="3018"/>
    <s v="Chickasha"/>
    <x v="6"/>
    <n v="25.65"/>
    <n v="0"/>
    <n v="16.2"/>
  </r>
  <r>
    <x v="80"/>
    <x v="3"/>
    <x v="2"/>
    <s v="Q1"/>
    <n v="1440"/>
    <n v="14"/>
    <x v="2"/>
    <x v="1"/>
    <n v="31.95"/>
    <x v="0"/>
    <n v="0"/>
    <n v="31.95"/>
    <n v="17.38"/>
    <n v="3"/>
    <n v="3023"/>
    <s v="Glenbeulah"/>
    <x v="0"/>
    <n v="95.85"/>
    <n v="0"/>
    <n v="43.71"/>
  </r>
  <r>
    <x v="80"/>
    <x v="3"/>
    <x v="2"/>
    <s v="Q1"/>
    <n v="1441"/>
    <n v="24"/>
    <x v="1"/>
    <x v="1"/>
    <n v="27.95"/>
    <x v="2"/>
    <n v="0"/>
    <n v="27.95"/>
    <n v="16.8"/>
    <n v="20"/>
    <n v="3023"/>
    <s v="Glenbeulah"/>
    <x v="0"/>
    <n v="559"/>
    <n v="0"/>
    <n v="222.99999999999997"/>
  </r>
  <r>
    <x v="80"/>
    <x v="3"/>
    <x v="2"/>
    <s v="Q1"/>
    <n v="1441"/>
    <n v="22"/>
    <x v="1"/>
    <x v="1"/>
    <n v="0.95"/>
    <x v="4"/>
    <n v="0"/>
    <n v="0.95"/>
    <n v="0.56999999999999995"/>
    <n v="4"/>
    <n v="3023"/>
    <s v="Glenbeulah"/>
    <x v="0"/>
    <n v="3.8"/>
    <n v="0"/>
    <n v="1.52"/>
  </r>
  <r>
    <x v="80"/>
    <x v="3"/>
    <x v="2"/>
    <s v="Q1"/>
    <n v="1442"/>
    <n v="6"/>
    <x v="2"/>
    <x v="1"/>
    <n v="55.95"/>
    <x v="3"/>
    <n v="0"/>
    <n v="55.95"/>
    <n v="16.059999999999999"/>
    <n v="10"/>
    <n v="3024"/>
    <s v="Corn"/>
    <x v="6"/>
    <n v="559.5"/>
    <n v="0"/>
    <n v="398.9"/>
  </r>
  <r>
    <x v="80"/>
    <x v="3"/>
    <x v="2"/>
    <s v="Q1"/>
    <n v="1443"/>
    <n v="2"/>
    <x v="2"/>
    <x v="1"/>
    <n v="44.95"/>
    <x v="5"/>
    <n v="0"/>
    <n v="44.95"/>
    <n v="27.95"/>
    <n v="7"/>
    <n v="3021"/>
    <s v="Hollywood"/>
    <x v="2"/>
    <n v="314.65000000000003"/>
    <n v="0"/>
    <n v="119.00000000000003"/>
  </r>
  <r>
    <x v="80"/>
    <x v="3"/>
    <x v="2"/>
    <s v="Q1"/>
    <n v="1444"/>
    <n v="41"/>
    <x v="1"/>
    <x v="1"/>
    <n v="18.95"/>
    <x v="1"/>
    <n v="0"/>
    <n v="18.95"/>
    <n v="9.98"/>
    <n v="17"/>
    <n v="3031"/>
    <s v="Hingham"/>
    <x v="0"/>
    <n v="322.14999999999998"/>
    <n v="0"/>
    <n v="152.48999999999998"/>
  </r>
  <r>
    <x v="80"/>
    <x v="3"/>
    <x v="2"/>
    <s v="Q1"/>
    <n v="1444"/>
    <n v="33"/>
    <x v="1"/>
    <x v="1"/>
    <n v="19.95"/>
    <x v="1"/>
    <n v="0"/>
    <n v="19.95"/>
    <n v="9.7799999999999994"/>
    <n v="12"/>
    <n v="3031"/>
    <s v="Hingham"/>
    <x v="0"/>
    <n v="239.39999999999998"/>
    <n v="0"/>
    <n v="122.03999999999999"/>
  </r>
  <r>
    <x v="80"/>
    <x v="3"/>
    <x v="2"/>
    <s v="Q1"/>
    <n v="1444"/>
    <n v="33"/>
    <x v="1"/>
    <x v="1"/>
    <n v="19.95"/>
    <x v="1"/>
    <n v="0"/>
    <n v="19.95"/>
    <n v="9.7799999999999994"/>
    <n v="17"/>
    <n v="3031"/>
    <s v="Hingham"/>
    <x v="0"/>
    <n v="339.15"/>
    <n v="0"/>
    <n v="172.89"/>
  </r>
  <r>
    <x v="80"/>
    <x v="3"/>
    <x v="2"/>
    <s v="Q1"/>
    <n v="1445"/>
    <n v="24"/>
    <x v="2"/>
    <x v="1"/>
    <n v="27.95"/>
    <x v="2"/>
    <n v="0"/>
    <n v="27.95"/>
    <n v="16.8"/>
    <n v="2"/>
    <n v="3011"/>
    <s v="Barhamsville"/>
    <x v="4"/>
    <n v="55.9"/>
    <n v="0"/>
    <n v="22.299999999999997"/>
  </r>
  <r>
    <x v="80"/>
    <x v="3"/>
    <x v="2"/>
    <s v="Q1"/>
    <n v="1446"/>
    <n v="8"/>
    <x v="1"/>
    <x v="1"/>
    <n v="7.95"/>
    <x v="4"/>
    <n v="0"/>
    <n v="7.95"/>
    <n v="4.53"/>
    <n v="20"/>
    <n v="3010"/>
    <s v="Camarillo"/>
    <x v="7"/>
    <n v="159"/>
    <n v="0"/>
    <n v="68.400000000000006"/>
  </r>
  <r>
    <x v="80"/>
    <x v="3"/>
    <x v="2"/>
    <s v="Q1"/>
    <n v="1447"/>
    <n v="14"/>
    <x v="2"/>
    <x v="1"/>
    <n v="31.95"/>
    <x v="0"/>
    <n v="0"/>
    <n v="31.95"/>
    <n v="17.38"/>
    <n v="2"/>
    <n v="3015"/>
    <s v="Catawissa"/>
    <x v="3"/>
    <n v="63.9"/>
    <n v="0"/>
    <n v="29.14"/>
  </r>
  <r>
    <x v="80"/>
    <x v="3"/>
    <x v="2"/>
    <s v="Q1"/>
    <n v="1448"/>
    <n v="11"/>
    <x v="1"/>
    <x v="1"/>
    <n v="65.95"/>
    <x v="3"/>
    <n v="0"/>
    <n v="65.95"/>
    <n v="37.97"/>
    <n v="7"/>
    <n v="3011"/>
    <s v="Barhamsville"/>
    <x v="4"/>
    <n v="461.65000000000003"/>
    <n v="0"/>
    <n v="195.86"/>
  </r>
  <r>
    <x v="80"/>
    <x v="3"/>
    <x v="2"/>
    <s v="Q1"/>
    <n v="1449"/>
    <n v="2"/>
    <x v="2"/>
    <x v="1"/>
    <n v="44.95"/>
    <x v="5"/>
    <n v="0"/>
    <n v="44.95"/>
    <n v="27.95"/>
    <n v="2"/>
    <n v="3023"/>
    <s v="Glenbeulah"/>
    <x v="0"/>
    <n v="89.9"/>
    <n v="0"/>
    <n v="34.000000000000007"/>
  </r>
  <r>
    <x v="80"/>
    <x v="3"/>
    <x v="2"/>
    <s v="Q1"/>
    <n v="1449"/>
    <n v="10"/>
    <x v="2"/>
    <x v="1"/>
    <n v="34.950000000000003"/>
    <x v="0"/>
    <n v="0"/>
    <n v="34.950000000000003"/>
    <n v="22.13"/>
    <n v="3"/>
    <n v="3023"/>
    <s v="Glenbeulah"/>
    <x v="0"/>
    <n v="104.85000000000001"/>
    <n v="0"/>
    <n v="38.460000000000008"/>
  </r>
  <r>
    <x v="80"/>
    <x v="3"/>
    <x v="2"/>
    <s v="Q1"/>
    <n v="1450"/>
    <n v="7"/>
    <x v="2"/>
    <x v="1"/>
    <n v="20.95"/>
    <x v="2"/>
    <n v="0"/>
    <n v="20.95"/>
    <n v="10.039999999999999"/>
    <n v="7"/>
    <n v="3018"/>
    <s v="Chickasha"/>
    <x v="6"/>
    <n v="146.65"/>
    <n v="0"/>
    <n v="76.37"/>
  </r>
  <r>
    <x v="80"/>
    <x v="3"/>
    <x v="2"/>
    <s v="Q1"/>
    <n v="1451"/>
    <n v="2"/>
    <x v="1"/>
    <x v="1"/>
    <n v="44.95"/>
    <x v="5"/>
    <n v="0"/>
    <n v="44.95"/>
    <n v="27.95"/>
    <n v="4"/>
    <n v="3016"/>
    <s v="Cedar Hill"/>
    <x v="3"/>
    <n v="179.8"/>
    <n v="0"/>
    <n v="68.000000000000014"/>
  </r>
  <r>
    <x v="80"/>
    <x v="3"/>
    <x v="2"/>
    <s v="Q1"/>
    <n v="1451"/>
    <n v="26"/>
    <x v="1"/>
    <x v="1"/>
    <n v="0.95"/>
    <x v="4"/>
    <n v="0.1"/>
    <n v="0.86"/>
    <n v="0.42"/>
    <n v="18"/>
    <n v="3016"/>
    <s v="Cedar Hill"/>
    <x v="3"/>
    <n v="15.48"/>
    <n v="8.9999999999999969E-2"/>
    <n v="7.92"/>
  </r>
  <r>
    <x v="80"/>
    <x v="3"/>
    <x v="2"/>
    <s v="Q1"/>
    <n v="1452"/>
    <n v="40"/>
    <x v="2"/>
    <x v="1"/>
    <n v="16.95"/>
    <x v="1"/>
    <n v="0"/>
    <n v="16.95"/>
    <n v="6.53"/>
    <n v="7"/>
    <n v="3018"/>
    <s v="Chickasha"/>
    <x v="6"/>
    <n v="118.64999999999999"/>
    <n v="0"/>
    <n v="72.939999999999984"/>
  </r>
  <r>
    <x v="80"/>
    <x v="3"/>
    <x v="2"/>
    <s v="Q1"/>
    <n v="1453"/>
    <n v="36"/>
    <x v="2"/>
    <x v="1"/>
    <n v="26.95"/>
    <x v="2"/>
    <n v="0"/>
    <n v="26.95"/>
    <n v="12.53"/>
    <n v="13"/>
    <n v="3013"/>
    <s v="Moran"/>
    <x v="5"/>
    <n v="350.34999999999997"/>
    <n v="0"/>
    <n v="187.46"/>
  </r>
  <r>
    <x v="80"/>
    <x v="3"/>
    <x v="2"/>
    <s v="Q1"/>
    <n v="1453"/>
    <n v="19"/>
    <x v="2"/>
    <x v="1"/>
    <n v="49.95"/>
    <x v="5"/>
    <n v="0"/>
    <n v="49.95"/>
    <n v="24.77"/>
    <n v="8"/>
    <n v="3013"/>
    <s v="Moran"/>
    <x v="5"/>
    <n v="399.6"/>
    <n v="0"/>
    <n v="201.44000000000003"/>
  </r>
  <r>
    <x v="80"/>
    <x v="3"/>
    <x v="2"/>
    <s v="Q1"/>
    <n v="1454"/>
    <n v="42"/>
    <x v="1"/>
    <x v="1"/>
    <n v="35.950000000000003"/>
    <x v="0"/>
    <n v="0"/>
    <n v="35.950000000000003"/>
    <n v="20.25"/>
    <n v="2"/>
    <n v="3031"/>
    <s v="Hingham"/>
    <x v="0"/>
    <n v="71.900000000000006"/>
    <n v="0"/>
    <n v="31.400000000000006"/>
  </r>
  <r>
    <x v="80"/>
    <x v="3"/>
    <x v="2"/>
    <s v="Q1"/>
    <n v="1455"/>
    <n v="44"/>
    <x v="2"/>
    <x v="1"/>
    <n v="38.950000000000003"/>
    <x v="0"/>
    <n v="0"/>
    <n v="38.950000000000003"/>
    <n v="24.76"/>
    <n v="1"/>
    <n v="3015"/>
    <s v="Catawissa"/>
    <x v="3"/>
    <n v="38.950000000000003"/>
    <n v="0"/>
    <n v="14.190000000000001"/>
  </r>
  <r>
    <x v="80"/>
    <x v="3"/>
    <x v="2"/>
    <s v="Q1"/>
    <n v="1456"/>
    <n v="11"/>
    <x v="1"/>
    <x v="1"/>
    <n v="65.95"/>
    <x v="3"/>
    <n v="0"/>
    <n v="65.95"/>
    <n v="37.97"/>
    <n v="1"/>
    <n v="3017"/>
    <s v="Chesterfield"/>
    <x v="3"/>
    <n v="65.95"/>
    <n v="0"/>
    <n v="27.980000000000004"/>
  </r>
  <r>
    <x v="80"/>
    <x v="3"/>
    <x v="2"/>
    <s v="Q1"/>
    <n v="1456"/>
    <n v="7"/>
    <x v="1"/>
    <x v="1"/>
    <n v="20.95"/>
    <x v="2"/>
    <n v="0"/>
    <n v="20.95"/>
    <n v="10.039999999999999"/>
    <n v="2"/>
    <n v="3017"/>
    <s v="Chesterfield"/>
    <x v="3"/>
    <n v="41.9"/>
    <n v="0"/>
    <n v="21.82"/>
  </r>
  <r>
    <x v="80"/>
    <x v="3"/>
    <x v="2"/>
    <s v="Q1"/>
    <n v="1456"/>
    <n v="32"/>
    <x v="1"/>
    <x v="1"/>
    <n v="22.95"/>
    <x v="2"/>
    <n v="0.1"/>
    <n v="20.66"/>
    <n v="11.78"/>
    <n v="21"/>
    <n v="3017"/>
    <s v="Chesterfield"/>
    <x v="3"/>
    <n v="433.86"/>
    <n v="2.2899999999999991"/>
    <n v="186.48000000000002"/>
  </r>
  <r>
    <x v="80"/>
    <x v="3"/>
    <x v="2"/>
    <s v="Q1"/>
    <n v="1457"/>
    <n v="46"/>
    <x v="2"/>
    <x v="1"/>
    <n v="55.95"/>
    <x v="3"/>
    <n v="0"/>
    <n v="55.95"/>
    <n v="32.47"/>
    <n v="9"/>
    <n v="3011"/>
    <s v="Barhamsville"/>
    <x v="4"/>
    <n v="503.55"/>
    <n v="0"/>
    <n v="211.32000000000005"/>
  </r>
  <r>
    <x v="80"/>
    <x v="3"/>
    <x v="2"/>
    <s v="Q1"/>
    <n v="1457"/>
    <n v="46"/>
    <x v="2"/>
    <x v="1"/>
    <n v="55.95"/>
    <x v="3"/>
    <n v="0"/>
    <n v="55.95"/>
    <n v="32.47"/>
    <n v="21"/>
    <n v="3011"/>
    <s v="Barhamsville"/>
    <x v="4"/>
    <n v="1174.95"/>
    <n v="0"/>
    <n v="493.0800000000001"/>
  </r>
  <r>
    <x v="80"/>
    <x v="3"/>
    <x v="2"/>
    <s v="Q1"/>
    <n v="1458"/>
    <n v="38"/>
    <x v="1"/>
    <x v="1"/>
    <n v="24.95"/>
    <x v="2"/>
    <n v="0"/>
    <n v="24.95"/>
    <n v="11.48"/>
    <n v="3"/>
    <n v="3013"/>
    <s v="Moran"/>
    <x v="5"/>
    <n v="74.849999999999994"/>
    <n v="0"/>
    <n v="40.409999999999997"/>
  </r>
  <r>
    <x v="80"/>
    <x v="3"/>
    <x v="2"/>
    <s v="Q1"/>
    <n v="1459"/>
    <n v="27"/>
    <x v="1"/>
    <x v="1"/>
    <n v="4.95"/>
    <x v="4"/>
    <n v="0.1"/>
    <n v="4.46"/>
    <n v="1.82"/>
    <n v="5"/>
    <n v="3011"/>
    <s v="Barhamsville"/>
    <x v="4"/>
    <n v="22.3"/>
    <n v="0.49000000000000021"/>
    <n v="13.2"/>
  </r>
  <r>
    <x v="80"/>
    <x v="3"/>
    <x v="2"/>
    <s v="Q1"/>
    <n v="1460"/>
    <n v="33"/>
    <x v="2"/>
    <x v="1"/>
    <n v="19.95"/>
    <x v="1"/>
    <n v="0.2"/>
    <n v="15.96"/>
    <n v="9.7799999999999994"/>
    <n v="2"/>
    <n v="3015"/>
    <s v="Catawissa"/>
    <x v="3"/>
    <n v="31.92"/>
    <n v="3.9899999999999984"/>
    <n v="12.360000000000003"/>
  </r>
  <r>
    <x v="80"/>
    <x v="3"/>
    <x v="2"/>
    <s v="Q1"/>
    <n v="1461"/>
    <n v="29"/>
    <x v="1"/>
    <x v="1"/>
    <n v="40.950000000000003"/>
    <x v="5"/>
    <n v="0"/>
    <n v="40.950000000000003"/>
    <n v="15.51"/>
    <n v="3"/>
    <n v="3027"/>
    <s v="Hartford"/>
    <x v="0"/>
    <n v="122.85000000000001"/>
    <n v="0"/>
    <n v="76.320000000000022"/>
  </r>
  <r>
    <x v="80"/>
    <x v="3"/>
    <x v="2"/>
    <s v="Q1"/>
    <n v="1462"/>
    <n v="17"/>
    <x v="2"/>
    <x v="1"/>
    <n v="49.95"/>
    <x v="5"/>
    <n v="0"/>
    <n v="49.95"/>
    <n v="23.93"/>
    <n v="5"/>
    <n v="3023"/>
    <s v="Glenbeulah"/>
    <x v="0"/>
    <n v="249.75"/>
    <n v="0"/>
    <n v="130.10000000000002"/>
  </r>
  <r>
    <x v="80"/>
    <x v="3"/>
    <x v="2"/>
    <s v="Q1"/>
    <n v="1463"/>
    <n v="42"/>
    <x v="1"/>
    <x v="1"/>
    <n v="35.950000000000003"/>
    <x v="0"/>
    <n v="0"/>
    <n v="35.950000000000003"/>
    <n v="20.25"/>
    <n v="2"/>
    <n v="3013"/>
    <s v="Moran"/>
    <x v="5"/>
    <n v="71.900000000000006"/>
    <n v="0"/>
    <n v="31.400000000000006"/>
  </r>
  <r>
    <x v="80"/>
    <x v="3"/>
    <x v="2"/>
    <s v="Q1"/>
    <n v="1463"/>
    <n v="46"/>
    <x v="1"/>
    <x v="1"/>
    <n v="55.95"/>
    <x v="3"/>
    <n v="0"/>
    <n v="55.95"/>
    <n v="32.47"/>
    <n v="20"/>
    <n v="3013"/>
    <s v="Moran"/>
    <x v="5"/>
    <n v="1119"/>
    <n v="0"/>
    <n v="469.60000000000008"/>
  </r>
  <r>
    <x v="80"/>
    <x v="3"/>
    <x v="2"/>
    <s v="Q1"/>
    <n v="1463"/>
    <n v="49"/>
    <x v="1"/>
    <x v="1"/>
    <n v="63.95"/>
    <x v="3"/>
    <n v="0"/>
    <n v="63.95"/>
    <n v="27.1"/>
    <n v="1"/>
    <n v="3013"/>
    <s v="Moran"/>
    <x v="5"/>
    <n v="63.95"/>
    <n v="0"/>
    <n v="36.85"/>
  </r>
  <r>
    <x v="80"/>
    <x v="3"/>
    <x v="2"/>
    <s v="Q1"/>
    <n v="1463"/>
    <n v="30"/>
    <x v="1"/>
    <x v="1"/>
    <n v="10.95"/>
    <x v="1"/>
    <n v="0"/>
    <n v="10.95"/>
    <n v="4.8"/>
    <n v="24"/>
    <n v="3013"/>
    <s v="Moran"/>
    <x v="5"/>
    <n v="262.79999999999995"/>
    <n v="0"/>
    <n v="147.6"/>
  </r>
  <r>
    <x v="80"/>
    <x v="3"/>
    <x v="2"/>
    <s v="Q1"/>
    <n v="1463"/>
    <n v="33"/>
    <x v="1"/>
    <x v="1"/>
    <n v="19.95"/>
    <x v="1"/>
    <n v="0"/>
    <n v="19.95"/>
    <n v="9.7799999999999994"/>
    <n v="1"/>
    <n v="3013"/>
    <s v="Moran"/>
    <x v="5"/>
    <n v="19.95"/>
    <n v="0"/>
    <n v="10.17"/>
  </r>
  <r>
    <x v="80"/>
    <x v="3"/>
    <x v="2"/>
    <s v="Q1"/>
    <n v="1464"/>
    <n v="42"/>
    <x v="1"/>
    <x v="1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80"/>
    <x v="3"/>
    <x v="2"/>
    <s v="Q1"/>
    <n v="1465"/>
    <n v="15"/>
    <x v="1"/>
    <x v="1"/>
    <n v="28.95"/>
    <x v="2"/>
    <n v="0"/>
    <n v="28.95"/>
    <n v="17.53"/>
    <n v="29"/>
    <n v="3021"/>
    <s v="Hollywood"/>
    <x v="2"/>
    <n v="839.55"/>
    <n v="0"/>
    <n v="331.17999999999995"/>
  </r>
  <r>
    <x v="80"/>
    <x v="3"/>
    <x v="2"/>
    <s v="Q1"/>
    <n v="1466"/>
    <n v="7"/>
    <x v="2"/>
    <x v="1"/>
    <n v="20.95"/>
    <x v="2"/>
    <n v="0"/>
    <n v="20.95"/>
    <n v="10.039999999999999"/>
    <n v="8"/>
    <n v="3024"/>
    <s v="Corn"/>
    <x v="6"/>
    <n v="167.6"/>
    <n v="0"/>
    <n v="87.28"/>
  </r>
  <r>
    <x v="80"/>
    <x v="3"/>
    <x v="2"/>
    <s v="Q1"/>
    <n v="1467"/>
    <n v="28"/>
    <x v="1"/>
    <x v="1"/>
    <n v="0.95"/>
    <x v="4"/>
    <n v="0"/>
    <n v="0.95"/>
    <n v="0.5"/>
    <n v="14"/>
    <n v="3010"/>
    <s v="Camarillo"/>
    <x v="7"/>
    <n v="13.299999999999999"/>
    <n v="0"/>
    <n v="6.2999999999999989"/>
  </r>
  <r>
    <x v="80"/>
    <x v="3"/>
    <x v="2"/>
    <s v="Q1"/>
    <n v="1468"/>
    <n v="30"/>
    <x v="2"/>
    <x v="1"/>
    <n v="10.95"/>
    <x v="1"/>
    <n v="0"/>
    <n v="10.95"/>
    <n v="4.8"/>
    <n v="7"/>
    <n v="3013"/>
    <s v="Moran"/>
    <x v="5"/>
    <n v="76.649999999999991"/>
    <n v="0"/>
    <n v="43.05"/>
  </r>
  <r>
    <x v="80"/>
    <x v="3"/>
    <x v="2"/>
    <s v="Q1"/>
    <n v="1468"/>
    <n v="35"/>
    <x v="2"/>
    <x v="1"/>
    <n v="0.95"/>
    <x v="4"/>
    <n v="0"/>
    <n v="0.95"/>
    <n v="0.47"/>
    <n v="24"/>
    <n v="3013"/>
    <s v="Moran"/>
    <x v="5"/>
    <n v="22.799999999999997"/>
    <n v="0"/>
    <n v="11.52"/>
  </r>
  <r>
    <x v="80"/>
    <x v="3"/>
    <x v="2"/>
    <s v="Q1"/>
    <n v="1468"/>
    <n v="26"/>
    <x v="2"/>
    <x v="1"/>
    <n v="0.95"/>
    <x v="4"/>
    <n v="0"/>
    <n v="0.95"/>
    <n v="0.42"/>
    <n v="9"/>
    <n v="3013"/>
    <s v="Moran"/>
    <x v="5"/>
    <n v="8.5499999999999989"/>
    <n v="0"/>
    <n v="4.7700000000000005"/>
  </r>
  <r>
    <x v="80"/>
    <x v="3"/>
    <x v="2"/>
    <s v="Q1"/>
    <n v="1469"/>
    <n v="36"/>
    <x v="1"/>
    <x v="1"/>
    <n v="26.95"/>
    <x v="2"/>
    <n v="0"/>
    <n v="26.95"/>
    <n v="12.53"/>
    <n v="28"/>
    <n v="3012"/>
    <s v="Moose"/>
    <x v="5"/>
    <n v="754.6"/>
    <n v="0"/>
    <n v="403.76"/>
  </r>
  <r>
    <x v="80"/>
    <x v="3"/>
    <x v="2"/>
    <s v="Q1"/>
    <n v="1470"/>
    <n v="37"/>
    <x v="2"/>
    <x v="1"/>
    <n v="24.95"/>
    <x v="2"/>
    <n v="0"/>
    <n v="24.95"/>
    <n v="9.3800000000000008"/>
    <n v="11"/>
    <n v="3019"/>
    <s v="Crystal City"/>
    <x v="3"/>
    <n v="274.45"/>
    <n v="0"/>
    <n v="171.26999999999998"/>
  </r>
  <r>
    <x v="80"/>
    <x v="3"/>
    <x v="2"/>
    <s v="Q1"/>
    <n v="1471"/>
    <n v="45"/>
    <x v="1"/>
    <x v="1"/>
    <n v="38.950000000000003"/>
    <x v="0"/>
    <n v="0"/>
    <n v="38.950000000000003"/>
    <n v="22.33"/>
    <n v="5"/>
    <n v="3031"/>
    <s v="Hingham"/>
    <x v="0"/>
    <n v="194.75"/>
    <n v="0"/>
    <n v="83.100000000000023"/>
  </r>
  <r>
    <x v="81"/>
    <x v="4"/>
    <x v="2"/>
    <s v="Q1"/>
    <n v="1472"/>
    <n v="38"/>
    <x v="3"/>
    <x v="0"/>
    <n v="24.95"/>
    <x v="2"/>
    <n v="0"/>
    <n v="24.95"/>
    <n v="11.48"/>
    <n v="1"/>
    <n v="3016"/>
    <s v="Cedar Hill"/>
    <x v="3"/>
    <n v="24.95"/>
    <n v="0"/>
    <n v="13.469999999999999"/>
  </r>
  <r>
    <x v="81"/>
    <x v="4"/>
    <x v="2"/>
    <s v="Q1"/>
    <n v="1472"/>
    <n v="2"/>
    <x v="3"/>
    <x v="0"/>
    <n v="44.95"/>
    <x v="5"/>
    <n v="0"/>
    <n v="44.95"/>
    <n v="27.95"/>
    <n v="10"/>
    <n v="3016"/>
    <s v="Cedar Hill"/>
    <x v="3"/>
    <n v="449.5"/>
    <n v="0"/>
    <n v="170.00000000000003"/>
  </r>
  <r>
    <x v="81"/>
    <x v="4"/>
    <x v="2"/>
    <s v="Q1"/>
    <n v="1473"/>
    <n v="23"/>
    <x v="4"/>
    <x v="0"/>
    <n v="2.95"/>
    <x v="4"/>
    <n v="0"/>
    <n v="2.95"/>
    <n v="1.68"/>
    <n v="11"/>
    <n v="3017"/>
    <s v="Chesterfield"/>
    <x v="3"/>
    <n v="32.450000000000003"/>
    <n v="0"/>
    <n v="13.970000000000002"/>
  </r>
  <r>
    <x v="81"/>
    <x v="4"/>
    <x v="2"/>
    <s v="Q1"/>
    <n v="1473"/>
    <n v="17"/>
    <x v="4"/>
    <x v="0"/>
    <n v="49.95"/>
    <x v="5"/>
    <n v="0"/>
    <n v="49.95"/>
    <n v="23.93"/>
    <n v="13"/>
    <n v="3017"/>
    <s v="Chesterfield"/>
    <x v="3"/>
    <n v="649.35"/>
    <n v="0"/>
    <n v="338.26000000000005"/>
  </r>
  <r>
    <x v="81"/>
    <x v="4"/>
    <x v="2"/>
    <s v="Q1"/>
    <n v="1474"/>
    <n v="12"/>
    <x v="3"/>
    <x v="0"/>
    <n v="47.95"/>
    <x v="5"/>
    <n v="0"/>
    <n v="47.95"/>
    <n v="20.7"/>
    <n v="2"/>
    <n v="3033"/>
    <s v="Hubertus"/>
    <x v="0"/>
    <n v="95.9"/>
    <n v="0"/>
    <n v="54.500000000000007"/>
  </r>
  <r>
    <x v="81"/>
    <x v="4"/>
    <x v="2"/>
    <s v="Q1"/>
    <n v="1475"/>
    <n v="10"/>
    <x v="4"/>
    <x v="0"/>
    <n v="34.950000000000003"/>
    <x v="0"/>
    <n v="0"/>
    <n v="34.950000000000003"/>
    <n v="22.13"/>
    <n v="15"/>
    <n v="3014"/>
    <s v="Danville"/>
    <x v="1"/>
    <n v="524.25"/>
    <n v="0"/>
    <n v="192.30000000000007"/>
  </r>
  <r>
    <x v="81"/>
    <x v="4"/>
    <x v="2"/>
    <s v="Q1"/>
    <n v="1476"/>
    <n v="48"/>
    <x v="3"/>
    <x v="0"/>
    <n v="3.95"/>
    <x v="4"/>
    <n v="0.1"/>
    <n v="3.56"/>
    <n v="1.43"/>
    <n v="24"/>
    <n v="3016"/>
    <s v="Cedar Hill"/>
    <x v="3"/>
    <n v="85.44"/>
    <n v="0.39000000000000012"/>
    <n v="51.12"/>
  </r>
  <r>
    <x v="81"/>
    <x v="4"/>
    <x v="2"/>
    <s v="Q1"/>
    <n v="1476"/>
    <n v="5"/>
    <x v="3"/>
    <x v="0"/>
    <n v="24.95"/>
    <x v="2"/>
    <n v="0"/>
    <n v="24.95"/>
    <n v="12.27"/>
    <n v="4"/>
    <n v="3016"/>
    <s v="Cedar Hill"/>
    <x v="3"/>
    <n v="99.8"/>
    <n v="0"/>
    <n v="50.72"/>
  </r>
  <r>
    <x v="81"/>
    <x v="4"/>
    <x v="2"/>
    <s v="Q1"/>
    <n v="1477"/>
    <n v="47"/>
    <x v="4"/>
    <x v="0"/>
    <n v="28.95"/>
    <x v="2"/>
    <n v="0.2"/>
    <n v="23.16"/>
    <n v="8.86"/>
    <n v="16"/>
    <n v="3016"/>
    <s v="Cedar Hill"/>
    <x v="3"/>
    <n v="370.56"/>
    <n v="5.7899999999999991"/>
    <n v="228.8"/>
  </r>
  <r>
    <x v="81"/>
    <x v="4"/>
    <x v="2"/>
    <s v="Q1"/>
    <n v="1478"/>
    <n v="44"/>
    <x v="3"/>
    <x v="0"/>
    <n v="38.950000000000003"/>
    <x v="0"/>
    <n v="0"/>
    <n v="38.950000000000003"/>
    <n v="24.76"/>
    <n v="14"/>
    <n v="3028"/>
    <s v="Pembroke Pines"/>
    <x v="2"/>
    <n v="545.30000000000007"/>
    <n v="0"/>
    <n v="198.66000000000003"/>
  </r>
  <r>
    <x v="81"/>
    <x v="4"/>
    <x v="2"/>
    <s v="Q1"/>
    <n v="1479"/>
    <n v="13"/>
    <x v="4"/>
    <x v="0"/>
    <n v="26.95"/>
    <x v="2"/>
    <n v="0"/>
    <n v="26.95"/>
    <n v="13.26"/>
    <n v="2"/>
    <n v="3010"/>
    <s v="Camarillo"/>
    <x v="7"/>
    <n v="53.9"/>
    <n v="0"/>
    <n v="27.38"/>
  </r>
  <r>
    <x v="81"/>
    <x v="4"/>
    <x v="2"/>
    <s v="Q1"/>
    <n v="1480"/>
    <n v="42"/>
    <x v="3"/>
    <x v="0"/>
    <n v="35.950000000000003"/>
    <x v="0"/>
    <n v="0.1"/>
    <n v="32.36"/>
    <n v="20.25"/>
    <n v="1"/>
    <n v="3022"/>
    <s v="Oak View"/>
    <x v="7"/>
    <n v="32.36"/>
    <n v="3.5900000000000034"/>
    <n v="12.11"/>
  </r>
  <r>
    <x v="81"/>
    <x v="4"/>
    <x v="2"/>
    <s v="Q1"/>
    <n v="1481"/>
    <n v="7"/>
    <x v="4"/>
    <x v="0"/>
    <n v="20.95"/>
    <x v="2"/>
    <n v="0"/>
    <n v="20.95"/>
    <n v="10.039999999999999"/>
    <n v="10"/>
    <n v="3013"/>
    <s v="Moran"/>
    <x v="5"/>
    <n v="209.5"/>
    <n v="0"/>
    <n v="109.1"/>
  </r>
  <r>
    <x v="81"/>
    <x v="4"/>
    <x v="2"/>
    <s v="Q1"/>
    <n v="1482"/>
    <n v="30"/>
    <x v="3"/>
    <x v="0"/>
    <n v="10.95"/>
    <x v="1"/>
    <n v="0"/>
    <n v="10.95"/>
    <n v="4.8"/>
    <n v="21"/>
    <n v="3023"/>
    <s v="Glenbeulah"/>
    <x v="0"/>
    <n v="229.95"/>
    <n v="0"/>
    <n v="129.14999999999998"/>
  </r>
  <r>
    <x v="81"/>
    <x v="4"/>
    <x v="2"/>
    <s v="Q1"/>
    <n v="1483"/>
    <n v="16"/>
    <x v="4"/>
    <x v="0"/>
    <n v="27.95"/>
    <x v="2"/>
    <n v="0"/>
    <n v="27.95"/>
    <n v="15.85"/>
    <n v="3"/>
    <n v="3019"/>
    <s v="Crystal City"/>
    <x v="3"/>
    <n v="83.85"/>
    <n v="0"/>
    <n v="36.299999999999997"/>
  </r>
  <r>
    <x v="81"/>
    <x v="4"/>
    <x v="2"/>
    <s v="Q1"/>
    <n v="1484"/>
    <n v="39"/>
    <x v="4"/>
    <x v="0"/>
    <n v="26.95"/>
    <x v="2"/>
    <n v="0"/>
    <n v="26.95"/>
    <n v="12.24"/>
    <n v="21"/>
    <n v="3029"/>
    <s v="Hartland"/>
    <x v="0"/>
    <n v="565.94999999999993"/>
    <n v="0"/>
    <n v="308.90999999999997"/>
  </r>
  <r>
    <x v="81"/>
    <x v="4"/>
    <x v="2"/>
    <s v="Q1"/>
    <n v="1485"/>
    <n v="28"/>
    <x v="3"/>
    <x v="0"/>
    <n v="0.95"/>
    <x v="4"/>
    <n v="0"/>
    <n v="0.95"/>
    <n v="0.5"/>
    <n v="12"/>
    <n v="3015"/>
    <s v="Catawissa"/>
    <x v="3"/>
    <n v="11.399999999999999"/>
    <n v="0"/>
    <n v="5.3999999999999995"/>
  </r>
  <r>
    <x v="81"/>
    <x v="4"/>
    <x v="2"/>
    <s v="Q1"/>
    <n v="1485"/>
    <n v="38"/>
    <x v="3"/>
    <x v="0"/>
    <n v="24.95"/>
    <x v="2"/>
    <n v="0"/>
    <n v="24.95"/>
    <n v="11.48"/>
    <n v="1"/>
    <n v="3015"/>
    <s v="Catawissa"/>
    <x v="3"/>
    <n v="24.95"/>
    <n v="0"/>
    <n v="13.469999999999999"/>
  </r>
  <r>
    <x v="81"/>
    <x v="4"/>
    <x v="2"/>
    <s v="Q1"/>
    <n v="1486"/>
    <n v="27"/>
    <x v="4"/>
    <x v="0"/>
    <n v="4.95"/>
    <x v="4"/>
    <n v="0"/>
    <n v="4.95"/>
    <n v="1.82"/>
    <n v="3"/>
    <n v="3014"/>
    <s v="Danville"/>
    <x v="1"/>
    <n v="14.850000000000001"/>
    <n v="0"/>
    <n v="9.39"/>
  </r>
  <r>
    <x v="81"/>
    <x v="4"/>
    <x v="2"/>
    <s v="Q1"/>
    <n v="1486"/>
    <n v="15"/>
    <x v="4"/>
    <x v="0"/>
    <n v="28.95"/>
    <x v="2"/>
    <n v="0"/>
    <n v="28.95"/>
    <n v="17.53"/>
    <n v="23"/>
    <n v="3014"/>
    <s v="Danville"/>
    <x v="1"/>
    <n v="665.85"/>
    <n v="0"/>
    <n v="262.65999999999997"/>
  </r>
  <r>
    <x v="81"/>
    <x v="4"/>
    <x v="2"/>
    <s v="Q1"/>
    <n v="1486"/>
    <n v="27"/>
    <x v="4"/>
    <x v="0"/>
    <n v="4.95"/>
    <x v="4"/>
    <n v="0"/>
    <n v="4.95"/>
    <n v="1.82"/>
    <n v="9"/>
    <n v="3014"/>
    <s v="Danville"/>
    <x v="1"/>
    <n v="44.550000000000004"/>
    <n v="0"/>
    <n v="28.169999999999998"/>
  </r>
  <r>
    <x v="81"/>
    <x v="4"/>
    <x v="2"/>
    <s v="Q1"/>
    <n v="1487"/>
    <n v="8"/>
    <x v="3"/>
    <x v="0"/>
    <n v="7.95"/>
    <x v="4"/>
    <n v="0"/>
    <n v="7.95"/>
    <n v="4.53"/>
    <n v="31"/>
    <n v="3023"/>
    <s v="Glenbeulah"/>
    <x v="0"/>
    <n v="246.45000000000002"/>
    <n v="0"/>
    <n v="106.02"/>
  </r>
  <r>
    <x v="81"/>
    <x v="4"/>
    <x v="2"/>
    <s v="Q1"/>
    <n v="1487"/>
    <n v="14"/>
    <x v="3"/>
    <x v="0"/>
    <n v="31.95"/>
    <x v="0"/>
    <n v="0"/>
    <n v="31.95"/>
    <n v="17.38"/>
    <n v="2"/>
    <n v="3023"/>
    <s v="Glenbeulah"/>
    <x v="0"/>
    <n v="63.9"/>
    <n v="0"/>
    <n v="29.14"/>
  </r>
  <r>
    <x v="81"/>
    <x v="4"/>
    <x v="2"/>
    <s v="Q1"/>
    <n v="1487"/>
    <n v="42"/>
    <x v="3"/>
    <x v="0"/>
    <n v="35.950000000000003"/>
    <x v="0"/>
    <n v="0"/>
    <n v="35.950000000000003"/>
    <n v="20.25"/>
    <n v="2"/>
    <n v="3023"/>
    <s v="Glenbeulah"/>
    <x v="0"/>
    <n v="71.900000000000006"/>
    <n v="0"/>
    <n v="31.400000000000006"/>
  </r>
  <r>
    <x v="81"/>
    <x v="4"/>
    <x v="2"/>
    <s v="Q1"/>
    <n v="1488"/>
    <n v="50"/>
    <x v="4"/>
    <x v="0"/>
    <n v="24.95"/>
    <x v="2"/>
    <n v="0"/>
    <n v="24.95"/>
    <n v="12.14"/>
    <n v="3"/>
    <n v="3012"/>
    <s v="Moose"/>
    <x v="5"/>
    <n v="74.849999999999994"/>
    <n v="0"/>
    <n v="38.429999999999993"/>
  </r>
  <r>
    <x v="81"/>
    <x v="4"/>
    <x v="2"/>
    <s v="Q1"/>
    <n v="1489"/>
    <n v="10"/>
    <x v="3"/>
    <x v="0"/>
    <n v="34.950000000000003"/>
    <x v="0"/>
    <n v="0.2"/>
    <n v="27.96"/>
    <n v="22.13"/>
    <n v="17"/>
    <n v="3015"/>
    <s v="Catawissa"/>
    <x v="3"/>
    <n v="475.32"/>
    <n v="6.990000000000002"/>
    <n v="99.110000000000028"/>
  </r>
  <r>
    <x v="81"/>
    <x v="4"/>
    <x v="2"/>
    <s v="Q1"/>
    <n v="1490"/>
    <n v="39"/>
    <x v="4"/>
    <x v="0"/>
    <n v="26.95"/>
    <x v="2"/>
    <n v="0"/>
    <n v="26.95"/>
    <n v="12.24"/>
    <n v="13"/>
    <n v="3021"/>
    <s v="Hollywood"/>
    <x v="2"/>
    <n v="350.34999999999997"/>
    <n v="0"/>
    <n v="191.23"/>
  </r>
  <r>
    <x v="81"/>
    <x v="4"/>
    <x v="2"/>
    <s v="Q1"/>
    <n v="1491"/>
    <n v="11"/>
    <x v="4"/>
    <x v="0"/>
    <n v="65.95"/>
    <x v="3"/>
    <n v="0"/>
    <n v="65.95"/>
    <n v="37.97"/>
    <n v="2"/>
    <n v="3017"/>
    <s v="Chesterfield"/>
    <x v="3"/>
    <n v="131.9"/>
    <n v="0"/>
    <n v="55.960000000000008"/>
  </r>
  <r>
    <x v="81"/>
    <x v="4"/>
    <x v="2"/>
    <s v="Q1"/>
    <n v="1491"/>
    <n v="47"/>
    <x v="4"/>
    <x v="0"/>
    <n v="28.95"/>
    <x v="2"/>
    <n v="0"/>
    <n v="28.95"/>
    <n v="8.86"/>
    <n v="16"/>
    <n v="3017"/>
    <s v="Chesterfield"/>
    <x v="3"/>
    <n v="463.2"/>
    <n v="0"/>
    <n v="321.44"/>
  </r>
  <r>
    <x v="81"/>
    <x v="4"/>
    <x v="2"/>
    <s v="Q1"/>
    <n v="1492"/>
    <n v="32"/>
    <x v="3"/>
    <x v="0"/>
    <n v="22.95"/>
    <x v="2"/>
    <n v="0"/>
    <n v="22.95"/>
    <n v="11.78"/>
    <n v="11"/>
    <n v="3010"/>
    <s v="Camarillo"/>
    <x v="7"/>
    <n v="252.45"/>
    <n v="0"/>
    <n v="122.87"/>
  </r>
  <r>
    <x v="81"/>
    <x v="4"/>
    <x v="2"/>
    <s v="Q1"/>
    <n v="1492"/>
    <n v="30"/>
    <x v="3"/>
    <x v="0"/>
    <n v="10.95"/>
    <x v="1"/>
    <n v="0"/>
    <n v="10.95"/>
    <n v="4.8"/>
    <n v="18"/>
    <n v="3010"/>
    <s v="Camarillo"/>
    <x v="7"/>
    <n v="197.1"/>
    <n v="0"/>
    <n v="110.69999999999999"/>
  </r>
  <r>
    <x v="81"/>
    <x v="4"/>
    <x v="2"/>
    <s v="Q1"/>
    <n v="1492"/>
    <n v="30"/>
    <x v="3"/>
    <x v="0"/>
    <n v="10.95"/>
    <x v="1"/>
    <n v="0"/>
    <n v="10.95"/>
    <n v="4.8"/>
    <n v="18"/>
    <n v="3010"/>
    <s v="Camarillo"/>
    <x v="7"/>
    <n v="197.1"/>
    <n v="0"/>
    <n v="110.69999999999999"/>
  </r>
  <r>
    <x v="81"/>
    <x v="4"/>
    <x v="2"/>
    <s v="Q1"/>
    <n v="1493"/>
    <n v="41"/>
    <x v="4"/>
    <x v="0"/>
    <n v="18.95"/>
    <x v="1"/>
    <n v="0"/>
    <n v="18.95"/>
    <n v="9.98"/>
    <n v="1"/>
    <n v="3031"/>
    <s v="Hingham"/>
    <x v="0"/>
    <n v="18.95"/>
    <n v="0"/>
    <n v="8.9699999999999989"/>
  </r>
  <r>
    <x v="81"/>
    <x v="4"/>
    <x v="2"/>
    <s v="Q1"/>
    <n v="1494"/>
    <n v="17"/>
    <x v="4"/>
    <x v="0"/>
    <n v="49.95"/>
    <x v="5"/>
    <n v="0.1"/>
    <n v="44.96"/>
    <n v="23.93"/>
    <n v="38"/>
    <n v="3010"/>
    <s v="Camarillo"/>
    <x v="7"/>
    <n v="1708.48"/>
    <n v="4.990000000000002"/>
    <n v="799.1400000000001"/>
  </r>
  <r>
    <x v="81"/>
    <x v="4"/>
    <x v="2"/>
    <s v="Q1"/>
    <n v="1495"/>
    <n v="46"/>
    <x v="3"/>
    <x v="0"/>
    <n v="55.95"/>
    <x v="3"/>
    <n v="0.1"/>
    <n v="50.36"/>
    <n v="32.47"/>
    <n v="29"/>
    <n v="3026"/>
    <s v="Norman"/>
    <x v="6"/>
    <n v="1460.44"/>
    <n v="5.5900000000000034"/>
    <n v="518.81000000000006"/>
  </r>
  <r>
    <x v="81"/>
    <x v="4"/>
    <x v="2"/>
    <s v="Q1"/>
    <n v="1496"/>
    <n v="18"/>
    <x v="4"/>
    <x v="0"/>
    <n v="54.95"/>
    <x v="3"/>
    <n v="0.2"/>
    <n v="43.96"/>
    <n v="26.65"/>
    <n v="27"/>
    <n v="3021"/>
    <s v="Hollywood"/>
    <x v="2"/>
    <n v="1186.92"/>
    <n v="10.990000000000002"/>
    <n v="467.37000000000006"/>
  </r>
  <r>
    <x v="81"/>
    <x v="4"/>
    <x v="2"/>
    <s v="Q1"/>
    <n v="1497"/>
    <n v="6"/>
    <x v="3"/>
    <x v="0"/>
    <n v="55.95"/>
    <x v="3"/>
    <n v="0"/>
    <n v="55.95"/>
    <n v="16.059999999999999"/>
    <n v="25"/>
    <n v="3012"/>
    <s v="Moose"/>
    <x v="5"/>
    <n v="1398.75"/>
    <n v="0"/>
    <n v="997.25"/>
  </r>
  <r>
    <x v="81"/>
    <x v="4"/>
    <x v="2"/>
    <s v="Q1"/>
    <n v="1498"/>
    <n v="10"/>
    <x v="4"/>
    <x v="0"/>
    <n v="34.950000000000003"/>
    <x v="0"/>
    <n v="0"/>
    <n v="34.950000000000003"/>
    <n v="22.13"/>
    <n v="5"/>
    <n v="3022"/>
    <s v="Oak View"/>
    <x v="7"/>
    <n v="174.75"/>
    <n v="0"/>
    <n v="64.100000000000023"/>
  </r>
  <r>
    <x v="81"/>
    <x v="4"/>
    <x v="2"/>
    <s v="Q1"/>
    <n v="1498"/>
    <n v="5"/>
    <x v="4"/>
    <x v="0"/>
    <n v="24.95"/>
    <x v="2"/>
    <n v="0"/>
    <n v="24.95"/>
    <n v="12.27"/>
    <n v="5"/>
    <n v="3022"/>
    <s v="Oak View"/>
    <x v="7"/>
    <n v="124.75"/>
    <n v="0"/>
    <n v="63.4"/>
  </r>
  <r>
    <x v="81"/>
    <x v="4"/>
    <x v="2"/>
    <s v="Q1"/>
    <n v="1499"/>
    <n v="47"/>
    <x v="3"/>
    <x v="0"/>
    <n v="28.95"/>
    <x v="2"/>
    <n v="0"/>
    <n v="28.95"/>
    <n v="8.86"/>
    <n v="12"/>
    <n v="3026"/>
    <s v="Norman"/>
    <x v="6"/>
    <n v="347.4"/>
    <n v="0"/>
    <n v="241.07999999999998"/>
  </r>
  <r>
    <x v="81"/>
    <x v="4"/>
    <x v="2"/>
    <s v="Q1"/>
    <n v="1500"/>
    <n v="40"/>
    <x v="4"/>
    <x v="0"/>
    <n v="16.95"/>
    <x v="1"/>
    <n v="0"/>
    <n v="16.95"/>
    <n v="6.53"/>
    <n v="6"/>
    <n v="3029"/>
    <s v="Hartland"/>
    <x v="0"/>
    <n v="101.69999999999999"/>
    <n v="0"/>
    <n v="62.519999999999989"/>
  </r>
  <r>
    <x v="81"/>
    <x v="4"/>
    <x v="2"/>
    <s v="Q1"/>
    <n v="1501"/>
    <n v="3"/>
    <x v="3"/>
    <x v="0"/>
    <n v="59.95"/>
    <x v="3"/>
    <n v="0"/>
    <n v="59.95"/>
    <n v="28.73"/>
    <n v="20"/>
    <n v="3023"/>
    <s v="Glenbeulah"/>
    <x v="0"/>
    <n v="1199"/>
    <n v="0"/>
    <n v="624.40000000000009"/>
  </r>
  <r>
    <x v="81"/>
    <x v="4"/>
    <x v="2"/>
    <s v="Q1"/>
    <n v="1502"/>
    <n v="1"/>
    <x v="4"/>
    <x v="0"/>
    <n v="43.95"/>
    <x v="5"/>
    <n v="0"/>
    <n v="43.95"/>
    <n v="25.6"/>
    <n v="18"/>
    <n v="3014"/>
    <s v="Danville"/>
    <x v="1"/>
    <n v="791.1"/>
    <n v="0"/>
    <n v="330.3"/>
  </r>
  <r>
    <x v="81"/>
    <x v="4"/>
    <x v="2"/>
    <s v="Q1"/>
    <n v="1503"/>
    <n v="35"/>
    <x v="3"/>
    <x v="0"/>
    <n v="0.95"/>
    <x v="4"/>
    <n v="0"/>
    <n v="0.95"/>
    <n v="0.47"/>
    <n v="22"/>
    <n v="3014"/>
    <s v="Danville"/>
    <x v="1"/>
    <n v="20.9"/>
    <n v="0"/>
    <n v="10.559999999999999"/>
  </r>
  <r>
    <x v="81"/>
    <x v="4"/>
    <x v="2"/>
    <s v="Q1"/>
    <n v="1503"/>
    <n v="10"/>
    <x v="3"/>
    <x v="0"/>
    <n v="34.950000000000003"/>
    <x v="0"/>
    <n v="0"/>
    <n v="34.950000000000003"/>
    <n v="22.13"/>
    <n v="7"/>
    <n v="3014"/>
    <s v="Danville"/>
    <x v="1"/>
    <n v="244.65000000000003"/>
    <n v="0"/>
    <n v="89.740000000000023"/>
  </r>
  <r>
    <x v="81"/>
    <x v="4"/>
    <x v="2"/>
    <s v="Q1"/>
    <n v="1504"/>
    <n v="23"/>
    <x v="4"/>
    <x v="0"/>
    <n v="2.95"/>
    <x v="4"/>
    <n v="0"/>
    <n v="2.95"/>
    <n v="1.68"/>
    <n v="7"/>
    <n v="3013"/>
    <s v="Moran"/>
    <x v="5"/>
    <n v="20.650000000000002"/>
    <n v="0"/>
    <n v="8.8900000000000023"/>
  </r>
  <r>
    <x v="81"/>
    <x v="4"/>
    <x v="2"/>
    <s v="Q1"/>
    <n v="1505"/>
    <n v="38"/>
    <x v="3"/>
    <x v="0"/>
    <n v="24.95"/>
    <x v="2"/>
    <n v="0.1"/>
    <n v="22.46"/>
    <n v="11.48"/>
    <n v="5"/>
    <n v="3012"/>
    <s v="Moose"/>
    <x v="5"/>
    <n v="112.30000000000001"/>
    <n v="2.4899999999999984"/>
    <n v="54.900000000000006"/>
  </r>
  <r>
    <x v="81"/>
    <x v="4"/>
    <x v="2"/>
    <s v="Q1"/>
    <n v="1505"/>
    <n v="12"/>
    <x v="3"/>
    <x v="0"/>
    <n v="47.95"/>
    <x v="5"/>
    <n v="0.1"/>
    <n v="43.16"/>
    <n v="20.7"/>
    <n v="1"/>
    <n v="3012"/>
    <s v="Moose"/>
    <x v="5"/>
    <n v="43.16"/>
    <n v="4.7900000000000063"/>
    <n v="22.459999999999997"/>
  </r>
  <r>
    <x v="81"/>
    <x v="4"/>
    <x v="2"/>
    <s v="Q1"/>
    <n v="1505"/>
    <n v="10"/>
    <x v="3"/>
    <x v="0"/>
    <n v="34.950000000000003"/>
    <x v="0"/>
    <n v="0"/>
    <n v="34.950000000000003"/>
    <n v="22.13"/>
    <n v="5"/>
    <n v="3012"/>
    <s v="Moose"/>
    <x v="5"/>
    <n v="174.75"/>
    <n v="0"/>
    <n v="64.100000000000023"/>
  </r>
  <r>
    <x v="81"/>
    <x v="4"/>
    <x v="2"/>
    <s v="Q1"/>
    <n v="1506"/>
    <n v="35"/>
    <x v="3"/>
    <x v="0"/>
    <n v="0.95"/>
    <x v="4"/>
    <n v="0"/>
    <n v="0.95"/>
    <n v="0.47"/>
    <n v="9"/>
    <n v="3033"/>
    <s v="Hubertus"/>
    <x v="0"/>
    <n v="8.5499999999999989"/>
    <n v="0"/>
    <n v="4.32"/>
  </r>
  <r>
    <x v="81"/>
    <x v="4"/>
    <x v="2"/>
    <s v="Q1"/>
    <n v="1507"/>
    <n v="11"/>
    <x v="3"/>
    <x v="0"/>
    <n v="65.95"/>
    <x v="3"/>
    <n v="0.1"/>
    <n v="59.36"/>
    <n v="37.97"/>
    <n v="22"/>
    <n v="3027"/>
    <s v="Hartford"/>
    <x v="0"/>
    <n v="1305.92"/>
    <n v="6.5900000000000034"/>
    <n v="470.58000000000004"/>
  </r>
  <r>
    <x v="81"/>
    <x v="4"/>
    <x v="2"/>
    <s v="Q1"/>
    <n v="1508"/>
    <n v="7"/>
    <x v="3"/>
    <x v="0"/>
    <n v="20.95"/>
    <x v="2"/>
    <n v="0"/>
    <n v="20.95"/>
    <n v="10.039999999999999"/>
    <n v="4"/>
    <n v="3030"/>
    <s v="Davis"/>
    <x v="6"/>
    <n v="83.8"/>
    <n v="0"/>
    <n v="43.64"/>
  </r>
  <r>
    <x v="81"/>
    <x v="4"/>
    <x v="2"/>
    <s v="Q1"/>
    <n v="1509"/>
    <n v="28"/>
    <x v="4"/>
    <x v="0"/>
    <n v="0.95"/>
    <x v="4"/>
    <n v="0"/>
    <n v="0.95"/>
    <n v="0.5"/>
    <n v="33"/>
    <n v="3029"/>
    <s v="Hartland"/>
    <x v="0"/>
    <n v="31.349999999999998"/>
    <n v="0"/>
    <n v="14.849999999999998"/>
  </r>
  <r>
    <x v="81"/>
    <x v="4"/>
    <x v="2"/>
    <s v="Q1"/>
    <n v="1509"/>
    <n v="23"/>
    <x v="4"/>
    <x v="0"/>
    <n v="2.95"/>
    <x v="4"/>
    <n v="0"/>
    <n v="2.95"/>
    <n v="1.68"/>
    <n v="2"/>
    <n v="3029"/>
    <s v="Hartland"/>
    <x v="0"/>
    <n v="5.9"/>
    <n v="0"/>
    <n v="2.5400000000000005"/>
  </r>
  <r>
    <x v="81"/>
    <x v="4"/>
    <x v="2"/>
    <s v="Q1"/>
    <n v="1509"/>
    <n v="14"/>
    <x v="4"/>
    <x v="0"/>
    <n v="31.95"/>
    <x v="0"/>
    <n v="0"/>
    <n v="31.95"/>
    <n v="17.38"/>
    <n v="3"/>
    <n v="3029"/>
    <s v="Hartland"/>
    <x v="0"/>
    <n v="95.85"/>
    <n v="0"/>
    <n v="43.71"/>
  </r>
  <r>
    <x v="81"/>
    <x v="4"/>
    <x v="2"/>
    <s v="Q1"/>
    <n v="1509"/>
    <n v="22"/>
    <x v="4"/>
    <x v="0"/>
    <n v="0.95"/>
    <x v="4"/>
    <n v="0"/>
    <n v="0.95"/>
    <n v="0.56999999999999995"/>
    <n v="22"/>
    <n v="3029"/>
    <s v="Hartland"/>
    <x v="0"/>
    <n v="20.9"/>
    <n v="0"/>
    <n v="8.36"/>
  </r>
  <r>
    <x v="81"/>
    <x v="4"/>
    <x v="2"/>
    <s v="Q1"/>
    <n v="1510"/>
    <n v="37"/>
    <x v="3"/>
    <x v="0"/>
    <n v="24.95"/>
    <x v="2"/>
    <n v="0"/>
    <n v="24.95"/>
    <n v="9.3800000000000008"/>
    <n v="11"/>
    <n v="3023"/>
    <s v="Glenbeulah"/>
    <x v="0"/>
    <n v="274.45"/>
    <n v="0"/>
    <n v="171.26999999999998"/>
  </r>
  <r>
    <x v="81"/>
    <x v="4"/>
    <x v="2"/>
    <s v="Q1"/>
    <n v="1511"/>
    <n v="6"/>
    <x v="3"/>
    <x v="0"/>
    <n v="55.95"/>
    <x v="3"/>
    <n v="0.2"/>
    <n v="44.76"/>
    <n v="16.059999999999999"/>
    <n v="22"/>
    <n v="3032"/>
    <s v="Church View"/>
    <x v="4"/>
    <n v="984.71999999999991"/>
    <n v="11.190000000000005"/>
    <n v="631.4"/>
  </r>
  <r>
    <x v="81"/>
    <x v="4"/>
    <x v="2"/>
    <s v="Q1"/>
    <n v="1512"/>
    <n v="24"/>
    <x v="3"/>
    <x v="0"/>
    <n v="27.95"/>
    <x v="2"/>
    <n v="0"/>
    <n v="27.95"/>
    <n v="16.8"/>
    <n v="15"/>
    <n v="3027"/>
    <s v="Hartford"/>
    <x v="0"/>
    <n v="419.25"/>
    <n v="0"/>
    <n v="167.24999999999997"/>
  </r>
  <r>
    <x v="81"/>
    <x v="4"/>
    <x v="2"/>
    <s v="Q1"/>
    <n v="1513"/>
    <n v="50"/>
    <x v="4"/>
    <x v="0"/>
    <n v="24.95"/>
    <x v="2"/>
    <n v="0"/>
    <n v="24.95"/>
    <n v="12.14"/>
    <n v="2"/>
    <n v="3012"/>
    <s v="Moose"/>
    <x v="5"/>
    <n v="49.9"/>
    <n v="0"/>
    <n v="25.619999999999997"/>
  </r>
  <r>
    <x v="81"/>
    <x v="4"/>
    <x v="2"/>
    <s v="Q1"/>
    <n v="1514"/>
    <n v="13"/>
    <x v="3"/>
    <x v="0"/>
    <n v="26.95"/>
    <x v="2"/>
    <n v="0"/>
    <n v="26.95"/>
    <n v="13.26"/>
    <n v="6"/>
    <n v="3013"/>
    <s v="Moran"/>
    <x v="5"/>
    <n v="161.69999999999999"/>
    <n v="0"/>
    <n v="82.14"/>
  </r>
  <r>
    <x v="82"/>
    <x v="5"/>
    <x v="2"/>
    <s v="Q1"/>
    <n v="1515"/>
    <n v="16"/>
    <x v="4"/>
    <x v="0"/>
    <n v="27.95"/>
    <x v="2"/>
    <n v="0.1"/>
    <n v="25.16"/>
    <n v="15.85"/>
    <n v="5"/>
    <n v="3012"/>
    <s v="Moose"/>
    <x v="5"/>
    <n v="125.8"/>
    <n v="2.7899999999999991"/>
    <n v="46.550000000000004"/>
  </r>
  <r>
    <x v="82"/>
    <x v="5"/>
    <x v="2"/>
    <s v="Q1"/>
    <n v="1516"/>
    <n v="42"/>
    <x v="0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82"/>
    <x v="5"/>
    <x v="2"/>
    <s v="Q1"/>
    <n v="1517"/>
    <n v="23"/>
    <x v="3"/>
    <x v="0"/>
    <n v="2.95"/>
    <x v="4"/>
    <n v="0"/>
    <n v="2.95"/>
    <n v="1.68"/>
    <n v="5"/>
    <n v="3030"/>
    <s v="Davis"/>
    <x v="6"/>
    <n v="14.75"/>
    <n v="0"/>
    <n v="6.3500000000000014"/>
  </r>
  <r>
    <x v="82"/>
    <x v="5"/>
    <x v="2"/>
    <s v="Q1"/>
    <n v="1518"/>
    <n v="30"/>
    <x v="0"/>
    <x v="0"/>
    <n v="10.95"/>
    <x v="1"/>
    <n v="0"/>
    <n v="10.95"/>
    <n v="4.8"/>
    <n v="10"/>
    <n v="3032"/>
    <s v="Church View"/>
    <x v="4"/>
    <n v="109.5"/>
    <n v="0"/>
    <n v="61.499999999999993"/>
  </r>
  <r>
    <x v="82"/>
    <x v="5"/>
    <x v="2"/>
    <s v="Q1"/>
    <n v="1519"/>
    <n v="43"/>
    <x v="4"/>
    <x v="0"/>
    <n v="11.95"/>
    <x v="1"/>
    <n v="0"/>
    <n v="11.95"/>
    <n v="3.32"/>
    <n v="7"/>
    <n v="3032"/>
    <s v="Church View"/>
    <x v="4"/>
    <n v="83.649999999999991"/>
    <n v="0"/>
    <n v="60.41"/>
  </r>
  <r>
    <x v="82"/>
    <x v="5"/>
    <x v="2"/>
    <s v="Q1"/>
    <n v="1520"/>
    <n v="1"/>
    <x v="4"/>
    <x v="0"/>
    <n v="43.95"/>
    <x v="5"/>
    <n v="0"/>
    <n v="43.95"/>
    <n v="25.6"/>
    <n v="7"/>
    <n v="3019"/>
    <s v="Crystal City"/>
    <x v="3"/>
    <n v="307.65000000000003"/>
    <n v="0"/>
    <n v="128.45000000000002"/>
  </r>
  <r>
    <x v="82"/>
    <x v="5"/>
    <x v="2"/>
    <s v="Q1"/>
    <n v="1521"/>
    <n v="14"/>
    <x v="4"/>
    <x v="0"/>
    <n v="31.95"/>
    <x v="0"/>
    <n v="0"/>
    <n v="31.95"/>
    <n v="17.38"/>
    <n v="1"/>
    <n v="3017"/>
    <s v="Chesterfield"/>
    <x v="3"/>
    <n v="31.95"/>
    <n v="0"/>
    <n v="14.57"/>
  </r>
  <r>
    <x v="82"/>
    <x v="5"/>
    <x v="2"/>
    <s v="Q1"/>
    <n v="1521"/>
    <n v="45"/>
    <x v="4"/>
    <x v="0"/>
    <n v="38.950000000000003"/>
    <x v="0"/>
    <n v="0"/>
    <n v="38.950000000000003"/>
    <n v="22.33"/>
    <n v="2"/>
    <n v="3017"/>
    <s v="Chesterfield"/>
    <x v="3"/>
    <n v="77.900000000000006"/>
    <n v="0"/>
    <n v="33.240000000000009"/>
  </r>
  <r>
    <x v="82"/>
    <x v="5"/>
    <x v="2"/>
    <s v="Q1"/>
    <n v="1522"/>
    <n v="10"/>
    <x v="3"/>
    <x v="0"/>
    <n v="34.950000000000003"/>
    <x v="0"/>
    <n v="0"/>
    <n v="34.950000000000003"/>
    <n v="22.13"/>
    <n v="13"/>
    <n v="3029"/>
    <s v="Hartland"/>
    <x v="0"/>
    <n v="454.35"/>
    <n v="0"/>
    <n v="166.66000000000005"/>
  </r>
  <r>
    <x v="82"/>
    <x v="5"/>
    <x v="2"/>
    <s v="Q1"/>
    <n v="1523"/>
    <n v="45"/>
    <x v="0"/>
    <x v="0"/>
    <n v="38.950000000000003"/>
    <x v="0"/>
    <n v="0"/>
    <n v="38.950000000000003"/>
    <n v="22.33"/>
    <n v="4"/>
    <n v="3032"/>
    <s v="Church View"/>
    <x v="4"/>
    <n v="155.80000000000001"/>
    <n v="0"/>
    <n v="66.480000000000018"/>
  </r>
  <r>
    <x v="82"/>
    <x v="5"/>
    <x v="2"/>
    <s v="Q1"/>
    <n v="1523"/>
    <n v="15"/>
    <x v="0"/>
    <x v="0"/>
    <n v="28.95"/>
    <x v="2"/>
    <n v="0"/>
    <n v="28.95"/>
    <n v="17.53"/>
    <n v="22"/>
    <n v="3032"/>
    <s v="Church View"/>
    <x v="4"/>
    <n v="636.9"/>
    <n v="0"/>
    <n v="251.23999999999995"/>
  </r>
  <r>
    <x v="82"/>
    <x v="5"/>
    <x v="2"/>
    <s v="Q1"/>
    <n v="1524"/>
    <n v="2"/>
    <x v="0"/>
    <x v="0"/>
    <n v="44.95"/>
    <x v="5"/>
    <n v="0"/>
    <n v="44.95"/>
    <n v="27.95"/>
    <n v="10"/>
    <n v="3031"/>
    <s v="Hingham"/>
    <x v="0"/>
    <n v="449.5"/>
    <n v="0"/>
    <n v="170.00000000000003"/>
  </r>
  <r>
    <x v="82"/>
    <x v="5"/>
    <x v="2"/>
    <s v="Q1"/>
    <n v="1524"/>
    <n v="11"/>
    <x v="0"/>
    <x v="0"/>
    <n v="65.95"/>
    <x v="3"/>
    <n v="0.1"/>
    <n v="59.36"/>
    <n v="37.97"/>
    <n v="14"/>
    <n v="3031"/>
    <s v="Hingham"/>
    <x v="0"/>
    <n v="831.04"/>
    <n v="6.5900000000000034"/>
    <n v="299.46000000000004"/>
  </r>
  <r>
    <x v="82"/>
    <x v="5"/>
    <x v="2"/>
    <s v="Q1"/>
    <n v="1525"/>
    <n v="48"/>
    <x v="4"/>
    <x v="0"/>
    <n v="3.95"/>
    <x v="4"/>
    <n v="0.1"/>
    <n v="3.56"/>
    <n v="1.43"/>
    <n v="11"/>
    <n v="3019"/>
    <s v="Crystal City"/>
    <x v="3"/>
    <n v="39.160000000000004"/>
    <n v="0.39000000000000012"/>
    <n v="23.43"/>
  </r>
  <r>
    <x v="82"/>
    <x v="5"/>
    <x v="2"/>
    <s v="Q1"/>
    <n v="1525"/>
    <n v="27"/>
    <x v="4"/>
    <x v="0"/>
    <n v="4.95"/>
    <x v="4"/>
    <n v="0"/>
    <n v="4.95"/>
    <n v="1.82"/>
    <n v="6"/>
    <n v="3019"/>
    <s v="Crystal City"/>
    <x v="3"/>
    <n v="29.700000000000003"/>
    <n v="0"/>
    <n v="18.78"/>
  </r>
  <r>
    <x v="82"/>
    <x v="5"/>
    <x v="2"/>
    <s v="Q1"/>
    <n v="1526"/>
    <n v="6"/>
    <x v="3"/>
    <x v="0"/>
    <n v="55.95"/>
    <x v="3"/>
    <n v="0.1"/>
    <n v="50.36"/>
    <n v="16.059999999999999"/>
    <n v="2"/>
    <n v="3020"/>
    <s v="Hollywood"/>
    <x v="2"/>
    <n v="100.72"/>
    <n v="5.5900000000000034"/>
    <n v="68.599999999999994"/>
  </r>
  <r>
    <x v="82"/>
    <x v="5"/>
    <x v="2"/>
    <s v="Q1"/>
    <n v="1526"/>
    <n v="43"/>
    <x v="3"/>
    <x v="0"/>
    <n v="11.95"/>
    <x v="1"/>
    <n v="0.1"/>
    <n v="10.76"/>
    <n v="3.32"/>
    <n v="6"/>
    <n v="3020"/>
    <s v="Hollywood"/>
    <x v="2"/>
    <n v="64.56"/>
    <n v="1.1899999999999995"/>
    <n v="44.64"/>
  </r>
  <r>
    <x v="82"/>
    <x v="5"/>
    <x v="2"/>
    <s v="Q1"/>
    <n v="1526"/>
    <n v="50"/>
    <x v="3"/>
    <x v="0"/>
    <n v="24.95"/>
    <x v="2"/>
    <n v="0"/>
    <n v="24.95"/>
    <n v="12.14"/>
    <n v="3"/>
    <n v="3020"/>
    <s v="Hollywood"/>
    <x v="2"/>
    <n v="74.849999999999994"/>
    <n v="0"/>
    <n v="38.429999999999993"/>
  </r>
  <r>
    <x v="82"/>
    <x v="5"/>
    <x v="2"/>
    <s v="Q1"/>
    <n v="1527"/>
    <n v="1"/>
    <x v="0"/>
    <x v="0"/>
    <n v="43.95"/>
    <x v="5"/>
    <n v="0.1"/>
    <n v="39.56"/>
    <n v="25.6"/>
    <n v="9"/>
    <n v="3032"/>
    <s v="Church View"/>
    <x v="4"/>
    <n v="356.04"/>
    <n v="4.3900000000000006"/>
    <n v="125.64000000000001"/>
  </r>
  <r>
    <x v="82"/>
    <x v="5"/>
    <x v="2"/>
    <s v="Q1"/>
    <n v="1527"/>
    <n v="34"/>
    <x v="0"/>
    <x v="0"/>
    <n v="37.950000000000003"/>
    <x v="0"/>
    <n v="0"/>
    <n v="37.950000000000003"/>
    <n v="15.35"/>
    <n v="16"/>
    <n v="3032"/>
    <s v="Church View"/>
    <x v="4"/>
    <n v="607.20000000000005"/>
    <n v="0"/>
    <n v="361.6"/>
  </r>
  <r>
    <x v="82"/>
    <x v="5"/>
    <x v="2"/>
    <s v="Q1"/>
    <n v="1527"/>
    <n v="25"/>
    <x v="0"/>
    <x v="0"/>
    <n v="0.95"/>
    <x v="4"/>
    <n v="0"/>
    <n v="0.95"/>
    <n v="0.35"/>
    <n v="22"/>
    <n v="3032"/>
    <s v="Church View"/>
    <x v="4"/>
    <n v="20.9"/>
    <n v="0"/>
    <n v="13.2"/>
  </r>
  <r>
    <x v="82"/>
    <x v="5"/>
    <x v="2"/>
    <s v="Q1"/>
    <n v="1527"/>
    <n v="32"/>
    <x v="0"/>
    <x v="0"/>
    <n v="22.95"/>
    <x v="2"/>
    <n v="0"/>
    <n v="22.95"/>
    <n v="11.78"/>
    <n v="27"/>
    <n v="3032"/>
    <s v="Church View"/>
    <x v="4"/>
    <n v="619.65"/>
    <n v="0"/>
    <n v="301.58999999999997"/>
  </r>
  <r>
    <x v="82"/>
    <x v="5"/>
    <x v="2"/>
    <s v="Q1"/>
    <n v="1527"/>
    <n v="25"/>
    <x v="0"/>
    <x v="0"/>
    <n v="0.95"/>
    <x v="4"/>
    <n v="0"/>
    <n v="0.95"/>
    <n v="0.35"/>
    <n v="20"/>
    <n v="3032"/>
    <s v="Church View"/>
    <x v="4"/>
    <n v="19"/>
    <n v="0"/>
    <n v="12"/>
  </r>
  <r>
    <x v="82"/>
    <x v="5"/>
    <x v="2"/>
    <s v="Q1"/>
    <n v="1528"/>
    <n v="16"/>
    <x v="4"/>
    <x v="0"/>
    <n v="27.95"/>
    <x v="2"/>
    <n v="0"/>
    <n v="27.95"/>
    <n v="15.85"/>
    <n v="3"/>
    <n v="3010"/>
    <s v="Camarillo"/>
    <x v="7"/>
    <n v="83.85"/>
    <n v="0"/>
    <n v="36.299999999999997"/>
  </r>
  <r>
    <x v="82"/>
    <x v="5"/>
    <x v="2"/>
    <s v="Q1"/>
    <n v="1529"/>
    <n v="8"/>
    <x v="0"/>
    <x v="0"/>
    <n v="7.95"/>
    <x v="4"/>
    <n v="0"/>
    <n v="7.95"/>
    <n v="4.53"/>
    <n v="34"/>
    <n v="3017"/>
    <s v="Chesterfield"/>
    <x v="3"/>
    <n v="270.3"/>
    <n v="0"/>
    <n v="116.28"/>
  </r>
  <r>
    <x v="82"/>
    <x v="5"/>
    <x v="2"/>
    <s v="Q1"/>
    <n v="1529"/>
    <n v="23"/>
    <x v="0"/>
    <x v="0"/>
    <n v="2.95"/>
    <x v="4"/>
    <n v="0.1"/>
    <n v="2.66"/>
    <n v="1.68"/>
    <n v="6"/>
    <n v="3017"/>
    <s v="Chesterfield"/>
    <x v="3"/>
    <n v="15.96"/>
    <n v="0.29000000000000004"/>
    <n v="5.8800000000000008"/>
  </r>
  <r>
    <x v="82"/>
    <x v="5"/>
    <x v="2"/>
    <s v="Q1"/>
    <n v="1529"/>
    <n v="5"/>
    <x v="0"/>
    <x v="0"/>
    <n v="24.95"/>
    <x v="2"/>
    <n v="0"/>
    <n v="24.95"/>
    <n v="12.27"/>
    <n v="4"/>
    <n v="3017"/>
    <s v="Chesterfield"/>
    <x v="3"/>
    <n v="99.8"/>
    <n v="0"/>
    <n v="50.72"/>
  </r>
  <r>
    <x v="82"/>
    <x v="5"/>
    <x v="2"/>
    <s v="Q1"/>
    <n v="1530"/>
    <n v="22"/>
    <x v="4"/>
    <x v="0"/>
    <n v="0.95"/>
    <x v="4"/>
    <n v="0"/>
    <n v="0.95"/>
    <n v="0.56999999999999995"/>
    <n v="13"/>
    <n v="3023"/>
    <s v="Glenbeulah"/>
    <x v="0"/>
    <n v="12.35"/>
    <n v="0"/>
    <n v="4.9400000000000004"/>
  </r>
  <r>
    <x v="82"/>
    <x v="5"/>
    <x v="2"/>
    <s v="Q1"/>
    <n v="1530"/>
    <n v="30"/>
    <x v="4"/>
    <x v="0"/>
    <n v="10.95"/>
    <x v="1"/>
    <n v="0"/>
    <n v="10.95"/>
    <n v="4.8"/>
    <n v="28"/>
    <n v="3023"/>
    <s v="Glenbeulah"/>
    <x v="0"/>
    <n v="306.59999999999997"/>
    <n v="0"/>
    <n v="172.2"/>
  </r>
  <r>
    <x v="82"/>
    <x v="5"/>
    <x v="2"/>
    <s v="Q1"/>
    <n v="1530"/>
    <n v="23"/>
    <x v="4"/>
    <x v="0"/>
    <n v="2.95"/>
    <x v="4"/>
    <n v="0"/>
    <n v="2.95"/>
    <n v="1.68"/>
    <n v="3"/>
    <n v="3023"/>
    <s v="Glenbeulah"/>
    <x v="0"/>
    <n v="8.8500000000000014"/>
    <n v="0"/>
    <n v="3.8100000000000005"/>
  </r>
  <r>
    <x v="82"/>
    <x v="5"/>
    <x v="2"/>
    <s v="Q1"/>
    <n v="1531"/>
    <n v="50"/>
    <x v="0"/>
    <x v="0"/>
    <n v="24.95"/>
    <x v="2"/>
    <n v="0"/>
    <n v="24.95"/>
    <n v="12.14"/>
    <n v="2"/>
    <n v="3022"/>
    <s v="Oak View"/>
    <x v="7"/>
    <n v="49.9"/>
    <n v="0"/>
    <n v="25.619999999999997"/>
  </r>
  <r>
    <x v="82"/>
    <x v="5"/>
    <x v="2"/>
    <s v="Q1"/>
    <n v="1532"/>
    <n v="37"/>
    <x v="3"/>
    <x v="0"/>
    <n v="24.95"/>
    <x v="2"/>
    <n v="0"/>
    <n v="24.95"/>
    <n v="9.3800000000000008"/>
    <n v="6"/>
    <n v="3014"/>
    <s v="Danville"/>
    <x v="1"/>
    <n v="149.69999999999999"/>
    <n v="0"/>
    <n v="93.419999999999987"/>
  </r>
  <r>
    <x v="82"/>
    <x v="5"/>
    <x v="2"/>
    <s v="Q1"/>
    <n v="1532"/>
    <n v="23"/>
    <x v="3"/>
    <x v="0"/>
    <n v="2.95"/>
    <x v="4"/>
    <n v="0"/>
    <n v="2.95"/>
    <n v="1.68"/>
    <n v="1"/>
    <n v="3014"/>
    <s v="Danville"/>
    <x v="1"/>
    <n v="2.95"/>
    <n v="0"/>
    <n v="1.2700000000000002"/>
  </r>
  <r>
    <x v="82"/>
    <x v="5"/>
    <x v="2"/>
    <s v="Q1"/>
    <n v="1532"/>
    <n v="15"/>
    <x v="3"/>
    <x v="0"/>
    <n v="28.95"/>
    <x v="2"/>
    <n v="0"/>
    <n v="28.95"/>
    <n v="17.53"/>
    <n v="31"/>
    <n v="3014"/>
    <s v="Danville"/>
    <x v="1"/>
    <n v="897.44999999999993"/>
    <n v="0"/>
    <n v="354.01999999999992"/>
  </r>
  <r>
    <x v="82"/>
    <x v="5"/>
    <x v="2"/>
    <s v="Q1"/>
    <n v="1533"/>
    <n v="45"/>
    <x v="0"/>
    <x v="0"/>
    <n v="38.950000000000003"/>
    <x v="0"/>
    <n v="0"/>
    <n v="38.950000000000003"/>
    <n v="22.33"/>
    <n v="3"/>
    <n v="3032"/>
    <s v="Church View"/>
    <x v="4"/>
    <n v="116.85000000000001"/>
    <n v="0"/>
    <n v="49.860000000000014"/>
  </r>
  <r>
    <x v="82"/>
    <x v="5"/>
    <x v="2"/>
    <s v="Q1"/>
    <n v="1533"/>
    <n v="3"/>
    <x v="0"/>
    <x v="0"/>
    <n v="59.95"/>
    <x v="3"/>
    <n v="0"/>
    <n v="59.95"/>
    <n v="28.73"/>
    <n v="13"/>
    <n v="3032"/>
    <s v="Church View"/>
    <x v="4"/>
    <n v="779.35"/>
    <n v="0"/>
    <n v="405.86"/>
  </r>
  <r>
    <x v="82"/>
    <x v="5"/>
    <x v="2"/>
    <s v="Q1"/>
    <n v="1534"/>
    <n v="44"/>
    <x v="3"/>
    <x v="0"/>
    <n v="38.950000000000003"/>
    <x v="0"/>
    <n v="0.1"/>
    <n v="35.06"/>
    <n v="24.76"/>
    <n v="28"/>
    <n v="3027"/>
    <s v="Hartford"/>
    <x v="0"/>
    <n v="981.68000000000006"/>
    <n v="3.8900000000000006"/>
    <n v="288.40000000000003"/>
  </r>
  <r>
    <x v="82"/>
    <x v="5"/>
    <x v="2"/>
    <s v="Q1"/>
    <n v="1534"/>
    <n v="48"/>
    <x v="3"/>
    <x v="0"/>
    <n v="3.95"/>
    <x v="4"/>
    <n v="0.1"/>
    <n v="3.56"/>
    <n v="1.43"/>
    <n v="9"/>
    <n v="3027"/>
    <s v="Hartford"/>
    <x v="0"/>
    <n v="32.04"/>
    <n v="0.39000000000000012"/>
    <n v="19.169999999999998"/>
  </r>
  <r>
    <x v="82"/>
    <x v="5"/>
    <x v="2"/>
    <s v="Q1"/>
    <n v="1535"/>
    <n v="40"/>
    <x v="0"/>
    <x v="0"/>
    <n v="16.95"/>
    <x v="1"/>
    <n v="0.1"/>
    <n v="15.26"/>
    <n v="6.53"/>
    <n v="36"/>
    <n v="3018"/>
    <s v="Chickasha"/>
    <x v="6"/>
    <n v="549.36"/>
    <n v="1.6899999999999995"/>
    <n v="314.28000000000003"/>
  </r>
  <r>
    <x v="82"/>
    <x v="5"/>
    <x v="2"/>
    <s v="Q1"/>
    <n v="1536"/>
    <n v="11"/>
    <x v="4"/>
    <x v="0"/>
    <n v="65.95"/>
    <x v="3"/>
    <n v="0"/>
    <n v="65.95"/>
    <n v="37.97"/>
    <n v="18"/>
    <n v="3025"/>
    <s v="Cardinal"/>
    <x v="4"/>
    <n v="1187.1000000000001"/>
    <n v="0"/>
    <n v="503.6400000000001"/>
  </r>
  <r>
    <x v="82"/>
    <x v="5"/>
    <x v="2"/>
    <s v="Q1"/>
    <n v="1537"/>
    <n v="11"/>
    <x v="0"/>
    <x v="0"/>
    <n v="65.95"/>
    <x v="3"/>
    <n v="0"/>
    <n v="65.95"/>
    <n v="37.97"/>
    <n v="9"/>
    <n v="3030"/>
    <s v="Davis"/>
    <x v="6"/>
    <n v="593.55000000000007"/>
    <n v="0"/>
    <n v="251.82000000000005"/>
  </r>
  <r>
    <x v="82"/>
    <x v="5"/>
    <x v="2"/>
    <s v="Q1"/>
    <n v="1538"/>
    <n v="39"/>
    <x v="4"/>
    <x v="0"/>
    <n v="26.95"/>
    <x v="2"/>
    <n v="0"/>
    <n v="26.95"/>
    <n v="12.24"/>
    <n v="7"/>
    <n v="3020"/>
    <s v="Hollywood"/>
    <x v="2"/>
    <n v="188.65"/>
    <n v="0"/>
    <n v="102.97"/>
  </r>
  <r>
    <x v="82"/>
    <x v="5"/>
    <x v="2"/>
    <s v="Q1"/>
    <n v="1539"/>
    <n v="17"/>
    <x v="0"/>
    <x v="0"/>
    <n v="49.95"/>
    <x v="5"/>
    <n v="0"/>
    <n v="49.95"/>
    <n v="23.93"/>
    <n v="7"/>
    <n v="3023"/>
    <s v="Glenbeulah"/>
    <x v="0"/>
    <n v="349.65000000000003"/>
    <n v="0"/>
    <n v="182.14000000000001"/>
  </r>
  <r>
    <x v="82"/>
    <x v="5"/>
    <x v="2"/>
    <s v="Q1"/>
    <n v="1540"/>
    <n v="4"/>
    <x v="4"/>
    <x v="0"/>
    <n v="73.95"/>
    <x v="3"/>
    <n v="0.2"/>
    <n v="59.16"/>
    <n v="38.86"/>
    <n v="2"/>
    <n v="3026"/>
    <s v="Norman"/>
    <x v="6"/>
    <n v="118.32"/>
    <n v="14.790000000000006"/>
    <n v="40.599999999999994"/>
  </r>
  <r>
    <x v="82"/>
    <x v="5"/>
    <x v="2"/>
    <s v="Q1"/>
    <n v="1541"/>
    <n v="43"/>
    <x v="0"/>
    <x v="0"/>
    <n v="11.95"/>
    <x v="1"/>
    <n v="0"/>
    <n v="11.95"/>
    <n v="3.32"/>
    <n v="6"/>
    <n v="3023"/>
    <s v="Glenbeulah"/>
    <x v="0"/>
    <n v="71.699999999999989"/>
    <n v="0"/>
    <n v="51.779999999999994"/>
  </r>
  <r>
    <x v="82"/>
    <x v="5"/>
    <x v="2"/>
    <s v="Q1"/>
    <n v="1541"/>
    <n v="24"/>
    <x v="0"/>
    <x v="0"/>
    <n v="27.95"/>
    <x v="2"/>
    <n v="0"/>
    <n v="27.95"/>
    <n v="16.8"/>
    <n v="23"/>
    <n v="3023"/>
    <s v="Glenbeulah"/>
    <x v="0"/>
    <n v="642.85"/>
    <n v="0"/>
    <n v="256.45"/>
  </r>
  <r>
    <x v="82"/>
    <x v="5"/>
    <x v="2"/>
    <s v="Q1"/>
    <n v="1541"/>
    <n v="35"/>
    <x v="0"/>
    <x v="0"/>
    <n v="0.95"/>
    <x v="4"/>
    <n v="0"/>
    <n v="0.95"/>
    <n v="0.47"/>
    <n v="18"/>
    <n v="3023"/>
    <s v="Glenbeulah"/>
    <x v="0"/>
    <n v="17.099999999999998"/>
    <n v="0"/>
    <n v="8.64"/>
  </r>
  <r>
    <x v="82"/>
    <x v="5"/>
    <x v="2"/>
    <s v="Q1"/>
    <n v="1542"/>
    <n v="14"/>
    <x v="3"/>
    <x v="0"/>
    <n v="31.95"/>
    <x v="0"/>
    <n v="0"/>
    <n v="31.95"/>
    <n v="17.38"/>
    <n v="3"/>
    <n v="3022"/>
    <s v="Oak View"/>
    <x v="7"/>
    <n v="95.85"/>
    <n v="0"/>
    <n v="43.71"/>
  </r>
  <r>
    <x v="82"/>
    <x v="5"/>
    <x v="2"/>
    <s v="Q1"/>
    <n v="1543"/>
    <n v="13"/>
    <x v="0"/>
    <x v="0"/>
    <n v="26.95"/>
    <x v="2"/>
    <n v="0"/>
    <n v="26.95"/>
    <n v="13.26"/>
    <n v="14"/>
    <n v="3015"/>
    <s v="Catawissa"/>
    <x v="3"/>
    <n v="377.3"/>
    <n v="0"/>
    <n v="191.66"/>
  </r>
  <r>
    <x v="82"/>
    <x v="5"/>
    <x v="2"/>
    <s v="Q1"/>
    <n v="1544"/>
    <n v="20"/>
    <x v="4"/>
    <x v="0"/>
    <n v="16.95"/>
    <x v="1"/>
    <n v="0"/>
    <n v="16.95"/>
    <n v="6.76"/>
    <n v="19"/>
    <n v="3025"/>
    <s v="Cardinal"/>
    <x v="4"/>
    <n v="322.05"/>
    <n v="0"/>
    <n v="193.60999999999999"/>
  </r>
  <r>
    <x v="82"/>
    <x v="5"/>
    <x v="2"/>
    <s v="Q1"/>
    <n v="1545"/>
    <n v="19"/>
    <x v="3"/>
    <x v="0"/>
    <n v="49.95"/>
    <x v="5"/>
    <n v="0"/>
    <n v="49.95"/>
    <n v="24.77"/>
    <n v="6"/>
    <n v="3010"/>
    <s v="Camarillo"/>
    <x v="7"/>
    <n v="299.70000000000005"/>
    <n v="0"/>
    <n v="151.08000000000001"/>
  </r>
  <r>
    <x v="82"/>
    <x v="5"/>
    <x v="2"/>
    <s v="Q1"/>
    <n v="1545"/>
    <n v="41"/>
    <x v="3"/>
    <x v="0"/>
    <n v="18.95"/>
    <x v="1"/>
    <n v="0"/>
    <n v="18.95"/>
    <n v="9.98"/>
    <n v="2"/>
    <n v="3010"/>
    <s v="Camarillo"/>
    <x v="7"/>
    <n v="37.9"/>
    <n v="0"/>
    <n v="17.939999999999998"/>
  </r>
  <r>
    <x v="82"/>
    <x v="5"/>
    <x v="2"/>
    <s v="Q1"/>
    <n v="1546"/>
    <n v="28"/>
    <x v="3"/>
    <x v="0"/>
    <n v="0.95"/>
    <x v="4"/>
    <n v="0"/>
    <n v="0.95"/>
    <n v="0.5"/>
    <n v="19"/>
    <n v="3027"/>
    <s v="Hartford"/>
    <x v="0"/>
    <n v="18.05"/>
    <n v="0"/>
    <n v="8.5499999999999989"/>
  </r>
  <r>
    <x v="82"/>
    <x v="5"/>
    <x v="2"/>
    <s v="Q1"/>
    <n v="1546"/>
    <n v="41"/>
    <x v="3"/>
    <x v="0"/>
    <n v="18.95"/>
    <x v="1"/>
    <n v="0"/>
    <n v="18.95"/>
    <n v="9.98"/>
    <n v="1"/>
    <n v="3027"/>
    <s v="Hartford"/>
    <x v="0"/>
    <n v="18.95"/>
    <n v="0"/>
    <n v="8.9699999999999989"/>
  </r>
  <r>
    <x v="82"/>
    <x v="5"/>
    <x v="2"/>
    <s v="Q1"/>
    <n v="1547"/>
    <n v="6"/>
    <x v="3"/>
    <x v="0"/>
    <n v="55.95"/>
    <x v="3"/>
    <n v="0"/>
    <n v="55.95"/>
    <n v="16.059999999999999"/>
    <n v="22"/>
    <n v="3022"/>
    <s v="Oak View"/>
    <x v="7"/>
    <n v="1230.9000000000001"/>
    <n v="0"/>
    <n v="877.58"/>
  </r>
  <r>
    <x v="82"/>
    <x v="5"/>
    <x v="2"/>
    <s v="Q1"/>
    <n v="1547"/>
    <n v="20"/>
    <x v="3"/>
    <x v="0"/>
    <n v="16.95"/>
    <x v="1"/>
    <n v="0.1"/>
    <n v="15.26"/>
    <n v="6.76"/>
    <n v="15"/>
    <n v="3022"/>
    <s v="Oak View"/>
    <x v="7"/>
    <n v="228.9"/>
    <n v="1.6899999999999995"/>
    <n v="127.5"/>
  </r>
  <r>
    <x v="82"/>
    <x v="5"/>
    <x v="2"/>
    <s v="Q1"/>
    <n v="1548"/>
    <n v="19"/>
    <x v="0"/>
    <x v="0"/>
    <n v="49.95"/>
    <x v="5"/>
    <n v="0"/>
    <n v="49.95"/>
    <n v="24.77"/>
    <n v="33"/>
    <n v="3025"/>
    <s v="Cardinal"/>
    <x v="4"/>
    <n v="1648.3500000000001"/>
    <n v="0"/>
    <n v="830.94"/>
  </r>
  <r>
    <x v="82"/>
    <x v="5"/>
    <x v="2"/>
    <s v="Q1"/>
    <n v="1549"/>
    <n v="12"/>
    <x v="0"/>
    <x v="0"/>
    <n v="47.95"/>
    <x v="5"/>
    <n v="0"/>
    <n v="47.95"/>
    <n v="20.7"/>
    <n v="2"/>
    <n v="3016"/>
    <s v="Cedar Hill"/>
    <x v="3"/>
    <n v="95.9"/>
    <n v="0"/>
    <n v="54.500000000000007"/>
  </r>
  <r>
    <x v="82"/>
    <x v="5"/>
    <x v="2"/>
    <s v="Q1"/>
    <n v="1550"/>
    <n v="36"/>
    <x v="4"/>
    <x v="0"/>
    <n v="26.95"/>
    <x v="2"/>
    <n v="0"/>
    <n v="26.95"/>
    <n v="12.53"/>
    <n v="23"/>
    <n v="3011"/>
    <s v="Barhamsville"/>
    <x v="4"/>
    <n v="619.85"/>
    <n v="0"/>
    <n v="331.66"/>
  </r>
  <r>
    <x v="82"/>
    <x v="5"/>
    <x v="2"/>
    <s v="Q1"/>
    <n v="1551"/>
    <n v="10"/>
    <x v="3"/>
    <x v="0"/>
    <n v="34.950000000000003"/>
    <x v="0"/>
    <n v="0"/>
    <n v="34.950000000000003"/>
    <n v="22.13"/>
    <n v="5"/>
    <n v="3031"/>
    <s v="Hingham"/>
    <x v="0"/>
    <n v="174.75"/>
    <n v="0"/>
    <n v="64.100000000000023"/>
  </r>
  <r>
    <x v="82"/>
    <x v="5"/>
    <x v="2"/>
    <s v="Q1"/>
    <n v="1552"/>
    <n v="1"/>
    <x v="0"/>
    <x v="0"/>
    <n v="43.95"/>
    <x v="5"/>
    <n v="0"/>
    <n v="43.95"/>
    <n v="25.6"/>
    <n v="1"/>
    <n v="3011"/>
    <s v="Barhamsville"/>
    <x v="4"/>
    <n v="43.95"/>
    <n v="0"/>
    <n v="18.350000000000001"/>
  </r>
  <r>
    <x v="82"/>
    <x v="5"/>
    <x v="2"/>
    <s v="Q1"/>
    <n v="1553"/>
    <n v="37"/>
    <x v="3"/>
    <x v="0"/>
    <n v="24.95"/>
    <x v="2"/>
    <n v="0"/>
    <n v="24.95"/>
    <n v="9.3800000000000008"/>
    <n v="3"/>
    <n v="3013"/>
    <s v="Moran"/>
    <x v="5"/>
    <n v="74.849999999999994"/>
    <n v="0"/>
    <n v="46.709999999999994"/>
  </r>
  <r>
    <x v="82"/>
    <x v="5"/>
    <x v="2"/>
    <s v="Q1"/>
    <n v="1554"/>
    <n v="9"/>
    <x v="4"/>
    <x v="0"/>
    <n v="48.95"/>
    <x v="5"/>
    <n v="0"/>
    <n v="48.95"/>
    <n v="24.52"/>
    <n v="18"/>
    <n v="3027"/>
    <s v="Hartford"/>
    <x v="0"/>
    <n v="881.1"/>
    <n v="0"/>
    <n v="439.74000000000007"/>
  </r>
  <r>
    <x v="82"/>
    <x v="5"/>
    <x v="2"/>
    <s v="Q1"/>
    <n v="1555"/>
    <n v="7"/>
    <x v="0"/>
    <x v="0"/>
    <n v="20.95"/>
    <x v="2"/>
    <n v="0"/>
    <n v="20.95"/>
    <n v="10.039999999999999"/>
    <n v="6"/>
    <n v="3024"/>
    <s v="Corn"/>
    <x v="6"/>
    <n v="125.69999999999999"/>
    <n v="0"/>
    <n v="65.460000000000008"/>
  </r>
  <r>
    <x v="82"/>
    <x v="5"/>
    <x v="2"/>
    <s v="Q1"/>
    <n v="1556"/>
    <n v="6"/>
    <x v="3"/>
    <x v="0"/>
    <n v="55.95"/>
    <x v="3"/>
    <n v="0"/>
    <n v="55.95"/>
    <n v="16.059999999999999"/>
    <n v="21"/>
    <n v="3020"/>
    <s v="Hollywood"/>
    <x v="2"/>
    <n v="1174.95"/>
    <n v="0"/>
    <n v="837.69"/>
  </r>
  <r>
    <x v="82"/>
    <x v="5"/>
    <x v="2"/>
    <s v="Q1"/>
    <n v="1556"/>
    <n v="4"/>
    <x v="3"/>
    <x v="0"/>
    <n v="73.95"/>
    <x v="3"/>
    <n v="0"/>
    <n v="73.95"/>
    <n v="38.86"/>
    <n v="2"/>
    <n v="3020"/>
    <s v="Hollywood"/>
    <x v="2"/>
    <n v="147.9"/>
    <n v="0"/>
    <n v="70.180000000000007"/>
  </r>
  <r>
    <x v="82"/>
    <x v="5"/>
    <x v="2"/>
    <s v="Q1"/>
    <n v="1557"/>
    <n v="40"/>
    <x v="0"/>
    <x v="0"/>
    <n v="16.95"/>
    <x v="1"/>
    <n v="0"/>
    <n v="16.95"/>
    <n v="6.53"/>
    <n v="24"/>
    <n v="3018"/>
    <s v="Chickasha"/>
    <x v="6"/>
    <n v="406.79999999999995"/>
    <n v="0"/>
    <n v="250.07999999999996"/>
  </r>
  <r>
    <x v="82"/>
    <x v="5"/>
    <x v="2"/>
    <s v="Q1"/>
    <n v="1558"/>
    <n v="25"/>
    <x v="4"/>
    <x v="0"/>
    <n v="0.95"/>
    <x v="4"/>
    <n v="0"/>
    <n v="0.95"/>
    <n v="0.35"/>
    <n v="23"/>
    <n v="3018"/>
    <s v="Chickasha"/>
    <x v="6"/>
    <n v="21.849999999999998"/>
    <n v="0"/>
    <n v="13.799999999999999"/>
  </r>
  <r>
    <x v="82"/>
    <x v="5"/>
    <x v="2"/>
    <s v="Q1"/>
    <n v="1559"/>
    <n v="41"/>
    <x v="3"/>
    <x v="0"/>
    <n v="18.95"/>
    <x v="1"/>
    <n v="0"/>
    <n v="18.95"/>
    <n v="9.98"/>
    <n v="12"/>
    <n v="3010"/>
    <s v="Camarillo"/>
    <x v="7"/>
    <n v="227.39999999999998"/>
    <n v="0"/>
    <n v="107.63999999999999"/>
  </r>
  <r>
    <x v="82"/>
    <x v="5"/>
    <x v="2"/>
    <s v="Q1"/>
    <n v="1560"/>
    <n v="32"/>
    <x v="4"/>
    <x v="0"/>
    <n v="22.95"/>
    <x v="2"/>
    <n v="0"/>
    <n v="22.95"/>
    <n v="11.78"/>
    <n v="11"/>
    <n v="3025"/>
    <s v="Cardinal"/>
    <x v="4"/>
    <n v="252.45"/>
    <n v="0"/>
    <n v="122.87"/>
  </r>
  <r>
    <x v="82"/>
    <x v="5"/>
    <x v="2"/>
    <s v="Q1"/>
    <n v="1561"/>
    <n v="21"/>
    <x v="0"/>
    <x v="0"/>
    <n v="26.95"/>
    <x v="2"/>
    <n v="0"/>
    <n v="26.95"/>
    <n v="12.42"/>
    <n v="7"/>
    <n v="3031"/>
    <s v="Hingham"/>
    <x v="0"/>
    <n v="188.65"/>
    <n v="0"/>
    <n v="101.71"/>
  </r>
  <r>
    <x v="82"/>
    <x v="5"/>
    <x v="2"/>
    <s v="Q1"/>
    <n v="1562"/>
    <n v="49"/>
    <x v="3"/>
    <x v="0"/>
    <n v="63.95"/>
    <x v="3"/>
    <n v="0"/>
    <n v="63.95"/>
    <n v="27.1"/>
    <n v="5"/>
    <n v="3023"/>
    <s v="Glenbeulah"/>
    <x v="0"/>
    <n v="319.75"/>
    <n v="0"/>
    <n v="184.25"/>
  </r>
  <r>
    <x v="82"/>
    <x v="5"/>
    <x v="2"/>
    <s v="Q1"/>
    <n v="1563"/>
    <n v="11"/>
    <x v="4"/>
    <x v="0"/>
    <n v="65.95"/>
    <x v="3"/>
    <n v="0"/>
    <n v="65.95"/>
    <n v="37.97"/>
    <n v="9"/>
    <n v="3015"/>
    <s v="Catawissa"/>
    <x v="3"/>
    <n v="593.55000000000007"/>
    <n v="0"/>
    <n v="251.82000000000005"/>
  </r>
  <r>
    <x v="82"/>
    <x v="5"/>
    <x v="2"/>
    <s v="Q1"/>
    <n v="1564"/>
    <n v="8"/>
    <x v="3"/>
    <x v="0"/>
    <n v="7.95"/>
    <x v="4"/>
    <n v="0.2"/>
    <n v="6.36"/>
    <n v="4.53"/>
    <n v="34"/>
    <n v="3013"/>
    <s v="Moran"/>
    <x v="5"/>
    <n v="216.24"/>
    <n v="1.5899999999999999"/>
    <n v="62.22"/>
  </r>
  <r>
    <x v="82"/>
    <x v="5"/>
    <x v="2"/>
    <s v="Q1"/>
    <n v="1564"/>
    <n v="13"/>
    <x v="3"/>
    <x v="0"/>
    <n v="26.95"/>
    <x v="2"/>
    <n v="0"/>
    <n v="26.95"/>
    <n v="13.26"/>
    <n v="2"/>
    <n v="3013"/>
    <s v="Moran"/>
    <x v="5"/>
    <n v="53.9"/>
    <n v="0"/>
    <n v="27.38"/>
  </r>
  <r>
    <x v="82"/>
    <x v="5"/>
    <x v="2"/>
    <s v="Q1"/>
    <n v="1565"/>
    <n v="29"/>
    <x v="3"/>
    <x v="0"/>
    <n v="40.950000000000003"/>
    <x v="5"/>
    <n v="0"/>
    <n v="40.950000000000003"/>
    <n v="15.51"/>
    <n v="5"/>
    <n v="3028"/>
    <s v="Pembroke Pines"/>
    <x v="2"/>
    <n v="204.75"/>
    <n v="0"/>
    <n v="127.20000000000002"/>
  </r>
  <r>
    <x v="82"/>
    <x v="5"/>
    <x v="2"/>
    <s v="Q1"/>
    <n v="1566"/>
    <n v="48"/>
    <x v="0"/>
    <x v="0"/>
    <n v="3.95"/>
    <x v="4"/>
    <n v="0.1"/>
    <n v="3.56"/>
    <n v="1.43"/>
    <n v="18"/>
    <n v="3018"/>
    <s v="Chickasha"/>
    <x v="6"/>
    <n v="64.08"/>
    <n v="0.39000000000000012"/>
    <n v="38.339999999999996"/>
  </r>
  <r>
    <x v="82"/>
    <x v="5"/>
    <x v="2"/>
    <s v="Q1"/>
    <n v="1567"/>
    <n v="45"/>
    <x v="3"/>
    <x v="0"/>
    <n v="38.950000000000003"/>
    <x v="0"/>
    <n v="0.1"/>
    <n v="35.06"/>
    <n v="22.33"/>
    <n v="4"/>
    <n v="3015"/>
    <s v="Catawissa"/>
    <x v="3"/>
    <n v="140.24"/>
    <n v="3.8900000000000006"/>
    <n v="50.920000000000016"/>
  </r>
  <r>
    <x v="82"/>
    <x v="5"/>
    <x v="2"/>
    <s v="Q1"/>
    <n v="1568"/>
    <n v="18"/>
    <x v="0"/>
    <x v="0"/>
    <n v="54.95"/>
    <x v="3"/>
    <n v="0"/>
    <n v="54.95"/>
    <n v="26.65"/>
    <n v="31"/>
    <n v="3014"/>
    <s v="Danville"/>
    <x v="1"/>
    <n v="1703.45"/>
    <n v="0"/>
    <n v="877.30000000000018"/>
  </r>
  <r>
    <x v="82"/>
    <x v="5"/>
    <x v="2"/>
    <s v="Q1"/>
    <n v="1569"/>
    <n v="43"/>
    <x v="3"/>
    <x v="0"/>
    <n v="11.95"/>
    <x v="1"/>
    <n v="0"/>
    <n v="11.95"/>
    <n v="3.32"/>
    <n v="8"/>
    <n v="3023"/>
    <s v="Glenbeulah"/>
    <x v="0"/>
    <n v="95.6"/>
    <n v="0"/>
    <n v="69.039999999999992"/>
  </r>
  <r>
    <x v="82"/>
    <x v="5"/>
    <x v="2"/>
    <s v="Q1"/>
    <n v="1570"/>
    <n v="18"/>
    <x v="0"/>
    <x v="0"/>
    <n v="54.95"/>
    <x v="3"/>
    <n v="0"/>
    <n v="54.95"/>
    <n v="26.65"/>
    <n v="3"/>
    <n v="3017"/>
    <s v="Chesterfield"/>
    <x v="3"/>
    <n v="164.85000000000002"/>
    <n v="0"/>
    <n v="84.9"/>
  </r>
  <r>
    <x v="82"/>
    <x v="5"/>
    <x v="2"/>
    <s v="Q1"/>
    <n v="1570"/>
    <n v="7"/>
    <x v="0"/>
    <x v="0"/>
    <n v="20.95"/>
    <x v="2"/>
    <n v="0"/>
    <n v="20.95"/>
    <n v="10.039999999999999"/>
    <n v="22"/>
    <n v="3017"/>
    <s v="Chesterfield"/>
    <x v="3"/>
    <n v="460.9"/>
    <n v="0"/>
    <n v="240.02"/>
  </r>
  <r>
    <x v="82"/>
    <x v="5"/>
    <x v="2"/>
    <s v="Q1"/>
    <n v="1570"/>
    <n v="21"/>
    <x v="0"/>
    <x v="0"/>
    <n v="26.95"/>
    <x v="2"/>
    <n v="0"/>
    <n v="26.95"/>
    <n v="12.42"/>
    <n v="23"/>
    <n v="3017"/>
    <s v="Chesterfield"/>
    <x v="3"/>
    <n v="619.85"/>
    <n v="0"/>
    <n v="334.19"/>
  </r>
  <r>
    <x v="82"/>
    <x v="5"/>
    <x v="2"/>
    <s v="Q1"/>
    <n v="1571"/>
    <n v="20"/>
    <x v="4"/>
    <x v="0"/>
    <n v="16.95"/>
    <x v="1"/>
    <n v="0"/>
    <n v="16.95"/>
    <n v="6.76"/>
    <n v="25"/>
    <n v="3026"/>
    <s v="Norman"/>
    <x v="6"/>
    <n v="423.75"/>
    <n v="0"/>
    <n v="254.75"/>
  </r>
  <r>
    <x v="82"/>
    <x v="5"/>
    <x v="2"/>
    <s v="Q1"/>
    <n v="1572"/>
    <n v="40"/>
    <x v="3"/>
    <x v="0"/>
    <n v="16.95"/>
    <x v="1"/>
    <n v="0"/>
    <n v="16.95"/>
    <n v="6.53"/>
    <n v="4"/>
    <n v="3014"/>
    <s v="Danville"/>
    <x v="1"/>
    <n v="67.8"/>
    <n v="0"/>
    <n v="41.679999999999993"/>
  </r>
  <r>
    <x v="82"/>
    <x v="5"/>
    <x v="2"/>
    <s v="Q1"/>
    <n v="1573"/>
    <n v="1"/>
    <x v="0"/>
    <x v="0"/>
    <n v="43.95"/>
    <x v="5"/>
    <n v="0"/>
    <n v="43.95"/>
    <n v="25.6"/>
    <n v="5"/>
    <n v="3031"/>
    <s v="Hingham"/>
    <x v="0"/>
    <n v="219.75"/>
    <n v="0"/>
    <n v="91.75"/>
  </r>
  <r>
    <x v="82"/>
    <x v="5"/>
    <x v="2"/>
    <s v="Q1"/>
    <n v="1574"/>
    <n v="35"/>
    <x v="3"/>
    <x v="0"/>
    <n v="0.95"/>
    <x v="4"/>
    <n v="0"/>
    <n v="0.95"/>
    <n v="0.47"/>
    <n v="23"/>
    <n v="3021"/>
    <s v="Hollywood"/>
    <x v="2"/>
    <n v="21.849999999999998"/>
    <n v="0"/>
    <n v="11.04"/>
  </r>
  <r>
    <x v="82"/>
    <x v="5"/>
    <x v="2"/>
    <s v="Q1"/>
    <n v="1575"/>
    <n v="3"/>
    <x v="0"/>
    <x v="0"/>
    <n v="59.95"/>
    <x v="3"/>
    <n v="0"/>
    <n v="59.95"/>
    <n v="28.73"/>
    <n v="20"/>
    <n v="3015"/>
    <s v="Catawissa"/>
    <x v="3"/>
    <n v="1199"/>
    <n v="0"/>
    <n v="624.40000000000009"/>
  </r>
  <r>
    <x v="82"/>
    <x v="5"/>
    <x v="2"/>
    <s v="Q1"/>
    <n v="1575"/>
    <n v="2"/>
    <x v="0"/>
    <x v="0"/>
    <n v="44.95"/>
    <x v="5"/>
    <n v="0"/>
    <n v="44.95"/>
    <n v="27.95"/>
    <n v="7"/>
    <n v="3015"/>
    <s v="Catawissa"/>
    <x v="3"/>
    <n v="314.65000000000003"/>
    <n v="0"/>
    <n v="119.00000000000003"/>
  </r>
  <r>
    <x v="82"/>
    <x v="5"/>
    <x v="2"/>
    <s v="Q1"/>
    <n v="1575"/>
    <n v="42"/>
    <x v="0"/>
    <x v="0"/>
    <n v="35.950000000000003"/>
    <x v="0"/>
    <n v="0.1"/>
    <n v="32.36"/>
    <n v="20.25"/>
    <n v="2"/>
    <n v="3015"/>
    <s v="Catawissa"/>
    <x v="3"/>
    <n v="64.72"/>
    <n v="3.5900000000000034"/>
    <n v="24.22"/>
  </r>
  <r>
    <x v="82"/>
    <x v="5"/>
    <x v="2"/>
    <s v="Q1"/>
    <n v="1575"/>
    <n v="38"/>
    <x v="0"/>
    <x v="0"/>
    <n v="24.95"/>
    <x v="2"/>
    <n v="0"/>
    <n v="24.95"/>
    <n v="11.48"/>
    <n v="2"/>
    <n v="3015"/>
    <s v="Catawissa"/>
    <x v="3"/>
    <n v="49.9"/>
    <n v="0"/>
    <n v="26.939999999999998"/>
  </r>
  <r>
    <x v="82"/>
    <x v="5"/>
    <x v="2"/>
    <s v="Q1"/>
    <n v="1576"/>
    <n v="7"/>
    <x v="3"/>
    <x v="0"/>
    <n v="20.95"/>
    <x v="2"/>
    <n v="0"/>
    <n v="20.95"/>
    <n v="10.039999999999999"/>
    <n v="22"/>
    <n v="3012"/>
    <s v="Moose"/>
    <x v="5"/>
    <n v="460.9"/>
    <n v="0"/>
    <n v="240.02"/>
  </r>
  <r>
    <x v="82"/>
    <x v="5"/>
    <x v="2"/>
    <s v="Q1"/>
    <n v="1576"/>
    <n v="32"/>
    <x v="3"/>
    <x v="0"/>
    <n v="22.95"/>
    <x v="2"/>
    <n v="0"/>
    <n v="22.95"/>
    <n v="11.78"/>
    <n v="17"/>
    <n v="3012"/>
    <s v="Moose"/>
    <x v="5"/>
    <n v="390.15"/>
    <n v="0"/>
    <n v="189.89"/>
  </r>
  <r>
    <x v="82"/>
    <x v="5"/>
    <x v="2"/>
    <s v="Q1"/>
    <n v="1577"/>
    <n v="30"/>
    <x v="4"/>
    <x v="0"/>
    <n v="10.95"/>
    <x v="1"/>
    <n v="0"/>
    <n v="10.95"/>
    <n v="4.8"/>
    <n v="20"/>
    <n v="3022"/>
    <s v="Oak View"/>
    <x v="7"/>
    <n v="219"/>
    <n v="0"/>
    <n v="122.99999999999999"/>
  </r>
  <r>
    <x v="82"/>
    <x v="5"/>
    <x v="2"/>
    <s v="Q1"/>
    <n v="1578"/>
    <n v="14"/>
    <x v="0"/>
    <x v="0"/>
    <n v="31.95"/>
    <x v="0"/>
    <n v="0"/>
    <n v="31.95"/>
    <n v="17.38"/>
    <n v="4"/>
    <n v="3017"/>
    <s v="Chesterfield"/>
    <x v="3"/>
    <n v="127.8"/>
    <n v="0"/>
    <n v="58.28"/>
  </r>
  <r>
    <x v="82"/>
    <x v="5"/>
    <x v="2"/>
    <s v="Q1"/>
    <n v="1579"/>
    <n v="25"/>
    <x v="4"/>
    <x v="0"/>
    <n v="0.95"/>
    <x v="4"/>
    <n v="0"/>
    <n v="0.95"/>
    <n v="0.35"/>
    <n v="5"/>
    <n v="3016"/>
    <s v="Cedar Hill"/>
    <x v="3"/>
    <n v="4.75"/>
    <n v="0"/>
    <n v="3"/>
  </r>
  <r>
    <x v="82"/>
    <x v="5"/>
    <x v="2"/>
    <s v="Q1"/>
    <n v="1580"/>
    <n v="26"/>
    <x v="0"/>
    <x v="0"/>
    <n v="0.95"/>
    <x v="4"/>
    <n v="0.1"/>
    <n v="0.86"/>
    <n v="0.42"/>
    <n v="2"/>
    <n v="3015"/>
    <s v="Catawissa"/>
    <x v="3"/>
    <n v="1.72"/>
    <n v="8.9999999999999969E-2"/>
    <n v="0.88"/>
  </r>
  <r>
    <x v="82"/>
    <x v="5"/>
    <x v="2"/>
    <s v="Q1"/>
    <n v="1580"/>
    <n v="41"/>
    <x v="0"/>
    <x v="0"/>
    <n v="18.95"/>
    <x v="1"/>
    <n v="0"/>
    <n v="18.95"/>
    <n v="9.98"/>
    <n v="8"/>
    <n v="3015"/>
    <s v="Catawissa"/>
    <x v="3"/>
    <n v="151.6"/>
    <n v="0"/>
    <n v="71.759999999999991"/>
  </r>
  <r>
    <x v="82"/>
    <x v="5"/>
    <x v="2"/>
    <s v="Q1"/>
    <n v="1580"/>
    <n v="3"/>
    <x v="0"/>
    <x v="0"/>
    <n v="59.95"/>
    <x v="3"/>
    <n v="0"/>
    <n v="59.95"/>
    <n v="28.73"/>
    <n v="18"/>
    <n v="3015"/>
    <s v="Catawissa"/>
    <x v="3"/>
    <n v="1079.1000000000001"/>
    <n v="0"/>
    <n v="561.96"/>
  </r>
  <r>
    <x v="82"/>
    <x v="5"/>
    <x v="2"/>
    <s v="Q1"/>
    <n v="1581"/>
    <n v="36"/>
    <x v="3"/>
    <x v="0"/>
    <n v="26.95"/>
    <x v="2"/>
    <n v="0"/>
    <n v="26.95"/>
    <n v="12.53"/>
    <n v="6"/>
    <n v="3026"/>
    <s v="Norman"/>
    <x v="6"/>
    <n v="161.69999999999999"/>
    <n v="0"/>
    <n v="86.52"/>
  </r>
  <r>
    <x v="82"/>
    <x v="5"/>
    <x v="2"/>
    <s v="Q1"/>
    <n v="1582"/>
    <n v="36"/>
    <x v="3"/>
    <x v="0"/>
    <n v="26.95"/>
    <x v="2"/>
    <n v="0"/>
    <n v="26.95"/>
    <n v="12.53"/>
    <n v="19"/>
    <n v="3025"/>
    <s v="Cardinal"/>
    <x v="4"/>
    <n v="512.04999999999995"/>
    <n v="0"/>
    <n v="273.98"/>
  </r>
  <r>
    <x v="82"/>
    <x v="5"/>
    <x v="2"/>
    <s v="Q1"/>
    <n v="1583"/>
    <n v="26"/>
    <x v="3"/>
    <x v="0"/>
    <n v="0.95"/>
    <x v="4"/>
    <n v="0"/>
    <n v="0.95"/>
    <n v="0.42"/>
    <n v="11"/>
    <n v="3012"/>
    <s v="Moose"/>
    <x v="5"/>
    <n v="10.45"/>
    <n v="0"/>
    <n v="5.83"/>
  </r>
  <r>
    <x v="83"/>
    <x v="6"/>
    <x v="2"/>
    <s v="Q1"/>
    <n v="1584"/>
    <n v="5"/>
    <x v="2"/>
    <x v="0"/>
    <n v="24.95"/>
    <x v="2"/>
    <n v="0"/>
    <n v="24.95"/>
    <n v="12.27"/>
    <n v="1"/>
    <n v="3017"/>
    <s v="Chesterfield"/>
    <x v="3"/>
    <n v="24.95"/>
    <n v="0"/>
    <n v="12.68"/>
  </r>
  <r>
    <x v="83"/>
    <x v="6"/>
    <x v="2"/>
    <s v="Q1"/>
    <n v="1585"/>
    <n v="25"/>
    <x v="0"/>
    <x v="0"/>
    <n v="0.95"/>
    <x v="4"/>
    <n v="0"/>
    <n v="0.95"/>
    <n v="0.35"/>
    <n v="11"/>
    <n v="3017"/>
    <s v="Chesterfield"/>
    <x v="3"/>
    <n v="10.45"/>
    <n v="0"/>
    <n v="6.6"/>
  </r>
  <r>
    <x v="83"/>
    <x v="6"/>
    <x v="2"/>
    <s v="Q1"/>
    <n v="1586"/>
    <n v="48"/>
    <x v="1"/>
    <x v="0"/>
    <n v="3.95"/>
    <x v="4"/>
    <n v="0"/>
    <n v="3.95"/>
    <n v="1.43"/>
    <n v="24"/>
    <n v="3013"/>
    <s v="Moran"/>
    <x v="5"/>
    <n v="94.800000000000011"/>
    <n v="0"/>
    <n v="60.480000000000011"/>
  </r>
  <r>
    <x v="83"/>
    <x v="6"/>
    <x v="2"/>
    <s v="Q1"/>
    <n v="1586"/>
    <n v="6"/>
    <x v="1"/>
    <x v="0"/>
    <n v="55.95"/>
    <x v="3"/>
    <n v="0"/>
    <n v="55.95"/>
    <n v="16.059999999999999"/>
    <n v="4"/>
    <n v="3013"/>
    <s v="Moran"/>
    <x v="5"/>
    <n v="223.8"/>
    <n v="0"/>
    <n v="159.56"/>
  </r>
  <r>
    <x v="83"/>
    <x v="6"/>
    <x v="2"/>
    <s v="Q1"/>
    <n v="1587"/>
    <n v="10"/>
    <x v="2"/>
    <x v="0"/>
    <n v="34.950000000000003"/>
    <x v="0"/>
    <n v="0.1"/>
    <n v="31.46"/>
    <n v="22.13"/>
    <n v="1"/>
    <n v="3021"/>
    <s v="Hollywood"/>
    <x v="2"/>
    <n v="31.46"/>
    <n v="3.490000000000002"/>
    <n v="9.3300000000000018"/>
  </r>
  <r>
    <x v="83"/>
    <x v="6"/>
    <x v="2"/>
    <s v="Q1"/>
    <n v="1588"/>
    <n v="20"/>
    <x v="1"/>
    <x v="0"/>
    <n v="16.95"/>
    <x v="1"/>
    <n v="0"/>
    <n v="16.95"/>
    <n v="6.76"/>
    <n v="16"/>
    <n v="3019"/>
    <s v="Crystal City"/>
    <x v="3"/>
    <n v="271.2"/>
    <n v="0"/>
    <n v="163.04"/>
  </r>
  <r>
    <x v="83"/>
    <x v="6"/>
    <x v="2"/>
    <s v="Q1"/>
    <n v="1589"/>
    <n v="38"/>
    <x v="0"/>
    <x v="0"/>
    <n v="24.95"/>
    <x v="2"/>
    <n v="0"/>
    <n v="24.95"/>
    <n v="11.48"/>
    <n v="4"/>
    <n v="3031"/>
    <s v="Hingham"/>
    <x v="0"/>
    <n v="99.8"/>
    <n v="0"/>
    <n v="53.879999999999995"/>
  </r>
  <r>
    <x v="83"/>
    <x v="6"/>
    <x v="2"/>
    <s v="Q1"/>
    <n v="1590"/>
    <n v="41"/>
    <x v="1"/>
    <x v="0"/>
    <n v="18.95"/>
    <x v="1"/>
    <n v="0"/>
    <n v="18.95"/>
    <n v="9.98"/>
    <n v="16"/>
    <n v="3028"/>
    <s v="Pembroke Pines"/>
    <x v="2"/>
    <n v="303.2"/>
    <n v="0"/>
    <n v="143.51999999999998"/>
  </r>
  <r>
    <x v="83"/>
    <x v="6"/>
    <x v="2"/>
    <s v="Q1"/>
    <n v="1590"/>
    <n v="34"/>
    <x v="1"/>
    <x v="0"/>
    <n v="37.950000000000003"/>
    <x v="0"/>
    <n v="0.1"/>
    <n v="34.159999999999997"/>
    <n v="15.35"/>
    <n v="16"/>
    <n v="3028"/>
    <s v="Pembroke Pines"/>
    <x v="2"/>
    <n v="546.55999999999995"/>
    <n v="3.7900000000000063"/>
    <n v="300.95999999999992"/>
  </r>
  <r>
    <x v="83"/>
    <x v="6"/>
    <x v="2"/>
    <s v="Q1"/>
    <n v="1591"/>
    <n v="1"/>
    <x v="1"/>
    <x v="0"/>
    <n v="43.95"/>
    <x v="5"/>
    <n v="0"/>
    <n v="43.95"/>
    <n v="25.6"/>
    <n v="11"/>
    <n v="3014"/>
    <s v="Danville"/>
    <x v="1"/>
    <n v="483.45000000000005"/>
    <n v="0"/>
    <n v="201.85000000000002"/>
  </r>
  <r>
    <x v="83"/>
    <x v="6"/>
    <x v="2"/>
    <s v="Q1"/>
    <n v="1592"/>
    <n v="11"/>
    <x v="2"/>
    <x v="0"/>
    <n v="65.95"/>
    <x v="3"/>
    <n v="0"/>
    <n v="65.95"/>
    <n v="37.97"/>
    <n v="11"/>
    <n v="3029"/>
    <s v="Hartland"/>
    <x v="0"/>
    <n v="725.45"/>
    <n v="0"/>
    <n v="307.78000000000003"/>
  </r>
  <r>
    <x v="83"/>
    <x v="6"/>
    <x v="2"/>
    <s v="Q1"/>
    <n v="1593"/>
    <n v="41"/>
    <x v="0"/>
    <x v="0"/>
    <n v="18.95"/>
    <x v="1"/>
    <n v="0"/>
    <n v="18.95"/>
    <n v="9.98"/>
    <n v="17"/>
    <n v="3011"/>
    <s v="Barhamsville"/>
    <x v="4"/>
    <n v="322.14999999999998"/>
    <n v="0"/>
    <n v="152.48999999999998"/>
  </r>
  <r>
    <x v="83"/>
    <x v="6"/>
    <x v="2"/>
    <s v="Q1"/>
    <n v="1594"/>
    <n v="30"/>
    <x v="2"/>
    <x v="0"/>
    <n v="10.95"/>
    <x v="1"/>
    <n v="0"/>
    <n v="10.95"/>
    <n v="4.8"/>
    <n v="26"/>
    <n v="3031"/>
    <s v="Hingham"/>
    <x v="0"/>
    <n v="284.7"/>
    <n v="0"/>
    <n v="159.89999999999998"/>
  </r>
  <r>
    <x v="83"/>
    <x v="6"/>
    <x v="2"/>
    <s v="Q1"/>
    <n v="1595"/>
    <n v="7"/>
    <x v="1"/>
    <x v="0"/>
    <n v="20.95"/>
    <x v="2"/>
    <n v="0"/>
    <n v="20.95"/>
    <n v="10.039999999999999"/>
    <n v="7"/>
    <n v="3031"/>
    <s v="Hingham"/>
    <x v="0"/>
    <n v="146.65"/>
    <n v="0"/>
    <n v="76.37"/>
  </r>
  <r>
    <x v="83"/>
    <x v="6"/>
    <x v="2"/>
    <s v="Q1"/>
    <n v="1596"/>
    <n v="49"/>
    <x v="0"/>
    <x v="0"/>
    <n v="63.95"/>
    <x v="3"/>
    <n v="0"/>
    <n v="63.95"/>
    <n v="27.1"/>
    <n v="4"/>
    <n v="3031"/>
    <s v="Hingham"/>
    <x v="0"/>
    <n v="255.8"/>
    <n v="0"/>
    <n v="147.4"/>
  </r>
  <r>
    <x v="83"/>
    <x v="6"/>
    <x v="2"/>
    <s v="Q1"/>
    <n v="1597"/>
    <n v="49"/>
    <x v="1"/>
    <x v="0"/>
    <n v="63.95"/>
    <x v="3"/>
    <n v="0"/>
    <n v="63.95"/>
    <n v="27.1"/>
    <n v="5"/>
    <n v="3010"/>
    <s v="Camarillo"/>
    <x v="7"/>
    <n v="319.75"/>
    <n v="0"/>
    <n v="184.25"/>
  </r>
  <r>
    <x v="83"/>
    <x v="6"/>
    <x v="2"/>
    <s v="Q1"/>
    <n v="1597"/>
    <n v="44"/>
    <x v="1"/>
    <x v="0"/>
    <n v="38.950000000000003"/>
    <x v="0"/>
    <n v="0"/>
    <n v="38.950000000000003"/>
    <n v="24.76"/>
    <n v="24"/>
    <n v="3010"/>
    <s v="Camarillo"/>
    <x v="7"/>
    <n v="934.80000000000007"/>
    <n v="0"/>
    <n v="340.56000000000006"/>
  </r>
  <r>
    <x v="83"/>
    <x v="6"/>
    <x v="2"/>
    <s v="Q1"/>
    <n v="1598"/>
    <n v="42"/>
    <x v="2"/>
    <x v="0"/>
    <n v="35.950000000000003"/>
    <x v="0"/>
    <n v="0.1"/>
    <n v="32.36"/>
    <n v="20.25"/>
    <n v="2"/>
    <n v="3018"/>
    <s v="Chickasha"/>
    <x v="6"/>
    <n v="64.72"/>
    <n v="3.5900000000000034"/>
    <n v="24.22"/>
  </r>
  <r>
    <x v="83"/>
    <x v="6"/>
    <x v="2"/>
    <s v="Q1"/>
    <n v="1598"/>
    <n v="49"/>
    <x v="2"/>
    <x v="0"/>
    <n v="63.95"/>
    <x v="3"/>
    <n v="0"/>
    <n v="63.95"/>
    <n v="27.1"/>
    <n v="5"/>
    <n v="3018"/>
    <s v="Chickasha"/>
    <x v="6"/>
    <n v="319.75"/>
    <n v="0"/>
    <n v="184.25"/>
  </r>
  <r>
    <x v="83"/>
    <x v="6"/>
    <x v="2"/>
    <s v="Q1"/>
    <n v="1599"/>
    <n v="18"/>
    <x v="1"/>
    <x v="0"/>
    <n v="54.95"/>
    <x v="3"/>
    <n v="0.1"/>
    <n v="49.46"/>
    <n v="26.65"/>
    <n v="30"/>
    <n v="3010"/>
    <s v="Camarillo"/>
    <x v="7"/>
    <n v="1483.8"/>
    <n v="5.490000000000002"/>
    <n v="684.30000000000007"/>
  </r>
  <r>
    <x v="83"/>
    <x v="6"/>
    <x v="2"/>
    <s v="Q1"/>
    <n v="1600"/>
    <n v="4"/>
    <x v="0"/>
    <x v="0"/>
    <n v="73.95"/>
    <x v="3"/>
    <n v="0"/>
    <n v="73.95"/>
    <n v="38.86"/>
    <n v="1"/>
    <n v="3025"/>
    <s v="Cardinal"/>
    <x v="4"/>
    <n v="73.95"/>
    <n v="0"/>
    <n v="35.090000000000003"/>
  </r>
  <r>
    <x v="83"/>
    <x v="6"/>
    <x v="2"/>
    <s v="Q1"/>
    <n v="1600"/>
    <n v="12"/>
    <x v="0"/>
    <x v="0"/>
    <n v="47.95"/>
    <x v="5"/>
    <n v="0"/>
    <n v="47.95"/>
    <n v="20.7"/>
    <n v="3"/>
    <n v="3025"/>
    <s v="Cardinal"/>
    <x v="4"/>
    <n v="143.85000000000002"/>
    <n v="0"/>
    <n v="81.750000000000014"/>
  </r>
  <r>
    <x v="83"/>
    <x v="6"/>
    <x v="2"/>
    <s v="Q1"/>
    <n v="1600"/>
    <n v="25"/>
    <x v="0"/>
    <x v="0"/>
    <n v="0.95"/>
    <x v="4"/>
    <n v="0"/>
    <n v="0.95"/>
    <n v="0.35"/>
    <n v="28"/>
    <n v="3025"/>
    <s v="Cardinal"/>
    <x v="4"/>
    <n v="26.599999999999998"/>
    <n v="0"/>
    <n v="16.8"/>
  </r>
  <r>
    <x v="83"/>
    <x v="6"/>
    <x v="2"/>
    <s v="Q1"/>
    <n v="1601"/>
    <n v="12"/>
    <x v="2"/>
    <x v="0"/>
    <n v="47.95"/>
    <x v="5"/>
    <n v="0"/>
    <n v="47.95"/>
    <n v="20.7"/>
    <n v="3"/>
    <n v="3013"/>
    <s v="Moran"/>
    <x v="5"/>
    <n v="143.85000000000002"/>
    <n v="0"/>
    <n v="81.750000000000014"/>
  </r>
  <r>
    <x v="83"/>
    <x v="6"/>
    <x v="2"/>
    <s v="Q1"/>
    <n v="1602"/>
    <n v="35"/>
    <x v="1"/>
    <x v="0"/>
    <n v="0.95"/>
    <x v="4"/>
    <n v="0"/>
    <n v="0.95"/>
    <n v="0.47"/>
    <n v="21"/>
    <n v="3022"/>
    <s v="Oak View"/>
    <x v="7"/>
    <n v="19.95"/>
    <n v="0"/>
    <n v="10.08"/>
  </r>
  <r>
    <x v="83"/>
    <x v="6"/>
    <x v="2"/>
    <s v="Q1"/>
    <n v="1603"/>
    <n v="20"/>
    <x v="2"/>
    <x v="0"/>
    <n v="16.95"/>
    <x v="1"/>
    <n v="0"/>
    <n v="16.95"/>
    <n v="6.76"/>
    <n v="15"/>
    <n v="3015"/>
    <s v="Catawissa"/>
    <x v="3"/>
    <n v="254.25"/>
    <n v="0"/>
    <n v="152.85"/>
  </r>
  <r>
    <x v="83"/>
    <x v="6"/>
    <x v="2"/>
    <s v="Q1"/>
    <n v="1604"/>
    <n v="47"/>
    <x v="0"/>
    <x v="0"/>
    <n v="28.95"/>
    <x v="2"/>
    <n v="0"/>
    <n v="28.95"/>
    <n v="8.86"/>
    <n v="5"/>
    <n v="3011"/>
    <s v="Barhamsville"/>
    <x v="4"/>
    <n v="144.75"/>
    <n v="0"/>
    <n v="100.45"/>
  </r>
  <r>
    <x v="83"/>
    <x v="6"/>
    <x v="2"/>
    <s v="Q1"/>
    <n v="1605"/>
    <n v="26"/>
    <x v="2"/>
    <x v="0"/>
    <n v="0.95"/>
    <x v="4"/>
    <n v="0"/>
    <n v="0.95"/>
    <n v="0.42"/>
    <n v="9"/>
    <n v="3019"/>
    <s v="Crystal City"/>
    <x v="3"/>
    <n v="8.5499999999999989"/>
    <n v="0"/>
    <n v="4.7700000000000005"/>
  </r>
  <r>
    <x v="83"/>
    <x v="6"/>
    <x v="2"/>
    <s v="Q1"/>
    <n v="1606"/>
    <n v="32"/>
    <x v="1"/>
    <x v="0"/>
    <n v="22.95"/>
    <x v="2"/>
    <n v="0.1"/>
    <n v="20.66"/>
    <n v="11.78"/>
    <n v="3"/>
    <n v="3030"/>
    <s v="Davis"/>
    <x v="6"/>
    <n v="61.980000000000004"/>
    <n v="2.2899999999999991"/>
    <n v="26.64"/>
  </r>
  <r>
    <x v="83"/>
    <x v="6"/>
    <x v="2"/>
    <s v="Q1"/>
    <n v="1607"/>
    <n v="27"/>
    <x v="0"/>
    <x v="0"/>
    <n v="4.95"/>
    <x v="4"/>
    <n v="0"/>
    <n v="4.95"/>
    <n v="1.82"/>
    <n v="3"/>
    <n v="3015"/>
    <s v="Catawissa"/>
    <x v="3"/>
    <n v="14.850000000000001"/>
    <n v="0"/>
    <n v="9.39"/>
  </r>
  <r>
    <x v="83"/>
    <x v="6"/>
    <x v="2"/>
    <s v="Q1"/>
    <n v="1608"/>
    <n v="39"/>
    <x v="2"/>
    <x v="0"/>
    <n v="26.95"/>
    <x v="2"/>
    <n v="0"/>
    <n v="26.95"/>
    <n v="12.24"/>
    <n v="6"/>
    <n v="3032"/>
    <s v="Church View"/>
    <x v="4"/>
    <n v="161.69999999999999"/>
    <n v="0"/>
    <n v="88.259999999999991"/>
  </r>
  <r>
    <x v="83"/>
    <x v="6"/>
    <x v="2"/>
    <s v="Q1"/>
    <n v="1609"/>
    <n v="14"/>
    <x v="0"/>
    <x v="0"/>
    <n v="31.95"/>
    <x v="0"/>
    <n v="0"/>
    <n v="31.95"/>
    <n v="17.38"/>
    <n v="1"/>
    <n v="3020"/>
    <s v="Hollywood"/>
    <x v="2"/>
    <n v="31.95"/>
    <n v="0"/>
    <n v="14.57"/>
  </r>
  <r>
    <x v="83"/>
    <x v="6"/>
    <x v="2"/>
    <s v="Q1"/>
    <n v="1610"/>
    <n v="22"/>
    <x v="1"/>
    <x v="0"/>
    <n v="0.95"/>
    <x v="4"/>
    <n v="0"/>
    <n v="0.95"/>
    <n v="0.56999999999999995"/>
    <n v="7"/>
    <n v="3023"/>
    <s v="Glenbeulah"/>
    <x v="0"/>
    <n v="6.6499999999999995"/>
    <n v="0"/>
    <n v="2.66"/>
  </r>
  <r>
    <x v="83"/>
    <x v="6"/>
    <x v="2"/>
    <s v="Q1"/>
    <n v="1611"/>
    <n v="39"/>
    <x v="1"/>
    <x v="0"/>
    <n v="26.95"/>
    <x v="2"/>
    <n v="0"/>
    <n v="26.95"/>
    <n v="12.24"/>
    <n v="18"/>
    <n v="3024"/>
    <s v="Corn"/>
    <x v="6"/>
    <n v="485.09999999999997"/>
    <n v="0"/>
    <n v="264.77999999999997"/>
  </r>
  <r>
    <x v="83"/>
    <x v="6"/>
    <x v="2"/>
    <s v="Q1"/>
    <n v="1612"/>
    <n v="40"/>
    <x v="1"/>
    <x v="0"/>
    <n v="16.95"/>
    <x v="1"/>
    <n v="0"/>
    <n v="16.95"/>
    <n v="6.53"/>
    <n v="33"/>
    <n v="3018"/>
    <s v="Chickasha"/>
    <x v="6"/>
    <n v="559.35"/>
    <n v="0"/>
    <n v="343.85999999999996"/>
  </r>
  <r>
    <x v="83"/>
    <x v="6"/>
    <x v="2"/>
    <s v="Q1"/>
    <n v="1613"/>
    <n v="24"/>
    <x v="2"/>
    <x v="0"/>
    <n v="27.95"/>
    <x v="2"/>
    <n v="0"/>
    <n v="27.95"/>
    <n v="16.8"/>
    <n v="10"/>
    <n v="3021"/>
    <s v="Hollywood"/>
    <x v="2"/>
    <n v="279.5"/>
    <n v="0"/>
    <n v="111.49999999999999"/>
  </r>
  <r>
    <x v="83"/>
    <x v="6"/>
    <x v="2"/>
    <s v="Q1"/>
    <n v="1613"/>
    <n v="1"/>
    <x v="2"/>
    <x v="0"/>
    <n v="43.95"/>
    <x v="5"/>
    <n v="0"/>
    <n v="43.95"/>
    <n v="25.6"/>
    <n v="1"/>
    <n v="3021"/>
    <s v="Hollywood"/>
    <x v="2"/>
    <n v="43.95"/>
    <n v="0"/>
    <n v="18.350000000000001"/>
  </r>
  <r>
    <x v="83"/>
    <x v="6"/>
    <x v="2"/>
    <s v="Q1"/>
    <n v="1614"/>
    <n v="3"/>
    <x v="0"/>
    <x v="0"/>
    <n v="59.95"/>
    <x v="3"/>
    <n v="0"/>
    <n v="59.95"/>
    <n v="28.73"/>
    <n v="1"/>
    <n v="3032"/>
    <s v="Church View"/>
    <x v="4"/>
    <n v="59.95"/>
    <n v="0"/>
    <n v="31.220000000000002"/>
  </r>
  <r>
    <x v="84"/>
    <x v="0"/>
    <x v="2"/>
    <s v="Q1"/>
    <n v="1615"/>
    <n v="3"/>
    <x v="4"/>
    <x v="1"/>
    <n v="59.95"/>
    <x v="3"/>
    <n v="0"/>
    <n v="59.95"/>
    <n v="28.73"/>
    <n v="1"/>
    <n v="3018"/>
    <s v="Chickasha"/>
    <x v="6"/>
    <n v="59.95"/>
    <n v="0"/>
    <n v="31.220000000000002"/>
  </r>
  <r>
    <x v="85"/>
    <x v="1"/>
    <x v="2"/>
    <s v="Q1"/>
    <n v="1616"/>
    <n v="48"/>
    <x v="1"/>
    <x v="1"/>
    <n v="3.95"/>
    <x v="4"/>
    <n v="0"/>
    <n v="3.95"/>
    <n v="1.43"/>
    <n v="12"/>
    <n v="3016"/>
    <s v="Cedar Hill"/>
    <x v="3"/>
    <n v="47.400000000000006"/>
    <n v="0"/>
    <n v="30.240000000000006"/>
  </r>
  <r>
    <x v="85"/>
    <x v="1"/>
    <x v="2"/>
    <s v="Q1"/>
    <n v="1617"/>
    <n v="26"/>
    <x v="0"/>
    <x v="1"/>
    <n v="0.95"/>
    <x v="4"/>
    <n v="0"/>
    <n v="0.95"/>
    <n v="0.42"/>
    <n v="1"/>
    <n v="3033"/>
    <s v="Hubertus"/>
    <x v="0"/>
    <n v="0.95"/>
    <n v="0"/>
    <n v="0.53"/>
  </r>
  <r>
    <x v="85"/>
    <x v="1"/>
    <x v="2"/>
    <s v="Q1"/>
    <n v="1617"/>
    <n v="12"/>
    <x v="0"/>
    <x v="1"/>
    <n v="47.95"/>
    <x v="5"/>
    <n v="0"/>
    <n v="47.95"/>
    <n v="20.7"/>
    <n v="4"/>
    <n v="3033"/>
    <s v="Hubertus"/>
    <x v="0"/>
    <n v="191.8"/>
    <n v="0"/>
    <n v="109.00000000000001"/>
  </r>
  <r>
    <x v="85"/>
    <x v="1"/>
    <x v="2"/>
    <s v="Q1"/>
    <n v="1617"/>
    <n v="15"/>
    <x v="0"/>
    <x v="1"/>
    <n v="28.95"/>
    <x v="2"/>
    <n v="0"/>
    <n v="28.95"/>
    <n v="17.53"/>
    <n v="7"/>
    <n v="3033"/>
    <s v="Hubertus"/>
    <x v="0"/>
    <n v="202.65"/>
    <n v="0"/>
    <n v="79.939999999999984"/>
  </r>
  <r>
    <x v="85"/>
    <x v="1"/>
    <x v="2"/>
    <s v="Q1"/>
    <n v="1617"/>
    <n v="14"/>
    <x v="0"/>
    <x v="1"/>
    <n v="31.95"/>
    <x v="0"/>
    <n v="0"/>
    <n v="31.95"/>
    <n v="17.38"/>
    <n v="2"/>
    <n v="3033"/>
    <s v="Hubertus"/>
    <x v="0"/>
    <n v="63.9"/>
    <n v="0"/>
    <n v="29.14"/>
  </r>
  <r>
    <x v="85"/>
    <x v="1"/>
    <x v="2"/>
    <s v="Q1"/>
    <n v="1617"/>
    <n v="47"/>
    <x v="0"/>
    <x v="1"/>
    <n v="28.95"/>
    <x v="2"/>
    <n v="0"/>
    <n v="28.95"/>
    <n v="8.86"/>
    <n v="23"/>
    <n v="3033"/>
    <s v="Hubertus"/>
    <x v="0"/>
    <n v="665.85"/>
    <n v="0"/>
    <n v="462.07"/>
  </r>
  <r>
    <x v="85"/>
    <x v="1"/>
    <x v="2"/>
    <s v="Q1"/>
    <n v="1617"/>
    <n v="16"/>
    <x v="0"/>
    <x v="1"/>
    <n v="27.95"/>
    <x v="2"/>
    <n v="0"/>
    <n v="27.95"/>
    <n v="15.85"/>
    <n v="1"/>
    <n v="3033"/>
    <s v="Hubertus"/>
    <x v="0"/>
    <n v="27.95"/>
    <n v="0"/>
    <n v="12.1"/>
  </r>
  <r>
    <x v="85"/>
    <x v="1"/>
    <x v="2"/>
    <s v="Q1"/>
    <n v="1617"/>
    <n v="44"/>
    <x v="0"/>
    <x v="1"/>
    <n v="38.950000000000003"/>
    <x v="0"/>
    <n v="0"/>
    <n v="38.950000000000003"/>
    <n v="24.76"/>
    <n v="10"/>
    <n v="3033"/>
    <s v="Hubertus"/>
    <x v="0"/>
    <n v="389.5"/>
    <n v="0"/>
    <n v="141.9"/>
  </r>
  <r>
    <x v="85"/>
    <x v="1"/>
    <x v="2"/>
    <s v="Q1"/>
    <n v="1618"/>
    <n v="5"/>
    <x v="0"/>
    <x v="1"/>
    <n v="24.95"/>
    <x v="2"/>
    <n v="0"/>
    <n v="24.95"/>
    <n v="12.27"/>
    <n v="5"/>
    <n v="3033"/>
    <s v="Hubertus"/>
    <x v="0"/>
    <n v="124.75"/>
    <n v="0"/>
    <n v="63.4"/>
  </r>
  <r>
    <x v="85"/>
    <x v="1"/>
    <x v="2"/>
    <s v="Q1"/>
    <n v="1618"/>
    <n v="15"/>
    <x v="0"/>
    <x v="1"/>
    <n v="28.95"/>
    <x v="2"/>
    <n v="0"/>
    <n v="28.95"/>
    <n v="17.53"/>
    <n v="20"/>
    <n v="3033"/>
    <s v="Hubertus"/>
    <x v="0"/>
    <n v="579"/>
    <n v="0"/>
    <n v="228.39999999999998"/>
  </r>
  <r>
    <x v="85"/>
    <x v="1"/>
    <x v="2"/>
    <s v="Q1"/>
    <n v="1619"/>
    <n v="45"/>
    <x v="1"/>
    <x v="1"/>
    <n v="38.950000000000003"/>
    <x v="0"/>
    <n v="0"/>
    <n v="38.950000000000003"/>
    <n v="22.33"/>
    <n v="2"/>
    <n v="3013"/>
    <s v="Moran"/>
    <x v="5"/>
    <n v="77.900000000000006"/>
    <n v="0"/>
    <n v="33.240000000000009"/>
  </r>
  <r>
    <x v="85"/>
    <x v="1"/>
    <x v="2"/>
    <s v="Q1"/>
    <n v="1620"/>
    <n v="11"/>
    <x v="0"/>
    <x v="1"/>
    <n v="65.95"/>
    <x v="3"/>
    <n v="0"/>
    <n v="65.95"/>
    <n v="37.97"/>
    <n v="10"/>
    <n v="3011"/>
    <s v="Barhamsville"/>
    <x v="4"/>
    <n v="659.5"/>
    <n v="0"/>
    <n v="279.80000000000007"/>
  </r>
  <r>
    <x v="85"/>
    <x v="1"/>
    <x v="2"/>
    <s v="Q1"/>
    <n v="1621"/>
    <n v="36"/>
    <x v="1"/>
    <x v="1"/>
    <n v="26.95"/>
    <x v="2"/>
    <n v="0"/>
    <n v="26.95"/>
    <n v="12.53"/>
    <n v="25"/>
    <n v="3022"/>
    <s v="Oak View"/>
    <x v="7"/>
    <n v="673.75"/>
    <n v="0"/>
    <n v="360.5"/>
  </r>
  <r>
    <x v="85"/>
    <x v="1"/>
    <x v="2"/>
    <s v="Q1"/>
    <n v="1622"/>
    <n v="50"/>
    <x v="1"/>
    <x v="1"/>
    <n v="24.95"/>
    <x v="2"/>
    <n v="0"/>
    <n v="24.95"/>
    <n v="12.14"/>
    <n v="2"/>
    <n v="3011"/>
    <s v="Barhamsville"/>
    <x v="4"/>
    <n v="49.9"/>
    <n v="0"/>
    <n v="25.619999999999997"/>
  </r>
  <r>
    <x v="85"/>
    <x v="1"/>
    <x v="2"/>
    <s v="Q1"/>
    <n v="1622"/>
    <n v="8"/>
    <x v="1"/>
    <x v="1"/>
    <n v="7.95"/>
    <x v="4"/>
    <n v="0"/>
    <n v="7.95"/>
    <n v="4.53"/>
    <n v="2"/>
    <n v="3011"/>
    <s v="Barhamsville"/>
    <x v="4"/>
    <n v="15.9"/>
    <n v="0"/>
    <n v="6.84"/>
  </r>
  <r>
    <x v="86"/>
    <x v="2"/>
    <x v="2"/>
    <s v="Q1"/>
    <n v="1623"/>
    <n v="45"/>
    <x v="4"/>
    <x v="1"/>
    <n v="38.950000000000003"/>
    <x v="0"/>
    <n v="0"/>
    <n v="38.950000000000003"/>
    <n v="22.33"/>
    <n v="4"/>
    <n v="3030"/>
    <s v="Davis"/>
    <x v="6"/>
    <n v="155.80000000000001"/>
    <n v="0"/>
    <n v="66.480000000000018"/>
  </r>
  <r>
    <x v="86"/>
    <x v="2"/>
    <x v="2"/>
    <s v="Q1"/>
    <n v="1624"/>
    <n v="34"/>
    <x v="2"/>
    <x v="1"/>
    <n v="37.950000000000003"/>
    <x v="0"/>
    <n v="0"/>
    <n v="37.950000000000003"/>
    <n v="15.35"/>
    <n v="15"/>
    <n v="3019"/>
    <s v="Crystal City"/>
    <x v="3"/>
    <n v="569.25"/>
    <n v="0"/>
    <n v="339"/>
  </r>
  <r>
    <x v="86"/>
    <x v="2"/>
    <x v="2"/>
    <s v="Q1"/>
    <n v="1625"/>
    <n v="33"/>
    <x v="4"/>
    <x v="1"/>
    <n v="19.95"/>
    <x v="1"/>
    <n v="0"/>
    <n v="19.95"/>
    <n v="9.7799999999999994"/>
    <n v="8"/>
    <n v="3030"/>
    <s v="Davis"/>
    <x v="6"/>
    <n v="159.6"/>
    <n v="0"/>
    <n v="81.36"/>
  </r>
  <r>
    <x v="86"/>
    <x v="2"/>
    <x v="2"/>
    <s v="Q1"/>
    <n v="1626"/>
    <n v="5"/>
    <x v="2"/>
    <x v="1"/>
    <n v="24.95"/>
    <x v="2"/>
    <n v="0"/>
    <n v="24.95"/>
    <n v="12.27"/>
    <n v="7"/>
    <n v="3018"/>
    <s v="Chickasha"/>
    <x v="6"/>
    <n v="174.65"/>
    <n v="0"/>
    <n v="88.759999999999991"/>
  </r>
  <r>
    <x v="86"/>
    <x v="2"/>
    <x v="2"/>
    <s v="Q1"/>
    <n v="1627"/>
    <n v="9"/>
    <x v="2"/>
    <x v="1"/>
    <n v="48.95"/>
    <x v="5"/>
    <n v="0"/>
    <n v="48.95"/>
    <n v="24.52"/>
    <n v="9"/>
    <n v="3031"/>
    <s v="Hingham"/>
    <x v="0"/>
    <n v="440.55"/>
    <n v="0"/>
    <n v="219.87000000000003"/>
  </r>
  <r>
    <x v="86"/>
    <x v="2"/>
    <x v="2"/>
    <s v="Q1"/>
    <n v="1627"/>
    <n v="3"/>
    <x v="2"/>
    <x v="1"/>
    <n v="59.95"/>
    <x v="3"/>
    <n v="0"/>
    <n v="59.95"/>
    <n v="28.73"/>
    <n v="7"/>
    <n v="3031"/>
    <s v="Hingham"/>
    <x v="0"/>
    <n v="419.65000000000003"/>
    <n v="0"/>
    <n v="218.54000000000002"/>
  </r>
  <r>
    <x v="87"/>
    <x v="3"/>
    <x v="2"/>
    <s v="Q1"/>
    <n v="1628"/>
    <n v="19"/>
    <x v="1"/>
    <x v="1"/>
    <n v="49.95"/>
    <x v="5"/>
    <n v="0"/>
    <n v="49.95"/>
    <n v="24.77"/>
    <n v="9"/>
    <n v="3028"/>
    <s v="Pembroke Pines"/>
    <x v="2"/>
    <n v="449.55"/>
    <n v="0"/>
    <n v="226.62000000000003"/>
  </r>
  <r>
    <x v="87"/>
    <x v="3"/>
    <x v="2"/>
    <s v="Q1"/>
    <n v="1629"/>
    <n v="9"/>
    <x v="2"/>
    <x v="1"/>
    <n v="48.95"/>
    <x v="5"/>
    <n v="0.1"/>
    <n v="44.06"/>
    <n v="24.52"/>
    <n v="7"/>
    <n v="3017"/>
    <s v="Chesterfield"/>
    <x v="3"/>
    <n v="308.42"/>
    <n v="4.8900000000000006"/>
    <n v="136.78000000000003"/>
  </r>
  <r>
    <x v="87"/>
    <x v="3"/>
    <x v="2"/>
    <s v="Q1"/>
    <n v="1629"/>
    <n v="35"/>
    <x v="2"/>
    <x v="1"/>
    <n v="0.95"/>
    <x v="4"/>
    <n v="0"/>
    <n v="0.95"/>
    <n v="0.47"/>
    <n v="10"/>
    <n v="3017"/>
    <s v="Chesterfield"/>
    <x v="3"/>
    <n v="9.5"/>
    <n v="0"/>
    <n v="4.8"/>
  </r>
  <r>
    <x v="87"/>
    <x v="3"/>
    <x v="2"/>
    <s v="Q1"/>
    <n v="1630"/>
    <n v="43"/>
    <x v="1"/>
    <x v="1"/>
    <n v="11.95"/>
    <x v="1"/>
    <n v="0.2"/>
    <n v="9.56"/>
    <n v="3.32"/>
    <n v="4"/>
    <n v="3025"/>
    <s v="Cardinal"/>
    <x v="4"/>
    <n v="38.24"/>
    <n v="2.3899999999999988"/>
    <n v="24.96"/>
  </r>
  <r>
    <x v="87"/>
    <x v="3"/>
    <x v="2"/>
    <s v="Q1"/>
    <n v="1631"/>
    <n v="34"/>
    <x v="2"/>
    <x v="1"/>
    <n v="37.950000000000003"/>
    <x v="0"/>
    <n v="0"/>
    <n v="37.950000000000003"/>
    <n v="15.35"/>
    <n v="1"/>
    <n v="3027"/>
    <s v="Hartford"/>
    <x v="0"/>
    <n v="37.950000000000003"/>
    <n v="0"/>
    <n v="22.6"/>
  </r>
  <r>
    <x v="87"/>
    <x v="3"/>
    <x v="2"/>
    <s v="Q1"/>
    <n v="1632"/>
    <n v="12"/>
    <x v="1"/>
    <x v="1"/>
    <n v="47.95"/>
    <x v="5"/>
    <n v="0"/>
    <n v="47.95"/>
    <n v="20.7"/>
    <n v="2"/>
    <n v="3014"/>
    <s v="Danville"/>
    <x v="1"/>
    <n v="95.9"/>
    <n v="0"/>
    <n v="54.500000000000007"/>
  </r>
  <r>
    <x v="87"/>
    <x v="3"/>
    <x v="2"/>
    <s v="Q1"/>
    <n v="1633"/>
    <n v="27"/>
    <x v="2"/>
    <x v="1"/>
    <n v="4.95"/>
    <x v="4"/>
    <n v="0"/>
    <n v="4.95"/>
    <n v="1.82"/>
    <n v="7"/>
    <n v="3024"/>
    <s v="Corn"/>
    <x v="6"/>
    <n v="34.65"/>
    <n v="0"/>
    <n v="21.91"/>
  </r>
  <r>
    <x v="87"/>
    <x v="3"/>
    <x v="2"/>
    <s v="Q1"/>
    <n v="1634"/>
    <n v="11"/>
    <x v="2"/>
    <x v="1"/>
    <n v="65.95"/>
    <x v="3"/>
    <n v="0.1"/>
    <n v="59.36"/>
    <n v="37.97"/>
    <n v="15"/>
    <n v="3026"/>
    <s v="Norman"/>
    <x v="6"/>
    <n v="890.4"/>
    <n v="6.5900000000000034"/>
    <n v="320.85000000000002"/>
  </r>
  <r>
    <x v="87"/>
    <x v="3"/>
    <x v="2"/>
    <s v="Q1"/>
    <n v="1634"/>
    <n v="7"/>
    <x v="2"/>
    <x v="1"/>
    <n v="20.95"/>
    <x v="2"/>
    <n v="0"/>
    <n v="20.95"/>
    <n v="10.039999999999999"/>
    <n v="14"/>
    <n v="3026"/>
    <s v="Norman"/>
    <x v="6"/>
    <n v="293.3"/>
    <n v="0"/>
    <n v="152.74"/>
  </r>
  <r>
    <x v="87"/>
    <x v="3"/>
    <x v="2"/>
    <s v="Q1"/>
    <n v="1635"/>
    <n v="37"/>
    <x v="1"/>
    <x v="1"/>
    <n v="24.95"/>
    <x v="2"/>
    <n v="0"/>
    <n v="24.95"/>
    <n v="9.3800000000000008"/>
    <n v="3"/>
    <n v="3010"/>
    <s v="Camarillo"/>
    <x v="7"/>
    <n v="74.849999999999994"/>
    <n v="0"/>
    <n v="46.709999999999994"/>
  </r>
  <r>
    <x v="87"/>
    <x v="3"/>
    <x v="2"/>
    <s v="Q1"/>
    <n v="1635"/>
    <n v="4"/>
    <x v="1"/>
    <x v="1"/>
    <n v="73.95"/>
    <x v="3"/>
    <n v="0"/>
    <n v="73.95"/>
    <n v="38.86"/>
    <n v="2"/>
    <n v="3010"/>
    <s v="Camarillo"/>
    <x v="7"/>
    <n v="147.9"/>
    <n v="0"/>
    <n v="70.180000000000007"/>
  </r>
  <r>
    <x v="87"/>
    <x v="3"/>
    <x v="2"/>
    <s v="Q1"/>
    <n v="1635"/>
    <n v="34"/>
    <x v="1"/>
    <x v="1"/>
    <n v="37.950000000000003"/>
    <x v="0"/>
    <n v="0"/>
    <n v="37.950000000000003"/>
    <n v="15.35"/>
    <n v="15"/>
    <n v="3010"/>
    <s v="Camarillo"/>
    <x v="7"/>
    <n v="569.25"/>
    <n v="0"/>
    <n v="339"/>
  </r>
  <r>
    <x v="87"/>
    <x v="3"/>
    <x v="2"/>
    <s v="Q1"/>
    <n v="1635"/>
    <n v="37"/>
    <x v="1"/>
    <x v="1"/>
    <n v="24.95"/>
    <x v="2"/>
    <n v="0"/>
    <n v="24.95"/>
    <n v="9.3800000000000008"/>
    <n v="11"/>
    <n v="3010"/>
    <s v="Camarillo"/>
    <x v="7"/>
    <n v="274.45"/>
    <n v="0"/>
    <n v="171.26999999999998"/>
  </r>
  <r>
    <x v="87"/>
    <x v="3"/>
    <x v="2"/>
    <s v="Q1"/>
    <n v="1635"/>
    <n v="8"/>
    <x v="1"/>
    <x v="1"/>
    <n v="7.95"/>
    <x v="4"/>
    <n v="0"/>
    <n v="7.95"/>
    <n v="4.53"/>
    <n v="17"/>
    <n v="3010"/>
    <s v="Camarillo"/>
    <x v="7"/>
    <n v="135.15"/>
    <n v="0"/>
    <n v="58.14"/>
  </r>
  <r>
    <x v="87"/>
    <x v="3"/>
    <x v="2"/>
    <s v="Q1"/>
    <n v="1635"/>
    <n v="38"/>
    <x v="1"/>
    <x v="1"/>
    <n v="24.95"/>
    <x v="2"/>
    <n v="0"/>
    <n v="24.95"/>
    <n v="11.48"/>
    <n v="1"/>
    <n v="3010"/>
    <s v="Camarillo"/>
    <x v="7"/>
    <n v="24.95"/>
    <n v="0"/>
    <n v="13.469999999999999"/>
  </r>
  <r>
    <x v="87"/>
    <x v="3"/>
    <x v="2"/>
    <s v="Q1"/>
    <n v="1636"/>
    <n v="18"/>
    <x v="2"/>
    <x v="1"/>
    <n v="54.95"/>
    <x v="3"/>
    <n v="0"/>
    <n v="54.95"/>
    <n v="26.65"/>
    <n v="5"/>
    <n v="3024"/>
    <s v="Corn"/>
    <x v="6"/>
    <n v="274.75"/>
    <n v="0"/>
    <n v="141.50000000000003"/>
  </r>
  <r>
    <x v="87"/>
    <x v="3"/>
    <x v="2"/>
    <s v="Q1"/>
    <n v="1637"/>
    <n v="21"/>
    <x v="1"/>
    <x v="1"/>
    <n v="26.95"/>
    <x v="2"/>
    <n v="0"/>
    <n v="26.95"/>
    <n v="12.42"/>
    <n v="16"/>
    <n v="3011"/>
    <s v="Barhamsville"/>
    <x v="4"/>
    <n v="431.2"/>
    <n v="0"/>
    <n v="232.48"/>
  </r>
  <r>
    <x v="87"/>
    <x v="3"/>
    <x v="2"/>
    <s v="Q1"/>
    <n v="1638"/>
    <n v="30"/>
    <x v="2"/>
    <x v="1"/>
    <n v="10.95"/>
    <x v="1"/>
    <n v="0"/>
    <n v="10.95"/>
    <n v="4.8"/>
    <n v="12"/>
    <n v="3016"/>
    <s v="Cedar Hill"/>
    <x v="3"/>
    <n v="131.39999999999998"/>
    <n v="0"/>
    <n v="73.8"/>
  </r>
  <r>
    <x v="87"/>
    <x v="3"/>
    <x v="2"/>
    <s v="Q1"/>
    <n v="1638"/>
    <n v="28"/>
    <x v="2"/>
    <x v="1"/>
    <n v="0.95"/>
    <x v="4"/>
    <n v="0"/>
    <n v="0.95"/>
    <n v="0.5"/>
    <n v="28"/>
    <n v="3016"/>
    <s v="Cedar Hill"/>
    <x v="3"/>
    <n v="26.599999999999998"/>
    <n v="0"/>
    <n v="12.599999999999998"/>
  </r>
  <r>
    <x v="87"/>
    <x v="3"/>
    <x v="2"/>
    <s v="Q1"/>
    <n v="1639"/>
    <n v="31"/>
    <x v="1"/>
    <x v="1"/>
    <n v="0.95"/>
    <x v="4"/>
    <n v="0"/>
    <n v="0.95"/>
    <n v="0.34"/>
    <n v="11"/>
    <n v="3022"/>
    <s v="Oak View"/>
    <x v="7"/>
    <n v="10.45"/>
    <n v="0"/>
    <n v="6.7099999999999991"/>
  </r>
  <r>
    <x v="87"/>
    <x v="3"/>
    <x v="2"/>
    <s v="Q1"/>
    <n v="1639"/>
    <n v="1"/>
    <x v="1"/>
    <x v="1"/>
    <n v="43.95"/>
    <x v="5"/>
    <n v="0"/>
    <n v="43.95"/>
    <n v="25.6"/>
    <n v="4"/>
    <n v="3022"/>
    <s v="Oak View"/>
    <x v="7"/>
    <n v="175.8"/>
    <n v="0"/>
    <n v="73.400000000000006"/>
  </r>
  <r>
    <x v="87"/>
    <x v="3"/>
    <x v="2"/>
    <s v="Q1"/>
    <n v="1640"/>
    <n v="20"/>
    <x v="2"/>
    <x v="1"/>
    <n v="16.95"/>
    <x v="1"/>
    <n v="0"/>
    <n v="16.95"/>
    <n v="6.76"/>
    <n v="20"/>
    <n v="3026"/>
    <s v="Norman"/>
    <x v="6"/>
    <n v="339"/>
    <n v="0"/>
    <n v="203.79999999999998"/>
  </r>
  <r>
    <x v="87"/>
    <x v="3"/>
    <x v="2"/>
    <s v="Q1"/>
    <n v="1641"/>
    <n v="45"/>
    <x v="1"/>
    <x v="1"/>
    <n v="38.950000000000003"/>
    <x v="0"/>
    <n v="0"/>
    <n v="38.950000000000003"/>
    <n v="22.33"/>
    <n v="3"/>
    <n v="3016"/>
    <s v="Cedar Hill"/>
    <x v="3"/>
    <n v="116.85000000000001"/>
    <n v="0"/>
    <n v="49.860000000000014"/>
  </r>
  <r>
    <x v="87"/>
    <x v="3"/>
    <x v="2"/>
    <s v="Q1"/>
    <n v="1641"/>
    <n v="36"/>
    <x v="1"/>
    <x v="1"/>
    <n v="26.95"/>
    <x v="2"/>
    <n v="0"/>
    <n v="26.95"/>
    <n v="12.53"/>
    <n v="2"/>
    <n v="3016"/>
    <s v="Cedar Hill"/>
    <x v="3"/>
    <n v="53.9"/>
    <n v="0"/>
    <n v="28.84"/>
  </r>
  <r>
    <x v="87"/>
    <x v="3"/>
    <x v="2"/>
    <s v="Q1"/>
    <n v="1641"/>
    <n v="23"/>
    <x v="1"/>
    <x v="1"/>
    <n v="2.95"/>
    <x v="4"/>
    <n v="0"/>
    <n v="2.95"/>
    <n v="1.68"/>
    <n v="3"/>
    <n v="3016"/>
    <s v="Cedar Hill"/>
    <x v="3"/>
    <n v="8.8500000000000014"/>
    <n v="0"/>
    <n v="3.8100000000000005"/>
  </r>
  <r>
    <x v="87"/>
    <x v="3"/>
    <x v="2"/>
    <s v="Q1"/>
    <n v="1641"/>
    <n v="23"/>
    <x v="1"/>
    <x v="1"/>
    <n v="2.95"/>
    <x v="4"/>
    <n v="0"/>
    <n v="2.95"/>
    <n v="1.68"/>
    <n v="5"/>
    <n v="3016"/>
    <s v="Cedar Hill"/>
    <x v="3"/>
    <n v="14.75"/>
    <n v="0"/>
    <n v="6.3500000000000014"/>
  </r>
  <r>
    <x v="87"/>
    <x v="3"/>
    <x v="2"/>
    <s v="Q1"/>
    <n v="1641"/>
    <n v="19"/>
    <x v="1"/>
    <x v="1"/>
    <n v="49.95"/>
    <x v="5"/>
    <n v="0"/>
    <n v="49.95"/>
    <n v="24.77"/>
    <n v="7"/>
    <n v="3016"/>
    <s v="Cedar Hill"/>
    <x v="3"/>
    <n v="349.65000000000003"/>
    <n v="0"/>
    <n v="176.26000000000002"/>
  </r>
  <r>
    <x v="87"/>
    <x v="3"/>
    <x v="2"/>
    <s v="Q1"/>
    <n v="1642"/>
    <n v="47"/>
    <x v="1"/>
    <x v="1"/>
    <n v="28.95"/>
    <x v="2"/>
    <n v="0"/>
    <n v="28.95"/>
    <n v="8.86"/>
    <n v="9"/>
    <n v="3015"/>
    <s v="Catawissa"/>
    <x v="3"/>
    <n v="260.55"/>
    <n v="0"/>
    <n v="180.81"/>
  </r>
  <r>
    <x v="87"/>
    <x v="3"/>
    <x v="2"/>
    <s v="Q1"/>
    <n v="1643"/>
    <n v="45"/>
    <x v="2"/>
    <x v="1"/>
    <n v="38.950000000000003"/>
    <x v="0"/>
    <n v="0.1"/>
    <n v="35.06"/>
    <n v="22.33"/>
    <n v="4"/>
    <n v="3015"/>
    <s v="Catawissa"/>
    <x v="3"/>
    <n v="140.24"/>
    <n v="3.8900000000000006"/>
    <n v="50.920000000000016"/>
  </r>
  <r>
    <x v="87"/>
    <x v="3"/>
    <x v="2"/>
    <s v="Q1"/>
    <n v="1644"/>
    <n v="25"/>
    <x v="1"/>
    <x v="1"/>
    <n v="0.95"/>
    <x v="4"/>
    <n v="0"/>
    <n v="0.95"/>
    <n v="0.35"/>
    <n v="12"/>
    <n v="3033"/>
    <s v="Hubertus"/>
    <x v="0"/>
    <n v="11.399999999999999"/>
    <n v="0"/>
    <n v="7.1999999999999993"/>
  </r>
  <r>
    <x v="87"/>
    <x v="3"/>
    <x v="2"/>
    <s v="Q1"/>
    <n v="1645"/>
    <n v="1"/>
    <x v="2"/>
    <x v="1"/>
    <n v="43.95"/>
    <x v="5"/>
    <n v="0"/>
    <n v="43.95"/>
    <n v="25.6"/>
    <n v="19"/>
    <n v="3020"/>
    <s v="Hollywood"/>
    <x v="2"/>
    <n v="835.05000000000007"/>
    <n v="0"/>
    <n v="348.65000000000003"/>
  </r>
  <r>
    <x v="87"/>
    <x v="3"/>
    <x v="2"/>
    <s v="Q1"/>
    <n v="1646"/>
    <n v="35"/>
    <x v="2"/>
    <x v="1"/>
    <n v="0.95"/>
    <x v="4"/>
    <n v="0"/>
    <n v="0.95"/>
    <n v="0.47"/>
    <n v="4"/>
    <n v="3030"/>
    <s v="Davis"/>
    <x v="6"/>
    <n v="3.8"/>
    <n v="0"/>
    <n v="1.92"/>
  </r>
  <r>
    <x v="87"/>
    <x v="3"/>
    <x v="2"/>
    <s v="Q1"/>
    <n v="1647"/>
    <n v="37"/>
    <x v="1"/>
    <x v="1"/>
    <n v="24.95"/>
    <x v="2"/>
    <n v="0"/>
    <n v="24.95"/>
    <n v="9.3800000000000008"/>
    <n v="2"/>
    <n v="3023"/>
    <s v="Glenbeulah"/>
    <x v="0"/>
    <n v="49.9"/>
    <n v="0"/>
    <n v="31.139999999999997"/>
  </r>
  <r>
    <x v="87"/>
    <x v="3"/>
    <x v="2"/>
    <s v="Q1"/>
    <n v="1648"/>
    <n v="2"/>
    <x v="2"/>
    <x v="1"/>
    <n v="44.95"/>
    <x v="5"/>
    <n v="0.1"/>
    <n v="40.46"/>
    <n v="27.95"/>
    <n v="8"/>
    <n v="3031"/>
    <s v="Hingham"/>
    <x v="0"/>
    <n v="323.68"/>
    <n v="4.490000000000002"/>
    <n v="100.08000000000001"/>
  </r>
  <r>
    <x v="87"/>
    <x v="3"/>
    <x v="2"/>
    <s v="Q1"/>
    <n v="1648"/>
    <n v="39"/>
    <x v="2"/>
    <x v="1"/>
    <n v="26.95"/>
    <x v="2"/>
    <n v="0"/>
    <n v="26.95"/>
    <n v="12.24"/>
    <n v="5"/>
    <n v="3031"/>
    <s v="Hingham"/>
    <x v="0"/>
    <n v="134.75"/>
    <n v="0"/>
    <n v="73.55"/>
  </r>
  <r>
    <x v="87"/>
    <x v="3"/>
    <x v="2"/>
    <s v="Q1"/>
    <n v="1648"/>
    <n v="20"/>
    <x v="2"/>
    <x v="1"/>
    <n v="16.95"/>
    <x v="1"/>
    <n v="0.2"/>
    <n v="13.56"/>
    <n v="6.76"/>
    <n v="9"/>
    <n v="3031"/>
    <s v="Hingham"/>
    <x v="0"/>
    <n v="122.04"/>
    <n v="3.3899999999999988"/>
    <n v="61.2"/>
  </r>
  <r>
    <x v="87"/>
    <x v="3"/>
    <x v="2"/>
    <s v="Q1"/>
    <n v="1648"/>
    <n v="9"/>
    <x v="2"/>
    <x v="1"/>
    <n v="48.95"/>
    <x v="5"/>
    <n v="0"/>
    <n v="48.95"/>
    <n v="24.52"/>
    <n v="15"/>
    <n v="3031"/>
    <s v="Hingham"/>
    <x v="0"/>
    <n v="734.25"/>
    <n v="0"/>
    <n v="366.45000000000005"/>
  </r>
  <r>
    <x v="87"/>
    <x v="3"/>
    <x v="2"/>
    <s v="Q1"/>
    <n v="1649"/>
    <n v="5"/>
    <x v="1"/>
    <x v="1"/>
    <n v="24.95"/>
    <x v="2"/>
    <n v="0.1"/>
    <n v="22.46"/>
    <n v="12.27"/>
    <n v="4"/>
    <n v="3025"/>
    <s v="Cardinal"/>
    <x v="4"/>
    <n v="89.84"/>
    <n v="2.4899999999999984"/>
    <n v="40.760000000000005"/>
  </r>
  <r>
    <x v="87"/>
    <x v="3"/>
    <x v="2"/>
    <s v="Q1"/>
    <n v="1649"/>
    <n v="14"/>
    <x v="1"/>
    <x v="1"/>
    <n v="31.95"/>
    <x v="0"/>
    <n v="0"/>
    <n v="31.95"/>
    <n v="17.38"/>
    <n v="3"/>
    <n v="3025"/>
    <s v="Cardinal"/>
    <x v="4"/>
    <n v="95.85"/>
    <n v="0"/>
    <n v="43.71"/>
  </r>
  <r>
    <x v="87"/>
    <x v="3"/>
    <x v="2"/>
    <s v="Q1"/>
    <n v="1650"/>
    <n v="32"/>
    <x v="2"/>
    <x v="1"/>
    <n v="22.95"/>
    <x v="2"/>
    <n v="0"/>
    <n v="22.95"/>
    <n v="11.78"/>
    <n v="16"/>
    <n v="3032"/>
    <s v="Church View"/>
    <x v="4"/>
    <n v="367.2"/>
    <n v="0"/>
    <n v="178.72"/>
  </r>
  <r>
    <x v="87"/>
    <x v="3"/>
    <x v="2"/>
    <s v="Q1"/>
    <n v="1651"/>
    <n v="10"/>
    <x v="1"/>
    <x v="1"/>
    <n v="34.950000000000003"/>
    <x v="0"/>
    <n v="0"/>
    <n v="34.950000000000003"/>
    <n v="22.13"/>
    <n v="4"/>
    <n v="3014"/>
    <s v="Danville"/>
    <x v="1"/>
    <n v="139.80000000000001"/>
    <n v="0"/>
    <n v="51.280000000000015"/>
  </r>
  <r>
    <x v="87"/>
    <x v="3"/>
    <x v="2"/>
    <s v="Q1"/>
    <n v="1652"/>
    <n v="2"/>
    <x v="2"/>
    <x v="1"/>
    <n v="44.95"/>
    <x v="5"/>
    <n v="0"/>
    <n v="44.95"/>
    <n v="27.95"/>
    <n v="5"/>
    <n v="3019"/>
    <s v="Crystal City"/>
    <x v="3"/>
    <n v="224.75"/>
    <n v="0"/>
    <n v="85.000000000000014"/>
  </r>
  <r>
    <x v="87"/>
    <x v="3"/>
    <x v="2"/>
    <s v="Q1"/>
    <n v="1653"/>
    <n v="2"/>
    <x v="1"/>
    <x v="1"/>
    <n v="44.95"/>
    <x v="5"/>
    <n v="0"/>
    <n v="44.95"/>
    <n v="27.95"/>
    <n v="7"/>
    <n v="3018"/>
    <s v="Chickasha"/>
    <x v="6"/>
    <n v="314.65000000000003"/>
    <n v="0"/>
    <n v="119.00000000000003"/>
  </r>
  <r>
    <x v="87"/>
    <x v="3"/>
    <x v="2"/>
    <s v="Q1"/>
    <n v="1654"/>
    <n v="49"/>
    <x v="2"/>
    <x v="1"/>
    <n v="63.95"/>
    <x v="3"/>
    <n v="0"/>
    <n v="63.95"/>
    <n v="27.1"/>
    <n v="4"/>
    <n v="3018"/>
    <s v="Chickasha"/>
    <x v="6"/>
    <n v="255.8"/>
    <n v="0"/>
    <n v="147.4"/>
  </r>
  <r>
    <x v="87"/>
    <x v="3"/>
    <x v="2"/>
    <s v="Q1"/>
    <n v="1655"/>
    <n v="18"/>
    <x v="1"/>
    <x v="1"/>
    <n v="54.95"/>
    <x v="3"/>
    <n v="0"/>
    <n v="54.95"/>
    <n v="26.65"/>
    <n v="5"/>
    <n v="3010"/>
    <s v="Camarillo"/>
    <x v="7"/>
    <n v="274.75"/>
    <n v="0"/>
    <n v="141.50000000000003"/>
  </r>
  <r>
    <x v="87"/>
    <x v="3"/>
    <x v="2"/>
    <s v="Q1"/>
    <n v="1656"/>
    <n v="50"/>
    <x v="2"/>
    <x v="1"/>
    <n v="24.95"/>
    <x v="2"/>
    <n v="0"/>
    <n v="24.95"/>
    <n v="12.14"/>
    <n v="2"/>
    <n v="3021"/>
    <s v="Hollywood"/>
    <x v="2"/>
    <n v="49.9"/>
    <n v="0"/>
    <n v="25.619999999999997"/>
  </r>
  <r>
    <x v="87"/>
    <x v="3"/>
    <x v="2"/>
    <s v="Q1"/>
    <n v="1657"/>
    <n v="43"/>
    <x v="1"/>
    <x v="1"/>
    <n v="11.95"/>
    <x v="1"/>
    <n v="0"/>
    <n v="11.95"/>
    <n v="3.32"/>
    <n v="10"/>
    <n v="3023"/>
    <s v="Glenbeulah"/>
    <x v="0"/>
    <n v="119.5"/>
    <n v="0"/>
    <n v="86.299999999999983"/>
  </r>
  <r>
    <x v="87"/>
    <x v="3"/>
    <x v="2"/>
    <s v="Q1"/>
    <n v="1658"/>
    <n v="34"/>
    <x v="2"/>
    <x v="1"/>
    <n v="37.950000000000003"/>
    <x v="0"/>
    <n v="0.1"/>
    <n v="34.159999999999997"/>
    <n v="15.35"/>
    <n v="15"/>
    <n v="3026"/>
    <s v="Norman"/>
    <x v="6"/>
    <n v="512.4"/>
    <n v="3.7900000000000063"/>
    <n v="282.14999999999992"/>
  </r>
  <r>
    <x v="87"/>
    <x v="3"/>
    <x v="2"/>
    <s v="Q1"/>
    <n v="1659"/>
    <n v="31"/>
    <x v="1"/>
    <x v="1"/>
    <n v="0.95"/>
    <x v="4"/>
    <n v="0"/>
    <n v="0.95"/>
    <n v="0.34"/>
    <n v="7"/>
    <n v="3022"/>
    <s v="Oak View"/>
    <x v="7"/>
    <n v="6.6499999999999995"/>
    <n v="0"/>
    <n v="4.2699999999999996"/>
  </r>
  <r>
    <x v="87"/>
    <x v="3"/>
    <x v="2"/>
    <s v="Q1"/>
    <n v="1660"/>
    <n v="13"/>
    <x v="2"/>
    <x v="1"/>
    <n v="26.95"/>
    <x v="2"/>
    <n v="0"/>
    <n v="26.95"/>
    <n v="13.26"/>
    <n v="2"/>
    <n v="3031"/>
    <s v="Hingham"/>
    <x v="0"/>
    <n v="53.9"/>
    <n v="0"/>
    <n v="27.38"/>
  </r>
  <r>
    <x v="87"/>
    <x v="3"/>
    <x v="2"/>
    <s v="Q1"/>
    <n v="1660"/>
    <n v="44"/>
    <x v="2"/>
    <x v="1"/>
    <n v="38.950000000000003"/>
    <x v="0"/>
    <n v="0"/>
    <n v="38.950000000000003"/>
    <n v="24.76"/>
    <n v="28"/>
    <n v="3031"/>
    <s v="Hingham"/>
    <x v="0"/>
    <n v="1090.6000000000001"/>
    <n v="0"/>
    <n v="397.32000000000005"/>
  </r>
  <r>
    <x v="87"/>
    <x v="3"/>
    <x v="2"/>
    <s v="Q1"/>
    <n v="1660"/>
    <n v="42"/>
    <x v="2"/>
    <x v="1"/>
    <n v="35.950000000000003"/>
    <x v="0"/>
    <n v="0.1"/>
    <n v="32.36"/>
    <n v="20.25"/>
    <n v="2"/>
    <n v="3031"/>
    <s v="Hingham"/>
    <x v="0"/>
    <n v="64.72"/>
    <n v="3.5900000000000034"/>
    <n v="24.22"/>
  </r>
  <r>
    <x v="87"/>
    <x v="3"/>
    <x v="2"/>
    <s v="Q1"/>
    <n v="1660"/>
    <n v="27"/>
    <x v="2"/>
    <x v="1"/>
    <n v="4.95"/>
    <x v="4"/>
    <n v="0"/>
    <n v="4.95"/>
    <n v="1.82"/>
    <n v="5"/>
    <n v="3031"/>
    <s v="Hingham"/>
    <x v="0"/>
    <n v="24.75"/>
    <n v="0"/>
    <n v="15.649999999999999"/>
  </r>
  <r>
    <x v="87"/>
    <x v="3"/>
    <x v="2"/>
    <s v="Q1"/>
    <n v="1660"/>
    <n v="33"/>
    <x v="2"/>
    <x v="1"/>
    <n v="19.95"/>
    <x v="1"/>
    <n v="0"/>
    <n v="19.95"/>
    <n v="9.7799999999999994"/>
    <n v="20"/>
    <n v="3031"/>
    <s v="Hingham"/>
    <x v="0"/>
    <n v="399"/>
    <n v="0"/>
    <n v="203.4"/>
  </r>
  <r>
    <x v="87"/>
    <x v="3"/>
    <x v="2"/>
    <s v="Q1"/>
    <n v="1661"/>
    <n v="35"/>
    <x v="1"/>
    <x v="1"/>
    <n v="0.95"/>
    <x v="4"/>
    <n v="0"/>
    <n v="0.95"/>
    <n v="0.47"/>
    <n v="17"/>
    <n v="3016"/>
    <s v="Cedar Hill"/>
    <x v="3"/>
    <n v="16.149999999999999"/>
    <n v="0"/>
    <n v="8.16"/>
  </r>
  <r>
    <x v="87"/>
    <x v="3"/>
    <x v="2"/>
    <s v="Q1"/>
    <n v="1662"/>
    <n v="8"/>
    <x v="2"/>
    <x v="1"/>
    <n v="7.95"/>
    <x v="4"/>
    <n v="0"/>
    <n v="7.95"/>
    <n v="4.53"/>
    <n v="7"/>
    <n v="3019"/>
    <s v="Crystal City"/>
    <x v="3"/>
    <n v="55.65"/>
    <n v="0"/>
    <n v="23.939999999999998"/>
  </r>
  <r>
    <x v="87"/>
    <x v="3"/>
    <x v="2"/>
    <s v="Q1"/>
    <n v="1662"/>
    <n v="11"/>
    <x v="2"/>
    <x v="1"/>
    <n v="65.95"/>
    <x v="3"/>
    <n v="0"/>
    <n v="65.95"/>
    <n v="37.97"/>
    <n v="4"/>
    <n v="3019"/>
    <s v="Crystal City"/>
    <x v="3"/>
    <n v="263.8"/>
    <n v="0"/>
    <n v="111.92000000000002"/>
  </r>
  <r>
    <x v="87"/>
    <x v="3"/>
    <x v="2"/>
    <s v="Q1"/>
    <n v="1663"/>
    <n v="14"/>
    <x v="1"/>
    <x v="1"/>
    <n v="31.95"/>
    <x v="0"/>
    <n v="0"/>
    <n v="31.95"/>
    <n v="17.38"/>
    <n v="1"/>
    <n v="3029"/>
    <s v="Hartland"/>
    <x v="0"/>
    <n v="31.95"/>
    <n v="0"/>
    <n v="14.57"/>
  </r>
  <r>
    <x v="87"/>
    <x v="3"/>
    <x v="2"/>
    <s v="Q1"/>
    <n v="1664"/>
    <n v="16"/>
    <x v="2"/>
    <x v="1"/>
    <n v="27.95"/>
    <x v="2"/>
    <n v="0"/>
    <n v="27.95"/>
    <n v="15.85"/>
    <n v="2"/>
    <n v="3011"/>
    <s v="Barhamsville"/>
    <x v="4"/>
    <n v="55.9"/>
    <n v="0"/>
    <n v="24.2"/>
  </r>
  <r>
    <x v="88"/>
    <x v="4"/>
    <x v="2"/>
    <s v="Q1"/>
    <n v="1665"/>
    <n v="40"/>
    <x v="4"/>
    <x v="0"/>
    <n v="16.95"/>
    <x v="1"/>
    <n v="0"/>
    <n v="16.95"/>
    <n v="6.53"/>
    <n v="18"/>
    <n v="3015"/>
    <s v="Catawissa"/>
    <x v="3"/>
    <n v="305.09999999999997"/>
    <n v="0"/>
    <n v="187.55999999999997"/>
  </r>
  <r>
    <x v="88"/>
    <x v="4"/>
    <x v="2"/>
    <s v="Q1"/>
    <n v="1665"/>
    <n v="12"/>
    <x v="4"/>
    <x v="0"/>
    <n v="47.95"/>
    <x v="5"/>
    <n v="0"/>
    <n v="47.95"/>
    <n v="20.7"/>
    <n v="1"/>
    <n v="3015"/>
    <s v="Catawissa"/>
    <x v="3"/>
    <n v="47.95"/>
    <n v="0"/>
    <n v="27.250000000000004"/>
  </r>
  <r>
    <x v="88"/>
    <x v="4"/>
    <x v="2"/>
    <s v="Q1"/>
    <n v="1665"/>
    <n v="19"/>
    <x v="4"/>
    <x v="0"/>
    <n v="49.95"/>
    <x v="5"/>
    <n v="0"/>
    <n v="49.95"/>
    <n v="24.77"/>
    <n v="33"/>
    <n v="3015"/>
    <s v="Catawissa"/>
    <x v="3"/>
    <n v="1648.3500000000001"/>
    <n v="0"/>
    <n v="830.94"/>
  </r>
  <r>
    <x v="88"/>
    <x v="4"/>
    <x v="2"/>
    <s v="Q1"/>
    <n v="1666"/>
    <n v="21"/>
    <x v="3"/>
    <x v="0"/>
    <n v="26.95"/>
    <x v="2"/>
    <n v="0"/>
    <n v="26.95"/>
    <n v="12.42"/>
    <n v="17"/>
    <n v="3027"/>
    <s v="Hartford"/>
    <x v="0"/>
    <n v="458.15"/>
    <n v="0"/>
    <n v="247.01"/>
  </r>
  <r>
    <x v="88"/>
    <x v="4"/>
    <x v="2"/>
    <s v="Q1"/>
    <n v="1667"/>
    <n v="6"/>
    <x v="4"/>
    <x v="0"/>
    <n v="55.95"/>
    <x v="3"/>
    <n v="0"/>
    <n v="55.95"/>
    <n v="16.059999999999999"/>
    <n v="21"/>
    <n v="3021"/>
    <s v="Hollywood"/>
    <x v="2"/>
    <n v="1174.95"/>
    <n v="0"/>
    <n v="837.69"/>
  </r>
  <r>
    <x v="88"/>
    <x v="4"/>
    <x v="2"/>
    <s v="Q1"/>
    <n v="1668"/>
    <n v="30"/>
    <x v="3"/>
    <x v="0"/>
    <n v="10.95"/>
    <x v="1"/>
    <n v="0"/>
    <n v="10.95"/>
    <n v="4.8"/>
    <n v="7"/>
    <n v="3014"/>
    <s v="Danville"/>
    <x v="1"/>
    <n v="76.649999999999991"/>
    <n v="0"/>
    <n v="43.05"/>
  </r>
  <r>
    <x v="88"/>
    <x v="4"/>
    <x v="2"/>
    <s v="Q1"/>
    <n v="1669"/>
    <n v="4"/>
    <x v="4"/>
    <x v="0"/>
    <n v="73.95"/>
    <x v="3"/>
    <n v="0"/>
    <n v="73.95"/>
    <n v="38.86"/>
    <n v="2"/>
    <n v="3012"/>
    <s v="Moose"/>
    <x v="5"/>
    <n v="147.9"/>
    <n v="0"/>
    <n v="70.180000000000007"/>
  </r>
  <r>
    <x v="88"/>
    <x v="4"/>
    <x v="2"/>
    <s v="Q1"/>
    <n v="1669"/>
    <n v="44"/>
    <x v="4"/>
    <x v="0"/>
    <n v="38.950000000000003"/>
    <x v="0"/>
    <n v="0"/>
    <n v="38.950000000000003"/>
    <n v="24.76"/>
    <n v="27"/>
    <n v="3012"/>
    <s v="Moose"/>
    <x v="5"/>
    <n v="1051.6500000000001"/>
    <n v="0"/>
    <n v="383.13000000000005"/>
  </r>
  <r>
    <x v="88"/>
    <x v="4"/>
    <x v="2"/>
    <s v="Q1"/>
    <n v="1669"/>
    <n v="16"/>
    <x v="4"/>
    <x v="0"/>
    <n v="27.95"/>
    <x v="2"/>
    <n v="0"/>
    <n v="27.95"/>
    <n v="15.85"/>
    <n v="2"/>
    <n v="3012"/>
    <s v="Moose"/>
    <x v="5"/>
    <n v="55.9"/>
    <n v="0"/>
    <n v="24.2"/>
  </r>
  <r>
    <x v="88"/>
    <x v="4"/>
    <x v="2"/>
    <s v="Q1"/>
    <n v="1669"/>
    <n v="5"/>
    <x v="4"/>
    <x v="0"/>
    <n v="24.95"/>
    <x v="2"/>
    <n v="0"/>
    <n v="24.95"/>
    <n v="12.27"/>
    <n v="5"/>
    <n v="3012"/>
    <s v="Moose"/>
    <x v="5"/>
    <n v="124.75"/>
    <n v="0"/>
    <n v="63.4"/>
  </r>
  <r>
    <x v="88"/>
    <x v="4"/>
    <x v="2"/>
    <s v="Q1"/>
    <n v="1669"/>
    <n v="5"/>
    <x v="4"/>
    <x v="0"/>
    <n v="24.95"/>
    <x v="2"/>
    <n v="0"/>
    <n v="24.95"/>
    <n v="12.27"/>
    <n v="3"/>
    <n v="3012"/>
    <s v="Moose"/>
    <x v="5"/>
    <n v="74.849999999999994"/>
    <n v="0"/>
    <n v="38.04"/>
  </r>
  <r>
    <x v="88"/>
    <x v="4"/>
    <x v="2"/>
    <s v="Q1"/>
    <n v="1670"/>
    <n v="22"/>
    <x v="3"/>
    <x v="0"/>
    <n v="0.95"/>
    <x v="4"/>
    <n v="0"/>
    <n v="0.95"/>
    <n v="0.56999999999999995"/>
    <n v="18"/>
    <n v="3031"/>
    <s v="Hingham"/>
    <x v="0"/>
    <n v="17.099999999999998"/>
    <n v="0"/>
    <n v="6.84"/>
  </r>
  <r>
    <x v="88"/>
    <x v="4"/>
    <x v="2"/>
    <s v="Q1"/>
    <n v="1671"/>
    <n v="19"/>
    <x v="3"/>
    <x v="0"/>
    <n v="49.95"/>
    <x v="5"/>
    <n v="0"/>
    <n v="49.95"/>
    <n v="24.77"/>
    <n v="29"/>
    <n v="3022"/>
    <s v="Oak View"/>
    <x v="7"/>
    <n v="1448.5500000000002"/>
    <n v="0"/>
    <n v="730.22000000000014"/>
  </r>
  <r>
    <x v="88"/>
    <x v="4"/>
    <x v="2"/>
    <s v="Q1"/>
    <n v="1672"/>
    <n v="20"/>
    <x v="4"/>
    <x v="0"/>
    <n v="16.95"/>
    <x v="1"/>
    <n v="0.1"/>
    <n v="15.26"/>
    <n v="6.76"/>
    <n v="20"/>
    <n v="3013"/>
    <s v="Moran"/>
    <x v="5"/>
    <n v="305.2"/>
    <n v="1.6899999999999995"/>
    <n v="170"/>
  </r>
  <r>
    <x v="88"/>
    <x v="4"/>
    <x v="2"/>
    <s v="Q1"/>
    <n v="1673"/>
    <n v="32"/>
    <x v="4"/>
    <x v="0"/>
    <n v="22.95"/>
    <x v="2"/>
    <n v="0"/>
    <n v="22.95"/>
    <n v="11.78"/>
    <n v="4"/>
    <n v="3013"/>
    <s v="Moran"/>
    <x v="5"/>
    <n v="91.8"/>
    <n v="0"/>
    <n v="44.68"/>
  </r>
  <r>
    <x v="88"/>
    <x v="4"/>
    <x v="2"/>
    <s v="Q1"/>
    <n v="1674"/>
    <n v="24"/>
    <x v="3"/>
    <x v="0"/>
    <n v="27.95"/>
    <x v="2"/>
    <n v="0"/>
    <n v="27.95"/>
    <n v="16.8"/>
    <n v="32"/>
    <n v="3022"/>
    <s v="Oak View"/>
    <x v="7"/>
    <n v="894.4"/>
    <n v="0"/>
    <n v="356.79999999999995"/>
  </r>
  <r>
    <x v="88"/>
    <x v="4"/>
    <x v="2"/>
    <s v="Q1"/>
    <n v="1675"/>
    <n v="37"/>
    <x v="4"/>
    <x v="0"/>
    <n v="24.95"/>
    <x v="2"/>
    <n v="0"/>
    <n v="24.95"/>
    <n v="9.3800000000000008"/>
    <n v="6"/>
    <n v="3023"/>
    <s v="Glenbeulah"/>
    <x v="0"/>
    <n v="149.69999999999999"/>
    <n v="0"/>
    <n v="93.419999999999987"/>
  </r>
  <r>
    <x v="88"/>
    <x v="4"/>
    <x v="2"/>
    <s v="Q1"/>
    <n v="1675"/>
    <n v="33"/>
    <x v="4"/>
    <x v="0"/>
    <n v="19.95"/>
    <x v="1"/>
    <n v="0"/>
    <n v="19.95"/>
    <n v="9.7799999999999994"/>
    <n v="20"/>
    <n v="3023"/>
    <s v="Glenbeulah"/>
    <x v="0"/>
    <n v="399"/>
    <n v="0"/>
    <n v="203.4"/>
  </r>
  <r>
    <x v="88"/>
    <x v="4"/>
    <x v="2"/>
    <s v="Q1"/>
    <n v="1676"/>
    <n v="41"/>
    <x v="3"/>
    <x v="0"/>
    <n v="18.95"/>
    <x v="1"/>
    <n v="0.1"/>
    <n v="17.059999999999999"/>
    <n v="9.98"/>
    <n v="17"/>
    <n v="3027"/>
    <s v="Hartford"/>
    <x v="0"/>
    <n v="290.02"/>
    <n v="1.8900000000000006"/>
    <n v="120.35999999999997"/>
  </r>
  <r>
    <x v="88"/>
    <x v="4"/>
    <x v="2"/>
    <s v="Q1"/>
    <n v="1677"/>
    <n v="26"/>
    <x v="3"/>
    <x v="0"/>
    <n v="0.95"/>
    <x v="4"/>
    <n v="0"/>
    <n v="0.95"/>
    <n v="0.42"/>
    <n v="12"/>
    <n v="3020"/>
    <s v="Hollywood"/>
    <x v="2"/>
    <n v="11.399999999999999"/>
    <n v="0"/>
    <n v="6.36"/>
  </r>
  <r>
    <x v="88"/>
    <x v="4"/>
    <x v="2"/>
    <s v="Q1"/>
    <n v="1678"/>
    <n v="45"/>
    <x v="4"/>
    <x v="0"/>
    <n v="38.950000000000003"/>
    <x v="0"/>
    <n v="0"/>
    <n v="38.950000000000003"/>
    <n v="22.33"/>
    <n v="3"/>
    <n v="3027"/>
    <s v="Hartford"/>
    <x v="0"/>
    <n v="116.85000000000001"/>
    <n v="0"/>
    <n v="49.860000000000014"/>
  </r>
  <r>
    <x v="88"/>
    <x v="4"/>
    <x v="2"/>
    <s v="Q1"/>
    <n v="1678"/>
    <n v="43"/>
    <x v="4"/>
    <x v="0"/>
    <n v="11.95"/>
    <x v="1"/>
    <n v="0"/>
    <n v="11.95"/>
    <n v="3.32"/>
    <n v="2"/>
    <n v="3027"/>
    <s v="Hartford"/>
    <x v="0"/>
    <n v="23.9"/>
    <n v="0"/>
    <n v="17.259999999999998"/>
  </r>
  <r>
    <x v="88"/>
    <x v="4"/>
    <x v="2"/>
    <s v="Q1"/>
    <n v="1678"/>
    <n v="4"/>
    <x v="4"/>
    <x v="0"/>
    <n v="73.95"/>
    <x v="3"/>
    <n v="0"/>
    <n v="73.95"/>
    <n v="38.86"/>
    <n v="1"/>
    <n v="3027"/>
    <s v="Hartford"/>
    <x v="0"/>
    <n v="73.95"/>
    <n v="0"/>
    <n v="35.090000000000003"/>
  </r>
  <r>
    <x v="88"/>
    <x v="4"/>
    <x v="2"/>
    <s v="Q1"/>
    <n v="1679"/>
    <n v="38"/>
    <x v="3"/>
    <x v="0"/>
    <n v="24.95"/>
    <x v="2"/>
    <n v="0"/>
    <n v="24.95"/>
    <n v="11.48"/>
    <n v="5"/>
    <n v="3013"/>
    <s v="Moran"/>
    <x v="5"/>
    <n v="124.75"/>
    <n v="0"/>
    <n v="67.349999999999994"/>
  </r>
  <r>
    <x v="88"/>
    <x v="4"/>
    <x v="2"/>
    <s v="Q1"/>
    <n v="1679"/>
    <n v="49"/>
    <x v="3"/>
    <x v="0"/>
    <n v="63.95"/>
    <x v="3"/>
    <n v="0"/>
    <n v="63.95"/>
    <n v="27.1"/>
    <n v="1"/>
    <n v="3013"/>
    <s v="Moran"/>
    <x v="5"/>
    <n v="63.95"/>
    <n v="0"/>
    <n v="36.85"/>
  </r>
  <r>
    <x v="88"/>
    <x v="4"/>
    <x v="2"/>
    <s v="Q1"/>
    <n v="1679"/>
    <n v="9"/>
    <x v="3"/>
    <x v="0"/>
    <n v="48.95"/>
    <x v="5"/>
    <n v="0"/>
    <n v="48.95"/>
    <n v="24.52"/>
    <n v="15"/>
    <n v="3013"/>
    <s v="Moran"/>
    <x v="5"/>
    <n v="734.25"/>
    <n v="0"/>
    <n v="366.45000000000005"/>
  </r>
  <r>
    <x v="88"/>
    <x v="4"/>
    <x v="2"/>
    <s v="Q1"/>
    <n v="1680"/>
    <n v="42"/>
    <x v="4"/>
    <x v="0"/>
    <n v="35.950000000000003"/>
    <x v="0"/>
    <n v="0.2"/>
    <n v="28.76"/>
    <n v="20.25"/>
    <n v="2"/>
    <n v="3010"/>
    <s v="Camarillo"/>
    <x v="7"/>
    <n v="57.52"/>
    <n v="7.1900000000000013"/>
    <n v="17.020000000000003"/>
  </r>
  <r>
    <x v="88"/>
    <x v="4"/>
    <x v="2"/>
    <s v="Q1"/>
    <n v="1680"/>
    <n v="48"/>
    <x v="4"/>
    <x v="0"/>
    <n v="3.95"/>
    <x v="4"/>
    <n v="0"/>
    <n v="3.95"/>
    <n v="1.43"/>
    <n v="1"/>
    <n v="3010"/>
    <s v="Camarillo"/>
    <x v="7"/>
    <n v="3.95"/>
    <n v="0"/>
    <n v="2.5200000000000005"/>
  </r>
  <r>
    <x v="88"/>
    <x v="4"/>
    <x v="2"/>
    <s v="Q1"/>
    <n v="1681"/>
    <n v="26"/>
    <x v="4"/>
    <x v="0"/>
    <n v="0.95"/>
    <x v="4"/>
    <n v="0"/>
    <n v="0.95"/>
    <n v="0.42"/>
    <n v="6"/>
    <n v="3021"/>
    <s v="Hollywood"/>
    <x v="2"/>
    <n v="5.6999999999999993"/>
    <n v="0"/>
    <n v="3.18"/>
  </r>
  <r>
    <x v="88"/>
    <x v="4"/>
    <x v="2"/>
    <s v="Q1"/>
    <n v="1682"/>
    <n v="28"/>
    <x v="3"/>
    <x v="0"/>
    <n v="0.95"/>
    <x v="4"/>
    <n v="0.1"/>
    <n v="0.86"/>
    <n v="0.5"/>
    <n v="14"/>
    <n v="3012"/>
    <s v="Moose"/>
    <x v="5"/>
    <n v="12.04"/>
    <n v="8.9999999999999969E-2"/>
    <n v="5.04"/>
  </r>
  <r>
    <x v="88"/>
    <x v="4"/>
    <x v="2"/>
    <s v="Q1"/>
    <n v="1683"/>
    <n v="40"/>
    <x v="3"/>
    <x v="0"/>
    <n v="16.95"/>
    <x v="1"/>
    <n v="0"/>
    <n v="16.95"/>
    <n v="6.53"/>
    <n v="23"/>
    <n v="3014"/>
    <s v="Danville"/>
    <x v="1"/>
    <n v="389.84999999999997"/>
    <n v="0"/>
    <n v="239.65999999999997"/>
  </r>
  <r>
    <x v="88"/>
    <x v="4"/>
    <x v="2"/>
    <s v="Q1"/>
    <n v="1684"/>
    <n v="39"/>
    <x v="4"/>
    <x v="0"/>
    <n v="26.95"/>
    <x v="2"/>
    <n v="0"/>
    <n v="26.95"/>
    <n v="12.24"/>
    <n v="16"/>
    <n v="3013"/>
    <s v="Moran"/>
    <x v="5"/>
    <n v="431.2"/>
    <n v="0"/>
    <n v="235.35999999999999"/>
  </r>
  <r>
    <x v="88"/>
    <x v="4"/>
    <x v="2"/>
    <s v="Q1"/>
    <n v="1685"/>
    <n v="39"/>
    <x v="3"/>
    <x v="0"/>
    <n v="26.95"/>
    <x v="2"/>
    <n v="0"/>
    <n v="26.95"/>
    <n v="12.24"/>
    <n v="12"/>
    <n v="3010"/>
    <s v="Camarillo"/>
    <x v="7"/>
    <n v="323.39999999999998"/>
    <n v="0"/>
    <n v="176.51999999999998"/>
  </r>
  <r>
    <x v="88"/>
    <x v="4"/>
    <x v="2"/>
    <s v="Q1"/>
    <n v="1686"/>
    <n v="13"/>
    <x v="4"/>
    <x v="0"/>
    <n v="26.95"/>
    <x v="2"/>
    <n v="0"/>
    <n v="26.95"/>
    <n v="13.26"/>
    <n v="8"/>
    <n v="3029"/>
    <s v="Hartland"/>
    <x v="0"/>
    <n v="215.6"/>
    <n v="0"/>
    <n v="109.52"/>
  </r>
  <r>
    <x v="88"/>
    <x v="4"/>
    <x v="2"/>
    <s v="Q1"/>
    <n v="1686"/>
    <n v="6"/>
    <x v="4"/>
    <x v="0"/>
    <n v="55.95"/>
    <x v="3"/>
    <n v="0"/>
    <n v="55.95"/>
    <n v="16.059999999999999"/>
    <n v="7"/>
    <n v="3029"/>
    <s v="Hartland"/>
    <x v="0"/>
    <n v="391.65000000000003"/>
    <n v="0"/>
    <n v="279.23"/>
  </r>
  <r>
    <x v="88"/>
    <x v="4"/>
    <x v="2"/>
    <s v="Q1"/>
    <n v="1687"/>
    <n v="2"/>
    <x v="3"/>
    <x v="0"/>
    <n v="44.95"/>
    <x v="5"/>
    <n v="0.1"/>
    <n v="40.46"/>
    <n v="27.95"/>
    <n v="3"/>
    <n v="3017"/>
    <s v="Chesterfield"/>
    <x v="3"/>
    <n v="121.38"/>
    <n v="4.490000000000002"/>
    <n v="37.53"/>
  </r>
  <r>
    <x v="88"/>
    <x v="4"/>
    <x v="2"/>
    <s v="Q1"/>
    <n v="1688"/>
    <n v="17"/>
    <x v="4"/>
    <x v="0"/>
    <n v="49.95"/>
    <x v="5"/>
    <n v="0"/>
    <n v="49.95"/>
    <n v="23.93"/>
    <n v="17"/>
    <n v="3025"/>
    <s v="Cardinal"/>
    <x v="4"/>
    <n v="849.15000000000009"/>
    <n v="0"/>
    <n v="442.34000000000003"/>
  </r>
  <r>
    <x v="88"/>
    <x v="4"/>
    <x v="2"/>
    <s v="Q1"/>
    <n v="1689"/>
    <n v="13"/>
    <x v="3"/>
    <x v="0"/>
    <n v="26.95"/>
    <x v="2"/>
    <n v="0"/>
    <n v="26.95"/>
    <n v="13.26"/>
    <n v="19"/>
    <n v="3015"/>
    <s v="Catawissa"/>
    <x v="3"/>
    <n v="512.04999999999995"/>
    <n v="0"/>
    <n v="260.11"/>
  </r>
  <r>
    <x v="88"/>
    <x v="4"/>
    <x v="2"/>
    <s v="Q1"/>
    <n v="1690"/>
    <n v="14"/>
    <x v="4"/>
    <x v="0"/>
    <n v="31.95"/>
    <x v="0"/>
    <n v="0"/>
    <n v="31.95"/>
    <n v="17.38"/>
    <n v="3"/>
    <n v="3022"/>
    <s v="Oak View"/>
    <x v="7"/>
    <n v="95.85"/>
    <n v="0"/>
    <n v="43.71"/>
  </r>
  <r>
    <x v="88"/>
    <x v="4"/>
    <x v="2"/>
    <s v="Q1"/>
    <n v="1690"/>
    <n v="45"/>
    <x v="4"/>
    <x v="0"/>
    <n v="38.950000000000003"/>
    <x v="0"/>
    <n v="0"/>
    <n v="38.950000000000003"/>
    <n v="22.33"/>
    <n v="5"/>
    <n v="3022"/>
    <s v="Oak View"/>
    <x v="7"/>
    <n v="194.75"/>
    <n v="0"/>
    <n v="83.100000000000023"/>
  </r>
  <r>
    <x v="88"/>
    <x v="4"/>
    <x v="2"/>
    <s v="Q1"/>
    <n v="1690"/>
    <n v="38"/>
    <x v="4"/>
    <x v="0"/>
    <n v="24.95"/>
    <x v="2"/>
    <n v="0"/>
    <n v="24.95"/>
    <n v="11.48"/>
    <n v="1"/>
    <n v="3022"/>
    <s v="Oak View"/>
    <x v="7"/>
    <n v="24.95"/>
    <n v="0"/>
    <n v="13.469999999999999"/>
  </r>
  <r>
    <x v="88"/>
    <x v="4"/>
    <x v="2"/>
    <s v="Q1"/>
    <n v="1691"/>
    <n v="6"/>
    <x v="3"/>
    <x v="0"/>
    <n v="55.95"/>
    <x v="3"/>
    <n v="0.1"/>
    <n v="50.36"/>
    <n v="16.059999999999999"/>
    <n v="28"/>
    <n v="3023"/>
    <s v="Glenbeulah"/>
    <x v="0"/>
    <n v="1410.08"/>
    <n v="5.5900000000000034"/>
    <n v="960.39999999999986"/>
  </r>
  <r>
    <x v="88"/>
    <x v="4"/>
    <x v="2"/>
    <s v="Q1"/>
    <n v="1692"/>
    <n v="37"/>
    <x v="4"/>
    <x v="0"/>
    <n v="24.95"/>
    <x v="2"/>
    <n v="0"/>
    <n v="24.95"/>
    <n v="9.3800000000000008"/>
    <n v="2"/>
    <n v="3031"/>
    <s v="Hingham"/>
    <x v="0"/>
    <n v="49.9"/>
    <n v="0"/>
    <n v="31.139999999999997"/>
  </r>
  <r>
    <x v="88"/>
    <x v="4"/>
    <x v="2"/>
    <s v="Q1"/>
    <n v="1693"/>
    <n v="41"/>
    <x v="3"/>
    <x v="0"/>
    <n v="18.95"/>
    <x v="1"/>
    <n v="0.2"/>
    <n v="15.16"/>
    <n v="9.98"/>
    <n v="23"/>
    <n v="3013"/>
    <s v="Moran"/>
    <x v="5"/>
    <n v="348.68"/>
    <n v="3.7899999999999991"/>
    <n v="119.13999999999999"/>
  </r>
  <r>
    <x v="88"/>
    <x v="4"/>
    <x v="2"/>
    <s v="Q1"/>
    <n v="1694"/>
    <n v="4"/>
    <x v="4"/>
    <x v="0"/>
    <n v="73.95"/>
    <x v="3"/>
    <n v="0"/>
    <n v="73.95"/>
    <n v="38.86"/>
    <n v="1"/>
    <n v="3019"/>
    <s v="Crystal City"/>
    <x v="3"/>
    <n v="73.95"/>
    <n v="0"/>
    <n v="35.090000000000003"/>
  </r>
  <r>
    <x v="88"/>
    <x v="4"/>
    <x v="2"/>
    <s v="Q1"/>
    <n v="1694"/>
    <n v="34"/>
    <x v="4"/>
    <x v="0"/>
    <n v="37.950000000000003"/>
    <x v="0"/>
    <n v="0"/>
    <n v="37.950000000000003"/>
    <n v="15.35"/>
    <n v="17"/>
    <n v="3019"/>
    <s v="Crystal City"/>
    <x v="3"/>
    <n v="645.15000000000009"/>
    <n v="0"/>
    <n v="384.20000000000005"/>
  </r>
  <r>
    <x v="88"/>
    <x v="4"/>
    <x v="2"/>
    <s v="Q1"/>
    <n v="1695"/>
    <n v="24"/>
    <x v="3"/>
    <x v="0"/>
    <n v="27.95"/>
    <x v="2"/>
    <n v="0.2"/>
    <n v="22.36"/>
    <n v="16.8"/>
    <n v="18"/>
    <n v="3013"/>
    <s v="Moran"/>
    <x v="5"/>
    <n v="402.48"/>
    <n v="5.59"/>
    <n v="100.07999999999998"/>
  </r>
  <r>
    <x v="88"/>
    <x v="4"/>
    <x v="2"/>
    <s v="Q1"/>
    <n v="1696"/>
    <n v="4"/>
    <x v="4"/>
    <x v="0"/>
    <n v="73.95"/>
    <x v="3"/>
    <n v="0"/>
    <n v="73.95"/>
    <n v="38.86"/>
    <n v="2"/>
    <n v="3015"/>
    <s v="Catawissa"/>
    <x v="3"/>
    <n v="147.9"/>
    <n v="0"/>
    <n v="70.180000000000007"/>
  </r>
  <r>
    <x v="88"/>
    <x v="4"/>
    <x v="2"/>
    <s v="Q1"/>
    <n v="1697"/>
    <n v="4"/>
    <x v="4"/>
    <x v="0"/>
    <n v="73.95"/>
    <x v="3"/>
    <n v="0"/>
    <n v="73.95"/>
    <n v="38.86"/>
    <n v="1"/>
    <n v="3026"/>
    <s v="Norman"/>
    <x v="6"/>
    <n v="73.95"/>
    <n v="0"/>
    <n v="35.090000000000003"/>
  </r>
  <r>
    <x v="88"/>
    <x v="4"/>
    <x v="2"/>
    <s v="Q1"/>
    <n v="1697"/>
    <n v="47"/>
    <x v="4"/>
    <x v="0"/>
    <n v="28.95"/>
    <x v="2"/>
    <n v="0"/>
    <n v="28.95"/>
    <n v="8.86"/>
    <n v="21"/>
    <n v="3026"/>
    <s v="Norman"/>
    <x v="6"/>
    <n v="607.94999999999993"/>
    <n v="0"/>
    <n v="421.89"/>
  </r>
  <r>
    <x v="88"/>
    <x v="4"/>
    <x v="2"/>
    <s v="Q1"/>
    <n v="1698"/>
    <n v="47"/>
    <x v="3"/>
    <x v="0"/>
    <n v="28.95"/>
    <x v="2"/>
    <n v="0.3"/>
    <n v="20.27"/>
    <n v="8.86"/>
    <n v="5"/>
    <n v="3015"/>
    <s v="Catawissa"/>
    <x v="3"/>
    <n v="101.35"/>
    <n v="8.68"/>
    <n v="57.05"/>
  </r>
  <r>
    <x v="88"/>
    <x v="4"/>
    <x v="2"/>
    <s v="Q1"/>
    <n v="1698"/>
    <n v="34"/>
    <x v="3"/>
    <x v="0"/>
    <n v="37.950000000000003"/>
    <x v="0"/>
    <n v="0"/>
    <n v="37.950000000000003"/>
    <n v="15.35"/>
    <n v="12"/>
    <n v="3015"/>
    <s v="Catawissa"/>
    <x v="3"/>
    <n v="455.40000000000003"/>
    <n v="0"/>
    <n v="271.20000000000005"/>
  </r>
  <r>
    <x v="88"/>
    <x v="4"/>
    <x v="2"/>
    <s v="Q1"/>
    <n v="1699"/>
    <n v="8"/>
    <x v="4"/>
    <x v="0"/>
    <n v="7.95"/>
    <x v="4"/>
    <n v="0"/>
    <n v="7.95"/>
    <n v="4.53"/>
    <n v="5"/>
    <n v="3028"/>
    <s v="Pembroke Pines"/>
    <x v="2"/>
    <n v="39.75"/>
    <n v="0"/>
    <n v="17.100000000000001"/>
  </r>
  <r>
    <x v="88"/>
    <x v="4"/>
    <x v="2"/>
    <s v="Q1"/>
    <n v="1700"/>
    <n v="48"/>
    <x v="3"/>
    <x v="0"/>
    <n v="3.95"/>
    <x v="4"/>
    <n v="0"/>
    <n v="3.95"/>
    <n v="1.43"/>
    <n v="10"/>
    <n v="3012"/>
    <s v="Moose"/>
    <x v="5"/>
    <n v="39.5"/>
    <n v="0"/>
    <n v="25.200000000000003"/>
  </r>
  <r>
    <x v="88"/>
    <x v="4"/>
    <x v="2"/>
    <s v="Q1"/>
    <n v="1701"/>
    <n v="37"/>
    <x v="4"/>
    <x v="0"/>
    <n v="24.95"/>
    <x v="2"/>
    <n v="0"/>
    <n v="24.95"/>
    <n v="9.3800000000000008"/>
    <n v="9"/>
    <n v="3024"/>
    <s v="Corn"/>
    <x v="6"/>
    <n v="224.54999999999998"/>
    <n v="0"/>
    <n v="140.13"/>
  </r>
  <r>
    <x v="88"/>
    <x v="4"/>
    <x v="2"/>
    <s v="Q1"/>
    <n v="1702"/>
    <n v="3"/>
    <x v="3"/>
    <x v="0"/>
    <n v="59.95"/>
    <x v="3"/>
    <n v="0"/>
    <n v="59.95"/>
    <n v="28.73"/>
    <n v="2"/>
    <n v="3026"/>
    <s v="Norman"/>
    <x v="6"/>
    <n v="119.9"/>
    <n v="0"/>
    <n v="62.440000000000005"/>
  </r>
  <r>
    <x v="88"/>
    <x v="4"/>
    <x v="2"/>
    <s v="Q1"/>
    <n v="1702"/>
    <n v="47"/>
    <x v="3"/>
    <x v="0"/>
    <n v="28.95"/>
    <x v="2"/>
    <n v="0.1"/>
    <n v="26.06"/>
    <n v="8.86"/>
    <n v="9"/>
    <n v="3026"/>
    <s v="Norman"/>
    <x v="6"/>
    <n v="234.54"/>
    <n v="2.8900000000000006"/>
    <n v="154.79999999999998"/>
  </r>
  <r>
    <x v="88"/>
    <x v="4"/>
    <x v="2"/>
    <s v="Q1"/>
    <n v="1702"/>
    <n v="49"/>
    <x v="3"/>
    <x v="0"/>
    <n v="63.95"/>
    <x v="3"/>
    <n v="0"/>
    <n v="63.95"/>
    <n v="27.1"/>
    <n v="1"/>
    <n v="3026"/>
    <s v="Norman"/>
    <x v="6"/>
    <n v="63.95"/>
    <n v="0"/>
    <n v="36.85"/>
  </r>
  <r>
    <x v="88"/>
    <x v="4"/>
    <x v="2"/>
    <s v="Q1"/>
    <n v="1702"/>
    <n v="36"/>
    <x v="3"/>
    <x v="0"/>
    <n v="26.95"/>
    <x v="2"/>
    <n v="0"/>
    <n v="26.95"/>
    <n v="12.53"/>
    <n v="8"/>
    <n v="3026"/>
    <s v="Norman"/>
    <x v="6"/>
    <n v="215.6"/>
    <n v="0"/>
    <n v="115.36"/>
  </r>
  <r>
    <x v="88"/>
    <x v="4"/>
    <x v="2"/>
    <s v="Q1"/>
    <n v="1703"/>
    <n v="39"/>
    <x v="3"/>
    <x v="0"/>
    <n v="26.95"/>
    <x v="2"/>
    <n v="0"/>
    <n v="26.95"/>
    <n v="12.24"/>
    <n v="10"/>
    <n v="3017"/>
    <s v="Chesterfield"/>
    <x v="3"/>
    <n v="269.5"/>
    <n v="0"/>
    <n v="147.1"/>
  </r>
  <r>
    <x v="88"/>
    <x v="4"/>
    <x v="2"/>
    <s v="Q1"/>
    <n v="1704"/>
    <n v="17"/>
    <x v="4"/>
    <x v="0"/>
    <n v="49.95"/>
    <x v="5"/>
    <n v="0"/>
    <n v="49.95"/>
    <n v="23.93"/>
    <n v="38"/>
    <n v="3013"/>
    <s v="Moran"/>
    <x v="5"/>
    <n v="1898.1000000000001"/>
    <n v="0"/>
    <n v="988.7600000000001"/>
  </r>
  <r>
    <x v="88"/>
    <x v="4"/>
    <x v="2"/>
    <s v="Q1"/>
    <n v="1705"/>
    <n v="29"/>
    <x v="3"/>
    <x v="0"/>
    <n v="40.950000000000003"/>
    <x v="5"/>
    <n v="0"/>
    <n v="40.950000000000003"/>
    <n v="15.51"/>
    <n v="1"/>
    <n v="3012"/>
    <s v="Moose"/>
    <x v="5"/>
    <n v="40.950000000000003"/>
    <n v="0"/>
    <n v="25.440000000000005"/>
  </r>
  <r>
    <x v="88"/>
    <x v="4"/>
    <x v="2"/>
    <s v="Q1"/>
    <n v="1705"/>
    <n v="39"/>
    <x v="3"/>
    <x v="0"/>
    <n v="26.95"/>
    <x v="2"/>
    <n v="0"/>
    <n v="26.95"/>
    <n v="12.24"/>
    <n v="23"/>
    <n v="3012"/>
    <s v="Moose"/>
    <x v="5"/>
    <n v="619.85"/>
    <n v="0"/>
    <n v="338.33"/>
  </r>
  <r>
    <x v="88"/>
    <x v="4"/>
    <x v="2"/>
    <s v="Q1"/>
    <n v="1706"/>
    <n v="6"/>
    <x v="4"/>
    <x v="0"/>
    <n v="55.95"/>
    <x v="3"/>
    <n v="0"/>
    <n v="55.95"/>
    <n v="16.059999999999999"/>
    <n v="29"/>
    <n v="3010"/>
    <s v="Camarillo"/>
    <x v="7"/>
    <n v="1622.5500000000002"/>
    <n v="0"/>
    <n v="1156.81"/>
  </r>
  <r>
    <x v="88"/>
    <x v="4"/>
    <x v="2"/>
    <s v="Q1"/>
    <n v="1707"/>
    <n v="14"/>
    <x v="3"/>
    <x v="0"/>
    <n v="31.95"/>
    <x v="0"/>
    <n v="0"/>
    <n v="31.95"/>
    <n v="17.38"/>
    <n v="3"/>
    <n v="3026"/>
    <s v="Norman"/>
    <x v="6"/>
    <n v="95.85"/>
    <n v="0"/>
    <n v="43.71"/>
  </r>
  <r>
    <x v="88"/>
    <x v="4"/>
    <x v="2"/>
    <s v="Q1"/>
    <n v="1708"/>
    <n v="27"/>
    <x v="4"/>
    <x v="0"/>
    <n v="4.95"/>
    <x v="4"/>
    <n v="0.1"/>
    <n v="4.46"/>
    <n v="1.82"/>
    <n v="3"/>
    <n v="3019"/>
    <s v="Crystal City"/>
    <x v="3"/>
    <n v="13.379999999999999"/>
    <n v="0.49000000000000021"/>
    <n v="7.919999999999999"/>
  </r>
  <r>
    <x v="88"/>
    <x v="4"/>
    <x v="2"/>
    <s v="Q1"/>
    <n v="1708"/>
    <n v="10"/>
    <x v="4"/>
    <x v="0"/>
    <n v="34.950000000000003"/>
    <x v="0"/>
    <n v="0.1"/>
    <n v="31.46"/>
    <n v="22.13"/>
    <n v="5"/>
    <n v="3019"/>
    <s v="Crystal City"/>
    <x v="3"/>
    <n v="157.30000000000001"/>
    <n v="3.490000000000002"/>
    <n v="46.650000000000006"/>
  </r>
  <r>
    <x v="88"/>
    <x v="4"/>
    <x v="2"/>
    <s v="Q1"/>
    <n v="1709"/>
    <n v="18"/>
    <x v="3"/>
    <x v="0"/>
    <n v="54.95"/>
    <x v="3"/>
    <n v="0"/>
    <n v="54.95"/>
    <n v="26.65"/>
    <n v="6"/>
    <n v="3018"/>
    <s v="Chickasha"/>
    <x v="6"/>
    <n v="329.70000000000005"/>
    <n v="0"/>
    <n v="169.8"/>
  </r>
  <r>
    <x v="88"/>
    <x v="4"/>
    <x v="2"/>
    <s v="Q1"/>
    <n v="1709"/>
    <n v="33"/>
    <x v="3"/>
    <x v="0"/>
    <n v="19.95"/>
    <x v="1"/>
    <n v="0"/>
    <n v="19.95"/>
    <n v="9.7799999999999994"/>
    <n v="23"/>
    <n v="3018"/>
    <s v="Chickasha"/>
    <x v="6"/>
    <n v="458.84999999999997"/>
    <n v="0"/>
    <n v="233.91"/>
  </r>
  <r>
    <x v="88"/>
    <x v="4"/>
    <x v="2"/>
    <s v="Q1"/>
    <n v="1710"/>
    <n v="8"/>
    <x v="4"/>
    <x v="0"/>
    <n v="7.95"/>
    <x v="4"/>
    <n v="0"/>
    <n v="7.95"/>
    <n v="4.53"/>
    <n v="20"/>
    <n v="3019"/>
    <s v="Crystal City"/>
    <x v="3"/>
    <n v="159"/>
    <n v="0"/>
    <n v="68.400000000000006"/>
  </r>
  <r>
    <x v="88"/>
    <x v="4"/>
    <x v="2"/>
    <s v="Q1"/>
    <n v="1710"/>
    <n v="18"/>
    <x v="4"/>
    <x v="0"/>
    <n v="54.95"/>
    <x v="3"/>
    <n v="0"/>
    <n v="54.95"/>
    <n v="26.65"/>
    <n v="27"/>
    <n v="3019"/>
    <s v="Crystal City"/>
    <x v="3"/>
    <n v="1483.65"/>
    <n v="0"/>
    <n v="764.10000000000014"/>
  </r>
  <r>
    <x v="88"/>
    <x v="4"/>
    <x v="2"/>
    <s v="Q1"/>
    <n v="1711"/>
    <n v="30"/>
    <x v="3"/>
    <x v="0"/>
    <n v="10.95"/>
    <x v="1"/>
    <n v="0"/>
    <n v="10.95"/>
    <n v="4.8"/>
    <n v="17"/>
    <n v="3021"/>
    <s v="Hollywood"/>
    <x v="2"/>
    <n v="186.14999999999998"/>
    <n v="0"/>
    <n v="104.55"/>
  </r>
  <r>
    <x v="88"/>
    <x v="4"/>
    <x v="2"/>
    <s v="Q1"/>
    <n v="1712"/>
    <n v="26"/>
    <x v="4"/>
    <x v="0"/>
    <n v="0.95"/>
    <x v="4"/>
    <n v="0"/>
    <n v="0.95"/>
    <n v="0.42"/>
    <n v="19"/>
    <n v="3025"/>
    <s v="Cardinal"/>
    <x v="4"/>
    <n v="18.05"/>
    <n v="0"/>
    <n v="10.07"/>
  </r>
  <r>
    <x v="88"/>
    <x v="4"/>
    <x v="2"/>
    <s v="Q1"/>
    <n v="1712"/>
    <n v="15"/>
    <x v="4"/>
    <x v="0"/>
    <n v="28.95"/>
    <x v="2"/>
    <n v="0"/>
    <n v="28.95"/>
    <n v="17.53"/>
    <n v="14"/>
    <n v="3025"/>
    <s v="Cardinal"/>
    <x v="4"/>
    <n v="405.3"/>
    <n v="0"/>
    <n v="159.87999999999997"/>
  </r>
  <r>
    <x v="88"/>
    <x v="4"/>
    <x v="2"/>
    <s v="Q1"/>
    <n v="1712"/>
    <n v="33"/>
    <x v="4"/>
    <x v="0"/>
    <n v="19.95"/>
    <x v="1"/>
    <n v="0"/>
    <n v="19.95"/>
    <n v="9.7799999999999994"/>
    <n v="11"/>
    <n v="3025"/>
    <s v="Cardinal"/>
    <x v="4"/>
    <n v="219.45"/>
    <n v="0"/>
    <n v="111.87"/>
  </r>
  <r>
    <x v="88"/>
    <x v="4"/>
    <x v="2"/>
    <s v="Q1"/>
    <n v="1713"/>
    <n v="14"/>
    <x v="3"/>
    <x v="0"/>
    <n v="31.95"/>
    <x v="0"/>
    <n v="0"/>
    <n v="31.95"/>
    <n v="17.38"/>
    <n v="4"/>
    <n v="3014"/>
    <s v="Danville"/>
    <x v="1"/>
    <n v="127.8"/>
    <n v="0"/>
    <n v="58.28"/>
  </r>
  <r>
    <x v="88"/>
    <x v="4"/>
    <x v="2"/>
    <s v="Q1"/>
    <n v="1714"/>
    <n v="13"/>
    <x v="4"/>
    <x v="0"/>
    <n v="26.95"/>
    <x v="2"/>
    <n v="0.1"/>
    <n v="24.26"/>
    <n v="13.26"/>
    <n v="21"/>
    <n v="3015"/>
    <s v="Catawissa"/>
    <x v="3"/>
    <n v="509.46000000000004"/>
    <n v="2.6899999999999977"/>
    <n v="231.00000000000003"/>
  </r>
  <r>
    <x v="88"/>
    <x v="4"/>
    <x v="2"/>
    <s v="Q1"/>
    <n v="1714"/>
    <n v="37"/>
    <x v="4"/>
    <x v="0"/>
    <n v="24.95"/>
    <x v="2"/>
    <n v="0"/>
    <n v="24.95"/>
    <n v="9.3800000000000008"/>
    <n v="2"/>
    <n v="3015"/>
    <s v="Catawissa"/>
    <x v="3"/>
    <n v="49.9"/>
    <n v="0"/>
    <n v="31.139999999999997"/>
  </r>
  <r>
    <x v="88"/>
    <x v="4"/>
    <x v="2"/>
    <s v="Q1"/>
    <n v="1714"/>
    <n v="50"/>
    <x v="4"/>
    <x v="0"/>
    <n v="24.95"/>
    <x v="2"/>
    <n v="0"/>
    <n v="24.95"/>
    <n v="12.14"/>
    <n v="3"/>
    <n v="3015"/>
    <s v="Catawissa"/>
    <x v="3"/>
    <n v="74.849999999999994"/>
    <n v="0"/>
    <n v="38.429999999999993"/>
  </r>
  <r>
    <x v="88"/>
    <x v="4"/>
    <x v="2"/>
    <s v="Q1"/>
    <n v="1714"/>
    <n v="9"/>
    <x v="4"/>
    <x v="0"/>
    <n v="48.95"/>
    <x v="5"/>
    <n v="0"/>
    <n v="48.95"/>
    <n v="24.52"/>
    <n v="7"/>
    <n v="3015"/>
    <s v="Catawissa"/>
    <x v="3"/>
    <n v="342.65000000000003"/>
    <n v="0"/>
    <n v="171.01000000000002"/>
  </r>
  <r>
    <x v="88"/>
    <x v="4"/>
    <x v="2"/>
    <s v="Q1"/>
    <n v="1714"/>
    <n v="1"/>
    <x v="4"/>
    <x v="0"/>
    <n v="43.95"/>
    <x v="5"/>
    <n v="0"/>
    <n v="43.95"/>
    <n v="25.6"/>
    <n v="6"/>
    <n v="3015"/>
    <s v="Catawissa"/>
    <x v="3"/>
    <n v="263.70000000000005"/>
    <n v="0"/>
    <n v="110.10000000000001"/>
  </r>
  <r>
    <x v="88"/>
    <x v="4"/>
    <x v="2"/>
    <s v="Q1"/>
    <n v="1715"/>
    <n v="48"/>
    <x v="3"/>
    <x v="0"/>
    <n v="3.95"/>
    <x v="4"/>
    <n v="0"/>
    <n v="3.95"/>
    <n v="1.43"/>
    <n v="8"/>
    <n v="3013"/>
    <s v="Moran"/>
    <x v="5"/>
    <n v="31.6"/>
    <n v="0"/>
    <n v="20.160000000000004"/>
  </r>
  <r>
    <x v="88"/>
    <x v="4"/>
    <x v="2"/>
    <s v="Q1"/>
    <n v="1716"/>
    <n v="14"/>
    <x v="4"/>
    <x v="0"/>
    <n v="31.95"/>
    <x v="0"/>
    <n v="0"/>
    <n v="31.95"/>
    <n v="17.38"/>
    <n v="4"/>
    <n v="3016"/>
    <s v="Cedar Hill"/>
    <x v="3"/>
    <n v="127.8"/>
    <n v="0"/>
    <n v="58.28"/>
  </r>
  <r>
    <x v="88"/>
    <x v="4"/>
    <x v="2"/>
    <s v="Q1"/>
    <n v="1716"/>
    <n v="11"/>
    <x v="4"/>
    <x v="0"/>
    <n v="65.95"/>
    <x v="3"/>
    <n v="0"/>
    <n v="65.95"/>
    <n v="37.97"/>
    <n v="19"/>
    <n v="3016"/>
    <s v="Cedar Hill"/>
    <x v="3"/>
    <n v="1253.05"/>
    <n v="0"/>
    <n v="531.62000000000012"/>
  </r>
  <r>
    <x v="88"/>
    <x v="4"/>
    <x v="2"/>
    <s v="Q1"/>
    <n v="1717"/>
    <n v="4"/>
    <x v="3"/>
    <x v="0"/>
    <n v="73.95"/>
    <x v="3"/>
    <n v="0"/>
    <n v="73.95"/>
    <n v="38.86"/>
    <n v="2"/>
    <n v="3010"/>
    <s v="Camarillo"/>
    <x v="7"/>
    <n v="147.9"/>
    <n v="0"/>
    <n v="70.180000000000007"/>
  </r>
  <r>
    <x v="88"/>
    <x v="4"/>
    <x v="2"/>
    <s v="Q1"/>
    <n v="1718"/>
    <n v="20"/>
    <x v="4"/>
    <x v="0"/>
    <n v="16.95"/>
    <x v="1"/>
    <n v="0.1"/>
    <n v="15.26"/>
    <n v="6.76"/>
    <n v="25"/>
    <n v="3014"/>
    <s v="Danville"/>
    <x v="1"/>
    <n v="381.5"/>
    <n v="1.6899999999999995"/>
    <n v="212.5"/>
  </r>
  <r>
    <x v="88"/>
    <x v="4"/>
    <x v="2"/>
    <s v="Q1"/>
    <n v="1718"/>
    <n v="8"/>
    <x v="4"/>
    <x v="0"/>
    <n v="7.95"/>
    <x v="4"/>
    <n v="0"/>
    <n v="7.95"/>
    <n v="4.53"/>
    <n v="3"/>
    <n v="3014"/>
    <s v="Danville"/>
    <x v="1"/>
    <n v="23.85"/>
    <n v="0"/>
    <n v="10.26"/>
  </r>
  <r>
    <x v="88"/>
    <x v="4"/>
    <x v="2"/>
    <s v="Q1"/>
    <n v="1719"/>
    <n v="29"/>
    <x v="3"/>
    <x v="0"/>
    <n v="40.950000000000003"/>
    <x v="5"/>
    <n v="0"/>
    <n v="40.950000000000003"/>
    <n v="15.51"/>
    <n v="6"/>
    <n v="3024"/>
    <s v="Corn"/>
    <x v="6"/>
    <n v="245.70000000000002"/>
    <n v="0"/>
    <n v="152.64000000000004"/>
  </r>
  <r>
    <x v="88"/>
    <x v="4"/>
    <x v="2"/>
    <s v="Q1"/>
    <n v="1720"/>
    <n v="49"/>
    <x v="3"/>
    <x v="0"/>
    <n v="63.95"/>
    <x v="3"/>
    <n v="0.1"/>
    <n v="57.56"/>
    <n v="27.1"/>
    <n v="4"/>
    <n v="3029"/>
    <s v="Hartland"/>
    <x v="0"/>
    <n v="230.24"/>
    <n v="6.3900000000000006"/>
    <n v="121.84"/>
  </r>
  <r>
    <x v="88"/>
    <x v="4"/>
    <x v="2"/>
    <s v="Q1"/>
    <n v="1721"/>
    <n v="3"/>
    <x v="4"/>
    <x v="0"/>
    <n v="59.95"/>
    <x v="3"/>
    <n v="0"/>
    <n v="59.95"/>
    <n v="28.73"/>
    <n v="12"/>
    <n v="3010"/>
    <s v="Camarillo"/>
    <x v="7"/>
    <n v="719.40000000000009"/>
    <n v="0"/>
    <n v="374.64000000000004"/>
  </r>
  <r>
    <x v="88"/>
    <x v="4"/>
    <x v="2"/>
    <s v="Q1"/>
    <n v="1721"/>
    <n v="26"/>
    <x v="4"/>
    <x v="0"/>
    <n v="0.95"/>
    <x v="4"/>
    <n v="0"/>
    <n v="0.95"/>
    <n v="0.42"/>
    <n v="7"/>
    <n v="3010"/>
    <s v="Camarillo"/>
    <x v="7"/>
    <n v="6.6499999999999995"/>
    <n v="0"/>
    <n v="3.71"/>
  </r>
  <r>
    <x v="88"/>
    <x v="4"/>
    <x v="2"/>
    <s v="Q1"/>
    <n v="1722"/>
    <n v="7"/>
    <x v="3"/>
    <x v="0"/>
    <n v="20.95"/>
    <x v="2"/>
    <n v="0"/>
    <n v="20.95"/>
    <n v="10.039999999999999"/>
    <n v="13"/>
    <n v="3013"/>
    <s v="Moran"/>
    <x v="5"/>
    <n v="272.34999999999997"/>
    <n v="0"/>
    <n v="141.83000000000001"/>
  </r>
  <r>
    <x v="88"/>
    <x v="4"/>
    <x v="2"/>
    <s v="Q1"/>
    <n v="1723"/>
    <n v="22"/>
    <x v="4"/>
    <x v="0"/>
    <n v="0.95"/>
    <x v="4"/>
    <n v="0"/>
    <n v="0.95"/>
    <n v="0.56999999999999995"/>
    <n v="22"/>
    <n v="3014"/>
    <s v="Danville"/>
    <x v="1"/>
    <n v="20.9"/>
    <n v="0"/>
    <n v="8.36"/>
  </r>
  <r>
    <x v="88"/>
    <x v="4"/>
    <x v="2"/>
    <s v="Q1"/>
    <n v="1723"/>
    <n v="27"/>
    <x v="4"/>
    <x v="0"/>
    <n v="4.95"/>
    <x v="4"/>
    <n v="0.1"/>
    <n v="4.46"/>
    <n v="1.82"/>
    <n v="11"/>
    <n v="3014"/>
    <s v="Danville"/>
    <x v="1"/>
    <n v="49.06"/>
    <n v="0.49000000000000021"/>
    <n v="29.039999999999996"/>
  </r>
  <r>
    <x v="88"/>
    <x v="4"/>
    <x v="2"/>
    <s v="Q1"/>
    <n v="1724"/>
    <n v="3"/>
    <x v="3"/>
    <x v="0"/>
    <n v="59.95"/>
    <x v="3"/>
    <n v="0"/>
    <n v="59.95"/>
    <n v="28.73"/>
    <n v="11"/>
    <n v="3010"/>
    <s v="Camarillo"/>
    <x v="7"/>
    <n v="659.45"/>
    <n v="0"/>
    <n v="343.42"/>
  </r>
  <r>
    <x v="88"/>
    <x v="4"/>
    <x v="2"/>
    <s v="Q1"/>
    <n v="1724"/>
    <n v="48"/>
    <x v="3"/>
    <x v="0"/>
    <n v="3.95"/>
    <x v="4"/>
    <n v="0"/>
    <n v="3.95"/>
    <n v="1.43"/>
    <n v="9"/>
    <n v="3010"/>
    <s v="Camarillo"/>
    <x v="7"/>
    <n v="35.550000000000004"/>
    <n v="0"/>
    <n v="22.680000000000003"/>
  </r>
  <r>
    <x v="88"/>
    <x v="4"/>
    <x v="2"/>
    <s v="Q1"/>
    <n v="1724"/>
    <n v="25"/>
    <x v="3"/>
    <x v="0"/>
    <n v="0.95"/>
    <x v="4"/>
    <n v="0"/>
    <n v="0.95"/>
    <n v="0.35"/>
    <n v="35"/>
    <n v="3010"/>
    <s v="Camarillo"/>
    <x v="7"/>
    <n v="33.25"/>
    <n v="0"/>
    <n v="21"/>
  </r>
  <r>
    <x v="88"/>
    <x v="4"/>
    <x v="2"/>
    <s v="Q1"/>
    <n v="1725"/>
    <n v="23"/>
    <x v="4"/>
    <x v="0"/>
    <n v="2.95"/>
    <x v="4"/>
    <n v="0"/>
    <n v="2.95"/>
    <n v="1.68"/>
    <n v="5"/>
    <n v="3026"/>
    <s v="Norman"/>
    <x v="6"/>
    <n v="14.75"/>
    <n v="0"/>
    <n v="6.3500000000000014"/>
  </r>
  <r>
    <x v="88"/>
    <x v="4"/>
    <x v="2"/>
    <s v="Q1"/>
    <n v="1726"/>
    <n v="34"/>
    <x v="3"/>
    <x v="0"/>
    <n v="37.950000000000003"/>
    <x v="0"/>
    <n v="0"/>
    <n v="37.950000000000003"/>
    <n v="15.35"/>
    <n v="17"/>
    <n v="3031"/>
    <s v="Hingham"/>
    <x v="0"/>
    <n v="645.15000000000009"/>
    <n v="0"/>
    <n v="384.20000000000005"/>
  </r>
  <r>
    <x v="88"/>
    <x v="4"/>
    <x v="2"/>
    <s v="Q1"/>
    <n v="1727"/>
    <n v="42"/>
    <x v="4"/>
    <x v="0"/>
    <n v="35.950000000000003"/>
    <x v="0"/>
    <n v="0"/>
    <n v="35.950000000000003"/>
    <n v="20.25"/>
    <n v="2"/>
    <n v="3022"/>
    <s v="Oak View"/>
    <x v="7"/>
    <n v="71.900000000000006"/>
    <n v="0"/>
    <n v="31.400000000000006"/>
  </r>
  <r>
    <x v="88"/>
    <x v="4"/>
    <x v="2"/>
    <s v="Q1"/>
    <n v="1728"/>
    <n v="6"/>
    <x v="3"/>
    <x v="0"/>
    <n v="55.95"/>
    <x v="3"/>
    <n v="0.2"/>
    <n v="44.76"/>
    <n v="16.059999999999999"/>
    <n v="8"/>
    <n v="3027"/>
    <s v="Hartford"/>
    <x v="0"/>
    <n v="358.08"/>
    <n v="11.190000000000005"/>
    <n v="229.6"/>
  </r>
  <r>
    <x v="88"/>
    <x v="4"/>
    <x v="2"/>
    <s v="Q1"/>
    <n v="1729"/>
    <n v="49"/>
    <x v="4"/>
    <x v="0"/>
    <n v="63.95"/>
    <x v="3"/>
    <n v="0"/>
    <n v="63.95"/>
    <n v="27.1"/>
    <n v="3"/>
    <n v="3021"/>
    <s v="Hollywood"/>
    <x v="2"/>
    <n v="191.85000000000002"/>
    <n v="0"/>
    <n v="110.55000000000001"/>
  </r>
  <r>
    <x v="88"/>
    <x v="4"/>
    <x v="2"/>
    <s v="Q1"/>
    <n v="1729"/>
    <n v="42"/>
    <x v="4"/>
    <x v="0"/>
    <n v="35.950000000000003"/>
    <x v="0"/>
    <n v="0"/>
    <n v="35.950000000000003"/>
    <n v="20.25"/>
    <n v="2"/>
    <n v="3021"/>
    <s v="Hollywood"/>
    <x v="2"/>
    <n v="71.900000000000006"/>
    <n v="0"/>
    <n v="31.400000000000006"/>
  </r>
  <r>
    <x v="88"/>
    <x v="4"/>
    <x v="2"/>
    <s v="Q1"/>
    <n v="1730"/>
    <n v="19"/>
    <x v="4"/>
    <x v="0"/>
    <n v="49.95"/>
    <x v="5"/>
    <n v="0"/>
    <n v="49.95"/>
    <n v="24.77"/>
    <n v="31"/>
    <n v="3016"/>
    <s v="Cedar Hill"/>
    <x v="3"/>
    <n v="1548.45"/>
    <n v="0"/>
    <n v="780.58000000000015"/>
  </r>
  <r>
    <x v="88"/>
    <x v="4"/>
    <x v="2"/>
    <s v="Q1"/>
    <n v="1730"/>
    <n v="50"/>
    <x v="4"/>
    <x v="0"/>
    <n v="24.95"/>
    <x v="2"/>
    <n v="0"/>
    <n v="24.95"/>
    <n v="12.14"/>
    <n v="2"/>
    <n v="3016"/>
    <s v="Cedar Hill"/>
    <x v="3"/>
    <n v="49.9"/>
    <n v="0"/>
    <n v="25.619999999999997"/>
  </r>
  <r>
    <x v="88"/>
    <x v="4"/>
    <x v="2"/>
    <s v="Q1"/>
    <n v="1731"/>
    <n v="33"/>
    <x v="3"/>
    <x v="0"/>
    <n v="19.95"/>
    <x v="1"/>
    <n v="0"/>
    <n v="19.95"/>
    <n v="9.7799999999999994"/>
    <n v="6"/>
    <n v="3029"/>
    <s v="Hartland"/>
    <x v="0"/>
    <n v="119.69999999999999"/>
    <n v="0"/>
    <n v="61.019999999999996"/>
  </r>
  <r>
    <x v="88"/>
    <x v="4"/>
    <x v="2"/>
    <s v="Q1"/>
    <n v="1731"/>
    <n v="17"/>
    <x v="3"/>
    <x v="0"/>
    <n v="49.95"/>
    <x v="5"/>
    <n v="0"/>
    <n v="49.95"/>
    <n v="23.93"/>
    <n v="8"/>
    <n v="3029"/>
    <s v="Hartland"/>
    <x v="0"/>
    <n v="399.6"/>
    <n v="0"/>
    <n v="208.16000000000003"/>
  </r>
  <r>
    <x v="88"/>
    <x v="4"/>
    <x v="2"/>
    <s v="Q1"/>
    <n v="1732"/>
    <n v="43"/>
    <x v="3"/>
    <x v="0"/>
    <n v="11.95"/>
    <x v="1"/>
    <n v="0"/>
    <n v="11.95"/>
    <n v="3.32"/>
    <n v="2"/>
    <n v="3012"/>
    <s v="Moose"/>
    <x v="5"/>
    <n v="23.9"/>
    <n v="0"/>
    <n v="17.259999999999998"/>
  </r>
  <r>
    <x v="88"/>
    <x v="4"/>
    <x v="2"/>
    <s v="Q1"/>
    <n v="1733"/>
    <n v="38"/>
    <x v="4"/>
    <x v="0"/>
    <n v="24.95"/>
    <x v="2"/>
    <n v="0"/>
    <n v="24.95"/>
    <n v="11.48"/>
    <n v="3"/>
    <n v="3015"/>
    <s v="Catawissa"/>
    <x v="3"/>
    <n v="74.849999999999994"/>
    <n v="0"/>
    <n v="40.409999999999997"/>
  </r>
  <r>
    <x v="88"/>
    <x v="4"/>
    <x v="2"/>
    <s v="Q1"/>
    <n v="1734"/>
    <n v="32"/>
    <x v="3"/>
    <x v="0"/>
    <n v="22.95"/>
    <x v="2"/>
    <n v="0"/>
    <n v="22.95"/>
    <n v="11.78"/>
    <n v="18"/>
    <n v="3031"/>
    <s v="Hingham"/>
    <x v="0"/>
    <n v="413.09999999999997"/>
    <n v="0"/>
    <n v="201.06"/>
  </r>
  <r>
    <x v="88"/>
    <x v="4"/>
    <x v="2"/>
    <s v="Q1"/>
    <n v="1734"/>
    <n v="6"/>
    <x v="3"/>
    <x v="0"/>
    <n v="55.95"/>
    <x v="3"/>
    <n v="0"/>
    <n v="55.95"/>
    <n v="16.059999999999999"/>
    <n v="3"/>
    <n v="3031"/>
    <s v="Hingham"/>
    <x v="0"/>
    <n v="167.85000000000002"/>
    <n v="0"/>
    <n v="119.67"/>
  </r>
  <r>
    <x v="88"/>
    <x v="4"/>
    <x v="2"/>
    <s v="Q1"/>
    <n v="1735"/>
    <n v="4"/>
    <x v="4"/>
    <x v="0"/>
    <n v="73.95"/>
    <x v="3"/>
    <n v="0"/>
    <n v="73.95"/>
    <n v="38.86"/>
    <n v="2"/>
    <n v="3027"/>
    <s v="Hartford"/>
    <x v="0"/>
    <n v="147.9"/>
    <n v="0"/>
    <n v="70.180000000000007"/>
  </r>
  <r>
    <x v="88"/>
    <x v="4"/>
    <x v="2"/>
    <s v="Q1"/>
    <n v="1735"/>
    <n v="43"/>
    <x v="4"/>
    <x v="0"/>
    <n v="11.95"/>
    <x v="1"/>
    <n v="0.1"/>
    <n v="10.76"/>
    <n v="3.32"/>
    <n v="9"/>
    <n v="3027"/>
    <s v="Hartford"/>
    <x v="0"/>
    <n v="96.84"/>
    <n v="1.1899999999999995"/>
    <n v="66.959999999999994"/>
  </r>
  <r>
    <x v="88"/>
    <x v="4"/>
    <x v="2"/>
    <s v="Q1"/>
    <n v="1736"/>
    <n v="29"/>
    <x v="3"/>
    <x v="0"/>
    <n v="40.950000000000003"/>
    <x v="5"/>
    <n v="0.1"/>
    <n v="36.86"/>
    <n v="15.51"/>
    <n v="6"/>
    <n v="3010"/>
    <s v="Camarillo"/>
    <x v="7"/>
    <n v="221.16"/>
    <n v="4.0900000000000034"/>
    <n v="128.10000000000002"/>
  </r>
  <r>
    <x v="88"/>
    <x v="4"/>
    <x v="2"/>
    <s v="Q1"/>
    <n v="1736"/>
    <n v="15"/>
    <x v="3"/>
    <x v="0"/>
    <n v="28.95"/>
    <x v="2"/>
    <n v="0"/>
    <n v="28.95"/>
    <n v="17.53"/>
    <n v="19"/>
    <n v="3010"/>
    <s v="Camarillo"/>
    <x v="7"/>
    <n v="550.04999999999995"/>
    <n v="0"/>
    <n v="216.97999999999996"/>
  </r>
  <r>
    <x v="88"/>
    <x v="4"/>
    <x v="2"/>
    <s v="Q1"/>
    <n v="1737"/>
    <n v="42"/>
    <x v="3"/>
    <x v="0"/>
    <n v="35.950000000000003"/>
    <x v="0"/>
    <n v="0.1"/>
    <n v="32.36"/>
    <n v="20.25"/>
    <n v="1"/>
    <n v="3014"/>
    <s v="Danville"/>
    <x v="1"/>
    <n v="32.36"/>
    <n v="3.5900000000000034"/>
    <n v="12.11"/>
  </r>
  <r>
    <x v="88"/>
    <x v="4"/>
    <x v="2"/>
    <s v="Q1"/>
    <n v="1737"/>
    <n v="42"/>
    <x v="3"/>
    <x v="0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88"/>
    <x v="4"/>
    <x v="2"/>
    <s v="Q1"/>
    <n v="1737"/>
    <n v="8"/>
    <x v="3"/>
    <x v="0"/>
    <n v="7.95"/>
    <x v="4"/>
    <n v="0"/>
    <n v="7.95"/>
    <n v="4.53"/>
    <n v="19"/>
    <n v="3014"/>
    <s v="Danville"/>
    <x v="1"/>
    <n v="151.05000000000001"/>
    <n v="0"/>
    <n v="64.98"/>
  </r>
  <r>
    <x v="88"/>
    <x v="4"/>
    <x v="2"/>
    <s v="Q1"/>
    <n v="1738"/>
    <n v="45"/>
    <x v="4"/>
    <x v="0"/>
    <n v="38.950000000000003"/>
    <x v="0"/>
    <n v="0"/>
    <n v="38.950000000000003"/>
    <n v="22.33"/>
    <n v="1"/>
    <n v="3022"/>
    <s v="Oak View"/>
    <x v="7"/>
    <n v="38.950000000000003"/>
    <n v="0"/>
    <n v="16.620000000000005"/>
  </r>
  <r>
    <x v="88"/>
    <x v="4"/>
    <x v="2"/>
    <s v="Q1"/>
    <n v="1738"/>
    <n v="28"/>
    <x v="4"/>
    <x v="0"/>
    <n v="0.95"/>
    <x v="4"/>
    <n v="0"/>
    <n v="0.95"/>
    <n v="0.5"/>
    <n v="6"/>
    <n v="3022"/>
    <s v="Oak View"/>
    <x v="7"/>
    <n v="5.6999999999999993"/>
    <n v="0"/>
    <n v="2.6999999999999997"/>
  </r>
  <r>
    <x v="88"/>
    <x v="4"/>
    <x v="2"/>
    <s v="Q1"/>
    <n v="1738"/>
    <n v="6"/>
    <x v="4"/>
    <x v="0"/>
    <n v="55.95"/>
    <x v="3"/>
    <n v="0"/>
    <n v="55.95"/>
    <n v="16.059999999999999"/>
    <n v="24"/>
    <n v="3022"/>
    <s v="Oak View"/>
    <x v="7"/>
    <n v="1342.8000000000002"/>
    <n v="0"/>
    <n v="957.36"/>
  </r>
  <r>
    <x v="88"/>
    <x v="4"/>
    <x v="2"/>
    <s v="Q1"/>
    <n v="1738"/>
    <n v="24"/>
    <x v="4"/>
    <x v="0"/>
    <n v="27.95"/>
    <x v="2"/>
    <n v="0"/>
    <n v="27.95"/>
    <n v="16.8"/>
    <n v="6"/>
    <n v="3022"/>
    <s v="Oak View"/>
    <x v="7"/>
    <n v="167.7"/>
    <n v="0"/>
    <n v="66.899999999999991"/>
  </r>
  <r>
    <x v="88"/>
    <x v="4"/>
    <x v="2"/>
    <s v="Q1"/>
    <n v="1739"/>
    <n v="29"/>
    <x v="3"/>
    <x v="0"/>
    <n v="40.950000000000003"/>
    <x v="5"/>
    <n v="0"/>
    <n v="40.950000000000003"/>
    <n v="15.51"/>
    <n v="4"/>
    <n v="3013"/>
    <s v="Moran"/>
    <x v="5"/>
    <n v="163.80000000000001"/>
    <n v="0"/>
    <n v="101.76000000000002"/>
  </r>
  <r>
    <x v="88"/>
    <x v="4"/>
    <x v="2"/>
    <s v="Q1"/>
    <n v="1740"/>
    <n v="10"/>
    <x v="4"/>
    <x v="0"/>
    <n v="34.950000000000003"/>
    <x v="0"/>
    <n v="0"/>
    <n v="34.950000000000003"/>
    <n v="22.13"/>
    <n v="10"/>
    <n v="3015"/>
    <s v="Catawissa"/>
    <x v="3"/>
    <n v="349.5"/>
    <n v="0"/>
    <n v="128.20000000000005"/>
  </r>
  <r>
    <x v="88"/>
    <x v="4"/>
    <x v="2"/>
    <s v="Q1"/>
    <n v="1741"/>
    <n v="42"/>
    <x v="3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88"/>
    <x v="4"/>
    <x v="2"/>
    <s v="Q1"/>
    <n v="1742"/>
    <n v="28"/>
    <x v="4"/>
    <x v="0"/>
    <n v="0.95"/>
    <x v="4"/>
    <n v="0"/>
    <n v="0.95"/>
    <n v="0.5"/>
    <n v="13"/>
    <n v="3023"/>
    <s v="Glenbeulah"/>
    <x v="0"/>
    <n v="12.35"/>
    <n v="0"/>
    <n v="5.85"/>
  </r>
  <r>
    <x v="88"/>
    <x v="4"/>
    <x v="2"/>
    <s v="Q1"/>
    <n v="1742"/>
    <n v="14"/>
    <x v="4"/>
    <x v="0"/>
    <n v="31.95"/>
    <x v="0"/>
    <n v="0.2"/>
    <n v="25.56"/>
    <n v="17.38"/>
    <n v="1"/>
    <n v="3023"/>
    <s v="Glenbeulah"/>
    <x v="0"/>
    <n v="25.56"/>
    <n v="6.3900000000000006"/>
    <n v="8.18"/>
  </r>
  <r>
    <x v="88"/>
    <x v="4"/>
    <x v="2"/>
    <s v="Q1"/>
    <n v="1743"/>
    <n v="9"/>
    <x v="4"/>
    <x v="0"/>
    <n v="48.95"/>
    <x v="5"/>
    <n v="0"/>
    <n v="48.95"/>
    <n v="24.52"/>
    <n v="21"/>
    <n v="3026"/>
    <s v="Norman"/>
    <x v="6"/>
    <n v="1027.95"/>
    <n v="0"/>
    <n v="513.03000000000009"/>
  </r>
  <r>
    <x v="88"/>
    <x v="4"/>
    <x v="2"/>
    <s v="Q1"/>
    <n v="1744"/>
    <n v="20"/>
    <x v="3"/>
    <x v="0"/>
    <n v="16.95"/>
    <x v="1"/>
    <n v="0"/>
    <n v="16.95"/>
    <n v="6.76"/>
    <n v="26"/>
    <n v="3014"/>
    <s v="Danville"/>
    <x v="1"/>
    <n v="440.7"/>
    <n v="0"/>
    <n v="264.94"/>
  </r>
  <r>
    <x v="88"/>
    <x v="4"/>
    <x v="2"/>
    <s v="Q1"/>
    <n v="1745"/>
    <n v="44"/>
    <x v="4"/>
    <x v="0"/>
    <n v="38.950000000000003"/>
    <x v="0"/>
    <n v="0"/>
    <n v="38.950000000000003"/>
    <n v="24.76"/>
    <n v="9"/>
    <n v="3030"/>
    <s v="Davis"/>
    <x v="6"/>
    <n v="350.55"/>
    <n v="0"/>
    <n v="127.71000000000001"/>
  </r>
  <r>
    <x v="88"/>
    <x v="4"/>
    <x v="2"/>
    <s v="Q1"/>
    <n v="1746"/>
    <n v="1"/>
    <x v="3"/>
    <x v="0"/>
    <n v="43.95"/>
    <x v="5"/>
    <n v="0.1"/>
    <n v="39.56"/>
    <n v="25.6"/>
    <n v="4"/>
    <n v="3029"/>
    <s v="Hartland"/>
    <x v="0"/>
    <n v="158.24"/>
    <n v="4.3900000000000006"/>
    <n v="55.84"/>
  </r>
  <r>
    <x v="88"/>
    <x v="4"/>
    <x v="2"/>
    <s v="Q1"/>
    <n v="1747"/>
    <n v="9"/>
    <x v="3"/>
    <x v="0"/>
    <n v="48.95"/>
    <x v="5"/>
    <n v="0"/>
    <n v="48.95"/>
    <n v="24.52"/>
    <n v="11"/>
    <n v="3021"/>
    <s v="Hollywood"/>
    <x v="2"/>
    <n v="538.45000000000005"/>
    <n v="0"/>
    <n v="268.73"/>
  </r>
  <r>
    <x v="88"/>
    <x v="4"/>
    <x v="2"/>
    <s v="Q1"/>
    <n v="1747"/>
    <n v="27"/>
    <x v="3"/>
    <x v="0"/>
    <n v="4.95"/>
    <x v="4"/>
    <n v="0.1"/>
    <n v="4.46"/>
    <n v="1.82"/>
    <n v="6"/>
    <n v="3021"/>
    <s v="Hollywood"/>
    <x v="2"/>
    <n v="26.759999999999998"/>
    <n v="0.49000000000000021"/>
    <n v="15.839999999999998"/>
  </r>
  <r>
    <x v="88"/>
    <x v="4"/>
    <x v="2"/>
    <s v="Q1"/>
    <n v="1748"/>
    <n v="17"/>
    <x v="4"/>
    <x v="0"/>
    <n v="49.95"/>
    <x v="5"/>
    <n v="0"/>
    <n v="49.95"/>
    <n v="23.93"/>
    <n v="9"/>
    <n v="3028"/>
    <s v="Pembroke Pines"/>
    <x v="2"/>
    <n v="449.55"/>
    <n v="0"/>
    <n v="234.18000000000004"/>
  </r>
  <r>
    <x v="88"/>
    <x v="4"/>
    <x v="2"/>
    <s v="Q1"/>
    <n v="1749"/>
    <n v="40"/>
    <x v="3"/>
    <x v="0"/>
    <n v="16.95"/>
    <x v="1"/>
    <n v="0"/>
    <n v="16.95"/>
    <n v="6.53"/>
    <n v="33"/>
    <n v="3024"/>
    <s v="Corn"/>
    <x v="6"/>
    <n v="559.35"/>
    <n v="0"/>
    <n v="343.85999999999996"/>
  </r>
  <r>
    <x v="88"/>
    <x v="4"/>
    <x v="2"/>
    <s v="Q1"/>
    <n v="1750"/>
    <n v="40"/>
    <x v="4"/>
    <x v="0"/>
    <n v="16.95"/>
    <x v="1"/>
    <n v="0"/>
    <n v="16.95"/>
    <n v="6.53"/>
    <n v="23"/>
    <n v="3033"/>
    <s v="Hubertus"/>
    <x v="0"/>
    <n v="389.84999999999997"/>
    <n v="0"/>
    <n v="239.65999999999997"/>
  </r>
  <r>
    <x v="88"/>
    <x v="4"/>
    <x v="2"/>
    <s v="Q1"/>
    <n v="1750"/>
    <n v="39"/>
    <x v="4"/>
    <x v="0"/>
    <n v="26.95"/>
    <x v="2"/>
    <n v="0"/>
    <n v="26.95"/>
    <n v="12.24"/>
    <n v="3"/>
    <n v="3033"/>
    <s v="Hubertus"/>
    <x v="0"/>
    <n v="80.849999999999994"/>
    <n v="0"/>
    <n v="44.129999999999995"/>
  </r>
  <r>
    <x v="88"/>
    <x v="4"/>
    <x v="2"/>
    <s v="Q1"/>
    <n v="1750"/>
    <n v="38"/>
    <x v="4"/>
    <x v="0"/>
    <n v="24.95"/>
    <x v="2"/>
    <n v="0"/>
    <n v="24.95"/>
    <n v="11.48"/>
    <n v="3"/>
    <n v="3033"/>
    <s v="Hubertus"/>
    <x v="0"/>
    <n v="74.849999999999994"/>
    <n v="0"/>
    <n v="40.409999999999997"/>
  </r>
  <r>
    <x v="88"/>
    <x v="4"/>
    <x v="2"/>
    <s v="Q1"/>
    <n v="1750"/>
    <n v="34"/>
    <x v="4"/>
    <x v="0"/>
    <n v="37.950000000000003"/>
    <x v="0"/>
    <n v="0"/>
    <n v="37.950000000000003"/>
    <n v="15.35"/>
    <n v="16"/>
    <n v="3033"/>
    <s v="Hubertus"/>
    <x v="0"/>
    <n v="607.20000000000005"/>
    <n v="0"/>
    <n v="361.6"/>
  </r>
  <r>
    <x v="88"/>
    <x v="4"/>
    <x v="2"/>
    <s v="Q1"/>
    <n v="1751"/>
    <n v="37"/>
    <x v="3"/>
    <x v="0"/>
    <n v="24.95"/>
    <x v="2"/>
    <n v="0"/>
    <n v="24.95"/>
    <n v="9.3800000000000008"/>
    <n v="4"/>
    <n v="3028"/>
    <s v="Pembroke Pines"/>
    <x v="2"/>
    <n v="99.8"/>
    <n v="0"/>
    <n v="62.279999999999994"/>
  </r>
  <r>
    <x v="88"/>
    <x v="4"/>
    <x v="2"/>
    <s v="Q1"/>
    <n v="1752"/>
    <n v="9"/>
    <x v="4"/>
    <x v="0"/>
    <n v="48.95"/>
    <x v="5"/>
    <n v="0"/>
    <n v="48.95"/>
    <n v="24.52"/>
    <n v="21"/>
    <n v="3024"/>
    <s v="Corn"/>
    <x v="6"/>
    <n v="1027.95"/>
    <n v="0"/>
    <n v="513.03000000000009"/>
  </r>
  <r>
    <x v="88"/>
    <x v="4"/>
    <x v="2"/>
    <s v="Q1"/>
    <n v="1752"/>
    <n v="43"/>
    <x v="4"/>
    <x v="0"/>
    <n v="11.95"/>
    <x v="1"/>
    <n v="0"/>
    <n v="11.95"/>
    <n v="3.32"/>
    <n v="6"/>
    <n v="3024"/>
    <s v="Corn"/>
    <x v="6"/>
    <n v="71.699999999999989"/>
    <n v="0"/>
    <n v="51.779999999999994"/>
  </r>
  <r>
    <x v="88"/>
    <x v="4"/>
    <x v="2"/>
    <s v="Q1"/>
    <n v="1752"/>
    <n v="34"/>
    <x v="4"/>
    <x v="0"/>
    <n v="37.950000000000003"/>
    <x v="0"/>
    <n v="0"/>
    <n v="37.950000000000003"/>
    <n v="15.35"/>
    <n v="16"/>
    <n v="3024"/>
    <s v="Corn"/>
    <x v="6"/>
    <n v="607.20000000000005"/>
    <n v="0"/>
    <n v="361.6"/>
  </r>
  <r>
    <x v="88"/>
    <x v="4"/>
    <x v="2"/>
    <s v="Q1"/>
    <n v="1753"/>
    <n v="22"/>
    <x v="3"/>
    <x v="0"/>
    <n v="0.95"/>
    <x v="4"/>
    <n v="0.2"/>
    <n v="0.76"/>
    <n v="0.56999999999999995"/>
    <n v="17"/>
    <n v="3027"/>
    <s v="Hartford"/>
    <x v="0"/>
    <n v="12.92"/>
    <n v="0.18999999999999995"/>
    <n v="3.2300000000000009"/>
  </r>
  <r>
    <x v="88"/>
    <x v="4"/>
    <x v="2"/>
    <s v="Q1"/>
    <n v="1753"/>
    <n v="10"/>
    <x v="3"/>
    <x v="0"/>
    <n v="34.950000000000003"/>
    <x v="0"/>
    <n v="0"/>
    <n v="34.950000000000003"/>
    <n v="22.13"/>
    <n v="16"/>
    <n v="3027"/>
    <s v="Hartford"/>
    <x v="0"/>
    <n v="559.20000000000005"/>
    <n v="0"/>
    <n v="205.12000000000006"/>
  </r>
  <r>
    <x v="88"/>
    <x v="4"/>
    <x v="2"/>
    <s v="Q1"/>
    <n v="1754"/>
    <n v="34"/>
    <x v="4"/>
    <x v="0"/>
    <n v="37.950000000000003"/>
    <x v="0"/>
    <n v="0"/>
    <n v="37.950000000000003"/>
    <n v="15.35"/>
    <n v="13"/>
    <n v="3032"/>
    <s v="Church View"/>
    <x v="4"/>
    <n v="493.35"/>
    <n v="0"/>
    <n v="293.8"/>
  </r>
  <r>
    <x v="88"/>
    <x v="4"/>
    <x v="2"/>
    <s v="Q1"/>
    <n v="1755"/>
    <n v="31"/>
    <x v="3"/>
    <x v="0"/>
    <n v="0.95"/>
    <x v="4"/>
    <n v="0"/>
    <n v="0.95"/>
    <n v="0.34"/>
    <n v="12"/>
    <n v="3015"/>
    <s v="Catawissa"/>
    <x v="3"/>
    <n v="11.399999999999999"/>
    <n v="0"/>
    <n v="7.3199999999999985"/>
  </r>
  <r>
    <x v="88"/>
    <x v="4"/>
    <x v="2"/>
    <s v="Q1"/>
    <n v="1756"/>
    <n v="23"/>
    <x v="4"/>
    <x v="0"/>
    <n v="2.95"/>
    <x v="4"/>
    <n v="0"/>
    <n v="2.95"/>
    <n v="1.68"/>
    <n v="1"/>
    <n v="3028"/>
    <s v="Pembroke Pines"/>
    <x v="2"/>
    <n v="2.95"/>
    <n v="0"/>
    <n v="1.2700000000000002"/>
  </r>
  <r>
    <x v="88"/>
    <x v="4"/>
    <x v="2"/>
    <s v="Q1"/>
    <n v="1757"/>
    <n v="34"/>
    <x v="4"/>
    <x v="0"/>
    <n v="37.950000000000003"/>
    <x v="0"/>
    <n v="0"/>
    <n v="37.950000000000003"/>
    <n v="15.35"/>
    <n v="8"/>
    <n v="3020"/>
    <s v="Hollywood"/>
    <x v="2"/>
    <n v="303.60000000000002"/>
    <n v="0"/>
    <n v="180.8"/>
  </r>
  <r>
    <x v="88"/>
    <x v="4"/>
    <x v="2"/>
    <s v="Q1"/>
    <n v="1758"/>
    <n v="22"/>
    <x v="4"/>
    <x v="0"/>
    <n v="0.95"/>
    <x v="4"/>
    <n v="0"/>
    <n v="0.95"/>
    <n v="0.56999999999999995"/>
    <n v="3"/>
    <n v="3028"/>
    <s v="Pembroke Pines"/>
    <x v="2"/>
    <n v="2.8499999999999996"/>
    <n v="0"/>
    <n v="1.1400000000000001"/>
  </r>
  <r>
    <x v="88"/>
    <x v="4"/>
    <x v="2"/>
    <s v="Q1"/>
    <n v="1759"/>
    <n v="43"/>
    <x v="4"/>
    <x v="0"/>
    <n v="11.95"/>
    <x v="1"/>
    <n v="0.1"/>
    <n v="10.76"/>
    <n v="3.32"/>
    <n v="7"/>
    <n v="3016"/>
    <s v="Cedar Hill"/>
    <x v="3"/>
    <n v="75.319999999999993"/>
    <n v="1.1899999999999995"/>
    <n v="52.08"/>
  </r>
  <r>
    <x v="88"/>
    <x v="4"/>
    <x v="2"/>
    <s v="Q1"/>
    <n v="1760"/>
    <n v="37"/>
    <x v="3"/>
    <x v="0"/>
    <n v="24.95"/>
    <x v="2"/>
    <n v="0.1"/>
    <n v="22.46"/>
    <n v="9.3800000000000008"/>
    <n v="12"/>
    <n v="3026"/>
    <s v="Norman"/>
    <x v="6"/>
    <n v="269.52"/>
    <n v="2.4899999999999984"/>
    <n v="156.96"/>
  </r>
  <r>
    <x v="88"/>
    <x v="4"/>
    <x v="2"/>
    <s v="Q1"/>
    <n v="1761"/>
    <n v="14"/>
    <x v="4"/>
    <x v="0"/>
    <n v="31.95"/>
    <x v="0"/>
    <n v="0.1"/>
    <n v="28.76"/>
    <n v="17.38"/>
    <n v="4"/>
    <n v="3011"/>
    <s v="Barhamsville"/>
    <x v="4"/>
    <n v="115.04"/>
    <n v="3.1899999999999977"/>
    <n v="45.52000000000001"/>
  </r>
  <r>
    <x v="88"/>
    <x v="4"/>
    <x v="2"/>
    <s v="Q1"/>
    <n v="1761"/>
    <n v="33"/>
    <x v="4"/>
    <x v="0"/>
    <n v="19.95"/>
    <x v="1"/>
    <n v="0"/>
    <n v="19.95"/>
    <n v="9.7799999999999994"/>
    <n v="9"/>
    <n v="3011"/>
    <s v="Barhamsville"/>
    <x v="4"/>
    <n v="179.54999999999998"/>
    <n v="0"/>
    <n v="91.53"/>
  </r>
  <r>
    <x v="88"/>
    <x v="4"/>
    <x v="2"/>
    <s v="Q1"/>
    <n v="1762"/>
    <n v="49"/>
    <x v="3"/>
    <x v="0"/>
    <n v="63.95"/>
    <x v="3"/>
    <n v="0"/>
    <n v="63.95"/>
    <n v="27.1"/>
    <n v="4"/>
    <n v="3020"/>
    <s v="Hollywood"/>
    <x v="2"/>
    <n v="255.8"/>
    <n v="0"/>
    <n v="147.4"/>
  </r>
  <r>
    <x v="88"/>
    <x v="4"/>
    <x v="2"/>
    <s v="Q1"/>
    <n v="1763"/>
    <n v="45"/>
    <x v="4"/>
    <x v="0"/>
    <n v="38.950000000000003"/>
    <x v="0"/>
    <n v="0"/>
    <n v="38.950000000000003"/>
    <n v="22.33"/>
    <n v="2"/>
    <n v="3021"/>
    <s v="Hollywood"/>
    <x v="2"/>
    <n v="77.900000000000006"/>
    <n v="0"/>
    <n v="33.240000000000009"/>
  </r>
  <r>
    <x v="88"/>
    <x v="4"/>
    <x v="2"/>
    <s v="Q1"/>
    <n v="1764"/>
    <n v="48"/>
    <x v="3"/>
    <x v="0"/>
    <n v="3.95"/>
    <x v="4"/>
    <n v="0"/>
    <n v="3.95"/>
    <n v="1.43"/>
    <n v="10"/>
    <n v="3031"/>
    <s v="Hingham"/>
    <x v="0"/>
    <n v="39.5"/>
    <n v="0"/>
    <n v="25.200000000000003"/>
  </r>
  <r>
    <x v="88"/>
    <x v="4"/>
    <x v="2"/>
    <s v="Q1"/>
    <n v="1765"/>
    <n v="15"/>
    <x v="4"/>
    <x v="0"/>
    <n v="28.95"/>
    <x v="2"/>
    <n v="0.1"/>
    <n v="26.06"/>
    <n v="17.53"/>
    <n v="18"/>
    <n v="3014"/>
    <s v="Danville"/>
    <x v="1"/>
    <n v="469.08"/>
    <n v="2.8900000000000006"/>
    <n v="153.53999999999996"/>
  </r>
  <r>
    <x v="88"/>
    <x v="4"/>
    <x v="2"/>
    <s v="Q1"/>
    <n v="1765"/>
    <n v="13"/>
    <x v="4"/>
    <x v="0"/>
    <n v="26.95"/>
    <x v="2"/>
    <n v="0"/>
    <n v="26.95"/>
    <n v="13.26"/>
    <n v="20"/>
    <n v="3014"/>
    <s v="Danville"/>
    <x v="1"/>
    <n v="539"/>
    <n v="0"/>
    <n v="273.8"/>
  </r>
  <r>
    <x v="88"/>
    <x v="4"/>
    <x v="2"/>
    <s v="Q1"/>
    <n v="1765"/>
    <n v="5"/>
    <x v="4"/>
    <x v="0"/>
    <n v="24.95"/>
    <x v="2"/>
    <n v="0.1"/>
    <n v="22.46"/>
    <n v="12.27"/>
    <n v="8"/>
    <n v="3014"/>
    <s v="Danville"/>
    <x v="1"/>
    <n v="179.68"/>
    <n v="2.4899999999999984"/>
    <n v="81.52000000000001"/>
  </r>
  <r>
    <x v="88"/>
    <x v="4"/>
    <x v="2"/>
    <s v="Q1"/>
    <n v="1765"/>
    <n v="19"/>
    <x v="4"/>
    <x v="0"/>
    <n v="49.95"/>
    <x v="5"/>
    <n v="0"/>
    <n v="49.95"/>
    <n v="24.77"/>
    <n v="29"/>
    <n v="3014"/>
    <s v="Danville"/>
    <x v="1"/>
    <n v="1448.5500000000002"/>
    <n v="0"/>
    <n v="730.22000000000014"/>
  </r>
  <r>
    <x v="89"/>
    <x v="5"/>
    <x v="2"/>
    <s v="Q1"/>
    <n v="1766"/>
    <n v="42"/>
    <x v="4"/>
    <x v="0"/>
    <n v="35.950000000000003"/>
    <x v="0"/>
    <n v="0.1"/>
    <n v="32.36"/>
    <n v="20.25"/>
    <n v="1"/>
    <n v="3020"/>
    <s v="Hollywood"/>
    <x v="2"/>
    <n v="32.36"/>
    <n v="3.5900000000000034"/>
    <n v="12.11"/>
  </r>
  <r>
    <x v="89"/>
    <x v="5"/>
    <x v="2"/>
    <s v="Q1"/>
    <n v="1766"/>
    <n v="40"/>
    <x v="4"/>
    <x v="0"/>
    <n v="16.95"/>
    <x v="1"/>
    <n v="0"/>
    <n v="16.95"/>
    <n v="6.53"/>
    <n v="9"/>
    <n v="3020"/>
    <s v="Hollywood"/>
    <x v="2"/>
    <n v="152.54999999999998"/>
    <n v="0"/>
    <n v="93.779999999999987"/>
  </r>
  <r>
    <x v="89"/>
    <x v="5"/>
    <x v="2"/>
    <s v="Q1"/>
    <n v="1767"/>
    <n v="46"/>
    <x v="3"/>
    <x v="0"/>
    <n v="55.95"/>
    <x v="3"/>
    <n v="0"/>
    <n v="55.95"/>
    <n v="32.47"/>
    <n v="5"/>
    <n v="3020"/>
    <s v="Hollywood"/>
    <x v="2"/>
    <n v="279.75"/>
    <n v="0"/>
    <n v="117.40000000000002"/>
  </r>
  <r>
    <x v="89"/>
    <x v="5"/>
    <x v="2"/>
    <s v="Q1"/>
    <n v="1768"/>
    <n v="6"/>
    <x v="0"/>
    <x v="0"/>
    <n v="55.95"/>
    <x v="3"/>
    <n v="0"/>
    <n v="55.95"/>
    <n v="16.059999999999999"/>
    <n v="7"/>
    <n v="3016"/>
    <s v="Cedar Hill"/>
    <x v="3"/>
    <n v="391.65000000000003"/>
    <n v="0"/>
    <n v="279.23"/>
  </r>
  <r>
    <x v="90"/>
    <x v="6"/>
    <x v="3"/>
    <s v="Q2"/>
    <n v="1769"/>
    <n v="8"/>
    <x v="0"/>
    <x v="0"/>
    <n v="7.95"/>
    <x v="4"/>
    <n v="0"/>
    <n v="7.95"/>
    <n v="4.53"/>
    <n v="7"/>
    <n v="3031"/>
    <s v="Hingham"/>
    <x v="0"/>
    <n v="55.65"/>
    <n v="0"/>
    <n v="23.939999999999998"/>
  </r>
  <r>
    <x v="90"/>
    <x v="6"/>
    <x v="3"/>
    <s v="Q2"/>
    <n v="1770"/>
    <n v="18"/>
    <x v="1"/>
    <x v="0"/>
    <n v="54.95"/>
    <x v="3"/>
    <n v="0"/>
    <n v="54.95"/>
    <n v="26.65"/>
    <n v="28"/>
    <n v="3018"/>
    <s v="Chickasha"/>
    <x v="6"/>
    <n v="1538.6000000000001"/>
    <n v="0"/>
    <n v="792.40000000000009"/>
  </r>
  <r>
    <x v="90"/>
    <x v="6"/>
    <x v="3"/>
    <s v="Q2"/>
    <n v="1771"/>
    <n v="16"/>
    <x v="0"/>
    <x v="0"/>
    <n v="27.95"/>
    <x v="2"/>
    <n v="0"/>
    <n v="27.95"/>
    <n v="15.85"/>
    <n v="6"/>
    <n v="3032"/>
    <s v="Church View"/>
    <x v="4"/>
    <n v="167.7"/>
    <n v="0"/>
    <n v="72.599999999999994"/>
  </r>
  <r>
    <x v="90"/>
    <x v="6"/>
    <x v="3"/>
    <s v="Q2"/>
    <n v="1772"/>
    <n v="15"/>
    <x v="1"/>
    <x v="0"/>
    <n v="28.95"/>
    <x v="2"/>
    <n v="0"/>
    <n v="28.95"/>
    <n v="17.53"/>
    <n v="38"/>
    <n v="3030"/>
    <s v="Davis"/>
    <x v="6"/>
    <n v="1100.0999999999999"/>
    <n v="0"/>
    <n v="433.95999999999992"/>
  </r>
  <r>
    <x v="90"/>
    <x v="6"/>
    <x v="3"/>
    <s v="Q2"/>
    <n v="1772"/>
    <n v="21"/>
    <x v="1"/>
    <x v="0"/>
    <n v="26.95"/>
    <x v="2"/>
    <n v="0.1"/>
    <n v="24.26"/>
    <n v="12.42"/>
    <n v="17"/>
    <n v="3030"/>
    <s v="Davis"/>
    <x v="6"/>
    <n v="412.42"/>
    <n v="2.6899999999999977"/>
    <n v="201.28000000000003"/>
  </r>
  <r>
    <x v="90"/>
    <x v="6"/>
    <x v="3"/>
    <s v="Q2"/>
    <n v="1773"/>
    <n v="25"/>
    <x v="2"/>
    <x v="0"/>
    <n v="0.95"/>
    <x v="4"/>
    <n v="0.1"/>
    <n v="0.86"/>
    <n v="0.35"/>
    <n v="25"/>
    <n v="3028"/>
    <s v="Pembroke Pines"/>
    <x v="2"/>
    <n v="21.5"/>
    <n v="8.9999999999999969E-2"/>
    <n v="12.75"/>
  </r>
  <r>
    <x v="90"/>
    <x v="6"/>
    <x v="3"/>
    <s v="Q2"/>
    <n v="1774"/>
    <n v="20"/>
    <x v="0"/>
    <x v="0"/>
    <n v="16.95"/>
    <x v="1"/>
    <n v="0"/>
    <n v="16.95"/>
    <n v="6.76"/>
    <n v="4"/>
    <n v="3016"/>
    <s v="Cedar Hill"/>
    <x v="3"/>
    <n v="67.8"/>
    <n v="0"/>
    <n v="40.76"/>
  </r>
  <r>
    <x v="90"/>
    <x v="6"/>
    <x v="3"/>
    <s v="Q2"/>
    <n v="1775"/>
    <n v="1"/>
    <x v="1"/>
    <x v="0"/>
    <n v="43.95"/>
    <x v="5"/>
    <n v="0"/>
    <n v="43.95"/>
    <n v="25.6"/>
    <n v="11"/>
    <n v="3017"/>
    <s v="Chesterfield"/>
    <x v="3"/>
    <n v="483.45000000000005"/>
    <n v="0"/>
    <n v="201.85000000000002"/>
  </r>
  <r>
    <x v="90"/>
    <x v="6"/>
    <x v="3"/>
    <s v="Q2"/>
    <n v="1775"/>
    <n v="20"/>
    <x v="1"/>
    <x v="0"/>
    <n v="16.95"/>
    <x v="1"/>
    <n v="0.1"/>
    <n v="15.26"/>
    <n v="6.76"/>
    <n v="18"/>
    <n v="3017"/>
    <s v="Chesterfield"/>
    <x v="3"/>
    <n v="274.68"/>
    <n v="1.6899999999999995"/>
    <n v="153"/>
  </r>
  <r>
    <x v="90"/>
    <x v="6"/>
    <x v="3"/>
    <s v="Q2"/>
    <n v="1775"/>
    <n v="18"/>
    <x v="1"/>
    <x v="0"/>
    <n v="54.95"/>
    <x v="3"/>
    <n v="0"/>
    <n v="54.95"/>
    <n v="26.65"/>
    <n v="16"/>
    <n v="3017"/>
    <s v="Chesterfield"/>
    <x v="3"/>
    <n v="879.2"/>
    <n v="0"/>
    <n v="452.80000000000007"/>
  </r>
  <r>
    <x v="90"/>
    <x v="6"/>
    <x v="3"/>
    <s v="Q2"/>
    <n v="1776"/>
    <n v="46"/>
    <x v="2"/>
    <x v="0"/>
    <n v="55.95"/>
    <x v="3"/>
    <n v="0"/>
    <n v="55.95"/>
    <n v="32.47"/>
    <n v="27"/>
    <n v="3028"/>
    <s v="Pembroke Pines"/>
    <x v="2"/>
    <n v="1510.65"/>
    <n v="0"/>
    <n v="633.96000000000015"/>
  </r>
  <r>
    <x v="90"/>
    <x v="6"/>
    <x v="3"/>
    <s v="Q2"/>
    <n v="1777"/>
    <n v="28"/>
    <x v="0"/>
    <x v="0"/>
    <n v="0.95"/>
    <x v="4"/>
    <n v="0"/>
    <n v="0.95"/>
    <n v="0.5"/>
    <n v="39"/>
    <n v="3018"/>
    <s v="Chickasha"/>
    <x v="6"/>
    <n v="37.049999999999997"/>
    <n v="0"/>
    <n v="17.549999999999997"/>
  </r>
  <r>
    <x v="90"/>
    <x v="6"/>
    <x v="3"/>
    <s v="Q2"/>
    <n v="1778"/>
    <n v="14"/>
    <x v="2"/>
    <x v="0"/>
    <n v="31.95"/>
    <x v="0"/>
    <n v="0.1"/>
    <n v="28.76"/>
    <n v="17.38"/>
    <n v="2"/>
    <n v="3019"/>
    <s v="Crystal City"/>
    <x v="3"/>
    <n v="57.52"/>
    <n v="3.1899999999999977"/>
    <n v="22.760000000000005"/>
  </r>
  <r>
    <x v="90"/>
    <x v="6"/>
    <x v="3"/>
    <s v="Q2"/>
    <n v="1778"/>
    <n v="45"/>
    <x v="2"/>
    <x v="0"/>
    <n v="38.950000000000003"/>
    <x v="0"/>
    <n v="0"/>
    <n v="38.950000000000003"/>
    <n v="22.33"/>
    <n v="1"/>
    <n v="3019"/>
    <s v="Crystal City"/>
    <x v="3"/>
    <n v="38.950000000000003"/>
    <n v="0"/>
    <n v="16.620000000000005"/>
  </r>
  <r>
    <x v="90"/>
    <x v="6"/>
    <x v="3"/>
    <s v="Q2"/>
    <n v="1778"/>
    <n v="40"/>
    <x v="2"/>
    <x v="0"/>
    <n v="16.95"/>
    <x v="1"/>
    <n v="0.1"/>
    <n v="15.26"/>
    <n v="6.53"/>
    <n v="42"/>
    <n v="3019"/>
    <s v="Crystal City"/>
    <x v="3"/>
    <n v="640.91999999999996"/>
    <n v="1.6899999999999995"/>
    <n v="366.66"/>
  </r>
  <r>
    <x v="90"/>
    <x v="6"/>
    <x v="3"/>
    <s v="Q2"/>
    <n v="1778"/>
    <n v="29"/>
    <x v="2"/>
    <x v="0"/>
    <n v="40.950000000000003"/>
    <x v="5"/>
    <n v="0"/>
    <n v="40.950000000000003"/>
    <n v="15.51"/>
    <n v="4"/>
    <n v="3019"/>
    <s v="Crystal City"/>
    <x v="3"/>
    <n v="163.80000000000001"/>
    <n v="0"/>
    <n v="101.76000000000002"/>
  </r>
  <r>
    <x v="90"/>
    <x v="6"/>
    <x v="3"/>
    <s v="Q2"/>
    <n v="1778"/>
    <n v="41"/>
    <x v="2"/>
    <x v="0"/>
    <n v="18.95"/>
    <x v="1"/>
    <n v="0"/>
    <n v="18.95"/>
    <n v="9.98"/>
    <n v="10"/>
    <n v="3019"/>
    <s v="Crystal City"/>
    <x v="3"/>
    <n v="189.5"/>
    <n v="0"/>
    <n v="89.699999999999989"/>
  </r>
  <r>
    <x v="90"/>
    <x v="6"/>
    <x v="3"/>
    <s v="Q2"/>
    <n v="1779"/>
    <n v="13"/>
    <x v="1"/>
    <x v="0"/>
    <n v="26.95"/>
    <x v="2"/>
    <n v="0"/>
    <n v="26.95"/>
    <n v="13.26"/>
    <n v="1"/>
    <n v="3011"/>
    <s v="Barhamsville"/>
    <x v="4"/>
    <n v="26.95"/>
    <n v="0"/>
    <n v="13.69"/>
  </r>
  <r>
    <x v="90"/>
    <x v="6"/>
    <x v="3"/>
    <s v="Q2"/>
    <n v="1780"/>
    <n v="30"/>
    <x v="2"/>
    <x v="0"/>
    <n v="10.95"/>
    <x v="1"/>
    <n v="0"/>
    <n v="10.95"/>
    <n v="4.8"/>
    <n v="10"/>
    <n v="3018"/>
    <s v="Chickasha"/>
    <x v="6"/>
    <n v="109.5"/>
    <n v="0"/>
    <n v="61.499999999999993"/>
  </r>
  <r>
    <x v="90"/>
    <x v="6"/>
    <x v="3"/>
    <s v="Q2"/>
    <n v="1781"/>
    <n v="8"/>
    <x v="1"/>
    <x v="0"/>
    <n v="7.95"/>
    <x v="4"/>
    <n v="0"/>
    <n v="7.95"/>
    <n v="4.53"/>
    <n v="6"/>
    <n v="3023"/>
    <s v="Glenbeulah"/>
    <x v="0"/>
    <n v="47.7"/>
    <n v="0"/>
    <n v="20.52"/>
  </r>
  <r>
    <x v="90"/>
    <x v="6"/>
    <x v="3"/>
    <s v="Q2"/>
    <n v="1782"/>
    <n v="6"/>
    <x v="0"/>
    <x v="0"/>
    <n v="55.95"/>
    <x v="3"/>
    <n v="0.1"/>
    <n v="50.36"/>
    <n v="16.059999999999999"/>
    <n v="32"/>
    <n v="3015"/>
    <s v="Catawissa"/>
    <x v="3"/>
    <n v="1611.52"/>
    <n v="5.5900000000000034"/>
    <n v="1097.5999999999999"/>
  </r>
  <r>
    <x v="90"/>
    <x v="6"/>
    <x v="3"/>
    <s v="Q2"/>
    <n v="1783"/>
    <n v="47"/>
    <x v="2"/>
    <x v="0"/>
    <n v="28.95"/>
    <x v="2"/>
    <n v="0.1"/>
    <n v="26.06"/>
    <n v="8.86"/>
    <n v="16"/>
    <n v="3012"/>
    <s v="Moose"/>
    <x v="5"/>
    <n v="416.96"/>
    <n v="2.8900000000000006"/>
    <n v="275.2"/>
  </r>
  <r>
    <x v="90"/>
    <x v="6"/>
    <x v="3"/>
    <s v="Q2"/>
    <n v="1784"/>
    <n v="38"/>
    <x v="0"/>
    <x v="0"/>
    <n v="24.95"/>
    <x v="2"/>
    <n v="0"/>
    <n v="24.95"/>
    <n v="11.48"/>
    <n v="1"/>
    <n v="3025"/>
    <s v="Cardinal"/>
    <x v="4"/>
    <n v="24.95"/>
    <n v="0"/>
    <n v="13.469999999999999"/>
  </r>
  <r>
    <x v="90"/>
    <x v="6"/>
    <x v="3"/>
    <s v="Q2"/>
    <n v="1785"/>
    <n v="30"/>
    <x v="2"/>
    <x v="0"/>
    <n v="10.95"/>
    <x v="1"/>
    <n v="0"/>
    <n v="10.95"/>
    <n v="4.8"/>
    <n v="16"/>
    <n v="3012"/>
    <s v="Moose"/>
    <x v="5"/>
    <n v="175.2"/>
    <n v="0"/>
    <n v="98.399999999999991"/>
  </r>
  <r>
    <x v="90"/>
    <x v="6"/>
    <x v="3"/>
    <s v="Q2"/>
    <n v="1786"/>
    <n v="50"/>
    <x v="1"/>
    <x v="0"/>
    <n v="24.95"/>
    <x v="2"/>
    <n v="0"/>
    <n v="24.95"/>
    <n v="12.14"/>
    <n v="1"/>
    <n v="3022"/>
    <s v="Oak View"/>
    <x v="7"/>
    <n v="24.95"/>
    <n v="0"/>
    <n v="12.809999999999999"/>
  </r>
  <r>
    <x v="90"/>
    <x v="6"/>
    <x v="3"/>
    <s v="Q2"/>
    <n v="1787"/>
    <n v="46"/>
    <x v="2"/>
    <x v="0"/>
    <n v="55.95"/>
    <x v="3"/>
    <n v="0"/>
    <n v="55.95"/>
    <n v="32.47"/>
    <n v="31"/>
    <n v="3024"/>
    <s v="Corn"/>
    <x v="6"/>
    <n v="1734.45"/>
    <n v="0"/>
    <n v="727.88000000000011"/>
  </r>
  <r>
    <x v="90"/>
    <x v="6"/>
    <x v="3"/>
    <s v="Q2"/>
    <n v="1788"/>
    <n v="46"/>
    <x v="1"/>
    <x v="0"/>
    <n v="55.95"/>
    <x v="3"/>
    <n v="0"/>
    <n v="55.95"/>
    <n v="32.47"/>
    <n v="37"/>
    <n v="3029"/>
    <s v="Hartland"/>
    <x v="0"/>
    <n v="2070.15"/>
    <n v="0"/>
    <n v="868.7600000000001"/>
  </r>
  <r>
    <x v="90"/>
    <x v="6"/>
    <x v="3"/>
    <s v="Q2"/>
    <n v="1789"/>
    <n v="11"/>
    <x v="0"/>
    <x v="0"/>
    <n v="65.95"/>
    <x v="3"/>
    <n v="0"/>
    <n v="65.95"/>
    <n v="37.97"/>
    <n v="1"/>
    <n v="3032"/>
    <s v="Church View"/>
    <x v="4"/>
    <n v="65.95"/>
    <n v="0"/>
    <n v="27.980000000000004"/>
  </r>
  <r>
    <x v="90"/>
    <x v="6"/>
    <x v="3"/>
    <s v="Q2"/>
    <n v="1790"/>
    <n v="16"/>
    <x v="2"/>
    <x v="0"/>
    <n v="27.95"/>
    <x v="2"/>
    <n v="0"/>
    <n v="27.95"/>
    <n v="15.85"/>
    <n v="6"/>
    <n v="3030"/>
    <s v="Davis"/>
    <x v="6"/>
    <n v="167.7"/>
    <n v="0"/>
    <n v="72.599999999999994"/>
  </r>
  <r>
    <x v="90"/>
    <x v="6"/>
    <x v="3"/>
    <s v="Q2"/>
    <n v="1791"/>
    <n v="20"/>
    <x v="1"/>
    <x v="0"/>
    <n v="16.95"/>
    <x v="1"/>
    <n v="0.1"/>
    <n v="15.26"/>
    <n v="6.76"/>
    <n v="27"/>
    <n v="3033"/>
    <s v="Hubertus"/>
    <x v="0"/>
    <n v="412.02"/>
    <n v="1.6899999999999995"/>
    <n v="229.5"/>
  </r>
  <r>
    <x v="90"/>
    <x v="6"/>
    <x v="3"/>
    <s v="Q2"/>
    <n v="1792"/>
    <n v="48"/>
    <x v="2"/>
    <x v="0"/>
    <n v="3.95"/>
    <x v="4"/>
    <n v="0"/>
    <n v="3.95"/>
    <n v="1.43"/>
    <n v="6"/>
    <n v="3014"/>
    <s v="Danville"/>
    <x v="1"/>
    <n v="23.700000000000003"/>
    <n v="0"/>
    <n v="15.120000000000003"/>
  </r>
  <r>
    <x v="90"/>
    <x v="6"/>
    <x v="3"/>
    <s v="Q2"/>
    <n v="1792"/>
    <n v="45"/>
    <x v="2"/>
    <x v="0"/>
    <n v="38.950000000000003"/>
    <x v="0"/>
    <n v="0"/>
    <n v="38.950000000000003"/>
    <n v="22.33"/>
    <n v="9"/>
    <n v="3014"/>
    <s v="Danville"/>
    <x v="1"/>
    <n v="350.55"/>
    <n v="0"/>
    <n v="149.58000000000004"/>
  </r>
  <r>
    <x v="90"/>
    <x v="6"/>
    <x v="3"/>
    <s v="Q2"/>
    <n v="1793"/>
    <n v="35"/>
    <x v="0"/>
    <x v="0"/>
    <n v="0.95"/>
    <x v="4"/>
    <n v="0"/>
    <n v="0.95"/>
    <n v="0.47"/>
    <n v="15"/>
    <n v="3018"/>
    <s v="Chickasha"/>
    <x v="6"/>
    <n v="14.25"/>
    <n v="0"/>
    <n v="7.1999999999999993"/>
  </r>
  <r>
    <x v="91"/>
    <x v="0"/>
    <x v="3"/>
    <s v="Q2"/>
    <n v="1794"/>
    <n v="39"/>
    <x v="3"/>
    <x v="1"/>
    <n v="26.95"/>
    <x v="2"/>
    <n v="0"/>
    <n v="26.95"/>
    <n v="12.24"/>
    <n v="17"/>
    <n v="3016"/>
    <s v="Cedar Hill"/>
    <x v="3"/>
    <n v="458.15"/>
    <n v="0"/>
    <n v="250.07"/>
  </r>
  <r>
    <x v="91"/>
    <x v="0"/>
    <x v="3"/>
    <s v="Q2"/>
    <n v="1795"/>
    <n v="21"/>
    <x v="3"/>
    <x v="1"/>
    <n v="26.95"/>
    <x v="2"/>
    <n v="0"/>
    <n v="26.95"/>
    <n v="12.42"/>
    <n v="7"/>
    <n v="3026"/>
    <s v="Norman"/>
    <x v="6"/>
    <n v="188.65"/>
    <n v="0"/>
    <n v="101.71"/>
  </r>
  <r>
    <x v="91"/>
    <x v="0"/>
    <x v="3"/>
    <s v="Q2"/>
    <n v="1795"/>
    <n v="30"/>
    <x v="3"/>
    <x v="1"/>
    <n v="10.95"/>
    <x v="1"/>
    <n v="0"/>
    <n v="10.95"/>
    <n v="4.8"/>
    <n v="4"/>
    <n v="3026"/>
    <s v="Norman"/>
    <x v="6"/>
    <n v="43.8"/>
    <n v="0"/>
    <n v="24.599999999999998"/>
  </r>
  <r>
    <x v="91"/>
    <x v="0"/>
    <x v="3"/>
    <s v="Q2"/>
    <n v="1796"/>
    <n v="45"/>
    <x v="4"/>
    <x v="1"/>
    <n v="38.950000000000003"/>
    <x v="0"/>
    <n v="0"/>
    <n v="38.950000000000003"/>
    <n v="22.33"/>
    <n v="1"/>
    <n v="3023"/>
    <s v="Glenbeulah"/>
    <x v="0"/>
    <n v="38.950000000000003"/>
    <n v="0"/>
    <n v="16.620000000000005"/>
  </r>
  <r>
    <x v="91"/>
    <x v="0"/>
    <x v="3"/>
    <s v="Q2"/>
    <n v="1797"/>
    <n v="50"/>
    <x v="3"/>
    <x v="1"/>
    <n v="24.95"/>
    <x v="2"/>
    <n v="0"/>
    <n v="24.95"/>
    <n v="12.14"/>
    <n v="3"/>
    <n v="3013"/>
    <s v="Moran"/>
    <x v="5"/>
    <n v="74.849999999999994"/>
    <n v="0"/>
    <n v="38.429999999999993"/>
  </r>
  <r>
    <x v="92"/>
    <x v="1"/>
    <x v="3"/>
    <s v="Q2"/>
    <n v="1798"/>
    <n v="6"/>
    <x v="0"/>
    <x v="1"/>
    <n v="55.95"/>
    <x v="3"/>
    <n v="0.1"/>
    <n v="50.36"/>
    <n v="16.059999999999999"/>
    <n v="15"/>
    <n v="3019"/>
    <s v="Crystal City"/>
    <x v="3"/>
    <n v="755.4"/>
    <n v="5.5900000000000034"/>
    <n v="514.5"/>
  </r>
  <r>
    <x v="92"/>
    <x v="1"/>
    <x v="3"/>
    <s v="Q2"/>
    <n v="1799"/>
    <n v="16"/>
    <x v="1"/>
    <x v="1"/>
    <n v="27.95"/>
    <x v="2"/>
    <n v="0"/>
    <n v="27.95"/>
    <n v="15.85"/>
    <n v="4"/>
    <n v="3027"/>
    <s v="Hartford"/>
    <x v="0"/>
    <n v="111.8"/>
    <n v="0"/>
    <n v="48.4"/>
  </r>
  <r>
    <x v="92"/>
    <x v="1"/>
    <x v="3"/>
    <s v="Q2"/>
    <n v="1799"/>
    <n v="17"/>
    <x v="1"/>
    <x v="1"/>
    <n v="49.95"/>
    <x v="5"/>
    <n v="0.1"/>
    <n v="44.96"/>
    <n v="23.93"/>
    <n v="16"/>
    <n v="3027"/>
    <s v="Hartford"/>
    <x v="0"/>
    <n v="719.36"/>
    <n v="4.990000000000002"/>
    <n v="336.48"/>
  </r>
  <r>
    <x v="92"/>
    <x v="1"/>
    <x v="3"/>
    <s v="Q2"/>
    <n v="1799"/>
    <n v="46"/>
    <x v="1"/>
    <x v="1"/>
    <n v="55.95"/>
    <x v="3"/>
    <n v="0"/>
    <n v="55.95"/>
    <n v="32.47"/>
    <n v="11"/>
    <n v="3027"/>
    <s v="Hartford"/>
    <x v="0"/>
    <n v="615.45000000000005"/>
    <n v="0"/>
    <n v="258.28000000000003"/>
  </r>
  <r>
    <x v="92"/>
    <x v="1"/>
    <x v="3"/>
    <s v="Q2"/>
    <n v="1800"/>
    <n v="8"/>
    <x v="0"/>
    <x v="1"/>
    <n v="7.95"/>
    <x v="4"/>
    <n v="0"/>
    <n v="7.95"/>
    <n v="4.53"/>
    <n v="28"/>
    <n v="3020"/>
    <s v="Hollywood"/>
    <x v="2"/>
    <n v="222.6"/>
    <n v="0"/>
    <n v="95.759999999999991"/>
  </r>
  <r>
    <x v="92"/>
    <x v="1"/>
    <x v="3"/>
    <s v="Q2"/>
    <n v="1801"/>
    <n v="27"/>
    <x v="0"/>
    <x v="1"/>
    <n v="4.95"/>
    <x v="4"/>
    <n v="0"/>
    <n v="4.95"/>
    <n v="1.82"/>
    <n v="3"/>
    <n v="3018"/>
    <s v="Chickasha"/>
    <x v="6"/>
    <n v="14.850000000000001"/>
    <n v="0"/>
    <n v="9.39"/>
  </r>
  <r>
    <x v="92"/>
    <x v="1"/>
    <x v="3"/>
    <s v="Q2"/>
    <n v="1802"/>
    <n v="49"/>
    <x v="1"/>
    <x v="1"/>
    <n v="63.95"/>
    <x v="3"/>
    <n v="0"/>
    <n v="63.95"/>
    <n v="27.1"/>
    <n v="6"/>
    <n v="3024"/>
    <s v="Corn"/>
    <x v="6"/>
    <n v="383.70000000000005"/>
    <n v="0"/>
    <n v="221.10000000000002"/>
  </r>
  <r>
    <x v="92"/>
    <x v="1"/>
    <x v="3"/>
    <s v="Q2"/>
    <n v="1803"/>
    <n v="49"/>
    <x v="0"/>
    <x v="1"/>
    <n v="63.95"/>
    <x v="3"/>
    <n v="0"/>
    <n v="63.95"/>
    <n v="27.1"/>
    <n v="1"/>
    <n v="3014"/>
    <s v="Danville"/>
    <x v="1"/>
    <n v="63.95"/>
    <n v="0"/>
    <n v="36.85"/>
  </r>
  <r>
    <x v="92"/>
    <x v="1"/>
    <x v="3"/>
    <s v="Q2"/>
    <n v="1803"/>
    <n v="39"/>
    <x v="0"/>
    <x v="1"/>
    <n v="26.95"/>
    <x v="2"/>
    <n v="0"/>
    <n v="26.95"/>
    <n v="12.24"/>
    <n v="9"/>
    <n v="3014"/>
    <s v="Danville"/>
    <x v="1"/>
    <n v="242.54999999999998"/>
    <n v="0"/>
    <n v="132.38999999999999"/>
  </r>
  <r>
    <x v="92"/>
    <x v="1"/>
    <x v="3"/>
    <s v="Q2"/>
    <n v="1804"/>
    <n v="14"/>
    <x v="1"/>
    <x v="1"/>
    <n v="31.95"/>
    <x v="0"/>
    <n v="0"/>
    <n v="31.95"/>
    <n v="17.38"/>
    <n v="3"/>
    <n v="3022"/>
    <s v="Oak View"/>
    <x v="7"/>
    <n v="95.85"/>
    <n v="0"/>
    <n v="43.71"/>
  </r>
  <r>
    <x v="92"/>
    <x v="1"/>
    <x v="3"/>
    <s v="Q2"/>
    <n v="1804"/>
    <n v="10"/>
    <x v="1"/>
    <x v="1"/>
    <n v="34.950000000000003"/>
    <x v="0"/>
    <n v="0"/>
    <n v="34.950000000000003"/>
    <n v="22.13"/>
    <n v="17"/>
    <n v="3022"/>
    <s v="Oak View"/>
    <x v="7"/>
    <n v="594.15000000000009"/>
    <n v="0"/>
    <n v="217.94000000000005"/>
  </r>
  <r>
    <x v="92"/>
    <x v="1"/>
    <x v="3"/>
    <s v="Q2"/>
    <n v="1804"/>
    <n v="48"/>
    <x v="1"/>
    <x v="1"/>
    <n v="3.95"/>
    <x v="4"/>
    <n v="0"/>
    <n v="3.95"/>
    <n v="1.43"/>
    <n v="12"/>
    <n v="3022"/>
    <s v="Oak View"/>
    <x v="7"/>
    <n v="47.400000000000006"/>
    <n v="0"/>
    <n v="30.240000000000006"/>
  </r>
  <r>
    <x v="92"/>
    <x v="1"/>
    <x v="3"/>
    <s v="Q2"/>
    <n v="1805"/>
    <n v="15"/>
    <x v="0"/>
    <x v="1"/>
    <n v="28.95"/>
    <x v="2"/>
    <n v="0"/>
    <n v="28.95"/>
    <n v="17.53"/>
    <n v="38"/>
    <n v="3019"/>
    <s v="Crystal City"/>
    <x v="3"/>
    <n v="1100.0999999999999"/>
    <n v="0"/>
    <n v="433.95999999999992"/>
  </r>
  <r>
    <x v="92"/>
    <x v="1"/>
    <x v="3"/>
    <s v="Q2"/>
    <n v="1806"/>
    <n v="21"/>
    <x v="1"/>
    <x v="1"/>
    <n v="26.95"/>
    <x v="2"/>
    <n v="0"/>
    <n v="26.95"/>
    <n v="12.42"/>
    <n v="8"/>
    <n v="3033"/>
    <s v="Hubertus"/>
    <x v="0"/>
    <n v="215.6"/>
    <n v="0"/>
    <n v="116.24"/>
  </r>
  <r>
    <x v="92"/>
    <x v="1"/>
    <x v="3"/>
    <s v="Q2"/>
    <n v="1806"/>
    <n v="39"/>
    <x v="1"/>
    <x v="1"/>
    <n v="26.95"/>
    <x v="2"/>
    <n v="0"/>
    <n v="26.95"/>
    <n v="12.24"/>
    <n v="15"/>
    <n v="3033"/>
    <s v="Hubertus"/>
    <x v="0"/>
    <n v="404.25"/>
    <n v="0"/>
    <n v="220.64999999999998"/>
  </r>
  <r>
    <x v="92"/>
    <x v="1"/>
    <x v="3"/>
    <s v="Q2"/>
    <n v="1807"/>
    <n v="19"/>
    <x v="0"/>
    <x v="1"/>
    <n v="49.95"/>
    <x v="5"/>
    <n v="0"/>
    <n v="49.95"/>
    <n v="24.77"/>
    <n v="3"/>
    <n v="3025"/>
    <s v="Cardinal"/>
    <x v="4"/>
    <n v="149.85000000000002"/>
    <n v="0"/>
    <n v="75.540000000000006"/>
  </r>
  <r>
    <x v="92"/>
    <x v="1"/>
    <x v="3"/>
    <s v="Q2"/>
    <n v="1808"/>
    <n v="29"/>
    <x v="1"/>
    <x v="1"/>
    <n v="40.950000000000003"/>
    <x v="5"/>
    <n v="0"/>
    <n v="40.950000000000003"/>
    <n v="15.51"/>
    <n v="1"/>
    <n v="3017"/>
    <s v="Chesterfield"/>
    <x v="3"/>
    <n v="40.950000000000003"/>
    <n v="0"/>
    <n v="25.440000000000005"/>
  </r>
  <r>
    <x v="92"/>
    <x v="1"/>
    <x v="3"/>
    <s v="Q2"/>
    <n v="1808"/>
    <n v="25"/>
    <x v="1"/>
    <x v="1"/>
    <n v="0.95"/>
    <x v="4"/>
    <n v="0"/>
    <n v="0.95"/>
    <n v="0.35"/>
    <n v="7"/>
    <n v="3017"/>
    <s v="Chesterfield"/>
    <x v="3"/>
    <n v="6.6499999999999995"/>
    <n v="0"/>
    <n v="4.2"/>
  </r>
  <r>
    <x v="92"/>
    <x v="1"/>
    <x v="3"/>
    <s v="Q2"/>
    <n v="1808"/>
    <n v="10"/>
    <x v="1"/>
    <x v="1"/>
    <n v="34.950000000000003"/>
    <x v="0"/>
    <n v="0"/>
    <n v="34.950000000000003"/>
    <n v="22.13"/>
    <n v="16"/>
    <n v="3017"/>
    <s v="Chesterfield"/>
    <x v="3"/>
    <n v="559.20000000000005"/>
    <n v="0"/>
    <n v="205.12000000000006"/>
  </r>
  <r>
    <x v="92"/>
    <x v="1"/>
    <x v="3"/>
    <s v="Q2"/>
    <n v="1808"/>
    <n v="50"/>
    <x v="1"/>
    <x v="1"/>
    <n v="24.95"/>
    <x v="2"/>
    <n v="0"/>
    <n v="24.95"/>
    <n v="12.14"/>
    <n v="2"/>
    <n v="3017"/>
    <s v="Chesterfield"/>
    <x v="3"/>
    <n v="49.9"/>
    <n v="0"/>
    <n v="25.619999999999997"/>
  </r>
  <r>
    <x v="92"/>
    <x v="1"/>
    <x v="3"/>
    <s v="Q2"/>
    <n v="1809"/>
    <n v="41"/>
    <x v="0"/>
    <x v="1"/>
    <n v="18.95"/>
    <x v="1"/>
    <n v="0"/>
    <n v="18.95"/>
    <n v="9.98"/>
    <n v="27"/>
    <n v="3023"/>
    <s v="Glenbeulah"/>
    <x v="0"/>
    <n v="511.65"/>
    <n v="0"/>
    <n v="242.18999999999997"/>
  </r>
  <r>
    <x v="92"/>
    <x v="1"/>
    <x v="3"/>
    <s v="Q2"/>
    <n v="1809"/>
    <n v="21"/>
    <x v="0"/>
    <x v="1"/>
    <n v="26.95"/>
    <x v="2"/>
    <n v="0"/>
    <n v="26.95"/>
    <n v="12.42"/>
    <n v="16"/>
    <n v="3023"/>
    <s v="Glenbeulah"/>
    <x v="0"/>
    <n v="431.2"/>
    <n v="0"/>
    <n v="232.48"/>
  </r>
  <r>
    <x v="92"/>
    <x v="1"/>
    <x v="3"/>
    <s v="Q2"/>
    <n v="1810"/>
    <n v="13"/>
    <x v="1"/>
    <x v="1"/>
    <n v="26.95"/>
    <x v="2"/>
    <n v="0"/>
    <n v="26.95"/>
    <n v="13.26"/>
    <n v="15"/>
    <n v="3031"/>
    <s v="Hingham"/>
    <x v="0"/>
    <n v="404.25"/>
    <n v="0"/>
    <n v="205.35"/>
  </r>
  <r>
    <x v="92"/>
    <x v="1"/>
    <x v="3"/>
    <s v="Q2"/>
    <n v="1810"/>
    <n v="29"/>
    <x v="1"/>
    <x v="1"/>
    <n v="40.950000000000003"/>
    <x v="5"/>
    <n v="0"/>
    <n v="40.950000000000003"/>
    <n v="15.51"/>
    <n v="4"/>
    <n v="3031"/>
    <s v="Hingham"/>
    <x v="0"/>
    <n v="163.80000000000001"/>
    <n v="0"/>
    <n v="101.76000000000002"/>
  </r>
  <r>
    <x v="92"/>
    <x v="1"/>
    <x v="3"/>
    <s v="Q2"/>
    <n v="1811"/>
    <n v="18"/>
    <x v="0"/>
    <x v="1"/>
    <n v="54.95"/>
    <x v="3"/>
    <n v="0"/>
    <n v="54.95"/>
    <n v="26.65"/>
    <n v="8"/>
    <n v="3011"/>
    <s v="Barhamsville"/>
    <x v="4"/>
    <n v="439.6"/>
    <n v="0"/>
    <n v="226.40000000000003"/>
  </r>
  <r>
    <x v="92"/>
    <x v="1"/>
    <x v="3"/>
    <s v="Q2"/>
    <n v="1811"/>
    <n v="42"/>
    <x v="0"/>
    <x v="1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92"/>
    <x v="1"/>
    <x v="3"/>
    <s v="Q2"/>
    <n v="1811"/>
    <n v="6"/>
    <x v="0"/>
    <x v="1"/>
    <n v="55.95"/>
    <x v="3"/>
    <n v="0"/>
    <n v="55.95"/>
    <n v="16.059999999999999"/>
    <n v="17"/>
    <n v="3011"/>
    <s v="Barhamsville"/>
    <x v="4"/>
    <n v="951.15000000000009"/>
    <n v="0"/>
    <n v="678.13"/>
  </r>
  <r>
    <x v="92"/>
    <x v="1"/>
    <x v="3"/>
    <s v="Q2"/>
    <n v="1812"/>
    <n v="18"/>
    <x v="1"/>
    <x v="1"/>
    <n v="54.95"/>
    <x v="3"/>
    <n v="0"/>
    <n v="54.95"/>
    <n v="26.65"/>
    <n v="1"/>
    <n v="3018"/>
    <s v="Chickasha"/>
    <x v="6"/>
    <n v="54.95"/>
    <n v="0"/>
    <n v="28.300000000000004"/>
  </r>
  <r>
    <x v="92"/>
    <x v="1"/>
    <x v="3"/>
    <s v="Q2"/>
    <n v="1813"/>
    <n v="21"/>
    <x v="1"/>
    <x v="1"/>
    <n v="26.95"/>
    <x v="2"/>
    <n v="0"/>
    <n v="26.95"/>
    <n v="12.42"/>
    <n v="26"/>
    <n v="3012"/>
    <s v="Moose"/>
    <x v="5"/>
    <n v="700.69999999999993"/>
    <n v="0"/>
    <n v="377.78"/>
  </r>
  <r>
    <x v="92"/>
    <x v="1"/>
    <x v="3"/>
    <s v="Q2"/>
    <n v="1813"/>
    <n v="43"/>
    <x v="1"/>
    <x v="1"/>
    <n v="11.95"/>
    <x v="1"/>
    <n v="0"/>
    <n v="11.95"/>
    <n v="3.32"/>
    <n v="7"/>
    <n v="3012"/>
    <s v="Moose"/>
    <x v="5"/>
    <n v="83.649999999999991"/>
    <n v="0"/>
    <n v="60.41"/>
  </r>
  <r>
    <x v="92"/>
    <x v="1"/>
    <x v="3"/>
    <s v="Q2"/>
    <n v="1814"/>
    <n v="40"/>
    <x v="0"/>
    <x v="1"/>
    <n v="16.95"/>
    <x v="1"/>
    <n v="0.2"/>
    <n v="13.56"/>
    <n v="6.53"/>
    <n v="6"/>
    <n v="3013"/>
    <s v="Moran"/>
    <x v="5"/>
    <n v="81.36"/>
    <n v="3.3899999999999988"/>
    <n v="42.18"/>
  </r>
  <r>
    <x v="93"/>
    <x v="2"/>
    <x v="3"/>
    <s v="Q2"/>
    <n v="1815"/>
    <n v="45"/>
    <x v="2"/>
    <x v="1"/>
    <n v="38.950000000000003"/>
    <x v="0"/>
    <n v="0.1"/>
    <n v="35.06"/>
    <n v="22.33"/>
    <n v="3"/>
    <n v="3028"/>
    <s v="Pembroke Pines"/>
    <x v="2"/>
    <n v="105.18"/>
    <n v="3.8900000000000006"/>
    <n v="38.190000000000012"/>
  </r>
  <r>
    <x v="93"/>
    <x v="2"/>
    <x v="3"/>
    <s v="Q2"/>
    <n v="1816"/>
    <n v="43"/>
    <x v="4"/>
    <x v="1"/>
    <n v="11.95"/>
    <x v="1"/>
    <n v="0"/>
    <n v="11.95"/>
    <n v="3.32"/>
    <n v="3"/>
    <n v="3021"/>
    <s v="Hollywood"/>
    <x v="2"/>
    <n v="35.849999999999994"/>
    <n v="0"/>
    <n v="25.889999999999997"/>
  </r>
  <r>
    <x v="93"/>
    <x v="2"/>
    <x v="3"/>
    <s v="Q2"/>
    <n v="1817"/>
    <n v="3"/>
    <x v="2"/>
    <x v="1"/>
    <n v="59.95"/>
    <x v="3"/>
    <n v="0.2"/>
    <n v="47.96"/>
    <n v="28.73"/>
    <n v="25"/>
    <n v="3029"/>
    <s v="Hartland"/>
    <x v="0"/>
    <n v="1199"/>
    <n v="11.990000000000002"/>
    <n v="480.75"/>
  </r>
  <r>
    <x v="93"/>
    <x v="2"/>
    <x v="3"/>
    <s v="Q2"/>
    <n v="1817"/>
    <n v="7"/>
    <x v="2"/>
    <x v="1"/>
    <n v="20.95"/>
    <x v="2"/>
    <n v="0"/>
    <n v="20.95"/>
    <n v="10.039999999999999"/>
    <n v="22"/>
    <n v="3029"/>
    <s v="Hartland"/>
    <x v="0"/>
    <n v="460.9"/>
    <n v="0"/>
    <n v="240.02"/>
  </r>
  <r>
    <x v="93"/>
    <x v="2"/>
    <x v="3"/>
    <s v="Q2"/>
    <n v="1818"/>
    <n v="43"/>
    <x v="2"/>
    <x v="1"/>
    <n v="11.95"/>
    <x v="1"/>
    <n v="0"/>
    <n v="11.95"/>
    <n v="3.32"/>
    <n v="6"/>
    <n v="3010"/>
    <s v="Camarillo"/>
    <x v="7"/>
    <n v="71.699999999999989"/>
    <n v="0"/>
    <n v="51.779999999999994"/>
  </r>
  <r>
    <x v="93"/>
    <x v="2"/>
    <x v="3"/>
    <s v="Q2"/>
    <n v="1818"/>
    <n v="3"/>
    <x v="2"/>
    <x v="1"/>
    <n v="59.95"/>
    <x v="3"/>
    <n v="0"/>
    <n v="59.95"/>
    <n v="28.73"/>
    <n v="12"/>
    <n v="3010"/>
    <s v="Camarillo"/>
    <x v="7"/>
    <n v="719.40000000000009"/>
    <n v="0"/>
    <n v="374.64000000000004"/>
  </r>
  <r>
    <x v="93"/>
    <x v="2"/>
    <x v="3"/>
    <s v="Q2"/>
    <n v="1819"/>
    <n v="5"/>
    <x v="4"/>
    <x v="1"/>
    <n v="24.95"/>
    <x v="2"/>
    <n v="0"/>
    <n v="24.95"/>
    <n v="12.27"/>
    <n v="7"/>
    <n v="3031"/>
    <s v="Hingham"/>
    <x v="0"/>
    <n v="174.65"/>
    <n v="0"/>
    <n v="88.759999999999991"/>
  </r>
  <r>
    <x v="94"/>
    <x v="3"/>
    <x v="3"/>
    <s v="Q2"/>
    <n v="1820"/>
    <n v="2"/>
    <x v="2"/>
    <x v="1"/>
    <n v="44.95"/>
    <x v="5"/>
    <n v="0"/>
    <n v="44.95"/>
    <n v="27.95"/>
    <n v="4"/>
    <n v="3016"/>
    <s v="Cedar Hill"/>
    <x v="3"/>
    <n v="179.8"/>
    <n v="0"/>
    <n v="68.000000000000014"/>
  </r>
  <r>
    <x v="94"/>
    <x v="3"/>
    <x v="3"/>
    <s v="Q2"/>
    <n v="1820"/>
    <n v="39"/>
    <x v="2"/>
    <x v="1"/>
    <n v="26.95"/>
    <x v="2"/>
    <n v="0"/>
    <n v="26.95"/>
    <n v="12.24"/>
    <n v="20"/>
    <n v="3016"/>
    <s v="Cedar Hill"/>
    <x v="3"/>
    <n v="539"/>
    <n v="0"/>
    <n v="294.2"/>
  </r>
  <r>
    <x v="94"/>
    <x v="3"/>
    <x v="3"/>
    <s v="Q2"/>
    <n v="1821"/>
    <n v="33"/>
    <x v="2"/>
    <x v="1"/>
    <n v="19.95"/>
    <x v="1"/>
    <n v="0"/>
    <n v="19.95"/>
    <n v="9.7799999999999994"/>
    <n v="32"/>
    <n v="3018"/>
    <s v="Chickasha"/>
    <x v="6"/>
    <n v="638.4"/>
    <n v="0"/>
    <n v="325.44"/>
  </r>
  <r>
    <x v="95"/>
    <x v="4"/>
    <x v="3"/>
    <s v="Q2"/>
    <n v="1822"/>
    <n v="4"/>
    <x v="4"/>
    <x v="0"/>
    <n v="73.95"/>
    <x v="3"/>
    <n v="0"/>
    <n v="73.95"/>
    <n v="38.86"/>
    <n v="1"/>
    <n v="3011"/>
    <s v="Barhamsville"/>
    <x v="4"/>
    <n v="73.95"/>
    <n v="0"/>
    <n v="35.090000000000003"/>
  </r>
  <r>
    <x v="95"/>
    <x v="4"/>
    <x v="3"/>
    <s v="Q2"/>
    <n v="1822"/>
    <n v="20"/>
    <x v="4"/>
    <x v="0"/>
    <n v="16.95"/>
    <x v="1"/>
    <n v="0"/>
    <n v="16.95"/>
    <n v="6.76"/>
    <n v="16"/>
    <n v="3011"/>
    <s v="Barhamsville"/>
    <x v="4"/>
    <n v="271.2"/>
    <n v="0"/>
    <n v="163.04"/>
  </r>
  <r>
    <x v="95"/>
    <x v="4"/>
    <x v="3"/>
    <s v="Q2"/>
    <n v="1823"/>
    <n v="21"/>
    <x v="3"/>
    <x v="0"/>
    <n v="26.95"/>
    <x v="2"/>
    <n v="0"/>
    <n v="26.95"/>
    <n v="12.42"/>
    <n v="27"/>
    <n v="3026"/>
    <s v="Norman"/>
    <x v="6"/>
    <n v="727.65"/>
    <n v="0"/>
    <n v="392.31"/>
  </r>
  <r>
    <x v="95"/>
    <x v="4"/>
    <x v="3"/>
    <s v="Q2"/>
    <n v="1823"/>
    <n v="13"/>
    <x v="3"/>
    <x v="0"/>
    <n v="26.95"/>
    <x v="2"/>
    <n v="0"/>
    <n v="26.95"/>
    <n v="13.26"/>
    <n v="22"/>
    <n v="3026"/>
    <s v="Norman"/>
    <x v="6"/>
    <n v="592.9"/>
    <n v="0"/>
    <n v="301.18"/>
  </r>
  <r>
    <x v="95"/>
    <x v="4"/>
    <x v="3"/>
    <s v="Q2"/>
    <n v="1824"/>
    <n v="24"/>
    <x v="4"/>
    <x v="0"/>
    <n v="27.95"/>
    <x v="2"/>
    <n v="0"/>
    <n v="27.95"/>
    <n v="16.8"/>
    <n v="10"/>
    <n v="3019"/>
    <s v="Crystal City"/>
    <x v="3"/>
    <n v="279.5"/>
    <n v="0"/>
    <n v="111.49999999999999"/>
  </r>
  <r>
    <x v="95"/>
    <x v="4"/>
    <x v="3"/>
    <s v="Q2"/>
    <n v="1825"/>
    <n v="15"/>
    <x v="3"/>
    <x v="0"/>
    <n v="28.95"/>
    <x v="2"/>
    <n v="0"/>
    <n v="28.95"/>
    <n v="17.53"/>
    <n v="2"/>
    <n v="3019"/>
    <s v="Crystal City"/>
    <x v="3"/>
    <n v="57.9"/>
    <n v="0"/>
    <n v="22.839999999999996"/>
  </r>
  <r>
    <x v="95"/>
    <x v="4"/>
    <x v="3"/>
    <s v="Q2"/>
    <n v="1825"/>
    <n v="3"/>
    <x v="3"/>
    <x v="0"/>
    <n v="59.95"/>
    <x v="3"/>
    <n v="0"/>
    <n v="59.95"/>
    <n v="28.73"/>
    <n v="11"/>
    <n v="3019"/>
    <s v="Crystal City"/>
    <x v="3"/>
    <n v="659.45"/>
    <n v="0"/>
    <n v="343.42"/>
  </r>
  <r>
    <x v="95"/>
    <x v="4"/>
    <x v="3"/>
    <s v="Q2"/>
    <n v="1825"/>
    <n v="27"/>
    <x v="3"/>
    <x v="0"/>
    <n v="4.95"/>
    <x v="4"/>
    <n v="0.1"/>
    <n v="4.46"/>
    <n v="1.82"/>
    <n v="7"/>
    <n v="3019"/>
    <s v="Crystal City"/>
    <x v="3"/>
    <n v="31.22"/>
    <n v="0.49000000000000021"/>
    <n v="18.479999999999997"/>
  </r>
  <r>
    <x v="95"/>
    <x v="4"/>
    <x v="3"/>
    <s v="Q2"/>
    <n v="1826"/>
    <n v="33"/>
    <x v="3"/>
    <x v="0"/>
    <n v="19.95"/>
    <x v="1"/>
    <n v="0"/>
    <n v="19.95"/>
    <n v="9.7799999999999994"/>
    <n v="25"/>
    <n v="3024"/>
    <s v="Corn"/>
    <x v="6"/>
    <n v="498.75"/>
    <n v="0"/>
    <n v="254.25"/>
  </r>
  <r>
    <x v="95"/>
    <x v="4"/>
    <x v="3"/>
    <s v="Q2"/>
    <n v="1826"/>
    <n v="4"/>
    <x v="3"/>
    <x v="0"/>
    <n v="73.95"/>
    <x v="3"/>
    <n v="0"/>
    <n v="73.95"/>
    <n v="38.86"/>
    <n v="1"/>
    <n v="3024"/>
    <s v="Corn"/>
    <x v="6"/>
    <n v="73.95"/>
    <n v="0"/>
    <n v="35.090000000000003"/>
  </r>
  <r>
    <x v="95"/>
    <x v="4"/>
    <x v="3"/>
    <s v="Q2"/>
    <n v="1826"/>
    <n v="43"/>
    <x v="3"/>
    <x v="0"/>
    <n v="11.95"/>
    <x v="1"/>
    <n v="0"/>
    <n v="11.95"/>
    <n v="3.32"/>
    <n v="1"/>
    <n v="3024"/>
    <s v="Corn"/>
    <x v="6"/>
    <n v="11.95"/>
    <n v="0"/>
    <n v="8.629999999999999"/>
  </r>
  <r>
    <x v="95"/>
    <x v="4"/>
    <x v="3"/>
    <s v="Q2"/>
    <n v="1827"/>
    <n v="6"/>
    <x v="4"/>
    <x v="0"/>
    <n v="55.95"/>
    <x v="3"/>
    <n v="0"/>
    <n v="55.95"/>
    <n v="16.059999999999999"/>
    <n v="15"/>
    <n v="3023"/>
    <s v="Glenbeulah"/>
    <x v="0"/>
    <n v="839.25"/>
    <n v="0"/>
    <n v="598.35"/>
  </r>
  <r>
    <x v="95"/>
    <x v="4"/>
    <x v="3"/>
    <s v="Q2"/>
    <n v="1828"/>
    <n v="9"/>
    <x v="4"/>
    <x v="0"/>
    <n v="48.95"/>
    <x v="5"/>
    <n v="0"/>
    <n v="48.95"/>
    <n v="24.52"/>
    <n v="16"/>
    <n v="3012"/>
    <s v="Moose"/>
    <x v="5"/>
    <n v="783.2"/>
    <n v="0"/>
    <n v="390.88000000000005"/>
  </r>
  <r>
    <x v="95"/>
    <x v="4"/>
    <x v="3"/>
    <s v="Q2"/>
    <n v="1828"/>
    <n v="8"/>
    <x v="4"/>
    <x v="0"/>
    <n v="7.95"/>
    <x v="4"/>
    <n v="0"/>
    <n v="7.95"/>
    <n v="4.53"/>
    <n v="21"/>
    <n v="3012"/>
    <s v="Moose"/>
    <x v="5"/>
    <n v="166.95000000000002"/>
    <n v="0"/>
    <n v="71.819999999999993"/>
  </r>
  <r>
    <x v="95"/>
    <x v="4"/>
    <x v="3"/>
    <s v="Q2"/>
    <n v="1829"/>
    <n v="41"/>
    <x v="4"/>
    <x v="0"/>
    <n v="18.95"/>
    <x v="1"/>
    <n v="0.1"/>
    <n v="17.059999999999999"/>
    <n v="9.98"/>
    <n v="14"/>
    <n v="3015"/>
    <s v="Catawissa"/>
    <x v="3"/>
    <n v="238.83999999999997"/>
    <n v="1.8900000000000006"/>
    <n v="99.119999999999976"/>
  </r>
  <r>
    <x v="95"/>
    <x v="4"/>
    <x v="3"/>
    <s v="Q2"/>
    <n v="1830"/>
    <n v="45"/>
    <x v="3"/>
    <x v="0"/>
    <n v="38.950000000000003"/>
    <x v="0"/>
    <n v="0"/>
    <n v="38.950000000000003"/>
    <n v="22.33"/>
    <n v="4"/>
    <n v="3027"/>
    <s v="Hartford"/>
    <x v="0"/>
    <n v="155.80000000000001"/>
    <n v="0"/>
    <n v="66.480000000000018"/>
  </r>
  <r>
    <x v="95"/>
    <x v="4"/>
    <x v="3"/>
    <s v="Q2"/>
    <n v="1830"/>
    <n v="8"/>
    <x v="3"/>
    <x v="0"/>
    <n v="7.95"/>
    <x v="4"/>
    <n v="0"/>
    <n v="7.95"/>
    <n v="4.53"/>
    <n v="20"/>
    <n v="3027"/>
    <s v="Hartford"/>
    <x v="0"/>
    <n v="159"/>
    <n v="0"/>
    <n v="68.400000000000006"/>
  </r>
  <r>
    <x v="95"/>
    <x v="4"/>
    <x v="3"/>
    <s v="Q2"/>
    <n v="1830"/>
    <n v="8"/>
    <x v="3"/>
    <x v="0"/>
    <n v="7.95"/>
    <x v="4"/>
    <n v="0"/>
    <n v="7.95"/>
    <n v="4.53"/>
    <n v="41"/>
    <n v="3027"/>
    <s v="Hartford"/>
    <x v="0"/>
    <n v="325.95"/>
    <n v="0"/>
    <n v="140.22"/>
  </r>
  <r>
    <x v="95"/>
    <x v="4"/>
    <x v="3"/>
    <s v="Q2"/>
    <n v="1831"/>
    <n v="30"/>
    <x v="4"/>
    <x v="0"/>
    <n v="10.95"/>
    <x v="1"/>
    <n v="0"/>
    <n v="10.95"/>
    <n v="4.8"/>
    <n v="12"/>
    <n v="3024"/>
    <s v="Corn"/>
    <x v="6"/>
    <n v="131.39999999999998"/>
    <n v="0"/>
    <n v="73.8"/>
  </r>
  <r>
    <x v="95"/>
    <x v="4"/>
    <x v="3"/>
    <s v="Q2"/>
    <n v="1832"/>
    <n v="22"/>
    <x v="3"/>
    <x v="0"/>
    <n v="0.95"/>
    <x v="4"/>
    <n v="0"/>
    <n v="0.95"/>
    <n v="0.56999999999999995"/>
    <n v="14"/>
    <n v="3025"/>
    <s v="Cardinal"/>
    <x v="4"/>
    <n v="13.299999999999999"/>
    <n v="0"/>
    <n v="5.32"/>
  </r>
  <r>
    <x v="95"/>
    <x v="4"/>
    <x v="3"/>
    <s v="Q2"/>
    <n v="1833"/>
    <n v="36"/>
    <x v="3"/>
    <x v="0"/>
    <n v="26.95"/>
    <x v="2"/>
    <n v="0"/>
    <n v="26.95"/>
    <n v="12.53"/>
    <n v="37"/>
    <n v="3030"/>
    <s v="Davis"/>
    <x v="6"/>
    <n v="997.15"/>
    <n v="0"/>
    <n v="533.54"/>
  </r>
  <r>
    <x v="95"/>
    <x v="4"/>
    <x v="3"/>
    <s v="Q2"/>
    <n v="1834"/>
    <n v="18"/>
    <x v="4"/>
    <x v="0"/>
    <n v="54.95"/>
    <x v="3"/>
    <n v="0.1"/>
    <n v="49.46"/>
    <n v="26.65"/>
    <n v="38"/>
    <n v="3020"/>
    <s v="Hollywood"/>
    <x v="2"/>
    <n v="1879.48"/>
    <n v="5.490000000000002"/>
    <n v="866.78000000000009"/>
  </r>
  <r>
    <x v="95"/>
    <x v="4"/>
    <x v="3"/>
    <s v="Q2"/>
    <n v="1835"/>
    <n v="50"/>
    <x v="3"/>
    <x v="0"/>
    <n v="24.95"/>
    <x v="2"/>
    <n v="0.2"/>
    <n v="19.96"/>
    <n v="12.14"/>
    <n v="4"/>
    <n v="3023"/>
    <s v="Glenbeulah"/>
    <x v="0"/>
    <n v="79.84"/>
    <n v="4.9899999999999984"/>
    <n v="31.28"/>
  </r>
  <r>
    <x v="95"/>
    <x v="4"/>
    <x v="3"/>
    <s v="Q2"/>
    <n v="1836"/>
    <n v="45"/>
    <x v="4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95"/>
    <x v="4"/>
    <x v="3"/>
    <s v="Q2"/>
    <n v="1836"/>
    <n v="49"/>
    <x v="4"/>
    <x v="0"/>
    <n v="63.95"/>
    <x v="3"/>
    <n v="0"/>
    <n v="63.95"/>
    <n v="27.1"/>
    <n v="4"/>
    <n v="3033"/>
    <s v="Hubertus"/>
    <x v="0"/>
    <n v="255.8"/>
    <n v="0"/>
    <n v="147.4"/>
  </r>
  <r>
    <x v="95"/>
    <x v="4"/>
    <x v="3"/>
    <s v="Q2"/>
    <n v="1837"/>
    <n v="23"/>
    <x v="3"/>
    <x v="0"/>
    <n v="2.95"/>
    <x v="4"/>
    <n v="0"/>
    <n v="2.95"/>
    <n v="1.68"/>
    <n v="15"/>
    <n v="3033"/>
    <s v="Hubertus"/>
    <x v="0"/>
    <n v="44.25"/>
    <n v="0"/>
    <n v="19.050000000000004"/>
  </r>
  <r>
    <x v="95"/>
    <x v="4"/>
    <x v="3"/>
    <s v="Q2"/>
    <n v="1837"/>
    <n v="48"/>
    <x v="3"/>
    <x v="0"/>
    <n v="3.95"/>
    <x v="4"/>
    <n v="0"/>
    <n v="3.95"/>
    <n v="1.43"/>
    <n v="5"/>
    <n v="3033"/>
    <s v="Hubertus"/>
    <x v="0"/>
    <n v="19.75"/>
    <n v="0"/>
    <n v="12.600000000000001"/>
  </r>
  <r>
    <x v="95"/>
    <x v="4"/>
    <x v="3"/>
    <s v="Q2"/>
    <n v="1837"/>
    <n v="38"/>
    <x v="3"/>
    <x v="0"/>
    <n v="24.95"/>
    <x v="2"/>
    <n v="0"/>
    <n v="24.95"/>
    <n v="11.48"/>
    <n v="6"/>
    <n v="3033"/>
    <s v="Hubertus"/>
    <x v="0"/>
    <n v="149.69999999999999"/>
    <n v="0"/>
    <n v="80.819999999999993"/>
  </r>
  <r>
    <x v="95"/>
    <x v="4"/>
    <x v="3"/>
    <s v="Q2"/>
    <n v="1837"/>
    <n v="21"/>
    <x v="3"/>
    <x v="0"/>
    <n v="26.95"/>
    <x v="2"/>
    <n v="0.1"/>
    <n v="24.26"/>
    <n v="12.42"/>
    <n v="16"/>
    <n v="3033"/>
    <s v="Hubertus"/>
    <x v="0"/>
    <n v="388.16"/>
    <n v="2.6899999999999977"/>
    <n v="189.44000000000003"/>
  </r>
  <r>
    <x v="95"/>
    <x v="4"/>
    <x v="3"/>
    <s v="Q2"/>
    <n v="1838"/>
    <n v="6"/>
    <x v="4"/>
    <x v="0"/>
    <n v="55.95"/>
    <x v="3"/>
    <n v="0"/>
    <n v="55.95"/>
    <n v="16.059999999999999"/>
    <n v="22"/>
    <n v="3033"/>
    <s v="Hubertus"/>
    <x v="0"/>
    <n v="1230.9000000000001"/>
    <n v="0"/>
    <n v="877.58"/>
  </r>
  <r>
    <x v="95"/>
    <x v="4"/>
    <x v="3"/>
    <s v="Q2"/>
    <n v="1839"/>
    <n v="11"/>
    <x v="3"/>
    <x v="0"/>
    <n v="65.95"/>
    <x v="3"/>
    <n v="0.1"/>
    <n v="59.36"/>
    <n v="37.97"/>
    <n v="7"/>
    <n v="3026"/>
    <s v="Norman"/>
    <x v="6"/>
    <n v="415.52"/>
    <n v="6.5900000000000034"/>
    <n v="149.73000000000002"/>
  </r>
  <r>
    <x v="95"/>
    <x v="4"/>
    <x v="3"/>
    <s v="Q2"/>
    <n v="1840"/>
    <n v="12"/>
    <x v="4"/>
    <x v="0"/>
    <n v="47.95"/>
    <x v="5"/>
    <n v="0"/>
    <n v="47.95"/>
    <n v="20.7"/>
    <n v="1"/>
    <n v="3019"/>
    <s v="Crystal City"/>
    <x v="3"/>
    <n v="47.95"/>
    <n v="0"/>
    <n v="27.250000000000004"/>
  </r>
  <r>
    <x v="95"/>
    <x v="4"/>
    <x v="3"/>
    <s v="Q2"/>
    <n v="1841"/>
    <n v="26"/>
    <x v="4"/>
    <x v="0"/>
    <n v="0.95"/>
    <x v="4"/>
    <n v="0"/>
    <n v="0.95"/>
    <n v="0.42"/>
    <n v="22"/>
    <n v="3030"/>
    <s v="Davis"/>
    <x v="6"/>
    <n v="20.9"/>
    <n v="0"/>
    <n v="11.66"/>
  </r>
  <r>
    <x v="95"/>
    <x v="4"/>
    <x v="3"/>
    <s v="Q2"/>
    <n v="1841"/>
    <n v="12"/>
    <x v="4"/>
    <x v="0"/>
    <n v="47.95"/>
    <x v="5"/>
    <n v="0.1"/>
    <n v="43.16"/>
    <n v="20.7"/>
    <n v="2"/>
    <n v="3030"/>
    <s v="Davis"/>
    <x v="6"/>
    <n v="86.32"/>
    <n v="4.7900000000000063"/>
    <n v="44.919999999999995"/>
  </r>
  <r>
    <x v="95"/>
    <x v="4"/>
    <x v="3"/>
    <s v="Q2"/>
    <n v="1842"/>
    <n v="43"/>
    <x v="3"/>
    <x v="0"/>
    <n v="11.95"/>
    <x v="1"/>
    <n v="0"/>
    <n v="11.95"/>
    <n v="3.32"/>
    <n v="1"/>
    <n v="3023"/>
    <s v="Glenbeulah"/>
    <x v="0"/>
    <n v="11.95"/>
    <n v="0"/>
    <n v="8.629999999999999"/>
  </r>
  <r>
    <x v="95"/>
    <x v="4"/>
    <x v="3"/>
    <s v="Q2"/>
    <n v="1843"/>
    <n v="9"/>
    <x v="4"/>
    <x v="0"/>
    <n v="48.95"/>
    <x v="5"/>
    <n v="0"/>
    <n v="48.95"/>
    <n v="24.52"/>
    <n v="12"/>
    <n v="3019"/>
    <s v="Crystal City"/>
    <x v="3"/>
    <n v="587.40000000000009"/>
    <n v="0"/>
    <n v="293.16000000000003"/>
  </r>
  <r>
    <x v="95"/>
    <x v="4"/>
    <x v="3"/>
    <s v="Q2"/>
    <n v="1843"/>
    <n v="10"/>
    <x v="4"/>
    <x v="0"/>
    <n v="34.950000000000003"/>
    <x v="0"/>
    <n v="0"/>
    <n v="34.950000000000003"/>
    <n v="22.13"/>
    <n v="4"/>
    <n v="3019"/>
    <s v="Crystal City"/>
    <x v="3"/>
    <n v="139.80000000000001"/>
    <n v="0"/>
    <n v="51.280000000000015"/>
  </r>
  <r>
    <x v="95"/>
    <x v="4"/>
    <x v="3"/>
    <s v="Q2"/>
    <n v="1844"/>
    <n v="12"/>
    <x v="3"/>
    <x v="0"/>
    <n v="47.95"/>
    <x v="5"/>
    <n v="0"/>
    <n v="47.95"/>
    <n v="20.7"/>
    <n v="4"/>
    <n v="3022"/>
    <s v="Oak View"/>
    <x v="7"/>
    <n v="191.8"/>
    <n v="0"/>
    <n v="109.00000000000001"/>
  </r>
  <r>
    <x v="95"/>
    <x v="4"/>
    <x v="3"/>
    <s v="Q2"/>
    <n v="1844"/>
    <n v="45"/>
    <x v="3"/>
    <x v="0"/>
    <n v="38.950000000000003"/>
    <x v="0"/>
    <n v="0"/>
    <n v="38.950000000000003"/>
    <n v="22.33"/>
    <n v="6"/>
    <n v="3022"/>
    <s v="Oak View"/>
    <x v="7"/>
    <n v="233.70000000000002"/>
    <n v="0"/>
    <n v="99.720000000000027"/>
  </r>
  <r>
    <x v="95"/>
    <x v="4"/>
    <x v="3"/>
    <s v="Q2"/>
    <n v="1844"/>
    <n v="40"/>
    <x v="3"/>
    <x v="0"/>
    <n v="16.95"/>
    <x v="1"/>
    <n v="0.2"/>
    <n v="13.56"/>
    <n v="6.53"/>
    <n v="42"/>
    <n v="3022"/>
    <s v="Oak View"/>
    <x v="7"/>
    <n v="569.52"/>
    <n v="3.3899999999999988"/>
    <n v="295.26"/>
  </r>
  <r>
    <x v="96"/>
    <x v="5"/>
    <x v="3"/>
    <s v="Q2"/>
    <n v="1845"/>
    <n v="8"/>
    <x v="0"/>
    <x v="0"/>
    <n v="7.95"/>
    <x v="4"/>
    <n v="0"/>
    <n v="7.95"/>
    <n v="4.53"/>
    <n v="31"/>
    <n v="3033"/>
    <s v="Hubertus"/>
    <x v="0"/>
    <n v="246.45000000000002"/>
    <n v="0"/>
    <n v="106.02"/>
  </r>
  <r>
    <x v="96"/>
    <x v="5"/>
    <x v="3"/>
    <s v="Q2"/>
    <n v="1846"/>
    <n v="37"/>
    <x v="3"/>
    <x v="0"/>
    <n v="24.95"/>
    <x v="2"/>
    <n v="0"/>
    <n v="24.95"/>
    <n v="9.3800000000000008"/>
    <n v="2"/>
    <n v="3019"/>
    <s v="Crystal City"/>
    <x v="3"/>
    <n v="49.9"/>
    <n v="0"/>
    <n v="31.139999999999997"/>
  </r>
  <r>
    <x v="96"/>
    <x v="5"/>
    <x v="3"/>
    <s v="Q2"/>
    <n v="1847"/>
    <n v="10"/>
    <x v="4"/>
    <x v="0"/>
    <n v="34.950000000000003"/>
    <x v="0"/>
    <n v="0"/>
    <n v="34.950000000000003"/>
    <n v="22.13"/>
    <n v="5"/>
    <n v="3033"/>
    <s v="Hubertus"/>
    <x v="0"/>
    <n v="174.75"/>
    <n v="0"/>
    <n v="64.100000000000023"/>
  </r>
  <r>
    <x v="96"/>
    <x v="5"/>
    <x v="3"/>
    <s v="Q2"/>
    <n v="1848"/>
    <n v="32"/>
    <x v="3"/>
    <x v="0"/>
    <n v="22.95"/>
    <x v="2"/>
    <n v="0"/>
    <n v="22.95"/>
    <n v="11.78"/>
    <n v="9"/>
    <n v="3023"/>
    <s v="Glenbeulah"/>
    <x v="0"/>
    <n v="206.54999999999998"/>
    <n v="0"/>
    <n v="100.53"/>
  </r>
  <r>
    <x v="96"/>
    <x v="5"/>
    <x v="3"/>
    <s v="Q2"/>
    <n v="1849"/>
    <n v="11"/>
    <x v="4"/>
    <x v="0"/>
    <n v="65.95"/>
    <x v="3"/>
    <n v="0"/>
    <n v="65.95"/>
    <n v="37.97"/>
    <n v="16"/>
    <n v="3026"/>
    <s v="Norman"/>
    <x v="6"/>
    <n v="1055.2"/>
    <n v="0"/>
    <n v="447.68000000000006"/>
  </r>
  <r>
    <x v="96"/>
    <x v="5"/>
    <x v="3"/>
    <s v="Q2"/>
    <n v="1850"/>
    <n v="50"/>
    <x v="4"/>
    <x v="0"/>
    <n v="24.95"/>
    <x v="2"/>
    <n v="0.1"/>
    <n v="22.46"/>
    <n v="12.14"/>
    <n v="1"/>
    <n v="3028"/>
    <s v="Pembroke Pines"/>
    <x v="2"/>
    <n v="22.46"/>
    <n v="2.4899999999999984"/>
    <n v="10.32"/>
  </r>
  <r>
    <x v="96"/>
    <x v="5"/>
    <x v="3"/>
    <s v="Q2"/>
    <n v="1850"/>
    <n v="23"/>
    <x v="4"/>
    <x v="0"/>
    <n v="2.95"/>
    <x v="4"/>
    <n v="0"/>
    <n v="2.95"/>
    <n v="1.68"/>
    <n v="14"/>
    <n v="3028"/>
    <s v="Pembroke Pines"/>
    <x v="2"/>
    <n v="41.300000000000004"/>
    <n v="0"/>
    <n v="17.780000000000005"/>
  </r>
  <r>
    <x v="96"/>
    <x v="5"/>
    <x v="3"/>
    <s v="Q2"/>
    <n v="1851"/>
    <n v="43"/>
    <x v="0"/>
    <x v="0"/>
    <n v="11.95"/>
    <x v="1"/>
    <n v="0"/>
    <n v="11.95"/>
    <n v="3.32"/>
    <n v="9"/>
    <n v="3021"/>
    <s v="Hollywood"/>
    <x v="2"/>
    <n v="107.55"/>
    <n v="0"/>
    <n v="77.669999999999987"/>
  </r>
  <r>
    <x v="96"/>
    <x v="5"/>
    <x v="3"/>
    <s v="Q2"/>
    <n v="1852"/>
    <n v="26"/>
    <x v="4"/>
    <x v="0"/>
    <n v="0.95"/>
    <x v="4"/>
    <n v="0"/>
    <n v="0.95"/>
    <n v="0.42"/>
    <n v="21"/>
    <n v="3020"/>
    <s v="Hollywood"/>
    <x v="2"/>
    <n v="19.95"/>
    <n v="0"/>
    <n v="11.13"/>
  </r>
  <r>
    <x v="96"/>
    <x v="5"/>
    <x v="3"/>
    <s v="Q2"/>
    <n v="1853"/>
    <n v="6"/>
    <x v="3"/>
    <x v="0"/>
    <n v="55.95"/>
    <x v="3"/>
    <n v="0"/>
    <n v="55.95"/>
    <n v="16.059999999999999"/>
    <n v="17"/>
    <n v="3033"/>
    <s v="Hubertus"/>
    <x v="0"/>
    <n v="951.15000000000009"/>
    <n v="0"/>
    <n v="678.13"/>
  </r>
  <r>
    <x v="97"/>
    <x v="6"/>
    <x v="3"/>
    <s v="Q2"/>
    <n v="1854"/>
    <n v="35"/>
    <x v="2"/>
    <x v="0"/>
    <n v="0.95"/>
    <x v="4"/>
    <n v="0.1"/>
    <n v="0.86"/>
    <n v="0.47"/>
    <n v="15"/>
    <n v="3025"/>
    <s v="Cardinal"/>
    <x v="4"/>
    <n v="12.9"/>
    <n v="8.9999999999999969E-2"/>
    <n v="5.8500000000000005"/>
  </r>
  <r>
    <x v="97"/>
    <x v="6"/>
    <x v="3"/>
    <s v="Q2"/>
    <n v="1854"/>
    <n v="38"/>
    <x v="2"/>
    <x v="0"/>
    <n v="24.95"/>
    <x v="2"/>
    <n v="0"/>
    <n v="24.95"/>
    <n v="11.48"/>
    <n v="5"/>
    <n v="3025"/>
    <s v="Cardinal"/>
    <x v="4"/>
    <n v="124.75"/>
    <n v="0"/>
    <n v="67.349999999999994"/>
  </r>
  <r>
    <x v="97"/>
    <x v="6"/>
    <x v="3"/>
    <s v="Q2"/>
    <n v="1855"/>
    <n v="49"/>
    <x v="0"/>
    <x v="0"/>
    <n v="63.95"/>
    <x v="3"/>
    <n v="0"/>
    <n v="63.95"/>
    <n v="27.1"/>
    <n v="1"/>
    <n v="3014"/>
    <s v="Danville"/>
    <x v="1"/>
    <n v="63.95"/>
    <n v="0"/>
    <n v="36.85"/>
  </r>
  <r>
    <x v="97"/>
    <x v="6"/>
    <x v="3"/>
    <s v="Q2"/>
    <n v="1856"/>
    <n v="45"/>
    <x v="2"/>
    <x v="0"/>
    <n v="38.950000000000003"/>
    <x v="0"/>
    <n v="0"/>
    <n v="38.950000000000003"/>
    <n v="22.33"/>
    <n v="6"/>
    <n v="3026"/>
    <s v="Norman"/>
    <x v="6"/>
    <n v="233.70000000000002"/>
    <n v="0"/>
    <n v="99.720000000000027"/>
  </r>
  <r>
    <x v="97"/>
    <x v="6"/>
    <x v="3"/>
    <s v="Q2"/>
    <n v="1857"/>
    <n v="11"/>
    <x v="0"/>
    <x v="0"/>
    <n v="65.95"/>
    <x v="3"/>
    <n v="0.1"/>
    <n v="59.36"/>
    <n v="37.97"/>
    <n v="22"/>
    <n v="3016"/>
    <s v="Cedar Hill"/>
    <x v="3"/>
    <n v="1305.92"/>
    <n v="6.5900000000000034"/>
    <n v="470.58000000000004"/>
  </r>
  <r>
    <x v="97"/>
    <x v="6"/>
    <x v="3"/>
    <s v="Q2"/>
    <n v="1858"/>
    <n v="2"/>
    <x v="1"/>
    <x v="0"/>
    <n v="44.95"/>
    <x v="5"/>
    <n v="0.1"/>
    <n v="40.46"/>
    <n v="27.95"/>
    <n v="2"/>
    <n v="3014"/>
    <s v="Danville"/>
    <x v="1"/>
    <n v="80.92"/>
    <n v="4.490000000000002"/>
    <n v="25.020000000000003"/>
  </r>
  <r>
    <x v="97"/>
    <x v="6"/>
    <x v="3"/>
    <s v="Q2"/>
    <n v="1859"/>
    <n v="30"/>
    <x v="2"/>
    <x v="0"/>
    <n v="10.95"/>
    <x v="1"/>
    <n v="0.1"/>
    <n v="9.86"/>
    <n v="4.8"/>
    <n v="17"/>
    <n v="3021"/>
    <s v="Hollywood"/>
    <x v="2"/>
    <n v="167.62"/>
    <n v="1.0899999999999999"/>
    <n v="86.02"/>
  </r>
  <r>
    <x v="97"/>
    <x v="6"/>
    <x v="3"/>
    <s v="Q2"/>
    <n v="1860"/>
    <n v="34"/>
    <x v="0"/>
    <x v="0"/>
    <n v="37.950000000000003"/>
    <x v="0"/>
    <n v="0"/>
    <n v="37.950000000000003"/>
    <n v="15.35"/>
    <n v="2"/>
    <n v="3023"/>
    <s v="Glenbeulah"/>
    <x v="0"/>
    <n v="75.900000000000006"/>
    <n v="0"/>
    <n v="45.2"/>
  </r>
  <r>
    <x v="97"/>
    <x v="6"/>
    <x v="3"/>
    <s v="Q2"/>
    <n v="1861"/>
    <n v="45"/>
    <x v="2"/>
    <x v="0"/>
    <n v="38.950000000000003"/>
    <x v="0"/>
    <n v="0"/>
    <n v="38.950000000000003"/>
    <n v="22.33"/>
    <n v="9"/>
    <n v="3011"/>
    <s v="Barhamsville"/>
    <x v="4"/>
    <n v="350.55"/>
    <n v="0"/>
    <n v="149.58000000000004"/>
  </r>
  <r>
    <x v="97"/>
    <x v="6"/>
    <x v="3"/>
    <s v="Q2"/>
    <n v="1861"/>
    <n v="42"/>
    <x v="2"/>
    <x v="0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97"/>
    <x v="6"/>
    <x v="3"/>
    <s v="Q2"/>
    <n v="1861"/>
    <n v="34"/>
    <x v="2"/>
    <x v="0"/>
    <n v="37.950000000000003"/>
    <x v="0"/>
    <n v="0.2"/>
    <n v="30.36"/>
    <n v="15.35"/>
    <n v="1"/>
    <n v="3011"/>
    <s v="Barhamsville"/>
    <x v="4"/>
    <n v="30.36"/>
    <n v="7.5900000000000034"/>
    <n v="15.01"/>
  </r>
  <r>
    <x v="97"/>
    <x v="6"/>
    <x v="3"/>
    <s v="Q2"/>
    <n v="1861"/>
    <n v="26"/>
    <x v="2"/>
    <x v="0"/>
    <n v="0.95"/>
    <x v="4"/>
    <n v="0"/>
    <n v="0.95"/>
    <n v="0.42"/>
    <n v="20"/>
    <n v="3011"/>
    <s v="Barhamsville"/>
    <x v="4"/>
    <n v="19"/>
    <n v="0"/>
    <n v="10.600000000000001"/>
  </r>
  <r>
    <x v="97"/>
    <x v="6"/>
    <x v="3"/>
    <s v="Q2"/>
    <n v="1861"/>
    <n v="32"/>
    <x v="2"/>
    <x v="0"/>
    <n v="22.95"/>
    <x v="2"/>
    <n v="0"/>
    <n v="22.95"/>
    <n v="11.78"/>
    <n v="21"/>
    <n v="3011"/>
    <s v="Barhamsville"/>
    <x v="4"/>
    <n v="481.95"/>
    <n v="0"/>
    <n v="234.57"/>
  </r>
  <r>
    <x v="97"/>
    <x v="6"/>
    <x v="3"/>
    <s v="Q2"/>
    <n v="1862"/>
    <n v="12"/>
    <x v="1"/>
    <x v="0"/>
    <n v="47.95"/>
    <x v="5"/>
    <n v="0"/>
    <n v="47.95"/>
    <n v="20.7"/>
    <n v="1"/>
    <n v="3015"/>
    <s v="Catawissa"/>
    <x v="3"/>
    <n v="47.95"/>
    <n v="0"/>
    <n v="27.250000000000004"/>
  </r>
  <r>
    <x v="97"/>
    <x v="6"/>
    <x v="3"/>
    <s v="Q2"/>
    <n v="1863"/>
    <n v="46"/>
    <x v="2"/>
    <x v="0"/>
    <n v="55.95"/>
    <x v="3"/>
    <n v="0"/>
    <n v="55.95"/>
    <n v="32.47"/>
    <n v="30"/>
    <n v="3029"/>
    <s v="Hartland"/>
    <x v="0"/>
    <n v="1678.5"/>
    <n v="0"/>
    <n v="704.40000000000009"/>
  </r>
  <r>
    <x v="97"/>
    <x v="6"/>
    <x v="3"/>
    <s v="Q2"/>
    <n v="1864"/>
    <n v="17"/>
    <x v="1"/>
    <x v="0"/>
    <n v="49.95"/>
    <x v="5"/>
    <n v="0"/>
    <n v="49.95"/>
    <n v="23.93"/>
    <n v="39"/>
    <n v="3014"/>
    <s v="Danville"/>
    <x v="1"/>
    <n v="1948.0500000000002"/>
    <n v="0"/>
    <n v="1014.7800000000001"/>
  </r>
  <r>
    <x v="97"/>
    <x v="6"/>
    <x v="3"/>
    <s v="Q2"/>
    <n v="1864"/>
    <n v="35"/>
    <x v="1"/>
    <x v="0"/>
    <n v="0.95"/>
    <x v="4"/>
    <n v="0"/>
    <n v="0.95"/>
    <n v="0.47"/>
    <n v="28"/>
    <n v="3014"/>
    <s v="Danville"/>
    <x v="1"/>
    <n v="26.599999999999998"/>
    <n v="0"/>
    <n v="13.44"/>
  </r>
  <r>
    <x v="97"/>
    <x v="6"/>
    <x v="3"/>
    <s v="Q2"/>
    <n v="1865"/>
    <n v="19"/>
    <x v="0"/>
    <x v="0"/>
    <n v="49.95"/>
    <x v="5"/>
    <n v="0"/>
    <n v="49.95"/>
    <n v="24.77"/>
    <n v="36"/>
    <n v="3014"/>
    <s v="Danville"/>
    <x v="1"/>
    <n v="1798.2"/>
    <n v="0"/>
    <n v="906.48000000000013"/>
  </r>
  <r>
    <x v="97"/>
    <x v="6"/>
    <x v="3"/>
    <s v="Q2"/>
    <n v="1865"/>
    <n v="41"/>
    <x v="0"/>
    <x v="0"/>
    <n v="18.95"/>
    <x v="1"/>
    <n v="0"/>
    <n v="18.95"/>
    <n v="9.98"/>
    <n v="26"/>
    <n v="3014"/>
    <s v="Danville"/>
    <x v="1"/>
    <n v="492.7"/>
    <n v="0"/>
    <n v="233.21999999999997"/>
  </r>
  <r>
    <x v="97"/>
    <x v="6"/>
    <x v="3"/>
    <s v="Q2"/>
    <n v="1865"/>
    <n v="46"/>
    <x v="0"/>
    <x v="0"/>
    <n v="55.95"/>
    <x v="3"/>
    <n v="0"/>
    <n v="55.95"/>
    <n v="32.47"/>
    <n v="7"/>
    <n v="3014"/>
    <s v="Danville"/>
    <x v="1"/>
    <n v="391.65000000000003"/>
    <n v="0"/>
    <n v="164.36"/>
  </r>
  <r>
    <x v="97"/>
    <x v="6"/>
    <x v="3"/>
    <s v="Q2"/>
    <n v="1866"/>
    <n v="38"/>
    <x v="1"/>
    <x v="0"/>
    <n v="24.95"/>
    <x v="2"/>
    <n v="0"/>
    <n v="24.95"/>
    <n v="11.48"/>
    <n v="1"/>
    <n v="3025"/>
    <s v="Cardinal"/>
    <x v="4"/>
    <n v="24.95"/>
    <n v="0"/>
    <n v="13.469999999999999"/>
  </r>
  <r>
    <x v="97"/>
    <x v="6"/>
    <x v="3"/>
    <s v="Q2"/>
    <n v="1867"/>
    <n v="26"/>
    <x v="0"/>
    <x v="0"/>
    <n v="0.95"/>
    <x v="4"/>
    <n v="0"/>
    <n v="0.95"/>
    <n v="0.42"/>
    <n v="10"/>
    <n v="3017"/>
    <s v="Chesterfield"/>
    <x v="3"/>
    <n v="9.5"/>
    <n v="0"/>
    <n v="5.3000000000000007"/>
  </r>
  <r>
    <x v="97"/>
    <x v="6"/>
    <x v="3"/>
    <s v="Q2"/>
    <n v="1868"/>
    <n v="36"/>
    <x v="2"/>
    <x v="0"/>
    <n v="26.95"/>
    <x v="2"/>
    <n v="0"/>
    <n v="26.95"/>
    <n v="12.53"/>
    <n v="38"/>
    <n v="3024"/>
    <s v="Corn"/>
    <x v="6"/>
    <n v="1024.0999999999999"/>
    <n v="0"/>
    <n v="547.96"/>
  </r>
  <r>
    <x v="97"/>
    <x v="6"/>
    <x v="3"/>
    <s v="Q2"/>
    <n v="1869"/>
    <n v="33"/>
    <x v="0"/>
    <x v="0"/>
    <n v="19.95"/>
    <x v="1"/>
    <n v="0"/>
    <n v="19.95"/>
    <n v="9.7799999999999994"/>
    <n v="2"/>
    <n v="3017"/>
    <s v="Chesterfield"/>
    <x v="3"/>
    <n v="39.9"/>
    <n v="0"/>
    <n v="20.34"/>
  </r>
  <r>
    <x v="97"/>
    <x v="6"/>
    <x v="3"/>
    <s v="Q2"/>
    <n v="1870"/>
    <n v="35"/>
    <x v="1"/>
    <x v="0"/>
    <n v="0.95"/>
    <x v="4"/>
    <n v="0.1"/>
    <n v="0.86"/>
    <n v="0.47"/>
    <n v="18"/>
    <n v="3029"/>
    <s v="Hartland"/>
    <x v="0"/>
    <n v="15.48"/>
    <n v="8.9999999999999969E-2"/>
    <n v="7.0200000000000005"/>
  </r>
  <r>
    <x v="97"/>
    <x v="6"/>
    <x v="3"/>
    <s v="Q2"/>
    <n v="1871"/>
    <n v="13"/>
    <x v="0"/>
    <x v="0"/>
    <n v="26.95"/>
    <x v="2"/>
    <n v="0.2"/>
    <n v="21.56"/>
    <n v="13.26"/>
    <n v="16"/>
    <n v="3021"/>
    <s v="Hollywood"/>
    <x v="2"/>
    <n v="344.96"/>
    <n v="5.3900000000000006"/>
    <n v="132.79999999999998"/>
  </r>
  <r>
    <x v="97"/>
    <x v="6"/>
    <x v="3"/>
    <s v="Q2"/>
    <n v="1872"/>
    <n v="31"/>
    <x v="2"/>
    <x v="0"/>
    <n v="0.95"/>
    <x v="4"/>
    <n v="0"/>
    <n v="0.95"/>
    <n v="0.34"/>
    <n v="1"/>
    <n v="3010"/>
    <s v="Camarillo"/>
    <x v="7"/>
    <n v="0.95"/>
    <n v="0"/>
    <n v="0.60999999999999988"/>
  </r>
  <r>
    <x v="97"/>
    <x v="6"/>
    <x v="3"/>
    <s v="Q2"/>
    <n v="1873"/>
    <n v="27"/>
    <x v="1"/>
    <x v="0"/>
    <n v="4.95"/>
    <x v="4"/>
    <n v="0"/>
    <n v="4.95"/>
    <n v="1.82"/>
    <n v="11"/>
    <n v="3017"/>
    <s v="Chesterfield"/>
    <x v="3"/>
    <n v="54.45"/>
    <n v="0"/>
    <n v="34.43"/>
  </r>
  <r>
    <x v="97"/>
    <x v="6"/>
    <x v="3"/>
    <s v="Q2"/>
    <n v="1873"/>
    <n v="37"/>
    <x v="1"/>
    <x v="0"/>
    <n v="24.95"/>
    <x v="2"/>
    <n v="0"/>
    <n v="24.95"/>
    <n v="9.3800000000000008"/>
    <n v="9"/>
    <n v="3017"/>
    <s v="Chesterfield"/>
    <x v="3"/>
    <n v="224.54999999999998"/>
    <n v="0"/>
    <n v="140.13"/>
  </r>
  <r>
    <x v="97"/>
    <x v="6"/>
    <x v="3"/>
    <s v="Q2"/>
    <n v="1874"/>
    <n v="10"/>
    <x v="0"/>
    <x v="0"/>
    <n v="34.950000000000003"/>
    <x v="0"/>
    <n v="0"/>
    <n v="34.950000000000003"/>
    <n v="22.13"/>
    <n v="4"/>
    <n v="3015"/>
    <s v="Catawissa"/>
    <x v="3"/>
    <n v="139.80000000000001"/>
    <n v="0"/>
    <n v="51.280000000000015"/>
  </r>
  <r>
    <x v="97"/>
    <x v="6"/>
    <x v="3"/>
    <s v="Q2"/>
    <n v="1875"/>
    <n v="20"/>
    <x v="1"/>
    <x v="0"/>
    <n v="16.95"/>
    <x v="1"/>
    <n v="0.1"/>
    <n v="15.26"/>
    <n v="6.76"/>
    <n v="15"/>
    <n v="3031"/>
    <s v="Hingham"/>
    <x v="0"/>
    <n v="228.9"/>
    <n v="1.6899999999999995"/>
    <n v="127.5"/>
  </r>
  <r>
    <x v="97"/>
    <x v="6"/>
    <x v="3"/>
    <s v="Q2"/>
    <n v="1876"/>
    <n v="7"/>
    <x v="0"/>
    <x v="0"/>
    <n v="20.95"/>
    <x v="2"/>
    <n v="0.1"/>
    <n v="18.86"/>
    <n v="10.039999999999999"/>
    <n v="26"/>
    <n v="3016"/>
    <s v="Cedar Hill"/>
    <x v="3"/>
    <n v="490.36"/>
    <n v="2.09"/>
    <n v="229.32"/>
  </r>
  <r>
    <x v="97"/>
    <x v="6"/>
    <x v="3"/>
    <s v="Q2"/>
    <n v="1877"/>
    <n v="28"/>
    <x v="2"/>
    <x v="0"/>
    <n v="0.95"/>
    <x v="4"/>
    <n v="0.1"/>
    <n v="0.86"/>
    <n v="0.5"/>
    <n v="1"/>
    <n v="3021"/>
    <s v="Hollywood"/>
    <x v="2"/>
    <n v="0.86"/>
    <n v="8.9999999999999969E-2"/>
    <n v="0.36"/>
  </r>
  <r>
    <x v="97"/>
    <x v="6"/>
    <x v="3"/>
    <s v="Q2"/>
    <n v="1878"/>
    <n v="27"/>
    <x v="2"/>
    <x v="0"/>
    <n v="4.95"/>
    <x v="4"/>
    <n v="0"/>
    <n v="4.95"/>
    <n v="1.82"/>
    <n v="14"/>
    <n v="3018"/>
    <s v="Chickasha"/>
    <x v="6"/>
    <n v="69.3"/>
    <n v="0"/>
    <n v="43.82"/>
  </r>
  <r>
    <x v="97"/>
    <x v="6"/>
    <x v="3"/>
    <s v="Q2"/>
    <n v="1879"/>
    <n v="45"/>
    <x v="1"/>
    <x v="0"/>
    <n v="38.950000000000003"/>
    <x v="0"/>
    <n v="0"/>
    <n v="38.950000000000003"/>
    <n v="22.33"/>
    <n v="7"/>
    <n v="3015"/>
    <s v="Catawissa"/>
    <x v="3"/>
    <n v="272.65000000000003"/>
    <n v="0"/>
    <n v="116.34000000000003"/>
  </r>
  <r>
    <x v="97"/>
    <x v="6"/>
    <x v="3"/>
    <s v="Q2"/>
    <n v="1879"/>
    <n v="17"/>
    <x v="1"/>
    <x v="0"/>
    <n v="49.95"/>
    <x v="5"/>
    <n v="0.1"/>
    <n v="44.96"/>
    <n v="23.93"/>
    <n v="42"/>
    <n v="3015"/>
    <s v="Catawissa"/>
    <x v="3"/>
    <n v="1888.32"/>
    <n v="4.990000000000002"/>
    <n v="883.26"/>
  </r>
  <r>
    <x v="97"/>
    <x v="6"/>
    <x v="3"/>
    <s v="Q2"/>
    <n v="1879"/>
    <n v="8"/>
    <x v="1"/>
    <x v="0"/>
    <n v="7.95"/>
    <x v="4"/>
    <n v="0"/>
    <n v="7.95"/>
    <n v="4.53"/>
    <n v="30"/>
    <n v="3015"/>
    <s v="Catawissa"/>
    <x v="3"/>
    <n v="238.5"/>
    <n v="0"/>
    <n v="102.6"/>
  </r>
  <r>
    <x v="97"/>
    <x v="6"/>
    <x v="3"/>
    <s v="Q2"/>
    <n v="1880"/>
    <n v="43"/>
    <x v="0"/>
    <x v="0"/>
    <n v="11.95"/>
    <x v="1"/>
    <n v="0"/>
    <n v="11.95"/>
    <n v="3.32"/>
    <n v="9"/>
    <n v="3017"/>
    <s v="Chesterfield"/>
    <x v="3"/>
    <n v="107.55"/>
    <n v="0"/>
    <n v="77.669999999999987"/>
  </r>
  <r>
    <x v="97"/>
    <x v="6"/>
    <x v="3"/>
    <s v="Q2"/>
    <n v="1881"/>
    <n v="6"/>
    <x v="1"/>
    <x v="0"/>
    <n v="55.95"/>
    <x v="3"/>
    <n v="0"/>
    <n v="55.95"/>
    <n v="16.059999999999999"/>
    <n v="10"/>
    <n v="3025"/>
    <s v="Cardinal"/>
    <x v="4"/>
    <n v="559.5"/>
    <n v="0"/>
    <n v="398.9"/>
  </r>
  <r>
    <x v="97"/>
    <x v="6"/>
    <x v="3"/>
    <s v="Q2"/>
    <n v="1882"/>
    <n v="34"/>
    <x v="2"/>
    <x v="0"/>
    <n v="37.950000000000003"/>
    <x v="0"/>
    <n v="0.2"/>
    <n v="30.36"/>
    <n v="15.35"/>
    <n v="21"/>
    <n v="3014"/>
    <s v="Danville"/>
    <x v="1"/>
    <n v="637.55999999999995"/>
    <n v="7.5900000000000034"/>
    <n v="315.20999999999998"/>
  </r>
  <r>
    <x v="97"/>
    <x v="6"/>
    <x v="3"/>
    <s v="Q2"/>
    <n v="1882"/>
    <n v="40"/>
    <x v="2"/>
    <x v="0"/>
    <n v="16.95"/>
    <x v="1"/>
    <n v="0"/>
    <n v="16.95"/>
    <n v="6.53"/>
    <n v="20"/>
    <n v="3014"/>
    <s v="Danville"/>
    <x v="1"/>
    <n v="339"/>
    <n v="0"/>
    <n v="208.39999999999998"/>
  </r>
  <r>
    <x v="97"/>
    <x v="6"/>
    <x v="3"/>
    <s v="Q2"/>
    <n v="1883"/>
    <n v="3"/>
    <x v="0"/>
    <x v="0"/>
    <n v="59.95"/>
    <x v="3"/>
    <n v="0"/>
    <n v="59.95"/>
    <n v="28.73"/>
    <n v="5"/>
    <n v="3011"/>
    <s v="Barhamsville"/>
    <x v="4"/>
    <n v="299.75"/>
    <n v="0"/>
    <n v="156.10000000000002"/>
  </r>
  <r>
    <x v="97"/>
    <x v="6"/>
    <x v="3"/>
    <s v="Q2"/>
    <n v="1884"/>
    <n v="4"/>
    <x v="0"/>
    <x v="0"/>
    <n v="73.95"/>
    <x v="3"/>
    <n v="0"/>
    <n v="73.95"/>
    <n v="38.86"/>
    <n v="2"/>
    <n v="3027"/>
    <s v="Hartford"/>
    <x v="0"/>
    <n v="147.9"/>
    <n v="0"/>
    <n v="70.180000000000007"/>
  </r>
  <r>
    <x v="97"/>
    <x v="6"/>
    <x v="3"/>
    <s v="Q2"/>
    <n v="1885"/>
    <n v="34"/>
    <x v="1"/>
    <x v="0"/>
    <n v="37.950000000000003"/>
    <x v="0"/>
    <n v="0"/>
    <n v="37.950000000000003"/>
    <n v="15.35"/>
    <n v="10"/>
    <n v="3023"/>
    <s v="Glenbeulah"/>
    <x v="0"/>
    <n v="379.5"/>
    <n v="0"/>
    <n v="226"/>
  </r>
  <r>
    <x v="97"/>
    <x v="6"/>
    <x v="3"/>
    <s v="Q2"/>
    <n v="1885"/>
    <n v="5"/>
    <x v="1"/>
    <x v="0"/>
    <n v="24.95"/>
    <x v="2"/>
    <n v="0"/>
    <n v="24.95"/>
    <n v="12.27"/>
    <n v="11"/>
    <n v="3023"/>
    <s v="Glenbeulah"/>
    <x v="0"/>
    <n v="274.45"/>
    <n v="0"/>
    <n v="139.47999999999999"/>
  </r>
  <r>
    <x v="97"/>
    <x v="6"/>
    <x v="3"/>
    <s v="Q2"/>
    <n v="1886"/>
    <n v="49"/>
    <x v="2"/>
    <x v="0"/>
    <n v="63.95"/>
    <x v="3"/>
    <n v="0"/>
    <n v="63.95"/>
    <n v="27.1"/>
    <n v="6"/>
    <n v="3023"/>
    <s v="Glenbeulah"/>
    <x v="0"/>
    <n v="383.70000000000005"/>
    <n v="0"/>
    <n v="221.10000000000002"/>
  </r>
  <r>
    <x v="97"/>
    <x v="6"/>
    <x v="3"/>
    <s v="Q2"/>
    <n v="1886"/>
    <n v="6"/>
    <x v="2"/>
    <x v="0"/>
    <n v="55.95"/>
    <x v="3"/>
    <n v="0"/>
    <n v="55.95"/>
    <n v="16.059999999999999"/>
    <n v="7"/>
    <n v="3023"/>
    <s v="Glenbeulah"/>
    <x v="0"/>
    <n v="391.65000000000003"/>
    <n v="0"/>
    <n v="279.23"/>
  </r>
  <r>
    <x v="97"/>
    <x v="6"/>
    <x v="3"/>
    <s v="Q2"/>
    <n v="1887"/>
    <n v="30"/>
    <x v="2"/>
    <x v="0"/>
    <n v="10.95"/>
    <x v="1"/>
    <n v="0.1"/>
    <n v="9.86"/>
    <n v="4.8"/>
    <n v="6"/>
    <n v="3023"/>
    <s v="Glenbeulah"/>
    <x v="0"/>
    <n v="59.16"/>
    <n v="1.0899999999999999"/>
    <n v="30.36"/>
  </r>
  <r>
    <x v="97"/>
    <x v="6"/>
    <x v="3"/>
    <s v="Q2"/>
    <n v="1888"/>
    <n v="6"/>
    <x v="0"/>
    <x v="0"/>
    <n v="55.95"/>
    <x v="3"/>
    <n v="0"/>
    <n v="55.95"/>
    <n v="16.059999999999999"/>
    <n v="30"/>
    <n v="3018"/>
    <s v="Chickasha"/>
    <x v="6"/>
    <n v="1678.5"/>
    <n v="0"/>
    <n v="1196.7"/>
  </r>
  <r>
    <x v="97"/>
    <x v="6"/>
    <x v="3"/>
    <s v="Q2"/>
    <n v="1888"/>
    <n v="14"/>
    <x v="0"/>
    <x v="0"/>
    <n v="31.95"/>
    <x v="0"/>
    <n v="0.1"/>
    <n v="28.76"/>
    <n v="17.38"/>
    <n v="5"/>
    <n v="3018"/>
    <s v="Chickasha"/>
    <x v="6"/>
    <n v="143.80000000000001"/>
    <n v="3.1899999999999977"/>
    <n v="56.900000000000013"/>
  </r>
  <r>
    <x v="97"/>
    <x v="6"/>
    <x v="3"/>
    <s v="Q2"/>
    <n v="1889"/>
    <n v="31"/>
    <x v="1"/>
    <x v="0"/>
    <n v="0.95"/>
    <x v="4"/>
    <n v="0"/>
    <n v="0.95"/>
    <n v="0.34"/>
    <n v="2"/>
    <n v="3029"/>
    <s v="Hartland"/>
    <x v="0"/>
    <n v="1.9"/>
    <n v="0"/>
    <n v="1.2199999999999998"/>
  </r>
  <r>
    <x v="97"/>
    <x v="6"/>
    <x v="3"/>
    <s v="Q2"/>
    <n v="1890"/>
    <n v="39"/>
    <x v="0"/>
    <x v="0"/>
    <n v="26.95"/>
    <x v="2"/>
    <n v="0"/>
    <n v="26.95"/>
    <n v="12.24"/>
    <n v="16"/>
    <n v="3012"/>
    <s v="Moose"/>
    <x v="5"/>
    <n v="431.2"/>
    <n v="0"/>
    <n v="235.35999999999999"/>
  </r>
  <r>
    <x v="97"/>
    <x v="6"/>
    <x v="3"/>
    <s v="Q2"/>
    <n v="1891"/>
    <n v="41"/>
    <x v="0"/>
    <x v="0"/>
    <n v="18.95"/>
    <x v="1"/>
    <n v="0"/>
    <n v="18.95"/>
    <n v="9.98"/>
    <n v="4"/>
    <n v="3025"/>
    <s v="Cardinal"/>
    <x v="4"/>
    <n v="75.8"/>
    <n v="0"/>
    <n v="35.879999999999995"/>
  </r>
  <r>
    <x v="97"/>
    <x v="6"/>
    <x v="3"/>
    <s v="Q2"/>
    <n v="1892"/>
    <n v="20"/>
    <x v="1"/>
    <x v="0"/>
    <n v="16.95"/>
    <x v="1"/>
    <n v="0.1"/>
    <n v="15.26"/>
    <n v="6.76"/>
    <n v="31"/>
    <n v="3028"/>
    <s v="Pembroke Pines"/>
    <x v="2"/>
    <n v="473.06"/>
    <n v="1.6899999999999995"/>
    <n v="263.5"/>
  </r>
  <r>
    <x v="97"/>
    <x v="6"/>
    <x v="3"/>
    <s v="Q2"/>
    <n v="1892"/>
    <n v="23"/>
    <x v="1"/>
    <x v="0"/>
    <n v="2.95"/>
    <x v="4"/>
    <n v="0.2"/>
    <n v="2.36"/>
    <n v="1.68"/>
    <n v="6"/>
    <n v="3028"/>
    <s v="Pembroke Pines"/>
    <x v="2"/>
    <n v="14.16"/>
    <n v="0.5900000000000003"/>
    <n v="4.08"/>
  </r>
  <r>
    <x v="97"/>
    <x v="6"/>
    <x v="3"/>
    <s v="Q2"/>
    <n v="1893"/>
    <n v="11"/>
    <x v="0"/>
    <x v="0"/>
    <n v="65.95"/>
    <x v="3"/>
    <n v="0.1"/>
    <n v="59.36"/>
    <n v="37.97"/>
    <n v="1"/>
    <n v="3030"/>
    <s v="Davis"/>
    <x v="6"/>
    <n v="59.36"/>
    <n v="6.5900000000000034"/>
    <n v="21.39"/>
  </r>
  <r>
    <x v="97"/>
    <x v="6"/>
    <x v="3"/>
    <s v="Q2"/>
    <n v="1893"/>
    <n v="46"/>
    <x v="0"/>
    <x v="0"/>
    <n v="55.95"/>
    <x v="3"/>
    <n v="0"/>
    <n v="55.95"/>
    <n v="32.47"/>
    <n v="9"/>
    <n v="3030"/>
    <s v="Davis"/>
    <x v="6"/>
    <n v="503.55"/>
    <n v="0"/>
    <n v="211.32000000000005"/>
  </r>
  <r>
    <x v="97"/>
    <x v="6"/>
    <x v="3"/>
    <s v="Q2"/>
    <n v="1894"/>
    <n v="41"/>
    <x v="1"/>
    <x v="0"/>
    <n v="18.95"/>
    <x v="1"/>
    <n v="0"/>
    <n v="18.95"/>
    <n v="9.98"/>
    <n v="16"/>
    <n v="3016"/>
    <s v="Cedar Hill"/>
    <x v="3"/>
    <n v="303.2"/>
    <n v="0"/>
    <n v="143.51999999999998"/>
  </r>
  <r>
    <x v="97"/>
    <x v="6"/>
    <x v="3"/>
    <s v="Q2"/>
    <n v="1895"/>
    <n v="2"/>
    <x v="0"/>
    <x v="0"/>
    <n v="44.95"/>
    <x v="5"/>
    <n v="0"/>
    <n v="44.95"/>
    <n v="27.95"/>
    <n v="5"/>
    <n v="3032"/>
    <s v="Church View"/>
    <x v="4"/>
    <n v="224.75"/>
    <n v="0"/>
    <n v="85.000000000000014"/>
  </r>
  <r>
    <x v="97"/>
    <x v="6"/>
    <x v="3"/>
    <s v="Q2"/>
    <n v="1896"/>
    <n v="42"/>
    <x v="1"/>
    <x v="0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97"/>
    <x v="6"/>
    <x v="3"/>
    <s v="Q2"/>
    <n v="1897"/>
    <n v="7"/>
    <x v="0"/>
    <x v="0"/>
    <n v="20.95"/>
    <x v="2"/>
    <n v="0.1"/>
    <n v="18.86"/>
    <n v="10.039999999999999"/>
    <n v="5"/>
    <n v="3027"/>
    <s v="Hartford"/>
    <x v="0"/>
    <n v="94.3"/>
    <n v="2.09"/>
    <n v="44.1"/>
  </r>
  <r>
    <x v="97"/>
    <x v="6"/>
    <x v="3"/>
    <s v="Q2"/>
    <n v="1898"/>
    <n v="7"/>
    <x v="2"/>
    <x v="0"/>
    <n v="20.95"/>
    <x v="2"/>
    <n v="0"/>
    <n v="20.95"/>
    <n v="10.039999999999999"/>
    <n v="14"/>
    <n v="3025"/>
    <s v="Cardinal"/>
    <x v="4"/>
    <n v="293.3"/>
    <n v="0"/>
    <n v="152.74"/>
  </r>
  <r>
    <x v="97"/>
    <x v="6"/>
    <x v="3"/>
    <s v="Q2"/>
    <n v="1899"/>
    <n v="10"/>
    <x v="2"/>
    <x v="0"/>
    <n v="34.950000000000003"/>
    <x v="0"/>
    <n v="0"/>
    <n v="34.950000000000003"/>
    <n v="22.13"/>
    <n v="17"/>
    <n v="3015"/>
    <s v="Catawissa"/>
    <x v="3"/>
    <n v="594.15000000000009"/>
    <n v="0"/>
    <n v="217.94000000000005"/>
  </r>
  <r>
    <x v="97"/>
    <x v="6"/>
    <x v="3"/>
    <s v="Q2"/>
    <n v="1900"/>
    <n v="11"/>
    <x v="1"/>
    <x v="0"/>
    <n v="65.95"/>
    <x v="3"/>
    <n v="0"/>
    <n v="65.95"/>
    <n v="37.97"/>
    <n v="17"/>
    <n v="3016"/>
    <s v="Cedar Hill"/>
    <x v="3"/>
    <n v="1121.1500000000001"/>
    <n v="0"/>
    <n v="475.66000000000008"/>
  </r>
  <r>
    <x v="97"/>
    <x v="6"/>
    <x v="3"/>
    <s v="Q2"/>
    <n v="1901"/>
    <n v="16"/>
    <x v="2"/>
    <x v="0"/>
    <n v="27.95"/>
    <x v="2"/>
    <n v="0"/>
    <n v="27.95"/>
    <n v="15.85"/>
    <n v="2"/>
    <n v="3029"/>
    <s v="Hartland"/>
    <x v="0"/>
    <n v="55.9"/>
    <n v="0"/>
    <n v="24.2"/>
  </r>
  <r>
    <x v="97"/>
    <x v="6"/>
    <x v="3"/>
    <s v="Q2"/>
    <n v="1901"/>
    <n v="44"/>
    <x v="2"/>
    <x v="0"/>
    <n v="38.950000000000003"/>
    <x v="0"/>
    <n v="0"/>
    <n v="38.950000000000003"/>
    <n v="24.76"/>
    <n v="26"/>
    <n v="3029"/>
    <s v="Hartland"/>
    <x v="0"/>
    <n v="1012.7"/>
    <n v="0"/>
    <n v="368.94000000000005"/>
  </r>
  <r>
    <x v="97"/>
    <x v="6"/>
    <x v="3"/>
    <s v="Q2"/>
    <n v="1902"/>
    <n v="23"/>
    <x v="2"/>
    <x v="0"/>
    <n v="2.95"/>
    <x v="4"/>
    <n v="0"/>
    <n v="2.95"/>
    <n v="1.68"/>
    <n v="11"/>
    <n v="3023"/>
    <s v="Glenbeulah"/>
    <x v="0"/>
    <n v="32.450000000000003"/>
    <n v="0"/>
    <n v="13.970000000000002"/>
  </r>
  <r>
    <x v="97"/>
    <x v="6"/>
    <x v="3"/>
    <s v="Q2"/>
    <n v="1902"/>
    <n v="25"/>
    <x v="2"/>
    <x v="0"/>
    <n v="0.95"/>
    <x v="4"/>
    <n v="0"/>
    <n v="0.95"/>
    <n v="0.35"/>
    <n v="17"/>
    <n v="3023"/>
    <s v="Glenbeulah"/>
    <x v="0"/>
    <n v="16.149999999999999"/>
    <n v="0"/>
    <n v="10.199999999999999"/>
  </r>
  <r>
    <x v="97"/>
    <x v="6"/>
    <x v="3"/>
    <s v="Q2"/>
    <n v="1902"/>
    <n v="11"/>
    <x v="2"/>
    <x v="0"/>
    <n v="65.95"/>
    <x v="3"/>
    <n v="0.1"/>
    <n v="59.36"/>
    <n v="37.97"/>
    <n v="15"/>
    <n v="3023"/>
    <s v="Glenbeulah"/>
    <x v="0"/>
    <n v="890.4"/>
    <n v="6.5900000000000034"/>
    <n v="320.85000000000002"/>
  </r>
  <r>
    <x v="97"/>
    <x v="6"/>
    <x v="3"/>
    <s v="Q2"/>
    <n v="1903"/>
    <n v="3"/>
    <x v="1"/>
    <x v="0"/>
    <n v="59.95"/>
    <x v="3"/>
    <n v="0"/>
    <n v="59.95"/>
    <n v="28.73"/>
    <n v="20"/>
    <n v="3015"/>
    <s v="Catawissa"/>
    <x v="3"/>
    <n v="1199"/>
    <n v="0"/>
    <n v="624.40000000000009"/>
  </r>
  <r>
    <x v="97"/>
    <x v="6"/>
    <x v="3"/>
    <s v="Q2"/>
    <n v="1904"/>
    <n v="50"/>
    <x v="0"/>
    <x v="0"/>
    <n v="24.95"/>
    <x v="2"/>
    <n v="0"/>
    <n v="24.95"/>
    <n v="12.14"/>
    <n v="2"/>
    <n v="3014"/>
    <s v="Danville"/>
    <x v="1"/>
    <n v="49.9"/>
    <n v="0"/>
    <n v="25.619999999999997"/>
  </r>
  <r>
    <x v="97"/>
    <x v="6"/>
    <x v="3"/>
    <s v="Q2"/>
    <n v="1905"/>
    <n v="7"/>
    <x v="1"/>
    <x v="0"/>
    <n v="20.95"/>
    <x v="2"/>
    <n v="0"/>
    <n v="20.95"/>
    <n v="10.039999999999999"/>
    <n v="1"/>
    <n v="3020"/>
    <s v="Hollywood"/>
    <x v="2"/>
    <n v="20.95"/>
    <n v="0"/>
    <n v="10.91"/>
  </r>
  <r>
    <x v="97"/>
    <x v="6"/>
    <x v="3"/>
    <s v="Q2"/>
    <n v="1906"/>
    <n v="50"/>
    <x v="2"/>
    <x v="0"/>
    <n v="24.95"/>
    <x v="2"/>
    <n v="0"/>
    <n v="24.95"/>
    <n v="12.14"/>
    <n v="4"/>
    <n v="3031"/>
    <s v="Hingham"/>
    <x v="0"/>
    <n v="99.8"/>
    <n v="0"/>
    <n v="51.239999999999995"/>
  </r>
  <r>
    <x v="97"/>
    <x v="6"/>
    <x v="3"/>
    <s v="Q2"/>
    <n v="1907"/>
    <n v="1"/>
    <x v="2"/>
    <x v="0"/>
    <n v="43.95"/>
    <x v="5"/>
    <n v="0"/>
    <n v="43.95"/>
    <n v="25.6"/>
    <n v="16"/>
    <n v="3015"/>
    <s v="Catawissa"/>
    <x v="3"/>
    <n v="703.2"/>
    <n v="0"/>
    <n v="293.60000000000002"/>
  </r>
  <r>
    <x v="97"/>
    <x v="6"/>
    <x v="3"/>
    <s v="Q2"/>
    <n v="1907"/>
    <n v="49"/>
    <x v="2"/>
    <x v="0"/>
    <n v="63.95"/>
    <x v="3"/>
    <n v="0"/>
    <n v="63.95"/>
    <n v="27.1"/>
    <n v="6"/>
    <n v="3015"/>
    <s v="Catawissa"/>
    <x v="3"/>
    <n v="383.70000000000005"/>
    <n v="0"/>
    <n v="221.10000000000002"/>
  </r>
  <r>
    <x v="97"/>
    <x v="6"/>
    <x v="3"/>
    <s v="Q2"/>
    <n v="1907"/>
    <n v="13"/>
    <x v="2"/>
    <x v="0"/>
    <n v="26.95"/>
    <x v="2"/>
    <n v="0.1"/>
    <n v="24.26"/>
    <n v="13.26"/>
    <n v="6"/>
    <n v="3015"/>
    <s v="Catawissa"/>
    <x v="3"/>
    <n v="145.56"/>
    <n v="2.6899999999999977"/>
    <n v="66.000000000000014"/>
  </r>
  <r>
    <x v="97"/>
    <x v="6"/>
    <x v="3"/>
    <s v="Q2"/>
    <n v="1908"/>
    <n v="50"/>
    <x v="0"/>
    <x v="0"/>
    <n v="24.95"/>
    <x v="2"/>
    <n v="0"/>
    <n v="24.95"/>
    <n v="12.14"/>
    <n v="4"/>
    <n v="3021"/>
    <s v="Hollywood"/>
    <x v="2"/>
    <n v="99.8"/>
    <n v="0"/>
    <n v="51.239999999999995"/>
  </r>
  <r>
    <x v="97"/>
    <x v="6"/>
    <x v="3"/>
    <s v="Q2"/>
    <n v="1909"/>
    <n v="11"/>
    <x v="2"/>
    <x v="0"/>
    <n v="65.95"/>
    <x v="3"/>
    <n v="0"/>
    <n v="65.95"/>
    <n v="37.97"/>
    <n v="5"/>
    <n v="3014"/>
    <s v="Danville"/>
    <x v="1"/>
    <n v="329.75"/>
    <n v="0"/>
    <n v="139.90000000000003"/>
  </r>
  <r>
    <x v="97"/>
    <x v="6"/>
    <x v="3"/>
    <s v="Q2"/>
    <n v="1909"/>
    <n v="44"/>
    <x v="2"/>
    <x v="0"/>
    <n v="38.950000000000003"/>
    <x v="0"/>
    <n v="0"/>
    <n v="38.950000000000003"/>
    <n v="24.76"/>
    <n v="17"/>
    <n v="3014"/>
    <s v="Danville"/>
    <x v="1"/>
    <n v="662.15000000000009"/>
    <n v="0"/>
    <n v="241.23000000000002"/>
  </r>
  <r>
    <x v="97"/>
    <x v="6"/>
    <x v="3"/>
    <s v="Q2"/>
    <n v="1910"/>
    <n v="45"/>
    <x v="0"/>
    <x v="0"/>
    <n v="38.950000000000003"/>
    <x v="0"/>
    <n v="0"/>
    <n v="38.950000000000003"/>
    <n v="22.33"/>
    <n v="6"/>
    <n v="3023"/>
    <s v="Glenbeulah"/>
    <x v="0"/>
    <n v="233.70000000000002"/>
    <n v="0"/>
    <n v="99.720000000000027"/>
  </r>
  <r>
    <x v="97"/>
    <x v="6"/>
    <x v="3"/>
    <s v="Q2"/>
    <n v="1911"/>
    <n v="36"/>
    <x v="2"/>
    <x v="0"/>
    <n v="26.95"/>
    <x v="2"/>
    <n v="0"/>
    <n v="26.95"/>
    <n v="12.53"/>
    <n v="21"/>
    <n v="3010"/>
    <s v="Camarillo"/>
    <x v="7"/>
    <n v="565.94999999999993"/>
    <n v="0"/>
    <n v="302.82"/>
  </r>
  <r>
    <x v="97"/>
    <x v="6"/>
    <x v="3"/>
    <s v="Q2"/>
    <n v="1912"/>
    <n v="27"/>
    <x v="0"/>
    <x v="0"/>
    <n v="4.95"/>
    <x v="4"/>
    <n v="0.1"/>
    <n v="4.46"/>
    <n v="1.82"/>
    <n v="9"/>
    <n v="3022"/>
    <s v="Oak View"/>
    <x v="7"/>
    <n v="40.14"/>
    <n v="0.49000000000000021"/>
    <n v="23.759999999999998"/>
  </r>
  <r>
    <x v="97"/>
    <x v="6"/>
    <x v="3"/>
    <s v="Q2"/>
    <n v="1913"/>
    <n v="35"/>
    <x v="2"/>
    <x v="0"/>
    <n v="0.95"/>
    <x v="4"/>
    <n v="0"/>
    <n v="0.95"/>
    <n v="0.47"/>
    <n v="2"/>
    <n v="3010"/>
    <s v="Camarillo"/>
    <x v="7"/>
    <n v="1.9"/>
    <n v="0"/>
    <n v="0.96"/>
  </r>
  <r>
    <x v="97"/>
    <x v="6"/>
    <x v="3"/>
    <s v="Q2"/>
    <n v="1913"/>
    <n v="4"/>
    <x v="2"/>
    <x v="0"/>
    <n v="73.95"/>
    <x v="3"/>
    <n v="0"/>
    <n v="73.95"/>
    <n v="38.86"/>
    <n v="1"/>
    <n v="3010"/>
    <s v="Camarillo"/>
    <x v="7"/>
    <n v="73.95"/>
    <n v="0"/>
    <n v="35.090000000000003"/>
  </r>
  <r>
    <x v="97"/>
    <x v="6"/>
    <x v="3"/>
    <s v="Q2"/>
    <n v="1914"/>
    <n v="37"/>
    <x v="0"/>
    <x v="0"/>
    <n v="24.95"/>
    <x v="2"/>
    <n v="0"/>
    <n v="24.95"/>
    <n v="9.3800000000000008"/>
    <n v="9"/>
    <n v="3021"/>
    <s v="Hollywood"/>
    <x v="2"/>
    <n v="224.54999999999998"/>
    <n v="0"/>
    <n v="140.13"/>
  </r>
  <r>
    <x v="97"/>
    <x v="6"/>
    <x v="3"/>
    <s v="Q2"/>
    <n v="1914"/>
    <n v="25"/>
    <x v="0"/>
    <x v="0"/>
    <n v="0.95"/>
    <x v="4"/>
    <n v="0"/>
    <n v="0.95"/>
    <n v="0.35"/>
    <n v="2"/>
    <n v="3021"/>
    <s v="Hollywood"/>
    <x v="2"/>
    <n v="1.9"/>
    <n v="0"/>
    <n v="1.2"/>
  </r>
  <r>
    <x v="97"/>
    <x v="6"/>
    <x v="3"/>
    <s v="Q2"/>
    <n v="1915"/>
    <n v="14"/>
    <x v="2"/>
    <x v="0"/>
    <n v="31.95"/>
    <x v="0"/>
    <n v="0.1"/>
    <n v="28.76"/>
    <n v="17.38"/>
    <n v="2"/>
    <n v="3011"/>
    <s v="Barhamsville"/>
    <x v="4"/>
    <n v="57.52"/>
    <n v="3.1899999999999977"/>
    <n v="22.760000000000005"/>
  </r>
  <r>
    <x v="97"/>
    <x v="6"/>
    <x v="3"/>
    <s v="Q2"/>
    <n v="1916"/>
    <n v="2"/>
    <x v="1"/>
    <x v="0"/>
    <n v="44.95"/>
    <x v="5"/>
    <n v="0"/>
    <n v="44.95"/>
    <n v="27.95"/>
    <n v="6"/>
    <n v="3026"/>
    <s v="Norman"/>
    <x v="6"/>
    <n v="269.70000000000005"/>
    <n v="0"/>
    <n v="102.00000000000003"/>
  </r>
  <r>
    <x v="97"/>
    <x v="6"/>
    <x v="3"/>
    <s v="Q2"/>
    <n v="1917"/>
    <n v="16"/>
    <x v="2"/>
    <x v="0"/>
    <n v="27.95"/>
    <x v="2"/>
    <n v="0"/>
    <n v="27.95"/>
    <n v="15.85"/>
    <n v="2"/>
    <n v="3024"/>
    <s v="Corn"/>
    <x v="6"/>
    <n v="55.9"/>
    <n v="0"/>
    <n v="24.2"/>
  </r>
  <r>
    <x v="97"/>
    <x v="6"/>
    <x v="3"/>
    <s v="Q2"/>
    <n v="1918"/>
    <n v="10"/>
    <x v="1"/>
    <x v="0"/>
    <n v="34.950000000000003"/>
    <x v="0"/>
    <n v="0"/>
    <n v="34.950000000000003"/>
    <n v="22.13"/>
    <n v="17"/>
    <n v="3013"/>
    <s v="Moran"/>
    <x v="5"/>
    <n v="594.15000000000009"/>
    <n v="0"/>
    <n v="217.94000000000005"/>
  </r>
  <r>
    <x v="97"/>
    <x v="6"/>
    <x v="3"/>
    <s v="Q2"/>
    <n v="1919"/>
    <n v="32"/>
    <x v="0"/>
    <x v="0"/>
    <n v="22.95"/>
    <x v="2"/>
    <n v="0"/>
    <n v="22.95"/>
    <n v="11.78"/>
    <n v="21"/>
    <n v="3017"/>
    <s v="Chesterfield"/>
    <x v="3"/>
    <n v="481.95"/>
    <n v="0"/>
    <n v="234.57"/>
  </r>
  <r>
    <x v="97"/>
    <x v="6"/>
    <x v="3"/>
    <s v="Q2"/>
    <n v="1920"/>
    <n v="16"/>
    <x v="2"/>
    <x v="0"/>
    <n v="27.95"/>
    <x v="2"/>
    <n v="0"/>
    <n v="27.95"/>
    <n v="15.85"/>
    <n v="6"/>
    <n v="3017"/>
    <s v="Chesterfield"/>
    <x v="3"/>
    <n v="167.7"/>
    <n v="0"/>
    <n v="72.599999999999994"/>
  </r>
  <r>
    <x v="97"/>
    <x v="6"/>
    <x v="3"/>
    <s v="Q2"/>
    <n v="1920"/>
    <n v="41"/>
    <x v="2"/>
    <x v="0"/>
    <n v="18.95"/>
    <x v="1"/>
    <n v="0"/>
    <n v="18.95"/>
    <n v="9.98"/>
    <n v="4"/>
    <n v="3017"/>
    <s v="Chesterfield"/>
    <x v="3"/>
    <n v="75.8"/>
    <n v="0"/>
    <n v="35.879999999999995"/>
  </r>
  <r>
    <x v="97"/>
    <x v="6"/>
    <x v="3"/>
    <s v="Q2"/>
    <n v="1921"/>
    <n v="8"/>
    <x v="1"/>
    <x v="0"/>
    <n v="7.95"/>
    <x v="4"/>
    <n v="0"/>
    <n v="7.95"/>
    <n v="4.53"/>
    <n v="23"/>
    <n v="3016"/>
    <s v="Cedar Hill"/>
    <x v="3"/>
    <n v="182.85"/>
    <n v="0"/>
    <n v="78.66"/>
  </r>
  <r>
    <x v="97"/>
    <x v="6"/>
    <x v="3"/>
    <s v="Q2"/>
    <n v="1922"/>
    <n v="3"/>
    <x v="0"/>
    <x v="0"/>
    <n v="59.95"/>
    <x v="3"/>
    <n v="0"/>
    <n v="59.95"/>
    <n v="28.73"/>
    <n v="18"/>
    <n v="3014"/>
    <s v="Danville"/>
    <x v="1"/>
    <n v="1079.1000000000001"/>
    <n v="0"/>
    <n v="561.96"/>
  </r>
  <r>
    <x v="97"/>
    <x v="6"/>
    <x v="3"/>
    <s v="Q2"/>
    <n v="1922"/>
    <n v="26"/>
    <x v="0"/>
    <x v="0"/>
    <n v="0.95"/>
    <x v="4"/>
    <n v="0.2"/>
    <n v="0.76"/>
    <n v="0.42"/>
    <n v="5"/>
    <n v="3014"/>
    <s v="Danville"/>
    <x v="1"/>
    <n v="3.8"/>
    <n v="0.18999999999999995"/>
    <n v="1.7000000000000002"/>
  </r>
  <r>
    <x v="97"/>
    <x v="6"/>
    <x v="3"/>
    <s v="Q2"/>
    <n v="1923"/>
    <n v="12"/>
    <x v="1"/>
    <x v="0"/>
    <n v="47.95"/>
    <x v="5"/>
    <n v="0"/>
    <n v="47.95"/>
    <n v="20.7"/>
    <n v="1"/>
    <n v="3018"/>
    <s v="Chickasha"/>
    <x v="6"/>
    <n v="47.95"/>
    <n v="0"/>
    <n v="27.250000000000004"/>
  </r>
  <r>
    <x v="97"/>
    <x v="6"/>
    <x v="3"/>
    <s v="Q2"/>
    <n v="1924"/>
    <n v="28"/>
    <x v="0"/>
    <x v="0"/>
    <n v="0.95"/>
    <x v="4"/>
    <n v="0"/>
    <n v="0.95"/>
    <n v="0.5"/>
    <n v="36"/>
    <n v="3023"/>
    <s v="Glenbeulah"/>
    <x v="0"/>
    <n v="34.199999999999996"/>
    <n v="0"/>
    <n v="16.2"/>
  </r>
  <r>
    <x v="97"/>
    <x v="6"/>
    <x v="3"/>
    <s v="Q2"/>
    <n v="1925"/>
    <n v="40"/>
    <x v="1"/>
    <x v="0"/>
    <n v="16.95"/>
    <x v="1"/>
    <n v="0"/>
    <n v="16.95"/>
    <n v="6.53"/>
    <n v="17"/>
    <n v="3023"/>
    <s v="Glenbeulah"/>
    <x v="0"/>
    <n v="288.14999999999998"/>
    <n v="0"/>
    <n v="177.13999999999996"/>
  </r>
  <r>
    <x v="98"/>
    <x v="0"/>
    <x v="3"/>
    <s v="Q2"/>
    <n v="1926"/>
    <n v="5"/>
    <x v="4"/>
    <x v="1"/>
    <n v="24.95"/>
    <x v="2"/>
    <n v="0.1"/>
    <n v="22.46"/>
    <n v="12.27"/>
    <n v="8"/>
    <n v="3024"/>
    <s v="Corn"/>
    <x v="6"/>
    <n v="179.68"/>
    <n v="2.4899999999999984"/>
    <n v="81.52000000000001"/>
  </r>
  <r>
    <x v="98"/>
    <x v="0"/>
    <x v="3"/>
    <s v="Q2"/>
    <n v="1927"/>
    <n v="6"/>
    <x v="3"/>
    <x v="1"/>
    <n v="55.95"/>
    <x v="3"/>
    <n v="0.1"/>
    <n v="50.36"/>
    <n v="16.059999999999999"/>
    <n v="12"/>
    <n v="3019"/>
    <s v="Crystal City"/>
    <x v="3"/>
    <n v="604.31999999999994"/>
    <n v="5.5900000000000034"/>
    <n v="411.59999999999997"/>
  </r>
  <r>
    <x v="98"/>
    <x v="0"/>
    <x v="3"/>
    <s v="Q2"/>
    <n v="1928"/>
    <n v="49"/>
    <x v="3"/>
    <x v="1"/>
    <n v="63.95"/>
    <x v="3"/>
    <n v="0.1"/>
    <n v="57.56"/>
    <n v="27.1"/>
    <n v="6"/>
    <n v="3029"/>
    <s v="Hartland"/>
    <x v="0"/>
    <n v="345.36"/>
    <n v="6.3900000000000006"/>
    <n v="182.76"/>
  </r>
  <r>
    <x v="98"/>
    <x v="0"/>
    <x v="3"/>
    <s v="Q2"/>
    <n v="1928"/>
    <n v="11"/>
    <x v="3"/>
    <x v="1"/>
    <n v="65.95"/>
    <x v="3"/>
    <n v="0"/>
    <n v="65.95"/>
    <n v="37.97"/>
    <n v="12"/>
    <n v="3029"/>
    <s v="Hartland"/>
    <x v="0"/>
    <n v="791.40000000000009"/>
    <n v="0"/>
    <n v="335.76000000000005"/>
  </r>
  <r>
    <x v="98"/>
    <x v="0"/>
    <x v="3"/>
    <s v="Q2"/>
    <n v="1929"/>
    <n v="12"/>
    <x v="4"/>
    <x v="1"/>
    <n v="47.95"/>
    <x v="5"/>
    <n v="0"/>
    <n v="47.95"/>
    <n v="20.7"/>
    <n v="3"/>
    <n v="3028"/>
    <s v="Pembroke Pines"/>
    <x v="2"/>
    <n v="143.85000000000002"/>
    <n v="0"/>
    <n v="81.750000000000014"/>
  </r>
  <r>
    <x v="98"/>
    <x v="0"/>
    <x v="3"/>
    <s v="Q2"/>
    <n v="1930"/>
    <n v="27"/>
    <x v="3"/>
    <x v="1"/>
    <n v="4.95"/>
    <x v="4"/>
    <n v="0"/>
    <n v="4.95"/>
    <n v="1.82"/>
    <n v="11"/>
    <n v="3024"/>
    <s v="Corn"/>
    <x v="6"/>
    <n v="54.45"/>
    <n v="0"/>
    <n v="34.43"/>
  </r>
  <r>
    <x v="98"/>
    <x v="0"/>
    <x v="3"/>
    <s v="Q2"/>
    <n v="1931"/>
    <n v="11"/>
    <x v="3"/>
    <x v="1"/>
    <n v="65.95"/>
    <x v="3"/>
    <n v="0"/>
    <n v="65.95"/>
    <n v="37.97"/>
    <n v="7"/>
    <n v="3015"/>
    <s v="Catawissa"/>
    <x v="3"/>
    <n v="461.65000000000003"/>
    <n v="0"/>
    <n v="195.86"/>
  </r>
  <r>
    <x v="98"/>
    <x v="0"/>
    <x v="3"/>
    <s v="Q2"/>
    <n v="1932"/>
    <n v="3"/>
    <x v="4"/>
    <x v="1"/>
    <n v="59.95"/>
    <x v="3"/>
    <n v="0"/>
    <n v="59.95"/>
    <n v="28.73"/>
    <n v="25"/>
    <n v="3013"/>
    <s v="Moran"/>
    <x v="5"/>
    <n v="1498.75"/>
    <n v="0"/>
    <n v="780.50000000000011"/>
  </r>
  <r>
    <x v="98"/>
    <x v="0"/>
    <x v="3"/>
    <s v="Q2"/>
    <n v="1932"/>
    <n v="26"/>
    <x v="4"/>
    <x v="1"/>
    <n v="0.95"/>
    <x v="4"/>
    <n v="0"/>
    <n v="0.95"/>
    <n v="0.42"/>
    <n v="13"/>
    <n v="3013"/>
    <s v="Moran"/>
    <x v="5"/>
    <n v="12.35"/>
    <n v="0"/>
    <n v="6.8900000000000006"/>
  </r>
  <r>
    <x v="98"/>
    <x v="0"/>
    <x v="3"/>
    <s v="Q2"/>
    <n v="1932"/>
    <n v="2"/>
    <x v="4"/>
    <x v="1"/>
    <n v="44.95"/>
    <x v="5"/>
    <n v="0"/>
    <n v="44.95"/>
    <n v="27.95"/>
    <n v="10"/>
    <n v="3013"/>
    <s v="Moran"/>
    <x v="5"/>
    <n v="449.5"/>
    <n v="0"/>
    <n v="170.00000000000003"/>
  </r>
  <r>
    <x v="98"/>
    <x v="0"/>
    <x v="3"/>
    <s v="Q2"/>
    <n v="1933"/>
    <n v="32"/>
    <x v="4"/>
    <x v="1"/>
    <n v="22.95"/>
    <x v="2"/>
    <n v="0"/>
    <n v="22.95"/>
    <n v="11.78"/>
    <n v="16"/>
    <n v="3020"/>
    <s v="Hollywood"/>
    <x v="2"/>
    <n v="367.2"/>
    <n v="0"/>
    <n v="178.72"/>
  </r>
  <r>
    <x v="98"/>
    <x v="0"/>
    <x v="3"/>
    <s v="Q2"/>
    <n v="1933"/>
    <n v="23"/>
    <x v="4"/>
    <x v="1"/>
    <n v="2.95"/>
    <x v="4"/>
    <n v="0"/>
    <n v="2.95"/>
    <n v="1.68"/>
    <n v="7"/>
    <n v="3020"/>
    <s v="Hollywood"/>
    <x v="2"/>
    <n v="20.650000000000002"/>
    <n v="0"/>
    <n v="8.8900000000000023"/>
  </r>
  <r>
    <x v="98"/>
    <x v="0"/>
    <x v="3"/>
    <s v="Q2"/>
    <n v="1934"/>
    <n v="6"/>
    <x v="3"/>
    <x v="1"/>
    <n v="55.95"/>
    <x v="3"/>
    <n v="0"/>
    <n v="55.95"/>
    <n v="16.059999999999999"/>
    <n v="18"/>
    <n v="3025"/>
    <s v="Cardinal"/>
    <x v="4"/>
    <n v="1007.1"/>
    <n v="0"/>
    <n v="718.02"/>
  </r>
  <r>
    <x v="98"/>
    <x v="0"/>
    <x v="3"/>
    <s v="Q2"/>
    <n v="1934"/>
    <n v="27"/>
    <x v="3"/>
    <x v="1"/>
    <n v="4.95"/>
    <x v="4"/>
    <n v="0.1"/>
    <n v="4.46"/>
    <n v="1.82"/>
    <n v="1"/>
    <n v="3025"/>
    <s v="Cardinal"/>
    <x v="4"/>
    <n v="4.46"/>
    <n v="0.49000000000000021"/>
    <n v="2.6399999999999997"/>
  </r>
  <r>
    <x v="99"/>
    <x v="1"/>
    <x v="3"/>
    <s v="Q2"/>
    <n v="1935"/>
    <n v="27"/>
    <x v="1"/>
    <x v="1"/>
    <n v="4.95"/>
    <x v="4"/>
    <n v="0"/>
    <n v="4.95"/>
    <n v="1.82"/>
    <n v="9"/>
    <n v="3026"/>
    <s v="Norman"/>
    <x v="6"/>
    <n v="44.550000000000004"/>
    <n v="0"/>
    <n v="28.169999999999998"/>
  </r>
  <r>
    <x v="99"/>
    <x v="1"/>
    <x v="3"/>
    <s v="Q2"/>
    <n v="1935"/>
    <n v="2"/>
    <x v="1"/>
    <x v="1"/>
    <n v="44.95"/>
    <x v="5"/>
    <n v="0"/>
    <n v="44.95"/>
    <n v="27.95"/>
    <n v="9"/>
    <n v="3026"/>
    <s v="Norman"/>
    <x v="6"/>
    <n v="404.55"/>
    <n v="0"/>
    <n v="153.00000000000003"/>
  </r>
  <r>
    <x v="99"/>
    <x v="1"/>
    <x v="3"/>
    <s v="Q2"/>
    <n v="1936"/>
    <n v="4"/>
    <x v="0"/>
    <x v="1"/>
    <n v="73.95"/>
    <x v="3"/>
    <n v="0.1"/>
    <n v="66.56"/>
    <n v="38.86"/>
    <n v="1"/>
    <n v="3010"/>
    <s v="Camarillo"/>
    <x v="7"/>
    <n v="66.56"/>
    <n v="7.3900000000000006"/>
    <n v="27.700000000000003"/>
  </r>
  <r>
    <x v="99"/>
    <x v="1"/>
    <x v="3"/>
    <s v="Q2"/>
    <n v="1936"/>
    <n v="27"/>
    <x v="0"/>
    <x v="1"/>
    <n v="4.95"/>
    <x v="4"/>
    <n v="0"/>
    <n v="4.95"/>
    <n v="1.82"/>
    <n v="7"/>
    <n v="3010"/>
    <s v="Camarillo"/>
    <x v="7"/>
    <n v="34.65"/>
    <n v="0"/>
    <n v="21.91"/>
  </r>
  <r>
    <x v="99"/>
    <x v="1"/>
    <x v="3"/>
    <s v="Q2"/>
    <n v="1936"/>
    <n v="47"/>
    <x v="0"/>
    <x v="1"/>
    <n v="28.95"/>
    <x v="2"/>
    <n v="0"/>
    <n v="28.95"/>
    <n v="8.86"/>
    <n v="2"/>
    <n v="3010"/>
    <s v="Camarillo"/>
    <x v="7"/>
    <n v="57.9"/>
    <n v="0"/>
    <n v="40.18"/>
  </r>
  <r>
    <x v="99"/>
    <x v="1"/>
    <x v="3"/>
    <s v="Q2"/>
    <n v="1937"/>
    <n v="39"/>
    <x v="1"/>
    <x v="1"/>
    <n v="26.95"/>
    <x v="2"/>
    <n v="0"/>
    <n v="26.95"/>
    <n v="12.24"/>
    <n v="24"/>
    <n v="3023"/>
    <s v="Glenbeulah"/>
    <x v="0"/>
    <n v="646.79999999999995"/>
    <n v="0"/>
    <n v="353.03999999999996"/>
  </r>
  <r>
    <x v="99"/>
    <x v="1"/>
    <x v="3"/>
    <s v="Q2"/>
    <n v="1937"/>
    <n v="21"/>
    <x v="1"/>
    <x v="1"/>
    <n v="26.95"/>
    <x v="2"/>
    <n v="0"/>
    <n v="26.95"/>
    <n v="12.42"/>
    <n v="11"/>
    <n v="3023"/>
    <s v="Glenbeulah"/>
    <x v="0"/>
    <n v="296.45"/>
    <n v="0"/>
    <n v="159.82999999999998"/>
  </r>
  <r>
    <x v="99"/>
    <x v="1"/>
    <x v="3"/>
    <s v="Q2"/>
    <n v="1937"/>
    <n v="29"/>
    <x v="1"/>
    <x v="1"/>
    <n v="40.950000000000003"/>
    <x v="5"/>
    <n v="0.2"/>
    <n v="32.76"/>
    <n v="15.51"/>
    <n v="1"/>
    <n v="3023"/>
    <s v="Glenbeulah"/>
    <x v="0"/>
    <n v="32.76"/>
    <n v="8.1900000000000048"/>
    <n v="17.25"/>
  </r>
  <r>
    <x v="99"/>
    <x v="1"/>
    <x v="3"/>
    <s v="Q2"/>
    <n v="1938"/>
    <n v="36"/>
    <x v="0"/>
    <x v="1"/>
    <n v="26.95"/>
    <x v="2"/>
    <n v="0.1"/>
    <n v="24.26"/>
    <n v="12.53"/>
    <n v="32"/>
    <n v="3029"/>
    <s v="Hartland"/>
    <x v="0"/>
    <n v="776.32"/>
    <n v="2.6899999999999977"/>
    <n v="375.36000000000007"/>
  </r>
  <r>
    <x v="99"/>
    <x v="1"/>
    <x v="3"/>
    <s v="Q2"/>
    <n v="1939"/>
    <n v="10"/>
    <x v="1"/>
    <x v="1"/>
    <n v="34.950000000000003"/>
    <x v="0"/>
    <n v="0"/>
    <n v="34.950000000000003"/>
    <n v="22.13"/>
    <n v="4"/>
    <n v="3025"/>
    <s v="Cardinal"/>
    <x v="4"/>
    <n v="139.80000000000001"/>
    <n v="0"/>
    <n v="51.280000000000015"/>
  </r>
  <r>
    <x v="99"/>
    <x v="1"/>
    <x v="3"/>
    <s v="Q2"/>
    <n v="1939"/>
    <n v="31"/>
    <x v="1"/>
    <x v="1"/>
    <n v="0.95"/>
    <x v="4"/>
    <n v="0"/>
    <n v="0.95"/>
    <n v="0.34"/>
    <n v="25"/>
    <n v="3025"/>
    <s v="Cardinal"/>
    <x v="4"/>
    <n v="23.75"/>
    <n v="0"/>
    <n v="15.249999999999996"/>
  </r>
  <r>
    <x v="99"/>
    <x v="1"/>
    <x v="3"/>
    <s v="Q2"/>
    <n v="1940"/>
    <n v="26"/>
    <x v="0"/>
    <x v="1"/>
    <n v="0.95"/>
    <x v="4"/>
    <n v="0.1"/>
    <n v="0.86"/>
    <n v="0.42"/>
    <n v="4"/>
    <n v="3033"/>
    <s v="Hubertus"/>
    <x v="0"/>
    <n v="3.44"/>
    <n v="8.9999999999999969E-2"/>
    <n v="1.76"/>
  </r>
  <r>
    <x v="99"/>
    <x v="1"/>
    <x v="3"/>
    <s v="Q2"/>
    <n v="1940"/>
    <n v="50"/>
    <x v="0"/>
    <x v="1"/>
    <n v="24.95"/>
    <x v="2"/>
    <n v="0"/>
    <n v="24.95"/>
    <n v="12.14"/>
    <n v="1"/>
    <n v="3033"/>
    <s v="Hubertus"/>
    <x v="0"/>
    <n v="24.95"/>
    <n v="0"/>
    <n v="12.809999999999999"/>
  </r>
  <r>
    <x v="99"/>
    <x v="1"/>
    <x v="3"/>
    <s v="Q2"/>
    <n v="1940"/>
    <n v="2"/>
    <x v="0"/>
    <x v="1"/>
    <n v="44.95"/>
    <x v="5"/>
    <n v="0.2"/>
    <n v="35.96"/>
    <n v="27.95"/>
    <n v="2"/>
    <n v="3033"/>
    <s v="Hubertus"/>
    <x v="0"/>
    <n v="71.92"/>
    <n v="8.990000000000002"/>
    <n v="16.020000000000003"/>
  </r>
  <r>
    <x v="99"/>
    <x v="1"/>
    <x v="3"/>
    <s v="Q2"/>
    <n v="1941"/>
    <n v="48"/>
    <x v="1"/>
    <x v="1"/>
    <n v="3.95"/>
    <x v="4"/>
    <n v="0"/>
    <n v="3.95"/>
    <n v="1.43"/>
    <n v="16"/>
    <n v="3018"/>
    <s v="Chickasha"/>
    <x v="6"/>
    <n v="63.2"/>
    <n v="0"/>
    <n v="40.320000000000007"/>
  </r>
  <r>
    <x v="99"/>
    <x v="1"/>
    <x v="3"/>
    <s v="Q2"/>
    <n v="1942"/>
    <n v="46"/>
    <x v="0"/>
    <x v="1"/>
    <n v="55.95"/>
    <x v="3"/>
    <n v="0"/>
    <n v="55.95"/>
    <n v="32.47"/>
    <n v="35"/>
    <n v="3014"/>
    <s v="Danville"/>
    <x v="1"/>
    <n v="1958.25"/>
    <n v="0"/>
    <n v="821.80000000000018"/>
  </r>
  <r>
    <x v="99"/>
    <x v="1"/>
    <x v="3"/>
    <s v="Q2"/>
    <n v="1942"/>
    <n v="42"/>
    <x v="0"/>
    <x v="1"/>
    <n v="35.950000000000003"/>
    <x v="0"/>
    <n v="0.1"/>
    <n v="32.36"/>
    <n v="20.25"/>
    <n v="2"/>
    <n v="3014"/>
    <s v="Danville"/>
    <x v="1"/>
    <n v="64.72"/>
    <n v="3.5900000000000034"/>
    <n v="24.22"/>
  </r>
  <r>
    <x v="99"/>
    <x v="1"/>
    <x v="3"/>
    <s v="Q2"/>
    <n v="1942"/>
    <n v="29"/>
    <x v="0"/>
    <x v="1"/>
    <n v="40.950000000000003"/>
    <x v="5"/>
    <n v="0"/>
    <n v="40.950000000000003"/>
    <n v="15.51"/>
    <n v="2"/>
    <n v="3014"/>
    <s v="Danville"/>
    <x v="1"/>
    <n v="81.900000000000006"/>
    <n v="0"/>
    <n v="50.88000000000001"/>
  </r>
  <r>
    <x v="99"/>
    <x v="1"/>
    <x v="3"/>
    <s v="Q2"/>
    <n v="1943"/>
    <n v="8"/>
    <x v="1"/>
    <x v="1"/>
    <n v="7.95"/>
    <x v="4"/>
    <n v="0"/>
    <n v="7.95"/>
    <n v="4.53"/>
    <n v="24"/>
    <n v="3032"/>
    <s v="Church View"/>
    <x v="4"/>
    <n v="190.8"/>
    <n v="0"/>
    <n v="82.08"/>
  </r>
  <r>
    <x v="99"/>
    <x v="1"/>
    <x v="3"/>
    <s v="Q2"/>
    <n v="1943"/>
    <n v="44"/>
    <x v="1"/>
    <x v="1"/>
    <n v="38.950000000000003"/>
    <x v="0"/>
    <n v="0"/>
    <n v="38.950000000000003"/>
    <n v="24.76"/>
    <n v="17"/>
    <n v="3032"/>
    <s v="Church View"/>
    <x v="4"/>
    <n v="662.15000000000009"/>
    <n v="0"/>
    <n v="241.23000000000002"/>
  </r>
  <r>
    <x v="99"/>
    <x v="1"/>
    <x v="3"/>
    <s v="Q2"/>
    <n v="1944"/>
    <n v="17"/>
    <x v="1"/>
    <x v="1"/>
    <n v="49.95"/>
    <x v="5"/>
    <n v="0"/>
    <n v="49.95"/>
    <n v="23.93"/>
    <n v="36"/>
    <n v="3017"/>
    <s v="Chesterfield"/>
    <x v="3"/>
    <n v="1798.2"/>
    <n v="0"/>
    <n v="936.72000000000014"/>
  </r>
  <r>
    <x v="99"/>
    <x v="1"/>
    <x v="3"/>
    <s v="Q2"/>
    <n v="1945"/>
    <n v="9"/>
    <x v="0"/>
    <x v="1"/>
    <n v="48.95"/>
    <x v="5"/>
    <n v="0"/>
    <n v="48.95"/>
    <n v="24.52"/>
    <n v="28"/>
    <n v="3018"/>
    <s v="Chickasha"/>
    <x v="6"/>
    <n v="1370.6000000000001"/>
    <n v="0"/>
    <n v="684.04000000000008"/>
  </r>
  <r>
    <x v="99"/>
    <x v="1"/>
    <x v="3"/>
    <s v="Q2"/>
    <n v="1946"/>
    <n v="32"/>
    <x v="1"/>
    <x v="1"/>
    <n v="22.95"/>
    <x v="2"/>
    <n v="0"/>
    <n v="22.95"/>
    <n v="11.78"/>
    <n v="4"/>
    <n v="3029"/>
    <s v="Hartland"/>
    <x v="0"/>
    <n v="91.8"/>
    <n v="0"/>
    <n v="44.68"/>
  </r>
  <r>
    <x v="100"/>
    <x v="2"/>
    <x v="3"/>
    <s v="Q2"/>
    <n v="1947"/>
    <n v="18"/>
    <x v="4"/>
    <x v="1"/>
    <n v="54.95"/>
    <x v="3"/>
    <n v="0"/>
    <n v="54.95"/>
    <n v="26.65"/>
    <n v="32"/>
    <n v="3016"/>
    <s v="Cedar Hill"/>
    <x v="3"/>
    <n v="1758.4"/>
    <n v="0"/>
    <n v="905.60000000000014"/>
  </r>
  <r>
    <x v="100"/>
    <x v="2"/>
    <x v="3"/>
    <s v="Q2"/>
    <n v="1947"/>
    <n v="29"/>
    <x v="4"/>
    <x v="1"/>
    <n v="40.950000000000003"/>
    <x v="5"/>
    <n v="0"/>
    <n v="40.950000000000003"/>
    <n v="15.51"/>
    <n v="7"/>
    <n v="3016"/>
    <s v="Cedar Hill"/>
    <x v="3"/>
    <n v="286.65000000000003"/>
    <n v="0"/>
    <n v="178.08000000000004"/>
  </r>
  <r>
    <x v="100"/>
    <x v="2"/>
    <x v="3"/>
    <s v="Q2"/>
    <n v="1947"/>
    <n v="20"/>
    <x v="4"/>
    <x v="1"/>
    <n v="16.95"/>
    <x v="1"/>
    <n v="0"/>
    <n v="16.95"/>
    <n v="6.76"/>
    <n v="27"/>
    <n v="3016"/>
    <s v="Cedar Hill"/>
    <x v="3"/>
    <n v="457.65"/>
    <n v="0"/>
    <n v="275.13"/>
  </r>
  <r>
    <x v="100"/>
    <x v="2"/>
    <x v="3"/>
    <s v="Q2"/>
    <n v="1948"/>
    <n v="22"/>
    <x v="2"/>
    <x v="1"/>
    <n v="0.95"/>
    <x v="4"/>
    <n v="0"/>
    <n v="0.95"/>
    <n v="0.56999999999999995"/>
    <n v="16"/>
    <n v="3022"/>
    <s v="Oak View"/>
    <x v="7"/>
    <n v="15.2"/>
    <n v="0"/>
    <n v="6.08"/>
  </r>
  <r>
    <x v="100"/>
    <x v="2"/>
    <x v="3"/>
    <s v="Q2"/>
    <n v="1948"/>
    <n v="46"/>
    <x v="2"/>
    <x v="1"/>
    <n v="55.95"/>
    <x v="3"/>
    <n v="0"/>
    <n v="55.95"/>
    <n v="32.47"/>
    <n v="8"/>
    <n v="3022"/>
    <s v="Oak View"/>
    <x v="7"/>
    <n v="447.6"/>
    <n v="0"/>
    <n v="187.84000000000003"/>
  </r>
  <r>
    <x v="100"/>
    <x v="2"/>
    <x v="3"/>
    <s v="Q2"/>
    <n v="1949"/>
    <n v="48"/>
    <x v="4"/>
    <x v="1"/>
    <n v="3.95"/>
    <x v="4"/>
    <n v="0.1"/>
    <n v="3.56"/>
    <n v="1.43"/>
    <n v="13"/>
    <n v="3023"/>
    <s v="Glenbeulah"/>
    <x v="0"/>
    <n v="46.28"/>
    <n v="0.39000000000000012"/>
    <n v="27.689999999999998"/>
  </r>
  <r>
    <x v="100"/>
    <x v="2"/>
    <x v="3"/>
    <s v="Q2"/>
    <n v="1949"/>
    <n v="4"/>
    <x v="4"/>
    <x v="1"/>
    <n v="73.95"/>
    <x v="3"/>
    <n v="0"/>
    <n v="73.95"/>
    <n v="38.86"/>
    <n v="1"/>
    <n v="3023"/>
    <s v="Glenbeulah"/>
    <x v="0"/>
    <n v="73.95"/>
    <n v="0"/>
    <n v="35.090000000000003"/>
  </r>
  <r>
    <x v="100"/>
    <x v="2"/>
    <x v="3"/>
    <s v="Q2"/>
    <n v="1950"/>
    <n v="46"/>
    <x v="2"/>
    <x v="1"/>
    <n v="55.95"/>
    <x v="3"/>
    <n v="0"/>
    <n v="55.95"/>
    <n v="32.47"/>
    <n v="19"/>
    <n v="3028"/>
    <s v="Pembroke Pines"/>
    <x v="2"/>
    <n v="1063.05"/>
    <n v="0"/>
    <n v="446.12000000000006"/>
  </r>
  <r>
    <x v="100"/>
    <x v="2"/>
    <x v="3"/>
    <s v="Q2"/>
    <n v="1951"/>
    <n v="24"/>
    <x v="4"/>
    <x v="1"/>
    <n v="27.95"/>
    <x v="2"/>
    <n v="0"/>
    <n v="27.95"/>
    <n v="16.8"/>
    <n v="9"/>
    <n v="3029"/>
    <s v="Hartland"/>
    <x v="0"/>
    <n v="251.54999999999998"/>
    <n v="0"/>
    <n v="100.35"/>
  </r>
  <r>
    <x v="100"/>
    <x v="2"/>
    <x v="3"/>
    <s v="Q2"/>
    <n v="1952"/>
    <n v="48"/>
    <x v="4"/>
    <x v="1"/>
    <n v="3.95"/>
    <x v="4"/>
    <n v="0"/>
    <n v="3.95"/>
    <n v="1.43"/>
    <n v="20"/>
    <n v="3030"/>
    <s v="Davis"/>
    <x v="6"/>
    <n v="79"/>
    <n v="0"/>
    <n v="50.400000000000006"/>
  </r>
  <r>
    <x v="100"/>
    <x v="2"/>
    <x v="3"/>
    <s v="Q2"/>
    <n v="1952"/>
    <n v="8"/>
    <x v="4"/>
    <x v="1"/>
    <n v="7.95"/>
    <x v="4"/>
    <n v="0"/>
    <n v="7.95"/>
    <n v="4.53"/>
    <n v="39"/>
    <n v="3030"/>
    <s v="Davis"/>
    <x v="6"/>
    <n v="310.05"/>
    <n v="0"/>
    <n v="133.38"/>
  </r>
  <r>
    <x v="100"/>
    <x v="2"/>
    <x v="3"/>
    <s v="Q2"/>
    <n v="1953"/>
    <n v="46"/>
    <x v="2"/>
    <x v="1"/>
    <n v="55.95"/>
    <x v="3"/>
    <n v="0"/>
    <n v="55.95"/>
    <n v="32.47"/>
    <n v="30"/>
    <n v="3023"/>
    <s v="Glenbeulah"/>
    <x v="0"/>
    <n v="1678.5"/>
    <n v="0"/>
    <n v="704.40000000000009"/>
  </r>
  <r>
    <x v="100"/>
    <x v="2"/>
    <x v="3"/>
    <s v="Q2"/>
    <n v="1954"/>
    <n v="50"/>
    <x v="4"/>
    <x v="1"/>
    <n v="24.95"/>
    <x v="2"/>
    <n v="0"/>
    <n v="24.95"/>
    <n v="12.14"/>
    <n v="2"/>
    <n v="3023"/>
    <s v="Glenbeulah"/>
    <x v="0"/>
    <n v="49.9"/>
    <n v="0"/>
    <n v="25.619999999999997"/>
  </r>
  <r>
    <x v="100"/>
    <x v="2"/>
    <x v="3"/>
    <s v="Q2"/>
    <n v="1955"/>
    <n v="11"/>
    <x v="2"/>
    <x v="1"/>
    <n v="65.95"/>
    <x v="3"/>
    <n v="0"/>
    <n v="65.95"/>
    <n v="37.97"/>
    <n v="16"/>
    <n v="3032"/>
    <s v="Church View"/>
    <x v="4"/>
    <n v="1055.2"/>
    <n v="0"/>
    <n v="447.68000000000006"/>
  </r>
  <r>
    <x v="100"/>
    <x v="2"/>
    <x v="3"/>
    <s v="Q2"/>
    <n v="1956"/>
    <n v="40"/>
    <x v="4"/>
    <x v="1"/>
    <n v="16.95"/>
    <x v="1"/>
    <n v="0"/>
    <n v="16.95"/>
    <n v="6.53"/>
    <n v="22"/>
    <n v="3027"/>
    <s v="Hartford"/>
    <x v="0"/>
    <n v="372.9"/>
    <n v="0"/>
    <n v="229.23999999999995"/>
  </r>
  <r>
    <x v="100"/>
    <x v="2"/>
    <x v="3"/>
    <s v="Q2"/>
    <n v="1957"/>
    <n v="45"/>
    <x v="2"/>
    <x v="1"/>
    <n v="38.950000000000003"/>
    <x v="0"/>
    <n v="0"/>
    <n v="38.950000000000003"/>
    <n v="22.33"/>
    <n v="2"/>
    <n v="3026"/>
    <s v="Norman"/>
    <x v="6"/>
    <n v="77.900000000000006"/>
    <n v="0"/>
    <n v="33.240000000000009"/>
  </r>
  <r>
    <x v="100"/>
    <x v="2"/>
    <x v="3"/>
    <s v="Q2"/>
    <n v="1958"/>
    <n v="35"/>
    <x v="4"/>
    <x v="1"/>
    <n v="0.95"/>
    <x v="4"/>
    <n v="0"/>
    <n v="0.95"/>
    <n v="0.47"/>
    <n v="28"/>
    <n v="3021"/>
    <s v="Hollywood"/>
    <x v="2"/>
    <n v="26.599999999999998"/>
    <n v="0"/>
    <n v="13.44"/>
  </r>
  <r>
    <x v="100"/>
    <x v="2"/>
    <x v="3"/>
    <s v="Q2"/>
    <n v="1958"/>
    <n v="25"/>
    <x v="4"/>
    <x v="1"/>
    <n v="0.95"/>
    <x v="4"/>
    <n v="0"/>
    <n v="0.95"/>
    <n v="0.35"/>
    <n v="39"/>
    <n v="3021"/>
    <s v="Hollywood"/>
    <x v="2"/>
    <n v="37.049999999999997"/>
    <n v="0"/>
    <n v="23.4"/>
  </r>
  <r>
    <x v="100"/>
    <x v="2"/>
    <x v="3"/>
    <s v="Q2"/>
    <n v="1958"/>
    <n v="19"/>
    <x v="4"/>
    <x v="1"/>
    <n v="49.95"/>
    <x v="5"/>
    <n v="0"/>
    <n v="49.95"/>
    <n v="24.77"/>
    <n v="4"/>
    <n v="3021"/>
    <s v="Hollywood"/>
    <x v="2"/>
    <n v="199.8"/>
    <n v="0"/>
    <n v="100.72000000000001"/>
  </r>
  <r>
    <x v="100"/>
    <x v="2"/>
    <x v="3"/>
    <s v="Q2"/>
    <n v="1958"/>
    <n v="35"/>
    <x v="4"/>
    <x v="1"/>
    <n v="0.95"/>
    <x v="4"/>
    <n v="0"/>
    <n v="0.95"/>
    <n v="0.47"/>
    <n v="28"/>
    <n v="3021"/>
    <s v="Hollywood"/>
    <x v="2"/>
    <n v="26.599999999999998"/>
    <n v="0"/>
    <n v="13.44"/>
  </r>
  <r>
    <x v="100"/>
    <x v="2"/>
    <x v="3"/>
    <s v="Q2"/>
    <n v="1959"/>
    <n v="12"/>
    <x v="2"/>
    <x v="1"/>
    <n v="47.95"/>
    <x v="5"/>
    <n v="0"/>
    <n v="47.95"/>
    <n v="20.7"/>
    <n v="4"/>
    <n v="3028"/>
    <s v="Pembroke Pines"/>
    <x v="2"/>
    <n v="191.8"/>
    <n v="0"/>
    <n v="109.00000000000001"/>
  </r>
  <r>
    <x v="100"/>
    <x v="2"/>
    <x v="3"/>
    <s v="Q2"/>
    <n v="1960"/>
    <n v="13"/>
    <x v="4"/>
    <x v="1"/>
    <n v="26.95"/>
    <x v="2"/>
    <n v="0"/>
    <n v="26.95"/>
    <n v="13.26"/>
    <n v="10"/>
    <n v="3032"/>
    <s v="Church View"/>
    <x v="4"/>
    <n v="269.5"/>
    <n v="0"/>
    <n v="136.9"/>
  </r>
  <r>
    <x v="100"/>
    <x v="2"/>
    <x v="3"/>
    <s v="Q2"/>
    <n v="1960"/>
    <n v="30"/>
    <x v="4"/>
    <x v="1"/>
    <n v="10.95"/>
    <x v="1"/>
    <n v="0.1"/>
    <n v="9.86"/>
    <n v="4.8"/>
    <n v="20"/>
    <n v="3032"/>
    <s v="Church View"/>
    <x v="4"/>
    <n v="197.2"/>
    <n v="1.0899999999999999"/>
    <n v="101.19999999999999"/>
  </r>
  <r>
    <x v="100"/>
    <x v="2"/>
    <x v="3"/>
    <s v="Q2"/>
    <n v="1961"/>
    <n v="10"/>
    <x v="2"/>
    <x v="1"/>
    <n v="34.950000000000003"/>
    <x v="0"/>
    <n v="0"/>
    <n v="34.950000000000003"/>
    <n v="22.13"/>
    <n v="4"/>
    <n v="3010"/>
    <s v="Camarillo"/>
    <x v="7"/>
    <n v="139.80000000000001"/>
    <n v="0"/>
    <n v="51.280000000000015"/>
  </r>
  <r>
    <x v="100"/>
    <x v="2"/>
    <x v="3"/>
    <s v="Q2"/>
    <n v="1962"/>
    <n v="37"/>
    <x v="4"/>
    <x v="1"/>
    <n v="24.95"/>
    <x v="2"/>
    <n v="0"/>
    <n v="24.95"/>
    <n v="9.3800000000000008"/>
    <n v="2"/>
    <n v="3018"/>
    <s v="Chickasha"/>
    <x v="6"/>
    <n v="49.9"/>
    <n v="0"/>
    <n v="31.139999999999997"/>
  </r>
  <r>
    <x v="100"/>
    <x v="2"/>
    <x v="3"/>
    <s v="Q2"/>
    <n v="1962"/>
    <n v="31"/>
    <x v="4"/>
    <x v="1"/>
    <n v="0.95"/>
    <x v="4"/>
    <n v="0"/>
    <n v="0.95"/>
    <n v="0.34"/>
    <n v="2"/>
    <n v="3018"/>
    <s v="Chickasha"/>
    <x v="6"/>
    <n v="1.9"/>
    <n v="0"/>
    <n v="1.2199999999999998"/>
  </r>
  <r>
    <x v="100"/>
    <x v="2"/>
    <x v="3"/>
    <s v="Q2"/>
    <n v="1963"/>
    <n v="49"/>
    <x v="2"/>
    <x v="1"/>
    <n v="63.95"/>
    <x v="3"/>
    <n v="0"/>
    <n v="63.95"/>
    <n v="27.1"/>
    <n v="2"/>
    <n v="3018"/>
    <s v="Chickasha"/>
    <x v="6"/>
    <n v="127.9"/>
    <n v="0"/>
    <n v="73.7"/>
  </r>
  <r>
    <x v="100"/>
    <x v="2"/>
    <x v="3"/>
    <s v="Q2"/>
    <n v="1963"/>
    <n v="31"/>
    <x v="2"/>
    <x v="1"/>
    <n v="0.95"/>
    <x v="4"/>
    <n v="0"/>
    <n v="0.95"/>
    <n v="0.34"/>
    <n v="7"/>
    <n v="3018"/>
    <s v="Chickasha"/>
    <x v="6"/>
    <n v="6.6499999999999995"/>
    <n v="0"/>
    <n v="4.2699999999999996"/>
  </r>
  <r>
    <x v="100"/>
    <x v="2"/>
    <x v="3"/>
    <s v="Q2"/>
    <n v="1964"/>
    <n v="35"/>
    <x v="4"/>
    <x v="1"/>
    <n v="0.95"/>
    <x v="4"/>
    <n v="0.1"/>
    <n v="0.86"/>
    <n v="0.47"/>
    <n v="7"/>
    <n v="3020"/>
    <s v="Hollywood"/>
    <x v="2"/>
    <n v="6.02"/>
    <n v="8.9999999999999969E-2"/>
    <n v="2.73"/>
  </r>
  <r>
    <x v="100"/>
    <x v="2"/>
    <x v="3"/>
    <s v="Q2"/>
    <n v="1965"/>
    <n v="4"/>
    <x v="4"/>
    <x v="1"/>
    <n v="73.95"/>
    <x v="3"/>
    <n v="0"/>
    <n v="73.95"/>
    <n v="38.86"/>
    <n v="1"/>
    <n v="3031"/>
    <s v="Hingham"/>
    <x v="0"/>
    <n v="73.95"/>
    <n v="0"/>
    <n v="35.090000000000003"/>
  </r>
  <r>
    <x v="100"/>
    <x v="2"/>
    <x v="3"/>
    <s v="Q2"/>
    <n v="1966"/>
    <n v="50"/>
    <x v="2"/>
    <x v="1"/>
    <n v="24.95"/>
    <x v="2"/>
    <n v="0.1"/>
    <n v="22.46"/>
    <n v="12.14"/>
    <n v="3"/>
    <n v="3025"/>
    <s v="Cardinal"/>
    <x v="4"/>
    <n v="67.38"/>
    <n v="2.4899999999999984"/>
    <n v="30.96"/>
  </r>
  <r>
    <x v="100"/>
    <x v="2"/>
    <x v="3"/>
    <s v="Q2"/>
    <n v="1967"/>
    <n v="19"/>
    <x v="2"/>
    <x v="1"/>
    <n v="49.95"/>
    <x v="5"/>
    <n v="0"/>
    <n v="49.95"/>
    <n v="24.77"/>
    <n v="4"/>
    <n v="3012"/>
    <s v="Moose"/>
    <x v="5"/>
    <n v="199.8"/>
    <n v="0"/>
    <n v="100.72000000000001"/>
  </r>
  <r>
    <x v="101"/>
    <x v="3"/>
    <x v="3"/>
    <s v="Q2"/>
    <n v="1968"/>
    <n v="3"/>
    <x v="1"/>
    <x v="1"/>
    <n v="59.95"/>
    <x v="3"/>
    <n v="0"/>
    <n v="59.95"/>
    <n v="28.73"/>
    <n v="6"/>
    <n v="3021"/>
    <s v="Hollywood"/>
    <x v="2"/>
    <n v="359.70000000000005"/>
    <n v="0"/>
    <n v="187.32000000000002"/>
  </r>
  <r>
    <x v="101"/>
    <x v="3"/>
    <x v="3"/>
    <s v="Q2"/>
    <n v="1969"/>
    <n v="6"/>
    <x v="2"/>
    <x v="1"/>
    <n v="55.95"/>
    <x v="3"/>
    <n v="0"/>
    <n v="55.95"/>
    <n v="16.059999999999999"/>
    <n v="12"/>
    <n v="3012"/>
    <s v="Moose"/>
    <x v="5"/>
    <n v="671.40000000000009"/>
    <n v="0"/>
    <n v="478.68"/>
  </r>
  <r>
    <x v="101"/>
    <x v="3"/>
    <x v="3"/>
    <s v="Q2"/>
    <n v="1969"/>
    <n v="41"/>
    <x v="2"/>
    <x v="1"/>
    <n v="18.95"/>
    <x v="1"/>
    <n v="0"/>
    <n v="18.95"/>
    <n v="9.98"/>
    <n v="11"/>
    <n v="3012"/>
    <s v="Moose"/>
    <x v="5"/>
    <n v="208.45"/>
    <n v="0"/>
    <n v="98.669999999999987"/>
  </r>
  <r>
    <x v="101"/>
    <x v="3"/>
    <x v="3"/>
    <s v="Q2"/>
    <n v="1970"/>
    <n v="25"/>
    <x v="1"/>
    <x v="1"/>
    <n v="0.95"/>
    <x v="4"/>
    <n v="0"/>
    <n v="0.95"/>
    <n v="0.35"/>
    <n v="37"/>
    <n v="3013"/>
    <s v="Moran"/>
    <x v="5"/>
    <n v="35.15"/>
    <n v="0"/>
    <n v="22.2"/>
  </r>
  <r>
    <x v="101"/>
    <x v="3"/>
    <x v="3"/>
    <s v="Q2"/>
    <n v="1970"/>
    <n v="38"/>
    <x v="1"/>
    <x v="1"/>
    <n v="24.95"/>
    <x v="2"/>
    <n v="0"/>
    <n v="24.95"/>
    <n v="11.48"/>
    <n v="6"/>
    <n v="3013"/>
    <s v="Moran"/>
    <x v="5"/>
    <n v="149.69999999999999"/>
    <n v="0"/>
    <n v="80.819999999999993"/>
  </r>
  <r>
    <x v="101"/>
    <x v="3"/>
    <x v="3"/>
    <s v="Q2"/>
    <n v="1970"/>
    <n v="50"/>
    <x v="1"/>
    <x v="1"/>
    <n v="24.95"/>
    <x v="2"/>
    <n v="0"/>
    <n v="24.95"/>
    <n v="12.14"/>
    <n v="3"/>
    <n v="3013"/>
    <s v="Moran"/>
    <x v="5"/>
    <n v="74.849999999999994"/>
    <n v="0"/>
    <n v="38.429999999999993"/>
  </r>
  <r>
    <x v="101"/>
    <x v="3"/>
    <x v="3"/>
    <s v="Q2"/>
    <n v="1971"/>
    <n v="43"/>
    <x v="2"/>
    <x v="1"/>
    <n v="11.95"/>
    <x v="1"/>
    <n v="0"/>
    <n v="11.95"/>
    <n v="3.32"/>
    <n v="1"/>
    <n v="3023"/>
    <s v="Glenbeulah"/>
    <x v="0"/>
    <n v="11.95"/>
    <n v="0"/>
    <n v="8.629999999999999"/>
  </r>
  <r>
    <x v="101"/>
    <x v="3"/>
    <x v="3"/>
    <s v="Q2"/>
    <n v="1972"/>
    <n v="20"/>
    <x v="1"/>
    <x v="1"/>
    <n v="16.95"/>
    <x v="1"/>
    <n v="0.1"/>
    <n v="15.26"/>
    <n v="6.76"/>
    <n v="17"/>
    <n v="3028"/>
    <s v="Pembroke Pines"/>
    <x v="2"/>
    <n v="259.42"/>
    <n v="1.6899999999999995"/>
    <n v="144.5"/>
  </r>
  <r>
    <x v="101"/>
    <x v="3"/>
    <x v="3"/>
    <s v="Q2"/>
    <n v="1972"/>
    <n v="24"/>
    <x v="1"/>
    <x v="1"/>
    <n v="27.95"/>
    <x v="2"/>
    <n v="0"/>
    <n v="27.95"/>
    <n v="16.8"/>
    <n v="35"/>
    <n v="3028"/>
    <s v="Pembroke Pines"/>
    <x v="2"/>
    <n v="978.25"/>
    <n v="0"/>
    <n v="390.24999999999994"/>
  </r>
  <r>
    <x v="102"/>
    <x v="4"/>
    <x v="3"/>
    <s v="Q2"/>
    <n v="1973"/>
    <n v="3"/>
    <x v="4"/>
    <x v="0"/>
    <n v="59.95"/>
    <x v="3"/>
    <n v="0"/>
    <n v="59.95"/>
    <n v="28.73"/>
    <n v="7"/>
    <n v="3029"/>
    <s v="Hartland"/>
    <x v="0"/>
    <n v="419.65000000000003"/>
    <n v="0"/>
    <n v="218.54000000000002"/>
  </r>
  <r>
    <x v="102"/>
    <x v="4"/>
    <x v="3"/>
    <s v="Q2"/>
    <n v="1974"/>
    <n v="9"/>
    <x v="4"/>
    <x v="0"/>
    <n v="48.95"/>
    <x v="5"/>
    <n v="0"/>
    <n v="48.95"/>
    <n v="24.52"/>
    <n v="10"/>
    <n v="3021"/>
    <s v="Hollywood"/>
    <x v="2"/>
    <n v="489.5"/>
    <n v="0"/>
    <n v="244.30000000000004"/>
  </r>
  <r>
    <x v="102"/>
    <x v="4"/>
    <x v="3"/>
    <s v="Q2"/>
    <n v="1975"/>
    <n v="7"/>
    <x v="3"/>
    <x v="0"/>
    <n v="20.95"/>
    <x v="2"/>
    <n v="0"/>
    <n v="20.95"/>
    <n v="10.039999999999999"/>
    <n v="18"/>
    <n v="3031"/>
    <s v="Hingham"/>
    <x v="0"/>
    <n v="377.09999999999997"/>
    <n v="0"/>
    <n v="196.38"/>
  </r>
  <r>
    <x v="102"/>
    <x v="4"/>
    <x v="3"/>
    <s v="Q2"/>
    <n v="1976"/>
    <n v="33"/>
    <x v="4"/>
    <x v="0"/>
    <n v="19.95"/>
    <x v="1"/>
    <n v="0"/>
    <n v="19.95"/>
    <n v="9.7799999999999994"/>
    <n v="33"/>
    <n v="3033"/>
    <s v="Hubertus"/>
    <x v="0"/>
    <n v="658.35"/>
    <n v="0"/>
    <n v="335.61"/>
  </r>
  <r>
    <x v="102"/>
    <x v="4"/>
    <x v="3"/>
    <s v="Q2"/>
    <n v="1976"/>
    <n v="23"/>
    <x v="4"/>
    <x v="0"/>
    <n v="2.95"/>
    <x v="4"/>
    <n v="0"/>
    <n v="2.95"/>
    <n v="1.68"/>
    <n v="11"/>
    <n v="3033"/>
    <s v="Hubertus"/>
    <x v="0"/>
    <n v="32.450000000000003"/>
    <n v="0"/>
    <n v="13.970000000000002"/>
  </r>
  <r>
    <x v="102"/>
    <x v="4"/>
    <x v="3"/>
    <s v="Q2"/>
    <n v="1977"/>
    <n v="1"/>
    <x v="3"/>
    <x v="0"/>
    <n v="43.95"/>
    <x v="5"/>
    <n v="0"/>
    <n v="43.95"/>
    <n v="25.6"/>
    <n v="22"/>
    <n v="3017"/>
    <s v="Chesterfield"/>
    <x v="3"/>
    <n v="966.90000000000009"/>
    <n v="0"/>
    <n v="403.70000000000005"/>
  </r>
  <r>
    <x v="103"/>
    <x v="5"/>
    <x v="3"/>
    <s v="Q2"/>
    <n v="1978"/>
    <n v="40"/>
    <x v="4"/>
    <x v="0"/>
    <n v="16.95"/>
    <x v="1"/>
    <n v="0.1"/>
    <n v="15.26"/>
    <n v="6.53"/>
    <n v="30"/>
    <n v="3017"/>
    <s v="Chesterfield"/>
    <x v="3"/>
    <n v="457.8"/>
    <n v="1.6899999999999995"/>
    <n v="261.90000000000003"/>
  </r>
  <r>
    <x v="103"/>
    <x v="5"/>
    <x v="3"/>
    <s v="Q2"/>
    <n v="1979"/>
    <n v="2"/>
    <x v="3"/>
    <x v="0"/>
    <n v="44.95"/>
    <x v="5"/>
    <n v="0"/>
    <n v="44.95"/>
    <n v="27.95"/>
    <n v="9"/>
    <n v="3025"/>
    <s v="Cardinal"/>
    <x v="4"/>
    <n v="404.55"/>
    <n v="0"/>
    <n v="153.00000000000003"/>
  </r>
  <r>
    <x v="104"/>
    <x v="6"/>
    <x v="3"/>
    <s v="Q2"/>
    <n v="1980"/>
    <n v="35"/>
    <x v="1"/>
    <x v="0"/>
    <n v="0.95"/>
    <x v="4"/>
    <n v="0"/>
    <n v="0.95"/>
    <n v="0.47"/>
    <n v="4"/>
    <n v="3030"/>
    <s v="Davis"/>
    <x v="6"/>
    <n v="3.8"/>
    <n v="0"/>
    <n v="1.92"/>
  </r>
  <r>
    <x v="104"/>
    <x v="6"/>
    <x v="3"/>
    <s v="Q2"/>
    <n v="1981"/>
    <n v="17"/>
    <x v="0"/>
    <x v="0"/>
    <n v="49.95"/>
    <x v="5"/>
    <n v="0"/>
    <n v="49.95"/>
    <n v="23.93"/>
    <n v="27"/>
    <n v="3010"/>
    <s v="Camarillo"/>
    <x v="7"/>
    <n v="1348.65"/>
    <n v="0"/>
    <n v="702.54000000000008"/>
  </r>
  <r>
    <x v="104"/>
    <x v="6"/>
    <x v="3"/>
    <s v="Q2"/>
    <n v="1982"/>
    <n v="33"/>
    <x v="2"/>
    <x v="0"/>
    <n v="19.95"/>
    <x v="1"/>
    <n v="0"/>
    <n v="19.95"/>
    <n v="9.7799999999999994"/>
    <n v="7"/>
    <n v="3014"/>
    <s v="Danville"/>
    <x v="1"/>
    <n v="139.65"/>
    <n v="0"/>
    <n v="71.19"/>
  </r>
  <r>
    <x v="104"/>
    <x v="6"/>
    <x v="3"/>
    <s v="Q2"/>
    <n v="1982"/>
    <n v="40"/>
    <x v="2"/>
    <x v="0"/>
    <n v="16.95"/>
    <x v="1"/>
    <n v="0"/>
    <n v="16.95"/>
    <n v="6.53"/>
    <n v="5"/>
    <n v="3014"/>
    <s v="Danville"/>
    <x v="1"/>
    <n v="84.75"/>
    <n v="0"/>
    <n v="52.099999999999994"/>
  </r>
  <r>
    <x v="104"/>
    <x v="6"/>
    <x v="3"/>
    <s v="Q2"/>
    <n v="1983"/>
    <n v="13"/>
    <x v="0"/>
    <x v="0"/>
    <n v="26.95"/>
    <x v="2"/>
    <n v="0"/>
    <n v="26.95"/>
    <n v="13.26"/>
    <n v="17"/>
    <n v="3012"/>
    <s v="Moose"/>
    <x v="5"/>
    <n v="458.15"/>
    <n v="0"/>
    <n v="232.73"/>
  </r>
  <r>
    <x v="104"/>
    <x v="6"/>
    <x v="3"/>
    <s v="Q2"/>
    <n v="1983"/>
    <n v="4"/>
    <x v="0"/>
    <x v="0"/>
    <n v="73.95"/>
    <x v="3"/>
    <n v="0"/>
    <n v="73.95"/>
    <n v="38.86"/>
    <n v="1"/>
    <n v="3012"/>
    <s v="Moose"/>
    <x v="5"/>
    <n v="73.95"/>
    <n v="0"/>
    <n v="35.090000000000003"/>
  </r>
  <r>
    <x v="104"/>
    <x v="6"/>
    <x v="3"/>
    <s v="Q2"/>
    <n v="1984"/>
    <n v="9"/>
    <x v="2"/>
    <x v="0"/>
    <n v="48.95"/>
    <x v="5"/>
    <n v="0"/>
    <n v="48.95"/>
    <n v="24.52"/>
    <n v="21"/>
    <n v="3020"/>
    <s v="Hollywood"/>
    <x v="2"/>
    <n v="1027.95"/>
    <n v="0"/>
    <n v="513.03000000000009"/>
  </r>
  <r>
    <x v="104"/>
    <x v="6"/>
    <x v="3"/>
    <s v="Q2"/>
    <n v="1985"/>
    <n v="18"/>
    <x v="0"/>
    <x v="0"/>
    <n v="54.95"/>
    <x v="3"/>
    <n v="0"/>
    <n v="54.95"/>
    <n v="26.65"/>
    <n v="34"/>
    <n v="3029"/>
    <s v="Hartland"/>
    <x v="0"/>
    <n v="1868.3000000000002"/>
    <n v="0"/>
    <n v="962.20000000000016"/>
  </r>
  <r>
    <x v="104"/>
    <x v="6"/>
    <x v="3"/>
    <s v="Q2"/>
    <n v="1986"/>
    <n v="19"/>
    <x v="0"/>
    <x v="0"/>
    <n v="49.95"/>
    <x v="5"/>
    <n v="0"/>
    <n v="49.95"/>
    <n v="24.77"/>
    <n v="18"/>
    <n v="3011"/>
    <s v="Barhamsville"/>
    <x v="4"/>
    <n v="899.1"/>
    <n v="0"/>
    <n v="453.24000000000007"/>
  </r>
  <r>
    <x v="104"/>
    <x v="6"/>
    <x v="3"/>
    <s v="Q2"/>
    <n v="1987"/>
    <n v="34"/>
    <x v="1"/>
    <x v="0"/>
    <n v="37.950000000000003"/>
    <x v="0"/>
    <n v="0.1"/>
    <n v="34.159999999999997"/>
    <n v="15.35"/>
    <n v="18"/>
    <n v="3017"/>
    <s v="Chesterfield"/>
    <x v="3"/>
    <n v="614.87999999999988"/>
    <n v="3.7900000000000063"/>
    <n v="338.57999999999993"/>
  </r>
  <r>
    <x v="104"/>
    <x v="6"/>
    <x v="3"/>
    <s v="Q2"/>
    <n v="1987"/>
    <n v="4"/>
    <x v="1"/>
    <x v="0"/>
    <n v="73.95"/>
    <x v="3"/>
    <n v="0"/>
    <n v="73.95"/>
    <n v="38.86"/>
    <n v="1"/>
    <n v="3017"/>
    <s v="Chesterfield"/>
    <x v="3"/>
    <n v="73.95"/>
    <n v="0"/>
    <n v="35.090000000000003"/>
  </r>
  <r>
    <x v="104"/>
    <x v="6"/>
    <x v="3"/>
    <s v="Q2"/>
    <n v="1987"/>
    <n v="26"/>
    <x v="1"/>
    <x v="0"/>
    <n v="0.95"/>
    <x v="4"/>
    <n v="0"/>
    <n v="0.95"/>
    <n v="0.42"/>
    <n v="23"/>
    <n v="3017"/>
    <s v="Chesterfield"/>
    <x v="3"/>
    <n v="21.849999999999998"/>
    <n v="0"/>
    <n v="12.190000000000001"/>
  </r>
  <r>
    <x v="104"/>
    <x v="6"/>
    <x v="3"/>
    <s v="Q2"/>
    <n v="1988"/>
    <n v="29"/>
    <x v="0"/>
    <x v="0"/>
    <n v="40.950000000000003"/>
    <x v="5"/>
    <n v="0"/>
    <n v="40.950000000000003"/>
    <n v="15.51"/>
    <n v="4"/>
    <n v="3011"/>
    <s v="Barhamsville"/>
    <x v="4"/>
    <n v="163.80000000000001"/>
    <n v="0"/>
    <n v="101.76000000000002"/>
  </r>
  <r>
    <x v="104"/>
    <x v="6"/>
    <x v="3"/>
    <s v="Q2"/>
    <n v="1989"/>
    <n v="26"/>
    <x v="2"/>
    <x v="0"/>
    <n v="0.95"/>
    <x v="4"/>
    <n v="0"/>
    <n v="0.95"/>
    <n v="0.42"/>
    <n v="20"/>
    <n v="3018"/>
    <s v="Chickasha"/>
    <x v="6"/>
    <n v="19"/>
    <n v="0"/>
    <n v="10.600000000000001"/>
  </r>
  <r>
    <x v="104"/>
    <x v="6"/>
    <x v="3"/>
    <s v="Q2"/>
    <n v="1989"/>
    <n v="3"/>
    <x v="2"/>
    <x v="0"/>
    <n v="59.95"/>
    <x v="3"/>
    <n v="0"/>
    <n v="59.95"/>
    <n v="28.73"/>
    <n v="25"/>
    <n v="3018"/>
    <s v="Chickasha"/>
    <x v="6"/>
    <n v="1498.75"/>
    <n v="0"/>
    <n v="780.50000000000011"/>
  </r>
  <r>
    <x v="104"/>
    <x v="6"/>
    <x v="3"/>
    <s v="Q2"/>
    <n v="1989"/>
    <n v="7"/>
    <x v="2"/>
    <x v="0"/>
    <n v="20.95"/>
    <x v="2"/>
    <n v="0"/>
    <n v="20.95"/>
    <n v="10.039999999999999"/>
    <n v="28"/>
    <n v="3018"/>
    <s v="Chickasha"/>
    <x v="6"/>
    <n v="586.6"/>
    <n v="0"/>
    <n v="305.48"/>
  </r>
  <r>
    <x v="104"/>
    <x v="6"/>
    <x v="3"/>
    <s v="Q2"/>
    <n v="1990"/>
    <n v="43"/>
    <x v="0"/>
    <x v="0"/>
    <n v="11.95"/>
    <x v="1"/>
    <n v="0"/>
    <n v="11.95"/>
    <n v="3.32"/>
    <n v="11"/>
    <n v="3018"/>
    <s v="Chickasha"/>
    <x v="6"/>
    <n v="131.44999999999999"/>
    <n v="0"/>
    <n v="94.929999999999993"/>
  </r>
  <r>
    <x v="104"/>
    <x v="6"/>
    <x v="3"/>
    <s v="Q2"/>
    <n v="1991"/>
    <n v="6"/>
    <x v="2"/>
    <x v="0"/>
    <n v="55.95"/>
    <x v="3"/>
    <n v="0.1"/>
    <n v="50.36"/>
    <n v="16.059999999999999"/>
    <n v="4"/>
    <n v="3010"/>
    <s v="Camarillo"/>
    <x v="7"/>
    <n v="201.44"/>
    <n v="5.5900000000000034"/>
    <n v="137.19999999999999"/>
  </r>
  <r>
    <x v="104"/>
    <x v="6"/>
    <x v="3"/>
    <s v="Q2"/>
    <n v="1992"/>
    <n v="13"/>
    <x v="2"/>
    <x v="0"/>
    <n v="26.95"/>
    <x v="2"/>
    <n v="0"/>
    <n v="26.95"/>
    <n v="13.26"/>
    <n v="14"/>
    <n v="3023"/>
    <s v="Glenbeulah"/>
    <x v="0"/>
    <n v="377.3"/>
    <n v="0"/>
    <n v="191.66"/>
  </r>
  <r>
    <x v="104"/>
    <x v="6"/>
    <x v="3"/>
    <s v="Q2"/>
    <n v="1993"/>
    <n v="49"/>
    <x v="0"/>
    <x v="0"/>
    <n v="63.95"/>
    <x v="3"/>
    <n v="0"/>
    <n v="63.95"/>
    <n v="27.1"/>
    <n v="2"/>
    <n v="3027"/>
    <s v="Hartford"/>
    <x v="0"/>
    <n v="127.9"/>
    <n v="0"/>
    <n v="73.7"/>
  </r>
  <r>
    <x v="104"/>
    <x v="6"/>
    <x v="3"/>
    <s v="Q2"/>
    <n v="1994"/>
    <n v="17"/>
    <x v="2"/>
    <x v="0"/>
    <n v="49.95"/>
    <x v="5"/>
    <n v="0"/>
    <n v="49.95"/>
    <n v="23.93"/>
    <n v="16"/>
    <n v="3019"/>
    <s v="Crystal City"/>
    <x v="3"/>
    <n v="799.2"/>
    <n v="0"/>
    <n v="416.32000000000005"/>
  </r>
  <r>
    <x v="104"/>
    <x v="6"/>
    <x v="3"/>
    <s v="Q2"/>
    <n v="1995"/>
    <n v="24"/>
    <x v="2"/>
    <x v="0"/>
    <n v="27.95"/>
    <x v="2"/>
    <n v="0"/>
    <n v="27.95"/>
    <n v="16.8"/>
    <n v="2"/>
    <n v="3030"/>
    <s v="Davis"/>
    <x v="6"/>
    <n v="55.9"/>
    <n v="0"/>
    <n v="22.299999999999997"/>
  </r>
  <r>
    <x v="104"/>
    <x v="6"/>
    <x v="3"/>
    <s v="Q2"/>
    <n v="1996"/>
    <n v="25"/>
    <x v="0"/>
    <x v="0"/>
    <n v="0.95"/>
    <x v="4"/>
    <n v="0"/>
    <n v="0.95"/>
    <n v="0.35"/>
    <n v="15"/>
    <n v="3013"/>
    <s v="Moran"/>
    <x v="5"/>
    <n v="14.25"/>
    <n v="0"/>
    <n v="9"/>
  </r>
  <r>
    <x v="104"/>
    <x v="6"/>
    <x v="3"/>
    <s v="Q2"/>
    <n v="1997"/>
    <n v="12"/>
    <x v="2"/>
    <x v="0"/>
    <n v="47.95"/>
    <x v="5"/>
    <n v="0"/>
    <n v="47.95"/>
    <n v="20.7"/>
    <n v="2"/>
    <n v="3016"/>
    <s v="Cedar Hill"/>
    <x v="3"/>
    <n v="95.9"/>
    <n v="0"/>
    <n v="54.500000000000007"/>
  </r>
  <r>
    <x v="104"/>
    <x v="6"/>
    <x v="3"/>
    <s v="Q2"/>
    <n v="1998"/>
    <n v="34"/>
    <x v="0"/>
    <x v="0"/>
    <n v="37.950000000000003"/>
    <x v="0"/>
    <n v="0"/>
    <n v="37.950000000000003"/>
    <n v="15.35"/>
    <n v="5"/>
    <n v="3024"/>
    <s v="Corn"/>
    <x v="6"/>
    <n v="189.75"/>
    <n v="0"/>
    <n v="113"/>
  </r>
  <r>
    <x v="104"/>
    <x v="6"/>
    <x v="3"/>
    <s v="Q2"/>
    <n v="1999"/>
    <n v="20"/>
    <x v="2"/>
    <x v="0"/>
    <n v="16.95"/>
    <x v="1"/>
    <n v="0"/>
    <n v="16.95"/>
    <n v="6.76"/>
    <n v="4"/>
    <n v="3028"/>
    <s v="Pembroke Pines"/>
    <x v="2"/>
    <n v="67.8"/>
    <n v="0"/>
    <n v="40.76"/>
  </r>
  <r>
    <x v="104"/>
    <x v="6"/>
    <x v="3"/>
    <s v="Q2"/>
    <n v="2000"/>
    <n v="21"/>
    <x v="2"/>
    <x v="0"/>
    <n v="26.95"/>
    <x v="2"/>
    <n v="0"/>
    <n v="26.95"/>
    <n v="12.42"/>
    <n v="26"/>
    <n v="3024"/>
    <s v="Corn"/>
    <x v="6"/>
    <n v="700.69999999999993"/>
    <n v="0"/>
    <n v="377.78"/>
  </r>
  <r>
    <x v="104"/>
    <x v="6"/>
    <x v="3"/>
    <s v="Q2"/>
    <n v="2001"/>
    <n v="35"/>
    <x v="0"/>
    <x v="0"/>
    <n v="0.95"/>
    <x v="4"/>
    <n v="0"/>
    <n v="0.95"/>
    <n v="0.47"/>
    <n v="36"/>
    <n v="3026"/>
    <s v="Norman"/>
    <x v="6"/>
    <n v="34.199999999999996"/>
    <n v="0"/>
    <n v="17.28"/>
  </r>
  <r>
    <x v="104"/>
    <x v="6"/>
    <x v="3"/>
    <s v="Q2"/>
    <n v="2001"/>
    <n v="32"/>
    <x v="0"/>
    <x v="0"/>
    <n v="22.95"/>
    <x v="2"/>
    <n v="0.1"/>
    <n v="20.66"/>
    <n v="11.78"/>
    <n v="5"/>
    <n v="3026"/>
    <s v="Norman"/>
    <x v="6"/>
    <n v="103.3"/>
    <n v="2.2899999999999991"/>
    <n v="44.400000000000006"/>
  </r>
  <r>
    <x v="105"/>
    <x v="0"/>
    <x v="3"/>
    <s v="Q2"/>
    <n v="2002"/>
    <n v="9"/>
    <x v="3"/>
    <x v="1"/>
    <n v="48.95"/>
    <x v="5"/>
    <n v="0"/>
    <n v="48.95"/>
    <n v="24.52"/>
    <n v="8"/>
    <n v="3033"/>
    <s v="Hubertus"/>
    <x v="0"/>
    <n v="391.6"/>
    <n v="0"/>
    <n v="195.44000000000003"/>
  </r>
  <r>
    <x v="105"/>
    <x v="0"/>
    <x v="3"/>
    <s v="Q2"/>
    <n v="2003"/>
    <n v="12"/>
    <x v="3"/>
    <x v="1"/>
    <n v="47.95"/>
    <x v="5"/>
    <n v="0"/>
    <n v="47.95"/>
    <n v="20.7"/>
    <n v="3"/>
    <n v="3021"/>
    <s v="Hollywood"/>
    <x v="2"/>
    <n v="143.85000000000002"/>
    <n v="0"/>
    <n v="81.750000000000014"/>
  </r>
  <r>
    <x v="105"/>
    <x v="0"/>
    <x v="3"/>
    <s v="Q2"/>
    <n v="2003"/>
    <n v="4"/>
    <x v="3"/>
    <x v="1"/>
    <n v="73.95"/>
    <x v="3"/>
    <n v="0"/>
    <n v="73.95"/>
    <n v="38.86"/>
    <n v="2"/>
    <n v="3021"/>
    <s v="Hollywood"/>
    <x v="2"/>
    <n v="147.9"/>
    <n v="0"/>
    <n v="70.180000000000007"/>
  </r>
  <r>
    <x v="105"/>
    <x v="0"/>
    <x v="3"/>
    <s v="Q2"/>
    <n v="2004"/>
    <n v="47"/>
    <x v="4"/>
    <x v="1"/>
    <n v="28.95"/>
    <x v="2"/>
    <n v="0"/>
    <n v="28.95"/>
    <n v="8.86"/>
    <n v="9"/>
    <n v="3012"/>
    <s v="Moose"/>
    <x v="5"/>
    <n v="260.55"/>
    <n v="0"/>
    <n v="180.81"/>
  </r>
  <r>
    <x v="105"/>
    <x v="0"/>
    <x v="3"/>
    <s v="Q2"/>
    <n v="2004"/>
    <n v="36"/>
    <x v="4"/>
    <x v="1"/>
    <n v="26.95"/>
    <x v="2"/>
    <n v="0"/>
    <n v="26.95"/>
    <n v="12.53"/>
    <n v="28"/>
    <n v="3012"/>
    <s v="Moose"/>
    <x v="5"/>
    <n v="754.6"/>
    <n v="0"/>
    <n v="403.76"/>
  </r>
  <r>
    <x v="105"/>
    <x v="0"/>
    <x v="3"/>
    <s v="Q2"/>
    <n v="2005"/>
    <n v="21"/>
    <x v="3"/>
    <x v="1"/>
    <n v="26.95"/>
    <x v="2"/>
    <n v="0.1"/>
    <n v="24.26"/>
    <n v="12.42"/>
    <n v="24"/>
    <n v="3014"/>
    <s v="Danville"/>
    <x v="1"/>
    <n v="582.24"/>
    <n v="2.6899999999999977"/>
    <n v="284.16000000000003"/>
  </r>
  <r>
    <x v="105"/>
    <x v="0"/>
    <x v="3"/>
    <s v="Q2"/>
    <n v="2006"/>
    <n v="33"/>
    <x v="4"/>
    <x v="1"/>
    <n v="19.95"/>
    <x v="1"/>
    <n v="0"/>
    <n v="19.95"/>
    <n v="9.7799999999999994"/>
    <n v="26"/>
    <n v="3018"/>
    <s v="Chickasha"/>
    <x v="6"/>
    <n v="518.69999999999993"/>
    <n v="0"/>
    <n v="264.42"/>
  </r>
  <r>
    <x v="105"/>
    <x v="0"/>
    <x v="3"/>
    <s v="Q2"/>
    <n v="2007"/>
    <n v="45"/>
    <x v="4"/>
    <x v="1"/>
    <n v="38.950000000000003"/>
    <x v="0"/>
    <n v="0.1"/>
    <n v="35.06"/>
    <n v="22.33"/>
    <n v="1"/>
    <n v="3014"/>
    <s v="Danville"/>
    <x v="1"/>
    <n v="35.06"/>
    <n v="3.8900000000000006"/>
    <n v="12.730000000000004"/>
  </r>
  <r>
    <x v="106"/>
    <x v="1"/>
    <x v="3"/>
    <s v="Q2"/>
    <n v="2008"/>
    <n v="13"/>
    <x v="1"/>
    <x v="1"/>
    <n v="26.95"/>
    <x v="2"/>
    <n v="0"/>
    <n v="26.95"/>
    <n v="13.26"/>
    <n v="7"/>
    <n v="3028"/>
    <s v="Pembroke Pines"/>
    <x v="2"/>
    <n v="188.65"/>
    <n v="0"/>
    <n v="95.83"/>
  </r>
  <r>
    <x v="106"/>
    <x v="1"/>
    <x v="3"/>
    <s v="Q2"/>
    <n v="2009"/>
    <n v="21"/>
    <x v="0"/>
    <x v="1"/>
    <n v="26.95"/>
    <x v="2"/>
    <n v="0"/>
    <n v="26.95"/>
    <n v="12.42"/>
    <n v="9"/>
    <n v="3027"/>
    <s v="Hartford"/>
    <x v="0"/>
    <n v="242.54999999999998"/>
    <n v="0"/>
    <n v="130.76999999999998"/>
  </r>
  <r>
    <x v="106"/>
    <x v="1"/>
    <x v="3"/>
    <s v="Q2"/>
    <n v="2010"/>
    <n v="13"/>
    <x v="1"/>
    <x v="1"/>
    <n v="26.95"/>
    <x v="2"/>
    <n v="0"/>
    <n v="26.95"/>
    <n v="13.26"/>
    <n v="24"/>
    <n v="3025"/>
    <s v="Cardinal"/>
    <x v="4"/>
    <n v="646.79999999999995"/>
    <n v="0"/>
    <n v="328.56"/>
  </r>
  <r>
    <x v="106"/>
    <x v="1"/>
    <x v="3"/>
    <s v="Q2"/>
    <n v="2011"/>
    <n v="7"/>
    <x v="0"/>
    <x v="1"/>
    <n v="20.95"/>
    <x v="2"/>
    <n v="0"/>
    <n v="20.95"/>
    <n v="10.039999999999999"/>
    <n v="16"/>
    <n v="3022"/>
    <s v="Oak View"/>
    <x v="7"/>
    <n v="335.2"/>
    <n v="0"/>
    <n v="174.56"/>
  </r>
  <r>
    <x v="106"/>
    <x v="1"/>
    <x v="3"/>
    <s v="Q2"/>
    <n v="2012"/>
    <n v="40"/>
    <x v="1"/>
    <x v="1"/>
    <n v="16.95"/>
    <x v="1"/>
    <n v="0"/>
    <n v="16.95"/>
    <n v="6.53"/>
    <n v="15"/>
    <n v="3015"/>
    <s v="Catawissa"/>
    <x v="3"/>
    <n v="254.25"/>
    <n v="0"/>
    <n v="156.29999999999998"/>
  </r>
  <r>
    <x v="106"/>
    <x v="1"/>
    <x v="3"/>
    <s v="Q2"/>
    <n v="2012"/>
    <n v="20"/>
    <x v="1"/>
    <x v="1"/>
    <n v="16.95"/>
    <x v="1"/>
    <n v="0"/>
    <n v="16.95"/>
    <n v="6.76"/>
    <n v="18"/>
    <n v="3015"/>
    <s v="Catawissa"/>
    <x v="3"/>
    <n v="305.09999999999997"/>
    <n v="0"/>
    <n v="183.42"/>
  </r>
  <r>
    <x v="106"/>
    <x v="1"/>
    <x v="3"/>
    <s v="Q2"/>
    <n v="2013"/>
    <n v="36"/>
    <x v="0"/>
    <x v="1"/>
    <n v="26.95"/>
    <x v="2"/>
    <n v="0"/>
    <n v="26.95"/>
    <n v="12.53"/>
    <n v="35"/>
    <n v="3027"/>
    <s v="Hartford"/>
    <x v="0"/>
    <n v="943.25"/>
    <n v="0"/>
    <n v="504.7"/>
  </r>
  <r>
    <x v="106"/>
    <x v="1"/>
    <x v="3"/>
    <s v="Q2"/>
    <n v="2014"/>
    <n v="46"/>
    <x v="0"/>
    <x v="1"/>
    <n v="55.95"/>
    <x v="3"/>
    <n v="0"/>
    <n v="55.95"/>
    <n v="32.47"/>
    <n v="32"/>
    <n v="3023"/>
    <s v="Glenbeulah"/>
    <x v="0"/>
    <n v="1790.4"/>
    <n v="0"/>
    <n v="751.36000000000013"/>
  </r>
  <r>
    <x v="106"/>
    <x v="1"/>
    <x v="3"/>
    <s v="Q2"/>
    <n v="2014"/>
    <n v="13"/>
    <x v="0"/>
    <x v="1"/>
    <n v="26.95"/>
    <x v="2"/>
    <n v="0"/>
    <n v="26.95"/>
    <n v="13.26"/>
    <n v="21"/>
    <n v="3023"/>
    <s v="Glenbeulah"/>
    <x v="0"/>
    <n v="565.94999999999993"/>
    <n v="0"/>
    <n v="287.49"/>
  </r>
  <r>
    <x v="106"/>
    <x v="1"/>
    <x v="3"/>
    <s v="Q2"/>
    <n v="2015"/>
    <n v="24"/>
    <x v="0"/>
    <x v="1"/>
    <n v="27.95"/>
    <x v="2"/>
    <n v="0"/>
    <n v="27.95"/>
    <n v="16.8"/>
    <n v="34"/>
    <n v="3019"/>
    <s v="Crystal City"/>
    <x v="3"/>
    <n v="950.3"/>
    <n v="0"/>
    <n v="379.09999999999997"/>
  </r>
  <r>
    <x v="106"/>
    <x v="1"/>
    <x v="3"/>
    <s v="Q2"/>
    <n v="2016"/>
    <n v="19"/>
    <x v="1"/>
    <x v="1"/>
    <n v="49.95"/>
    <x v="5"/>
    <n v="0.2"/>
    <n v="39.96"/>
    <n v="24.77"/>
    <n v="4"/>
    <n v="3018"/>
    <s v="Chickasha"/>
    <x v="6"/>
    <n v="159.84"/>
    <n v="9.990000000000002"/>
    <n v="60.760000000000005"/>
  </r>
  <r>
    <x v="106"/>
    <x v="1"/>
    <x v="3"/>
    <s v="Q2"/>
    <n v="2016"/>
    <n v="41"/>
    <x v="1"/>
    <x v="1"/>
    <n v="18.95"/>
    <x v="1"/>
    <n v="0"/>
    <n v="18.95"/>
    <n v="9.98"/>
    <n v="15"/>
    <n v="3018"/>
    <s v="Chickasha"/>
    <x v="6"/>
    <n v="284.25"/>
    <n v="0"/>
    <n v="134.54999999999998"/>
  </r>
  <r>
    <x v="106"/>
    <x v="1"/>
    <x v="3"/>
    <s v="Q2"/>
    <n v="2016"/>
    <n v="14"/>
    <x v="1"/>
    <x v="1"/>
    <n v="31.95"/>
    <x v="0"/>
    <n v="0"/>
    <n v="31.95"/>
    <n v="17.38"/>
    <n v="3"/>
    <n v="3018"/>
    <s v="Chickasha"/>
    <x v="6"/>
    <n v="95.85"/>
    <n v="0"/>
    <n v="43.71"/>
  </r>
  <r>
    <x v="106"/>
    <x v="1"/>
    <x v="3"/>
    <s v="Q2"/>
    <n v="2016"/>
    <n v="15"/>
    <x v="1"/>
    <x v="1"/>
    <n v="28.95"/>
    <x v="2"/>
    <n v="0"/>
    <n v="28.95"/>
    <n v="17.53"/>
    <n v="32"/>
    <n v="3018"/>
    <s v="Chickasha"/>
    <x v="6"/>
    <n v="926.4"/>
    <n v="0"/>
    <n v="365.43999999999994"/>
  </r>
  <r>
    <x v="106"/>
    <x v="1"/>
    <x v="3"/>
    <s v="Q2"/>
    <n v="2017"/>
    <n v="20"/>
    <x v="0"/>
    <x v="1"/>
    <n v="16.95"/>
    <x v="1"/>
    <n v="0"/>
    <n v="16.95"/>
    <n v="6.76"/>
    <n v="30"/>
    <n v="3016"/>
    <s v="Cedar Hill"/>
    <x v="3"/>
    <n v="508.5"/>
    <n v="0"/>
    <n v="305.7"/>
  </r>
  <r>
    <x v="106"/>
    <x v="1"/>
    <x v="3"/>
    <s v="Q2"/>
    <n v="2018"/>
    <n v="44"/>
    <x v="1"/>
    <x v="1"/>
    <n v="38.950000000000003"/>
    <x v="0"/>
    <n v="0"/>
    <n v="38.950000000000003"/>
    <n v="24.76"/>
    <n v="26"/>
    <n v="3018"/>
    <s v="Chickasha"/>
    <x v="6"/>
    <n v="1012.7"/>
    <n v="0"/>
    <n v="368.94000000000005"/>
  </r>
  <r>
    <x v="106"/>
    <x v="1"/>
    <x v="3"/>
    <s v="Q2"/>
    <n v="2019"/>
    <n v="23"/>
    <x v="1"/>
    <x v="1"/>
    <n v="2.95"/>
    <x v="4"/>
    <n v="0"/>
    <n v="2.95"/>
    <n v="1.68"/>
    <n v="9"/>
    <n v="3012"/>
    <s v="Moose"/>
    <x v="5"/>
    <n v="26.55"/>
    <n v="0"/>
    <n v="11.430000000000001"/>
  </r>
  <r>
    <x v="106"/>
    <x v="1"/>
    <x v="3"/>
    <s v="Q2"/>
    <n v="2020"/>
    <n v="41"/>
    <x v="1"/>
    <x v="1"/>
    <n v="18.95"/>
    <x v="1"/>
    <n v="0"/>
    <n v="18.95"/>
    <n v="9.98"/>
    <n v="1"/>
    <n v="3026"/>
    <s v="Norman"/>
    <x v="6"/>
    <n v="18.95"/>
    <n v="0"/>
    <n v="8.9699999999999989"/>
  </r>
  <r>
    <x v="106"/>
    <x v="1"/>
    <x v="3"/>
    <s v="Q2"/>
    <n v="2020"/>
    <n v="49"/>
    <x v="1"/>
    <x v="1"/>
    <n v="63.95"/>
    <x v="3"/>
    <n v="0.1"/>
    <n v="57.56"/>
    <n v="27.1"/>
    <n v="1"/>
    <n v="3026"/>
    <s v="Norman"/>
    <x v="6"/>
    <n v="57.56"/>
    <n v="6.3900000000000006"/>
    <n v="30.46"/>
  </r>
  <r>
    <x v="106"/>
    <x v="1"/>
    <x v="3"/>
    <s v="Q2"/>
    <n v="2021"/>
    <n v="17"/>
    <x v="1"/>
    <x v="1"/>
    <n v="49.95"/>
    <x v="5"/>
    <n v="0"/>
    <n v="49.95"/>
    <n v="23.93"/>
    <n v="2"/>
    <n v="3026"/>
    <s v="Norman"/>
    <x v="6"/>
    <n v="99.9"/>
    <n v="0"/>
    <n v="52.040000000000006"/>
  </r>
  <r>
    <x v="106"/>
    <x v="1"/>
    <x v="3"/>
    <s v="Q2"/>
    <n v="2022"/>
    <n v="11"/>
    <x v="0"/>
    <x v="1"/>
    <n v="65.95"/>
    <x v="3"/>
    <n v="0"/>
    <n v="65.95"/>
    <n v="37.97"/>
    <n v="15"/>
    <n v="3012"/>
    <s v="Moose"/>
    <x v="5"/>
    <n v="989.25"/>
    <n v="0"/>
    <n v="419.70000000000005"/>
  </r>
  <r>
    <x v="106"/>
    <x v="1"/>
    <x v="3"/>
    <s v="Q2"/>
    <n v="2023"/>
    <n v="40"/>
    <x v="1"/>
    <x v="1"/>
    <n v="16.95"/>
    <x v="1"/>
    <n v="0"/>
    <n v="16.95"/>
    <n v="6.53"/>
    <n v="6"/>
    <n v="3032"/>
    <s v="Church View"/>
    <x v="4"/>
    <n v="101.69999999999999"/>
    <n v="0"/>
    <n v="62.519999999999989"/>
  </r>
  <r>
    <x v="106"/>
    <x v="1"/>
    <x v="3"/>
    <s v="Q2"/>
    <n v="2023"/>
    <n v="44"/>
    <x v="1"/>
    <x v="1"/>
    <n v="38.950000000000003"/>
    <x v="0"/>
    <n v="0"/>
    <n v="38.950000000000003"/>
    <n v="24.76"/>
    <n v="28"/>
    <n v="3032"/>
    <s v="Church View"/>
    <x v="4"/>
    <n v="1090.6000000000001"/>
    <n v="0"/>
    <n v="397.32000000000005"/>
  </r>
  <r>
    <x v="106"/>
    <x v="1"/>
    <x v="3"/>
    <s v="Q2"/>
    <n v="2024"/>
    <n v="28"/>
    <x v="0"/>
    <x v="1"/>
    <n v="0.95"/>
    <x v="4"/>
    <n v="0"/>
    <n v="0.95"/>
    <n v="0.5"/>
    <n v="31"/>
    <n v="3015"/>
    <s v="Catawissa"/>
    <x v="3"/>
    <n v="29.45"/>
    <n v="0"/>
    <n v="13.95"/>
  </r>
  <r>
    <x v="106"/>
    <x v="1"/>
    <x v="3"/>
    <s v="Q2"/>
    <n v="2024"/>
    <n v="6"/>
    <x v="0"/>
    <x v="1"/>
    <n v="55.95"/>
    <x v="3"/>
    <n v="0"/>
    <n v="55.95"/>
    <n v="16.059999999999999"/>
    <n v="28"/>
    <n v="3015"/>
    <s v="Catawissa"/>
    <x v="3"/>
    <n v="1566.6000000000001"/>
    <n v="0"/>
    <n v="1116.92"/>
  </r>
  <r>
    <x v="106"/>
    <x v="1"/>
    <x v="3"/>
    <s v="Q2"/>
    <n v="2024"/>
    <n v="38"/>
    <x v="0"/>
    <x v="1"/>
    <n v="24.95"/>
    <x v="2"/>
    <n v="0"/>
    <n v="24.95"/>
    <n v="11.48"/>
    <n v="4"/>
    <n v="3015"/>
    <s v="Catawissa"/>
    <x v="3"/>
    <n v="99.8"/>
    <n v="0"/>
    <n v="53.879999999999995"/>
  </r>
  <r>
    <x v="106"/>
    <x v="1"/>
    <x v="3"/>
    <s v="Q2"/>
    <n v="2025"/>
    <n v="3"/>
    <x v="1"/>
    <x v="1"/>
    <n v="59.95"/>
    <x v="3"/>
    <n v="0"/>
    <n v="59.95"/>
    <n v="28.73"/>
    <n v="11"/>
    <n v="3010"/>
    <s v="Camarillo"/>
    <x v="7"/>
    <n v="659.45"/>
    <n v="0"/>
    <n v="343.42"/>
  </r>
  <r>
    <x v="106"/>
    <x v="1"/>
    <x v="3"/>
    <s v="Q2"/>
    <n v="2026"/>
    <n v="21"/>
    <x v="0"/>
    <x v="1"/>
    <n v="26.95"/>
    <x v="2"/>
    <n v="0"/>
    <n v="26.95"/>
    <n v="12.42"/>
    <n v="17"/>
    <n v="3029"/>
    <s v="Hartland"/>
    <x v="0"/>
    <n v="458.15"/>
    <n v="0"/>
    <n v="247.01"/>
  </r>
  <r>
    <x v="106"/>
    <x v="1"/>
    <x v="3"/>
    <s v="Q2"/>
    <n v="2026"/>
    <n v="43"/>
    <x v="0"/>
    <x v="1"/>
    <n v="11.95"/>
    <x v="1"/>
    <n v="0.1"/>
    <n v="10.76"/>
    <n v="3.32"/>
    <n v="3"/>
    <n v="3029"/>
    <s v="Hartland"/>
    <x v="0"/>
    <n v="32.28"/>
    <n v="1.1899999999999995"/>
    <n v="22.32"/>
  </r>
  <r>
    <x v="106"/>
    <x v="1"/>
    <x v="3"/>
    <s v="Q2"/>
    <n v="2026"/>
    <n v="40"/>
    <x v="0"/>
    <x v="1"/>
    <n v="16.95"/>
    <x v="1"/>
    <n v="0"/>
    <n v="16.95"/>
    <n v="6.53"/>
    <n v="25"/>
    <n v="3029"/>
    <s v="Hartland"/>
    <x v="0"/>
    <n v="423.75"/>
    <n v="0"/>
    <n v="260.49999999999994"/>
  </r>
  <r>
    <x v="106"/>
    <x v="1"/>
    <x v="3"/>
    <s v="Q2"/>
    <n v="2026"/>
    <n v="46"/>
    <x v="0"/>
    <x v="1"/>
    <n v="55.95"/>
    <x v="3"/>
    <n v="0.1"/>
    <n v="50.36"/>
    <n v="32.47"/>
    <n v="9"/>
    <n v="3029"/>
    <s v="Hartland"/>
    <x v="0"/>
    <n v="453.24"/>
    <n v="5.5900000000000034"/>
    <n v="161.01"/>
  </r>
  <r>
    <x v="106"/>
    <x v="1"/>
    <x v="3"/>
    <s v="Q2"/>
    <n v="2026"/>
    <n v="33"/>
    <x v="0"/>
    <x v="1"/>
    <n v="19.95"/>
    <x v="1"/>
    <n v="0"/>
    <n v="19.95"/>
    <n v="9.7799999999999994"/>
    <n v="34"/>
    <n v="3029"/>
    <s v="Hartland"/>
    <x v="0"/>
    <n v="678.3"/>
    <n v="0"/>
    <n v="345.78"/>
  </r>
  <r>
    <x v="106"/>
    <x v="1"/>
    <x v="3"/>
    <s v="Q2"/>
    <n v="2026"/>
    <n v="31"/>
    <x v="0"/>
    <x v="1"/>
    <n v="0.95"/>
    <x v="4"/>
    <n v="0"/>
    <n v="0.95"/>
    <n v="0.34"/>
    <n v="25"/>
    <n v="3029"/>
    <s v="Hartland"/>
    <x v="0"/>
    <n v="23.75"/>
    <n v="0"/>
    <n v="15.249999999999996"/>
  </r>
  <r>
    <x v="106"/>
    <x v="1"/>
    <x v="3"/>
    <s v="Q2"/>
    <n v="2027"/>
    <n v="13"/>
    <x v="1"/>
    <x v="1"/>
    <n v="26.95"/>
    <x v="2"/>
    <n v="0"/>
    <n v="26.95"/>
    <n v="13.26"/>
    <n v="16"/>
    <n v="3015"/>
    <s v="Catawissa"/>
    <x v="3"/>
    <n v="431.2"/>
    <n v="0"/>
    <n v="219.04"/>
  </r>
  <r>
    <x v="106"/>
    <x v="1"/>
    <x v="3"/>
    <s v="Q2"/>
    <n v="2028"/>
    <n v="46"/>
    <x v="0"/>
    <x v="1"/>
    <n v="55.95"/>
    <x v="3"/>
    <n v="0"/>
    <n v="55.95"/>
    <n v="32.47"/>
    <n v="29"/>
    <n v="3030"/>
    <s v="Davis"/>
    <x v="6"/>
    <n v="1622.5500000000002"/>
    <n v="0"/>
    <n v="680.92000000000007"/>
  </r>
  <r>
    <x v="106"/>
    <x v="1"/>
    <x v="3"/>
    <s v="Q2"/>
    <n v="2029"/>
    <n v="18"/>
    <x v="1"/>
    <x v="1"/>
    <n v="54.95"/>
    <x v="3"/>
    <n v="0"/>
    <n v="54.95"/>
    <n v="26.65"/>
    <n v="2"/>
    <n v="3023"/>
    <s v="Glenbeulah"/>
    <x v="0"/>
    <n v="109.9"/>
    <n v="0"/>
    <n v="56.600000000000009"/>
  </r>
  <r>
    <x v="106"/>
    <x v="1"/>
    <x v="3"/>
    <s v="Q2"/>
    <n v="2029"/>
    <n v="43"/>
    <x v="1"/>
    <x v="1"/>
    <n v="11.95"/>
    <x v="1"/>
    <n v="0"/>
    <n v="11.95"/>
    <n v="3.32"/>
    <n v="10"/>
    <n v="3023"/>
    <s v="Glenbeulah"/>
    <x v="0"/>
    <n v="119.5"/>
    <n v="0"/>
    <n v="86.299999999999983"/>
  </r>
  <r>
    <x v="106"/>
    <x v="1"/>
    <x v="3"/>
    <s v="Q2"/>
    <n v="2030"/>
    <n v="26"/>
    <x v="0"/>
    <x v="1"/>
    <n v="0.95"/>
    <x v="4"/>
    <n v="0"/>
    <n v="0.95"/>
    <n v="0.42"/>
    <n v="24"/>
    <n v="3022"/>
    <s v="Oak View"/>
    <x v="7"/>
    <n v="22.799999999999997"/>
    <n v="0"/>
    <n v="12.72"/>
  </r>
  <r>
    <x v="106"/>
    <x v="1"/>
    <x v="3"/>
    <s v="Q2"/>
    <n v="2031"/>
    <n v="11"/>
    <x v="1"/>
    <x v="1"/>
    <n v="65.95"/>
    <x v="3"/>
    <n v="0"/>
    <n v="65.95"/>
    <n v="37.97"/>
    <n v="13"/>
    <n v="3026"/>
    <s v="Norman"/>
    <x v="6"/>
    <n v="857.35"/>
    <n v="0"/>
    <n v="363.74000000000007"/>
  </r>
  <r>
    <x v="106"/>
    <x v="1"/>
    <x v="3"/>
    <s v="Q2"/>
    <n v="2032"/>
    <n v="16"/>
    <x v="0"/>
    <x v="1"/>
    <n v="27.95"/>
    <x v="2"/>
    <n v="0"/>
    <n v="27.95"/>
    <n v="15.85"/>
    <n v="4"/>
    <n v="3014"/>
    <s v="Danville"/>
    <x v="1"/>
    <n v="111.8"/>
    <n v="0"/>
    <n v="48.4"/>
  </r>
  <r>
    <x v="106"/>
    <x v="1"/>
    <x v="3"/>
    <s v="Q2"/>
    <n v="2033"/>
    <n v="39"/>
    <x v="1"/>
    <x v="1"/>
    <n v="26.95"/>
    <x v="2"/>
    <n v="0.2"/>
    <n v="21.56"/>
    <n v="12.24"/>
    <n v="20"/>
    <n v="3027"/>
    <s v="Hartford"/>
    <x v="0"/>
    <n v="431.2"/>
    <n v="5.3900000000000006"/>
    <n v="186.39999999999998"/>
  </r>
  <r>
    <x v="106"/>
    <x v="1"/>
    <x v="3"/>
    <s v="Q2"/>
    <n v="2034"/>
    <n v="46"/>
    <x v="0"/>
    <x v="1"/>
    <n v="55.95"/>
    <x v="3"/>
    <n v="0"/>
    <n v="55.95"/>
    <n v="32.47"/>
    <n v="36"/>
    <n v="3032"/>
    <s v="Church View"/>
    <x v="4"/>
    <n v="2014.2"/>
    <n v="0"/>
    <n v="845.2800000000002"/>
  </r>
  <r>
    <x v="106"/>
    <x v="1"/>
    <x v="3"/>
    <s v="Q2"/>
    <n v="2035"/>
    <n v="42"/>
    <x v="1"/>
    <x v="1"/>
    <n v="35.950000000000003"/>
    <x v="0"/>
    <n v="0"/>
    <n v="35.950000000000003"/>
    <n v="20.25"/>
    <n v="2"/>
    <n v="3015"/>
    <s v="Catawissa"/>
    <x v="3"/>
    <n v="71.900000000000006"/>
    <n v="0"/>
    <n v="31.400000000000006"/>
  </r>
  <r>
    <x v="106"/>
    <x v="1"/>
    <x v="3"/>
    <s v="Q2"/>
    <n v="2036"/>
    <n v="14"/>
    <x v="0"/>
    <x v="1"/>
    <n v="31.95"/>
    <x v="0"/>
    <n v="0"/>
    <n v="31.95"/>
    <n v="17.38"/>
    <n v="4"/>
    <n v="3016"/>
    <s v="Cedar Hill"/>
    <x v="3"/>
    <n v="127.8"/>
    <n v="0"/>
    <n v="58.28"/>
  </r>
  <r>
    <x v="106"/>
    <x v="1"/>
    <x v="3"/>
    <s v="Q2"/>
    <n v="2037"/>
    <n v="45"/>
    <x v="1"/>
    <x v="1"/>
    <n v="38.950000000000003"/>
    <x v="0"/>
    <n v="0"/>
    <n v="38.950000000000003"/>
    <n v="22.33"/>
    <n v="8"/>
    <n v="3018"/>
    <s v="Chickasha"/>
    <x v="6"/>
    <n v="311.60000000000002"/>
    <n v="0"/>
    <n v="132.96000000000004"/>
  </r>
  <r>
    <x v="106"/>
    <x v="1"/>
    <x v="3"/>
    <s v="Q2"/>
    <n v="2037"/>
    <n v="25"/>
    <x v="1"/>
    <x v="1"/>
    <n v="0.95"/>
    <x v="4"/>
    <n v="0"/>
    <n v="0.95"/>
    <n v="0.35"/>
    <n v="1"/>
    <n v="3018"/>
    <s v="Chickasha"/>
    <x v="6"/>
    <n v="0.95"/>
    <n v="0"/>
    <n v="0.6"/>
  </r>
  <r>
    <x v="106"/>
    <x v="1"/>
    <x v="3"/>
    <s v="Q2"/>
    <n v="2038"/>
    <n v="39"/>
    <x v="1"/>
    <x v="1"/>
    <n v="26.95"/>
    <x v="2"/>
    <n v="0"/>
    <n v="26.95"/>
    <n v="12.24"/>
    <n v="18"/>
    <n v="3021"/>
    <s v="Hollywood"/>
    <x v="2"/>
    <n v="485.09999999999997"/>
    <n v="0"/>
    <n v="264.77999999999997"/>
  </r>
  <r>
    <x v="106"/>
    <x v="1"/>
    <x v="3"/>
    <s v="Q2"/>
    <n v="2039"/>
    <n v="18"/>
    <x v="0"/>
    <x v="1"/>
    <n v="54.95"/>
    <x v="3"/>
    <n v="0"/>
    <n v="54.95"/>
    <n v="26.65"/>
    <n v="34"/>
    <n v="3012"/>
    <s v="Moose"/>
    <x v="5"/>
    <n v="1868.3000000000002"/>
    <n v="0"/>
    <n v="962.20000000000016"/>
  </r>
  <r>
    <x v="106"/>
    <x v="1"/>
    <x v="3"/>
    <s v="Q2"/>
    <n v="2040"/>
    <n v="24"/>
    <x v="1"/>
    <x v="1"/>
    <n v="27.95"/>
    <x v="2"/>
    <n v="0"/>
    <n v="27.95"/>
    <n v="16.8"/>
    <n v="22"/>
    <n v="3031"/>
    <s v="Hingham"/>
    <x v="0"/>
    <n v="614.9"/>
    <n v="0"/>
    <n v="245.29999999999995"/>
  </r>
  <r>
    <x v="106"/>
    <x v="1"/>
    <x v="3"/>
    <s v="Q2"/>
    <n v="2040"/>
    <n v="32"/>
    <x v="1"/>
    <x v="1"/>
    <n v="22.95"/>
    <x v="2"/>
    <n v="0.1"/>
    <n v="20.66"/>
    <n v="11.78"/>
    <n v="24"/>
    <n v="3031"/>
    <s v="Hingham"/>
    <x v="0"/>
    <n v="495.84000000000003"/>
    <n v="2.2899999999999991"/>
    <n v="213.12"/>
  </r>
  <r>
    <x v="106"/>
    <x v="1"/>
    <x v="3"/>
    <s v="Q2"/>
    <n v="2041"/>
    <n v="47"/>
    <x v="1"/>
    <x v="1"/>
    <n v="28.95"/>
    <x v="2"/>
    <n v="0"/>
    <n v="28.95"/>
    <n v="8.86"/>
    <n v="15"/>
    <n v="3024"/>
    <s v="Corn"/>
    <x v="6"/>
    <n v="434.25"/>
    <n v="0"/>
    <n v="301.35000000000002"/>
  </r>
  <r>
    <x v="106"/>
    <x v="1"/>
    <x v="3"/>
    <s v="Q2"/>
    <n v="2042"/>
    <n v="5"/>
    <x v="0"/>
    <x v="1"/>
    <n v="24.95"/>
    <x v="2"/>
    <n v="0"/>
    <n v="24.95"/>
    <n v="12.27"/>
    <n v="2"/>
    <n v="3031"/>
    <s v="Hingham"/>
    <x v="0"/>
    <n v="49.9"/>
    <n v="0"/>
    <n v="25.36"/>
  </r>
  <r>
    <x v="106"/>
    <x v="1"/>
    <x v="3"/>
    <s v="Q2"/>
    <n v="2042"/>
    <n v="26"/>
    <x v="0"/>
    <x v="1"/>
    <n v="0.95"/>
    <x v="4"/>
    <n v="0.1"/>
    <n v="0.86"/>
    <n v="0.42"/>
    <n v="7"/>
    <n v="3031"/>
    <s v="Hingham"/>
    <x v="0"/>
    <n v="6.02"/>
    <n v="8.9999999999999969E-2"/>
    <n v="3.08"/>
  </r>
  <r>
    <x v="107"/>
    <x v="2"/>
    <x v="3"/>
    <s v="Q2"/>
    <n v="2043"/>
    <n v="50"/>
    <x v="2"/>
    <x v="1"/>
    <n v="24.95"/>
    <x v="2"/>
    <n v="0"/>
    <n v="24.95"/>
    <n v="12.14"/>
    <n v="2"/>
    <n v="3014"/>
    <s v="Danville"/>
    <x v="1"/>
    <n v="49.9"/>
    <n v="0"/>
    <n v="25.619999999999997"/>
  </r>
  <r>
    <x v="107"/>
    <x v="2"/>
    <x v="3"/>
    <s v="Q2"/>
    <n v="2044"/>
    <n v="3"/>
    <x v="4"/>
    <x v="1"/>
    <n v="59.95"/>
    <x v="3"/>
    <n v="0.2"/>
    <n v="47.96"/>
    <n v="28.73"/>
    <n v="21"/>
    <n v="3020"/>
    <s v="Hollywood"/>
    <x v="2"/>
    <n v="1007.16"/>
    <n v="11.990000000000002"/>
    <n v="403.83"/>
  </r>
  <r>
    <x v="107"/>
    <x v="2"/>
    <x v="3"/>
    <s v="Q2"/>
    <n v="2044"/>
    <n v="50"/>
    <x v="4"/>
    <x v="1"/>
    <n v="24.95"/>
    <x v="2"/>
    <n v="0"/>
    <n v="24.95"/>
    <n v="12.14"/>
    <n v="3"/>
    <n v="3020"/>
    <s v="Hollywood"/>
    <x v="2"/>
    <n v="74.849999999999994"/>
    <n v="0"/>
    <n v="38.429999999999993"/>
  </r>
  <r>
    <x v="107"/>
    <x v="2"/>
    <x v="3"/>
    <s v="Q2"/>
    <n v="2044"/>
    <n v="40"/>
    <x v="4"/>
    <x v="1"/>
    <n v="16.95"/>
    <x v="1"/>
    <n v="0"/>
    <n v="16.95"/>
    <n v="6.53"/>
    <n v="38"/>
    <n v="3020"/>
    <s v="Hollywood"/>
    <x v="2"/>
    <n v="644.1"/>
    <n v="0"/>
    <n v="395.95999999999992"/>
  </r>
  <r>
    <x v="107"/>
    <x v="2"/>
    <x v="3"/>
    <s v="Q2"/>
    <n v="2044"/>
    <n v="50"/>
    <x v="4"/>
    <x v="1"/>
    <n v="24.95"/>
    <x v="2"/>
    <n v="0"/>
    <n v="24.95"/>
    <n v="12.14"/>
    <n v="2"/>
    <n v="3020"/>
    <s v="Hollywood"/>
    <x v="2"/>
    <n v="49.9"/>
    <n v="0"/>
    <n v="25.619999999999997"/>
  </r>
  <r>
    <x v="107"/>
    <x v="2"/>
    <x v="3"/>
    <s v="Q2"/>
    <n v="2044"/>
    <n v="34"/>
    <x v="4"/>
    <x v="1"/>
    <n v="37.950000000000003"/>
    <x v="0"/>
    <n v="0"/>
    <n v="37.950000000000003"/>
    <n v="15.35"/>
    <n v="13"/>
    <n v="3020"/>
    <s v="Hollywood"/>
    <x v="2"/>
    <n v="493.35"/>
    <n v="0"/>
    <n v="293.8"/>
  </r>
  <r>
    <x v="107"/>
    <x v="2"/>
    <x v="3"/>
    <s v="Q2"/>
    <n v="2045"/>
    <n v="27"/>
    <x v="2"/>
    <x v="1"/>
    <n v="4.95"/>
    <x v="4"/>
    <n v="0"/>
    <n v="4.95"/>
    <n v="1.82"/>
    <n v="3"/>
    <n v="3012"/>
    <s v="Moose"/>
    <x v="5"/>
    <n v="14.850000000000001"/>
    <n v="0"/>
    <n v="9.39"/>
  </r>
  <r>
    <x v="107"/>
    <x v="2"/>
    <x v="3"/>
    <s v="Q2"/>
    <n v="2046"/>
    <n v="32"/>
    <x v="4"/>
    <x v="1"/>
    <n v="22.95"/>
    <x v="2"/>
    <n v="0.1"/>
    <n v="20.66"/>
    <n v="11.78"/>
    <n v="20"/>
    <n v="3019"/>
    <s v="Crystal City"/>
    <x v="3"/>
    <n v="413.2"/>
    <n v="2.2899999999999991"/>
    <n v="177.60000000000002"/>
  </r>
  <r>
    <x v="107"/>
    <x v="2"/>
    <x v="3"/>
    <s v="Q2"/>
    <n v="2046"/>
    <n v="13"/>
    <x v="4"/>
    <x v="1"/>
    <n v="26.95"/>
    <x v="2"/>
    <n v="0.2"/>
    <n v="21.56"/>
    <n v="13.26"/>
    <n v="2"/>
    <n v="3019"/>
    <s v="Crystal City"/>
    <x v="3"/>
    <n v="43.12"/>
    <n v="5.3900000000000006"/>
    <n v="16.599999999999998"/>
  </r>
  <r>
    <x v="107"/>
    <x v="2"/>
    <x v="3"/>
    <s v="Q2"/>
    <n v="2047"/>
    <n v="17"/>
    <x v="2"/>
    <x v="1"/>
    <n v="49.95"/>
    <x v="5"/>
    <n v="0"/>
    <n v="49.95"/>
    <n v="23.93"/>
    <n v="28"/>
    <n v="3014"/>
    <s v="Danville"/>
    <x v="1"/>
    <n v="1398.6000000000001"/>
    <n v="0"/>
    <n v="728.56000000000006"/>
  </r>
  <r>
    <x v="107"/>
    <x v="2"/>
    <x v="3"/>
    <s v="Q2"/>
    <n v="2048"/>
    <n v="22"/>
    <x v="4"/>
    <x v="1"/>
    <n v="0.95"/>
    <x v="4"/>
    <n v="0"/>
    <n v="0.95"/>
    <n v="0.56999999999999995"/>
    <n v="10"/>
    <n v="3020"/>
    <s v="Hollywood"/>
    <x v="2"/>
    <n v="9.5"/>
    <n v="0"/>
    <n v="3.8"/>
  </r>
  <r>
    <x v="107"/>
    <x v="2"/>
    <x v="3"/>
    <s v="Q2"/>
    <n v="2049"/>
    <n v="9"/>
    <x v="2"/>
    <x v="1"/>
    <n v="48.95"/>
    <x v="5"/>
    <n v="0"/>
    <n v="48.95"/>
    <n v="24.52"/>
    <n v="27"/>
    <n v="3011"/>
    <s v="Barhamsville"/>
    <x v="4"/>
    <n v="1321.65"/>
    <n v="0"/>
    <n v="659.61000000000013"/>
  </r>
  <r>
    <x v="107"/>
    <x v="2"/>
    <x v="3"/>
    <s v="Q2"/>
    <n v="2050"/>
    <n v="34"/>
    <x v="4"/>
    <x v="1"/>
    <n v="37.950000000000003"/>
    <x v="0"/>
    <n v="0"/>
    <n v="37.950000000000003"/>
    <n v="15.35"/>
    <n v="2"/>
    <n v="3020"/>
    <s v="Hollywood"/>
    <x v="2"/>
    <n v="75.900000000000006"/>
    <n v="0"/>
    <n v="45.2"/>
  </r>
  <r>
    <x v="107"/>
    <x v="2"/>
    <x v="3"/>
    <s v="Q2"/>
    <n v="2051"/>
    <n v="12"/>
    <x v="2"/>
    <x v="1"/>
    <n v="47.95"/>
    <x v="5"/>
    <n v="0"/>
    <n v="47.95"/>
    <n v="20.7"/>
    <n v="2"/>
    <n v="3032"/>
    <s v="Church View"/>
    <x v="4"/>
    <n v="95.9"/>
    <n v="0"/>
    <n v="54.500000000000007"/>
  </r>
  <r>
    <x v="108"/>
    <x v="3"/>
    <x v="3"/>
    <s v="Q2"/>
    <n v="2052"/>
    <n v="17"/>
    <x v="2"/>
    <x v="1"/>
    <n v="49.95"/>
    <x v="5"/>
    <n v="0"/>
    <n v="49.95"/>
    <n v="23.93"/>
    <n v="3"/>
    <n v="3028"/>
    <s v="Pembroke Pines"/>
    <x v="2"/>
    <n v="149.85000000000002"/>
    <n v="0"/>
    <n v="78.06"/>
  </r>
  <r>
    <x v="108"/>
    <x v="3"/>
    <x v="3"/>
    <s v="Q2"/>
    <n v="2052"/>
    <n v="47"/>
    <x v="2"/>
    <x v="1"/>
    <n v="28.95"/>
    <x v="2"/>
    <n v="0"/>
    <n v="28.95"/>
    <n v="8.86"/>
    <n v="8"/>
    <n v="3028"/>
    <s v="Pembroke Pines"/>
    <x v="2"/>
    <n v="231.6"/>
    <n v="0"/>
    <n v="160.72"/>
  </r>
  <r>
    <x v="108"/>
    <x v="3"/>
    <x v="3"/>
    <s v="Q2"/>
    <n v="2053"/>
    <n v="3"/>
    <x v="1"/>
    <x v="1"/>
    <n v="59.95"/>
    <x v="3"/>
    <n v="0"/>
    <n v="59.95"/>
    <n v="28.73"/>
    <n v="17"/>
    <n v="3029"/>
    <s v="Hartland"/>
    <x v="0"/>
    <n v="1019.1500000000001"/>
    <n v="0"/>
    <n v="530.74"/>
  </r>
  <r>
    <x v="108"/>
    <x v="3"/>
    <x v="3"/>
    <s v="Q2"/>
    <n v="2054"/>
    <n v="1"/>
    <x v="2"/>
    <x v="1"/>
    <n v="43.95"/>
    <x v="5"/>
    <n v="0"/>
    <n v="43.95"/>
    <n v="25.6"/>
    <n v="3"/>
    <n v="3017"/>
    <s v="Chesterfield"/>
    <x v="3"/>
    <n v="131.85000000000002"/>
    <n v="0"/>
    <n v="55.050000000000004"/>
  </r>
  <r>
    <x v="108"/>
    <x v="3"/>
    <x v="3"/>
    <s v="Q2"/>
    <n v="2055"/>
    <n v="17"/>
    <x v="2"/>
    <x v="1"/>
    <n v="49.95"/>
    <x v="5"/>
    <n v="0"/>
    <n v="49.95"/>
    <n v="23.93"/>
    <n v="37"/>
    <n v="3032"/>
    <s v="Church View"/>
    <x v="4"/>
    <n v="1848.15"/>
    <n v="0"/>
    <n v="962.74000000000012"/>
  </r>
  <r>
    <x v="108"/>
    <x v="3"/>
    <x v="3"/>
    <s v="Q2"/>
    <n v="2056"/>
    <n v="42"/>
    <x v="1"/>
    <x v="1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08"/>
    <x v="3"/>
    <x v="3"/>
    <s v="Q2"/>
    <n v="2056"/>
    <n v="4"/>
    <x v="1"/>
    <x v="1"/>
    <n v="73.95"/>
    <x v="3"/>
    <n v="0.2"/>
    <n v="59.16"/>
    <n v="38.86"/>
    <n v="1"/>
    <n v="3019"/>
    <s v="Crystal City"/>
    <x v="3"/>
    <n v="59.16"/>
    <n v="14.790000000000006"/>
    <n v="20.299999999999997"/>
  </r>
  <r>
    <x v="108"/>
    <x v="3"/>
    <x v="3"/>
    <s v="Q2"/>
    <n v="2057"/>
    <n v="16"/>
    <x v="2"/>
    <x v="1"/>
    <n v="27.95"/>
    <x v="2"/>
    <n v="0"/>
    <n v="27.95"/>
    <n v="15.85"/>
    <n v="4"/>
    <n v="3031"/>
    <s v="Hingham"/>
    <x v="0"/>
    <n v="111.8"/>
    <n v="0"/>
    <n v="48.4"/>
  </r>
  <r>
    <x v="108"/>
    <x v="3"/>
    <x v="3"/>
    <s v="Q2"/>
    <n v="2058"/>
    <n v="18"/>
    <x v="1"/>
    <x v="1"/>
    <n v="54.95"/>
    <x v="3"/>
    <n v="0"/>
    <n v="54.95"/>
    <n v="26.65"/>
    <n v="18"/>
    <n v="3026"/>
    <s v="Norman"/>
    <x v="6"/>
    <n v="989.1"/>
    <n v="0"/>
    <n v="509.40000000000009"/>
  </r>
  <r>
    <x v="108"/>
    <x v="3"/>
    <x v="3"/>
    <s v="Q2"/>
    <n v="2059"/>
    <n v="13"/>
    <x v="2"/>
    <x v="1"/>
    <n v="26.95"/>
    <x v="2"/>
    <n v="0.1"/>
    <n v="24.26"/>
    <n v="13.26"/>
    <n v="4"/>
    <n v="3024"/>
    <s v="Corn"/>
    <x v="6"/>
    <n v="97.04"/>
    <n v="2.6899999999999977"/>
    <n v="44.000000000000007"/>
  </r>
  <r>
    <x v="108"/>
    <x v="3"/>
    <x v="3"/>
    <s v="Q2"/>
    <n v="2060"/>
    <n v="49"/>
    <x v="1"/>
    <x v="1"/>
    <n v="63.95"/>
    <x v="3"/>
    <n v="0"/>
    <n v="63.95"/>
    <n v="27.1"/>
    <n v="1"/>
    <n v="3016"/>
    <s v="Cedar Hill"/>
    <x v="3"/>
    <n v="63.95"/>
    <n v="0"/>
    <n v="36.85"/>
  </r>
  <r>
    <x v="108"/>
    <x v="3"/>
    <x v="3"/>
    <s v="Q2"/>
    <n v="2061"/>
    <n v="37"/>
    <x v="2"/>
    <x v="1"/>
    <n v="24.95"/>
    <x v="2"/>
    <n v="0"/>
    <n v="24.95"/>
    <n v="9.3800000000000008"/>
    <n v="4"/>
    <n v="3013"/>
    <s v="Moran"/>
    <x v="5"/>
    <n v="99.8"/>
    <n v="0"/>
    <n v="62.279999999999994"/>
  </r>
  <r>
    <x v="108"/>
    <x v="3"/>
    <x v="3"/>
    <s v="Q2"/>
    <n v="2062"/>
    <n v="5"/>
    <x v="1"/>
    <x v="1"/>
    <n v="24.95"/>
    <x v="2"/>
    <n v="0"/>
    <n v="24.95"/>
    <n v="12.27"/>
    <n v="4"/>
    <n v="3022"/>
    <s v="Oak View"/>
    <x v="7"/>
    <n v="99.8"/>
    <n v="0"/>
    <n v="50.72"/>
  </r>
  <r>
    <x v="108"/>
    <x v="3"/>
    <x v="3"/>
    <s v="Q2"/>
    <n v="2063"/>
    <n v="23"/>
    <x v="2"/>
    <x v="1"/>
    <n v="2.95"/>
    <x v="4"/>
    <n v="0"/>
    <n v="2.95"/>
    <n v="1.68"/>
    <n v="8"/>
    <n v="3020"/>
    <s v="Hollywood"/>
    <x v="2"/>
    <n v="23.6"/>
    <n v="0"/>
    <n v="10.160000000000002"/>
  </r>
  <r>
    <x v="108"/>
    <x v="3"/>
    <x v="3"/>
    <s v="Q2"/>
    <n v="2063"/>
    <n v="27"/>
    <x v="2"/>
    <x v="1"/>
    <n v="4.95"/>
    <x v="4"/>
    <n v="0"/>
    <n v="4.95"/>
    <n v="1.82"/>
    <n v="1"/>
    <n v="3020"/>
    <s v="Hollywood"/>
    <x v="2"/>
    <n v="4.95"/>
    <n v="0"/>
    <n v="3.13"/>
  </r>
  <r>
    <x v="108"/>
    <x v="3"/>
    <x v="3"/>
    <s v="Q2"/>
    <n v="2064"/>
    <n v="29"/>
    <x v="2"/>
    <x v="1"/>
    <n v="40.950000000000003"/>
    <x v="5"/>
    <n v="0.1"/>
    <n v="36.86"/>
    <n v="15.51"/>
    <n v="6"/>
    <n v="3011"/>
    <s v="Barhamsville"/>
    <x v="4"/>
    <n v="221.16"/>
    <n v="4.0900000000000034"/>
    <n v="128.10000000000002"/>
  </r>
  <r>
    <x v="108"/>
    <x v="3"/>
    <x v="3"/>
    <s v="Q2"/>
    <n v="2065"/>
    <n v="48"/>
    <x v="1"/>
    <x v="1"/>
    <n v="3.95"/>
    <x v="4"/>
    <n v="0.1"/>
    <n v="3.56"/>
    <n v="1.43"/>
    <n v="31"/>
    <n v="3030"/>
    <s v="Davis"/>
    <x v="6"/>
    <n v="110.36"/>
    <n v="0.39000000000000012"/>
    <n v="66.03"/>
  </r>
  <r>
    <x v="108"/>
    <x v="3"/>
    <x v="3"/>
    <s v="Q2"/>
    <n v="2066"/>
    <n v="1"/>
    <x v="2"/>
    <x v="1"/>
    <n v="43.95"/>
    <x v="5"/>
    <n v="0"/>
    <n v="43.95"/>
    <n v="25.6"/>
    <n v="10"/>
    <n v="3025"/>
    <s v="Cardinal"/>
    <x v="4"/>
    <n v="439.5"/>
    <n v="0"/>
    <n v="183.5"/>
  </r>
  <r>
    <x v="108"/>
    <x v="3"/>
    <x v="3"/>
    <s v="Q2"/>
    <n v="2067"/>
    <n v="30"/>
    <x v="1"/>
    <x v="1"/>
    <n v="10.95"/>
    <x v="1"/>
    <n v="0"/>
    <n v="10.95"/>
    <n v="4.8"/>
    <n v="32"/>
    <n v="3033"/>
    <s v="Hubertus"/>
    <x v="0"/>
    <n v="350.4"/>
    <n v="0"/>
    <n v="196.79999999999998"/>
  </r>
  <r>
    <x v="108"/>
    <x v="3"/>
    <x v="3"/>
    <s v="Q2"/>
    <n v="2067"/>
    <n v="15"/>
    <x v="1"/>
    <x v="1"/>
    <n v="28.95"/>
    <x v="2"/>
    <n v="0"/>
    <n v="28.95"/>
    <n v="17.53"/>
    <n v="1"/>
    <n v="3033"/>
    <s v="Hubertus"/>
    <x v="0"/>
    <n v="28.95"/>
    <n v="0"/>
    <n v="11.419999999999998"/>
  </r>
  <r>
    <x v="108"/>
    <x v="3"/>
    <x v="3"/>
    <s v="Q2"/>
    <n v="2068"/>
    <n v="9"/>
    <x v="2"/>
    <x v="1"/>
    <n v="48.95"/>
    <x v="5"/>
    <n v="0"/>
    <n v="48.95"/>
    <n v="24.52"/>
    <n v="17"/>
    <n v="3014"/>
    <s v="Danville"/>
    <x v="1"/>
    <n v="832.15000000000009"/>
    <n v="0"/>
    <n v="415.31000000000006"/>
  </r>
  <r>
    <x v="108"/>
    <x v="3"/>
    <x v="3"/>
    <s v="Q2"/>
    <n v="2069"/>
    <n v="39"/>
    <x v="1"/>
    <x v="1"/>
    <n v="26.95"/>
    <x v="2"/>
    <n v="0.1"/>
    <n v="24.26"/>
    <n v="12.24"/>
    <n v="9"/>
    <n v="3020"/>
    <s v="Hollywood"/>
    <x v="2"/>
    <n v="218.34"/>
    <n v="2.6899999999999977"/>
    <n v="108.18"/>
  </r>
  <r>
    <x v="108"/>
    <x v="3"/>
    <x v="3"/>
    <s v="Q2"/>
    <n v="2070"/>
    <n v="22"/>
    <x v="2"/>
    <x v="1"/>
    <n v="0.95"/>
    <x v="4"/>
    <n v="0"/>
    <n v="0.95"/>
    <n v="0.56999999999999995"/>
    <n v="1"/>
    <n v="3021"/>
    <s v="Hollywood"/>
    <x v="2"/>
    <n v="0.95"/>
    <n v="0"/>
    <n v="0.38"/>
  </r>
  <r>
    <x v="108"/>
    <x v="3"/>
    <x v="3"/>
    <s v="Q2"/>
    <n v="2071"/>
    <n v="42"/>
    <x v="1"/>
    <x v="1"/>
    <n v="35.950000000000003"/>
    <x v="0"/>
    <n v="0"/>
    <n v="35.950000000000003"/>
    <n v="20.25"/>
    <n v="1"/>
    <n v="3032"/>
    <s v="Church View"/>
    <x v="4"/>
    <n v="35.950000000000003"/>
    <n v="0"/>
    <n v="15.700000000000003"/>
  </r>
  <r>
    <x v="108"/>
    <x v="3"/>
    <x v="3"/>
    <s v="Q2"/>
    <n v="2071"/>
    <n v="41"/>
    <x v="1"/>
    <x v="1"/>
    <n v="18.95"/>
    <x v="1"/>
    <n v="0.1"/>
    <n v="17.059999999999999"/>
    <n v="9.98"/>
    <n v="17"/>
    <n v="3032"/>
    <s v="Church View"/>
    <x v="4"/>
    <n v="290.02"/>
    <n v="1.8900000000000006"/>
    <n v="120.35999999999997"/>
  </r>
  <r>
    <x v="109"/>
    <x v="4"/>
    <x v="3"/>
    <s v="Q2"/>
    <n v="2072"/>
    <n v="7"/>
    <x v="3"/>
    <x v="0"/>
    <n v="20.95"/>
    <x v="2"/>
    <n v="0"/>
    <n v="20.95"/>
    <n v="10.039999999999999"/>
    <n v="30"/>
    <n v="3027"/>
    <s v="Hartford"/>
    <x v="0"/>
    <n v="628.5"/>
    <n v="0"/>
    <n v="327.3"/>
  </r>
  <r>
    <x v="109"/>
    <x v="4"/>
    <x v="3"/>
    <s v="Q2"/>
    <n v="2073"/>
    <n v="31"/>
    <x v="4"/>
    <x v="0"/>
    <n v="0.95"/>
    <x v="4"/>
    <n v="0"/>
    <n v="0.95"/>
    <n v="0.34"/>
    <n v="16"/>
    <n v="3025"/>
    <s v="Cardinal"/>
    <x v="4"/>
    <n v="15.2"/>
    <n v="0"/>
    <n v="9.759999999999998"/>
  </r>
  <r>
    <x v="110"/>
    <x v="5"/>
    <x v="3"/>
    <s v="Q2"/>
    <n v="2074"/>
    <n v="30"/>
    <x v="3"/>
    <x v="0"/>
    <n v="10.95"/>
    <x v="1"/>
    <n v="0"/>
    <n v="10.95"/>
    <n v="4.8"/>
    <n v="6"/>
    <n v="3015"/>
    <s v="Catawissa"/>
    <x v="3"/>
    <n v="65.699999999999989"/>
    <n v="0"/>
    <n v="36.9"/>
  </r>
  <r>
    <x v="110"/>
    <x v="5"/>
    <x v="3"/>
    <s v="Q2"/>
    <n v="2075"/>
    <n v="47"/>
    <x v="0"/>
    <x v="0"/>
    <n v="28.95"/>
    <x v="2"/>
    <n v="0.1"/>
    <n v="26.06"/>
    <n v="8.86"/>
    <n v="21"/>
    <n v="3026"/>
    <s v="Norman"/>
    <x v="6"/>
    <n v="547.26"/>
    <n v="2.8900000000000006"/>
    <n v="361.2"/>
  </r>
  <r>
    <x v="111"/>
    <x v="6"/>
    <x v="3"/>
    <s v="Q2"/>
    <n v="2076"/>
    <n v="45"/>
    <x v="1"/>
    <x v="0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11"/>
    <x v="6"/>
    <x v="3"/>
    <s v="Q2"/>
    <n v="2077"/>
    <n v="42"/>
    <x v="0"/>
    <x v="0"/>
    <n v="35.950000000000003"/>
    <x v="0"/>
    <n v="0"/>
    <n v="35.950000000000003"/>
    <n v="20.25"/>
    <n v="2"/>
    <n v="3030"/>
    <s v="Davis"/>
    <x v="6"/>
    <n v="71.900000000000006"/>
    <n v="0"/>
    <n v="31.400000000000006"/>
  </r>
  <r>
    <x v="111"/>
    <x v="6"/>
    <x v="3"/>
    <s v="Q2"/>
    <n v="2078"/>
    <n v="39"/>
    <x v="2"/>
    <x v="0"/>
    <n v="26.95"/>
    <x v="2"/>
    <n v="0"/>
    <n v="26.95"/>
    <n v="12.24"/>
    <n v="31"/>
    <n v="3019"/>
    <s v="Crystal City"/>
    <x v="3"/>
    <n v="835.44999999999993"/>
    <n v="0"/>
    <n v="456.01"/>
  </r>
  <r>
    <x v="111"/>
    <x v="6"/>
    <x v="3"/>
    <s v="Q2"/>
    <n v="2079"/>
    <n v="18"/>
    <x v="0"/>
    <x v="0"/>
    <n v="54.95"/>
    <x v="3"/>
    <n v="0"/>
    <n v="54.95"/>
    <n v="26.65"/>
    <n v="6"/>
    <n v="3023"/>
    <s v="Glenbeulah"/>
    <x v="0"/>
    <n v="329.70000000000005"/>
    <n v="0"/>
    <n v="169.8"/>
  </r>
  <r>
    <x v="111"/>
    <x v="6"/>
    <x v="3"/>
    <s v="Q2"/>
    <n v="2080"/>
    <n v="39"/>
    <x v="2"/>
    <x v="0"/>
    <n v="26.95"/>
    <x v="2"/>
    <n v="0"/>
    <n v="26.95"/>
    <n v="12.24"/>
    <n v="2"/>
    <n v="3018"/>
    <s v="Chickasha"/>
    <x v="6"/>
    <n v="53.9"/>
    <n v="0"/>
    <n v="29.419999999999998"/>
  </r>
  <r>
    <x v="111"/>
    <x v="6"/>
    <x v="3"/>
    <s v="Q2"/>
    <n v="2080"/>
    <n v="14"/>
    <x v="2"/>
    <x v="0"/>
    <n v="31.95"/>
    <x v="0"/>
    <n v="0"/>
    <n v="31.95"/>
    <n v="17.38"/>
    <n v="5"/>
    <n v="3018"/>
    <s v="Chickasha"/>
    <x v="6"/>
    <n v="159.75"/>
    <n v="0"/>
    <n v="72.849999999999994"/>
  </r>
  <r>
    <x v="111"/>
    <x v="6"/>
    <x v="3"/>
    <s v="Q2"/>
    <n v="2081"/>
    <n v="18"/>
    <x v="1"/>
    <x v="0"/>
    <n v="54.95"/>
    <x v="3"/>
    <n v="0"/>
    <n v="54.95"/>
    <n v="26.65"/>
    <n v="1"/>
    <n v="3025"/>
    <s v="Cardinal"/>
    <x v="4"/>
    <n v="54.95"/>
    <n v="0"/>
    <n v="28.300000000000004"/>
  </r>
  <r>
    <x v="111"/>
    <x v="6"/>
    <x v="3"/>
    <s v="Q2"/>
    <n v="2082"/>
    <n v="50"/>
    <x v="0"/>
    <x v="0"/>
    <n v="24.95"/>
    <x v="2"/>
    <n v="0"/>
    <n v="24.95"/>
    <n v="12.14"/>
    <n v="2"/>
    <n v="3026"/>
    <s v="Norman"/>
    <x v="6"/>
    <n v="49.9"/>
    <n v="0"/>
    <n v="25.619999999999997"/>
  </r>
  <r>
    <x v="111"/>
    <x v="6"/>
    <x v="3"/>
    <s v="Q2"/>
    <n v="2083"/>
    <n v="26"/>
    <x v="1"/>
    <x v="0"/>
    <n v="0.95"/>
    <x v="4"/>
    <n v="0"/>
    <n v="0.95"/>
    <n v="0.42"/>
    <n v="11"/>
    <n v="3025"/>
    <s v="Cardinal"/>
    <x v="4"/>
    <n v="10.45"/>
    <n v="0"/>
    <n v="5.83"/>
  </r>
  <r>
    <x v="111"/>
    <x v="6"/>
    <x v="3"/>
    <s v="Q2"/>
    <n v="2083"/>
    <n v="22"/>
    <x v="1"/>
    <x v="0"/>
    <n v="0.95"/>
    <x v="4"/>
    <n v="0"/>
    <n v="0.95"/>
    <n v="0.56999999999999995"/>
    <n v="20"/>
    <n v="3025"/>
    <s v="Cardinal"/>
    <x v="4"/>
    <n v="19"/>
    <n v="0"/>
    <n v="7.6"/>
  </r>
  <r>
    <x v="111"/>
    <x v="6"/>
    <x v="3"/>
    <s v="Q2"/>
    <n v="2083"/>
    <n v="45"/>
    <x v="1"/>
    <x v="0"/>
    <n v="38.950000000000003"/>
    <x v="0"/>
    <n v="0.1"/>
    <n v="35.06"/>
    <n v="22.33"/>
    <n v="2"/>
    <n v="3025"/>
    <s v="Cardinal"/>
    <x v="4"/>
    <n v="70.12"/>
    <n v="3.8900000000000006"/>
    <n v="25.460000000000008"/>
  </r>
  <r>
    <x v="111"/>
    <x v="6"/>
    <x v="3"/>
    <s v="Q2"/>
    <n v="2084"/>
    <n v="24"/>
    <x v="2"/>
    <x v="0"/>
    <n v="27.95"/>
    <x v="2"/>
    <n v="0"/>
    <n v="27.95"/>
    <n v="16.8"/>
    <n v="20"/>
    <n v="3025"/>
    <s v="Cardinal"/>
    <x v="4"/>
    <n v="559"/>
    <n v="0"/>
    <n v="222.99999999999997"/>
  </r>
  <r>
    <x v="111"/>
    <x v="6"/>
    <x v="3"/>
    <s v="Q2"/>
    <n v="2085"/>
    <n v="10"/>
    <x v="0"/>
    <x v="0"/>
    <n v="34.950000000000003"/>
    <x v="0"/>
    <n v="0"/>
    <n v="34.950000000000003"/>
    <n v="22.13"/>
    <n v="6"/>
    <n v="3020"/>
    <s v="Hollywood"/>
    <x v="2"/>
    <n v="209.70000000000002"/>
    <n v="0"/>
    <n v="76.920000000000016"/>
  </r>
  <r>
    <x v="111"/>
    <x v="6"/>
    <x v="3"/>
    <s v="Q2"/>
    <n v="2086"/>
    <n v="3"/>
    <x v="0"/>
    <x v="0"/>
    <n v="59.95"/>
    <x v="3"/>
    <n v="0"/>
    <n v="59.95"/>
    <n v="28.73"/>
    <n v="4"/>
    <n v="3031"/>
    <s v="Hingham"/>
    <x v="0"/>
    <n v="239.8"/>
    <n v="0"/>
    <n v="124.88000000000001"/>
  </r>
  <r>
    <x v="111"/>
    <x v="6"/>
    <x v="3"/>
    <s v="Q2"/>
    <n v="2087"/>
    <n v="48"/>
    <x v="1"/>
    <x v="0"/>
    <n v="3.95"/>
    <x v="4"/>
    <n v="0"/>
    <n v="3.95"/>
    <n v="1.43"/>
    <n v="7"/>
    <n v="3024"/>
    <s v="Corn"/>
    <x v="6"/>
    <n v="27.650000000000002"/>
    <n v="0"/>
    <n v="17.640000000000004"/>
  </r>
  <r>
    <x v="111"/>
    <x v="6"/>
    <x v="3"/>
    <s v="Q2"/>
    <n v="2087"/>
    <n v="9"/>
    <x v="1"/>
    <x v="0"/>
    <n v="48.95"/>
    <x v="5"/>
    <n v="0"/>
    <n v="48.95"/>
    <n v="24.52"/>
    <n v="21"/>
    <n v="3024"/>
    <s v="Corn"/>
    <x v="6"/>
    <n v="1027.95"/>
    <n v="0"/>
    <n v="513.03000000000009"/>
  </r>
  <r>
    <x v="111"/>
    <x v="6"/>
    <x v="3"/>
    <s v="Q2"/>
    <n v="2088"/>
    <n v="44"/>
    <x v="0"/>
    <x v="0"/>
    <n v="38.950000000000003"/>
    <x v="0"/>
    <n v="0"/>
    <n v="38.950000000000003"/>
    <n v="24.76"/>
    <n v="23"/>
    <n v="3023"/>
    <s v="Glenbeulah"/>
    <x v="0"/>
    <n v="895.85"/>
    <n v="0"/>
    <n v="326.37"/>
  </r>
  <r>
    <x v="111"/>
    <x v="6"/>
    <x v="3"/>
    <s v="Q2"/>
    <n v="2089"/>
    <n v="10"/>
    <x v="2"/>
    <x v="0"/>
    <n v="34.950000000000003"/>
    <x v="0"/>
    <n v="0"/>
    <n v="34.950000000000003"/>
    <n v="22.13"/>
    <n v="2"/>
    <n v="3021"/>
    <s v="Hollywood"/>
    <x v="2"/>
    <n v="69.900000000000006"/>
    <n v="0"/>
    <n v="25.640000000000008"/>
  </r>
  <r>
    <x v="111"/>
    <x v="6"/>
    <x v="3"/>
    <s v="Q2"/>
    <n v="2090"/>
    <n v="50"/>
    <x v="1"/>
    <x v="0"/>
    <n v="24.95"/>
    <x v="2"/>
    <n v="0"/>
    <n v="24.95"/>
    <n v="12.14"/>
    <n v="4"/>
    <n v="3013"/>
    <s v="Moran"/>
    <x v="5"/>
    <n v="99.8"/>
    <n v="0"/>
    <n v="51.239999999999995"/>
  </r>
  <r>
    <x v="111"/>
    <x v="6"/>
    <x v="3"/>
    <s v="Q2"/>
    <n v="2091"/>
    <n v="37"/>
    <x v="2"/>
    <x v="0"/>
    <n v="24.95"/>
    <x v="2"/>
    <n v="0.1"/>
    <n v="22.46"/>
    <n v="9.3800000000000008"/>
    <n v="14"/>
    <n v="3010"/>
    <s v="Camarillo"/>
    <x v="7"/>
    <n v="314.44"/>
    <n v="2.4899999999999984"/>
    <n v="183.12"/>
  </r>
  <r>
    <x v="111"/>
    <x v="6"/>
    <x v="3"/>
    <s v="Q2"/>
    <n v="2092"/>
    <n v="20"/>
    <x v="0"/>
    <x v="0"/>
    <n v="16.95"/>
    <x v="1"/>
    <n v="0"/>
    <n v="16.95"/>
    <n v="6.76"/>
    <n v="5"/>
    <n v="3024"/>
    <s v="Corn"/>
    <x v="6"/>
    <n v="84.75"/>
    <n v="0"/>
    <n v="50.949999999999996"/>
  </r>
  <r>
    <x v="111"/>
    <x v="6"/>
    <x v="3"/>
    <s v="Q2"/>
    <n v="2092"/>
    <n v="36"/>
    <x v="0"/>
    <x v="0"/>
    <n v="26.95"/>
    <x v="2"/>
    <n v="0"/>
    <n v="26.95"/>
    <n v="12.53"/>
    <n v="17"/>
    <n v="3024"/>
    <s v="Corn"/>
    <x v="6"/>
    <n v="458.15"/>
    <n v="0"/>
    <n v="245.14"/>
  </r>
  <r>
    <x v="112"/>
    <x v="0"/>
    <x v="3"/>
    <s v="Q2"/>
    <n v="2093"/>
    <n v="41"/>
    <x v="4"/>
    <x v="1"/>
    <n v="18.95"/>
    <x v="1"/>
    <n v="0"/>
    <n v="18.95"/>
    <n v="9.98"/>
    <n v="24"/>
    <n v="3030"/>
    <s v="Davis"/>
    <x v="6"/>
    <n v="454.79999999999995"/>
    <n v="0"/>
    <n v="215.27999999999997"/>
  </r>
  <r>
    <x v="112"/>
    <x v="0"/>
    <x v="3"/>
    <s v="Q2"/>
    <n v="2094"/>
    <n v="22"/>
    <x v="3"/>
    <x v="1"/>
    <n v="0.95"/>
    <x v="4"/>
    <n v="0"/>
    <n v="0.95"/>
    <n v="0.56999999999999995"/>
    <n v="16"/>
    <n v="3016"/>
    <s v="Cedar Hill"/>
    <x v="3"/>
    <n v="15.2"/>
    <n v="0"/>
    <n v="6.08"/>
  </r>
  <r>
    <x v="112"/>
    <x v="0"/>
    <x v="3"/>
    <s v="Q2"/>
    <n v="2095"/>
    <n v="38"/>
    <x v="4"/>
    <x v="1"/>
    <n v="24.95"/>
    <x v="2"/>
    <n v="0.1"/>
    <n v="22.46"/>
    <n v="11.48"/>
    <n v="3"/>
    <n v="3017"/>
    <s v="Chesterfield"/>
    <x v="3"/>
    <n v="67.38"/>
    <n v="2.4899999999999984"/>
    <n v="32.94"/>
  </r>
  <r>
    <x v="112"/>
    <x v="0"/>
    <x v="3"/>
    <s v="Q2"/>
    <n v="2095"/>
    <n v="43"/>
    <x v="4"/>
    <x v="1"/>
    <n v="11.95"/>
    <x v="1"/>
    <n v="0"/>
    <n v="11.95"/>
    <n v="3.32"/>
    <n v="10"/>
    <n v="3017"/>
    <s v="Chesterfield"/>
    <x v="3"/>
    <n v="119.5"/>
    <n v="0"/>
    <n v="86.299999999999983"/>
  </r>
  <r>
    <x v="112"/>
    <x v="0"/>
    <x v="3"/>
    <s v="Q2"/>
    <n v="2095"/>
    <n v="23"/>
    <x v="4"/>
    <x v="1"/>
    <n v="2.95"/>
    <x v="4"/>
    <n v="0"/>
    <n v="2.95"/>
    <n v="1.68"/>
    <n v="4"/>
    <n v="3017"/>
    <s v="Chesterfield"/>
    <x v="3"/>
    <n v="11.8"/>
    <n v="0"/>
    <n v="5.080000000000001"/>
  </r>
  <r>
    <x v="112"/>
    <x v="0"/>
    <x v="3"/>
    <s v="Q2"/>
    <n v="2096"/>
    <n v="2"/>
    <x v="4"/>
    <x v="1"/>
    <n v="44.95"/>
    <x v="5"/>
    <n v="0"/>
    <n v="44.95"/>
    <n v="27.95"/>
    <n v="2"/>
    <n v="3012"/>
    <s v="Moose"/>
    <x v="5"/>
    <n v="89.9"/>
    <n v="0"/>
    <n v="34.000000000000007"/>
  </r>
  <r>
    <x v="113"/>
    <x v="1"/>
    <x v="3"/>
    <s v="Q2"/>
    <n v="2097"/>
    <n v="20"/>
    <x v="1"/>
    <x v="1"/>
    <n v="16.95"/>
    <x v="1"/>
    <n v="0"/>
    <n v="16.95"/>
    <n v="6.76"/>
    <n v="24"/>
    <n v="3023"/>
    <s v="Glenbeulah"/>
    <x v="0"/>
    <n v="406.79999999999995"/>
    <n v="0"/>
    <n v="244.56"/>
  </r>
  <r>
    <x v="113"/>
    <x v="1"/>
    <x v="3"/>
    <s v="Q2"/>
    <n v="2097"/>
    <n v="20"/>
    <x v="1"/>
    <x v="1"/>
    <n v="16.95"/>
    <x v="1"/>
    <n v="0"/>
    <n v="16.95"/>
    <n v="6.76"/>
    <n v="13"/>
    <n v="3023"/>
    <s v="Glenbeulah"/>
    <x v="0"/>
    <n v="220.35"/>
    <n v="0"/>
    <n v="132.47"/>
  </r>
  <r>
    <x v="113"/>
    <x v="1"/>
    <x v="3"/>
    <s v="Q2"/>
    <n v="2098"/>
    <n v="19"/>
    <x v="0"/>
    <x v="1"/>
    <n v="49.95"/>
    <x v="5"/>
    <n v="0"/>
    <n v="49.95"/>
    <n v="24.77"/>
    <n v="17"/>
    <n v="3023"/>
    <s v="Glenbeulah"/>
    <x v="0"/>
    <n v="849.15000000000009"/>
    <n v="0"/>
    <n v="428.06000000000006"/>
  </r>
  <r>
    <x v="113"/>
    <x v="1"/>
    <x v="3"/>
    <s v="Q2"/>
    <n v="2099"/>
    <n v="12"/>
    <x v="1"/>
    <x v="1"/>
    <n v="47.95"/>
    <x v="5"/>
    <n v="0"/>
    <n v="47.95"/>
    <n v="20.7"/>
    <n v="2"/>
    <n v="3019"/>
    <s v="Crystal City"/>
    <x v="3"/>
    <n v="95.9"/>
    <n v="0"/>
    <n v="54.500000000000007"/>
  </r>
  <r>
    <x v="114"/>
    <x v="2"/>
    <x v="3"/>
    <s v="Q2"/>
    <n v="2100"/>
    <n v="35"/>
    <x v="2"/>
    <x v="1"/>
    <n v="0.95"/>
    <x v="4"/>
    <n v="0"/>
    <n v="0.95"/>
    <n v="0.47"/>
    <n v="26"/>
    <n v="3016"/>
    <s v="Cedar Hill"/>
    <x v="3"/>
    <n v="24.7"/>
    <n v="0"/>
    <n v="12.48"/>
  </r>
  <r>
    <x v="114"/>
    <x v="2"/>
    <x v="3"/>
    <s v="Q2"/>
    <n v="2101"/>
    <n v="43"/>
    <x v="2"/>
    <x v="1"/>
    <n v="11.95"/>
    <x v="1"/>
    <n v="0.1"/>
    <n v="10.76"/>
    <n v="3.32"/>
    <n v="10"/>
    <n v="3033"/>
    <s v="Hubertus"/>
    <x v="0"/>
    <n v="107.6"/>
    <n v="1.1899999999999995"/>
    <n v="74.399999999999991"/>
  </r>
  <r>
    <x v="114"/>
    <x v="2"/>
    <x v="3"/>
    <s v="Q2"/>
    <n v="2102"/>
    <n v="25"/>
    <x v="4"/>
    <x v="1"/>
    <n v="0.95"/>
    <x v="4"/>
    <n v="0"/>
    <n v="0.95"/>
    <n v="0.35"/>
    <n v="26"/>
    <n v="3019"/>
    <s v="Crystal City"/>
    <x v="3"/>
    <n v="24.7"/>
    <n v="0"/>
    <n v="15.6"/>
  </r>
  <r>
    <x v="115"/>
    <x v="3"/>
    <x v="3"/>
    <s v="Q2"/>
    <n v="2103"/>
    <n v="9"/>
    <x v="2"/>
    <x v="1"/>
    <n v="48.95"/>
    <x v="5"/>
    <n v="0"/>
    <n v="48.95"/>
    <n v="24.52"/>
    <n v="4"/>
    <n v="3020"/>
    <s v="Hollywood"/>
    <x v="2"/>
    <n v="195.8"/>
    <n v="0"/>
    <n v="97.720000000000013"/>
  </r>
  <r>
    <x v="115"/>
    <x v="3"/>
    <x v="3"/>
    <s v="Q2"/>
    <n v="2104"/>
    <n v="40"/>
    <x v="1"/>
    <x v="1"/>
    <n v="16.95"/>
    <x v="1"/>
    <n v="0"/>
    <n v="16.95"/>
    <n v="6.53"/>
    <n v="34"/>
    <n v="3010"/>
    <s v="Camarillo"/>
    <x v="7"/>
    <n v="576.29999999999995"/>
    <n v="0"/>
    <n v="354.27999999999992"/>
  </r>
  <r>
    <x v="115"/>
    <x v="3"/>
    <x v="3"/>
    <s v="Q2"/>
    <n v="2105"/>
    <n v="32"/>
    <x v="1"/>
    <x v="1"/>
    <n v="22.95"/>
    <x v="2"/>
    <n v="0"/>
    <n v="22.95"/>
    <n v="11.78"/>
    <n v="22"/>
    <n v="3033"/>
    <s v="Hubertus"/>
    <x v="0"/>
    <n v="504.9"/>
    <n v="0"/>
    <n v="245.74"/>
  </r>
  <r>
    <x v="115"/>
    <x v="3"/>
    <x v="3"/>
    <s v="Q2"/>
    <n v="2106"/>
    <n v="43"/>
    <x v="2"/>
    <x v="1"/>
    <n v="11.95"/>
    <x v="1"/>
    <n v="0"/>
    <n v="11.95"/>
    <n v="3.32"/>
    <n v="3"/>
    <n v="3011"/>
    <s v="Barhamsville"/>
    <x v="4"/>
    <n v="35.849999999999994"/>
    <n v="0"/>
    <n v="25.889999999999997"/>
  </r>
  <r>
    <x v="115"/>
    <x v="3"/>
    <x v="3"/>
    <s v="Q2"/>
    <n v="2106"/>
    <n v="49"/>
    <x v="2"/>
    <x v="1"/>
    <n v="63.95"/>
    <x v="3"/>
    <n v="0"/>
    <n v="63.95"/>
    <n v="27.1"/>
    <n v="3"/>
    <n v="3011"/>
    <s v="Barhamsville"/>
    <x v="4"/>
    <n v="191.85000000000002"/>
    <n v="0"/>
    <n v="110.55000000000001"/>
  </r>
  <r>
    <x v="115"/>
    <x v="3"/>
    <x v="3"/>
    <s v="Q2"/>
    <n v="2106"/>
    <n v="14"/>
    <x v="2"/>
    <x v="1"/>
    <n v="31.95"/>
    <x v="0"/>
    <n v="0"/>
    <n v="31.95"/>
    <n v="17.38"/>
    <n v="4"/>
    <n v="3011"/>
    <s v="Barhamsville"/>
    <x v="4"/>
    <n v="127.8"/>
    <n v="0"/>
    <n v="58.28"/>
  </r>
  <r>
    <x v="115"/>
    <x v="3"/>
    <x v="3"/>
    <s v="Q2"/>
    <n v="2106"/>
    <n v="47"/>
    <x v="2"/>
    <x v="1"/>
    <n v="28.95"/>
    <x v="2"/>
    <n v="0"/>
    <n v="28.95"/>
    <n v="8.86"/>
    <n v="7"/>
    <n v="3011"/>
    <s v="Barhamsville"/>
    <x v="4"/>
    <n v="202.65"/>
    <n v="0"/>
    <n v="140.63"/>
  </r>
  <r>
    <x v="115"/>
    <x v="3"/>
    <x v="3"/>
    <s v="Q2"/>
    <n v="2107"/>
    <n v="49"/>
    <x v="2"/>
    <x v="1"/>
    <n v="63.95"/>
    <x v="3"/>
    <n v="0"/>
    <n v="63.95"/>
    <n v="27.1"/>
    <n v="1"/>
    <n v="3028"/>
    <s v="Pembroke Pines"/>
    <x v="2"/>
    <n v="63.95"/>
    <n v="0"/>
    <n v="36.85"/>
  </r>
  <r>
    <x v="115"/>
    <x v="3"/>
    <x v="3"/>
    <s v="Q2"/>
    <n v="2108"/>
    <n v="34"/>
    <x v="1"/>
    <x v="1"/>
    <n v="37.950000000000003"/>
    <x v="0"/>
    <n v="0"/>
    <n v="37.950000000000003"/>
    <n v="15.35"/>
    <n v="6"/>
    <n v="3020"/>
    <s v="Hollywood"/>
    <x v="2"/>
    <n v="227.70000000000002"/>
    <n v="0"/>
    <n v="135.60000000000002"/>
  </r>
  <r>
    <x v="115"/>
    <x v="3"/>
    <x v="3"/>
    <s v="Q2"/>
    <n v="2109"/>
    <n v="14"/>
    <x v="1"/>
    <x v="1"/>
    <n v="31.95"/>
    <x v="0"/>
    <n v="0"/>
    <n v="31.95"/>
    <n v="17.38"/>
    <n v="3"/>
    <n v="3014"/>
    <s v="Danville"/>
    <x v="1"/>
    <n v="95.85"/>
    <n v="0"/>
    <n v="43.71"/>
  </r>
  <r>
    <x v="115"/>
    <x v="3"/>
    <x v="3"/>
    <s v="Q2"/>
    <n v="2110"/>
    <n v="33"/>
    <x v="2"/>
    <x v="1"/>
    <n v="19.95"/>
    <x v="1"/>
    <n v="0"/>
    <n v="19.95"/>
    <n v="9.7799999999999994"/>
    <n v="35"/>
    <n v="3017"/>
    <s v="Chesterfield"/>
    <x v="3"/>
    <n v="698.25"/>
    <n v="0"/>
    <n v="355.95"/>
  </r>
  <r>
    <x v="115"/>
    <x v="3"/>
    <x v="3"/>
    <s v="Q2"/>
    <n v="2111"/>
    <n v="29"/>
    <x v="1"/>
    <x v="1"/>
    <n v="40.950000000000003"/>
    <x v="5"/>
    <n v="0.1"/>
    <n v="36.86"/>
    <n v="15.51"/>
    <n v="1"/>
    <n v="3021"/>
    <s v="Hollywood"/>
    <x v="2"/>
    <n v="36.86"/>
    <n v="4.0900000000000034"/>
    <n v="21.35"/>
  </r>
  <r>
    <x v="115"/>
    <x v="3"/>
    <x v="3"/>
    <s v="Q2"/>
    <n v="2111"/>
    <n v="5"/>
    <x v="1"/>
    <x v="1"/>
    <n v="24.95"/>
    <x v="2"/>
    <n v="0"/>
    <n v="24.95"/>
    <n v="12.27"/>
    <n v="3"/>
    <n v="3021"/>
    <s v="Hollywood"/>
    <x v="2"/>
    <n v="74.849999999999994"/>
    <n v="0"/>
    <n v="38.04"/>
  </r>
  <r>
    <x v="115"/>
    <x v="3"/>
    <x v="3"/>
    <s v="Q2"/>
    <n v="2112"/>
    <n v="30"/>
    <x v="2"/>
    <x v="1"/>
    <n v="10.95"/>
    <x v="1"/>
    <n v="0"/>
    <n v="10.95"/>
    <n v="4.8"/>
    <n v="20"/>
    <n v="3012"/>
    <s v="Moose"/>
    <x v="5"/>
    <n v="219"/>
    <n v="0"/>
    <n v="122.99999999999999"/>
  </r>
  <r>
    <x v="115"/>
    <x v="3"/>
    <x v="3"/>
    <s v="Q2"/>
    <n v="2113"/>
    <n v="20"/>
    <x v="1"/>
    <x v="1"/>
    <n v="16.95"/>
    <x v="1"/>
    <n v="0"/>
    <n v="16.95"/>
    <n v="6.76"/>
    <n v="8"/>
    <n v="3018"/>
    <s v="Chickasha"/>
    <x v="6"/>
    <n v="135.6"/>
    <n v="0"/>
    <n v="81.52"/>
  </r>
  <r>
    <x v="115"/>
    <x v="3"/>
    <x v="3"/>
    <s v="Q2"/>
    <n v="2113"/>
    <n v="42"/>
    <x v="1"/>
    <x v="1"/>
    <n v="35.950000000000003"/>
    <x v="0"/>
    <n v="0"/>
    <n v="35.950000000000003"/>
    <n v="20.25"/>
    <n v="1"/>
    <n v="3018"/>
    <s v="Chickasha"/>
    <x v="6"/>
    <n v="35.950000000000003"/>
    <n v="0"/>
    <n v="15.700000000000003"/>
  </r>
  <r>
    <x v="115"/>
    <x v="3"/>
    <x v="3"/>
    <s v="Q2"/>
    <n v="2114"/>
    <n v="43"/>
    <x v="2"/>
    <x v="1"/>
    <n v="11.95"/>
    <x v="1"/>
    <n v="0"/>
    <n v="11.95"/>
    <n v="3.32"/>
    <n v="3"/>
    <n v="3011"/>
    <s v="Barhamsville"/>
    <x v="4"/>
    <n v="35.849999999999994"/>
    <n v="0"/>
    <n v="25.889999999999997"/>
  </r>
  <r>
    <x v="115"/>
    <x v="3"/>
    <x v="3"/>
    <s v="Q2"/>
    <n v="2115"/>
    <n v="8"/>
    <x v="1"/>
    <x v="1"/>
    <n v="7.95"/>
    <x v="4"/>
    <n v="0"/>
    <n v="7.95"/>
    <n v="4.53"/>
    <n v="7"/>
    <n v="3017"/>
    <s v="Chesterfield"/>
    <x v="3"/>
    <n v="55.65"/>
    <n v="0"/>
    <n v="23.939999999999998"/>
  </r>
  <r>
    <x v="115"/>
    <x v="3"/>
    <x v="3"/>
    <s v="Q2"/>
    <n v="2116"/>
    <n v="44"/>
    <x v="2"/>
    <x v="1"/>
    <n v="38.950000000000003"/>
    <x v="0"/>
    <n v="0"/>
    <n v="38.950000000000003"/>
    <n v="24.76"/>
    <n v="26"/>
    <n v="3018"/>
    <s v="Chickasha"/>
    <x v="6"/>
    <n v="1012.7"/>
    <n v="0"/>
    <n v="368.94000000000005"/>
  </r>
  <r>
    <x v="115"/>
    <x v="3"/>
    <x v="3"/>
    <s v="Q2"/>
    <n v="2117"/>
    <n v="17"/>
    <x v="1"/>
    <x v="1"/>
    <n v="49.95"/>
    <x v="5"/>
    <n v="0"/>
    <n v="49.95"/>
    <n v="23.93"/>
    <n v="27"/>
    <n v="3013"/>
    <s v="Moran"/>
    <x v="5"/>
    <n v="1348.65"/>
    <n v="0"/>
    <n v="702.54000000000008"/>
  </r>
  <r>
    <x v="115"/>
    <x v="3"/>
    <x v="3"/>
    <s v="Q2"/>
    <n v="2118"/>
    <n v="22"/>
    <x v="2"/>
    <x v="1"/>
    <n v="0.95"/>
    <x v="4"/>
    <n v="0"/>
    <n v="0.95"/>
    <n v="0.56999999999999995"/>
    <n v="1"/>
    <n v="3010"/>
    <s v="Camarillo"/>
    <x v="7"/>
    <n v="0.95"/>
    <n v="0"/>
    <n v="0.38"/>
  </r>
  <r>
    <x v="115"/>
    <x v="3"/>
    <x v="3"/>
    <s v="Q2"/>
    <n v="2119"/>
    <n v="48"/>
    <x v="1"/>
    <x v="1"/>
    <n v="3.95"/>
    <x v="4"/>
    <n v="0"/>
    <n v="3.95"/>
    <n v="1.43"/>
    <n v="22"/>
    <n v="3014"/>
    <s v="Danville"/>
    <x v="1"/>
    <n v="86.9"/>
    <n v="0"/>
    <n v="55.440000000000012"/>
  </r>
  <r>
    <x v="115"/>
    <x v="3"/>
    <x v="3"/>
    <s v="Q2"/>
    <n v="2120"/>
    <n v="41"/>
    <x v="2"/>
    <x v="1"/>
    <n v="18.95"/>
    <x v="1"/>
    <n v="0"/>
    <n v="18.95"/>
    <n v="9.98"/>
    <n v="13"/>
    <n v="3025"/>
    <s v="Cardinal"/>
    <x v="4"/>
    <n v="246.35"/>
    <n v="0"/>
    <n v="116.60999999999999"/>
  </r>
  <r>
    <x v="115"/>
    <x v="3"/>
    <x v="3"/>
    <s v="Q2"/>
    <n v="2121"/>
    <n v="36"/>
    <x v="2"/>
    <x v="1"/>
    <n v="26.95"/>
    <x v="2"/>
    <n v="0"/>
    <n v="26.95"/>
    <n v="12.53"/>
    <n v="31"/>
    <n v="3030"/>
    <s v="Davis"/>
    <x v="6"/>
    <n v="835.44999999999993"/>
    <n v="0"/>
    <n v="447.02"/>
  </r>
  <r>
    <x v="115"/>
    <x v="3"/>
    <x v="3"/>
    <s v="Q2"/>
    <n v="2122"/>
    <n v="35"/>
    <x v="1"/>
    <x v="1"/>
    <n v="0.95"/>
    <x v="4"/>
    <n v="0"/>
    <n v="0.95"/>
    <n v="0.47"/>
    <n v="21"/>
    <n v="3025"/>
    <s v="Cardinal"/>
    <x v="4"/>
    <n v="19.95"/>
    <n v="0"/>
    <n v="10.08"/>
  </r>
  <r>
    <x v="115"/>
    <x v="3"/>
    <x v="3"/>
    <s v="Q2"/>
    <n v="2122"/>
    <n v="44"/>
    <x v="1"/>
    <x v="1"/>
    <n v="38.950000000000003"/>
    <x v="0"/>
    <n v="0.1"/>
    <n v="35.06"/>
    <n v="24.76"/>
    <n v="8"/>
    <n v="3025"/>
    <s v="Cardinal"/>
    <x v="4"/>
    <n v="280.48"/>
    <n v="3.8900000000000006"/>
    <n v="82.4"/>
  </r>
  <r>
    <x v="115"/>
    <x v="3"/>
    <x v="3"/>
    <s v="Q2"/>
    <n v="2123"/>
    <n v="10"/>
    <x v="2"/>
    <x v="1"/>
    <n v="34.950000000000003"/>
    <x v="0"/>
    <n v="0"/>
    <n v="34.950000000000003"/>
    <n v="22.13"/>
    <n v="12"/>
    <n v="3013"/>
    <s v="Moran"/>
    <x v="5"/>
    <n v="419.40000000000003"/>
    <n v="0"/>
    <n v="153.84000000000003"/>
  </r>
  <r>
    <x v="115"/>
    <x v="3"/>
    <x v="3"/>
    <s v="Q2"/>
    <n v="2124"/>
    <n v="20"/>
    <x v="1"/>
    <x v="1"/>
    <n v="16.95"/>
    <x v="1"/>
    <n v="0"/>
    <n v="16.95"/>
    <n v="6.76"/>
    <n v="19"/>
    <n v="3021"/>
    <s v="Hollywood"/>
    <x v="2"/>
    <n v="322.05"/>
    <n v="0"/>
    <n v="193.60999999999999"/>
  </r>
  <r>
    <x v="115"/>
    <x v="3"/>
    <x v="3"/>
    <s v="Q2"/>
    <n v="2124"/>
    <n v="1"/>
    <x v="1"/>
    <x v="1"/>
    <n v="43.95"/>
    <x v="5"/>
    <n v="0.1"/>
    <n v="39.56"/>
    <n v="25.6"/>
    <n v="15"/>
    <n v="3021"/>
    <s v="Hollywood"/>
    <x v="2"/>
    <n v="593.40000000000009"/>
    <n v="4.3900000000000006"/>
    <n v="209.4"/>
  </r>
  <r>
    <x v="115"/>
    <x v="3"/>
    <x v="3"/>
    <s v="Q2"/>
    <n v="2125"/>
    <n v="45"/>
    <x v="1"/>
    <x v="1"/>
    <n v="38.950000000000003"/>
    <x v="0"/>
    <n v="0.1"/>
    <n v="35.06"/>
    <n v="22.33"/>
    <n v="7"/>
    <n v="3017"/>
    <s v="Chesterfield"/>
    <x v="3"/>
    <n v="245.42000000000002"/>
    <n v="3.8900000000000006"/>
    <n v="89.110000000000028"/>
  </r>
  <r>
    <x v="115"/>
    <x v="3"/>
    <x v="3"/>
    <s v="Q2"/>
    <n v="2125"/>
    <n v="43"/>
    <x v="1"/>
    <x v="1"/>
    <n v="11.95"/>
    <x v="1"/>
    <n v="0"/>
    <n v="11.95"/>
    <n v="3.32"/>
    <n v="10"/>
    <n v="3017"/>
    <s v="Chesterfield"/>
    <x v="3"/>
    <n v="119.5"/>
    <n v="0"/>
    <n v="86.299999999999983"/>
  </r>
  <r>
    <x v="115"/>
    <x v="3"/>
    <x v="3"/>
    <s v="Q2"/>
    <n v="2126"/>
    <n v="44"/>
    <x v="2"/>
    <x v="1"/>
    <n v="38.950000000000003"/>
    <x v="0"/>
    <n v="0.1"/>
    <n v="35.06"/>
    <n v="24.76"/>
    <n v="25"/>
    <n v="3033"/>
    <s v="Hubertus"/>
    <x v="0"/>
    <n v="876.5"/>
    <n v="3.8900000000000006"/>
    <n v="257.5"/>
  </r>
  <r>
    <x v="115"/>
    <x v="3"/>
    <x v="3"/>
    <s v="Q2"/>
    <n v="2127"/>
    <n v="24"/>
    <x v="2"/>
    <x v="1"/>
    <n v="27.95"/>
    <x v="2"/>
    <n v="0"/>
    <n v="27.95"/>
    <n v="16.8"/>
    <n v="26"/>
    <n v="3023"/>
    <s v="Glenbeulah"/>
    <x v="0"/>
    <n v="726.69999999999993"/>
    <n v="0"/>
    <n v="289.89999999999998"/>
  </r>
  <r>
    <x v="115"/>
    <x v="3"/>
    <x v="3"/>
    <s v="Q2"/>
    <n v="2127"/>
    <n v="1"/>
    <x v="2"/>
    <x v="1"/>
    <n v="43.95"/>
    <x v="5"/>
    <n v="0"/>
    <n v="43.95"/>
    <n v="25.6"/>
    <n v="13"/>
    <n v="3023"/>
    <s v="Glenbeulah"/>
    <x v="0"/>
    <n v="571.35"/>
    <n v="0"/>
    <n v="238.55"/>
  </r>
  <r>
    <x v="115"/>
    <x v="3"/>
    <x v="3"/>
    <s v="Q2"/>
    <n v="2128"/>
    <n v="28"/>
    <x v="1"/>
    <x v="1"/>
    <n v="0.95"/>
    <x v="4"/>
    <n v="0"/>
    <n v="0.95"/>
    <n v="0.5"/>
    <n v="28"/>
    <n v="3028"/>
    <s v="Pembroke Pines"/>
    <x v="2"/>
    <n v="26.599999999999998"/>
    <n v="0"/>
    <n v="12.599999999999998"/>
  </r>
  <r>
    <x v="115"/>
    <x v="3"/>
    <x v="3"/>
    <s v="Q2"/>
    <n v="2128"/>
    <n v="1"/>
    <x v="1"/>
    <x v="1"/>
    <n v="43.95"/>
    <x v="5"/>
    <n v="0"/>
    <n v="43.95"/>
    <n v="25.6"/>
    <n v="12"/>
    <n v="3028"/>
    <s v="Pembroke Pines"/>
    <x v="2"/>
    <n v="527.40000000000009"/>
    <n v="0"/>
    <n v="220.20000000000002"/>
  </r>
  <r>
    <x v="115"/>
    <x v="3"/>
    <x v="3"/>
    <s v="Q2"/>
    <n v="2129"/>
    <n v="38"/>
    <x v="2"/>
    <x v="1"/>
    <n v="24.95"/>
    <x v="2"/>
    <n v="0.1"/>
    <n v="22.46"/>
    <n v="11.48"/>
    <n v="3"/>
    <n v="3017"/>
    <s v="Chesterfield"/>
    <x v="3"/>
    <n v="67.38"/>
    <n v="2.4899999999999984"/>
    <n v="32.94"/>
  </r>
  <r>
    <x v="115"/>
    <x v="3"/>
    <x v="3"/>
    <s v="Q2"/>
    <n v="2130"/>
    <n v="28"/>
    <x v="1"/>
    <x v="1"/>
    <n v="0.95"/>
    <x v="4"/>
    <n v="0.1"/>
    <n v="0.86"/>
    <n v="0.5"/>
    <n v="27"/>
    <n v="3018"/>
    <s v="Chickasha"/>
    <x v="6"/>
    <n v="23.22"/>
    <n v="8.9999999999999969E-2"/>
    <n v="9.7199999999999989"/>
  </r>
  <r>
    <x v="115"/>
    <x v="3"/>
    <x v="3"/>
    <s v="Q2"/>
    <n v="2131"/>
    <n v="35"/>
    <x v="1"/>
    <x v="1"/>
    <n v="0.95"/>
    <x v="4"/>
    <n v="0"/>
    <n v="0.95"/>
    <n v="0.47"/>
    <n v="1"/>
    <n v="3021"/>
    <s v="Hollywood"/>
    <x v="2"/>
    <n v="0.95"/>
    <n v="0"/>
    <n v="0.48"/>
  </r>
  <r>
    <x v="115"/>
    <x v="3"/>
    <x v="3"/>
    <s v="Q2"/>
    <n v="2131"/>
    <n v="29"/>
    <x v="1"/>
    <x v="1"/>
    <n v="40.950000000000003"/>
    <x v="5"/>
    <n v="0"/>
    <n v="40.950000000000003"/>
    <n v="15.51"/>
    <n v="7"/>
    <n v="3021"/>
    <s v="Hollywood"/>
    <x v="2"/>
    <n v="286.65000000000003"/>
    <n v="0"/>
    <n v="178.08000000000004"/>
  </r>
  <r>
    <x v="115"/>
    <x v="3"/>
    <x v="3"/>
    <s v="Q2"/>
    <n v="2132"/>
    <n v="24"/>
    <x v="2"/>
    <x v="1"/>
    <n v="27.95"/>
    <x v="2"/>
    <n v="0"/>
    <n v="27.95"/>
    <n v="16.8"/>
    <n v="17"/>
    <n v="3023"/>
    <s v="Glenbeulah"/>
    <x v="0"/>
    <n v="475.15"/>
    <n v="0"/>
    <n v="189.54999999999998"/>
  </r>
  <r>
    <x v="115"/>
    <x v="3"/>
    <x v="3"/>
    <s v="Q2"/>
    <n v="2133"/>
    <n v="29"/>
    <x v="2"/>
    <x v="1"/>
    <n v="40.950000000000003"/>
    <x v="5"/>
    <n v="0"/>
    <n v="40.950000000000003"/>
    <n v="15.51"/>
    <n v="2"/>
    <n v="3011"/>
    <s v="Barhamsville"/>
    <x v="4"/>
    <n v="81.900000000000006"/>
    <n v="0"/>
    <n v="50.88000000000001"/>
  </r>
  <r>
    <x v="115"/>
    <x v="3"/>
    <x v="3"/>
    <s v="Q2"/>
    <n v="2134"/>
    <n v="46"/>
    <x v="2"/>
    <x v="1"/>
    <n v="55.95"/>
    <x v="3"/>
    <n v="0.1"/>
    <n v="50.36"/>
    <n v="32.47"/>
    <n v="17"/>
    <n v="3027"/>
    <s v="Hartford"/>
    <x v="0"/>
    <n v="856.12"/>
    <n v="5.5900000000000034"/>
    <n v="304.13"/>
  </r>
  <r>
    <x v="115"/>
    <x v="3"/>
    <x v="3"/>
    <s v="Q2"/>
    <n v="2135"/>
    <n v="23"/>
    <x v="1"/>
    <x v="1"/>
    <n v="2.95"/>
    <x v="4"/>
    <n v="0"/>
    <n v="2.95"/>
    <n v="1.68"/>
    <n v="9"/>
    <n v="3013"/>
    <s v="Moran"/>
    <x v="5"/>
    <n v="26.55"/>
    <n v="0"/>
    <n v="11.430000000000001"/>
  </r>
  <r>
    <x v="115"/>
    <x v="3"/>
    <x v="3"/>
    <s v="Q2"/>
    <n v="2135"/>
    <n v="41"/>
    <x v="1"/>
    <x v="1"/>
    <n v="18.95"/>
    <x v="1"/>
    <n v="0"/>
    <n v="18.95"/>
    <n v="9.98"/>
    <n v="17"/>
    <n v="3013"/>
    <s v="Moran"/>
    <x v="5"/>
    <n v="322.14999999999998"/>
    <n v="0"/>
    <n v="152.48999999999998"/>
  </r>
  <r>
    <x v="115"/>
    <x v="3"/>
    <x v="3"/>
    <s v="Q2"/>
    <n v="2136"/>
    <n v="50"/>
    <x v="1"/>
    <x v="1"/>
    <n v="24.95"/>
    <x v="2"/>
    <n v="0"/>
    <n v="24.95"/>
    <n v="12.14"/>
    <n v="1"/>
    <n v="3030"/>
    <s v="Davis"/>
    <x v="6"/>
    <n v="24.95"/>
    <n v="0"/>
    <n v="12.809999999999999"/>
  </r>
  <r>
    <x v="115"/>
    <x v="3"/>
    <x v="3"/>
    <s v="Q2"/>
    <n v="2136"/>
    <n v="38"/>
    <x v="1"/>
    <x v="1"/>
    <n v="24.95"/>
    <x v="2"/>
    <n v="0"/>
    <n v="24.95"/>
    <n v="11.48"/>
    <n v="1"/>
    <n v="3030"/>
    <s v="Davis"/>
    <x v="6"/>
    <n v="24.95"/>
    <n v="0"/>
    <n v="13.469999999999999"/>
  </r>
  <r>
    <x v="116"/>
    <x v="4"/>
    <x v="3"/>
    <s v="Q2"/>
    <n v="2137"/>
    <n v="10"/>
    <x v="4"/>
    <x v="0"/>
    <n v="34.950000000000003"/>
    <x v="0"/>
    <n v="0"/>
    <n v="34.950000000000003"/>
    <n v="22.13"/>
    <n v="21"/>
    <n v="3028"/>
    <s v="Pembroke Pines"/>
    <x v="2"/>
    <n v="733.95"/>
    <n v="0"/>
    <n v="269.22000000000008"/>
  </r>
  <r>
    <x v="116"/>
    <x v="4"/>
    <x v="3"/>
    <s v="Q2"/>
    <n v="2138"/>
    <n v="16"/>
    <x v="3"/>
    <x v="0"/>
    <n v="27.95"/>
    <x v="2"/>
    <n v="0"/>
    <n v="27.95"/>
    <n v="15.85"/>
    <n v="1"/>
    <n v="3013"/>
    <s v="Moran"/>
    <x v="5"/>
    <n v="27.95"/>
    <n v="0"/>
    <n v="12.1"/>
  </r>
  <r>
    <x v="116"/>
    <x v="4"/>
    <x v="3"/>
    <s v="Q2"/>
    <n v="2139"/>
    <n v="18"/>
    <x v="4"/>
    <x v="0"/>
    <n v="54.95"/>
    <x v="3"/>
    <n v="0"/>
    <n v="54.95"/>
    <n v="26.65"/>
    <n v="27"/>
    <n v="3016"/>
    <s v="Cedar Hill"/>
    <x v="3"/>
    <n v="1483.65"/>
    <n v="0"/>
    <n v="764.10000000000014"/>
  </r>
  <r>
    <x v="116"/>
    <x v="4"/>
    <x v="3"/>
    <s v="Q2"/>
    <n v="2139"/>
    <n v="49"/>
    <x v="4"/>
    <x v="0"/>
    <n v="63.95"/>
    <x v="3"/>
    <n v="0"/>
    <n v="63.95"/>
    <n v="27.1"/>
    <n v="4"/>
    <n v="3016"/>
    <s v="Cedar Hill"/>
    <x v="3"/>
    <n v="255.8"/>
    <n v="0"/>
    <n v="147.4"/>
  </r>
  <r>
    <x v="116"/>
    <x v="4"/>
    <x v="3"/>
    <s v="Q2"/>
    <n v="2140"/>
    <n v="25"/>
    <x v="4"/>
    <x v="0"/>
    <n v="0.95"/>
    <x v="4"/>
    <n v="0"/>
    <n v="0.95"/>
    <n v="0.35"/>
    <n v="27"/>
    <n v="3011"/>
    <s v="Barhamsville"/>
    <x v="4"/>
    <n v="25.65"/>
    <n v="0"/>
    <n v="16.2"/>
  </r>
  <r>
    <x v="116"/>
    <x v="4"/>
    <x v="3"/>
    <s v="Q2"/>
    <n v="2140"/>
    <n v="46"/>
    <x v="4"/>
    <x v="0"/>
    <n v="55.95"/>
    <x v="3"/>
    <n v="0"/>
    <n v="55.95"/>
    <n v="32.47"/>
    <n v="14"/>
    <n v="3011"/>
    <s v="Barhamsville"/>
    <x v="4"/>
    <n v="783.30000000000007"/>
    <n v="0"/>
    <n v="328.72"/>
  </r>
  <r>
    <x v="116"/>
    <x v="4"/>
    <x v="3"/>
    <s v="Q2"/>
    <n v="2141"/>
    <n v="2"/>
    <x v="4"/>
    <x v="0"/>
    <n v="44.95"/>
    <x v="5"/>
    <n v="0.1"/>
    <n v="40.46"/>
    <n v="27.95"/>
    <n v="4"/>
    <n v="3012"/>
    <s v="Moose"/>
    <x v="5"/>
    <n v="161.84"/>
    <n v="4.490000000000002"/>
    <n v="50.040000000000006"/>
  </r>
  <r>
    <x v="116"/>
    <x v="4"/>
    <x v="3"/>
    <s v="Q2"/>
    <n v="2142"/>
    <n v="48"/>
    <x v="3"/>
    <x v="0"/>
    <n v="3.95"/>
    <x v="4"/>
    <n v="0"/>
    <n v="3.95"/>
    <n v="1.43"/>
    <n v="31"/>
    <n v="3015"/>
    <s v="Catawissa"/>
    <x v="3"/>
    <n v="122.45"/>
    <n v="0"/>
    <n v="78.120000000000019"/>
  </r>
  <r>
    <x v="116"/>
    <x v="4"/>
    <x v="3"/>
    <s v="Q2"/>
    <n v="2143"/>
    <n v="37"/>
    <x v="4"/>
    <x v="0"/>
    <n v="24.95"/>
    <x v="2"/>
    <n v="0"/>
    <n v="24.95"/>
    <n v="9.3800000000000008"/>
    <n v="5"/>
    <n v="3031"/>
    <s v="Hingham"/>
    <x v="0"/>
    <n v="124.75"/>
    <n v="0"/>
    <n v="77.849999999999994"/>
  </r>
  <r>
    <x v="116"/>
    <x v="4"/>
    <x v="3"/>
    <s v="Q2"/>
    <n v="2144"/>
    <n v="20"/>
    <x v="3"/>
    <x v="0"/>
    <n v="16.95"/>
    <x v="1"/>
    <n v="0.1"/>
    <n v="15.26"/>
    <n v="6.76"/>
    <n v="16"/>
    <n v="3014"/>
    <s v="Danville"/>
    <x v="1"/>
    <n v="244.16"/>
    <n v="1.6899999999999995"/>
    <n v="136"/>
  </r>
  <r>
    <x v="116"/>
    <x v="4"/>
    <x v="3"/>
    <s v="Q2"/>
    <n v="2145"/>
    <n v="45"/>
    <x v="4"/>
    <x v="0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16"/>
    <x v="4"/>
    <x v="3"/>
    <s v="Q2"/>
    <n v="2145"/>
    <n v="36"/>
    <x v="4"/>
    <x v="0"/>
    <n v="26.95"/>
    <x v="2"/>
    <n v="0"/>
    <n v="26.95"/>
    <n v="12.53"/>
    <n v="31"/>
    <n v="3016"/>
    <s v="Cedar Hill"/>
    <x v="3"/>
    <n v="835.44999999999993"/>
    <n v="0"/>
    <n v="447.02"/>
  </r>
  <r>
    <x v="116"/>
    <x v="4"/>
    <x v="3"/>
    <s v="Q2"/>
    <n v="2146"/>
    <n v="22"/>
    <x v="3"/>
    <x v="0"/>
    <n v="0.95"/>
    <x v="4"/>
    <n v="0"/>
    <n v="0.95"/>
    <n v="0.56999999999999995"/>
    <n v="27"/>
    <n v="3030"/>
    <s v="Davis"/>
    <x v="6"/>
    <n v="25.65"/>
    <n v="0"/>
    <n v="10.26"/>
  </r>
  <r>
    <x v="116"/>
    <x v="4"/>
    <x v="3"/>
    <s v="Q2"/>
    <n v="2147"/>
    <n v="39"/>
    <x v="4"/>
    <x v="0"/>
    <n v="26.95"/>
    <x v="2"/>
    <n v="0"/>
    <n v="26.95"/>
    <n v="12.24"/>
    <n v="5"/>
    <n v="3031"/>
    <s v="Hingham"/>
    <x v="0"/>
    <n v="134.75"/>
    <n v="0"/>
    <n v="73.55"/>
  </r>
  <r>
    <x v="117"/>
    <x v="5"/>
    <x v="3"/>
    <s v="Q2"/>
    <n v="2148"/>
    <n v="12"/>
    <x v="3"/>
    <x v="0"/>
    <n v="47.95"/>
    <x v="5"/>
    <n v="0"/>
    <n v="47.95"/>
    <n v="20.7"/>
    <n v="2"/>
    <n v="3010"/>
    <s v="Camarillo"/>
    <x v="7"/>
    <n v="95.9"/>
    <n v="0"/>
    <n v="54.500000000000007"/>
  </r>
  <r>
    <x v="117"/>
    <x v="5"/>
    <x v="3"/>
    <s v="Q2"/>
    <n v="2148"/>
    <n v="47"/>
    <x v="3"/>
    <x v="0"/>
    <n v="28.95"/>
    <x v="2"/>
    <n v="0"/>
    <n v="28.95"/>
    <n v="8.86"/>
    <n v="10"/>
    <n v="3010"/>
    <s v="Camarillo"/>
    <x v="7"/>
    <n v="289.5"/>
    <n v="0"/>
    <n v="200.9"/>
  </r>
  <r>
    <x v="117"/>
    <x v="5"/>
    <x v="3"/>
    <s v="Q2"/>
    <n v="2149"/>
    <n v="16"/>
    <x v="3"/>
    <x v="0"/>
    <n v="27.95"/>
    <x v="2"/>
    <n v="0"/>
    <n v="27.95"/>
    <n v="15.85"/>
    <n v="6"/>
    <n v="3026"/>
    <s v="Norman"/>
    <x v="6"/>
    <n v="167.7"/>
    <n v="0"/>
    <n v="72.599999999999994"/>
  </r>
  <r>
    <x v="117"/>
    <x v="5"/>
    <x v="3"/>
    <s v="Q2"/>
    <n v="2150"/>
    <n v="11"/>
    <x v="4"/>
    <x v="0"/>
    <n v="65.95"/>
    <x v="3"/>
    <n v="0.1"/>
    <n v="59.36"/>
    <n v="37.97"/>
    <n v="25"/>
    <n v="3030"/>
    <s v="Davis"/>
    <x v="6"/>
    <n v="1484"/>
    <n v="6.5900000000000034"/>
    <n v="534.75"/>
  </r>
  <r>
    <x v="117"/>
    <x v="5"/>
    <x v="3"/>
    <s v="Q2"/>
    <n v="2151"/>
    <n v="9"/>
    <x v="0"/>
    <x v="0"/>
    <n v="48.95"/>
    <x v="5"/>
    <n v="0"/>
    <n v="48.95"/>
    <n v="24.52"/>
    <n v="4"/>
    <n v="3019"/>
    <s v="Crystal City"/>
    <x v="3"/>
    <n v="195.8"/>
    <n v="0"/>
    <n v="97.720000000000013"/>
  </r>
  <r>
    <x v="117"/>
    <x v="5"/>
    <x v="3"/>
    <s v="Q2"/>
    <n v="2152"/>
    <n v="9"/>
    <x v="4"/>
    <x v="0"/>
    <n v="48.95"/>
    <x v="5"/>
    <n v="0"/>
    <n v="48.95"/>
    <n v="24.52"/>
    <n v="22"/>
    <n v="3021"/>
    <s v="Hollywood"/>
    <x v="2"/>
    <n v="1076.9000000000001"/>
    <n v="0"/>
    <n v="537.46"/>
  </r>
  <r>
    <x v="117"/>
    <x v="5"/>
    <x v="3"/>
    <s v="Q2"/>
    <n v="2153"/>
    <n v="37"/>
    <x v="0"/>
    <x v="0"/>
    <n v="24.95"/>
    <x v="2"/>
    <n v="0"/>
    <n v="24.95"/>
    <n v="9.3800000000000008"/>
    <n v="5"/>
    <n v="3015"/>
    <s v="Catawissa"/>
    <x v="3"/>
    <n v="124.75"/>
    <n v="0"/>
    <n v="77.849999999999994"/>
  </r>
  <r>
    <x v="117"/>
    <x v="5"/>
    <x v="3"/>
    <s v="Q2"/>
    <n v="2153"/>
    <n v="10"/>
    <x v="0"/>
    <x v="0"/>
    <n v="34.950000000000003"/>
    <x v="0"/>
    <n v="0"/>
    <n v="34.950000000000003"/>
    <n v="22.13"/>
    <n v="2"/>
    <n v="3015"/>
    <s v="Catawissa"/>
    <x v="3"/>
    <n v="69.900000000000006"/>
    <n v="0"/>
    <n v="25.640000000000008"/>
  </r>
  <r>
    <x v="117"/>
    <x v="5"/>
    <x v="3"/>
    <s v="Q2"/>
    <n v="2154"/>
    <n v="1"/>
    <x v="3"/>
    <x v="0"/>
    <n v="43.95"/>
    <x v="5"/>
    <n v="0"/>
    <n v="43.95"/>
    <n v="25.6"/>
    <n v="2"/>
    <n v="3016"/>
    <s v="Cedar Hill"/>
    <x v="3"/>
    <n v="87.9"/>
    <n v="0"/>
    <n v="36.700000000000003"/>
  </r>
  <r>
    <x v="117"/>
    <x v="5"/>
    <x v="3"/>
    <s v="Q2"/>
    <n v="2155"/>
    <n v="5"/>
    <x v="4"/>
    <x v="0"/>
    <n v="24.95"/>
    <x v="2"/>
    <n v="0"/>
    <n v="24.95"/>
    <n v="12.27"/>
    <n v="9"/>
    <n v="3032"/>
    <s v="Church View"/>
    <x v="4"/>
    <n v="224.54999999999998"/>
    <n v="0"/>
    <n v="114.12"/>
  </r>
  <r>
    <x v="117"/>
    <x v="5"/>
    <x v="3"/>
    <s v="Q2"/>
    <n v="2156"/>
    <n v="43"/>
    <x v="0"/>
    <x v="0"/>
    <n v="11.95"/>
    <x v="1"/>
    <n v="0"/>
    <n v="11.95"/>
    <n v="3.32"/>
    <n v="5"/>
    <n v="3018"/>
    <s v="Chickasha"/>
    <x v="6"/>
    <n v="59.75"/>
    <n v="0"/>
    <n v="43.149999999999991"/>
  </r>
  <r>
    <x v="117"/>
    <x v="5"/>
    <x v="3"/>
    <s v="Q2"/>
    <n v="2156"/>
    <n v="50"/>
    <x v="0"/>
    <x v="0"/>
    <n v="24.95"/>
    <x v="2"/>
    <n v="0"/>
    <n v="24.95"/>
    <n v="12.14"/>
    <n v="1"/>
    <n v="3018"/>
    <s v="Chickasha"/>
    <x v="6"/>
    <n v="24.95"/>
    <n v="0"/>
    <n v="12.809999999999999"/>
  </r>
  <r>
    <x v="117"/>
    <x v="5"/>
    <x v="3"/>
    <s v="Q2"/>
    <n v="2157"/>
    <n v="35"/>
    <x v="3"/>
    <x v="0"/>
    <n v="0.95"/>
    <x v="4"/>
    <n v="0"/>
    <n v="0.95"/>
    <n v="0.47"/>
    <n v="36"/>
    <n v="3032"/>
    <s v="Church View"/>
    <x v="4"/>
    <n v="34.199999999999996"/>
    <n v="0"/>
    <n v="17.28"/>
  </r>
  <r>
    <x v="117"/>
    <x v="5"/>
    <x v="3"/>
    <s v="Q2"/>
    <n v="2158"/>
    <n v="15"/>
    <x v="0"/>
    <x v="0"/>
    <n v="28.95"/>
    <x v="2"/>
    <n v="0"/>
    <n v="28.95"/>
    <n v="17.53"/>
    <n v="42"/>
    <n v="3015"/>
    <s v="Catawissa"/>
    <x v="3"/>
    <n v="1215.8999999999999"/>
    <n v="0"/>
    <n v="479.63999999999993"/>
  </r>
  <r>
    <x v="117"/>
    <x v="5"/>
    <x v="3"/>
    <s v="Q2"/>
    <n v="2158"/>
    <n v="29"/>
    <x v="0"/>
    <x v="0"/>
    <n v="40.950000000000003"/>
    <x v="5"/>
    <n v="0"/>
    <n v="40.950000000000003"/>
    <n v="15.51"/>
    <n v="2"/>
    <n v="3015"/>
    <s v="Catawissa"/>
    <x v="3"/>
    <n v="81.900000000000006"/>
    <n v="0"/>
    <n v="50.88000000000001"/>
  </r>
  <r>
    <x v="117"/>
    <x v="5"/>
    <x v="3"/>
    <s v="Q2"/>
    <n v="2159"/>
    <n v="38"/>
    <x v="4"/>
    <x v="0"/>
    <n v="24.95"/>
    <x v="2"/>
    <n v="0"/>
    <n v="24.95"/>
    <n v="11.48"/>
    <n v="4"/>
    <n v="3031"/>
    <s v="Hingham"/>
    <x v="0"/>
    <n v="99.8"/>
    <n v="0"/>
    <n v="53.879999999999995"/>
  </r>
  <r>
    <x v="117"/>
    <x v="5"/>
    <x v="3"/>
    <s v="Q2"/>
    <n v="2160"/>
    <n v="44"/>
    <x v="0"/>
    <x v="0"/>
    <n v="38.950000000000003"/>
    <x v="0"/>
    <n v="0"/>
    <n v="38.950000000000003"/>
    <n v="24.76"/>
    <n v="12"/>
    <n v="3020"/>
    <s v="Hollywood"/>
    <x v="2"/>
    <n v="467.40000000000003"/>
    <n v="0"/>
    <n v="170.28000000000003"/>
  </r>
  <r>
    <x v="117"/>
    <x v="5"/>
    <x v="3"/>
    <s v="Q2"/>
    <n v="2161"/>
    <n v="41"/>
    <x v="3"/>
    <x v="0"/>
    <n v="18.95"/>
    <x v="1"/>
    <n v="0.1"/>
    <n v="17.059999999999999"/>
    <n v="9.98"/>
    <n v="31"/>
    <n v="3026"/>
    <s v="Norman"/>
    <x v="6"/>
    <n v="528.86"/>
    <n v="1.8900000000000006"/>
    <n v="219.47999999999996"/>
  </r>
  <r>
    <x v="117"/>
    <x v="5"/>
    <x v="3"/>
    <s v="Q2"/>
    <n v="2162"/>
    <n v="30"/>
    <x v="4"/>
    <x v="0"/>
    <n v="10.95"/>
    <x v="1"/>
    <n v="0"/>
    <n v="10.95"/>
    <n v="4.8"/>
    <n v="31"/>
    <n v="3015"/>
    <s v="Catawissa"/>
    <x v="3"/>
    <n v="339.45"/>
    <n v="0"/>
    <n v="190.64999999999998"/>
  </r>
  <r>
    <x v="117"/>
    <x v="5"/>
    <x v="3"/>
    <s v="Q2"/>
    <n v="2163"/>
    <n v="16"/>
    <x v="0"/>
    <x v="0"/>
    <n v="27.95"/>
    <x v="2"/>
    <n v="0"/>
    <n v="27.95"/>
    <n v="15.85"/>
    <n v="4"/>
    <n v="3014"/>
    <s v="Danville"/>
    <x v="1"/>
    <n v="111.8"/>
    <n v="0"/>
    <n v="48.4"/>
  </r>
  <r>
    <x v="117"/>
    <x v="5"/>
    <x v="3"/>
    <s v="Q2"/>
    <n v="2163"/>
    <n v="3"/>
    <x v="0"/>
    <x v="0"/>
    <n v="59.95"/>
    <x v="3"/>
    <n v="0"/>
    <n v="59.95"/>
    <n v="28.73"/>
    <n v="2"/>
    <n v="3014"/>
    <s v="Danville"/>
    <x v="1"/>
    <n v="119.9"/>
    <n v="0"/>
    <n v="62.440000000000005"/>
  </r>
  <r>
    <x v="117"/>
    <x v="5"/>
    <x v="3"/>
    <s v="Q2"/>
    <n v="2164"/>
    <n v="42"/>
    <x v="3"/>
    <x v="0"/>
    <n v="35.950000000000003"/>
    <x v="0"/>
    <n v="0"/>
    <n v="35.950000000000003"/>
    <n v="20.25"/>
    <n v="2"/>
    <n v="3027"/>
    <s v="Hartford"/>
    <x v="0"/>
    <n v="71.900000000000006"/>
    <n v="0"/>
    <n v="31.400000000000006"/>
  </r>
  <r>
    <x v="117"/>
    <x v="5"/>
    <x v="3"/>
    <s v="Q2"/>
    <n v="2165"/>
    <n v="28"/>
    <x v="4"/>
    <x v="0"/>
    <n v="0.95"/>
    <x v="4"/>
    <n v="0"/>
    <n v="0.95"/>
    <n v="0.5"/>
    <n v="25"/>
    <n v="3019"/>
    <s v="Crystal City"/>
    <x v="3"/>
    <n v="23.75"/>
    <n v="0"/>
    <n v="11.249999999999998"/>
  </r>
  <r>
    <x v="117"/>
    <x v="5"/>
    <x v="3"/>
    <s v="Q2"/>
    <n v="2165"/>
    <n v="27"/>
    <x v="4"/>
    <x v="0"/>
    <n v="4.95"/>
    <x v="4"/>
    <n v="0"/>
    <n v="4.95"/>
    <n v="1.82"/>
    <n v="11"/>
    <n v="3019"/>
    <s v="Crystal City"/>
    <x v="3"/>
    <n v="54.45"/>
    <n v="0"/>
    <n v="34.43"/>
  </r>
  <r>
    <x v="117"/>
    <x v="5"/>
    <x v="3"/>
    <s v="Q2"/>
    <n v="2166"/>
    <n v="17"/>
    <x v="0"/>
    <x v="0"/>
    <n v="49.95"/>
    <x v="5"/>
    <n v="0"/>
    <n v="49.95"/>
    <n v="23.93"/>
    <n v="47"/>
    <n v="3032"/>
    <s v="Church View"/>
    <x v="4"/>
    <n v="2347.65"/>
    <n v="0"/>
    <n v="1222.94"/>
  </r>
  <r>
    <x v="117"/>
    <x v="5"/>
    <x v="3"/>
    <s v="Q2"/>
    <n v="2167"/>
    <n v="13"/>
    <x v="4"/>
    <x v="0"/>
    <n v="26.95"/>
    <x v="2"/>
    <n v="0.2"/>
    <n v="21.56"/>
    <n v="13.26"/>
    <n v="4"/>
    <n v="3015"/>
    <s v="Catawissa"/>
    <x v="3"/>
    <n v="86.24"/>
    <n v="5.3900000000000006"/>
    <n v="33.199999999999996"/>
  </r>
  <r>
    <x v="117"/>
    <x v="5"/>
    <x v="3"/>
    <s v="Q2"/>
    <n v="2167"/>
    <n v="33"/>
    <x v="4"/>
    <x v="0"/>
    <n v="19.95"/>
    <x v="1"/>
    <n v="0"/>
    <n v="19.95"/>
    <n v="9.7799999999999994"/>
    <n v="38"/>
    <n v="3015"/>
    <s v="Catawissa"/>
    <x v="3"/>
    <n v="758.1"/>
    <n v="0"/>
    <n v="386.46"/>
  </r>
  <r>
    <x v="117"/>
    <x v="5"/>
    <x v="3"/>
    <s v="Q2"/>
    <n v="2168"/>
    <n v="3"/>
    <x v="3"/>
    <x v="0"/>
    <n v="59.95"/>
    <x v="3"/>
    <n v="0.1"/>
    <n v="53.96"/>
    <n v="28.73"/>
    <n v="1"/>
    <n v="3027"/>
    <s v="Hartford"/>
    <x v="0"/>
    <n v="53.96"/>
    <n v="5.990000000000002"/>
    <n v="25.23"/>
  </r>
  <r>
    <x v="117"/>
    <x v="5"/>
    <x v="3"/>
    <s v="Q2"/>
    <n v="2169"/>
    <n v="25"/>
    <x v="0"/>
    <x v="0"/>
    <n v="0.95"/>
    <x v="4"/>
    <n v="0"/>
    <n v="0.95"/>
    <n v="0.35"/>
    <n v="4"/>
    <n v="3019"/>
    <s v="Crystal City"/>
    <x v="3"/>
    <n v="3.8"/>
    <n v="0"/>
    <n v="2.4"/>
  </r>
  <r>
    <x v="117"/>
    <x v="5"/>
    <x v="3"/>
    <s v="Q2"/>
    <n v="2170"/>
    <n v="6"/>
    <x v="3"/>
    <x v="0"/>
    <n v="55.95"/>
    <x v="3"/>
    <n v="0"/>
    <n v="55.95"/>
    <n v="16.059999999999999"/>
    <n v="37"/>
    <n v="3010"/>
    <s v="Camarillo"/>
    <x v="7"/>
    <n v="2070.15"/>
    <n v="0"/>
    <n v="1475.93"/>
  </r>
  <r>
    <x v="117"/>
    <x v="5"/>
    <x v="3"/>
    <s v="Q2"/>
    <n v="2171"/>
    <n v="2"/>
    <x v="0"/>
    <x v="0"/>
    <n v="44.95"/>
    <x v="5"/>
    <n v="0"/>
    <n v="44.95"/>
    <n v="27.95"/>
    <n v="2"/>
    <n v="3025"/>
    <s v="Cardinal"/>
    <x v="4"/>
    <n v="89.9"/>
    <n v="0"/>
    <n v="34.000000000000007"/>
  </r>
  <r>
    <x v="117"/>
    <x v="5"/>
    <x v="3"/>
    <s v="Q2"/>
    <n v="2172"/>
    <n v="18"/>
    <x v="0"/>
    <x v="0"/>
    <n v="54.95"/>
    <x v="3"/>
    <n v="0"/>
    <n v="54.95"/>
    <n v="26.65"/>
    <n v="25"/>
    <n v="3033"/>
    <s v="Hubertus"/>
    <x v="0"/>
    <n v="1373.75"/>
    <n v="0"/>
    <n v="707.50000000000011"/>
  </r>
  <r>
    <x v="117"/>
    <x v="5"/>
    <x v="3"/>
    <s v="Q2"/>
    <n v="2173"/>
    <n v="20"/>
    <x v="4"/>
    <x v="0"/>
    <n v="16.95"/>
    <x v="1"/>
    <n v="0"/>
    <n v="16.95"/>
    <n v="6.76"/>
    <n v="2"/>
    <n v="3030"/>
    <s v="Davis"/>
    <x v="6"/>
    <n v="33.9"/>
    <n v="0"/>
    <n v="20.38"/>
  </r>
  <r>
    <x v="117"/>
    <x v="5"/>
    <x v="3"/>
    <s v="Q2"/>
    <n v="2174"/>
    <n v="38"/>
    <x v="0"/>
    <x v="0"/>
    <n v="24.95"/>
    <x v="2"/>
    <n v="0"/>
    <n v="24.95"/>
    <n v="11.48"/>
    <n v="6"/>
    <n v="3020"/>
    <s v="Hollywood"/>
    <x v="2"/>
    <n v="149.69999999999999"/>
    <n v="0"/>
    <n v="80.819999999999993"/>
  </r>
  <r>
    <x v="117"/>
    <x v="5"/>
    <x v="3"/>
    <s v="Q2"/>
    <n v="2174"/>
    <n v="21"/>
    <x v="0"/>
    <x v="0"/>
    <n v="26.95"/>
    <x v="2"/>
    <n v="0"/>
    <n v="26.95"/>
    <n v="12.42"/>
    <n v="14"/>
    <n v="3020"/>
    <s v="Hollywood"/>
    <x v="2"/>
    <n v="377.3"/>
    <n v="0"/>
    <n v="203.42"/>
  </r>
  <r>
    <x v="117"/>
    <x v="5"/>
    <x v="3"/>
    <s v="Q2"/>
    <n v="2175"/>
    <n v="22"/>
    <x v="0"/>
    <x v="0"/>
    <n v="0.95"/>
    <x v="4"/>
    <n v="0"/>
    <n v="0.95"/>
    <n v="0.56999999999999995"/>
    <n v="7"/>
    <n v="3012"/>
    <s v="Moose"/>
    <x v="5"/>
    <n v="6.6499999999999995"/>
    <n v="0"/>
    <n v="2.66"/>
  </r>
  <r>
    <x v="117"/>
    <x v="5"/>
    <x v="3"/>
    <s v="Q2"/>
    <n v="2175"/>
    <n v="44"/>
    <x v="0"/>
    <x v="0"/>
    <n v="38.950000000000003"/>
    <x v="0"/>
    <n v="0.1"/>
    <n v="35.06"/>
    <n v="24.76"/>
    <n v="39"/>
    <n v="3012"/>
    <s v="Moose"/>
    <x v="5"/>
    <n v="1367.3400000000001"/>
    <n v="3.8900000000000006"/>
    <n v="401.70000000000005"/>
  </r>
  <r>
    <x v="117"/>
    <x v="5"/>
    <x v="3"/>
    <s v="Q2"/>
    <n v="2176"/>
    <n v="7"/>
    <x v="3"/>
    <x v="0"/>
    <n v="20.95"/>
    <x v="2"/>
    <n v="0"/>
    <n v="20.95"/>
    <n v="10.039999999999999"/>
    <n v="2"/>
    <n v="3020"/>
    <s v="Hollywood"/>
    <x v="2"/>
    <n v="41.9"/>
    <n v="0"/>
    <n v="21.82"/>
  </r>
  <r>
    <x v="117"/>
    <x v="5"/>
    <x v="3"/>
    <s v="Q2"/>
    <n v="2176"/>
    <n v="9"/>
    <x v="3"/>
    <x v="0"/>
    <n v="48.95"/>
    <x v="5"/>
    <n v="0"/>
    <n v="48.95"/>
    <n v="24.52"/>
    <n v="11"/>
    <n v="3020"/>
    <s v="Hollywood"/>
    <x v="2"/>
    <n v="538.45000000000005"/>
    <n v="0"/>
    <n v="268.73"/>
  </r>
  <r>
    <x v="117"/>
    <x v="5"/>
    <x v="3"/>
    <s v="Q2"/>
    <n v="2177"/>
    <n v="38"/>
    <x v="3"/>
    <x v="0"/>
    <n v="24.95"/>
    <x v="2"/>
    <n v="0"/>
    <n v="24.95"/>
    <n v="11.48"/>
    <n v="1"/>
    <n v="3018"/>
    <s v="Chickasha"/>
    <x v="6"/>
    <n v="24.95"/>
    <n v="0"/>
    <n v="13.469999999999999"/>
  </r>
  <r>
    <x v="117"/>
    <x v="5"/>
    <x v="3"/>
    <s v="Q2"/>
    <n v="2178"/>
    <n v="5"/>
    <x v="4"/>
    <x v="0"/>
    <n v="24.95"/>
    <x v="2"/>
    <n v="0.2"/>
    <n v="19.96"/>
    <n v="12.27"/>
    <n v="7"/>
    <n v="3016"/>
    <s v="Cedar Hill"/>
    <x v="3"/>
    <n v="139.72"/>
    <n v="4.9899999999999984"/>
    <n v="53.830000000000013"/>
  </r>
  <r>
    <x v="117"/>
    <x v="5"/>
    <x v="3"/>
    <s v="Q2"/>
    <n v="2179"/>
    <n v="33"/>
    <x v="0"/>
    <x v="0"/>
    <n v="19.95"/>
    <x v="1"/>
    <n v="0"/>
    <n v="19.95"/>
    <n v="9.7799999999999994"/>
    <n v="5"/>
    <n v="3032"/>
    <s v="Church View"/>
    <x v="4"/>
    <n v="99.75"/>
    <n v="0"/>
    <n v="50.85"/>
  </r>
  <r>
    <x v="117"/>
    <x v="5"/>
    <x v="3"/>
    <s v="Q2"/>
    <n v="2180"/>
    <n v="15"/>
    <x v="3"/>
    <x v="0"/>
    <n v="28.95"/>
    <x v="2"/>
    <n v="0"/>
    <n v="28.95"/>
    <n v="17.53"/>
    <n v="6"/>
    <n v="3027"/>
    <s v="Hartford"/>
    <x v="0"/>
    <n v="173.7"/>
    <n v="0"/>
    <n v="68.519999999999982"/>
  </r>
  <r>
    <x v="117"/>
    <x v="5"/>
    <x v="3"/>
    <s v="Q2"/>
    <n v="2180"/>
    <n v="9"/>
    <x v="3"/>
    <x v="0"/>
    <n v="48.95"/>
    <x v="5"/>
    <n v="0"/>
    <n v="48.95"/>
    <n v="24.52"/>
    <n v="33"/>
    <n v="3027"/>
    <s v="Hartford"/>
    <x v="0"/>
    <n v="1615.3500000000001"/>
    <n v="0"/>
    <n v="806.19"/>
  </r>
  <r>
    <x v="117"/>
    <x v="5"/>
    <x v="3"/>
    <s v="Q2"/>
    <n v="2181"/>
    <n v="24"/>
    <x v="4"/>
    <x v="0"/>
    <n v="27.95"/>
    <x v="2"/>
    <n v="0.1"/>
    <n v="25.16"/>
    <n v="16.8"/>
    <n v="28"/>
    <n v="3015"/>
    <s v="Catawissa"/>
    <x v="3"/>
    <n v="704.48"/>
    <n v="2.7899999999999991"/>
    <n v="234.07999999999998"/>
  </r>
  <r>
    <x v="117"/>
    <x v="5"/>
    <x v="3"/>
    <s v="Q2"/>
    <n v="2181"/>
    <n v="27"/>
    <x v="4"/>
    <x v="0"/>
    <n v="4.95"/>
    <x v="4"/>
    <n v="0.1"/>
    <n v="4.46"/>
    <n v="1.82"/>
    <n v="5"/>
    <n v="3015"/>
    <s v="Catawissa"/>
    <x v="3"/>
    <n v="22.3"/>
    <n v="0.49000000000000021"/>
    <n v="13.2"/>
  </r>
  <r>
    <x v="117"/>
    <x v="5"/>
    <x v="3"/>
    <s v="Q2"/>
    <n v="2182"/>
    <n v="8"/>
    <x v="3"/>
    <x v="0"/>
    <n v="7.95"/>
    <x v="4"/>
    <n v="0"/>
    <n v="7.95"/>
    <n v="4.53"/>
    <n v="37"/>
    <n v="3023"/>
    <s v="Glenbeulah"/>
    <x v="0"/>
    <n v="294.15000000000003"/>
    <n v="0"/>
    <n v="126.53999999999999"/>
  </r>
  <r>
    <x v="117"/>
    <x v="5"/>
    <x v="3"/>
    <s v="Q2"/>
    <n v="2183"/>
    <n v="6"/>
    <x v="0"/>
    <x v="0"/>
    <n v="55.95"/>
    <x v="3"/>
    <n v="0.2"/>
    <n v="44.76"/>
    <n v="16.059999999999999"/>
    <n v="34"/>
    <n v="3026"/>
    <s v="Norman"/>
    <x v="6"/>
    <n v="1521.84"/>
    <n v="11.190000000000005"/>
    <n v="975.8"/>
  </r>
  <r>
    <x v="117"/>
    <x v="5"/>
    <x v="3"/>
    <s v="Q2"/>
    <n v="2184"/>
    <n v="21"/>
    <x v="3"/>
    <x v="0"/>
    <n v="26.95"/>
    <x v="2"/>
    <n v="0"/>
    <n v="26.95"/>
    <n v="12.42"/>
    <n v="14"/>
    <n v="3031"/>
    <s v="Hingham"/>
    <x v="0"/>
    <n v="377.3"/>
    <n v="0"/>
    <n v="203.42"/>
  </r>
  <r>
    <x v="117"/>
    <x v="5"/>
    <x v="3"/>
    <s v="Q2"/>
    <n v="2184"/>
    <n v="45"/>
    <x v="3"/>
    <x v="0"/>
    <n v="38.950000000000003"/>
    <x v="0"/>
    <n v="0"/>
    <n v="38.950000000000003"/>
    <n v="22.33"/>
    <n v="5"/>
    <n v="3031"/>
    <s v="Hingham"/>
    <x v="0"/>
    <n v="194.75"/>
    <n v="0"/>
    <n v="83.100000000000023"/>
  </r>
  <r>
    <x v="117"/>
    <x v="5"/>
    <x v="3"/>
    <s v="Q2"/>
    <n v="2185"/>
    <n v="50"/>
    <x v="4"/>
    <x v="0"/>
    <n v="24.95"/>
    <x v="2"/>
    <n v="0"/>
    <n v="24.95"/>
    <n v="12.14"/>
    <n v="2"/>
    <n v="3028"/>
    <s v="Pembroke Pines"/>
    <x v="2"/>
    <n v="49.9"/>
    <n v="0"/>
    <n v="25.619999999999997"/>
  </r>
  <r>
    <x v="117"/>
    <x v="5"/>
    <x v="3"/>
    <s v="Q2"/>
    <n v="2185"/>
    <n v="6"/>
    <x v="4"/>
    <x v="0"/>
    <n v="55.95"/>
    <x v="3"/>
    <n v="0"/>
    <n v="55.95"/>
    <n v="16.059999999999999"/>
    <n v="23"/>
    <n v="3028"/>
    <s v="Pembroke Pines"/>
    <x v="2"/>
    <n v="1286.8500000000001"/>
    <n v="0"/>
    <n v="917.47"/>
  </r>
  <r>
    <x v="117"/>
    <x v="5"/>
    <x v="3"/>
    <s v="Q2"/>
    <n v="2186"/>
    <n v="1"/>
    <x v="0"/>
    <x v="0"/>
    <n v="43.95"/>
    <x v="5"/>
    <n v="0"/>
    <n v="43.95"/>
    <n v="25.6"/>
    <n v="7"/>
    <n v="3028"/>
    <s v="Pembroke Pines"/>
    <x v="2"/>
    <n v="307.65000000000003"/>
    <n v="0"/>
    <n v="128.45000000000002"/>
  </r>
  <r>
    <x v="117"/>
    <x v="5"/>
    <x v="3"/>
    <s v="Q2"/>
    <n v="2186"/>
    <n v="41"/>
    <x v="0"/>
    <x v="0"/>
    <n v="18.95"/>
    <x v="1"/>
    <n v="0"/>
    <n v="18.95"/>
    <n v="9.98"/>
    <n v="20"/>
    <n v="3028"/>
    <s v="Pembroke Pines"/>
    <x v="2"/>
    <n v="379"/>
    <n v="0"/>
    <n v="179.39999999999998"/>
  </r>
  <r>
    <x v="117"/>
    <x v="5"/>
    <x v="3"/>
    <s v="Q2"/>
    <n v="2187"/>
    <n v="35"/>
    <x v="4"/>
    <x v="0"/>
    <n v="0.95"/>
    <x v="4"/>
    <n v="0"/>
    <n v="0.95"/>
    <n v="0.47"/>
    <n v="1"/>
    <n v="3032"/>
    <s v="Church View"/>
    <x v="4"/>
    <n v="0.95"/>
    <n v="0"/>
    <n v="0.48"/>
  </r>
  <r>
    <x v="117"/>
    <x v="5"/>
    <x v="3"/>
    <s v="Q2"/>
    <n v="2188"/>
    <n v="43"/>
    <x v="0"/>
    <x v="0"/>
    <n v="11.95"/>
    <x v="1"/>
    <n v="0"/>
    <n v="11.95"/>
    <n v="3.32"/>
    <n v="5"/>
    <n v="3027"/>
    <s v="Hartford"/>
    <x v="0"/>
    <n v="59.75"/>
    <n v="0"/>
    <n v="43.149999999999991"/>
  </r>
  <r>
    <x v="117"/>
    <x v="5"/>
    <x v="3"/>
    <s v="Q2"/>
    <n v="2189"/>
    <n v="1"/>
    <x v="3"/>
    <x v="0"/>
    <n v="43.95"/>
    <x v="5"/>
    <n v="0"/>
    <n v="43.95"/>
    <n v="25.6"/>
    <n v="9"/>
    <n v="3015"/>
    <s v="Catawissa"/>
    <x v="3"/>
    <n v="395.55"/>
    <n v="0"/>
    <n v="165.15"/>
  </r>
  <r>
    <x v="118"/>
    <x v="6"/>
    <x v="3"/>
    <s v="Q2"/>
    <n v="2190"/>
    <n v="21"/>
    <x v="0"/>
    <x v="0"/>
    <n v="26.95"/>
    <x v="2"/>
    <n v="0"/>
    <n v="26.95"/>
    <n v="12.42"/>
    <n v="21"/>
    <n v="3033"/>
    <s v="Hubertus"/>
    <x v="0"/>
    <n v="565.94999999999993"/>
    <n v="0"/>
    <n v="305.13"/>
  </r>
  <r>
    <x v="118"/>
    <x v="6"/>
    <x v="3"/>
    <s v="Q2"/>
    <n v="2191"/>
    <n v="9"/>
    <x v="2"/>
    <x v="0"/>
    <n v="48.95"/>
    <x v="5"/>
    <n v="0"/>
    <n v="48.95"/>
    <n v="24.52"/>
    <n v="27"/>
    <n v="3016"/>
    <s v="Cedar Hill"/>
    <x v="3"/>
    <n v="1321.65"/>
    <n v="0"/>
    <n v="659.61000000000013"/>
  </r>
  <r>
    <x v="118"/>
    <x v="6"/>
    <x v="3"/>
    <s v="Q2"/>
    <n v="2192"/>
    <n v="35"/>
    <x v="1"/>
    <x v="0"/>
    <n v="0.95"/>
    <x v="4"/>
    <n v="0"/>
    <n v="0.95"/>
    <n v="0.47"/>
    <n v="1"/>
    <n v="3028"/>
    <s v="Pembroke Pines"/>
    <x v="2"/>
    <n v="0.95"/>
    <n v="0"/>
    <n v="0.48"/>
  </r>
  <r>
    <x v="118"/>
    <x v="6"/>
    <x v="3"/>
    <s v="Q2"/>
    <n v="2192"/>
    <n v="11"/>
    <x v="1"/>
    <x v="0"/>
    <n v="65.95"/>
    <x v="3"/>
    <n v="0.1"/>
    <n v="59.36"/>
    <n v="37.97"/>
    <n v="11"/>
    <n v="3028"/>
    <s v="Pembroke Pines"/>
    <x v="2"/>
    <n v="652.96"/>
    <n v="6.5900000000000034"/>
    <n v="235.29000000000002"/>
  </r>
  <r>
    <x v="118"/>
    <x v="6"/>
    <x v="3"/>
    <s v="Q2"/>
    <n v="2193"/>
    <n v="8"/>
    <x v="2"/>
    <x v="0"/>
    <n v="7.95"/>
    <x v="4"/>
    <n v="0"/>
    <n v="7.95"/>
    <n v="4.53"/>
    <n v="10"/>
    <n v="3012"/>
    <s v="Moose"/>
    <x v="5"/>
    <n v="79.5"/>
    <n v="0"/>
    <n v="34.200000000000003"/>
  </r>
  <r>
    <x v="118"/>
    <x v="6"/>
    <x v="3"/>
    <s v="Q2"/>
    <n v="2193"/>
    <n v="35"/>
    <x v="2"/>
    <x v="0"/>
    <n v="0.95"/>
    <x v="4"/>
    <n v="0"/>
    <n v="0.95"/>
    <n v="0.47"/>
    <n v="32"/>
    <n v="3012"/>
    <s v="Moose"/>
    <x v="5"/>
    <n v="30.4"/>
    <n v="0"/>
    <n v="15.36"/>
  </r>
  <r>
    <x v="118"/>
    <x v="6"/>
    <x v="3"/>
    <s v="Q2"/>
    <n v="2194"/>
    <n v="23"/>
    <x v="0"/>
    <x v="0"/>
    <n v="2.95"/>
    <x v="4"/>
    <n v="0"/>
    <n v="2.95"/>
    <n v="1.68"/>
    <n v="1"/>
    <n v="3012"/>
    <s v="Moose"/>
    <x v="5"/>
    <n v="2.95"/>
    <n v="0"/>
    <n v="1.2700000000000002"/>
  </r>
  <r>
    <x v="118"/>
    <x v="6"/>
    <x v="3"/>
    <s v="Q2"/>
    <n v="2195"/>
    <n v="33"/>
    <x v="1"/>
    <x v="0"/>
    <n v="19.95"/>
    <x v="1"/>
    <n v="0"/>
    <n v="19.95"/>
    <n v="9.7799999999999994"/>
    <n v="5"/>
    <n v="3032"/>
    <s v="Church View"/>
    <x v="4"/>
    <n v="99.75"/>
    <n v="0"/>
    <n v="50.85"/>
  </r>
  <r>
    <x v="118"/>
    <x v="6"/>
    <x v="3"/>
    <s v="Q2"/>
    <n v="2196"/>
    <n v="32"/>
    <x v="2"/>
    <x v="0"/>
    <n v="22.95"/>
    <x v="2"/>
    <n v="0"/>
    <n v="22.95"/>
    <n v="11.78"/>
    <n v="21"/>
    <n v="3010"/>
    <s v="Camarillo"/>
    <x v="7"/>
    <n v="481.95"/>
    <n v="0"/>
    <n v="234.57"/>
  </r>
  <r>
    <x v="118"/>
    <x v="6"/>
    <x v="3"/>
    <s v="Q2"/>
    <n v="2197"/>
    <n v="1"/>
    <x v="0"/>
    <x v="0"/>
    <n v="43.95"/>
    <x v="5"/>
    <n v="0"/>
    <n v="43.95"/>
    <n v="25.6"/>
    <n v="26"/>
    <n v="3018"/>
    <s v="Chickasha"/>
    <x v="6"/>
    <n v="1142.7"/>
    <n v="0"/>
    <n v="477.1"/>
  </r>
  <r>
    <x v="118"/>
    <x v="6"/>
    <x v="3"/>
    <s v="Q2"/>
    <n v="2198"/>
    <n v="7"/>
    <x v="1"/>
    <x v="0"/>
    <n v="20.95"/>
    <x v="2"/>
    <n v="0"/>
    <n v="20.95"/>
    <n v="10.039999999999999"/>
    <n v="27"/>
    <n v="3023"/>
    <s v="Glenbeulah"/>
    <x v="0"/>
    <n v="565.65"/>
    <n v="0"/>
    <n v="294.57"/>
  </r>
  <r>
    <x v="118"/>
    <x v="6"/>
    <x v="3"/>
    <s v="Q2"/>
    <n v="2198"/>
    <n v="7"/>
    <x v="1"/>
    <x v="0"/>
    <n v="20.95"/>
    <x v="2"/>
    <n v="0"/>
    <n v="20.95"/>
    <n v="10.039999999999999"/>
    <n v="18"/>
    <n v="3023"/>
    <s v="Glenbeulah"/>
    <x v="0"/>
    <n v="377.09999999999997"/>
    <n v="0"/>
    <n v="196.38"/>
  </r>
  <r>
    <x v="118"/>
    <x v="6"/>
    <x v="3"/>
    <s v="Q2"/>
    <n v="2199"/>
    <n v="25"/>
    <x v="2"/>
    <x v="0"/>
    <n v="0.95"/>
    <x v="4"/>
    <n v="0"/>
    <n v="0.95"/>
    <n v="0.35"/>
    <n v="28"/>
    <n v="3020"/>
    <s v="Hollywood"/>
    <x v="2"/>
    <n v="26.599999999999998"/>
    <n v="0"/>
    <n v="16.8"/>
  </r>
  <r>
    <x v="118"/>
    <x v="6"/>
    <x v="3"/>
    <s v="Q2"/>
    <n v="2199"/>
    <n v="29"/>
    <x v="2"/>
    <x v="0"/>
    <n v="40.950000000000003"/>
    <x v="5"/>
    <n v="0"/>
    <n v="40.950000000000003"/>
    <n v="15.51"/>
    <n v="6"/>
    <n v="3020"/>
    <s v="Hollywood"/>
    <x v="2"/>
    <n v="245.70000000000002"/>
    <n v="0"/>
    <n v="152.64000000000004"/>
  </r>
  <r>
    <x v="118"/>
    <x v="6"/>
    <x v="3"/>
    <s v="Q2"/>
    <n v="2199"/>
    <n v="29"/>
    <x v="2"/>
    <x v="0"/>
    <n v="40.950000000000003"/>
    <x v="5"/>
    <n v="0"/>
    <n v="40.950000000000003"/>
    <n v="15.51"/>
    <n v="1"/>
    <n v="3020"/>
    <s v="Hollywood"/>
    <x v="2"/>
    <n v="40.950000000000003"/>
    <n v="0"/>
    <n v="25.440000000000005"/>
  </r>
  <r>
    <x v="118"/>
    <x v="6"/>
    <x v="3"/>
    <s v="Q2"/>
    <n v="2199"/>
    <n v="20"/>
    <x v="2"/>
    <x v="0"/>
    <n v="16.95"/>
    <x v="1"/>
    <n v="0"/>
    <n v="16.95"/>
    <n v="6.76"/>
    <n v="25"/>
    <n v="3020"/>
    <s v="Hollywood"/>
    <x v="2"/>
    <n v="423.75"/>
    <n v="0"/>
    <n v="254.75"/>
  </r>
  <r>
    <x v="118"/>
    <x v="6"/>
    <x v="3"/>
    <s v="Q2"/>
    <n v="2200"/>
    <n v="9"/>
    <x v="0"/>
    <x v="0"/>
    <n v="48.95"/>
    <x v="5"/>
    <n v="0"/>
    <n v="48.95"/>
    <n v="24.52"/>
    <n v="33"/>
    <n v="3023"/>
    <s v="Glenbeulah"/>
    <x v="0"/>
    <n v="1615.3500000000001"/>
    <n v="0"/>
    <n v="806.19"/>
  </r>
  <r>
    <x v="118"/>
    <x v="6"/>
    <x v="3"/>
    <s v="Q2"/>
    <n v="2200"/>
    <n v="44"/>
    <x v="0"/>
    <x v="0"/>
    <n v="38.950000000000003"/>
    <x v="0"/>
    <n v="0.1"/>
    <n v="35.06"/>
    <n v="24.76"/>
    <n v="34"/>
    <n v="3023"/>
    <s v="Glenbeulah"/>
    <x v="0"/>
    <n v="1192.04"/>
    <n v="3.8900000000000006"/>
    <n v="350.20000000000005"/>
  </r>
  <r>
    <x v="118"/>
    <x v="6"/>
    <x v="3"/>
    <s v="Q2"/>
    <n v="2200"/>
    <n v="45"/>
    <x v="0"/>
    <x v="0"/>
    <n v="38.950000000000003"/>
    <x v="0"/>
    <n v="0"/>
    <n v="38.950000000000003"/>
    <n v="22.33"/>
    <n v="7"/>
    <n v="3023"/>
    <s v="Glenbeulah"/>
    <x v="0"/>
    <n v="272.65000000000003"/>
    <n v="0"/>
    <n v="116.34000000000003"/>
  </r>
  <r>
    <x v="118"/>
    <x v="6"/>
    <x v="3"/>
    <s v="Q2"/>
    <n v="2201"/>
    <n v="15"/>
    <x v="2"/>
    <x v="0"/>
    <n v="28.95"/>
    <x v="2"/>
    <n v="0"/>
    <n v="28.95"/>
    <n v="17.53"/>
    <n v="41"/>
    <n v="3023"/>
    <s v="Glenbeulah"/>
    <x v="0"/>
    <n v="1186.95"/>
    <n v="0"/>
    <n v="468.21999999999991"/>
  </r>
  <r>
    <x v="118"/>
    <x v="6"/>
    <x v="3"/>
    <s v="Q2"/>
    <n v="2202"/>
    <n v="7"/>
    <x v="0"/>
    <x v="0"/>
    <n v="20.95"/>
    <x v="2"/>
    <n v="0"/>
    <n v="20.95"/>
    <n v="10.039999999999999"/>
    <n v="6"/>
    <n v="3023"/>
    <s v="Glenbeulah"/>
    <x v="0"/>
    <n v="125.69999999999999"/>
    <n v="0"/>
    <n v="65.460000000000008"/>
  </r>
  <r>
    <x v="118"/>
    <x v="6"/>
    <x v="3"/>
    <s v="Q2"/>
    <n v="2203"/>
    <n v="19"/>
    <x v="1"/>
    <x v="0"/>
    <n v="49.95"/>
    <x v="5"/>
    <n v="0"/>
    <n v="49.95"/>
    <n v="24.77"/>
    <n v="2"/>
    <n v="3024"/>
    <s v="Corn"/>
    <x v="6"/>
    <n v="99.9"/>
    <n v="0"/>
    <n v="50.360000000000007"/>
  </r>
  <r>
    <x v="118"/>
    <x v="6"/>
    <x v="3"/>
    <s v="Q2"/>
    <n v="2203"/>
    <n v="30"/>
    <x v="1"/>
    <x v="0"/>
    <n v="10.95"/>
    <x v="1"/>
    <n v="0"/>
    <n v="10.95"/>
    <n v="4.8"/>
    <n v="9"/>
    <n v="3024"/>
    <s v="Corn"/>
    <x v="6"/>
    <n v="98.55"/>
    <n v="0"/>
    <n v="55.349999999999994"/>
  </r>
  <r>
    <x v="118"/>
    <x v="6"/>
    <x v="3"/>
    <s v="Q2"/>
    <n v="2204"/>
    <n v="9"/>
    <x v="2"/>
    <x v="0"/>
    <n v="48.95"/>
    <x v="5"/>
    <n v="0"/>
    <n v="48.95"/>
    <n v="24.52"/>
    <n v="20"/>
    <n v="3014"/>
    <s v="Danville"/>
    <x v="1"/>
    <n v="979"/>
    <n v="0"/>
    <n v="488.60000000000008"/>
  </r>
  <r>
    <x v="118"/>
    <x v="6"/>
    <x v="3"/>
    <s v="Q2"/>
    <n v="2204"/>
    <n v="17"/>
    <x v="2"/>
    <x v="0"/>
    <n v="49.95"/>
    <x v="5"/>
    <n v="0"/>
    <n v="49.95"/>
    <n v="23.93"/>
    <n v="49"/>
    <n v="3014"/>
    <s v="Danville"/>
    <x v="1"/>
    <n v="2447.5500000000002"/>
    <n v="0"/>
    <n v="1274.9800000000002"/>
  </r>
  <r>
    <x v="118"/>
    <x v="6"/>
    <x v="3"/>
    <s v="Q2"/>
    <n v="2205"/>
    <n v="22"/>
    <x v="0"/>
    <x v="0"/>
    <n v="0.95"/>
    <x v="4"/>
    <n v="0.1"/>
    <n v="0.86"/>
    <n v="0.56999999999999995"/>
    <n v="9"/>
    <n v="3011"/>
    <s v="Barhamsville"/>
    <x v="4"/>
    <n v="7.74"/>
    <n v="8.9999999999999969E-2"/>
    <n v="2.6100000000000003"/>
  </r>
  <r>
    <x v="118"/>
    <x v="6"/>
    <x v="3"/>
    <s v="Q2"/>
    <n v="2206"/>
    <n v="25"/>
    <x v="1"/>
    <x v="0"/>
    <n v="0.95"/>
    <x v="4"/>
    <n v="0"/>
    <n v="0.95"/>
    <n v="0.35"/>
    <n v="21"/>
    <n v="3023"/>
    <s v="Glenbeulah"/>
    <x v="0"/>
    <n v="19.95"/>
    <n v="0"/>
    <n v="12.6"/>
  </r>
  <r>
    <x v="118"/>
    <x v="6"/>
    <x v="3"/>
    <s v="Q2"/>
    <n v="2207"/>
    <n v="16"/>
    <x v="0"/>
    <x v="0"/>
    <n v="27.95"/>
    <x v="2"/>
    <n v="0.1"/>
    <n v="25.16"/>
    <n v="15.85"/>
    <n v="6"/>
    <n v="3015"/>
    <s v="Catawissa"/>
    <x v="3"/>
    <n v="150.96"/>
    <n v="2.7899999999999991"/>
    <n v="55.86"/>
  </r>
  <r>
    <x v="118"/>
    <x v="6"/>
    <x v="3"/>
    <s v="Q2"/>
    <n v="2208"/>
    <n v="1"/>
    <x v="1"/>
    <x v="0"/>
    <n v="43.95"/>
    <x v="5"/>
    <n v="0.1"/>
    <n v="39.56"/>
    <n v="25.6"/>
    <n v="1"/>
    <n v="3026"/>
    <s v="Norman"/>
    <x v="6"/>
    <n v="39.56"/>
    <n v="4.3900000000000006"/>
    <n v="13.96"/>
  </r>
  <r>
    <x v="118"/>
    <x v="6"/>
    <x v="3"/>
    <s v="Q2"/>
    <n v="2209"/>
    <n v="4"/>
    <x v="1"/>
    <x v="0"/>
    <n v="73.95"/>
    <x v="3"/>
    <n v="0.1"/>
    <n v="66.56"/>
    <n v="38.86"/>
    <n v="1"/>
    <n v="3031"/>
    <s v="Hingham"/>
    <x v="0"/>
    <n v="66.56"/>
    <n v="7.3900000000000006"/>
    <n v="27.700000000000003"/>
  </r>
  <r>
    <x v="118"/>
    <x v="6"/>
    <x v="3"/>
    <s v="Q2"/>
    <n v="2210"/>
    <n v="38"/>
    <x v="1"/>
    <x v="0"/>
    <n v="24.95"/>
    <x v="2"/>
    <n v="0"/>
    <n v="24.95"/>
    <n v="11.48"/>
    <n v="4"/>
    <n v="3014"/>
    <s v="Danville"/>
    <x v="1"/>
    <n v="99.8"/>
    <n v="0"/>
    <n v="53.879999999999995"/>
  </r>
  <r>
    <x v="118"/>
    <x v="6"/>
    <x v="3"/>
    <s v="Q2"/>
    <n v="2211"/>
    <n v="19"/>
    <x v="2"/>
    <x v="0"/>
    <n v="49.95"/>
    <x v="5"/>
    <n v="0"/>
    <n v="49.95"/>
    <n v="24.77"/>
    <n v="32"/>
    <n v="3022"/>
    <s v="Oak View"/>
    <x v="7"/>
    <n v="1598.4"/>
    <n v="0"/>
    <n v="805.7600000000001"/>
  </r>
  <r>
    <x v="118"/>
    <x v="6"/>
    <x v="3"/>
    <s v="Q2"/>
    <n v="2212"/>
    <n v="50"/>
    <x v="0"/>
    <x v="0"/>
    <n v="24.95"/>
    <x v="2"/>
    <n v="0"/>
    <n v="24.95"/>
    <n v="12.14"/>
    <n v="4"/>
    <n v="3013"/>
    <s v="Moran"/>
    <x v="5"/>
    <n v="99.8"/>
    <n v="0"/>
    <n v="51.239999999999995"/>
  </r>
  <r>
    <x v="118"/>
    <x v="6"/>
    <x v="3"/>
    <s v="Q2"/>
    <n v="2213"/>
    <n v="7"/>
    <x v="2"/>
    <x v="0"/>
    <n v="20.95"/>
    <x v="2"/>
    <n v="0"/>
    <n v="20.95"/>
    <n v="10.039999999999999"/>
    <n v="5"/>
    <n v="3032"/>
    <s v="Church View"/>
    <x v="4"/>
    <n v="104.75"/>
    <n v="0"/>
    <n v="54.55"/>
  </r>
  <r>
    <x v="118"/>
    <x v="6"/>
    <x v="3"/>
    <s v="Q2"/>
    <n v="2213"/>
    <n v="38"/>
    <x v="2"/>
    <x v="0"/>
    <n v="24.95"/>
    <x v="2"/>
    <n v="0"/>
    <n v="24.95"/>
    <n v="11.48"/>
    <n v="2"/>
    <n v="3032"/>
    <s v="Church View"/>
    <x v="4"/>
    <n v="49.9"/>
    <n v="0"/>
    <n v="26.939999999999998"/>
  </r>
  <r>
    <x v="118"/>
    <x v="6"/>
    <x v="3"/>
    <s v="Q2"/>
    <n v="2214"/>
    <n v="38"/>
    <x v="1"/>
    <x v="0"/>
    <n v="24.95"/>
    <x v="2"/>
    <n v="0"/>
    <n v="24.95"/>
    <n v="11.48"/>
    <n v="6"/>
    <n v="3013"/>
    <s v="Moran"/>
    <x v="5"/>
    <n v="149.69999999999999"/>
    <n v="0"/>
    <n v="80.819999999999993"/>
  </r>
  <r>
    <x v="118"/>
    <x v="6"/>
    <x v="3"/>
    <s v="Q2"/>
    <n v="2215"/>
    <n v="1"/>
    <x v="0"/>
    <x v="0"/>
    <n v="43.95"/>
    <x v="5"/>
    <n v="0"/>
    <n v="43.95"/>
    <n v="25.6"/>
    <n v="2"/>
    <n v="3022"/>
    <s v="Oak View"/>
    <x v="7"/>
    <n v="87.9"/>
    <n v="0"/>
    <n v="36.700000000000003"/>
  </r>
  <r>
    <x v="118"/>
    <x v="6"/>
    <x v="3"/>
    <s v="Q2"/>
    <n v="2216"/>
    <n v="14"/>
    <x v="0"/>
    <x v="0"/>
    <n v="31.95"/>
    <x v="0"/>
    <n v="0.1"/>
    <n v="28.76"/>
    <n v="17.38"/>
    <n v="2"/>
    <n v="3032"/>
    <s v="Church View"/>
    <x v="4"/>
    <n v="57.52"/>
    <n v="3.1899999999999977"/>
    <n v="22.760000000000005"/>
  </r>
  <r>
    <x v="118"/>
    <x v="6"/>
    <x v="3"/>
    <s v="Q2"/>
    <n v="2217"/>
    <n v="19"/>
    <x v="1"/>
    <x v="0"/>
    <n v="49.95"/>
    <x v="5"/>
    <n v="0"/>
    <n v="49.95"/>
    <n v="24.77"/>
    <n v="32"/>
    <n v="3019"/>
    <s v="Crystal City"/>
    <x v="3"/>
    <n v="1598.4"/>
    <n v="0"/>
    <n v="805.7600000000001"/>
  </r>
  <r>
    <x v="118"/>
    <x v="6"/>
    <x v="3"/>
    <s v="Q2"/>
    <n v="2218"/>
    <n v="5"/>
    <x v="1"/>
    <x v="0"/>
    <n v="24.95"/>
    <x v="2"/>
    <n v="0"/>
    <n v="24.95"/>
    <n v="12.27"/>
    <n v="9"/>
    <n v="3031"/>
    <s v="Hingham"/>
    <x v="0"/>
    <n v="224.54999999999998"/>
    <n v="0"/>
    <n v="114.12"/>
  </r>
  <r>
    <x v="118"/>
    <x v="6"/>
    <x v="3"/>
    <s v="Q2"/>
    <n v="2218"/>
    <n v="16"/>
    <x v="1"/>
    <x v="0"/>
    <n v="27.95"/>
    <x v="2"/>
    <n v="0"/>
    <n v="27.95"/>
    <n v="15.85"/>
    <n v="2"/>
    <n v="3031"/>
    <s v="Hingham"/>
    <x v="0"/>
    <n v="55.9"/>
    <n v="0"/>
    <n v="24.2"/>
  </r>
  <r>
    <x v="118"/>
    <x v="6"/>
    <x v="3"/>
    <s v="Q2"/>
    <n v="2219"/>
    <n v="21"/>
    <x v="2"/>
    <x v="0"/>
    <n v="26.95"/>
    <x v="2"/>
    <n v="0"/>
    <n v="26.95"/>
    <n v="12.42"/>
    <n v="4"/>
    <n v="3026"/>
    <s v="Norman"/>
    <x v="6"/>
    <n v="107.8"/>
    <n v="0"/>
    <n v="58.12"/>
  </r>
  <r>
    <x v="118"/>
    <x v="6"/>
    <x v="3"/>
    <s v="Q2"/>
    <n v="2219"/>
    <n v="29"/>
    <x v="2"/>
    <x v="0"/>
    <n v="40.950000000000003"/>
    <x v="5"/>
    <n v="0.1"/>
    <n v="36.86"/>
    <n v="15.51"/>
    <n v="4"/>
    <n v="3026"/>
    <s v="Norman"/>
    <x v="6"/>
    <n v="147.44"/>
    <n v="4.0900000000000034"/>
    <n v="85.4"/>
  </r>
  <r>
    <x v="118"/>
    <x v="6"/>
    <x v="3"/>
    <s v="Q2"/>
    <n v="2219"/>
    <n v="37"/>
    <x v="2"/>
    <x v="0"/>
    <n v="24.95"/>
    <x v="2"/>
    <n v="0"/>
    <n v="24.95"/>
    <n v="9.3800000000000008"/>
    <n v="4"/>
    <n v="3026"/>
    <s v="Norman"/>
    <x v="6"/>
    <n v="99.8"/>
    <n v="0"/>
    <n v="62.279999999999994"/>
  </r>
  <r>
    <x v="118"/>
    <x v="6"/>
    <x v="3"/>
    <s v="Q2"/>
    <n v="2220"/>
    <n v="25"/>
    <x v="1"/>
    <x v="0"/>
    <n v="0.95"/>
    <x v="4"/>
    <n v="0"/>
    <n v="0.95"/>
    <n v="0.35"/>
    <n v="31"/>
    <n v="3020"/>
    <s v="Hollywood"/>
    <x v="2"/>
    <n v="29.45"/>
    <n v="0"/>
    <n v="18.599999999999998"/>
  </r>
  <r>
    <x v="118"/>
    <x v="6"/>
    <x v="3"/>
    <s v="Q2"/>
    <n v="2220"/>
    <n v="23"/>
    <x v="1"/>
    <x v="0"/>
    <n v="2.95"/>
    <x v="4"/>
    <n v="0.1"/>
    <n v="2.66"/>
    <n v="1.68"/>
    <n v="1"/>
    <n v="3020"/>
    <s v="Hollywood"/>
    <x v="2"/>
    <n v="2.66"/>
    <n v="0.29000000000000004"/>
    <n v="0.9800000000000002"/>
  </r>
  <r>
    <x v="118"/>
    <x v="6"/>
    <x v="3"/>
    <s v="Q2"/>
    <n v="2221"/>
    <n v="20"/>
    <x v="2"/>
    <x v="0"/>
    <n v="16.95"/>
    <x v="1"/>
    <n v="0"/>
    <n v="16.95"/>
    <n v="6.76"/>
    <n v="10"/>
    <n v="3029"/>
    <s v="Hartland"/>
    <x v="0"/>
    <n v="169.5"/>
    <n v="0"/>
    <n v="101.89999999999999"/>
  </r>
  <r>
    <x v="118"/>
    <x v="6"/>
    <x v="3"/>
    <s v="Q2"/>
    <n v="2222"/>
    <n v="47"/>
    <x v="1"/>
    <x v="0"/>
    <n v="28.95"/>
    <x v="2"/>
    <n v="0"/>
    <n v="28.95"/>
    <n v="8.86"/>
    <n v="32"/>
    <n v="3026"/>
    <s v="Norman"/>
    <x v="6"/>
    <n v="926.4"/>
    <n v="0"/>
    <n v="642.88"/>
  </r>
  <r>
    <x v="118"/>
    <x v="6"/>
    <x v="3"/>
    <s v="Q2"/>
    <n v="2222"/>
    <n v="37"/>
    <x v="1"/>
    <x v="0"/>
    <n v="24.95"/>
    <x v="2"/>
    <n v="0.1"/>
    <n v="22.46"/>
    <n v="9.3800000000000008"/>
    <n v="1"/>
    <n v="3026"/>
    <s v="Norman"/>
    <x v="6"/>
    <n v="22.46"/>
    <n v="2.4899999999999984"/>
    <n v="13.08"/>
  </r>
  <r>
    <x v="118"/>
    <x v="6"/>
    <x v="3"/>
    <s v="Q2"/>
    <n v="2223"/>
    <n v="28"/>
    <x v="2"/>
    <x v="0"/>
    <n v="0.95"/>
    <x v="4"/>
    <n v="0"/>
    <n v="0.95"/>
    <n v="0.5"/>
    <n v="38"/>
    <n v="3022"/>
    <s v="Oak View"/>
    <x v="7"/>
    <n v="36.1"/>
    <n v="0"/>
    <n v="17.099999999999998"/>
  </r>
  <r>
    <x v="118"/>
    <x v="6"/>
    <x v="3"/>
    <s v="Q2"/>
    <n v="2224"/>
    <n v="19"/>
    <x v="1"/>
    <x v="0"/>
    <n v="49.95"/>
    <x v="5"/>
    <n v="0"/>
    <n v="49.95"/>
    <n v="24.77"/>
    <n v="10"/>
    <n v="3022"/>
    <s v="Oak View"/>
    <x v="7"/>
    <n v="499.5"/>
    <n v="0"/>
    <n v="251.80000000000004"/>
  </r>
  <r>
    <x v="118"/>
    <x v="6"/>
    <x v="3"/>
    <s v="Q2"/>
    <n v="2225"/>
    <n v="14"/>
    <x v="2"/>
    <x v="0"/>
    <n v="31.95"/>
    <x v="0"/>
    <n v="0"/>
    <n v="31.95"/>
    <n v="17.38"/>
    <n v="1"/>
    <n v="3027"/>
    <s v="Hartford"/>
    <x v="0"/>
    <n v="31.95"/>
    <n v="0"/>
    <n v="14.57"/>
  </r>
  <r>
    <x v="118"/>
    <x v="6"/>
    <x v="3"/>
    <s v="Q2"/>
    <n v="2225"/>
    <n v="40"/>
    <x v="2"/>
    <x v="0"/>
    <n v="16.95"/>
    <x v="1"/>
    <n v="0.1"/>
    <n v="15.26"/>
    <n v="6.53"/>
    <n v="28"/>
    <n v="3027"/>
    <s v="Hartford"/>
    <x v="0"/>
    <n v="427.28"/>
    <n v="1.6899999999999995"/>
    <n v="244.44"/>
  </r>
  <r>
    <x v="118"/>
    <x v="6"/>
    <x v="3"/>
    <s v="Q2"/>
    <n v="2226"/>
    <n v="39"/>
    <x v="1"/>
    <x v="0"/>
    <n v="26.95"/>
    <x v="2"/>
    <n v="0"/>
    <n v="26.95"/>
    <n v="12.24"/>
    <n v="25"/>
    <n v="3030"/>
    <s v="Davis"/>
    <x v="6"/>
    <n v="673.75"/>
    <n v="0"/>
    <n v="367.75"/>
  </r>
  <r>
    <x v="118"/>
    <x v="6"/>
    <x v="3"/>
    <s v="Q2"/>
    <n v="2227"/>
    <n v="20"/>
    <x v="2"/>
    <x v="0"/>
    <n v="16.95"/>
    <x v="1"/>
    <n v="0"/>
    <n v="16.95"/>
    <n v="6.76"/>
    <n v="16"/>
    <n v="3014"/>
    <s v="Danville"/>
    <x v="1"/>
    <n v="271.2"/>
    <n v="0"/>
    <n v="163.04"/>
  </r>
  <r>
    <x v="118"/>
    <x v="6"/>
    <x v="3"/>
    <s v="Q2"/>
    <n v="2228"/>
    <n v="28"/>
    <x v="0"/>
    <x v="0"/>
    <n v="0.95"/>
    <x v="4"/>
    <n v="0"/>
    <n v="0.95"/>
    <n v="0.5"/>
    <n v="43"/>
    <n v="3015"/>
    <s v="Catawissa"/>
    <x v="3"/>
    <n v="40.85"/>
    <n v="0"/>
    <n v="19.349999999999998"/>
  </r>
  <r>
    <x v="118"/>
    <x v="6"/>
    <x v="3"/>
    <s v="Q2"/>
    <n v="2229"/>
    <n v="26"/>
    <x v="2"/>
    <x v="0"/>
    <n v="0.95"/>
    <x v="4"/>
    <n v="0"/>
    <n v="0.95"/>
    <n v="0.42"/>
    <n v="7"/>
    <n v="3021"/>
    <s v="Hollywood"/>
    <x v="2"/>
    <n v="6.6499999999999995"/>
    <n v="0"/>
    <n v="3.71"/>
  </r>
  <r>
    <x v="118"/>
    <x v="6"/>
    <x v="3"/>
    <s v="Q2"/>
    <n v="2230"/>
    <n v="22"/>
    <x v="1"/>
    <x v="0"/>
    <n v="0.95"/>
    <x v="4"/>
    <n v="0"/>
    <n v="0.95"/>
    <n v="0.56999999999999995"/>
    <n v="5"/>
    <n v="3018"/>
    <s v="Chickasha"/>
    <x v="6"/>
    <n v="4.75"/>
    <n v="0"/>
    <n v="1.9"/>
  </r>
  <r>
    <x v="118"/>
    <x v="6"/>
    <x v="3"/>
    <s v="Q2"/>
    <n v="2231"/>
    <n v="25"/>
    <x v="0"/>
    <x v="0"/>
    <n v="0.95"/>
    <x v="4"/>
    <n v="0"/>
    <n v="0.95"/>
    <n v="0.35"/>
    <n v="31"/>
    <n v="3027"/>
    <s v="Hartford"/>
    <x v="0"/>
    <n v="29.45"/>
    <n v="0"/>
    <n v="18.599999999999998"/>
  </r>
  <r>
    <x v="118"/>
    <x v="6"/>
    <x v="3"/>
    <s v="Q2"/>
    <n v="2231"/>
    <n v="18"/>
    <x v="0"/>
    <x v="0"/>
    <n v="54.95"/>
    <x v="3"/>
    <n v="0"/>
    <n v="54.95"/>
    <n v="26.65"/>
    <n v="25"/>
    <n v="3027"/>
    <s v="Hartford"/>
    <x v="0"/>
    <n v="1373.75"/>
    <n v="0"/>
    <n v="707.50000000000011"/>
  </r>
  <r>
    <x v="118"/>
    <x v="6"/>
    <x v="3"/>
    <s v="Q2"/>
    <n v="2232"/>
    <n v="36"/>
    <x v="2"/>
    <x v="0"/>
    <n v="26.95"/>
    <x v="2"/>
    <n v="0.1"/>
    <n v="24.26"/>
    <n v="12.53"/>
    <n v="38"/>
    <n v="3011"/>
    <s v="Barhamsville"/>
    <x v="4"/>
    <n v="921.88000000000011"/>
    <n v="2.6899999999999977"/>
    <n v="445.74000000000007"/>
  </r>
  <r>
    <x v="118"/>
    <x v="6"/>
    <x v="3"/>
    <s v="Q2"/>
    <n v="2233"/>
    <n v="47"/>
    <x v="0"/>
    <x v="0"/>
    <n v="28.95"/>
    <x v="2"/>
    <n v="0"/>
    <n v="28.95"/>
    <n v="8.86"/>
    <n v="20"/>
    <n v="3026"/>
    <s v="Norman"/>
    <x v="6"/>
    <n v="579"/>
    <n v="0"/>
    <n v="401.8"/>
  </r>
  <r>
    <x v="118"/>
    <x v="6"/>
    <x v="3"/>
    <s v="Q2"/>
    <n v="2233"/>
    <n v="37"/>
    <x v="0"/>
    <x v="0"/>
    <n v="24.95"/>
    <x v="2"/>
    <n v="0"/>
    <n v="24.95"/>
    <n v="9.3800000000000008"/>
    <n v="4"/>
    <n v="3026"/>
    <s v="Norman"/>
    <x v="6"/>
    <n v="99.8"/>
    <n v="0"/>
    <n v="62.279999999999994"/>
  </r>
  <r>
    <x v="118"/>
    <x v="6"/>
    <x v="3"/>
    <s v="Q2"/>
    <n v="2233"/>
    <n v="4"/>
    <x v="0"/>
    <x v="0"/>
    <n v="73.95"/>
    <x v="3"/>
    <n v="0"/>
    <n v="73.95"/>
    <n v="38.86"/>
    <n v="1"/>
    <n v="3026"/>
    <s v="Norman"/>
    <x v="6"/>
    <n v="73.95"/>
    <n v="0"/>
    <n v="35.090000000000003"/>
  </r>
  <r>
    <x v="118"/>
    <x v="6"/>
    <x v="3"/>
    <s v="Q2"/>
    <n v="2234"/>
    <n v="46"/>
    <x v="1"/>
    <x v="0"/>
    <n v="55.95"/>
    <x v="3"/>
    <n v="0"/>
    <n v="55.95"/>
    <n v="32.47"/>
    <n v="18"/>
    <n v="3033"/>
    <s v="Hubertus"/>
    <x v="0"/>
    <n v="1007.1"/>
    <n v="0"/>
    <n v="422.6400000000001"/>
  </r>
  <r>
    <x v="118"/>
    <x v="6"/>
    <x v="3"/>
    <s v="Q2"/>
    <n v="2234"/>
    <n v="4"/>
    <x v="1"/>
    <x v="0"/>
    <n v="73.95"/>
    <x v="3"/>
    <n v="0"/>
    <n v="73.95"/>
    <n v="38.86"/>
    <n v="1"/>
    <n v="3033"/>
    <s v="Hubertus"/>
    <x v="0"/>
    <n v="73.95"/>
    <n v="0"/>
    <n v="35.090000000000003"/>
  </r>
  <r>
    <x v="118"/>
    <x v="6"/>
    <x v="3"/>
    <s v="Q2"/>
    <n v="2234"/>
    <n v="4"/>
    <x v="1"/>
    <x v="0"/>
    <n v="73.95"/>
    <x v="3"/>
    <n v="0.1"/>
    <n v="66.56"/>
    <n v="38.86"/>
    <n v="1"/>
    <n v="3033"/>
    <s v="Hubertus"/>
    <x v="0"/>
    <n v="66.56"/>
    <n v="7.3900000000000006"/>
    <n v="27.700000000000003"/>
  </r>
  <r>
    <x v="118"/>
    <x v="6"/>
    <x v="3"/>
    <s v="Q2"/>
    <n v="2235"/>
    <n v="27"/>
    <x v="0"/>
    <x v="0"/>
    <n v="4.95"/>
    <x v="4"/>
    <n v="0"/>
    <n v="4.95"/>
    <n v="1.82"/>
    <n v="7"/>
    <n v="3024"/>
    <s v="Corn"/>
    <x v="6"/>
    <n v="34.65"/>
    <n v="0"/>
    <n v="21.91"/>
  </r>
  <r>
    <x v="118"/>
    <x v="6"/>
    <x v="3"/>
    <s v="Q2"/>
    <n v="2236"/>
    <n v="30"/>
    <x v="2"/>
    <x v="0"/>
    <n v="10.95"/>
    <x v="1"/>
    <n v="0"/>
    <n v="10.95"/>
    <n v="4.8"/>
    <n v="34"/>
    <n v="3031"/>
    <s v="Hingham"/>
    <x v="0"/>
    <n v="372.29999999999995"/>
    <n v="0"/>
    <n v="209.1"/>
  </r>
  <r>
    <x v="118"/>
    <x v="6"/>
    <x v="3"/>
    <s v="Q2"/>
    <n v="2237"/>
    <n v="41"/>
    <x v="0"/>
    <x v="0"/>
    <n v="18.95"/>
    <x v="1"/>
    <n v="0"/>
    <n v="18.95"/>
    <n v="9.98"/>
    <n v="10"/>
    <n v="3023"/>
    <s v="Glenbeulah"/>
    <x v="0"/>
    <n v="189.5"/>
    <n v="0"/>
    <n v="89.699999999999989"/>
  </r>
  <r>
    <x v="118"/>
    <x v="6"/>
    <x v="3"/>
    <s v="Q2"/>
    <n v="2237"/>
    <n v="44"/>
    <x v="0"/>
    <x v="0"/>
    <n v="38.950000000000003"/>
    <x v="0"/>
    <n v="0"/>
    <n v="38.950000000000003"/>
    <n v="24.76"/>
    <n v="6"/>
    <n v="3023"/>
    <s v="Glenbeulah"/>
    <x v="0"/>
    <n v="233.70000000000002"/>
    <n v="0"/>
    <n v="85.140000000000015"/>
  </r>
  <r>
    <x v="118"/>
    <x v="6"/>
    <x v="3"/>
    <s v="Q2"/>
    <n v="2238"/>
    <n v="7"/>
    <x v="1"/>
    <x v="0"/>
    <n v="20.95"/>
    <x v="2"/>
    <n v="0"/>
    <n v="20.95"/>
    <n v="10.039999999999999"/>
    <n v="25"/>
    <n v="3011"/>
    <s v="Barhamsville"/>
    <x v="4"/>
    <n v="523.75"/>
    <n v="0"/>
    <n v="272.75"/>
  </r>
  <r>
    <x v="118"/>
    <x v="6"/>
    <x v="3"/>
    <s v="Q2"/>
    <n v="2239"/>
    <n v="2"/>
    <x v="0"/>
    <x v="0"/>
    <n v="44.95"/>
    <x v="5"/>
    <n v="0.1"/>
    <n v="40.46"/>
    <n v="27.95"/>
    <n v="2"/>
    <n v="3013"/>
    <s v="Moran"/>
    <x v="5"/>
    <n v="80.92"/>
    <n v="4.490000000000002"/>
    <n v="25.020000000000003"/>
  </r>
  <r>
    <x v="118"/>
    <x v="6"/>
    <x v="3"/>
    <s v="Q2"/>
    <n v="2240"/>
    <n v="38"/>
    <x v="2"/>
    <x v="0"/>
    <n v="24.95"/>
    <x v="2"/>
    <n v="0.1"/>
    <n v="22.46"/>
    <n v="11.48"/>
    <n v="5"/>
    <n v="3024"/>
    <s v="Corn"/>
    <x v="6"/>
    <n v="112.30000000000001"/>
    <n v="2.4899999999999984"/>
    <n v="54.900000000000006"/>
  </r>
  <r>
    <x v="118"/>
    <x v="6"/>
    <x v="3"/>
    <s v="Q2"/>
    <n v="2241"/>
    <n v="42"/>
    <x v="2"/>
    <x v="0"/>
    <n v="35.950000000000003"/>
    <x v="0"/>
    <n v="0"/>
    <n v="35.950000000000003"/>
    <n v="20.25"/>
    <n v="2"/>
    <n v="3016"/>
    <s v="Cedar Hill"/>
    <x v="3"/>
    <n v="71.900000000000006"/>
    <n v="0"/>
    <n v="31.400000000000006"/>
  </r>
  <r>
    <x v="118"/>
    <x v="6"/>
    <x v="3"/>
    <s v="Q2"/>
    <n v="2242"/>
    <n v="29"/>
    <x v="0"/>
    <x v="0"/>
    <n v="40.950000000000003"/>
    <x v="5"/>
    <n v="0"/>
    <n v="40.950000000000003"/>
    <n v="15.51"/>
    <n v="6"/>
    <n v="3028"/>
    <s v="Pembroke Pines"/>
    <x v="2"/>
    <n v="245.70000000000002"/>
    <n v="0"/>
    <n v="152.64000000000004"/>
  </r>
  <r>
    <x v="118"/>
    <x v="6"/>
    <x v="3"/>
    <s v="Q2"/>
    <n v="2242"/>
    <n v="1"/>
    <x v="0"/>
    <x v="0"/>
    <n v="43.95"/>
    <x v="5"/>
    <n v="0.2"/>
    <n v="35.159999999999997"/>
    <n v="25.6"/>
    <n v="18"/>
    <n v="3028"/>
    <s v="Pembroke Pines"/>
    <x v="2"/>
    <n v="632.87999999999988"/>
    <n v="8.7900000000000063"/>
    <n v="172.07999999999993"/>
  </r>
  <r>
    <x v="118"/>
    <x v="6"/>
    <x v="3"/>
    <s v="Q2"/>
    <n v="2242"/>
    <n v="31"/>
    <x v="0"/>
    <x v="0"/>
    <n v="0.95"/>
    <x v="4"/>
    <n v="0"/>
    <n v="0.95"/>
    <n v="0.34"/>
    <n v="11"/>
    <n v="3028"/>
    <s v="Pembroke Pines"/>
    <x v="2"/>
    <n v="10.45"/>
    <n v="0"/>
    <n v="6.7099999999999991"/>
  </r>
  <r>
    <x v="118"/>
    <x v="6"/>
    <x v="3"/>
    <s v="Q2"/>
    <n v="2243"/>
    <n v="38"/>
    <x v="1"/>
    <x v="0"/>
    <n v="24.95"/>
    <x v="2"/>
    <n v="0.1"/>
    <n v="22.46"/>
    <n v="11.48"/>
    <n v="4"/>
    <n v="3012"/>
    <s v="Moose"/>
    <x v="5"/>
    <n v="89.84"/>
    <n v="2.4899999999999984"/>
    <n v="43.92"/>
  </r>
  <r>
    <x v="118"/>
    <x v="6"/>
    <x v="3"/>
    <s v="Q2"/>
    <n v="2244"/>
    <n v="31"/>
    <x v="0"/>
    <x v="0"/>
    <n v="0.95"/>
    <x v="4"/>
    <n v="0"/>
    <n v="0.95"/>
    <n v="0.34"/>
    <n v="27"/>
    <n v="3010"/>
    <s v="Camarillo"/>
    <x v="7"/>
    <n v="25.65"/>
    <n v="0"/>
    <n v="16.469999999999995"/>
  </r>
  <r>
    <x v="118"/>
    <x v="6"/>
    <x v="3"/>
    <s v="Q2"/>
    <n v="2244"/>
    <n v="19"/>
    <x v="0"/>
    <x v="0"/>
    <n v="49.95"/>
    <x v="5"/>
    <n v="0"/>
    <n v="49.95"/>
    <n v="24.77"/>
    <n v="37"/>
    <n v="3010"/>
    <s v="Camarillo"/>
    <x v="7"/>
    <n v="1848.15"/>
    <n v="0"/>
    <n v="931.66000000000008"/>
  </r>
  <r>
    <x v="118"/>
    <x v="6"/>
    <x v="3"/>
    <s v="Q2"/>
    <n v="2245"/>
    <n v="43"/>
    <x v="2"/>
    <x v="0"/>
    <n v="11.95"/>
    <x v="1"/>
    <n v="0"/>
    <n v="11.95"/>
    <n v="3.32"/>
    <n v="7"/>
    <n v="3026"/>
    <s v="Norman"/>
    <x v="6"/>
    <n v="83.649999999999991"/>
    <n v="0"/>
    <n v="60.41"/>
  </r>
  <r>
    <x v="118"/>
    <x v="6"/>
    <x v="3"/>
    <s v="Q2"/>
    <n v="2245"/>
    <n v="28"/>
    <x v="2"/>
    <x v="0"/>
    <n v="0.95"/>
    <x v="4"/>
    <n v="0"/>
    <n v="0.95"/>
    <n v="0.5"/>
    <n v="6"/>
    <n v="3026"/>
    <s v="Norman"/>
    <x v="6"/>
    <n v="5.6999999999999993"/>
    <n v="0"/>
    <n v="2.6999999999999997"/>
  </r>
  <r>
    <x v="118"/>
    <x v="6"/>
    <x v="3"/>
    <s v="Q2"/>
    <n v="2246"/>
    <n v="7"/>
    <x v="1"/>
    <x v="0"/>
    <n v="20.95"/>
    <x v="2"/>
    <n v="0"/>
    <n v="20.95"/>
    <n v="10.039999999999999"/>
    <n v="17"/>
    <n v="3024"/>
    <s v="Corn"/>
    <x v="6"/>
    <n v="356.15"/>
    <n v="0"/>
    <n v="185.47"/>
  </r>
  <r>
    <x v="118"/>
    <x v="6"/>
    <x v="3"/>
    <s v="Q2"/>
    <n v="2246"/>
    <n v="20"/>
    <x v="1"/>
    <x v="0"/>
    <n v="16.95"/>
    <x v="1"/>
    <n v="0"/>
    <n v="16.95"/>
    <n v="6.76"/>
    <n v="2"/>
    <n v="3024"/>
    <s v="Corn"/>
    <x v="6"/>
    <n v="33.9"/>
    <n v="0"/>
    <n v="20.38"/>
  </r>
  <r>
    <x v="118"/>
    <x v="6"/>
    <x v="3"/>
    <s v="Q2"/>
    <n v="2246"/>
    <n v="37"/>
    <x v="1"/>
    <x v="0"/>
    <n v="24.95"/>
    <x v="2"/>
    <n v="0.1"/>
    <n v="22.46"/>
    <n v="9.3800000000000008"/>
    <n v="6"/>
    <n v="3024"/>
    <s v="Corn"/>
    <x v="6"/>
    <n v="134.76"/>
    <n v="2.4899999999999984"/>
    <n v="78.48"/>
  </r>
  <r>
    <x v="118"/>
    <x v="6"/>
    <x v="3"/>
    <s v="Q2"/>
    <n v="2247"/>
    <n v="10"/>
    <x v="0"/>
    <x v="0"/>
    <n v="34.950000000000003"/>
    <x v="0"/>
    <n v="0"/>
    <n v="34.950000000000003"/>
    <n v="22.13"/>
    <n v="11"/>
    <n v="3024"/>
    <s v="Corn"/>
    <x v="6"/>
    <n v="384.45000000000005"/>
    <n v="0"/>
    <n v="141.02000000000004"/>
  </r>
  <r>
    <x v="118"/>
    <x v="6"/>
    <x v="3"/>
    <s v="Q2"/>
    <n v="2247"/>
    <n v="35"/>
    <x v="0"/>
    <x v="0"/>
    <n v="0.95"/>
    <x v="4"/>
    <n v="0"/>
    <n v="0.95"/>
    <n v="0.47"/>
    <n v="6"/>
    <n v="3024"/>
    <s v="Corn"/>
    <x v="6"/>
    <n v="5.6999999999999993"/>
    <n v="0"/>
    <n v="2.88"/>
  </r>
  <r>
    <x v="118"/>
    <x v="6"/>
    <x v="3"/>
    <s v="Q2"/>
    <n v="2248"/>
    <n v="42"/>
    <x v="1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18"/>
    <x v="6"/>
    <x v="3"/>
    <s v="Q2"/>
    <n v="2249"/>
    <n v="7"/>
    <x v="0"/>
    <x v="0"/>
    <n v="20.95"/>
    <x v="2"/>
    <n v="0.1"/>
    <n v="18.86"/>
    <n v="10.039999999999999"/>
    <n v="25"/>
    <n v="3029"/>
    <s v="Hartland"/>
    <x v="0"/>
    <n v="471.5"/>
    <n v="2.09"/>
    <n v="220.5"/>
  </r>
  <r>
    <x v="118"/>
    <x v="6"/>
    <x v="3"/>
    <s v="Q2"/>
    <n v="2250"/>
    <n v="13"/>
    <x v="2"/>
    <x v="0"/>
    <n v="26.95"/>
    <x v="2"/>
    <n v="0"/>
    <n v="26.95"/>
    <n v="13.26"/>
    <n v="9"/>
    <n v="3010"/>
    <s v="Camarillo"/>
    <x v="7"/>
    <n v="242.54999999999998"/>
    <n v="0"/>
    <n v="123.21"/>
  </r>
  <r>
    <x v="118"/>
    <x v="6"/>
    <x v="3"/>
    <s v="Q2"/>
    <n v="2251"/>
    <n v="11"/>
    <x v="1"/>
    <x v="0"/>
    <n v="65.95"/>
    <x v="3"/>
    <n v="0.1"/>
    <n v="59.36"/>
    <n v="37.97"/>
    <n v="10"/>
    <n v="3033"/>
    <s v="Hubertus"/>
    <x v="0"/>
    <n v="593.6"/>
    <n v="6.5900000000000034"/>
    <n v="213.9"/>
  </r>
  <r>
    <x v="118"/>
    <x v="6"/>
    <x v="3"/>
    <s v="Q2"/>
    <n v="2252"/>
    <n v="31"/>
    <x v="2"/>
    <x v="0"/>
    <n v="0.95"/>
    <x v="4"/>
    <n v="0"/>
    <n v="0.95"/>
    <n v="0.34"/>
    <n v="9"/>
    <n v="3023"/>
    <s v="Glenbeulah"/>
    <x v="0"/>
    <n v="8.5499999999999989"/>
    <n v="0"/>
    <n v="5.4899999999999984"/>
  </r>
  <r>
    <x v="118"/>
    <x v="6"/>
    <x v="3"/>
    <s v="Q2"/>
    <n v="2252"/>
    <n v="45"/>
    <x v="2"/>
    <x v="0"/>
    <n v="38.950000000000003"/>
    <x v="0"/>
    <n v="0"/>
    <n v="38.950000000000003"/>
    <n v="22.33"/>
    <n v="7"/>
    <n v="3023"/>
    <s v="Glenbeulah"/>
    <x v="0"/>
    <n v="272.65000000000003"/>
    <n v="0"/>
    <n v="116.34000000000003"/>
  </r>
  <r>
    <x v="118"/>
    <x v="6"/>
    <x v="3"/>
    <s v="Q2"/>
    <n v="2253"/>
    <n v="23"/>
    <x v="1"/>
    <x v="0"/>
    <n v="2.95"/>
    <x v="4"/>
    <n v="0"/>
    <n v="2.95"/>
    <n v="1.68"/>
    <n v="12"/>
    <n v="3017"/>
    <s v="Chesterfield"/>
    <x v="3"/>
    <n v="35.400000000000006"/>
    <n v="0"/>
    <n v="15.240000000000002"/>
  </r>
  <r>
    <x v="118"/>
    <x v="6"/>
    <x v="3"/>
    <s v="Q2"/>
    <n v="2254"/>
    <n v="30"/>
    <x v="2"/>
    <x v="0"/>
    <n v="10.95"/>
    <x v="1"/>
    <n v="0"/>
    <n v="10.95"/>
    <n v="4.8"/>
    <n v="1"/>
    <n v="3022"/>
    <s v="Oak View"/>
    <x v="7"/>
    <n v="10.95"/>
    <n v="0"/>
    <n v="6.1499999999999995"/>
  </r>
  <r>
    <x v="118"/>
    <x v="6"/>
    <x v="3"/>
    <s v="Q2"/>
    <n v="2255"/>
    <n v="48"/>
    <x v="1"/>
    <x v="0"/>
    <n v="3.95"/>
    <x v="4"/>
    <n v="0"/>
    <n v="3.95"/>
    <n v="1.43"/>
    <n v="31"/>
    <n v="3014"/>
    <s v="Danville"/>
    <x v="1"/>
    <n v="122.45"/>
    <n v="0"/>
    <n v="78.120000000000019"/>
  </r>
  <r>
    <x v="118"/>
    <x v="6"/>
    <x v="3"/>
    <s v="Q2"/>
    <n v="2256"/>
    <n v="20"/>
    <x v="0"/>
    <x v="0"/>
    <n v="16.95"/>
    <x v="1"/>
    <n v="0.1"/>
    <n v="15.26"/>
    <n v="6.76"/>
    <n v="25"/>
    <n v="3010"/>
    <s v="Camarillo"/>
    <x v="7"/>
    <n v="381.5"/>
    <n v="1.6899999999999995"/>
    <n v="212.5"/>
  </r>
  <r>
    <x v="118"/>
    <x v="6"/>
    <x v="3"/>
    <s v="Q2"/>
    <n v="2257"/>
    <n v="23"/>
    <x v="1"/>
    <x v="0"/>
    <n v="2.95"/>
    <x v="4"/>
    <n v="0.1"/>
    <n v="2.66"/>
    <n v="1.68"/>
    <n v="11"/>
    <n v="3033"/>
    <s v="Hubertus"/>
    <x v="0"/>
    <n v="29.26"/>
    <n v="0.29000000000000004"/>
    <n v="10.780000000000003"/>
  </r>
  <r>
    <x v="118"/>
    <x v="6"/>
    <x v="3"/>
    <s v="Q2"/>
    <n v="2258"/>
    <n v="23"/>
    <x v="0"/>
    <x v="0"/>
    <n v="2.95"/>
    <x v="4"/>
    <n v="0"/>
    <n v="2.95"/>
    <n v="1.68"/>
    <n v="10"/>
    <n v="3026"/>
    <s v="Norman"/>
    <x v="6"/>
    <n v="29.5"/>
    <n v="0"/>
    <n v="12.700000000000003"/>
  </r>
  <r>
    <x v="118"/>
    <x v="6"/>
    <x v="3"/>
    <s v="Q2"/>
    <n v="2259"/>
    <n v="40"/>
    <x v="2"/>
    <x v="0"/>
    <n v="16.95"/>
    <x v="1"/>
    <n v="0"/>
    <n v="16.95"/>
    <n v="6.53"/>
    <n v="23"/>
    <n v="3031"/>
    <s v="Hingham"/>
    <x v="0"/>
    <n v="389.84999999999997"/>
    <n v="0"/>
    <n v="239.65999999999997"/>
  </r>
  <r>
    <x v="118"/>
    <x v="6"/>
    <x v="3"/>
    <s v="Q2"/>
    <n v="2260"/>
    <n v="28"/>
    <x v="0"/>
    <x v="0"/>
    <n v="0.95"/>
    <x v="4"/>
    <n v="0"/>
    <n v="0.95"/>
    <n v="0.5"/>
    <n v="26"/>
    <n v="3030"/>
    <s v="Davis"/>
    <x v="6"/>
    <n v="24.7"/>
    <n v="0"/>
    <n v="11.7"/>
  </r>
  <r>
    <x v="119"/>
    <x v="0"/>
    <x v="3"/>
    <s v="Q2"/>
    <n v="2261"/>
    <n v="29"/>
    <x v="3"/>
    <x v="1"/>
    <n v="40.950000000000003"/>
    <x v="5"/>
    <n v="0"/>
    <n v="40.950000000000003"/>
    <n v="15.51"/>
    <n v="2"/>
    <n v="3019"/>
    <s v="Crystal City"/>
    <x v="3"/>
    <n v="81.900000000000006"/>
    <n v="0"/>
    <n v="50.88000000000001"/>
  </r>
  <r>
    <x v="119"/>
    <x v="0"/>
    <x v="3"/>
    <s v="Q2"/>
    <n v="2262"/>
    <n v="45"/>
    <x v="4"/>
    <x v="1"/>
    <n v="38.950000000000003"/>
    <x v="0"/>
    <n v="0"/>
    <n v="38.950000000000003"/>
    <n v="22.33"/>
    <n v="1"/>
    <n v="3021"/>
    <s v="Hollywood"/>
    <x v="2"/>
    <n v="38.950000000000003"/>
    <n v="0"/>
    <n v="16.620000000000005"/>
  </r>
  <r>
    <x v="119"/>
    <x v="0"/>
    <x v="3"/>
    <s v="Q2"/>
    <n v="2262"/>
    <n v="8"/>
    <x v="4"/>
    <x v="1"/>
    <n v="7.95"/>
    <x v="4"/>
    <n v="0"/>
    <n v="7.95"/>
    <n v="4.53"/>
    <n v="35"/>
    <n v="3021"/>
    <s v="Hollywood"/>
    <x v="2"/>
    <n v="278.25"/>
    <n v="0"/>
    <n v="119.7"/>
  </r>
  <r>
    <x v="119"/>
    <x v="0"/>
    <x v="3"/>
    <s v="Q2"/>
    <n v="2263"/>
    <n v="2"/>
    <x v="3"/>
    <x v="1"/>
    <n v="44.95"/>
    <x v="5"/>
    <n v="0"/>
    <n v="44.95"/>
    <n v="27.95"/>
    <n v="1"/>
    <n v="3015"/>
    <s v="Catawissa"/>
    <x v="3"/>
    <n v="44.95"/>
    <n v="0"/>
    <n v="17.000000000000004"/>
  </r>
  <r>
    <x v="119"/>
    <x v="0"/>
    <x v="3"/>
    <s v="Q2"/>
    <n v="2263"/>
    <n v="48"/>
    <x v="3"/>
    <x v="1"/>
    <n v="3.95"/>
    <x v="4"/>
    <n v="0"/>
    <n v="3.95"/>
    <n v="1.43"/>
    <n v="7"/>
    <n v="3015"/>
    <s v="Catawissa"/>
    <x v="3"/>
    <n v="27.650000000000002"/>
    <n v="0"/>
    <n v="17.640000000000004"/>
  </r>
  <r>
    <x v="119"/>
    <x v="0"/>
    <x v="3"/>
    <s v="Q2"/>
    <n v="2264"/>
    <n v="34"/>
    <x v="3"/>
    <x v="1"/>
    <n v="37.950000000000003"/>
    <x v="0"/>
    <n v="0"/>
    <n v="37.950000000000003"/>
    <n v="15.35"/>
    <n v="15"/>
    <n v="3019"/>
    <s v="Crystal City"/>
    <x v="3"/>
    <n v="569.25"/>
    <n v="0"/>
    <n v="339"/>
  </r>
  <r>
    <x v="119"/>
    <x v="0"/>
    <x v="3"/>
    <s v="Q2"/>
    <n v="2264"/>
    <n v="50"/>
    <x v="3"/>
    <x v="1"/>
    <n v="24.95"/>
    <x v="2"/>
    <n v="0"/>
    <n v="24.95"/>
    <n v="12.14"/>
    <n v="3"/>
    <n v="3019"/>
    <s v="Crystal City"/>
    <x v="3"/>
    <n v="74.849999999999994"/>
    <n v="0"/>
    <n v="38.429999999999993"/>
  </r>
  <r>
    <x v="119"/>
    <x v="0"/>
    <x v="3"/>
    <s v="Q2"/>
    <n v="2265"/>
    <n v="7"/>
    <x v="4"/>
    <x v="1"/>
    <n v="20.95"/>
    <x v="2"/>
    <n v="0"/>
    <n v="20.95"/>
    <n v="10.039999999999999"/>
    <n v="26"/>
    <n v="3032"/>
    <s v="Church View"/>
    <x v="4"/>
    <n v="544.69999999999993"/>
    <n v="0"/>
    <n v="283.66000000000003"/>
  </r>
  <r>
    <x v="119"/>
    <x v="0"/>
    <x v="3"/>
    <s v="Q2"/>
    <n v="2266"/>
    <n v="8"/>
    <x v="3"/>
    <x v="1"/>
    <n v="7.95"/>
    <x v="4"/>
    <n v="0"/>
    <n v="7.95"/>
    <n v="4.53"/>
    <n v="19"/>
    <n v="3026"/>
    <s v="Norman"/>
    <x v="6"/>
    <n v="151.05000000000001"/>
    <n v="0"/>
    <n v="64.98"/>
  </r>
  <r>
    <x v="120"/>
    <x v="1"/>
    <x v="4"/>
    <s v="Q2"/>
    <n v="2267"/>
    <n v="38"/>
    <x v="1"/>
    <x v="1"/>
    <n v="24.95"/>
    <x v="2"/>
    <n v="0"/>
    <n v="24.95"/>
    <n v="11.48"/>
    <n v="1"/>
    <n v="3033"/>
    <s v="Hubertus"/>
    <x v="0"/>
    <n v="24.95"/>
    <n v="0"/>
    <n v="13.469999999999999"/>
  </r>
  <r>
    <x v="120"/>
    <x v="1"/>
    <x v="4"/>
    <s v="Q2"/>
    <n v="2268"/>
    <n v="12"/>
    <x v="0"/>
    <x v="1"/>
    <n v="47.95"/>
    <x v="5"/>
    <n v="0.1"/>
    <n v="43.16"/>
    <n v="20.7"/>
    <n v="3"/>
    <n v="3031"/>
    <s v="Hingham"/>
    <x v="0"/>
    <n v="129.47999999999999"/>
    <n v="4.7900000000000063"/>
    <n v="67.38"/>
  </r>
  <r>
    <x v="120"/>
    <x v="1"/>
    <x v="4"/>
    <s v="Q2"/>
    <n v="2268"/>
    <n v="36"/>
    <x v="0"/>
    <x v="1"/>
    <n v="26.95"/>
    <x v="2"/>
    <n v="0"/>
    <n v="26.95"/>
    <n v="12.53"/>
    <n v="26"/>
    <n v="3031"/>
    <s v="Hingham"/>
    <x v="0"/>
    <n v="700.69999999999993"/>
    <n v="0"/>
    <n v="374.92"/>
  </r>
  <r>
    <x v="120"/>
    <x v="1"/>
    <x v="4"/>
    <s v="Q2"/>
    <n v="2268"/>
    <n v="17"/>
    <x v="0"/>
    <x v="1"/>
    <n v="49.95"/>
    <x v="5"/>
    <n v="0"/>
    <n v="49.95"/>
    <n v="23.93"/>
    <n v="1"/>
    <n v="3031"/>
    <s v="Hingham"/>
    <x v="0"/>
    <n v="49.95"/>
    <n v="0"/>
    <n v="26.020000000000003"/>
  </r>
  <r>
    <x v="120"/>
    <x v="1"/>
    <x v="4"/>
    <s v="Q2"/>
    <n v="2269"/>
    <n v="11"/>
    <x v="1"/>
    <x v="1"/>
    <n v="65.95"/>
    <x v="3"/>
    <n v="0"/>
    <n v="65.95"/>
    <n v="37.97"/>
    <n v="10"/>
    <n v="3026"/>
    <s v="Norman"/>
    <x v="6"/>
    <n v="659.5"/>
    <n v="0"/>
    <n v="279.80000000000007"/>
  </r>
  <r>
    <x v="120"/>
    <x v="1"/>
    <x v="4"/>
    <s v="Q2"/>
    <n v="2269"/>
    <n v="24"/>
    <x v="1"/>
    <x v="1"/>
    <n v="27.95"/>
    <x v="2"/>
    <n v="0"/>
    <n v="27.95"/>
    <n v="16.8"/>
    <n v="16"/>
    <n v="3026"/>
    <s v="Norman"/>
    <x v="6"/>
    <n v="447.2"/>
    <n v="0"/>
    <n v="178.39999999999998"/>
  </r>
  <r>
    <x v="120"/>
    <x v="1"/>
    <x v="4"/>
    <s v="Q2"/>
    <n v="2270"/>
    <n v="47"/>
    <x v="0"/>
    <x v="1"/>
    <n v="28.95"/>
    <x v="2"/>
    <n v="0"/>
    <n v="28.95"/>
    <n v="8.86"/>
    <n v="7"/>
    <n v="3013"/>
    <s v="Moran"/>
    <x v="5"/>
    <n v="202.65"/>
    <n v="0"/>
    <n v="140.63"/>
  </r>
  <r>
    <x v="120"/>
    <x v="1"/>
    <x v="4"/>
    <s v="Q2"/>
    <n v="2271"/>
    <n v="28"/>
    <x v="0"/>
    <x v="1"/>
    <n v="0.95"/>
    <x v="4"/>
    <n v="0"/>
    <n v="0.95"/>
    <n v="0.5"/>
    <n v="10"/>
    <n v="3014"/>
    <s v="Danville"/>
    <x v="1"/>
    <n v="9.5"/>
    <n v="0"/>
    <n v="4.5"/>
  </r>
  <r>
    <x v="120"/>
    <x v="1"/>
    <x v="4"/>
    <s v="Q2"/>
    <n v="2271"/>
    <n v="24"/>
    <x v="0"/>
    <x v="1"/>
    <n v="27.95"/>
    <x v="2"/>
    <n v="0.1"/>
    <n v="25.16"/>
    <n v="16.8"/>
    <n v="14"/>
    <n v="3014"/>
    <s v="Danville"/>
    <x v="1"/>
    <n v="352.24"/>
    <n v="2.7899999999999991"/>
    <n v="117.03999999999999"/>
  </r>
  <r>
    <x v="120"/>
    <x v="1"/>
    <x v="4"/>
    <s v="Q2"/>
    <n v="2272"/>
    <n v="28"/>
    <x v="0"/>
    <x v="1"/>
    <n v="0.95"/>
    <x v="4"/>
    <n v="0"/>
    <n v="0.95"/>
    <n v="0.5"/>
    <n v="6"/>
    <n v="3017"/>
    <s v="Chesterfield"/>
    <x v="3"/>
    <n v="5.6999999999999993"/>
    <n v="0"/>
    <n v="2.6999999999999997"/>
  </r>
  <r>
    <x v="120"/>
    <x v="1"/>
    <x v="4"/>
    <s v="Q2"/>
    <n v="2272"/>
    <n v="10"/>
    <x v="0"/>
    <x v="1"/>
    <n v="34.950000000000003"/>
    <x v="0"/>
    <n v="0.1"/>
    <n v="31.46"/>
    <n v="22.13"/>
    <n v="13"/>
    <n v="3017"/>
    <s v="Chesterfield"/>
    <x v="3"/>
    <n v="408.98"/>
    <n v="3.490000000000002"/>
    <n v="121.29000000000002"/>
  </r>
  <r>
    <x v="120"/>
    <x v="1"/>
    <x v="4"/>
    <s v="Q2"/>
    <n v="2273"/>
    <n v="4"/>
    <x v="0"/>
    <x v="1"/>
    <n v="73.95"/>
    <x v="3"/>
    <n v="0"/>
    <n v="73.95"/>
    <n v="38.86"/>
    <n v="2"/>
    <n v="3021"/>
    <s v="Hollywood"/>
    <x v="2"/>
    <n v="147.9"/>
    <n v="0"/>
    <n v="70.180000000000007"/>
  </r>
  <r>
    <x v="120"/>
    <x v="1"/>
    <x v="4"/>
    <s v="Q2"/>
    <n v="2274"/>
    <n v="19"/>
    <x v="1"/>
    <x v="1"/>
    <n v="49.95"/>
    <x v="5"/>
    <n v="0.2"/>
    <n v="39.96"/>
    <n v="24.77"/>
    <n v="10"/>
    <n v="3032"/>
    <s v="Church View"/>
    <x v="4"/>
    <n v="399.6"/>
    <n v="9.990000000000002"/>
    <n v="151.9"/>
  </r>
  <r>
    <x v="120"/>
    <x v="1"/>
    <x v="4"/>
    <s v="Q2"/>
    <n v="2274"/>
    <n v="5"/>
    <x v="1"/>
    <x v="1"/>
    <n v="24.95"/>
    <x v="2"/>
    <n v="0"/>
    <n v="24.95"/>
    <n v="12.27"/>
    <n v="6"/>
    <n v="3032"/>
    <s v="Church View"/>
    <x v="4"/>
    <n v="149.69999999999999"/>
    <n v="0"/>
    <n v="76.08"/>
  </r>
  <r>
    <x v="120"/>
    <x v="1"/>
    <x v="4"/>
    <s v="Q2"/>
    <n v="2275"/>
    <n v="7"/>
    <x v="0"/>
    <x v="1"/>
    <n v="20.95"/>
    <x v="2"/>
    <n v="0"/>
    <n v="20.95"/>
    <n v="10.039999999999999"/>
    <n v="6"/>
    <n v="3033"/>
    <s v="Hubertus"/>
    <x v="0"/>
    <n v="125.69999999999999"/>
    <n v="0"/>
    <n v="65.460000000000008"/>
  </r>
  <r>
    <x v="120"/>
    <x v="1"/>
    <x v="4"/>
    <s v="Q2"/>
    <n v="2276"/>
    <n v="45"/>
    <x v="1"/>
    <x v="1"/>
    <n v="38.950000000000003"/>
    <x v="0"/>
    <n v="0"/>
    <n v="38.950000000000003"/>
    <n v="22.33"/>
    <n v="1"/>
    <n v="3011"/>
    <s v="Barhamsville"/>
    <x v="4"/>
    <n v="38.950000000000003"/>
    <n v="0"/>
    <n v="16.620000000000005"/>
  </r>
  <r>
    <x v="120"/>
    <x v="1"/>
    <x v="4"/>
    <s v="Q2"/>
    <n v="2276"/>
    <n v="10"/>
    <x v="1"/>
    <x v="1"/>
    <n v="34.950000000000003"/>
    <x v="0"/>
    <n v="0"/>
    <n v="34.950000000000003"/>
    <n v="22.13"/>
    <n v="7"/>
    <n v="3011"/>
    <s v="Barhamsville"/>
    <x v="4"/>
    <n v="244.65000000000003"/>
    <n v="0"/>
    <n v="89.740000000000023"/>
  </r>
  <r>
    <x v="120"/>
    <x v="1"/>
    <x v="4"/>
    <s v="Q2"/>
    <n v="2276"/>
    <n v="25"/>
    <x v="1"/>
    <x v="1"/>
    <n v="0.95"/>
    <x v="4"/>
    <n v="0"/>
    <n v="0.95"/>
    <n v="0.35"/>
    <n v="18"/>
    <n v="3011"/>
    <s v="Barhamsville"/>
    <x v="4"/>
    <n v="17.099999999999998"/>
    <n v="0"/>
    <n v="10.799999999999999"/>
  </r>
  <r>
    <x v="120"/>
    <x v="1"/>
    <x v="4"/>
    <s v="Q2"/>
    <n v="2277"/>
    <n v="39"/>
    <x v="0"/>
    <x v="1"/>
    <n v="26.95"/>
    <x v="2"/>
    <n v="0"/>
    <n v="26.95"/>
    <n v="12.24"/>
    <n v="18"/>
    <n v="3032"/>
    <s v="Church View"/>
    <x v="4"/>
    <n v="485.09999999999997"/>
    <n v="0"/>
    <n v="264.77999999999997"/>
  </r>
  <r>
    <x v="120"/>
    <x v="1"/>
    <x v="4"/>
    <s v="Q2"/>
    <n v="2278"/>
    <n v="47"/>
    <x v="0"/>
    <x v="1"/>
    <n v="28.95"/>
    <x v="2"/>
    <n v="0"/>
    <n v="28.95"/>
    <n v="8.86"/>
    <n v="11"/>
    <n v="3031"/>
    <s v="Hingham"/>
    <x v="0"/>
    <n v="318.45"/>
    <n v="0"/>
    <n v="220.99"/>
  </r>
  <r>
    <x v="120"/>
    <x v="1"/>
    <x v="4"/>
    <s v="Q2"/>
    <n v="2279"/>
    <n v="44"/>
    <x v="1"/>
    <x v="1"/>
    <n v="38.950000000000003"/>
    <x v="0"/>
    <n v="0"/>
    <n v="38.950000000000003"/>
    <n v="24.76"/>
    <n v="13"/>
    <n v="3029"/>
    <s v="Hartland"/>
    <x v="0"/>
    <n v="506.35"/>
    <n v="0"/>
    <n v="184.47000000000003"/>
  </r>
  <r>
    <x v="120"/>
    <x v="1"/>
    <x v="4"/>
    <s v="Q2"/>
    <n v="2279"/>
    <n v="9"/>
    <x v="1"/>
    <x v="1"/>
    <n v="48.95"/>
    <x v="5"/>
    <n v="0"/>
    <n v="48.95"/>
    <n v="24.52"/>
    <n v="22"/>
    <n v="3029"/>
    <s v="Hartland"/>
    <x v="0"/>
    <n v="1076.9000000000001"/>
    <n v="0"/>
    <n v="537.46"/>
  </r>
  <r>
    <x v="120"/>
    <x v="1"/>
    <x v="4"/>
    <s v="Q2"/>
    <n v="2280"/>
    <n v="20"/>
    <x v="1"/>
    <x v="1"/>
    <n v="16.95"/>
    <x v="1"/>
    <n v="0"/>
    <n v="16.95"/>
    <n v="6.76"/>
    <n v="6"/>
    <n v="3020"/>
    <s v="Hollywood"/>
    <x v="2"/>
    <n v="101.69999999999999"/>
    <n v="0"/>
    <n v="61.14"/>
  </r>
  <r>
    <x v="120"/>
    <x v="1"/>
    <x v="4"/>
    <s v="Q2"/>
    <n v="2280"/>
    <n v="2"/>
    <x v="1"/>
    <x v="1"/>
    <n v="44.95"/>
    <x v="5"/>
    <n v="0"/>
    <n v="44.95"/>
    <n v="27.95"/>
    <n v="2"/>
    <n v="3020"/>
    <s v="Hollywood"/>
    <x v="2"/>
    <n v="89.9"/>
    <n v="0"/>
    <n v="34.000000000000007"/>
  </r>
  <r>
    <x v="120"/>
    <x v="1"/>
    <x v="4"/>
    <s v="Q2"/>
    <n v="2281"/>
    <n v="13"/>
    <x v="1"/>
    <x v="1"/>
    <n v="26.95"/>
    <x v="2"/>
    <n v="0"/>
    <n v="26.95"/>
    <n v="13.26"/>
    <n v="4"/>
    <n v="3014"/>
    <s v="Danville"/>
    <x v="1"/>
    <n v="107.8"/>
    <n v="0"/>
    <n v="54.76"/>
  </r>
  <r>
    <x v="121"/>
    <x v="2"/>
    <x v="4"/>
    <s v="Q2"/>
    <n v="2282"/>
    <n v="40"/>
    <x v="4"/>
    <x v="1"/>
    <n v="16.95"/>
    <x v="1"/>
    <n v="0.1"/>
    <n v="15.26"/>
    <n v="6.53"/>
    <n v="1"/>
    <n v="3018"/>
    <s v="Chickasha"/>
    <x v="6"/>
    <n v="15.26"/>
    <n v="1.6899999999999995"/>
    <n v="8.73"/>
  </r>
  <r>
    <x v="121"/>
    <x v="2"/>
    <x v="4"/>
    <s v="Q2"/>
    <n v="2282"/>
    <n v="29"/>
    <x v="4"/>
    <x v="1"/>
    <n v="40.950000000000003"/>
    <x v="5"/>
    <n v="0"/>
    <n v="40.950000000000003"/>
    <n v="15.51"/>
    <n v="5"/>
    <n v="3018"/>
    <s v="Chickasha"/>
    <x v="6"/>
    <n v="204.75"/>
    <n v="0"/>
    <n v="127.20000000000002"/>
  </r>
  <r>
    <x v="121"/>
    <x v="2"/>
    <x v="4"/>
    <s v="Q2"/>
    <n v="2283"/>
    <n v="10"/>
    <x v="2"/>
    <x v="1"/>
    <n v="34.950000000000003"/>
    <x v="0"/>
    <n v="0.2"/>
    <n v="27.96"/>
    <n v="22.13"/>
    <n v="1"/>
    <n v="3019"/>
    <s v="Crystal City"/>
    <x v="3"/>
    <n v="27.96"/>
    <n v="6.990000000000002"/>
    <n v="5.8300000000000018"/>
  </r>
  <r>
    <x v="121"/>
    <x v="2"/>
    <x v="4"/>
    <s v="Q2"/>
    <n v="2283"/>
    <n v="22"/>
    <x v="2"/>
    <x v="1"/>
    <n v="0.95"/>
    <x v="4"/>
    <n v="0"/>
    <n v="0.95"/>
    <n v="0.56999999999999995"/>
    <n v="6"/>
    <n v="3019"/>
    <s v="Crystal City"/>
    <x v="3"/>
    <n v="5.6999999999999993"/>
    <n v="0"/>
    <n v="2.2800000000000002"/>
  </r>
  <r>
    <x v="121"/>
    <x v="2"/>
    <x v="4"/>
    <s v="Q2"/>
    <n v="2283"/>
    <n v="20"/>
    <x v="2"/>
    <x v="1"/>
    <n v="16.95"/>
    <x v="1"/>
    <n v="0"/>
    <n v="16.95"/>
    <n v="6.76"/>
    <n v="17"/>
    <n v="3019"/>
    <s v="Crystal City"/>
    <x v="3"/>
    <n v="288.14999999999998"/>
    <n v="0"/>
    <n v="173.23"/>
  </r>
  <r>
    <x v="121"/>
    <x v="2"/>
    <x v="4"/>
    <s v="Q2"/>
    <n v="2283"/>
    <n v="34"/>
    <x v="2"/>
    <x v="1"/>
    <n v="37.950000000000003"/>
    <x v="0"/>
    <n v="0"/>
    <n v="37.950000000000003"/>
    <n v="15.35"/>
    <n v="7"/>
    <n v="3019"/>
    <s v="Crystal City"/>
    <x v="3"/>
    <n v="265.65000000000003"/>
    <n v="0"/>
    <n v="158.20000000000002"/>
  </r>
  <r>
    <x v="121"/>
    <x v="2"/>
    <x v="4"/>
    <s v="Q2"/>
    <n v="2284"/>
    <n v="39"/>
    <x v="4"/>
    <x v="1"/>
    <n v="26.95"/>
    <x v="2"/>
    <n v="0"/>
    <n v="26.95"/>
    <n v="12.24"/>
    <n v="10"/>
    <n v="3016"/>
    <s v="Cedar Hill"/>
    <x v="3"/>
    <n v="269.5"/>
    <n v="0"/>
    <n v="147.1"/>
  </r>
  <r>
    <x v="121"/>
    <x v="2"/>
    <x v="4"/>
    <s v="Q2"/>
    <n v="2285"/>
    <n v="38"/>
    <x v="4"/>
    <x v="1"/>
    <n v="24.95"/>
    <x v="2"/>
    <n v="0"/>
    <n v="24.95"/>
    <n v="11.48"/>
    <n v="1"/>
    <n v="3027"/>
    <s v="Hartford"/>
    <x v="0"/>
    <n v="24.95"/>
    <n v="0"/>
    <n v="13.469999999999999"/>
  </r>
  <r>
    <x v="121"/>
    <x v="2"/>
    <x v="4"/>
    <s v="Q2"/>
    <n v="2286"/>
    <n v="21"/>
    <x v="4"/>
    <x v="1"/>
    <n v="26.95"/>
    <x v="2"/>
    <n v="0.1"/>
    <n v="24.26"/>
    <n v="12.42"/>
    <n v="13"/>
    <n v="3029"/>
    <s v="Hartland"/>
    <x v="0"/>
    <n v="315.38"/>
    <n v="2.6899999999999977"/>
    <n v="153.92000000000002"/>
  </r>
  <r>
    <x v="122"/>
    <x v="3"/>
    <x v="4"/>
    <s v="Q2"/>
    <n v="2287"/>
    <n v="8"/>
    <x v="2"/>
    <x v="1"/>
    <n v="7.95"/>
    <x v="4"/>
    <n v="0"/>
    <n v="7.95"/>
    <n v="4.53"/>
    <n v="3"/>
    <n v="3016"/>
    <s v="Cedar Hill"/>
    <x v="3"/>
    <n v="23.85"/>
    <n v="0"/>
    <n v="10.26"/>
  </r>
  <r>
    <x v="123"/>
    <x v="4"/>
    <x v="4"/>
    <s v="Q2"/>
    <n v="2288"/>
    <n v="8"/>
    <x v="4"/>
    <x v="0"/>
    <n v="7.95"/>
    <x v="4"/>
    <n v="0"/>
    <n v="7.95"/>
    <n v="4.53"/>
    <n v="26"/>
    <n v="3010"/>
    <s v="Camarillo"/>
    <x v="7"/>
    <n v="206.70000000000002"/>
    <n v="0"/>
    <n v="88.92"/>
  </r>
  <r>
    <x v="123"/>
    <x v="4"/>
    <x v="4"/>
    <s v="Q2"/>
    <n v="2289"/>
    <n v="18"/>
    <x v="4"/>
    <x v="0"/>
    <n v="54.95"/>
    <x v="3"/>
    <n v="0"/>
    <n v="54.95"/>
    <n v="26.65"/>
    <n v="9"/>
    <n v="3019"/>
    <s v="Crystal City"/>
    <x v="3"/>
    <n v="494.55"/>
    <n v="0"/>
    <n v="254.70000000000005"/>
  </r>
  <r>
    <x v="123"/>
    <x v="4"/>
    <x v="4"/>
    <s v="Q2"/>
    <n v="2290"/>
    <n v="40"/>
    <x v="3"/>
    <x v="0"/>
    <n v="16.95"/>
    <x v="1"/>
    <n v="0"/>
    <n v="16.95"/>
    <n v="6.53"/>
    <n v="28"/>
    <n v="3024"/>
    <s v="Corn"/>
    <x v="6"/>
    <n v="474.59999999999997"/>
    <n v="0"/>
    <n v="291.75999999999993"/>
  </r>
  <r>
    <x v="123"/>
    <x v="4"/>
    <x v="4"/>
    <s v="Q2"/>
    <n v="2290"/>
    <n v="4"/>
    <x v="3"/>
    <x v="0"/>
    <n v="73.95"/>
    <x v="3"/>
    <n v="0"/>
    <n v="73.95"/>
    <n v="38.86"/>
    <n v="1"/>
    <n v="3024"/>
    <s v="Corn"/>
    <x v="6"/>
    <n v="73.95"/>
    <n v="0"/>
    <n v="35.090000000000003"/>
  </r>
  <r>
    <x v="123"/>
    <x v="4"/>
    <x v="4"/>
    <s v="Q2"/>
    <n v="2290"/>
    <n v="40"/>
    <x v="3"/>
    <x v="0"/>
    <n v="16.95"/>
    <x v="1"/>
    <n v="0"/>
    <n v="16.95"/>
    <n v="6.53"/>
    <n v="31"/>
    <n v="3024"/>
    <s v="Corn"/>
    <x v="6"/>
    <n v="525.44999999999993"/>
    <n v="0"/>
    <n v="323.01999999999992"/>
  </r>
  <r>
    <x v="123"/>
    <x v="4"/>
    <x v="4"/>
    <s v="Q2"/>
    <n v="2291"/>
    <n v="46"/>
    <x v="4"/>
    <x v="0"/>
    <n v="55.95"/>
    <x v="3"/>
    <n v="0"/>
    <n v="55.95"/>
    <n v="32.47"/>
    <n v="15"/>
    <n v="3014"/>
    <s v="Danville"/>
    <x v="1"/>
    <n v="839.25"/>
    <n v="0"/>
    <n v="352.20000000000005"/>
  </r>
  <r>
    <x v="123"/>
    <x v="4"/>
    <x v="4"/>
    <s v="Q2"/>
    <n v="2292"/>
    <n v="15"/>
    <x v="3"/>
    <x v="0"/>
    <n v="28.95"/>
    <x v="2"/>
    <n v="0.1"/>
    <n v="26.06"/>
    <n v="17.53"/>
    <n v="13"/>
    <n v="3024"/>
    <s v="Corn"/>
    <x v="6"/>
    <n v="338.78"/>
    <n v="2.8900000000000006"/>
    <n v="110.88999999999997"/>
  </r>
  <r>
    <x v="123"/>
    <x v="4"/>
    <x v="4"/>
    <s v="Q2"/>
    <n v="2293"/>
    <n v="44"/>
    <x v="4"/>
    <x v="0"/>
    <n v="38.950000000000003"/>
    <x v="0"/>
    <n v="0"/>
    <n v="38.950000000000003"/>
    <n v="24.76"/>
    <n v="5"/>
    <n v="3011"/>
    <s v="Barhamsville"/>
    <x v="4"/>
    <n v="194.75"/>
    <n v="0"/>
    <n v="70.95"/>
  </r>
  <r>
    <x v="123"/>
    <x v="4"/>
    <x v="4"/>
    <s v="Q2"/>
    <n v="2293"/>
    <n v="15"/>
    <x v="4"/>
    <x v="0"/>
    <n v="28.95"/>
    <x v="2"/>
    <n v="0.1"/>
    <n v="26.06"/>
    <n v="17.53"/>
    <n v="29"/>
    <n v="3011"/>
    <s v="Barhamsville"/>
    <x v="4"/>
    <n v="755.74"/>
    <n v="2.8900000000000006"/>
    <n v="247.36999999999992"/>
  </r>
  <r>
    <x v="123"/>
    <x v="4"/>
    <x v="4"/>
    <s v="Q2"/>
    <n v="2293"/>
    <n v="9"/>
    <x v="4"/>
    <x v="0"/>
    <n v="48.95"/>
    <x v="5"/>
    <n v="0"/>
    <n v="48.95"/>
    <n v="24.52"/>
    <n v="25"/>
    <n v="3011"/>
    <s v="Barhamsville"/>
    <x v="4"/>
    <n v="1223.75"/>
    <n v="0"/>
    <n v="610.75000000000011"/>
  </r>
  <r>
    <x v="123"/>
    <x v="4"/>
    <x v="4"/>
    <s v="Q2"/>
    <n v="2293"/>
    <n v="39"/>
    <x v="4"/>
    <x v="0"/>
    <n v="26.95"/>
    <x v="2"/>
    <n v="0"/>
    <n v="26.95"/>
    <n v="12.24"/>
    <n v="2"/>
    <n v="3011"/>
    <s v="Barhamsville"/>
    <x v="4"/>
    <n v="53.9"/>
    <n v="0"/>
    <n v="29.419999999999998"/>
  </r>
  <r>
    <x v="123"/>
    <x v="4"/>
    <x v="4"/>
    <s v="Q2"/>
    <n v="2293"/>
    <n v="39"/>
    <x v="4"/>
    <x v="0"/>
    <n v="26.95"/>
    <x v="2"/>
    <n v="0"/>
    <n v="26.95"/>
    <n v="12.24"/>
    <n v="20"/>
    <n v="3011"/>
    <s v="Barhamsville"/>
    <x v="4"/>
    <n v="539"/>
    <n v="0"/>
    <n v="294.2"/>
  </r>
  <r>
    <x v="123"/>
    <x v="4"/>
    <x v="4"/>
    <s v="Q2"/>
    <n v="2293"/>
    <n v="50"/>
    <x v="4"/>
    <x v="0"/>
    <n v="24.95"/>
    <x v="2"/>
    <n v="0"/>
    <n v="24.95"/>
    <n v="12.14"/>
    <n v="1"/>
    <n v="3011"/>
    <s v="Barhamsville"/>
    <x v="4"/>
    <n v="24.95"/>
    <n v="0"/>
    <n v="12.809999999999999"/>
  </r>
  <r>
    <x v="123"/>
    <x v="4"/>
    <x v="4"/>
    <s v="Q2"/>
    <n v="2294"/>
    <n v="38"/>
    <x v="4"/>
    <x v="0"/>
    <n v="24.95"/>
    <x v="2"/>
    <n v="0.2"/>
    <n v="19.96"/>
    <n v="11.48"/>
    <n v="3"/>
    <n v="3018"/>
    <s v="Chickasha"/>
    <x v="6"/>
    <n v="59.88"/>
    <n v="4.9899999999999984"/>
    <n v="25.44"/>
  </r>
  <r>
    <x v="123"/>
    <x v="4"/>
    <x v="4"/>
    <s v="Q2"/>
    <n v="2295"/>
    <n v="24"/>
    <x v="3"/>
    <x v="0"/>
    <n v="27.95"/>
    <x v="2"/>
    <n v="0"/>
    <n v="27.95"/>
    <n v="16.8"/>
    <n v="15"/>
    <n v="3024"/>
    <s v="Corn"/>
    <x v="6"/>
    <n v="419.25"/>
    <n v="0"/>
    <n v="167.24999999999997"/>
  </r>
  <r>
    <x v="123"/>
    <x v="4"/>
    <x v="4"/>
    <s v="Q2"/>
    <n v="2296"/>
    <n v="17"/>
    <x v="3"/>
    <x v="0"/>
    <n v="49.95"/>
    <x v="5"/>
    <n v="0"/>
    <n v="49.95"/>
    <n v="23.93"/>
    <n v="22"/>
    <n v="3010"/>
    <s v="Camarillo"/>
    <x v="7"/>
    <n v="1098.9000000000001"/>
    <n v="0"/>
    <n v="572.44000000000005"/>
  </r>
  <r>
    <x v="123"/>
    <x v="4"/>
    <x v="4"/>
    <s v="Q2"/>
    <n v="2296"/>
    <n v="30"/>
    <x v="3"/>
    <x v="0"/>
    <n v="10.95"/>
    <x v="1"/>
    <n v="0"/>
    <n v="10.95"/>
    <n v="4.8"/>
    <n v="20"/>
    <n v="3010"/>
    <s v="Camarillo"/>
    <x v="7"/>
    <n v="219"/>
    <n v="0"/>
    <n v="122.99999999999999"/>
  </r>
  <r>
    <x v="123"/>
    <x v="4"/>
    <x v="4"/>
    <s v="Q2"/>
    <n v="2297"/>
    <n v="41"/>
    <x v="4"/>
    <x v="0"/>
    <n v="18.95"/>
    <x v="1"/>
    <n v="0"/>
    <n v="18.95"/>
    <n v="9.98"/>
    <n v="4"/>
    <n v="3025"/>
    <s v="Cardinal"/>
    <x v="4"/>
    <n v="75.8"/>
    <n v="0"/>
    <n v="35.879999999999995"/>
  </r>
  <r>
    <x v="123"/>
    <x v="4"/>
    <x v="4"/>
    <s v="Q2"/>
    <n v="2298"/>
    <n v="16"/>
    <x v="3"/>
    <x v="0"/>
    <n v="27.95"/>
    <x v="2"/>
    <n v="0"/>
    <n v="27.95"/>
    <n v="15.85"/>
    <n v="1"/>
    <n v="3020"/>
    <s v="Hollywood"/>
    <x v="2"/>
    <n v="27.95"/>
    <n v="0"/>
    <n v="12.1"/>
  </r>
  <r>
    <x v="123"/>
    <x v="4"/>
    <x v="4"/>
    <s v="Q2"/>
    <n v="2299"/>
    <n v="21"/>
    <x v="3"/>
    <x v="0"/>
    <n v="26.95"/>
    <x v="2"/>
    <n v="0"/>
    <n v="26.95"/>
    <n v="12.42"/>
    <n v="8"/>
    <n v="3026"/>
    <s v="Norman"/>
    <x v="6"/>
    <n v="215.6"/>
    <n v="0"/>
    <n v="116.24"/>
  </r>
  <r>
    <x v="123"/>
    <x v="4"/>
    <x v="4"/>
    <s v="Q2"/>
    <n v="2300"/>
    <n v="39"/>
    <x v="4"/>
    <x v="0"/>
    <n v="26.95"/>
    <x v="2"/>
    <n v="0"/>
    <n v="26.95"/>
    <n v="12.24"/>
    <n v="15"/>
    <n v="3032"/>
    <s v="Church View"/>
    <x v="4"/>
    <n v="404.25"/>
    <n v="0"/>
    <n v="220.64999999999998"/>
  </r>
  <r>
    <x v="123"/>
    <x v="4"/>
    <x v="4"/>
    <s v="Q2"/>
    <n v="2300"/>
    <n v="18"/>
    <x v="4"/>
    <x v="0"/>
    <n v="54.95"/>
    <x v="3"/>
    <n v="0"/>
    <n v="54.95"/>
    <n v="26.65"/>
    <n v="5"/>
    <n v="3032"/>
    <s v="Church View"/>
    <x v="4"/>
    <n v="274.75"/>
    <n v="0"/>
    <n v="141.50000000000003"/>
  </r>
  <r>
    <x v="123"/>
    <x v="4"/>
    <x v="4"/>
    <s v="Q2"/>
    <n v="2300"/>
    <n v="15"/>
    <x v="4"/>
    <x v="0"/>
    <n v="28.95"/>
    <x v="2"/>
    <n v="0"/>
    <n v="28.95"/>
    <n v="17.53"/>
    <n v="32"/>
    <n v="3032"/>
    <s v="Church View"/>
    <x v="4"/>
    <n v="926.4"/>
    <n v="0"/>
    <n v="365.43999999999994"/>
  </r>
  <r>
    <x v="123"/>
    <x v="4"/>
    <x v="4"/>
    <s v="Q2"/>
    <n v="2301"/>
    <n v="12"/>
    <x v="4"/>
    <x v="0"/>
    <n v="47.95"/>
    <x v="5"/>
    <n v="0"/>
    <n v="47.95"/>
    <n v="20.7"/>
    <n v="2"/>
    <n v="3024"/>
    <s v="Corn"/>
    <x v="6"/>
    <n v="95.9"/>
    <n v="0"/>
    <n v="54.500000000000007"/>
  </r>
  <r>
    <x v="123"/>
    <x v="4"/>
    <x v="4"/>
    <s v="Q2"/>
    <n v="2302"/>
    <n v="22"/>
    <x v="3"/>
    <x v="0"/>
    <n v="0.95"/>
    <x v="4"/>
    <n v="0"/>
    <n v="0.95"/>
    <n v="0.56999999999999995"/>
    <n v="11"/>
    <n v="3026"/>
    <s v="Norman"/>
    <x v="6"/>
    <n v="10.45"/>
    <n v="0"/>
    <n v="4.18"/>
  </r>
  <r>
    <x v="123"/>
    <x v="4"/>
    <x v="4"/>
    <s v="Q2"/>
    <n v="2303"/>
    <n v="12"/>
    <x v="3"/>
    <x v="0"/>
    <n v="47.95"/>
    <x v="5"/>
    <n v="0"/>
    <n v="47.95"/>
    <n v="20.7"/>
    <n v="3"/>
    <n v="3033"/>
    <s v="Hubertus"/>
    <x v="0"/>
    <n v="143.85000000000002"/>
    <n v="0"/>
    <n v="81.750000000000014"/>
  </r>
  <r>
    <x v="123"/>
    <x v="4"/>
    <x v="4"/>
    <s v="Q2"/>
    <n v="2304"/>
    <n v="20"/>
    <x v="3"/>
    <x v="0"/>
    <n v="16.95"/>
    <x v="1"/>
    <n v="0"/>
    <n v="16.95"/>
    <n v="6.76"/>
    <n v="24"/>
    <n v="3032"/>
    <s v="Church View"/>
    <x v="4"/>
    <n v="406.79999999999995"/>
    <n v="0"/>
    <n v="244.56"/>
  </r>
  <r>
    <x v="123"/>
    <x v="4"/>
    <x v="4"/>
    <s v="Q2"/>
    <n v="2305"/>
    <n v="19"/>
    <x v="4"/>
    <x v="0"/>
    <n v="49.95"/>
    <x v="5"/>
    <n v="0"/>
    <n v="49.95"/>
    <n v="24.77"/>
    <n v="17"/>
    <n v="3029"/>
    <s v="Hartland"/>
    <x v="0"/>
    <n v="849.15000000000009"/>
    <n v="0"/>
    <n v="428.06000000000006"/>
  </r>
  <r>
    <x v="123"/>
    <x v="4"/>
    <x v="4"/>
    <s v="Q2"/>
    <n v="2305"/>
    <n v="45"/>
    <x v="4"/>
    <x v="0"/>
    <n v="38.950000000000003"/>
    <x v="0"/>
    <n v="0"/>
    <n v="38.950000000000003"/>
    <n v="22.33"/>
    <n v="3"/>
    <n v="3029"/>
    <s v="Hartland"/>
    <x v="0"/>
    <n v="116.85000000000001"/>
    <n v="0"/>
    <n v="49.860000000000014"/>
  </r>
  <r>
    <x v="123"/>
    <x v="4"/>
    <x v="4"/>
    <s v="Q2"/>
    <n v="2306"/>
    <n v="40"/>
    <x v="3"/>
    <x v="0"/>
    <n v="16.95"/>
    <x v="1"/>
    <n v="0"/>
    <n v="16.95"/>
    <n v="6.53"/>
    <n v="4"/>
    <n v="3011"/>
    <s v="Barhamsville"/>
    <x v="4"/>
    <n v="67.8"/>
    <n v="0"/>
    <n v="41.679999999999993"/>
  </r>
  <r>
    <x v="123"/>
    <x v="4"/>
    <x v="4"/>
    <s v="Q2"/>
    <n v="2307"/>
    <n v="11"/>
    <x v="4"/>
    <x v="0"/>
    <n v="65.95"/>
    <x v="3"/>
    <n v="0"/>
    <n v="65.95"/>
    <n v="37.97"/>
    <n v="11"/>
    <n v="3017"/>
    <s v="Chesterfield"/>
    <x v="3"/>
    <n v="725.45"/>
    <n v="0"/>
    <n v="307.78000000000003"/>
  </r>
  <r>
    <x v="123"/>
    <x v="4"/>
    <x v="4"/>
    <s v="Q2"/>
    <n v="2307"/>
    <n v="37"/>
    <x v="4"/>
    <x v="0"/>
    <n v="24.95"/>
    <x v="2"/>
    <n v="0"/>
    <n v="24.95"/>
    <n v="9.3800000000000008"/>
    <n v="4"/>
    <n v="3017"/>
    <s v="Chesterfield"/>
    <x v="3"/>
    <n v="99.8"/>
    <n v="0"/>
    <n v="62.279999999999994"/>
  </r>
  <r>
    <x v="123"/>
    <x v="4"/>
    <x v="4"/>
    <s v="Q2"/>
    <n v="2308"/>
    <n v="12"/>
    <x v="3"/>
    <x v="0"/>
    <n v="47.95"/>
    <x v="5"/>
    <n v="0"/>
    <n v="47.95"/>
    <n v="20.7"/>
    <n v="4"/>
    <n v="3023"/>
    <s v="Glenbeulah"/>
    <x v="0"/>
    <n v="191.8"/>
    <n v="0"/>
    <n v="109.00000000000001"/>
  </r>
  <r>
    <x v="124"/>
    <x v="5"/>
    <x v="4"/>
    <s v="Q2"/>
    <n v="2309"/>
    <n v="40"/>
    <x v="4"/>
    <x v="0"/>
    <n v="16.95"/>
    <x v="1"/>
    <n v="0"/>
    <n v="16.95"/>
    <n v="6.53"/>
    <n v="11"/>
    <n v="3030"/>
    <s v="Davis"/>
    <x v="6"/>
    <n v="186.45"/>
    <n v="0"/>
    <n v="114.61999999999998"/>
  </r>
  <r>
    <x v="124"/>
    <x v="5"/>
    <x v="4"/>
    <s v="Q2"/>
    <n v="2309"/>
    <n v="7"/>
    <x v="4"/>
    <x v="0"/>
    <n v="20.95"/>
    <x v="2"/>
    <n v="0"/>
    <n v="20.95"/>
    <n v="10.039999999999999"/>
    <n v="19"/>
    <n v="3030"/>
    <s v="Davis"/>
    <x v="6"/>
    <n v="398.05"/>
    <n v="0"/>
    <n v="207.29"/>
  </r>
  <r>
    <x v="124"/>
    <x v="5"/>
    <x v="4"/>
    <s v="Q2"/>
    <n v="2310"/>
    <n v="41"/>
    <x v="3"/>
    <x v="0"/>
    <n v="18.95"/>
    <x v="1"/>
    <n v="0"/>
    <n v="18.95"/>
    <n v="9.98"/>
    <n v="11"/>
    <n v="3012"/>
    <s v="Moose"/>
    <x v="5"/>
    <n v="208.45"/>
    <n v="0"/>
    <n v="98.669999999999987"/>
  </r>
  <r>
    <x v="124"/>
    <x v="5"/>
    <x v="4"/>
    <s v="Q2"/>
    <n v="2310"/>
    <n v="27"/>
    <x v="3"/>
    <x v="0"/>
    <n v="4.95"/>
    <x v="4"/>
    <n v="0"/>
    <n v="4.95"/>
    <n v="1.82"/>
    <n v="10"/>
    <n v="3012"/>
    <s v="Moose"/>
    <x v="5"/>
    <n v="49.5"/>
    <n v="0"/>
    <n v="31.299999999999997"/>
  </r>
  <r>
    <x v="124"/>
    <x v="5"/>
    <x v="4"/>
    <s v="Q2"/>
    <n v="2311"/>
    <n v="40"/>
    <x v="4"/>
    <x v="0"/>
    <n v="16.95"/>
    <x v="1"/>
    <n v="0.1"/>
    <n v="15.26"/>
    <n v="6.53"/>
    <n v="23"/>
    <n v="3018"/>
    <s v="Chickasha"/>
    <x v="6"/>
    <n v="350.98"/>
    <n v="1.6899999999999995"/>
    <n v="200.79000000000002"/>
  </r>
  <r>
    <x v="124"/>
    <x v="5"/>
    <x v="4"/>
    <s v="Q2"/>
    <n v="2312"/>
    <n v="47"/>
    <x v="0"/>
    <x v="0"/>
    <n v="28.95"/>
    <x v="2"/>
    <n v="0.1"/>
    <n v="26.06"/>
    <n v="8.86"/>
    <n v="1"/>
    <n v="3031"/>
    <s v="Hingham"/>
    <x v="0"/>
    <n v="26.06"/>
    <n v="2.8900000000000006"/>
    <n v="17.2"/>
  </r>
  <r>
    <x v="124"/>
    <x v="5"/>
    <x v="4"/>
    <s v="Q2"/>
    <n v="2313"/>
    <n v="24"/>
    <x v="3"/>
    <x v="0"/>
    <n v="27.95"/>
    <x v="2"/>
    <n v="0.2"/>
    <n v="22.36"/>
    <n v="16.8"/>
    <n v="1"/>
    <n v="3018"/>
    <s v="Chickasha"/>
    <x v="6"/>
    <n v="22.36"/>
    <n v="5.59"/>
    <n v="5.5599999999999987"/>
  </r>
  <r>
    <x v="124"/>
    <x v="5"/>
    <x v="4"/>
    <s v="Q2"/>
    <n v="2314"/>
    <n v="36"/>
    <x v="0"/>
    <x v="0"/>
    <n v="26.95"/>
    <x v="2"/>
    <n v="0"/>
    <n v="26.95"/>
    <n v="12.53"/>
    <n v="21"/>
    <n v="3030"/>
    <s v="Davis"/>
    <x v="6"/>
    <n v="565.94999999999993"/>
    <n v="0"/>
    <n v="302.82"/>
  </r>
  <r>
    <x v="124"/>
    <x v="5"/>
    <x v="4"/>
    <s v="Q2"/>
    <n v="2315"/>
    <n v="32"/>
    <x v="4"/>
    <x v="0"/>
    <n v="22.95"/>
    <x v="2"/>
    <n v="0.1"/>
    <n v="20.66"/>
    <n v="11.78"/>
    <n v="14"/>
    <n v="3031"/>
    <s v="Hingham"/>
    <x v="0"/>
    <n v="289.24"/>
    <n v="2.2899999999999991"/>
    <n v="124.32000000000001"/>
  </r>
  <r>
    <x v="124"/>
    <x v="5"/>
    <x v="4"/>
    <s v="Q2"/>
    <n v="2316"/>
    <n v="32"/>
    <x v="3"/>
    <x v="0"/>
    <n v="22.95"/>
    <x v="2"/>
    <n v="0"/>
    <n v="22.95"/>
    <n v="11.78"/>
    <n v="14"/>
    <n v="3022"/>
    <s v="Oak View"/>
    <x v="7"/>
    <n v="321.3"/>
    <n v="0"/>
    <n v="156.38"/>
  </r>
  <r>
    <x v="124"/>
    <x v="5"/>
    <x v="4"/>
    <s v="Q2"/>
    <n v="2317"/>
    <n v="2"/>
    <x v="4"/>
    <x v="0"/>
    <n v="44.95"/>
    <x v="5"/>
    <n v="0"/>
    <n v="44.95"/>
    <n v="27.95"/>
    <n v="9"/>
    <n v="3033"/>
    <s v="Hubertus"/>
    <x v="0"/>
    <n v="404.55"/>
    <n v="0"/>
    <n v="153.00000000000003"/>
  </r>
  <r>
    <x v="124"/>
    <x v="5"/>
    <x v="4"/>
    <s v="Q2"/>
    <n v="2317"/>
    <n v="39"/>
    <x v="4"/>
    <x v="0"/>
    <n v="26.95"/>
    <x v="2"/>
    <n v="0"/>
    <n v="26.95"/>
    <n v="12.24"/>
    <n v="14"/>
    <n v="3033"/>
    <s v="Hubertus"/>
    <x v="0"/>
    <n v="377.3"/>
    <n v="0"/>
    <n v="205.94"/>
  </r>
  <r>
    <x v="124"/>
    <x v="5"/>
    <x v="4"/>
    <s v="Q2"/>
    <n v="2318"/>
    <n v="45"/>
    <x v="3"/>
    <x v="0"/>
    <n v="38.950000000000003"/>
    <x v="0"/>
    <n v="0"/>
    <n v="38.950000000000003"/>
    <n v="22.33"/>
    <n v="6"/>
    <n v="3033"/>
    <s v="Hubertus"/>
    <x v="0"/>
    <n v="233.70000000000002"/>
    <n v="0"/>
    <n v="99.720000000000027"/>
  </r>
  <r>
    <x v="124"/>
    <x v="5"/>
    <x v="4"/>
    <s v="Q2"/>
    <n v="2319"/>
    <n v="23"/>
    <x v="0"/>
    <x v="0"/>
    <n v="2.95"/>
    <x v="4"/>
    <n v="0"/>
    <n v="2.95"/>
    <n v="1.68"/>
    <n v="8"/>
    <n v="3017"/>
    <s v="Chesterfield"/>
    <x v="3"/>
    <n v="23.6"/>
    <n v="0"/>
    <n v="10.160000000000002"/>
  </r>
  <r>
    <x v="124"/>
    <x v="5"/>
    <x v="4"/>
    <s v="Q2"/>
    <n v="2320"/>
    <n v="12"/>
    <x v="4"/>
    <x v="0"/>
    <n v="47.95"/>
    <x v="5"/>
    <n v="0"/>
    <n v="47.95"/>
    <n v="20.7"/>
    <n v="3"/>
    <n v="3030"/>
    <s v="Davis"/>
    <x v="6"/>
    <n v="143.85000000000002"/>
    <n v="0"/>
    <n v="81.750000000000014"/>
  </r>
  <r>
    <x v="124"/>
    <x v="5"/>
    <x v="4"/>
    <s v="Q2"/>
    <n v="2321"/>
    <n v="13"/>
    <x v="0"/>
    <x v="0"/>
    <n v="26.95"/>
    <x v="2"/>
    <n v="0"/>
    <n v="26.95"/>
    <n v="13.26"/>
    <n v="2"/>
    <n v="3025"/>
    <s v="Cardinal"/>
    <x v="4"/>
    <n v="53.9"/>
    <n v="0"/>
    <n v="27.38"/>
  </r>
  <r>
    <x v="124"/>
    <x v="5"/>
    <x v="4"/>
    <s v="Q2"/>
    <n v="2321"/>
    <n v="20"/>
    <x v="0"/>
    <x v="0"/>
    <n v="16.95"/>
    <x v="1"/>
    <n v="0"/>
    <n v="16.95"/>
    <n v="6.76"/>
    <n v="8"/>
    <n v="3025"/>
    <s v="Cardinal"/>
    <x v="4"/>
    <n v="135.6"/>
    <n v="0"/>
    <n v="81.52"/>
  </r>
  <r>
    <x v="124"/>
    <x v="5"/>
    <x v="4"/>
    <s v="Q2"/>
    <n v="2322"/>
    <n v="41"/>
    <x v="4"/>
    <x v="0"/>
    <n v="18.95"/>
    <x v="1"/>
    <n v="0"/>
    <n v="18.95"/>
    <n v="9.98"/>
    <n v="18"/>
    <n v="3011"/>
    <s v="Barhamsville"/>
    <x v="4"/>
    <n v="341.09999999999997"/>
    <n v="0"/>
    <n v="161.45999999999998"/>
  </r>
  <r>
    <x v="124"/>
    <x v="5"/>
    <x v="4"/>
    <s v="Q2"/>
    <n v="2323"/>
    <n v="11"/>
    <x v="3"/>
    <x v="0"/>
    <n v="65.95"/>
    <x v="3"/>
    <n v="0.1"/>
    <n v="59.36"/>
    <n v="37.97"/>
    <n v="4"/>
    <n v="3022"/>
    <s v="Oak View"/>
    <x v="7"/>
    <n v="237.44"/>
    <n v="6.5900000000000034"/>
    <n v="85.56"/>
  </r>
  <r>
    <x v="124"/>
    <x v="5"/>
    <x v="4"/>
    <s v="Q2"/>
    <n v="2324"/>
    <n v="14"/>
    <x v="0"/>
    <x v="0"/>
    <n v="31.95"/>
    <x v="0"/>
    <n v="0"/>
    <n v="31.95"/>
    <n v="17.38"/>
    <n v="2"/>
    <n v="3018"/>
    <s v="Chickasha"/>
    <x v="6"/>
    <n v="63.9"/>
    <n v="0"/>
    <n v="29.14"/>
  </r>
  <r>
    <x v="124"/>
    <x v="5"/>
    <x v="4"/>
    <s v="Q2"/>
    <n v="2325"/>
    <n v="17"/>
    <x v="3"/>
    <x v="0"/>
    <n v="49.95"/>
    <x v="5"/>
    <n v="0"/>
    <n v="49.95"/>
    <n v="23.93"/>
    <n v="16"/>
    <n v="3010"/>
    <s v="Camarillo"/>
    <x v="7"/>
    <n v="799.2"/>
    <n v="0"/>
    <n v="416.32000000000005"/>
  </r>
  <r>
    <x v="124"/>
    <x v="5"/>
    <x v="4"/>
    <s v="Q2"/>
    <n v="2326"/>
    <n v="23"/>
    <x v="4"/>
    <x v="0"/>
    <n v="2.95"/>
    <x v="4"/>
    <n v="0"/>
    <n v="2.95"/>
    <n v="1.68"/>
    <n v="4"/>
    <n v="3011"/>
    <s v="Barhamsville"/>
    <x v="4"/>
    <n v="11.8"/>
    <n v="0"/>
    <n v="5.080000000000001"/>
  </r>
  <r>
    <x v="124"/>
    <x v="5"/>
    <x v="4"/>
    <s v="Q2"/>
    <n v="2327"/>
    <n v="13"/>
    <x v="3"/>
    <x v="0"/>
    <n v="26.95"/>
    <x v="2"/>
    <n v="0"/>
    <n v="26.95"/>
    <n v="13.26"/>
    <n v="5"/>
    <n v="3028"/>
    <s v="Pembroke Pines"/>
    <x v="2"/>
    <n v="134.75"/>
    <n v="0"/>
    <n v="68.45"/>
  </r>
  <r>
    <x v="124"/>
    <x v="5"/>
    <x v="4"/>
    <s v="Q2"/>
    <n v="2327"/>
    <n v="41"/>
    <x v="3"/>
    <x v="0"/>
    <n v="18.95"/>
    <x v="1"/>
    <n v="0.1"/>
    <n v="17.059999999999999"/>
    <n v="9.98"/>
    <n v="1"/>
    <n v="3028"/>
    <s v="Pembroke Pines"/>
    <x v="2"/>
    <n v="17.059999999999999"/>
    <n v="1.8900000000000006"/>
    <n v="7.0799999999999983"/>
  </r>
  <r>
    <x v="124"/>
    <x v="5"/>
    <x v="4"/>
    <s v="Q2"/>
    <n v="2328"/>
    <n v="40"/>
    <x v="0"/>
    <x v="0"/>
    <n v="16.95"/>
    <x v="1"/>
    <n v="0.2"/>
    <n v="13.56"/>
    <n v="6.53"/>
    <n v="30"/>
    <n v="3011"/>
    <s v="Barhamsville"/>
    <x v="4"/>
    <n v="406.8"/>
    <n v="3.3899999999999988"/>
    <n v="210.9"/>
  </r>
  <r>
    <x v="124"/>
    <x v="5"/>
    <x v="4"/>
    <s v="Q2"/>
    <n v="2329"/>
    <n v="36"/>
    <x v="4"/>
    <x v="0"/>
    <n v="26.95"/>
    <x v="2"/>
    <n v="0"/>
    <n v="26.95"/>
    <n v="12.53"/>
    <n v="1"/>
    <n v="3023"/>
    <s v="Glenbeulah"/>
    <x v="0"/>
    <n v="26.95"/>
    <n v="0"/>
    <n v="14.42"/>
  </r>
  <r>
    <x v="124"/>
    <x v="5"/>
    <x v="4"/>
    <s v="Q2"/>
    <n v="2330"/>
    <n v="7"/>
    <x v="3"/>
    <x v="0"/>
    <n v="20.95"/>
    <x v="2"/>
    <n v="0"/>
    <n v="20.95"/>
    <n v="10.039999999999999"/>
    <n v="13"/>
    <n v="3032"/>
    <s v="Church View"/>
    <x v="4"/>
    <n v="272.34999999999997"/>
    <n v="0"/>
    <n v="141.83000000000001"/>
  </r>
  <r>
    <x v="124"/>
    <x v="5"/>
    <x v="4"/>
    <s v="Q2"/>
    <n v="2331"/>
    <n v="45"/>
    <x v="0"/>
    <x v="0"/>
    <n v="38.950000000000003"/>
    <x v="0"/>
    <n v="0"/>
    <n v="38.950000000000003"/>
    <n v="22.33"/>
    <n v="6"/>
    <n v="3017"/>
    <s v="Chesterfield"/>
    <x v="3"/>
    <n v="233.70000000000002"/>
    <n v="0"/>
    <n v="99.720000000000027"/>
  </r>
  <r>
    <x v="124"/>
    <x v="5"/>
    <x v="4"/>
    <s v="Q2"/>
    <n v="2332"/>
    <n v="36"/>
    <x v="3"/>
    <x v="0"/>
    <n v="26.95"/>
    <x v="2"/>
    <n v="0"/>
    <n v="26.95"/>
    <n v="12.53"/>
    <n v="13"/>
    <n v="3026"/>
    <s v="Norman"/>
    <x v="6"/>
    <n v="350.34999999999997"/>
    <n v="0"/>
    <n v="187.46"/>
  </r>
  <r>
    <x v="124"/>
    <x v="5"/>
    <x v="4"/>
    <s v="Q2"/>
    <n v="2333"/>
    <n v="35"/>
    <x v="0"/>
    <x v="0"/>
    <n v="0.95"/>
    <x v="4"/>
    <n v="0"/>
    <n v="0.95"/>
    <n v="0.47"/>
    <n v="13"/>
    <n v="3014"/>
    <s v="Danville"/>
    <x v="1"/>
    <n v="12.35"/>
    <n v="0"/>
    <n v="6.24"/>
  </r>
  <r>
    <x v="124"/>
    <x v="5"/>
    <x v="4"/>
    <s v="Q2"/>
    <n v="2334"/>
    <n v="46"/>
    <x v="3"/>
    <x v="0"/>
    <n v="55.95"/>
    <x v="3"/>
    <n v="0"/>
    <n v="55.95"/>
    <n v="32.47"/>
    <n v="10"/>
    <n v="3028"/>
    <s v="Pembroke Pines"/>
    <x v="2"/>
    <n v="559.5"/>
    <n v="0"/>
    <n v="234.80000000000004"/>
  </r>
  <r>
    <x v="124"/>
    <x v="5"/>
    <x v="4"/>
    <s v="Q2"/>
    <n v="2335"/>
    <n v="13"/>
    <x v="4"/>
    <x v="0"/>
    <n v="26.95"/>
    <x v="2"/>
    <n v="0"/>
    <n v="26.95"/>
    <n v="13.26"/>
    <n v="13"/>
    <n v="3012"/>
    <s v="Moose"/>
    <x v="5"/>
    <n v="350.34999999999997"/>
    <n v="0"/>
    <n v="177.97"/>
  </r>
  <r>
    <x v="124"/>
    <x v="5"/>
    <x v="4"/>
    <s v="Q2"/>
    <n v="2336"/>
    <n v="22"/>
    <x v="4"/>
    <x v="0"/>
    <n v="0.95"/>
    <x v="4"/>
    <n v="0"/>
    <n v="0.95"/>
    <n v="0.56999999999999995"/>
    <n v="7"/>
    <n v="3023"/>
    <s v="Glenbeulah"/>
    <x v="0"/>
    <n v="6.6499999999999995"/>
    <n v="0"/>
    <n v="2.66"/>
  </r>
  <r>
    <x v="124"/>
    <x v="5"/>
    <x v="4"/>
    <s v="Q2"/>
    <n v="2337"/>
    <n v="41"/>
    <x v="3"/>
    <x v="0"/>
    <n v="18.95"/>
    <x v="1"/>
    <n v="0"/>
    <n v="18.95"/>
    <n v="9.98"/>
    <n v="16"/>
    <n v="3023"/>
    <s v="Glenbeulah"/>
    <x v="0"/>
    <n v="303.2"/>
    <n v="0"/>
    <n v="143.51999999999998"/>
  </r>
  <r>
    <x v="124"/>
    <x v="5"/>
    <x v="4"/>
    <s v="Q2"/>
    <n v="2338"/>
    <n v="50"/>
    <x v="4"/>
    <x v="0"/>
    <n v="24.95"/>
    <x v="2"/>
    <n v="0"/>
    <n v="24.95"/>
    <n v="12.14"/>
    <n v="3"/>
    <n v="3015"/>
    <s v="Catawissa"/>
    <x v="3"/>
    <n v="74.849999999999994"/>
    <n v="0"/>
    <n v="38.429999999999993"/>
  </r>
  <r>
    <x v="124"/>
    <x v="5"/>
    <x v="4"/>
    <s v="Q2"/>
    <n v="2339"/>
    <n v="35"/>
    <x v="0"/>
    <x v="0"/>
    <n v="0.95"/>
    <x v="4"/>
    <n v="0.1"/>
    <n v="0.86"/>
    <n v="0.47"/>
    <n v="9"/>
    <n v="3010"/>
    <s v="Camarillo"/>
    <x v="7"/>
    <n v="7.74"/>
    <n v="8.9999999999999969E-2"/>
    <n v="3.5100000000000002"/>
  </r>
  <r>
    <x v="124"/>
    <x v="5"/>
    <x v="4"/>
    <s v="Q2"/>
    <n v="2340"/>
    <n v="25"/>
    <x v="4"/>
    <x v="0"/>
    <n v="0.95"/>
    <x v="4"/>
    <n v="0"/>
    <n v="0.95"/>
    <n v="0.35"/>
    <n v="7"/>
    <n v="3017"/>
    <s v="Chesterfield"/>
    <x v="3"/>
    <n v="6.6499999999999995"/>
    <n v="0"/>
    <n v="4.2"/>
  </r>
  <r>
    <x v="124"/>
    <x v="5"/>
    <x v="4"/>
    <s v="Q2"/>
    <n v="2341"/>
    <n v="46"/>
    <x v="0"/>
    <x v="0"/>
    <n v="55.95"/>
    <x v="3"/>
    <n v="0.1"/>
    <n v="50.36"/>
    <n v="32.47"/>
    <n v="19"/>
    <n v="3029"/>
    <s v="Hartland"/>
    <x v="0"/>
    <n v="956.84"/>
    <n v="5.5900000000000034"/>
    <n v="339.91"/>
  </r>
  <r>
    <x v="124"/>
    <x v="5"/>
    <x v="4"/>
    <s v="Q2"/>
    <n v="2342"/>
    <n v="16"/>
    <x v="0"/>
    <x v="0"/>
    <n v="27.95"/>
    <x v="2"/>
    <n v="0"/>
    <n v="27.95"/>
    <n v="15.85"/>
    <n v="4"/>
    <n v="3029"/>
    <s v="Hartland"/>
    <x v="0"/>
    <n v="111.8"/>
    <n v="0"/>
    <n v="48.4"/>
  </r>
  <r>
    <x v="124"/>
    <x v="5"/>
    <x v="4"/>
    <s v="Q2"/>
    <n v="2343"/>
    <n v="45"/>
    <x v="4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124"/>
    <x v="5"/>
    <x v="4"/>
    <s v="Q2"/>
    <n v="2344"/>
    <n v="9"/>
    <x v="0"/>
    <x v="0"/>
    <n v="48.95"/>
    <x v="5"/>
    <n v="0.1"/>
    <n v="44.06"/>
    <n v="24.52"/>
    <n v="21"/>
    <n v="3024"/>
    <s v="Corn"/>
    <x v="6"/>
    <n v="925.26"/>
    <n v="4.8900000000000006"/>
    <n v="410.34000000000003"/>
  </r>
  <r>
    <x v="124"/>
    <x v="5"/>
    <x v="4"/>
    <s v="Q2"/>
    <n v="2345"/>
    <n v="15"/>
    <x v="4"/>
    <x v="0"/>
    <n v="28.95"/>
    <x v="2"/>
    <n v="0"/>
    <n v="28.95"/>
    <n v="17.53"/>
    <n v="30"/>
    <n v="3015"/>
    <s v="Catawissa"/>
    <x v="3"/>
    <n v="868.5"/>
    <n v="0"/>
    <n v="342.59999999999997"/>
  </r>
  <r>
    <x v="124"/>
    <x v="5"/>
    <x v="4"/>
    <s v="Q2"/>
    <n v="2346"/>
    <n v="20"/>
    <x v="4"/>
    <x v="0"/>
    <n v="16.95"/>
    <x v="1"/>
    <n v="0"/>
    <n v="16.95"/>
    <n v="6.76"/>
    <n v="26"/>
    <n v="3029"/>
    <s v="Hartland"/>
    <x v="0"/>
    <n v="440.7"/>
    <n v="0"/>
    <n v="264.94"/>
  </r>
  <r>
    <x v="124"/>
    <x v="5"/>
    <x v="4"/>
    <s v="Q2"/>
    <n v="2347"/>
    <n v="29"/>
    <x v="3"/>
    <x v="0"/>
    <n v="40.950000000000003"/>
    <x v="5"/>
    <n v="0"/>
    <n v="40.950000000000003"/>
    <n v="15.51"/>
    <n v="2"/>
    <n v="3025"/>
    <s v="Cardinal"/>
    <x v="4"/>
    <n v="81.900000000000006"/>
    <n v="0"/>
    <n v="50.88000000000001"/>
  </r>
  <r>
    <x v="124"/>
    <x v="5"/>
    <x v="4"/>
    <s v="Q2"/>
    <n v="2348"/>
    <n v="41"/>
    <x v="4"/>
    <x v="0"/>
    <n v="18.95"/>
    <x v="1"/>
    <n v="0"/>
    <n v="18.95"/>
    <n v="9.98"/>
    <n v="1"/>
    <n v="3012"/>
    <s v="Moose"/>
    <x v="5"/>
    <n v="18.95"/>
    <n v="0"/>
    <n v="8.9699999999999989"/>
  </r>
  <r>
    <x v="124"/>
    <x v="5"/>
    <x v="4"/>
    <s v="Q2"/>
    <n v="2349"/>
    <n v="1"/>
    <x v="3"/>
    <x v="0"/>
    <n v="43.95"/>
    <x v="5"/>
    <n v="0"/>
    <n v="43.95"/>
    <n v="25.6"/>
    <n v="17"/>
    <n v="3012"/>
    <s v="Moose"/>
    <x v="5"/>
    <n v="747.15000000000009"/>
    <n v="0"/>
    <n v="311.95000000000005"/>
  </r>
  <r>
    <x v="124"/>
    <x v="5"/>
    <x v="4"/>
    <s v="Q2"/>
    <n v="2350"/>
    <n v="35"/>
    <x v="0"/>
    <x v="0"/>
    <n v="0.95"/>
    <x v="4"/>
    <n v="0"/>
    <n v="0.95"/>
    <n v="0.47"/>
    <n v="16"/>
    <n v="3021"/>
    <s v="Hollywood"/>
    <x v="2"/>
    <n v="15.2"/>
    <n v="0"/>
    <n v="7.68"/>
  </r>
  <r>
    <x v="124"/>
    <x v="5"/>
    <x v="4"/>
    <s v="Q2"/>
    <n v="2351"/>
    <n v="20"/>
    <x v="3"/>
    <x v="0"/>
    <n v="16.95"/>
    <x v="1"/>
    <n v="0"/>
    <n v="16.95"/>
    <n v="6.76"/>
    <n v="13"/>
    <n v="3030"/>
    <s v="Davis"/>
    <x v="6"/>
    <n v="220.35"/>
    <n v="0"/>
    <n v="132.47"/>
  </r>
  <r>
    <x v="124"/>
    <x v="5"/>
    <x v="4"/>
    <s v="Q2"/>
    <n v="2351"/>
    <n v="22"/>
    <x v="3"/>
    <x v="0"/>
    <n v="0.95"/>
    <x v="4"/>
    <n v="0"/>
    <n v="0.95"/>
    <n v="0.56999999999999995"/>
    <n v="13"/>
    <n v="3030"/>
    <s v="Davis"/>
    <x v="6"/>
    <n v="12.35"/>
    <n v="0"/>
    <n v="4.9400000000000004"/>
  </r>
  <r>
    <x v="124"/>
    <x v="5"/>
    <x v="4"/>
    <s v="Q2"/>
    <n v="2351"/>
    <n v="49"/>
    <x v="3"/>
    <x v="0"/>
    <n v="63.95"/>
    <x v="3"/>
    <n v="0.2"/>
    <n v="51.16"/>
    <n v="27.1"/>
    <n v="4"/>
    <n v="3030"/>
    <s v="Davis"/>
    <x v="6"/>
    <n v="204.64"/>
    <n v="12.790000000000006"/>
    <n v="96.239999999999981"/>
  </r>
  <r>
    <x v="124"/>
    <x v="5"/>
    <x v="4"/>
    <s v="Q2"/>
    <n v="2352"/>
    <n v="7"/>
    <x v="3"/>
    <x v="0"/>
    <n v="20.95"/>
    <x v="2"/>
    <n v="0"/>
    <n v="20.95"/>
    <n v="10.039999999999999"/>
    <n v="17"/>
    <n v="3029"/>
    <s v="Hartland"/>
    <x v="0"/>
    <n v="356.15"/>
    <n v="0"/>
    <n v="185.47"/>
  </r>
  <r>
    <x v="124"/>
    <x v="5"/>
    <x v="4"/>
    <s v="Q2"/>
    <n v="2353"/>
    <n v="31"/>
    <x v="4"/>
    <x v="0"/>
    <n v="0.95"/>
    <x v="4"/>
    <n v="0"/>
    <n v="0.95"/>
    <n v="0.34"/>
    <n v="15"/>
    <n v="3022"/>
    <s v="Oak View"/>
    <x v="7"/>
    <n v="14.25"/>
    <n v="0"/>
    <n v="9.1499999999999986"/>
  </r>
  <r>
    <x v="124"/>
    <x v="5"/>
    <x v="4"/>
    <s v="Q2"/>
    <n v="2353"/>
    <n v="33"/>
    <x v="4"/>
    <x v="0"/>
    <n v="19.95"/>
    <x v="1"/>
    <n v="0"/>
    <n v="19.95"/>
    <n v="9.7799999999999994"/>
    <n v="20"/>
    <n v="3022"/>
    <s v="Oak View"/>
    <x v="7"/>
    <n v="399"/>
    <n v="0"/>
    <n v="203.4"/>
  </r>
  <r>
    <x v="124"/>
    <x v="5"/>
    <x v="4"/>
    <s v="Q2"/>
    <n v="2354"/>
    <n v="10"/>
    <x v="4"/>
    <x v="0"/>
    <n v="34.950000000000003"/>
    <x v="0"/>
    <n v="0"/>
    <n v="34.950000000000003"/>
    <n v="22.13"/>
    <n v="15"/>
    <n v="3020"/>
    <s v="Hollywood"/>
    <x v="2"/>
    <n v="524.25"/>
    <n v="0"/>
    <n v="192.30000000000007"/>
  </r>
  <r>
    <x v="124"/>
    <x v="5"/>
    <x v="4"/>
    <s v="Q2"/>
    <n v="2355"/>
    <n v="50"/>
    <x v="3"/>
    <x v="0"/>
    <n v="24.95"/>
    <x v="2"/>
    <n v="0"/>
    <n v="24.95"/>
    <n v="12.14"/>
    <n v="1"/>
    <n v="3021"/>
    <s v="Hollywood"/>
    <x v="2"/>
    <n v="24.95"/>
    <n v="0"/>
    <n v="12.809999999999999"/>
  </r>
  <r>
    <x v="124"/>
    <x v="5"/>
    <x v="4"/>
    <s v="Q2"/>
    <n v="2356"/>
    <n v="20"/>
    <x v="4"/>
    <x v="0"/>
    <n v="16.95"/>
    <x v="1"/>
    <n v="0"/>
    <n v="16.95"/>
    <n v="6.76"/>
    <n v="10"/>
    <n v="3032"/>
    <s v="Church View"/>
    <x v="4"/>
    <n v="169.5"/>
    <n v="0"/>
    <n v="101.89999999999999"/>
  </r>
  <r>
    <x v="124"/>
    <x v="5"/>
    <x v="4"/>
    <s v="Q2"/>
    <n v="2357"/>
    <n v="11"/>
    <x v="0"/>
    <x v="0"/>
    <n v="65.95"/>
    <x v="3"/>
    <n v="0.1"/>
    <n v="59.36"/>
    <n v="37.97"/>
    <n v="3"/>
    <n v="3022"/>
    <s v="Oak View"/>
    <x v="7"/>
    <n v="178.07999999999998"/>
    <n v="6.5900000000000034"/>
    <n v="64.17"/>
  </r>
  <r>
    <x v="124"/>
    <x v="5"/>
    <x v="4"/>
    <s v="Q2"/>
    <n v="2358"/>
    <n v="43"/>
    <x v="3"/>
    <x v="0"/>
    <n v="11.95"/>
    <x v="1"/>
    <n v="0.2"/>
    <n v="9.56"/>
    <n v="3.32"/>
    <n v="7"/>
    <n v="3013"/>
    <s v="Moran"/>
    <x v="5"/>
    <n v="66.92"/>
    <n v="2.3899999999999988"/>
    <n v="43.68"/>
  </r>
  <r>
    <x v="124"/>
    <x v="5"/>
    <x v="4"/>
    <s v="Q2"/>
    <n v="2359"/>
    <n v="27"/>
    <x v="0"/>
    <x v="0"/>
    <n v="4.95"/>
    <x v="4"/>
    <n v="0.1"/>
    <n v="4.46"/>
    <n v="1.82"/>
    <n v="8"/>
    <n v="3017"/>
    <s v="Chesterfield"/>
    <x v="3"/>
    <n v="35.68"/>
    <n v="0.49000000000000021"/>
    <n v="21.119999999999997"/>
  </r>
  <r>
    <x v="124"/>
    <x v="5"/>
    <x v="4"/>
    <s v="Q2"/>
    <n v="2360"/>
    <n v="40"/>
    <x v="4"/>
    <x v="0"/>
    <n v="16.95"/>
    <x v="1"/>
    <n v="0"/>
    <n v="16.95"/>
    <n v="6.53"/>
    <n v="32"/>
    <n v="3013"/>
    <s v="Moran"/>
    <x v="5"/>
    <n v="542.4"/>
    <n v="0"/>
    <n v="333.43999999999994"/>
  </r>
  <r>
    <x v="124"/>
    <x v="5"/>
    <x v="4"/>
    <s v="Q2"/>
    <n v="2361"/>
    <n v="29"/>
    <x v="0"/>
    <x v="0"/>
    <n v="40.950000000000003"/>
    <x v="5"/>
    <n v="0"/>
    <n v="40.950000000000003"/>
    <n v="15.51"/>
    <n v="4"/>
    <n v="3025"/>
    <s v="Cardinal"/>
    <x v="4"/>
    <n v="163.80000000000001"/>
    <n v="0"/>
    <n v="101.76000000000002"/>
  </r>
  <r>
    <x v="124"/>
    <x v="5"/>
    <x v="4"/>
    <s v="Q2"/>
    <n v="2362"/>
    <n v="44"/>
    <x v="3"/>
    <x v="0"/>
    <n v="38.950000000000003"/>
    <x v="0"/>
    <n v="0"/>
    <n v="38.950000000000003"/>
    <n v="24.76"/>
    <n v="18"/>
    <n v="3032"/>
    <s v="Church View"/>
    <x v="4"/>
    <n v="701.1"/>
    <n v="0"/>
    <n v="255.42000000000002"/>
  </r>
  <r>
    <x v="124"/>
    <x v="5"/>
    <x v="4"/>
    <s v="Q2"/>
    <n v="2363"/>
    <n v="41"/>
    <x v="4"/>
    <x v="0"/>
    <n v="18.95"/>
    <x v="1"/>
    <n v="0"/>
    <n v="18.95"/>
    <n v="9.98"/>
    <n v="5"/>
    <n v="3014"/>
    <s v="Danville"/>
    <x v="1"/>
    <n v="94.75"/>
    <n v="0"/>
    <n v="44.849999999999994"/>
  </r>
  <r>
    <x v="124"/>
    <x v="5"/>
    <x v="4"/>
    <s v="Q2"/>
    <n v="2364"/>
    <n v="42"/>
    <x v="3"/>
    <x v="0"/>
    <n v="35.950000000000003"/>
    <x v="0"/>
    <n v="0.1"/>
    <n v="32.36"/>
    <n v="20.25"/>
    <n v="2"/>
    <n v="3026"/>
    <s v="Norman"/>
    <x v="6"/>
    <n v="64.72"/>
    <n v="3.5900000000000034"/>
    <n v="24.22"/>
  </r>
  <r>
    <x v="124"/>
    <x v="5"/>
    <x v="4"/>
    <s v="Q2"/>
    <n v="2365"/>
    <n v="7"/>
    <x v="0"/>
    <x v="0"/>
    <n v="20.95"/>
    <x v="2"/>
    <n v="0"/>
    <n v="20.95"/>
    <n v="10.039999999999999"/>
    <n v="4"/>
    <n v="3030"/>
    <s v="Davis"/>
    <x v="6"/>
    <n v="83.8"/>
    <n v="0"/>
    <n v="43.64"/>
  </r>
  <r>
    <x v="124"/>
    <x v="5"/>
    <x v="4"/>
    <s v="Q2"/>
    <n v="2366"/>
    <n v="28"/>
    <x v="3"/>
    <x v="0"/>
    <n v="0.95"/>
    <x v="4"/>
    <n v="0"/>
    <n v="0.95"/>
    <n v="0.5"/>
    <n v="33"/>
    <n v="3028"/>
    <s v="Pembroke Pines"/>
    <x v="2"/>
    <n v="31.349999999999998"/>
    <n v="0"/>
    <n v="14.849999999999998"/>
  </r>
  <r>
    <x v="124"/>
    <x v="5"/>
    <x v="4"/>
    <s v="Q2"/>
    <n v="2367"/>
    <n v="46"/>
    <x v="4"/>
    <x v="0"/>
    <n v="55.95"/>
    <x v="3"/>
    <n v="0"/>
    <n v="55.95"/>
    <n v="32.47"/>
    <n v="14"/>
    <n v="3019"/>
    <s v="Crystal City"/>
    <x v="3"/>
    <n v="783.30000000000007"/>
    <n v="0"/>
    <n v="328.72"/>
  </r>
  <r>
    <x v="124"/>
    <x v="5"/>
    <x v="4"/>
    <s v="Q2"/>
    <n v="2368"/>
    <n v="33"/>
    <x v="3"/>
    <x v="0"/>
    <n v="19.95"/>
    <x v="1"/>
    <n v="0"/>
    <n v="19.95"/>
    <n v="9.7799999999999994"/>
    <n v="9"/>
    <n v="3031"/>
    <s v="Hingham"/>
    <x v="0"/>
    <n v="179.54999999999998"/>
    <n v="0"/>
    <n v="91.53"/>
  </r>
  <r>
    <x v="124"/>
    <x v="5"/>
    <x v="4"/>
    <s v="Q2"/>
    <n v="2369"/>
    <n v="9"/>
    <x v="0"/>
    <x v="0"/>
    <n v="48.95"/>
    <x v="5"/>
    <n v="0"/>
    <n v="48.95"/>
    <n v="24.52"/>
    <n v="23"/>
    <n v="3026"/>
    <s v="Norman"/>
    <x v="6"/>
    <n v="1125.8500000000001"/>
    <n v="0"/>
    <n v="561.8900000000001"/>
  </r>
  <r>
    <x v="124"/>
    <x v="5"/>
    <x v="4"/>
    <s v="Q2"/>
    <n v="2370"/>
    <n v="34"/>
    <x v="4"/>
    <x v="0"/>
    <n v="37.950000000000003"/>
    <x v="0"/>
    <n v="0"/>
    <n v="37.950000000000003"/>
    <n v="15.35"/>
    <n v="10"/>
    <n v="3027"/>
    <s v="Hartford"/>
    <x v="0"/>
    <n v="379.5"/>
    <n v="0"/>
    <n v="226"/>
  </r>
  <r>
    <x v="124"/>
    <x v="5"/>
    <x v="4"/>
    <s v="Q2"/>
    <n v="2371"/>
    <n v="19"/>
    <x v="0"/>
    <x v="0"/>
    <n v="49.95"/>
    <x v="5"/>
    <n v="0"/>
    <n v="49.95"/>
    <n v="24.77"/>
    <n v="29"/>
    <n v="3026"/>
    <s v="Norman"/>
    <x v="6"/>
    <n v="1448.5500000000002"/>
    <n v="0"/>
    <n v="730.22000000000014"/>
  </r>
  <r>
    <x v="124"/>
    <x v="5"/>
    <x v="4"/>
    <s v="Q2"/>
    <n v="2372"/>
    <n v="46"/>
    <x v="3"/>
    <x v="0"/>
    <n v="55.95"/>
    <x v="3"/>
    <n v="0.1"/>
    <n v="50.36"/>
    <n v="32.47"/>
    <n v="29"/>
    <n v="3014"/>
    <s v="Danville"/>
    <x v="1"/>
    <n v="1460.44"/>
    <n v="5.5900000000000034"/>
    <n v="518.81000000000006"/>
  </r>
  <r>
    <x v="124"/>
    <x v="5"/>
    <x v="4"/>
    <s v="Q2"/>
    <n v="2373"/>
    <n v="29"/>
    <x v="0"/>
    <x v="0"/>
    <n v="40.950000000000003"/>
    <x v="5"/>
    <n v="0"/>
    <n v="40.950000000000003"/>
    <n v="15.51"/>
    <n v="4"/>
    <n v="3028"/>
    <s v="Pembroke Pines"/>
    <x v="2"/>
    <n v="163.80000000000001"/>
    <n v="0"/>
    <n v="101.76000000000002"/>
  </r>
  <r>
    <x v="124"/>
    <x v="5"/>
    <x v="4"/>
    <s v="Q2"/>
    <n v="2374"/>
    <n v="19"/>
    <x v="3"/>
    <x v="0"/>
    <n v="49.95"/>
    <x v="5"/>
    <n v="0"/>
    <n v="49.95"/>
    <n v="24.77"/>
    <n v="11"/>
    <n v="3017"/>
    <s v="Chesterfield"/>
    <x v="3"/>
    <n v="549.45000000000005"/>
    <n v="0"/>
    <n v="276.98"/>
  </r>
  <r>
    <x v="124"/>
    <x v="5"/>
    <x v="4"/>
    <s v="Q2"/>
    <n v="2375"/>
    <n v="42"/>
    <x v="0"/>
    <x v="0"/>
    <n v="35.950000000000003"/>
    <x v="0"/>
    <n v="0.2"/>
    <n v="28.76"/>
    <n v="20.25"/>
    <n v="1"/>
    <n v="3013"/>
    <s v="Moran"/>
    <x v="5"/>
    <n v="28.76"/>
    <n v="7.1900000000000013"/>
    <n v="8.5100000000000016"/>
  </r>
  <r>
    <x v="124"/>
    <x v="5"/>
    <x v="4"/>
    <s v="Q2"/>
    <n v="2376"/>
    <n v="3"/>
    <x v="3"/>
    <x v="0"/>
    <n v="59.95"/>
    <x v="3"/>
    <n v="0"/>
    <n v="59.95"/>
    <n v="28.73"/>
    <n v="5"/>
    <n v="3022"/>
    <s v="Oak View"/>
    <x v="7"/>
    <n v="299.75"/>
    <n v="0"/>
    <n v="156.10000000000002"/>
  </r>
  <r>
    <x v="124"/>
    <x v="5"/>
    <x v="4"/>
    <s v="Q2"/>
    <n v="2377"/>
    <n v="25"/>
    <x v="4"/>
    <x v="0"/>
    <n v="0.95"/>
    <x v="4"/>
    <n v="0"/>
    <n v="0.95"/>
    <n v="0.35"/>
    <n v="19"/>
    <n v="3024"/>
    <s v="Corn"/>
    <x v="6"/>
    <n v="18.05"/>
    <n v="0"/>
    <n v="11.4"/>
  </r>
  <r>
    <x v="124"/>
    <x v="5"/>
    <x v="4"/>
    <s v="Q2"/>
    <n v="2378"/>
    <n v="48"/>
    <x v="3"/>
    <x v="0"/>
    <n v="3.95"/>
    <x v="4"/>
    <n v="0"/>
    <n v="3.95"/>
    <n v="1.43"/>
    <n v="4"/>
    <n v="3029"/>
    <s v="Hartland"/>
    <x v="0"/>
    <n v="15.8"/>
    <n v="0"/>
    <n v="10.080000000000002"/>
  </r>
  <r>
    <x v="124"/>
    <x v="5"/>
    <x v="4"/>
    <s v="Q2"/>
    <n v="2379"/>
    <n v="37"/>
    <x v="0"/>
    <x v="0"/>
    <n v="24.95"/>
    <x v="2"/>
    <n v="0"/>
    <n v="24.95"/>
    <n v="9.3800000000000008"/>
    <n v="3"/>
    <n v="3015"/>
    <s v="Catawissa"/>
    <x v="3"/>
    <n v="74.849999999999994"/>
    <n v="0"/>
    <n v="46.709999999999994"/>
  </r>
  <r>
    <x v="125"/>
    <x v="6"/>
    <x v="4"/>
    <s v="Q2"/>
    <n v="2380"/>
    <n v="16"/>
    <x v="1"/>
    <x v="0"/>
    <n v="27.95"/>
    <x v="2"/>
    <n v="0"/>
    <n v="27.95"/>
    <n v="15.85"/>
    <n v="5"/>
    <n v="3014"/>
    <s v="Danville"/>
    <x v="1"/>
    <n v="139.75"/>
    <n v="0"/>
    <n v="60.5"/>
  </r>
  <r>
    <x v="125"/>
    <x v="6"/>
    <x v="4"/>
    <s v="Q2"/>
    <n v="2381"/>
    <n v="38"/>
    <x v="0"/>
    <x v="0"/>
    <n v="24.95"/>
    <x v="2"/>
    <n v="0"/>
    <n v="24.95"/>
    <n v="11.48"/>
    <n v="1"/>
    <n v="3023"/>
    <s v="Glenbeulah"/>
    <x v="0"/>
    <n v="24.95"/>
    <n v="0"/>
    <n v="13.469999999999999"/>
  </r>
  <r>
    <x v="125"/>
    <x v="6"/>
    <x v="4"/>
    <s v="Q2"/>
    <n v="2382"/>
    <n v="35"/>
    <x v="0"/>
    <x v="0"/>
    <n v="0.95"/>
    <x v="4"/>
    <n v="0"/>
    <n v="0.95"/>
    <n v="0.47"/>
    <n v="12"/>
    <n v="3021"/>
    <s v="Hollywood"/>
    <x v="2"/>
    <n v="11.399999999999999"/>
    <n v="0"/>
    <n v="5.76"/>
  </r>
  <r>
    <x v="125"/>
    <x v="6"/>
    <x v="4"/>
    <s v="Q2"/>
    <n v="2383"/>
    <n v="12"/>
    <x v="2"/>
    <x v="0"/>
    <n v="47.95"/>
    <x v="5"/>
    <n v="0"/>
    <n v="47.95"/>
    <n v="20.7"/>
    <n v="3"/>
    <n v="3014"/>
    <s v="Danville"/>
    <x v="1"/>
    <n v="143.85000000000002"/>
    <n v="0"/>
    <n v="81.750000000000014"/>
  </r>
  <r>
    <x v="125"/>
    <x v="6"/>
    <x v="4"/>
    <s v="Q2"/>
    <n v="2383"/>
    <n v="45"/>
    <x v="2"/>
    <x v="0"/>
    <n v="38.950000000000003"/>
    <x v="0"/>
    <n v="0"/>
    <n v="38.950000000000003"/>
    <n v="22.33"/>
    <n v="2"/>
    <n v="3014"/>
    <s v="Danville"/>
    <x v="1"/>
    <n v="77.900000000000006"/>
    <n v="0"/>
    <n v="33.240000000000009"/>
  </r>
  <r>
    <x v="125"/>
    <x v="6"/>
    <x v="4"/>
    <s v="Q2"/>
    <n v="2384"/>
    <n v="43"/>
    <x v="0"/>
    <x v="0"/>
    <n v="11.95"/>
    <x v="1"/>
    <n v="0"/>
    <n v="11.95"/>
    <n v="3.32"/>
    <n v="6"/>
    <n v="3016"/>
    <s v="Cedar Hill"/>
    <x v="3"/>
    <n v="71.699999999999989"/>
    <n v="0"/>
    <n v="51.779999999999994"/>
  </r>
  <r>
    <x v="125"/>
    <x v="6"/>
    <x v="4"/>
    <s v="Q2"/>
    <n v="2385"/>
    <n v="5"/>
    <x v="2"/>
    <x v="0"/>
    <n v="24.95"/>
    <x v="2"/>
    <n v="0"/>
    <n v="24.95"/>
    <n v="12.27"/>
    <n v="8"/>
    <n v="3029"/>
    <s v="Hartland"/>
    <x v="0"/>
    <n v="199.6"/>
    <n v="0"/>
    <n v="101.44"/>
  </r>
  <r>
    <x v="125"/>
    <x v="6"/>
    <x v="4"/>
    <s v="Q2"/>
    <n v="2386"/>
    <n v="31"/>
    <x v="1"/>
    <x v="0"/>
    <n v="0.95"/>
    <x v="4"/>
    <n v="0"/>
    <n v="0.95"/>
    <n v="0.34"/>
    <n v="21"/>
    <n v="3020"/>
    <s v="Hollywood"/>
    <x v="2"/>
    <n v="19.95"/>
    <n v="0"/>
    <n v="12.809999999999997"/>
  </r>
  <r>
    <x v="125"/>
    <x v="6"/>
    <x v="4"/>
    <s v="Q2"/>
    <n v="2387"/>
    <n v="5"/>
    <x v="2"/>
    <x v="0"/>
    <n v="24.95"/>
    <x v="2"/>
    <n v="0"/>
    <n v="24.95"/>
    <n v="12.27"/>
    <n v="7"/>
    <n v="3025"/>
    <s v="Cardinal"/>
    <x v="4"/>
    <n v="174.65"/>
    <n v="0"/>
    <n v="88.759999999999991"/>
  </r>
  <r>
    <x v="125"/>
    <x v="6"/>
    <x v="4"/>
    <s v="Q2"/>
    <n v="2388"/>
    <n v="2"/>
    <x v="1"/>
    <x v="0"/>
    <n v="44.95"/>
    <x v="5"/>
    <n v="0"/>
    <n v="44.95"/>
    <n v="27.95"/>
    <n v="6"/>
    <n v="3031"/>
    <s v="Hingham"/>
    <x v="0"/>
    <n v="269.70000000000005"/>
    <n v="0"/>
    <n v="102.00000000000003"/>
  </r>
  <r>
    <x v="125"/>
    <x v="6"/>
    <x v="4"/>
    <s v="Q2"/>
    <n v="2389"/>
    <n v="17"/>
    <x v="2"/>
    <x v="0"/>
    <n v="49.95"/>
    <x v="5"/>
    <n v="0"/>
    <n v="49.95"/>
    <n v="23.93"/>
    <n v="24"/>
    <n v="3021"/>
    <s v="Hollywood"/>
    <x v="2"/>
    <n v="1198.8000000000002"/>
    <n v="0"/>
    <n v="624.48"/>
  </r>
  <r>
    <x v="125"/>
    <x v="6"/>
    <x v="4"/>
    <s v="Q2"/>
    <n v="2390"/>
    <n v="15"/>
    <x v="1"/>
    <x v="0"/>
    <n v="28.95"/>
    <x v="2"/>
    <n v="0.1"/>
    <n v="26.06"/>
    <n v="17.53"/>
    <n v="33"/>
    <n v="3010"/>
    <s v="Camarillo"/>
    <x v="7"/>
    <n v="859.9799999999999"/>
    <n v="2.8900000000000006"/>
    <n v="281.4899999999999"/>
  </r>
  <r>
    <x v="125"/>
    <x v="6"/>
    <x v="4"/>
    <s v="Q2"/>
    <n v="2391"/>
    <n v="50"/>
    <x v="2"/>
    <x v="0"/>
    <n v="24.95"/>
    <x v="2"/>
    <n v="0"/>
    <n v="24.95"/>
    <n v="12.14"/>
    <n v="2"/>
    <n v="3022"/>
    <s v="Oak View"/>
    <x v="7"/>
    <n v="49.9"/>
    <n v="0"/>
    <n v="25.619999999999997"/>
  </r>
  <r>
    <x v="125"/>
    <x v="6"/>
    <x v="4"/>
    <s v="Q2"/>
    <n v="2392"/>
    <n v="8"/>
    <x v="1"/>
    <x v="0"/>
    <n v="7.95"/>
    <x v="4"/>
    <n v="0"/>
    <n v="7.95"/>
    <n v="4.53"/>
    <n v="2"/>
    <n v="3027"/>
    <s v="Hartford"/>
    <x v="0"/>
    <n v="15.9"/>
    <n v="0"/>
    <n v="6.84"/>
  </r>
  <r>
    <x v="125"/>
    <x v="6"/>
    <x v="4"/>
    <s v="Q2"/>
    <n v="2392"/>
    <n v="9"/>
    <x v="1"/>
    <x v="0"/>
    <n v="48.95"/>
    <x v="5"/>
    <n v="0"/>
    <n v="48.95"/>
    <n v="24.52"/>
    <n v="9"/>
    <n v="3027"/>
    <s v="Hartford"/>
    <x v="0"/>
    <n v="440.55"/>
    <n v="0"/>
    <n v="219.87000000000003"/>
  </r>
  <r>
    <x v="125"/>
    <x v="6"/>
    <x v="4"/>
    <s v="Q2"/>
    <n v="2393"/>
    <n v="3"/>
    <x v="2"/>
    <x v="0"/>
    <n v="59.95"/>
    <x v="3"/>
    <n v="0"/>
    <n v="59.95"/>
    <n v="28.73"/>
    <n v="9"/>
    <n v="3028"/>
    <s v="Pembroke Pines"/>
    <x v="2"/>
    <n v="539.55000000000007"/>
    <n v="0"/>
    <n v="280.98"/>
  </r>
  <r>
    <x v="125"/>
    <x v="6"/>
    <x v="4"/>
    <s v="Q2"/>
    <n v="2394"/>
    <n v="35"/>
    <x v="1"/>
    <x v="0"/>
    <n v="0.95"/>
    <x v="4"/>
    <n v="0"/>
    <n v="0.95"/>
    <n v="0.47"/>
    <n v="17"/>
    <n v="3014"/>
    <s v="Danville"/>
    <x v="1"/>
    <n v="16.149999999999999"/>
    <n v="0"/>
    <n v="8.16"/>
  </r>
  <r>
    <x v="125"/>
    <x v="6"/>
    <x v="4"/>
    <s v="Q2"/>
    <n v="2395"/>
    <n v="1"/>
    <x v="0"/>
    <x v="0"/>
    <n v="43.95"/>
    <x v="5"/>
    <n v="0"/>
    <n v="43.95"/>
    <n v="25.6"/>
    <n v="15"/>
    <n v="3030"/>
    <s v="Davis"/>
    <x v="6"/>
    <n v="659.25"/>
    <n v="0"/>
    <n v="275.25"/>
  </r>
  <r>
    <x v="125"/>
    <x v="6"/>
    <x v="4"/>
    <s v="Q2"/>
    <n v="2396"/>
    <n v="40"/>
    <x v="2"/>
    <x v="0"/>
    <n v="16.95"/>
    <x v="1"/>
    <n v="0"/>
    <n v="16.95"/>
    <n v="6.53"/>
    <n v="14"/>
    <n v="3029"/>
    <s v="Hartland"/>
    <x v="0"/>
    <n v="237.29999999999998"/>
    <n v="0"/>
    <n v="145.87999999999997"/>
  </r>
  <r>
    <x v="125"/>
    <x v="6"/>
    <x v="4"/>
    <s v="Q2"/>
    <n v="2397"/>
    <n v="16"/>
    <x v="0"/>
    <x v="0"/>
    <n v="27.95"/>
    <x v="2"/>
    <n v="0"/>
    <n v="27.95"/>
    <n v="15.85"/>
    <n v="4"/>
    <n v="3016"/>
    <s v="Cedar Hill"/>
    <x v="3"/>
    <n v="111.8"/>
    <n v="0"/>
    <n v="48.4"/>
  </r>
  <r>
    <x v="125"/>
    <x v="6"/>
    <x v="4"/>
    <s v="Q2"/>
    <n v="2397"/>
    <n v="13"/>
    <x v="0"/>
    <x v="0"/>
    <n v="26.95"/>
    <x v="2"/>
    <n v="0"/>
    <n v="26.95"/>
    <n v="13.26"/>
    <n v="18"/>
    <n v="3016"/>
    <s v="Cedar Hill"/>
    <x v="3"/>
    <n v="485.09999999999997"/>
    <n v="0"/>
    <n v="246.42"/>
  </r>
  <r>
    <x v="125"/>
    <x v="6"/>
    <x v="4"/>
    <s v="Q2"/>
    <n v="2397"/>
    <n v="45"/>
    <x v="0"/>
    <x v="0"/>
    <n v="38.950000000000003"/>
    <x v="0"/>
    <n v="0"/>
    <n v="38.950000000000003"/>
    <n v="22.33"/>
    <n v="4"/>
    <n v="3016"/>
    <s v="Cedar Hill"/>
    <x v="3"/>
    <n v="155.80000000000001"/>
    <n v="0"/>
    <n v="66.480000000000018"/>
  </r>
  <r>
    <x v="125"/>
    <x v="6"/>
    <x v="4"/>
    <s v="Q2"/>
    <n v="2398"/>
    <n v="22"/>
    <x v="2"/>
    <x v="0"/>
    <n v="0.95"/>
    <x v="4"/>
    <n v="0"/>
    <n v="0.95"/>
    <n v="0.56999999999999995"/>
    <n v="11"/>
    <n v="3032"/>
    <s v="Church View"/>
    <x v="4"/>
    <n v="10.45"/>
    <n v="0"/>
    <n v="4.18"/>
  </r>
  <r>
    <x v="125"/>
    <x v="6"/>
    <x v="4"/>
    <s v="Q2"/>
    <n v="2398"/>
    <n v="50"/>
    <x v="2"/>
    <x v="0"/>
    <n v="24.95"/>
    <x v="2"/>
    <n v="0.1"/>
    <n v="22.46"/>
    <n v="12.14"/>
    <n v="3"/>
    <n v="3032"/>
    <s v="Church View"/>
    <x v="4"/>
    <n v="67.38"/>
    <n v="2.4899999999999984"/>
    <n v="30.96"/>
  </r>
  <r>
    <x v="125"/>
    <x v="6"/>
    <x v="4"/>
    <s v="Q2"/>
    <n v="2398"/>
    <n v="49"/>
    <x v="2"/>
    <x v="0"/>
    <n v="63.95"/>
    <x v="3"/>
    <n v="0"/>
    <n v="63.95"/>
    <n v="27.1"/>
    <n v="4"/>
    <n v="3032"/>
    <s v="Church View"/>
    <x v="4"/>
    <n v="255.8"/>
    <n v="0"/>
    <n v="147.4"/>
  </r>
  <r>
    <x v="125"/>
    <x v="6"/>
    <x v="4"/>
    <s v="Q2"/>
    <n v="2398"/>
    <n v="28"/>
    <x v="2"/>
    <x v="0"/>
    <n v="0.95"/>
    <x v="4"/>
    <n v="0.1"/>
    <n v="0.86"/>
    <n v="0.5"/>
    <n v="19"/>
    <n v="3032"/>
    <s v="Church View"/>
    <x v="4"/>
    <n v="16.34"/>
    <n v="8.9999999999999969E-2"/>
    <n v="6.84"/>
  </r>
  <r>
    <x v="125"/>
    <x v="6"/>
    <x v="4"/>
    <s v="Q2"/>
    <n v="2398"/>
    <n v="32"/>
    <x v="2"/>
    <x v="0"/>
    <n v="22.95"/>
    <x v="2"/>
    <n v="0"/>
    <n v="22.95"/>
    <n v="11.78"/>
    <n v="5"/>
    <n v="3032"/>
    <s v="Church View"/>
    <x v="4"/>
    <n v="114.75"/>
    <n v="0"/>
    <n v="55.85"/>
  </r>
  <r>
    <x v="125"/>
    <x v="6"/>
    <x v="4"/>
    <s v="Q2"/>
    <n v="2399"/>
    <n v="17"/>
    <x v="1"/>
    <x v="0"/>
    <n v="49.95"/>
    <x v="5"/>
    <n v="0"/>
    <n v="49.95"/>
    <n v="23.93"/>
    <n v="14"/>
    <n v="3025"/>
    <s v="Cardinal"/>
    <x v="4"/>
    <n v="699.30000000000007"/>
    <n v="0"/>
    <n v="364.28000000000003"/>
  </r>
  <r>
    <x v="125"/>
    <x v="6"/>
    <x v="4"/>
    <s v="Q2"/>
    <n v="2400"/>
    <n v="46"/>
    <x v="0"/>
    <x v="0"/>
    <n v="55.95"/>
    <x v="3"/>
    <n v="0"/>
    <n v="55.95"/>
    <n v="32.47"/>
    <n v="12"/>
    <n v="3031"/>
    <s v="Hingham"/>
    <x v="0"/>
    <n v="671.40000000000009"/>
    <n v="0"/>
    <n v="281.76000000000005"/>
  </r>
  <r>
    <x v="125"/>
    <x v="6"/>
    <x v="4"/>
    <s v="Q2"/>
    <n v="2401"/>
    <n v="20"/>
    <x v="2"/>
    <x v="0"/>
    <n v="16.95"/>
    <x v="1"/>
    <n v="0"/>
    <n v="16.95"/>
    <n v="6.76"/>
    <n v="18"/>
    <n v="3017"/>
    <s v="Chesterfield"/>
    <x v="3"/>
    <n v="305.09999999999997"/>
    <n v="0"/>
    <n v="183.42"/>
  </r>
  <r>
    <x v="125"/>
    <x v="6"/>
    <x v="4"/>
    <s v="Q2"/>
    <n v="2402"/>
    <n v="11"/>
    <x v="0"/>
    <x v="0"/>
    <n v="65.95"/>
    <x v="3"/>
    <n v="0"/>
    <n v="65.95"/>
    <n v="37.97"/>
    <n v="19"/>
    <n v="3012"/>
    <s v="Moose"/>
    <x v="5"/>
    <n v="1253.05"/>
    <n v="0"/>
    <n v="531.62000000000012"/>
  </r>
  <r>
    <x v="125"/>
    <x v="6"/>
    <x v="4"/>
    <s v="Q2"/>
    <n v="2403"/>
    <n v="19"/>
    <x v="2"/>
    <x v="0"/>
    <n v="49.95"/>
    <x v="5"/>
    <n v="0"/>
    <n v="49.95"/>
    <n v="24.77"/>
    <n v="20"/>
    <n v="3019"/>
    <s v="Crystal City"/>
    <x v="3"/>
    <n v="999"/>
    <n v="0"/>
    <n v="503.60000000000008"/>
  </r>
  <r>
    <x v="125"/>
    <x v="6"/>
    <x v="4"/>
    <s v="Q2"/>
    <n v="2404"/>
    <n v="19"/>
    <x v="1"/>
    <x v="0"/>
    <n v="49.95"/>
    <x v="5"/>
    <n v="0"/>
    <n v="49.95"/>
    <n v="24.77"/>
    <n v="28"/>
    <n v="3025"/>
    <s v="Cardinal"/>
    <x v="4"/>
    <n v="1398.6000000000001"/>
    <n v="0"/>
    <n v="705.04000000000008"/>
  </r>
  <r>
    <x v="125"/>
    <x v="6"/>
    <x v="4"/>
    <s v="Q2"/>
    <n v="2405"/>
    <n v="5"/>
    <x v="0"/>
    <x v="0"/>
    <n v="24.95"/>
    <x v="2"/>
    <n v="0"/>
    <n v="24.95"/>
    <n v="12.27"/>
    <n v="2"/>
    <n v="3016"/>
    <s v="Cedar Hill"/>
    <x v="3"/>
    <n v="49.9"/>
    <n v="0"/>
    <n v="25.36"/>
  </r>
  <r>
    <x v="125"/>
    <x v="6"/>
    <x v="4"/>
    <s v="Q2"/>
    <n v="2406"/>
    <n v="29"/>
    <x v="1"/>
    <x v="0"/>
    <n v="40.950000000000003"/>
    <x v="5"/>
    <n v="0"/>
    <n v="40.950000000000003"/>
    <n v="15.51"/>
    <n v="2"/>
    <n v="3020"/>
    <s v="Hollywood"/>
    <x v="2"/>
    <n v="81.900000000000006"/>
    <n v="0"/>
    <n v="50.88000000000001"/>
  </r>
  <r>
    <x v="125"/>
    <x v="6"/>
    <x v="4"/>
    <s v="Q2"/>
    <n v="2407"/>
    <n v="40"/>
    <x v="0"/>
    <x v="0"/>
    <n v="16.95"/>
    <x v="1"/>
    <n v="0"/>
    <n v="16.95"/>
    <n v="6.53"/>
    <n v="7"/>
    <n v="3015"/>
    <s v="Catawissa"/>
    <x v="3"/>
    <n v="118.64999999999999"/>
    <n v="0"/>
    <n v="72.939999999999984"/>
  </r>
  <r>
    <x v="125"/>
    <x v="6"/>
    <x v="4"/>
    <s v="Q2"/>
    <n v="2408"/>
    <n v="15"/>
    <x v="1"/>
    <x v="0"/>
    <n v="28.95"/>
    <x v="2"/>
    <n v="0"/>
    <n v="28.95"/>
    <n v="17.53"/>
    <n v="10"/>
    <n v="3024"/>
    <s v="Corn"/>
    <x v="6"/>
    <n v="289.5"/>
    <n v="0"/>
    <n v="114.19999999999999"/>
  </r>
  <r>
    <x v="125"/>
    <x v="6"/>
    <x v="4"/>
    <s v="Q2"/>
    <n v="2408"/>
    <n v="18"/>
    <x v="1"/>
    <x v="0"/>
    <n v="54.95"/>
    <x v="3"/>
    <n v="0"/>
    <n v="54.95"/>
    <n v="26.65"/>
    <n v="9"/>
    <n v="3024"/>
    <s v="Corn"/>
    <x v="6"/>
    <n v="494.55"/>
    <n v="0"/>
    <n v="254.70000000000005"/>
  </r>
  <r>
    <x v="125"/>
    <x v="6"/>
    <x v="4"/>
    <s v="Q2"/>
    <n v="2409"/>
    <n v="40"/>
    <x v="2"/>
    <x v="0"/>
    <n v="16.95"/>
    <x v="1"/>
    <n v="0"/>
    <n v="16.95"/>
    <n v="6.53"/>
    <n v="12"/>
    <n v="3027"/>
    <s v="Hartford"/>
    <x v="0"/>
    <n v="203.39999999999998"/>
    <n v="0"/>
    <n v="125.03999999999998"/>
  </r>
  <r>
    <x v="125"/>
    <x v="6"/>
    <x v="4"/>
    <s v="Q2"/>
    <n v="2410"/>
    <n v="8"/>
    <x v="1"/>
    <x v="0"/>
    <n v="7.95"/>
    <x v="4"/>
    <n v="0"/>
    <n v="7.95"/>
    <n v="4.53"/>
    <n v="3"/>
    <n v="3026"/>
    <s v="Norman"/>
    <x v="6"/>
    <n v="23.85"/>
    <n v="0"/>
    <n v="10.26"/>
  </r>
  <r>
    <x v="126"/>
    <x v="0"/>
    <x v="4"/>
    <s v="Q2"/>
    <n v="2411"/>
    <n v="8"/>
    <x v="4"/>
    <x v="1"/>
    <n v="7.95"/>
    <x v="4"/>
    <n v="0"/>
    <n v="7.95"/>
    <n v="4.53"/>
    <n v="18"/>
    <n v="3012"/>
    <s v="Moose"/>
    <x v="5"/>
    <n v="143.1"/>
    <n v="0"/>
    <n v="61.56"/>
  </r>
  <r>
    <x v="126"/>
    <x v="0"/>
    <x v="4"/>
    <s v="Q2"/>
    <n v="2412"/>
    <n v="36"/>
    <x v="3"/>
    <x v="1"/>
    <n v="26.95"/>
    <x v="2"/>
    <n v="0"/>
    <n v="26.95"/>
    <n v="12.53"/>
    <n v="24"/>
    <n v="3021"/>
    <s v="Hollywood"/>
    <x v="2"/>
    <n v="646.79999999999995"/>
    <n v="0"/>
    <n v="346.08"/>
  </r>
  <r>
    <x v="126"/>
    <x v="0"/>
    <x v="4"/>
    <s v="Q2"/>
    <n v="2413"/>
    <n v="15"/>
    <x v="4"/>
    <x v="1"/>
    <n v="28.95"/>
    <x v="2"/>
    <n v="0"/>
    <n v="28.95"/>
    <n v="17.53"/>
    <n v="8"/>
    <n v="3031"/>
    <s v="Hingham"/>
    <x v="0"/>
    <n v="231.6"/>
    <n v="0"/>
    <n v="91.359999999999985"/>
  </r>
  <r>
    <x v="126"/>
    <x v="0"/>
    <x v="4"/>
    <s v="Q2"/>
    <n v="2413"/>
    <n v="16"/>
    <x v="4"/>
    <x v="1"/>
    <n v="27.95"/>
    <x v="2"/>
    <n v="0"/>
    <n v="27.95"/>
    <n v="15.85"/>
    <n v="5"/>
    <n v="3031"/>
    <s v="Hingham"/>
    <x v="0"/>
    <n v="139.75"/>
    <n v="0"/>
    <n v="60.5"/>
  </r>
  <r>
    <x v="126"/>
    <x v="0"/>
    <x v="4"/>
    <s v="Q2"/>
    <n v="2413"/>
    <n v="38"/>
    <x v="4"/>
    <x v="1"/>
    <n v="24.95"/>
    <x v="2"/>
    <n v="0"/>
    <n v="24.95"/>
    <n v="11.48"/>
    <n v="2"/>
    <n v="3031"/>
    <s v="Hingham"/>
    <x v="0"/>
    <n v="49.9"/>
    <n v="0"/>
    <n v="26.939999999999998"/>
  </r>
  <r>
    <x v="126"/>
    <x v="0"/>
    <x v="4"/>
    <s v="Q2"/>
    <n v="2414"/>
    <n v="6"/>
    <x v="3"/>
    <x v="1"/>
    <n v="55.95"/>
    <x v="3"/>
    <n v="0"/>
    <n v="55.95"/>
    <n v="16.059999999999999"/>
    <n v="10"/>
    <n v="3017"/>
    <s v="Chesterfield"/>
    <x v="3"/>
    <n v="559.5"/>
    <n v="0"/>
    <n v="398.9"/>
  </r>
  <r>
    <x v="127"/>
    <x v="1"/>
    <x v="4"/>
    <s v="Q2"/>
    <n v="2415"/>
    <n v="5"/>
    <x v="1"/>
    <x v="1"/>
    <n v="24.95"/>
    <x v="2"/>
    <n v="0"/>
    <n v="24.95"/>
    <n v="12.27"/>
    <n v="2"/>
    <n v="3011"/>
    <s v="Barhamsville"/>
    <x v="4"/>
    <n v="49.9"/>
    <n v="0"/>
    <n v="25.36"/>
  </r>
  <r>
    <x v="127"/>
    <x v="1"/>
    <x v="4"/>
    <s v="Q2"/>
    <n v="2415"/>
    <n v="2"/>
    <x v="1"/>
    <x v="1"/>
    <n v="44.95"/>
    <x v="5"/>
    <n v="0"/>
    <n v="44.95"/>
    <n v="27.95"/>
    <n v="4"/>
    <n v="3011"/>
    <s v="Barhamsville"/>
    <x v="4"/>
    <n v="179.8"/>
    <n v="0"/>
    <n v="68.000000000000014"/>
  </r>
  <r>
    <x v="127"/>
    <x v="1"/>
    <x v="4"/>
    <s v="Q2"/>
    <n v="2416"/>
    <n v="27"/>
    <x v="0"/>
    <x v="1"/>
    <n v="4.95"/>
    <x v="4"/>
    <n v="0"/>
    <n v="4.95"/>
    <n v="1.82"/>
    <n v="7"/>
    <n v="3013"/>
    <s v="Moran"/>
    <x v="5"/>
    <n v="34.65"/>
    <n v="0"/>
    <n v="21.91"/>
  </r>
  <r>
    <x v="127"/>
    <x v="1"/>
    <x v="4"/>
    <s v="Q2"/>
    <n v="2417"/>
    <n v="23"/>
    <x v="0"/>
    <x v="1"/>
    <n v="2.95"/>
    <x v="4"/>
    <n v="0"/>
    <n v="2.95"/>
    <n v="1.68"/>
    <n v="3"/>
    <n v="3026"/>
    <s v="Norman"/>
    <x v="6"/>
    <n v="8.8500000000000014"/>
    <n v="0"/>
    <n v="3.8100000000000005"/>
  </r>
  <r>
    <x v="127"/>
    <x v="1"/>
    <x v="4"/>
    <s v="Q2"/>
    <n v="2418"/>
    <n v="15"/>
    <x v="1"/>
    <x v="1"/>
    <n v="28.95"/>
    <x v="2"/>
    <n v="0"/>
    <n v="28.95"/>
    <n v="17.53"/>
    <n v="29"/>
    <n v="3029"/>
    <s v="Hartland"/>
    <x v="0"/>
    <n v="839.55"/>
    <n v="0"/>
    <n v="331.17999999999995"/>
  </r>
  <r>
    <x v="127"/>
    <x v="1"/>
    <x v="4"/>
    <s v="Q2"/>
    <n v="2419"/>
    <n v="38"/>
    <x v="1"/>
    <x v="1"/>
    <n v="24.95"/>
    <x v="2"/>
    <n v="0.1"/>
    <n v="22.46"/>
    <n v="11.48"/>
    <n v="1"/>
    <n v="3025"/>
    <s v="Cardinal"/>
    <x v="4"/>
    <n v="22.46"/>
    <n v="2.4899999999999984"/>
    <n v="10.98"/>
  </r>
  <r>
    <x v="127"/>
    <x v="1"/>
    <x v="4"/>
    <s v="Q2"/>
    <n v="2420"/>
    <n v="38"/>
    <x v="1"/>
    <x v="1"/>
    <n v="24.95"/>
    <x v="2"/>
    <n v="0"/>
    <n v="24.95"/>
    <n v="11.48"/>
    <n v="1"/>
    <n v="3022"/>
    <s v="Oak View"/>
    <x v="7"/>
    <n v="24.95"/>
    <n v="0"/>
    <n v="13.469999999999999"/>
  </r>
  <r>
    <x v="127"/>
    <x v="1"/>
    <x v="4"/>
    <s v="Q2"/>
    <n v="2420"/>
    <n v="47"/>
    <x v="1"/>
    <x v="1"/>
    <n v="28.95"/>
    <x v="2"/>
    <n v="0"/>
    <n v="28.95"/>
    <n v="8.86"/>
    <n v="2"/>
    <n v="3022"/>
    <s v="Oak View"/>
    <x v="7"/>
    <n v="57.9"/>
    <n v="0"/>
    <n v="40.18"/>
  </r>
  <r>
    <x v="127"/>
    <x v="1"/>
    <x v="4"/>
    <s v="Q2"/>
    <n v="2420"/>
    <n v="35"/>
    <x v="1"/>
    <x v="1"/>
    <n v="0.95"/>
    <x v="4"/>
    <n v="0"/>
    <n v="0.95"/>
    <n v="0.47"/>
    <n v="22"/>
    <n v="3022"/>
    <s v="Oak View"/>
    <x v="7"/>
    <n v="20.9"/>
    <n v="0"/>
    <n v="10.559999999999999"/>
  </r>
  <r>
    <x v="127"/>
    <x v="1"/>
    <x v="4"/>
    <s v="Q2"/>
    <n v="2421"/>
    <n v="14"/>
    <x v="1"/>
    <x v="1"/>
    <n v="31.95"/>
    <x v="0"/>
    <n v="0"/>
    <n v="31.95"/>
    <n v="17.38"/>
    <n v="2"/>
    <n v="3012"/>
    <s v="Moose"/>
    <x v="5"/>
    <n v="63.9"/>
    <n v="0"/>
    <n v="29.14"/>
  </r>
  <r>
    <x v="127"/>
    <x v="1"/>
    <x v="4"/>
    <s v="Q2"/>
    <n v="2422"/>
    <n v="5"/>
    <x v="0"/>
    <x v="1"/>
    <n v="24.95"/>
    <x v="2"/>
    <n v="0"/>
    <n v="24.95"/>
    <n v="12.27"/>
    <n v="3"/>
    <n v="3024"/>
    <s v="Corn"/>
    <x v="6"/>
    <n v="74.849999999999994"/>
    <n v="0"/>
    <n v="38.04"/>
  </r>
  <r>
    <x v="127"/>
    <x v="1"/>
    <x v="4"/>
    <s v="Q2"/>
    <n v="2423"/>
    <n v="27"/>
    <x v="0"/>
    <x v="1"/>
    <n v="4.95"/>
    <x v="4"/>
    <n v="0"/>
    <n v="4.95"/>
    <n v="1.82"/>
    <n v="5"/>
    <n v="3016"/>
    <s v="Cedar Hill"/>
    <x v="3"/>
    <n v="24.75"/>
    <n v="0"/>
    <n v="15.649999999999999"/>
  </r>
  <r>
    <x v="128"/>
    <x v="2"/>
    <x v="4"/>
    <s v="Q2"/>
    <n v="2424"/>
    <n v="30"/>
    <x v="2"/>
    <x v="1"/>
    <n v="10.95"/>
    <x v="1"/>
    <n v="0"/>
    <n v="10.95"/>
    <n v="4.8"/>
    <n v="8"/>
    <n v="3014"/>
    <s v="Danville"/>
    <x v="1"/>
    <n v="87.6"/>
    <n v="0"/>
    <n v="49.199999999999996"/>
  </r>
  <r>
    <x v="128"/>
    <x v="2"/>
    <x v="4"/>
    <s v="Q2"/>
    <n v="2424"/>
    <n v="42"/>
    <x v="2"/>
    <x v="1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128"/>
    <x v="2"/>
    <x v="4"/>
    <s v="Q2"/>
    <n v="2425"/>
    <n v="10"/>
    <x v="4"/>
    <x v="1"/>
    <n v="34.950000000000003"/>
    <x v="0"/>
    <n v="0"/>
    <n v="34.950000000000003"/>
    <n v="22.13"/>
    <n v="7"/>
    <n v="3032"/>
    <s v="Church View"/>
    <x v="4"/>
    <n v="244.65000000000003"/>
    <n v="0"/>
    <n v="89.740000000000023"/>
  </r>
  <r>
    <x v="128"/>
    <x v="2"/>
    <x v="4"/>
    <s v="Q2"/>
    <n v="2425"/>
    <n v="23"/>
    <x v="4"/>
    <x v="1"/>
    <n v="2.95"/>
    <x v="4"/>
    <n v="0"/>
    <n v="2.95"/>
    <n v="1.68"/>
    <n v="8"/>
    <n v="3032"/>
    <s v="Church View"/>
    <x v="4"/>
    <n v="23.6"/>
    <n v="0"/>
    <n v="10.160000000000002"/>
  </r>
  <r>
    <x v="128"/>
    <x v="2"/>
    <x v="4"/>
    <s v="Q2"/>
    <n v="2426"/>
    <n v="48"/>
    <x v="2"/>
    <x v="1"/>
    <n v="3.95"/>
    <x v="4"/>
    <n v="0"/>
    <n v="3.95"/>
    <n v="1.43"/>
    <n v="15"/>
    <n v="3027"/>
    <s v="Hartford"/>
    <x v="0"/>
    <n v="59.25"/>
    <n v="0"/>
    <n v="37.800000000000004"/>
  </r>
  <r>
    <x v="128"/>
    <x v="2"/>
    <x v="4"/>
    <s v="Q2"/>
    <n v="2426"/>
    <n v="24"/>
    <x v="2"/>
    <x v="1"/>
    <n v="27.95"/>
    <x v="2"/>
    <n v="0"/>
    <n v="27.95"/>
    <n v="16.8"/>
    <n v="18"/>
    <n v="3027"/>
    <s v="Hartford"/>
    <x v="0"/>
    <n v="503.09999999999997"/>
    <n v="0"/>
    <n v="200.7"/>
  </r>
  <r>
    <x v="128"/>
    <x v="2"/>
    <x v="4"/>
    <s v="Q2"/>
    <n v="2426"/>
    <n v="49"/>
    <x v="2"/>
    <x v="1"/>
    <n v="63.95"/>
    <x v="3"/>
    <n v="0"/>
    <n v="63.95"/>
    <n v="27.1"/>
    <n v="4"/>
    <n v="3027"/>
    <s v="Hartford"/>
    <x v="0"/>
    <n v="255.8"/>
    <n v="0"/>
    <n v="147.4"/>
  </r>
  <r>
    <x v="128"/>
    <x v="2"/>
    <x v="4"/>
    <s v="Q2"/>
    <n v="2426"/>
    <n v="2"/>
    <x v="2"/>
    <x v="1"/>
    <n v="44.95"/>
    <x v="5"/>
    <n v="0"/>
    <n v="44.95"/>
    <n v="27.95"/>
    <n v="3"/>
    <n v="3027"/>
    <s v="Hartford"/>
    <x v="0"/>
    <n v="134.85000000000002"/>
    <n v="0"/>
    <n v="51.000000000000014"/>
  </r>
  <r>
    <x v="128"/>
    <x v="2"/>
    <x v="4"/>
    <s v="Q2"/>
    <n v="2427"/>
    <n v="47"/>
    <x v="2"/>
    <x v="1"/>
    <n v="28.95"/>
    <x v="2"/>
    <n v="0"/>
    <n v="28.95"/>
    <n v="8.86"/>
    <n v="4"/>
    <n v="3030"/>
    <s v="Davis"/>
    <x v="6"/>
    <n v="115.8"/>
    <n v="0"/>
    <n v="80.36"/>
  </r>
  <r>
    <x v="128"/>
    <x v="2"/>
    <x v="4"/>
    <s v="Q2"/>
    <n v="2428"/>
    <n v="41"/>
    <x v="4"/>
    <x v="1"/>
    <n v="18.95"/>
    <x v="1"/>
    <n v="0"/>
    <n v="18.95"/>
    <n v="9.98"/>
    <n v="14"/>
    <n v="3023"/>
    <s v="Glenbeulah"/>
    <x v="0"/>
    <n v="265.3"/>
    <n v="0"/>
    <n v="125.57999999999998"/>
  </r>
  <r>
    <x v="128"/>
    <x v="2"/>
    <x v="4"/>
    <s v="Q2"/>
    <n v="2428"/>
    <n v="11"/>
    <x v="4"/>
    <x v="1"/>
    <n v="65.95"/>
    <x v="3"/>
    <n v="0"/>
    <n v="65.95"/>
    <n v="37.97"/>
    <n v="6"/>
    <n v="3023"/>
    <s v="Glenbeulah"/>
    <x v="0"/>
    <n v="395.70000000000005"/>
    <n v="0"/>
    <n v="167.88000000000002"/>
  </r>
  <r>
    <x v="128"/>
    <x v="2"/>
    <x v="4"/>
    <s v="Q2"/>
    <n v="2428"/>
    <n v="13"/>
    <x v="4"/>
    <x v="1"/>
    <n v="26.95"/>
    <x v="2"/>
    <n v="0"/>
    <n v="26.95"/>
    <n v="13.26"/>
    <n v="1"/>
    <n v="3023"/>
    <s v="Glenbeulah"/>
    <x v="0"/>
    <n v="26.95"/>
    <n v="0"/>
    <n v="13.69"/>
  </r>
  <r>
    <x v="128"/>
    <x v="2"/>
    <x v="4"/>
    <s v="Q2"/>
    <n v="2429"/>
    <n v="14"/>
    <x v="4"/>
    <x v="1"/>
    <n v="31.95"/>
    <x v="0"/>
    <n v="0"/>
    <n v="31.95"/>
    <n v="17.38"/>
    <n v="2"/>
    <n v="3022"/>
    <s v="Oak View"/>
    <x v="7"/>
    <n v="63.9"/>
    <n v="0"/>
    <n v="29.14"/>
  </r>
  <r>
    <x v="128"/>
    <x v="2"/>
    <x v="4"/>
    <s v="Q2"/>
    <n v="2430"/>
    <n v="32"/>
    <x v="2"/>
    <x v="1"/>
    <n v="22.95"/>
    <x v="2"/>
    <n v="0.1"/>
    <n v="20.66"/>
    <n v="11.78"/>
    <n v="14"/>
    <n v="3032"/>
    <s v="Church View"/>
    <x v="4"/>
    <n v="289.24"/>
    <n v="2.2899999999999991"/>
    <n v="124.32000000000001"/>
  </r>
  <r>
    <x v="128"/>
    <x v="2"/>
    <x v="4"/>
    <s v="Q2"/>
    <n v="2430"/>
    <n v="23"/>
    <x v="2"/>
    <x v="1"/>
    <n v="2.95"/>
    <x v="4"/>
    <n v="0"/>
    <n v="2.95"/>
    <n v="1.68"/>
    <n v="10"/>
    <n v="3032"/>
    <s v="Church View"/>
    <x v="4"/>
    <n v="29.5"/>
    <n v="0"/>
    <n v="12.700000000000003"/>
  </r>
  <r>
    <x v="128"/>
    <x v="2"/>
    <x v="4"/>
    <s v="Q2"/>
    <n v="2431"/>
    <n v="17"/>
    <x v="2"/>
    <x v="1"/>
    <n v="49.95"/>
    <x v="5"/>
    <n v="0"/>
    <n v="49.95"/>
    <n v="23.93"/>
    <n v="25"/>
    <n v="3012"/>
    <s v="Moose"/>
    <x v="5"/>
    <n v="1248.75"/>
    <n v="0"/>
    <n v="650.50000000000011"/>
  </r>
  <r>
    <x v="128"/>
    <x v="2"/>
    <x v="4"/>
    <s v="Q2"/>
    <n v="2432"/>
    <n v="10"/>
    <x v="4"/>
    <x v="1"/>
    <n v="34.950000000000003"/>
    <x v="0"/>
    <n v="0"/>
    <n v="34.950000000000003"/>
    <n v="22.13"/>
    <n v="9"/>
    <n v="3024"/>
    <s v="Corn"/>
    <x v="6"/>
    <n v="314.55"/>
    <n v="0"/>
    <n v="115.38000000000004"/>
  </r>
  <r>
    <x v="128"/>
    <x v="2"/>
    <x v="4"/>
    <s v="Q2"/>
    <n v="2433"/>
    <n v="36"/>
    <x v="2"/>
    <x v="1"/>
    <n v="26.95"/>
    <x v="2"/>
    <n v="0"/>
    <n v="26.95"/>
    <n v="12.53"/>
    <n v="23"/>
    <n v="3011"/>
    <s v="Barhamsville"/>
    <x v="4"/>
    <n v="619.85"/>
    <n v="0"/>
    <n v="331.66"/>
  </r>
  <r>
    <x v="128"/>
    <x v="2"/>
    <x v="4"/>
    <s v="Q2"/>
    <n v="2433"/>
    <n v="11"/>
    <x v="2"/>
    <x v="1"/>
    <n v="65.95"/>
    <x v="3"/>
    <n v="0"/>
    <n v="65.95"/>
    <n v="37.97"/>
    <n v="2"/>
    <n v="3011"/>
    <s v="Barhamsville"/>
    <x v="4"/>
    <n v="131.9"/>
    <n v="0"/>
    <n v="55.960000000000008"/>
  </r>
  <r>
    <x v="128"/>
    <x v="2"/>
    <x v="4"/>
    <s v="Q2"/>
    <n v="2433"/>
    <n v="50"/>
    <x v="2"/>
    <x v="1"/>
    <n v="24.95"/>
    <x v="2"/>
    <n v="0"/>
    <n v="24.95"/>
    <n v="12.14"/>
    <n v="2"/>
    <n v="3011"/>
    <s v="Barhamsville"/>
    <x v="4"/>
    <n v="49.9"/>
    <n v="0"/>
    <n v="25.619999999999997"/>
  </r>
  <r>
    <x v="128"/>
    <x v="2"/>
    <x v="4"/>
    <s v="Q2"/>
    <n v="2433"/>
    <n v="7"/>
    <x v="2"/>
    <x v="1"/>
    <n v="20.95"/>
    <x v="2"/>
    <n v="0"/>
    <n v="20.95"/>
    <n v="10.039999999999999"/>
    <n v="2"/>
    <n v="3011"/>
    <s v="Barhamsville"/>
    <x v="4"/>
    <n v="41.9"/>
    <n v="0"/>
    <n v="21.82"/>
  </r>
  <r>
    <x v="128"/>
    <x v="2"/>
    <x v="4"/>
    <s v="Q2"/>
    <n v="2434"/>
    <n v="13"/>
    <x v="4"/>
    <x v="1"/>
    <n v="26.95"/>
    <x v="2"/>
    <n v="0"/>
    <n v="26.95"/>
    <n v="13.26"/>
    <n v="6"/>
    <n v="3029"/>
    <s v="Hartland"/>
    <x v="0"/>
    <n v="161.69999999999999"/>
    <n v="0"/>
    <n v="82.14"/>
  </r>
  <r>
    <x v="128"/>
    <x v="2"/>
    <x v="4"/>
    <s v="Q2"/>
    <n v="2434"/>
    <n v="30"/>
    <x v="4"/>
    <x v="1"/>
    <n v="10.95"/>
    <x v="1"/>
    <n v="0"/>
    <n v="10.95"/>
    <n v="4.8"/>
    <n v="10"/>
    <n v="3029"/>
    <s v="Hartland"/>
    <x v="0"/>
    <n v="109.5"/>
    <n v="0"/>
    <n v="61.499999999999993"/>
  </r>
  <r>
    <x v="128"/>
    <x v="2"/>
    <x v="4"/>
    <s v="Q2"/>
    <n v="2435"/>
    <n v="12"/>
    <x v="2"/>
    <x v="1"/>
    <n v="47.95"/>
    <x v="5"/>
    <n v="0"/>
    <n v="47.95"/>
    <n v="20.7"/>
    <n v="1"/>
    <n v="3021"/>
    <s v="Hollywood"/>
    <x v="2"/>
    <n v="47.95"/>
    <n v="0"/>
    <n v="27.250000000000004"/>
  </r>
  <r>
    <x v="128"/>
    <x v="2"/>
    <x v="4"/>
    <s v="Q2"/>
    <n v="2436"/>
    <n v="18"/>
    <x v="4"/>
    <x v="1"/>
    <n v="54.95"/>
    <x v="3"/>
    <n v="0"/>
    <n v="54.95"/>
    <n v="26.65"/>
    <n v="4"/>
    <n v="3020"/>
    <s v="Hollywood"/>
    <x v="2"/>
    <n v="219.8"/>
    <n v="0"/>
    <n v="113.20000000000002"/>
  </r>
  <r>
    <x v="128"/>
    <x v="2"/>
    <x v="4"/>
    <s v="Q2"/>
    <n v="2437"/>
    <n v="17"/>
    <x v="2"/>
    <x v="1"/>
    <n v="49.95"/>
    <x v="5"/>
    <n v="0.1"/>
    <n v="44.96"/>
    <n v="23.93"/>
    <n v="26"/>
    <n v="3033"/>
    <s v="Hubertus"/>
    <x v="0"/>
    <n v="1168.96"/>
    <n v="4.990000000000002"/>
    <n v="546.78"/>
  </r>
  <r>
    <x v="128"/>
    <x v="2"/>
    <x v="4"/>
    <s v="Q2"/>
    <n v="2437"/>
    <n v="36"/>
    <x v="2"/>
    <x v="1"/>
    <n v="26.95"/>
    <x v="2"/>
    <n v="0"/>
    <n v="26.95"/>
    <n v="12.53"/>
    <n v="27"/>
    <n v="3033"/>
    <s v="Hubertus"/>
    <x v="0"/>
    <n v="727.65"/>
    <n v="0"/>
    <n v="389.34"/>
  </r>
  <r>
    <x v="128"/>
    <x v="2"/>
    <x v="4"/>
    <s v="Q2"/>
    <n v="2437"/>
    <n v="28"/>
    <x v="2"/>
    <x v="1"/>
    <n v="0.95"/>
    <x v="4"/>
    <n v="0"/>
    <n v="0.95"/>
    <n v="0.5"/>
    <n v="23"/>
    <n v="3033"/>
    <s v="Hubertus"/>
    <x v="0"/>
    <n v="21.849999999999998"/>
    <n v="0"/>
    <n v="10.35"/>
  </r>
  <r>
    <x v="128"/>
    <x v="2"/>
    <x v="4"/>
    <s v="Q2"/>
    <n v="2438"/>
    <n v="14"/>
    <x v="4"/>
    <x v="1"/>
    <n v="31.95"/>
    <x v="0"/>
    <n v="0"/>
    <n v="31.95"/>
    <n v="17.38"/>
    <n v="2"/>
    <n v="3032"/>
    <s v="Church View"/>
    <x v="4"/>
    <n v="63.9"/>
    <n v="0"/>
    <n v="29.14"/>
  </r>
  <r>
    <x v="128"/>
    <x v="2"/>
    <x v="4"/>
    <s v="Q2"/>
    <n v="2439"/>
    <n v="11"/>
    <x v="2"/>
    <x v="1"/>
    <n v="65.95"/>
    <x v="3"/>
    <n v="0"/>
    <n v="65.95"/>
    <n v="37.97"/>
    <n v="3"/>
    <n v="3013"/>
    <s v="Moran"/>
    <x v="5"/>
    <n v="197.85000000000002"/>
    <n v="0"/>
    <n v="83.940000000000012"/>
  </r>
  <r>
    <x v="128"/>
    <x v="2"/>
    <x v="4"/>
    <s v="Q2"/>
    <n v="2440"/>
    <n v="1"/>
    <x v="4"/>
    <x v="1"/>
    <n v="43.95"/>
    <x v="5"/>
    <n v="0"/>
    <n v="43.95"/>
    <n v="25.6"/>
    <n v="5"/>
    <n v="3021"/>
    <s v="Hollywood"/>
    <x v="2"/>
    <n v="219.75"/>
    <n v="0"/>
    <n v="91.75"/>
  </r>
  <r>
    <x v="128"/>
    <x v="2"/>
    <x v="4"/>
    <s v="Q2"/>
    <n v="2441"/>
    <n v="28"/>
    <x v="2"/>
    <x v="1"/>
    <n v="0.95"/>
    <x v="4"/>
    <n v="0"/>
    <n v="0.95"/>
    <n v="0.5"/>
    <n v="2"/>
    <n v="3031"/>
    <s v="Hingham"/>
    <x v="0"/>
    <n v="1.9"/>
    <n v="0"/>
    <n v="0.89999999999999991"/>
  </r>
  <r>
    <x v="128"/>
    <x v="2"/>
    <x v="4"/>
    <s v="Q2"/>
    <n v="2442"/>
    <n v="12"/>
    <x v="4"/>
    <x v="1"/>
    <n v="47.95"/>
    <x v="5"/>
    <n v="0"/>
    <n v="47.95"/>
    <n v="20.7"/>
    <n v="2"/>
    <n v="3012"/>
    <s v="Moose"/>
    <x v="5"/>
    <n v="95.9"/>
    <n v="0"/>
    <n v="54.500000000000007"/>
  </r>
  <r>
    <x v="128"/>
    <x v="2"/>
    <x v="4"/>
    <s v="Q2"/>
    <n v="2442"/>
    <n v="29"/>
    <x v="4"/>
    <x v="1"/>
    <n v="40.950000000000003"/>
    <x v="5"/>
    <n v="0"/>
    <n v="40.950000000000003"/>
    <n v="15.51"/>
    <n v="4"/>
    <n v="3012"/>
    <s v="Moose"/>
    <x v="5"/>
    <n v="163.80000000000001"/>
    <n v="0"/>
    <n v="101.76000000000002"/>
  </r>
  <r>
    <x v="128"/>
    <x v="2"/>
    <x v="4"/>
    <s v="Q2"/>
    <n v="2443"/>
    <n v="19"/>
    <x v="4"/>
    <x v="1"/>
    <n v="49.95"/>
    <x v="5"/>
    <n v="0"/>
    <n v="49.95"/>
    <n v="24.77"/>
    <n v="10"/>
    <n v="3032"/>
    <s v="Church View"/>
    <x v="4"/>
    <n v="499.5"/>
    <n v="0"/>
    <n v="251.80000000000004"/>
  </r>
  <r>
    <x v="128"/>
    <x v="2"/>
    <x v="4"/>
    <s v="Q2"/>
    <n v="2444"/>
    <n v="35"/>
    <x v="2"/>
    <x v="1"/>
    <n v="0.95"/>
    <x v="4"/>
    <n v="0"/>
    <n v="0.95"/>
    <n v="0.47"/>
    <n v="6"/>
    <n v="3023"/>
    <s v="Glenbeulah"/>
    <x v="0"/>
    <n v="5.6999999999999993"/>
    <n v="0"/>
    <n v="2.88"/>
  </r>
  <r>
    <x v="128"/>
    <x v="2"/>
    <x v="4"/>
    <s v="Q2"/>
    <n v="2445"/>
    <n v="38"/>
    <x v="4"/>
    <x v="1"/>
    <n v="24.95"/>
    <x v="2"/>
    <n v="0"/>
    <n v="24.95"/>
    <n v="11.48"/>
    <n v="3"/>
    <n v="3030"/>
    <s v="Davis"/>
    <x v="6"/>
    <n v="74.849999999999994"/>
    <n v="0"/>
    <n v="40.409999999999997"/>
  </r>
  <r>
    <x v="128"/>
    <x v="2"/>
    <x v="4"/>
    <s v="Q2"/>
    <n v="2446"/>
    <n v="18"/>
    <x v="2"/>
    <x v="1"/>
    <n v="54.95"/>
    <x v="3"/>
    <n v="0"/>
    <n v="54.95"/>
    <n v="26.65"/>
    <n v="21"/>
    <n v="3026"/>
    <s v="Norman"/>
    <x v="6"/>
    <n v="1153.95"/>
    <n v="0"/>
    <n v="594.30000000000007"/>
  </r>
  <r>
    <x v="128"/>
    <x v="2"/>
    <x v="4"/>
    <s v="Q2"/>
    <n v="2446"/>
    <n v="19"/>
    <x v="2"/>
    <x v="1"/>
    <n v="49.95"/>
    <x v="5"/>
    <n v="0"/>
    <n v="49.95"/>
    <n v="24.77"/>
    <n v="22"/>
    <n v="3026"/>
    <s v="Norman"/>
    <x v="6"/>
    <n v="1098.9000000000001"/>
    <n v="0"/>
    <n v="553.96"/>
  </r>
  <r>
    <x v="128"/>
    <x v="2"/>
    <x v="4"/>
    <s v="Q2"/>
    <n v="2447"/>
    <n v="31"/>
    <x v="2"/>
    <x v="1"/>
    <n v="0.95"/>
    <x v="4"/>
    <n v="0"/>
    <n v="0.95"/>
    <n v="0.34"/>
    <n v="15"/>
    <n v="3030"/>
    <s v="Davis"/>
    <x v="6"/>
    <n v="14.25"/>
    <n v="0"/>
    <n v="9.1499999999999986"/>
  </r>
  <r>
    <x v="128"/>
    <x v="2"/>
    <x v="4"/>
    <s v="Q2"/>
    <n v="2448"/>
    <n v="14"/>
    <x v="4"/>
    <x v="1"/>
    <n v="31.95"/>
    <x v="0"/>
    <n v="0"/>
    <n v="31.95"/>
    <n v="17.38"/>
    <n v="1"/>
    <n v="3029"/>
    <s v="Hartland"/>
    <x v="0"/>
    <n v="31.95"/>
    <n v="0"/>
    <n v="14.57"/>
  </r>
  <r>
    <x v="128"/>
    <x v="2"/>
    <x v="4"/>
    <s v="Q2"/>
    <n v="2448"/>
    <n v="5"/>
    <x v="4"/>
    <x v="1"/>
    <n v="24.95"/>
    <x v="2"/>
    <n v="0"/>
    <n v="24.95"/>
    <n v="12.27"/>
    <n v="5"/>
    <n v="3029"/>
    <s v="Hartland"/>
    <x v="0"/>
    <n v="124.75"/>
    <n v="0"/>
    <n v="63.4"/>
  </r>
  <r>
    <x v="128"/>
    <x v="2"/>
    <x v="4"/>
    <s v="Q2"/>
    <n v="2448"/>
    <n v="14"/>
    <x v="4"/>
    <x v="1"/>
    <n v="31.95"/>
    <x v="0"/>
    <n v="0"/>
    <n v="31.95"/>
    <n v="17.38"/>
    <n v="2"/>
    <n v="3029"/>
    <s v="Hartland"/>
    <x v="0"/>
    <n v="63.9"/>
    <n v="0"/>
    <n v="29.14"/>
  </r>
  <r>
    <x v="128"/>
    <x v="2"/>
    <x v="4"/>
    <s v="Q2"/>
    <n v="2449"/>
    <n v="32"/>
    <x v="2"/>
    <x v="1"/>
    <n v="22.95"/>
    <x v="2"/>
    <n v="0.1"/>
    <n v="20.66"/>
    <n v="11.78"/>
    <n v="5"/>
    <n v="3022"/>
    <s v="Oak View"/>
    <x v="7"/>
    <n v="103.3"/>
    <n v="2.2899999999999991"/>
    <n v="44.400000000000006"/>
  </r>
  <r>
    <x v="128"/>
    <x v="2"/>
    <x v="4"/>
    <s v="Q2"/>
    <n v="2449"/>
    <n v="19"/>
    <x v="2"/>
    <x v="1"/>
    <n v="49.95"/>
    <x v="5"/>
    <n v="0"/>
    <n v="49.95"/>
    <n v="24.77"/>
    <n v="22"/>
    <n v="3022"/>
    <s v="Oak View"/>
    <x v="7"/>
    <n v="1098.9000000000001"/>
    <n v="0"/>
    <n v="553.96"/>
  </r>
  <r>
    <x v="128"/>
    <x v="2"/>
    <x v="4"/>
    <s v="Q2"/>
    <n v="2450"/>
    <n v="43"/>
    <x v="4"/>
    <x v="1"/>
    <n v="11.95"/>
    <x v="1"/>
    <n v="0"/>
    <n v="11.95"/>
    <n v="3.32"/>
    <n v="9"/>
    <n v="3032"/>
    <s v="Church View"/>
    <x v="4"/>
    <n v="107.55"/>
    <n v="0"/>
    <n v="77.669999999999987"/>
  </r>
  <r>
    <x v="128"/>
    <x v="2"/>
    <x v="4"/>
    <s v="Q2"/>
    <n v="2451"/>
    <n v="18"/>
    <x v="2"/>
    <x v="1"/>
    <n v="54.95"/>
    <x v="3"/>
    <n v="0.1"/>
    <n v="49.46"/>
    <n v="26.65"/>
    <n v="10"/>
    <n v="3024"/>
    <s v="Corn"/>
    <x v="6"/>
    <n v="494.6"/>
    <n v="5.490000000000002"/>
    <n v="228.10000000000002"/>
  </r>
  <r>
    <x v="128"/>
    <x v="2"/>
    <x v="4"/>
    <s v="Q2"/>
    <n v="2452"/>
    <n v="28"/>
    <x v="4"/>
    <x v="1"/>
    <n v="0.95"/>
    <x v="4"/>
    <n v="0"/>
    <n v="0.95"/>
    <n v="0.5"/>
    <n v="27"/>
    <n v="3023"/>
    <s v="Glenbeulah"/>
    <x v="0"/>
    <n v="25.65"/>
    <n v="0"/>
    <n v="12.149999999999999"/>
  </r>
  <r>
    <x v="128"/>
    <x v="2"/>
    <x v="4"/>
    <s v="Q2"/>
    <n v="2453"/>
    <n v="37"/>
    <x v="4"/>
    <x v="1"/>
    <n v="24.95"/>
    <x v="2"/>
    <n v="0"/>
    <n v="24.95"/>
    <n v="9.3800000000000008"/>
    <n v="10"/>
    <n v="3015"/>
    <s v="Catawissa"/>
    <x v="3"/>
    <n v="249.5"/>
    <n v="0"/>
    <n v="155.69999999999999"/>
  </r>
  <r>
    <x v="128"/>
    <x v="2"/>
    <x v="4"/>
    <s v="Q2"/>
    <n v="2454"/>
    <n v="14"/>
    <x v="2"/>
    <x v="1"/>
    <n v="31.95"/>
    <x v="0"/>
    <n v="0"/>
    <n v="31.95"/>
    <n v="17.38"/>
    <n v="2"/>
    <n v="3016"/>
    <s v="Cedar Hill"/>
    <x v="3"/>
    <n v="63.9"/>
    <n v="0"/>
    <n v="29.14"/>
  </r>
  <r>
    <x v="128"/>
    <x v="2"/>
    <x v="4"/>
    <s v="Q2"/>
    <n v="2455"/>
    <n v="1"/>
    <x v="4"/>
    <x v="1"/>
    <n v="43.95"/>
    <x v="5"/>
    <n v="0"/>
    <n v="43.95"/>
    <n v="25.6"/>
    <n v="10"/>
    <n v="3014"/>
    <s v="Danville"/>
    <x v="1"/>
    <n v="439.5"/>
    <n v="0"/>
    <n v="183.5"/>
  </r>
  <r>
    <x v="128"/>
    <x v="2"/>
    <x v="4"/>
    <s v="Q2"/>
    <n v="2456"/>
    <n v="22"/>
    <x v="2"/>
    <x v="1"/>
    <n v="0.95"/>
    <x v="4"/>
    <n v="0"/>
    <n v="0.95"/>
    <n v="0.56999999999999995"/>
    <n v="12"/>
    <n v="3032"/>
    <s v="Church View"/>
    <x v="4"/>
    <n v="11.399999999999999"/>
    <n v="0"/>
    <n v="4.5600000000000005"/>
  </r>
  <r>
    <x v="128"/>
    <x v="2"/>
    <x v="4"/>
    <s v="Q2"/>
    <n v="2457"/>
    <n v="43"/>
    <x v="2"/>
    <x v="1"/>
    <n v="11.95"/>
    <x v="1"/>
    <n v="0"/>
    <n v="11.95"/>
    <n v="3.32"/>
    <n v="1"/>
    <n v="3015"/>
    <s v="Catawissa"/>
    <x v="3"/>
    <n v="11.95"/>
    <n v="0"/>
    <n v="8.629999999999999"/>
  </r>
  <r>
    <x v="128"/>
    <x v="2"/>
    <x v="4"/>
    <s v="Q2"/>
    <n v="2458"/>
    <n v="25"/>
    <x v="4"/>
    <x v="1"/>
    <n v="0.95"/>
    <x v="4"/>
    <n v="0"/>
    <n v="0.95"/>
    <n v="0.35"/>
    <n v="4"/>
    <n v="3010"/>
    <s v="Camarillo"/>
    <x v="7"/>
    <n v="3.8"/>
    <n v="0"/>
    <n v="2.4"/>
  </r>
  <r>
    <x v="128"/>
    <x v="2"/>
    <x v="4"/>
    <s v="Q2"/>
    <n v="2459"/>
    <n v="4"/>
    <x v="4"/>
    <x v="1"/>
    <n v="73.95"/>
    <x v="3"/>
    <n v="0"/>
    <n v="73.95"/>
    <n v="38.86"/>
    <n v="2"/>
    <n v="3032"/>
    <s v="Church View"/>
    <x v="4"/>
    <n v="147.9"/>
    <n v="0"/>
    <n v="70.180000000000007"/>
  </r>
  <r>
    <x v="128"/>
    <x v="2"/>
    <x v="4"/>
    <s v="Q2"/>
    <n v="2460"/>
    <n v="11"/>
    <x v="4"/>
    <x v="1"/>
    <n v="65.95"/>
    <x v="3"/>
    <n v="0"/>
    <n v="65.95"/>
    <n v="37.97"/>
    <n v="10"/>
    <n v="3013"/>
    <s v="Moran"/>
    <x v="5"/>
    <n v="659.5"/>
    <n v="0"/>
    <n v="279.80000000000007"/>
  </r>
  <r>
    <x v="128"/>
    <x v="2"/>
    <x v="4"/>
    <s v="Q2"/>
    <n v="2461"/>
    <n v="20"/>
    <x v="2"/>
    <x v="1"/>
    <n v="16.95"/>
    <x v="1"/>
    <n v="0"/>
    <n v="16.95"/>
    <n v="6.76"/>
    <n v="2"/>
    <n v="3013"/>
    <s v="Moran"/>
    <x v="5"/>
    <n v="33.9"/>
    <n v="0"/>
    <n v="20.38"/>
  </r>
  <r>
    <x v="128"/>
    <x v="2"/>
    <x v="4"/>
    <s v="Q2"/>
    <n v="2461"/>
    <n v="13"/>
    <x v="2"/>
    <x v="1"/>
    <n v="26.95"/>
    <x v="2"/>
    <n v="0"/>
    <n v="26.95"/>
    <n v="13.26"/>
    <n v="5"/>
    <n v="3013"/>
    <s v="Moran"/>
    <x v="5"/>
    <n v="134.75"/>
    <n v="0"/>
    <n v="68.45"/>
  </r>
  <r>
    <x v="128"/>
    <x v="2"/>
    <x v="4"/>
    <s v="Q2"/>
    <n v="2461"/>
    <n v="14"/>
    <x v="2"/>
    <x v="1"/>
    <n v="31.95"/>
    <x v="0"/>
    <n v="0"/>
    <n v="31.95"/>
    <n v="17.38"/>
    <n v="1"/>
    <n v="3013"/>
    <s v="Moran"/>
    <x v="5"/>
    <n v="31.95"/>
    <n v="0"/>
    <n v="14.57"/>
  </r>
  <r>
    <x v="128"/>
    <x v="2"/>
    <x v="4"/>
    <s v="Q2"/>
    <n v="2461"/>
    <n v="18"/>
    <x v="2"/>
    <x v="1"/>
    <n v="54.95"/>
    <x v="3"/>
    <n v="0"/>
    <n v="54.95"/>
    <n v="26.65"/>
    <n v="6"/>
    <n v="3013"/>
    <s v="Moran"/>
    <x v="5"/>
    <n v="329.70000000000005"/>
    <n v="0"/>
    <n v="169.8"/>
  </r>
  <r>
    <x v="128"/>
    <x v="2"/>
    <x v="4"/>
    <s v="Q2"/>
    <n v="2461"/>
    <n v="33"/>
    <x v="2"/>
    <x v="1"/>
    <n v="19.95"/>
    <x v="1"/>
    <n v="0"/>
    <n v="19.95"/>
    <n v="9.7799999999999994"/>
    <n v="14"/>
    <n v="3013"/>
    <s v="Moran"/>
    <x v="5"/>
    <n v="279.3"/>
    <n v="0"/>
    <n v="142.38"/>
  </r>
  <r>
    <x v="128"/>
    <x v="2"/>
    <x v="4"/>
    <s v="Q2"/>
    <n v="2462"/>
    <n v="11"/>
    <x v="4"/>
    <x v="1"/>
    <n v="65.95"/>
    <x v="3"/>
    <n v="0"/>
    <n v="65.95"/>
    <n v="37.97"/>
    <n v="12"/>
    <n v="3025"/>
    <s v="Cardinal"/>
    <x v="4"/>
    <n v="791.40000000000009"/>
    <n v="0"/>
    <n v="335.76000000000005"/>
  </r>
  <r>
    <x v="128"/>
    <x v="2"/>
    <x v="4"/>
    <s v="Q2"/>
    <n v="2463"/>
    <n v="5"/>
    <x v="2"/>
    <x v="1"/>
    <n v="24.95"/>
    <x v="2"/>
    <n v="0"/>
    <n v="24.95"/>
    <n v="12.27"/>
    <n v="8"/>
    <n v="3029"/>
    <s v="Hartland"/>
    <x v="0"/>
    <n v="199.6"/>
    <n v="0"/>
    <n v="101.44"/>
  </r>
  <r>
    <x v="129"/>
    <x v="3"/>
    <x v="4"/>
    <s v="Q2"/>
    <n v="2464"/>
    <n v="30"/>
    <x v="1"/>
    <x v="1"/>
    <n v="10.95"/>
    <x v="1"/>
    <n v="0"/>
    <n v="10.95"/>
    <n v="4.8"/>
    <n v="17"/>
    <n v="3015"/>
    <s v="Catawissa"/>
    <x v="3"/>
    <n v="186.14999999999998"/>
    <n v="0"/>
    <n v="104.55"/>
  </r>
  <r>
    <x v="129"/>
    <x v="3"/>
    <x v="4"/>
    <s v="Q2"/>
    <n v="2465"/>
    <n v="40"/>
    <x v="2"/>
    <x v="1"/>
    <n v="16.95"/>
    <x v="1"/>
    <n v="0"/>
    <n v="16.95"/>
    <n v="6.53"/>
    <n v="24"/>
    <n v="3018"/>
    <s v="Chickasha"/>
    <x v="6"/>
    <n v="406.79999999999995"/>
    <n v="0"/>
    <n v="250.07999999999996"/>
  </r>
  <r>
    <x v="129"/>
    <x v="3"/>
    <x v="4"/>
    <s v="Q2"/>
    <n v="2466"/>
    <n v="41"/>
    <x v="2"/>
    <x v="1"/>
    <n v="18.95"/>
    <x v="1"/>
    <n v="0.1"/>
    <n v="17.059999999999999"/>
    <n v="9.98"/>
    <n v="10"/>
    <n v="3015"/>
    <s v="Catawissa"/>
    <x v="3"/>
    <n v="170.6"/>
    <n v="1.8900000000000006"/>
    <n v="70.799999999999983"/>
  </r>
  <r>
    <x v="129"/>
    <x v="3"/>
    <x v="4"/>
    <s v="Q2"/>
    <n v="2467"/>
    <n v="1"/>
    <x v="1"/>
    <x v="1"/>
    <n v="43.95"/>
    <x v="5"/>
    <n v="0"/>
    <n v="43.95"/>
    <n v="25.6"/>
    <n v="12"/>
    <n v="3014"/>
    <s v="Danville"/>
    <x v="1"/>
    <n v="527.40000000000009"/>
    <n v="0"/>
    <n v="220.20000000000002"/>
  </r>
  <r>
    <x v="129"/>
    <x v="3"/>
    <x v="4"/>
    <s v="Q2"/>
    <n v="2467"/>
    <n v="2"/>
    <x v="1"/>
    <x v="1"/>
    <n v="44.95"/>
    <x v="5"/>
    <n v="0"/>
    <n v="44.95"/>
    <n v="27.95"/>
    <n v="8"/>
    <n v="3014"/>
    <s v="Danville"/>
    <x v="1"/>
    <n v="359.6"/>
    <n v="0"/>
    <n v="136.00000000000003"/>
  </r>
  <r>
    <x v="129"/>
    <x v="3"/>
    <x v="4"/>
    <s v="Q2"/>
    <n v="2468"/>
    <n v="43"/>
    <x v="2"/>
    <x v="1"/>
    <n v="11.95"/>
    <x v="1"/>
    <n v="0.2"/>
    <n v="9.56"/>
    <n v="3.32"/>
    <n v="6"/>
    <n v="3024"/>
    <s v="Corn"/>
    <x v="6"/>
    <n v="57.36"/>
    <n v="2.3899999999999988"/>
    <n v="37.44"/>
  </r>
  <r>
    <x v="129"/>
    <x v="3"/>
    <x v="4"/>
    <s v="Q2"/>
    <n v="2469"/>
    <n v="11"/>
    <x v="1"/>
    <x v="1"/>
    <n v="65.95"/>
    <x v="3"/>
    <n v="0"/>
    <n v="65.95"/>
    <n v="37.97"/>
    <n v="3"/>
    <n v="3016"/>
    <s v="Cedar Hill"/>
    <x v="3"/>
    <n v="197.85000000000002"/>
    <n v="0"/>
    <n v="83.940000000000012"/>
  </r>
  <r>
    <x v="129"/>
    <x v="3"/>
    <x v="4"/>
    <s v="Q2"/>
    <n v="2469"/>
    <n v="39"/>
    <x v="1"/>
    <x v="1"/>
    <n v="26.95"/>
    <x v="2"/>
    <n v="0.1"/>
    <n v="24.26"/>
    <n v="12.24"/>
    <n v="18"/>
    <n v="3016"/>
    <s v="Cedar Hill"/>
    <x v="3"/>
    <n v="436.68"/>
    <n v="2.6899999999999977"/>
    <n v="216.36"/>
  </r>
  <r>
    <x v="129"/>
    <x v="3"/>
    <x v="4"/>
    <s v="Q2"/>
    <n v="2470"/>
    <n v="21"/>
    <x v="2"/>
    <x v="1"/>
    <n v="26.95"/>
    <x v="2"/>
    <n v="0"/>
    <n v="26.95"/>
    <n v="12.42"/>
    <n v="11"/>
    <n v="3022"/>
    <s v="Oak View"/>
    <x v="7"/>
    <n v="296.45"/>
    <n v="0"/>
    <n v="159.82999999999998"/>
  </r>
  <r>
    <x v="130"/>
    <x v="4"/>
    <x v="4"/>
    <s v="Q2"/>
    <n v="2471"/>
    <n v="26"/>
    <x v="4"/>
    <x v="0"/>
    <n v="0.95"/>
    <x v="4"/>
    <n v="0"/>
    <n v="0.95"/>
    <n v="0.42"/>
    <n v="8"/>
    <n v="3019"/>
    <s v="Crystal City"/>
    <x v="3"/>
    <n v="7.6"/>
    <n v="0"/>
    <n v="4.24"/>
  </r>
  <r>
    <x v="130"/>
    <x v="4"/>
    <x v="4"/>
    <s v="Q2"/>
    <n v="2472"/>
    <n v="5"/>
    <x v="3"/>
    <x v="0"/>
    <n v="24.95"/>
    <x v="2"/>
    <n v="0"/>
    <n v="24.95"/>
    <n v="12.27"/>
    <n v="3"/>
    <n v="3014"/>
    <s v="Danville"/>
    <x v="1"/>
    <n v="74.849999999999994"/>
    <n v="0"/>
    <n v="38.04"/>
  </r>
  <r>
    <x v="130"/>
    <x v="4"/>
    <x v="4"/>
    <s v="Q2"/>
    <n v="2472"/>
    <n v="50"/>
    <x v="3"/>
    <x v="0"/>
    <n v="24.95"/>
    <x v="2"/>
    <n v="0"/>
    <n v="24.95"/>
    <n v="12.14"/>
    <n v="2"/>
    <n v="3014"/>
    <s v="Danville"/>
    <x v="1"/>
    <n v="49.9"/>
    <n v="0"/>
    <n v="25.619999999999997"/>
  </r>
  <r>
    <x v="130"/>
    <x v="4"/>
    <x v="4"/>
    <s v="Q2"/>
    <n v="2473"/>
    <n v="34"/>
    <x v="4"/>
    <x v="0"/>
    <n v="37.950000000000003"/>
    <x v="0"/>
    <n v="0"/>
    <n v="37.950000000000003"/>
    <n v="15.35"/>
    <n v="2"/>
    <n v="3024"/>
    <s v="Corn"/>
    <x v="6"/>
    <n v="75.900000000000006"/>
    <n v="0"/>
    <n v="45.2"/>
  </r>
  <r>
    <x v="130"/>
    <x v="4"/>
    <x v="4"/>
    <s v="Q2"/>
    <n v="2473"/>
    <n v="38"/>
    <x v="4"/>
    <x v="0"/>
    <n v="24.95"/>
    <x v="2"/>
    <n v="0"/>
    <n v="24.95"/>
    <n v="11.48"/>
    <n v="4"/>
    <n v="3024"/>
    <s v="Corn"/>
    <x v="6"/>
    <n v="99.8"/>
    <n v="0"/>
    <n v="53.879999999999995"/>
  </r>
  <r>
    <x v="130"/>
    <x v="4"/>
    <x v="4"/>
    <s v="Q2"/>
    <n v="2474"/>
    <n v="40"/>
    <x v="3"/>
    <x v="0"/>
    <n v="16.95"/>
    <x v="1"/>
    <n v="0"/>
    <n v="16.95"/>
    <n v="6.53"/>
    <n v="5"/>
    <n v="3017"/>
    <s v="Chesterfield"/>
    <x v="3"/>
    <n v="84.75"/>
    <n v="0"/>
    <n v="52.099999999999994"/>
  </r>
  <r>
    <x v="130"/>
    <x v="4"/>
    <x v="4"/>
    <s v="Q2"/>
    <n v="2474"/>
    <n v="24"/>
    <x v="3"/>
    <x v="0"/>
    <n v="27.95"/>
    <x v="2"/>
    <n v="0"/>
    <n v="27.95"/>
    <n v="16.8"/>
    <n v="12"/>
    <n v="3017"/>
    <s v="Chesterfield"/>
    <x v="3"/>
    <n v="335.4"/>
    <n v="0"/>
    <n v="133.79999999999998"/>
  </r>
  <r>
    <x v="130"/>
    <x v="4"/>
    <x v="4"/>
    <s v="Q2"/>
    <n v="2475"/>
    <n v="6"/>
    <x v="4"/>
    <x v="0"/>
    <n v="55.95"/>
    <x v="3"/>
    <n v="0"/>
    <n v="55.95"/>
    <n v="16.059999999999999"/>
    <n v="19"/>
    <n v="3025"/>
    <s v="Cardinal"/>
    <x v="4"/>
    <n v="1063.05"/>
    <n v="0"/>
    <n v="757.91"/>
  </r>
  <r>
    <x v="130"/>
    <x v="4"/>
    <x v="4"/>
    <s v="Q2"/>
    <n v="2476"/>
    <n v="23"/>
    <x v="3"/>
    <x v="0"/>
    <n v="2.95"/>
    <x v="4"/>
    <n v="0"/>
    <n v="2.95"/>
    <n v="1.68"/>
    <n v="4"/>
    <n v="3031"/>
    <s v="Hingham"/>
    <x v="0"/>
    <n v="11.8"/>
    <n v="0"/>
    <n v="5.080000000000001"/>
  </r>
  <r>
    <x v="130"/>
    <x v="4"/>
    <x v="4"/>
    <s v="Q2"/>
    <n v="2476"/>
    <n v="47"/>
    <x v="3"/>
    <x v="0"/>
    <n v="28.95"/>
    <x v="2"/>
    <n v="0.1"/>
    <n v="26.06"/>
    <n v="8.86"/>
    <n v="11"/>
    <n v="3031"/>
    <s v="Hingham"/>
    <x v="0"/>
    <n v="286.65999999999997"/>
    <n v="2.8900000000000006"/>
    <n v="189.2"/>
  </r>
  <r>
    <x v="130"/>
    <x v="4"/>
    <x v="4"/>
    <s v="Q2"/>
    <n v="2476"/>
    <n v="49"/>
    <x v="3"/>
    <x v="0"/>
    <n v="63.95"/>
    <x v="3"/>
    <n v="0"/>
    <n v="63.95"/>
    <n v="27.1"/>
    <n v="2"/>
    <n v="3031"/>
    <s v="Hingham"/>
    <x v="0"/>
    <n v="127.9"/>
    <n v="0"/>
    <n v="73.7"/>
  </r>
  <r>
    <x v="130"/>
    <x v="4"/>
    <x v="4"/>
    <s v="Q2"/>
    <n v="2477"/>
    <n v="20"/>
    <x v="4"/>
    <x v="0"/>
    <n v="16.95"/>
    <x v="1"/>
    <n v="0"/>
    <n v="16.95"/>
    <n v="6.76"/>
    <n v="26"/>
    <n v="3031"/>
    <s v="Hingham"/>
    <x v="0"/>
    <n v="440.7"/>
    <n v="0"/>
    <n v="264.94"/>
  </r>
  <r>
    <x v="130"/>
    <x v="4"/>
    <x v="4"/>
    <s v="Q2"/>
    <n v="2477"/>
    <n v="24"/>
    <x v="4"/>
    <x v="0"/>
    <n v="27.95"/>
    <x v="2"/>
    <n v="0"/>
    <n v="27.95"/>
    <n v="16.8"/>
    <n v="5"/>
    <n v="3031"/>
    <s v="Hingham"/>
    <x v="0"/>
    <n v="139.75"/>
    <n v="0"/>
    <n v="55.749999999999993"/>
  </r>
  <r>
    <x v="130"/>
    <x v="4"/>
    <x v="4"/>
    <s v="Q2"/>
    <n v="2478"/>
    <n v="28"/>
    <x v="3"/>
    <x v="0"/>
    <n v="0.95"/>
    <x v="4"/>
    <n v="0"/>
    <n v="0.95"/>
    <n v="0.5"/>
    <n v="5"/>
    <n v="3028"/>
    <s v="Pembroke Pines"/>
    <x v="2"/>
    <n v="4.75"/>
    <n v="0"/>
    <n v="2.25"/>
  </r>
  <r>
    <x v="130"/>
    <x v="4"/>
    <x v="4"/>
    <s v="Q2"/>
    <n v="2478"/>
    <n v="35"/>
    <x v="3"/>
    <x v="0"/>
    <n v="0.95"/>
    <x v="4"/>
    <n v="0"/>
    <n v="0.95"/>
    <n v="0.47"/>
    <n v="15"/>
    <n v="3028"/>
    <s v="Pembroke Pines"/>
    <x v="2"/>
    <n v="14.25"/>
    <n v="0"/>
    <n v="7.1999999999999993"/>
  </r>
  <r>
    <x v="130"/>
    <x v="4"/>
    <x v="4"/>
    <s v="Q2"/>
    <n v="2479"/>
    <n v="36"/>
    <x v="4"/>
    <x v="0"/>
    <n v="26.95"/>
    <x v="2"/>
    <n v="0"/>
    <n v="26.95"/>
    <n v="12.53"/>
    <n v="22"/>
    <n v="3031"/>
    <s v="Hingham"/>
    <x v="0"/>
    <n v="592.9"/>
    <n v="0"/>
    <n v="317.24"/>
  </r>
  <r>
    <x v="130"/>
    <x v="4"/>
    <x v="4"/>
    <s v="Q2"/>
    <n v="2479"/>
    <n v="44"/>
    <x v="4"/>
    <x v="0"/>
    <n v="38.950000000000003"/>
    <x v="0"/>
    <n v="0"/>
    <n v="38.950000000000003"/>
    <n v="24.76"/>
    <n v="12"/>
    <n v="3031"/>
    <s v="Hingham"/>
    <x v="0"/>
    <n v="467.40000000000003"/>
    <n v="0"/>
    <n v="170.28000000000003"/>
  </r>
  <r>
    <x v="130"/>
    <x v="4"/>
    <x v="4"/>
    <s v="Q2"/>
    <n v="2480"/>
    <n v="33"/>
    <x v="3"/>
    <x v="0"/>
    <n v="19.95"/>
    <x v="1"/>
    <n v="0"/>
    <n v="19.95"/>
    <n v="9.7799999999999994"/>
    <n v="20"/>
    <n v="3028"/>
    <s v="Pembroke Pines"/>
    <x v="2"/>
    <n v="399"/>
    <n v="0"/>
    <n v="203.4"/>
  </r>
  <r>
    <x v="130"/>
    <x v="4"/>
    <x v="4"/>
    <s v="Q2"/>
    <n v="2481"/>
    <n v="6"/>
    <x v="4"/>
    <x v="0"/>
    <n v="55.95"/>
    <x v="3"/>
    <n v="0.1"/>
    <n v="50.36"/>
    <n v="16.059999999999999"/>
    <n v="4"/>
    <n v="3014"/>
    <s v="Danville"/>
    <x v="1"/>
    <n v="201.44"/>
    <n v="5.5900000000000034"/>
    <n v="137.19999999999999"/>
  </r>
  <r>
    <x v="130"/>
    <x v="4"/>
    <x v="4"/>
    <s v="Q2"/>
    <n v="2482"/>
    <n v="6"/>
    <x v="3"/>
    <x v="0"/>
    <n v="55.95"/>
    <x v="3"/>
    <n v="0"/>
    <n v="55.95"/>
    <n v="16.059999999999999"/>
    <n v="15"/>
    <n v="3020"/>
    <s v="Hollywood"/>
    <x v="2"/>
    <n v="839.25"/>
    <n v="0"/>
    <n v="598.35"/>
  </r>
  <r>
    <x v="130"/>
    <x v="4"/>
    <x v="4"/>
    <s v="Q2"/>
    <n v="2483"/>
    <n v="38"/>
    <x v="4"/>
    <x v="0"/>
    <n v="24.95"/>
    <x v="2"/>
    <n v="0"/>
    <n v="24.95"/>
    <n v="11.48"/>
    <n v="1"/>
    <n v="3026"/>
    <s v="Norman"/>
    <x v="6"/>
    <n v="24.95"/>
    <n v="0"/>
    <n v="13.469999999999999"/>
  </r>
  <r>
    <x v="130"/>
    <x v="4"/>
    <x v="4"/>
    <s v="Q2"/>
    <n v="2484"/>
    <n v="45"/>
    <x v="3"/>
    <x v="0"/>
    <n v="38.950000000000003"/>
    <x v="0"/>
    <n v="0"/>
    <n v="38.950000000000003"/>
    <n v="22.33"/>
    <n v="4"/>
    <n v="3012"/>
    <s v="Moose"/>
    <x v="5"/>
    <n v="155.80000000000001"/>
    <n v="0"/>
    <n v="66.480000000000018"/>
  </r>
  <r>
    <x v="130"/>
    <x v="4"/>
    <x v="4"/>
    <s v="Q2"/>
    <n v="2484"/>
    <n v="5"/>
    <x v="3"/>
    <x v="0"/>
    <n v="24.95"/>
    <x v="2"/>
    <n v="0"/>
    <n v="24.95"/>
    <n v="12.27"/>
    <n v="4"/>
    <n v="3012"/>
    <s v="Moose"/>
    <x v="5"/>
    <n v="99.8"/>
    <n v="0"/>
    <n v="50.72"/>
  </r>
  <r>
    <x v="130"/>
    <x v="4"/>
    <x v="4"/>
    <s v="Q2"/>
    <n v="2485"/>
    <n v="30"/>
    <x v="4"/>
    <x v="0"/>
    <n v="10.95"/>
    <x v="1"/>
    <n v="0.1"/>
    <n v="9.86"/>
    <n v="4.8"/>
    <n v="19"/>
    <n v="3027"/>
    <s v="Hartford"/>
    <x v="0"/>
    <n v="187.33999999999997"/>
    <n v="1.0899999999999999"/>
    <n v="96.139999999999986"/>
  </r>
  <r>
    <x v="130"/>
    <x v="4"/>
    <x v="4"/>
    <s v="Q2"/>
    <n v="2486"/>
    <n v="46"/>
    <x v="3"/>
    <x v="0"/>
    <n v="55.95"/>
    <x v="3"/>
    <n v="0"/>
    <n v="55.95"/>
    <n v="32.47"/>
    <n v="17"/>
    <n v="3021"/>
    <s v="Hollywood"/>
    <x v="2"/>
    <n v="951.15000000000009"/>
    <n v="0"/>
    <n v="399.16000000000008"/>
  </r>
  <r>
    <x v="130"/>
    <x v="4"/>
    <x v="4"/>
    <s v="Q2"/>
    <n v="2487"/>
    <n v="28"/>
    <x v="4"/>
    <x v="0"/>
    <n v="0.95"/>
    <x v="4"/>
    <n v="0"/>
    <n v="0.95"/>
    <n v="0.5"/>
    <n v="14"/>
    <n v="3033"/>
    <s v="Hubertus"/>
    <x v="0"/>
    <n v="13.299999999999999"/>
    <n v="0"/>
    <n v="6.2999999999999989"/>
  </r>
  <r>
    <x v="130"/>
    <x v="4"/>
    <x v="4"/>
    <s v="Q2"/>
    <n v="2488"/>
    <n v="3"/>
    <x v="3"/>
    <x v="0"/>
    <n v="59.95"/>
    <x v="3"/>
    <n v="0.2"/>
    <n v="47.96"/>
    <n v="28.73"/>
    <n v="9"/>
    <n v="3015"/>
    <s v="Catawissa"/>
    <x v="3"/>
    <n v="431.64"/>
    <n v="11.990000000000002"/>
    <n v="173.07"/>
  </r>
  <r>
    <x v="130"/>
    <x v="4"/>
    <x v="4"/>
    <s v="Q2"/>
    <n v="2489"/>
    <n v="8"/>
    <x v="4"/>
    <x v="0"/>
    <n v="7.95"/>
    <x v="4"/>
    <n v="0"/>
    <n v="7.95"/>
    <n v="4.53"/>
    <n v="4"/>
    <n v="3016"/>
    <s v="Cedar Hill"/>
    <x v="3"/>
    <n v="31.8"/>
    <n v="0"/>
    <n v="13.68"/>
  </r>
  <r>
    <x v="130"/>
    <x v="4"/>
    <x v="4"/>
    <s v="Q2"/>
    <n v="2490"/>
    <n v="42"/>
    <x v="3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30"/>
    <x v="4"/>
    <x v="4"/>
    <s v="Q2"/>
    <n v="2491"/>
    <n v="31"/>
    <x v="4"/>
    <x v="0"/>
    <n v="0.95"/>
    <x v="4"/>
    <n v="0"/>
    <n v="0.95"/>
    <n v="0.34"/>
    <n v="14"/>
    <n v="3026"/>
    <s v="Norman"/>
    <x v="6"/>
    <n v="13.299999999999999"/>
    <n v="0"/>
    <n v="8.5399999999999991"/>
  </r>
  <r>
    <x v="130"/>
    <x v="4"/>
    <x v="4"/>
    <s v="Q2"/>
    <n v="2492"/>
    <n v="46"/>
    <x v="3"/>
    <x v="0"/>
    <n v="55.95"/>
    <x v="3"/>
    <n v="0"/>
    <n v="55.95"/>
    <n v="32.47"/>
    <n v="4"/>
    <n v="3030"/>
    <s v="Davis"/>
    <x v="6"/>
    <n v="223.8"/>
    <n v="0"/>
    <n v="93.920000000000016"/>
  </r>
  <r>
    <x v="130"/>
    <x v="4"/>
    <x v="4"/>
    <s v="Q2"/>
    <n v="2493"/>
    <n v="44"/>
    <x v="4"/>
    <x v="0"/>
    <n v="38.950000000000003"/>
    <x v="0"/>
    <n v="0"/>
    <n v="38.950000000000003"/>
    <n v="24.76"/>
    <n v="22"/>
    <n v="3014"/>
    <s v="Danville"/>
    <x v="1"/>
    <n v="856.90000000000009"/>
    <n v="0"/>
    <n v="312.18"/>
  </r>
  <r>
    <x v="130"/>
    <x v="4"/>
    <x v="4"/>
    <s v="Q2"/>
    <n v="2493"/>
    <n v="4"/>
    <x v="4"/>
    <x v="0"/>
    <n v="73.95"/>
    <x v="3"/>
    <n v="0"/>
    <n v="73.95"/>
    <n v="38.86"/>
    <n v="2"/>
    <n v="3014"/>
    <s v="Danville"/>
    <x v="1"/>
    <n v="147.9"/>
    <n v="0"/>
    <n v="70.180000000000007"/>
  </r>
  <r>
    <x v="130"/>
    <x v="4"/>
    <x v="4"/>
    <s v="Q2"/>
    <n v="2494"/>
    <n v="16"/>
    <x v="3"/>
    <x v="0"/>
    <n v="27.95"/>
    <x v="2"/>
    <n v="0"/>
    <n v="27.95"/>
    <n v="15.85"/>
    <n v="4"/>
    <n v="3010"/>
    <s v="Camarillo"/>
    <x v="7"/>
    <n v="111.8"/>
    <n v="0"/>
    <n v="48.4"/>
  </r>
  <r>
    <x v="130"/>
    <x v="4"/>
    <x v="4"/>
    <s v="Q2"/>
    <n v="2494"/>
    <n v="36"/>
    <x v="3"/>
    <x v="0"/>
    <n v="26.95"/>
    <x v="2"/>
    <n v="0"/>
    <n v="26.95"/>
    <n v="12.53"/>
    <n v="17"/>
    <n v="3010"/>
    <s v="Camarillo"/>
    <x v="7"/>
    <n v="458.15"/>
    <n v="0"/>
    <n v="245.14"/>
  </r>
  <r>
    <x v="130"/>
    <x v="4"/>
    <x v="4"/>
    <s v="Q2"/>
    <n v="2495"/>
    <n v="49"/>
    <x v="4"/>
    <x v="0"/>
    <n v="63.95"/>
    <x v="3"/>
    <n v="0"/>
    <n v="63.95"/>
    <n v="27.1"/>
    <n v="1"/>
    <n v="3012"/>
    <s v="Moose"/>
    <x v="5"/>
    <n v="63.95"/>
    <n v="0"/>
    <n v="36.85"/>
  </r>
  <r>
    <x v="130"/>
    <x v="4"/>
    <x v="4"/>
    <s v="Q2"/>
    <n v="2495"/>
    <n v="26"/>
    <x v="4"/>
    <x v="0"/>
    <n v="0.95"/>
    <x v="4"/>
    <n v="0"/>
    <n v="0.95"/>
    <n v="0.42"/>
    <n v="11"/>
    <n v="3012"/>
    <s v="Moose"/>
    <x v="5"/>
    <n v="10.45"/>
    <n v="0"/>
    <n v="5.83"/>
  </r>
  <r>
    <x v="130"/>
    <x v="4"/>
    <x v="4"/>
    <s v="Q2"/>
    <n v="2496"/>
    <n v="29"/>
    <x v="3"/>
    <x v="0"/>
    <n v="40.950000000000003"/>
    <x v="5"/>
    <n v="0.2"/>
    <n v="32.76"/>
    <n v="15.51"/>
    <n v="2"/>
    <n v="3019"/>
    <s v="Crystal City"/>
    <x v="3"/>
    <n v="65.52"/>
    <n v="8.1900000000000048"/>
    <n v="34.5"/>
  </r>
  <r>
    <x v="130"/>
    <x v="4"/>
    <x v="4"/>
    <s v="Q2"/>
    <n v="2497"/>
    <n v="30"/>
    <x v="4"/>
    <x v="0"/>
    <n v="10.95"/>
    <x v="1"/>
    <n v="0"/>
    <n v="10.95"/>
    <n v="4.8"/>
    <n v="2"/>
    <n v="3028"/>
    <s v="Pembroke Pines"/>
    <x v="2"/>
    <n v="21.9"/>
    <n v="0"/>
    <n v="12.299999999999999"/>
  </r>
  <r>
    <x v="130"/>
    <x v="4"/>
    <x v="4"/>
    <s v="Q2"/>
    <n v="2498"/>
    <n v="14"/>
    <x v="3"/>
    <x v="0"/>
    <n v="31.95"/>
    <x v="0"/>
    <n v="0"/>
    <n v="31.95"/>
    <n v="17.38"/>
    <n v="2"/>
    <n v="3021"/>
    <s v="Hollywood"/>
    <x v="2"/>
    <n v="63.9"/>
    <n v="0"/>
    <n v="29.14"/>
  </r>
  <r>
    <x v="130"/>
    <x v="4"/>
    <x v="4"/>
    <s v="Q2"/>
    <n v="2499"/>
    <n v="6"/>
    <x v="4"/>
    <x v="0"/>
    <n v="55.95"/>
    <x v="3"/>
    <n v="0"/>
    <n v="55.95"/>
    <n v="16.059999999999999"/>
    <n v="14"/>
    <n v="3019"/>
    <s v="Crystal City"/>
    <x v="3"/>
    <n v="783.30000000000007"/>
    <n v="0"/>
    <n v="558.46"/>
  </r>
  <r>
    <x v="130"/>
    <x v="4"/>
    <x v="4"/>
    <s v="Q2"/>
    <n v="2500"/>
    <n v="30"/>
    <x v="4"/>
    <x v="0"/>
    <n v="10.95"/>
    <x v="1"/>
    <n v="0"/>
    <n v="10.95"/>
    <n v="4.8"/>
    <n v="3"/>
    <n v="3027"/>
    <s v="Hartford"/>
    <x v="0"/>
    <n v="32.849999999999994"/>
    <n v="0"/>
    <n v="18.45"/>
  </r>
  <r>
    <x v="130"/>
    <x v="4"/>
    <x v="4"/>
    <s v="Q2"/>
    <n v="2501"/>
    <n v="29"/>
    <x v="3"/>
    <x v="0"/>
    <n v="40.950000000000003"/>
    <x v="5"/>
    <n v="0"/>
    <n v="40.950000000000003"/>
    <n v="15.51"/>
    <n v="2"/>
    <n v="3033"/>
    <s v="Hubertus"/>
    <x v="0"/>
    <n v="81.900000000000006"/>
    <n v="0"/>
    <n v="50.88000000000001"/>
  </r>
  <r>
    <x v="130"/>
    <x v="4"/>
    <x v="4"/>
    <s v="Q2"/>
    <n v="2501"/>
    <n v="11"/>
    <x v="3"/>
    <x v="0"/>
    <n v="65.95"/>
    <x v="3"/>
    <n v="0.1"/>
    <n v="59.36"/>
    <n v="37.97"/>
    <n v="11"/>
    <n v="3033"/>
    <s v="Hubertus"/>
    <x v="0"/>
    <n v="652.96"/>
    <n v="6.5900000000000034"/>
    <n v="235.29000000000002"/>
  </r>
  <r>
    <x v="130"/>
    <x v="4"/>
    <x v="4"/>
    <s v="Q2"/>
    <n v="2502"/>
    <n v="24"/>
    <x v="4"/>
    <x v="0"/>
    <n v="27.95"/>
    <x v="2"/>
    <n v="0"/>
    <n v="27.95"/>
    <n v="16.8"/>
    <n v="21"/>
    <n v="3015"/>
    <s v="Catawissa"/>
    <x v="3"/>
    <n v="586.94999999999993"/>
    <n v="0"/>
    <n v="234.14999999999998"/>
  </r>
  <r>
    <x v="130"/>
    <x v="4"/>
    <x v="4"/>
    <s v="Q2"/>
    <n v="2503"/>
    <n v="34"/>
    <x v="3"/>
    <x v="0"/>
    <n v="37.950000000000003"/>
    <x v="0"/>
    <n v="0"/>
    <n v="37.950000000000003"/>
    <n v="15.35"/>
    <n v="13"/>
    <n v="3014"/>
    <s v="Danville"/>
    <x v="1"/>
    <n v="493.35"/>
    <n v="0"/>
    <n v="293.8"/>
  </r>
  <r>
    <x v="131"/>
    <x v="5"/>
    <x v="4"/>
    <s v="Q2"/>
    <n v="2504"/>
    <n v="35"/>
    <x v="0"/>
    <x v="0"/>
    <n v="0.95"/>
    <x v="4"/>
    <n v="0.1"/>
    <n v="0.86"/>
    <n v="0.47"/>
    <n v="15"/>
    <n v="3016"/>
    <s v="Cedar Hill"/>
    <x v="3"/>
    <n v="12.9"/>
    <n v="8.9999999999999969E-2"/>
    <n v="5.8500000000000005"/>
  </r>
  <r>
    <x v="131"/>
    <x v="5"/>
    <x v="4"/>
    <s v="Q2"/>
    <n v="2505"/>
    <n v="1"/>
    <x v="3"/>
    <x v="0"/>
    <n v="43.95"/>
    <x v="5"/>
    <n v="0"/>
    <n v="43.95"/>
    <n v="25.6"/>
    <n v="2"/>
    <n v="3029"/>
    <s v="Hartland"/>
    <x v="0"/>
    <n v="87.9"/>
    <n v="0"/>
    <n v="36.700000000000003"/>
  </r>
  <r>
    <x v="131"/>
    <x v="5"/>
    <x v="4"/>
    <s v="Q2"/>
    <n v="2506"/>
    <n v="46"/>
    <x v="4"/>
    <x v="0"/>
    <n v="55.95"/>
    <x v="3"/>
    <n v="0"/>
    <n v="55.95"/>
    <n v="32.47"/>
    <n v="13"/>
    <n v="3014"/>
    <s v="Danville"/>
    <x v="1"/>
    <n v="727.35"/>
    <n v="0"/>
    <n v="305.24000000000007"/>
  </r>
  <r>
    <x v="131"/>
    <x v="5"/>
    <x v="4"/>
    <s v="Q2"/>
    <n v="2506"/>
    <n v="30"/>
    <x v="4"/>
    <x v="0"/>
    <n v="10.95"/>
    <x v="1"/>
    <n v="0"/>
    <n v="10.95"/>
    <n v="4.8"/>
    <n v="18"/>
    <n v="3014"/>
    <s v="Danville"/>
    <x v="1"/>
    <n v="197.1"/>
    <n v="0"/>
    <n v="110.69999999999999"/>
  </r>
  <r>
    <x v="131"/>
    <x v="5"/>
    <x v="4"/>
    <s v="Q2"/>
    <n v="2506"/>
    <n v="22"/>
    <x v="4"/>
    <x v="0"/>
    <n v="0.95"/>
    <x v="4"/>
    <n v="0"/>
    <n v="0.95"/>
    <n v="0.56999999999999995"/>
    <n v="4"/>
    <n v="3014"/>
    <s v="Danville"/>
    <x v="1"/>
    <n v="3.8"/>
    <n v="0"/>
    <n v="1.52"/>
  </r>
  <r>
    <x v="131"/>
    <x v="5"/>
    <x v="4"/>
    <s v="Q2"/>
    <n v="2506"/>
    <n v="19"/>
    <x v="4"/>
    <x v="0"/>
    <n v="49.95"/>
    <x v="5"/>
    <n v="0.1"/>
    <n v="44.96"/>
    <n v="24.77"/>
    <n v="30"/>
    <n v="3014"/>
    <s v="Danville"/>
    <x v="1"/>
    <n v="1348.8"/>
    <n v="4.990000000000002"/>
    <n v="605.70000000000005"/>
  </r>
  <r>
    <x v="131"/>
    <x v="5"/>
    <x v="4"/>
    <s v="Q2"/>
    <n v="2506"/>
    <n v="22"/>
    <x v="4"/>
    <x v="0"/>
    <n v="0.95"/>
    <x v="4"/>
    <n v="0"/>
    <n v="0.95"/>
    <n v="0.56999999999999995"/>
    <n v="12"/>
    <n v="3014"/>
    <s v="Danville"/>
    <x v="1"/>
    <n v="11.399999999999999"/>
    <n v="0"/>
    <n v="4.5600000000000005"/>
  </r>
  <r>
    <x v="131"/>
    <x v="5"/>
    <x v="4"/>
    <s v="Q2"/>
    <n v="2507"/>
    <n v="39"/>
    <x v="3"/>
    <x v="0"/>
    <n v="26.95"/>
    <x v="2"/>
    <n v="0"/>
    <n v="26.95"/>
    <n v="12.24"/>
    <n v="14"/>
    <n v="3031"/>
    <s v="Hingham"/>
    <x v="0"/>
    <n v="377.3"/>
    <n v="0"/>
    <n v="205.94"/>
  </r>
  <r>
    <x v="131"/>
    <x v="5"/>
    <x v="4"/>
    <s v="Q2"/>
    <n v="2508"/>
    <n v="1"/>
    <x v="4"/>
    <x v="0"/>
    <n v="43.95"/>
    <x v="5"/>
    <n v="0.1"/>
    <n v="39.56"/>
    <n v="25.6"/>
    <n v="4"/>
    <n v="3027"/>
    <s v="Hartford"/>
    <x v="0"/>
    <n v="158.24"/>
    <n v="4.3900000000000006"/>
    <n v="55.84"/>
  </r>
  <r>
    <x v="131"/>
    <x v="5"/>
    <x v="4"/>
    <s v="Q2"/>
    <n v="2509"/>
    <n v="15"/>
    <x v="0"/>
    <x v="0"/>
    <n v="28.95"/>
    <x v="2"/>
    <n v="0"/>
    <n v="28.95"/>
    <n v="17.53"/>
    <n v="21"/>
    <n v="3013"/>
    <s v="Moran"/>
    <x v="5"/>
    <n v="607.94999999999993"/>
    <n v="0"/>
    <n v="239.81999999999996"/>
  </r>
  <r>
    <x v="131"/>
    <x v="5"/>
    <x v="4"/>
    <s v="Q2"/>
    <n v="2510"/>
    <n v="13"/>
    <x v="0"/>
    <x v="0"/>
    <n v="26.95"/>
    <x v="2"/>
    <n v="0.2"/>
    <n v="21.56"/>
    <n v="13.26"/>
    <n v="18"/>
    <n v="3014"/>
    <s v="Danville"/>
    <x v="1"/>
    <n v="388.08"/>
    <n v="5.3900000000000006"/>
    <n v="149.39999999999998"/>
  </r>
  <r>
    <x v="131"/>
    <x v="5"/>
    <x v="4"/>
    <s v="Q2"/>
    <n v="2511"/>
    <n v="28"/>
    <x v="3"/>
    <x v="0"/>
    <n v="0.95"/>
    <x v="4"/>
    <n v="0"/>
    <n v="0.95"/>
    <n v="0.5"/>
    <n v="5"/>
    <n v="3019"/>
    <s v="Crystal City"/>
    <x v="3"/>
    <n v="4.75"/>
    <n v="0"/>
    <n v="2.25"/>
  </r>
  <r>
    <x v="131"/>
    <x v="5"/>
    <x v="4"/>
    <s v="Q2"/>
    <n v="2512"/>
    <n v="38"/>
    <x v="0"/>
    <x v="0"/>
    <n v="24.95"/>
    <x v="2"/>
    <n v="0"/>
    <n v="24.95"/>
    <n v="11.48"/>
    <n v="2"/>
    <n v="3027"/>
    <s v="Hartford"/>
    <x v="0"/>
    <n v="49.9"/>
    <n v="0"/>
    <n v="26.939999999999998"/>
  </r>
  <r>
    <x v="131"/>
    <x v="5"/>
    <x v="4"/>
    <s v="Q2"/>
    <n v="2513"/>
    <n v="36"/>
    <x v="0"/>
    <x v="0"/>
    <n v="26.95"/>
    <x v="2"/>
    <n v="0"/>
    <n v="26.95"/>
    <n v="12.53"/>
    <n v="8"/>
    <n v="3013"/>
    <s v="Moran"/>
    <x v="5"/>
    <n v="215.6"/>
    <n v="0"/>
    <n v="115.36"/>
  </r>
  <r>
    <x v="131"/>
    <x v="5"/>
    <x v="4"/>
    <s v="Q2"/>
    <n v="2514"/>
    <n v="1"/>
    <x v="3"/>
    <x v="0"/>
    <n v="43.95"/>
    <x v="5"/>
    <n v="0"/>
    <n v="43.95"/>
    <n v="25.6"/>
    <n v="17"/>
    <n v="3018"/>
    <s v="Chickasha"/>
    <x v="6"/>
    <n v="747.15000000000009"/>
    <n v="0"/>
    <n v="311.95000000000005"/>
  </r>
  <r>
    <x v="132"/>
    <x v="6"/>
    <x v="4"/>
    <s v="Q2"/>
    <n v="2515"/>
    <n v="21"/>
    <x v="0"/>
    <x v="0"/>
    <n v="26.95"/>
    <x v="2"/>
    <n v="0"/>
    <n v="26.95"/>
    <n v="12.42"/>
    <n v="4"/>
    <n v="3018"/>
    <s v="Chickasha"/>
    <x v="6"/>
    <n v="107.8"/>
    <n v="0"/>
    <n v="58.12"/>
  </r>
  <r>
    <x v="132"/>
    <x v="6"/>
    <x v="4"/>
    <s v="Q2"/>
    <n v="2516"/>
    <n v="33"/>
    <x v="1"/>
    <x v="0"/>
    <n v="19.95"/>
    <x v="1"/>
    <n v="0"/>
    <n v="19.95"/>
    <n v="9.7799999999999994"/>
    <n v="4"/>
    <n v="3011"/>
    <s v="Barhamsville"/>
    <x v="4"/>
    <n v="79.8"/>
    <n v="0"/>
    <n v="40.68"/>
  </r>
  <r>
    <x v="132"/>
    <x v="6"/>
    <x v="4"/>
    <s v="Q2"/>
    <n v="2517"/>
    <n v="32"/>
    <x v="0"/>
    <x v="0"/>
    <n v="22.95"/>
    <x v="2"/>
    <n v="0"/>
    <n v="22.95"/>
    <n v="11.78"/>
    <n v="3"/>
    <n v="3016"/>
    <s v="Cedar Hill"/>
    <x v="3"/>
    <n v="68.849999999999994"/>
    <n v="0"/>
    <n v="33.51"/>
  </r>
  <r>
    <x v="132"/>
    <x v="6"/>
    <x v="4"/>
    <s v="Q2"/>
    <n v="2518"/>
    <n v="27"/>
    <x v="2"/>
    <x v="0"/>
    <n v="4.95"/>
    <x v="4"/>
    <n v="0"/>
    <n v="4.95"/>
    <n v="1.82"/>
    <n v="1"/>
    <n v="3024"/>
    <s v="Corn"/>
    <x v="6"/>
    <n v="4.95"/>
    <n v="0"/>
    <n v="3.13"/>
  </r>
  <r>
    <x v="132"/>
    <x v="6"/>
    <x v="4"/>
    <s v="Q2"/>
    <n v="2518"/>
    <n v="40"/>
    <x v="2"/>
    <x v="0"/>
    <n v="16.95"/>
    <x v="1"/>
    <n v="0"/>
    <n v="16.95"/>
    <n v="6.53"/>
    <n v="1"/>
    <n v="3024"/>
    <s v="Corn"/>
    <x v="6"/>
    <n v="16.95"/>
    <n v="0"/>
    <n v="10.419999999999998"/>
  </r>
  <r>
    <x v="132"/>
    <x v="6"/>
    <x v="4"/>
    <s v="Q2"/>
    <n v="2519"/>
    <n v="24"/>
    <x v="1"/>
    <x v="0"/>
    <n v="27.95"/>
    <x v="2"/>
    <n v="0"/>
    <n v="27.95"/>
    <n v="16.8"/>
    <n v="3"/>
    <n v="3031"/>
    <s v="Hingham"/>
    <x v="0"/>
    <n v="83.85"/>
    <n v="0"/>
    <n v="33.449999999999996"/>
  </r>
  <r>
    <x v="132"/>
    <x v="6"/>
    <x v="4"/>
    <s v="Q2"/>
    <n v="2519"/>
    <n v="17"/>
    <x v="1"/>
    <x v="0"/>
    <n v="49.95"/>
    <x v="5"/>
    <n v="0"/>
    <n v="49.95"/>
    <n v="23.93"/>
    <n v="12"/>
    <n v="3031"/>
    <s v="Hingham"/>
    <x v="0"/>
    <n v="599.40000000000009"/>
    <n v="0"/>
    <n v="312.24"/>
  </r>
  <r>
    <x v="132"/>
    <x v="6"/>
    <x v="4"/>
    <s v="Q2"/>
    <n v="2520"/>
    <n v="46"/>
    <x v="2"/>
    <x v="0"/>
    <n v="55.95"/>
    <x v="3"/>
    <n v="0.1"/>
    <n v="50.36"/>
    <n v="32.47"/>
    <n v="4"/>
    <n v="3019"/>
    <s v="Crystal City"/>
    <x v="3"/>
    <n v="201.44"/>
    <n v="5.5900000000000034"/>
    <n v="71.56"/>
  </r>
  <r>
    <x v="132"/>
    <x v="6"/>
    <x v="4"/>
    <s v="Q2"/>
    <n v="2521"/>
    <n v="38"/>
    <x v="1"/>
    <x v="0"/>
    <n v="24.95"/>
    <x v="2"/>
    <n v="0"/>
    <n v="24.95"/>
    <n v="11.48"/>
    <n v="2"/>
    <n v="3030"/>
    <s v="Davis"/>
    <x v="6"/>
    <n v="49.9"/>
    <n v="0"/>
    <n v="26.939999999999998"/>
  </r>
  <r>
    <x v="132"/>
    <x v="6"/>
    <x v="4"/>
    <s v="Q2"/>
    <n v="2522"/>
    <n v="19"/>
    <x v="0"/>
    <x v="0"/>
    <n v="49.95"/>
    <x v="5"/>
    <n v="0"/>
    <n v="49.95"/>
    <n v="24.77"/>
    <n v="3"/>
    <n v="3019"/>
    <s v="Crystal City"/>
    <x v="3"/>
    <n v="149.85000000000002"/>
    <n v="0"/>
    <n v="75.540000000000006"/>
  </r>
  <r>
    <x v="132"/>
    <x v="6"/>
    <x v="4"/>
    <s v="Q2"/>
    <n v="2523"/>
    <n v="13"/>
    <x v="0"/>
    <x v="0"/>
    <n v="26.95"/>
    <x v="2"/>
    <n v="0"/>
    <n v="26.95"/>
    <n v="13.26"/>
    <n v="12"/>
    <n v="3028"/>
    <s v="Pembroke Pines"/>
    <x v="2"/>
    <n v="323.39999999999998"/>
    <n v="0"/>
    <n v="164.28"/>
  </r>
  <r>
    <x v="132"/>
    <x v="6"/>
    <x v="4"/>
    <s v="Q2"/>
    <n v="2523"/>
    <n v="24"/>
    <x v="0"/>
    <x v="0"/>
    <n v="27.95"/>
    <x v="2"/>
    <n v="0.1"/>
    <n v="25.16"/>
    <n v="16.8"/>
    <n v="20"/>
    <n v="3028"/>
    <s v="Pembroke Pines"/>
    <x v="2"/>
    <n v="503.2"/>
    <n v="2.7899999999999991"/>
    <n v="167.2"/>
  </r>
  <r>
    <x v="132"/>
    <x v="6"/>
    <x v="4"/>
    <s v="Q2"/>
    <n v="2523"/>
    <n v="15"/>
    <x v="0"/>
    <x v="0"/>
    <n v="28.95"/>
    <x v="2"/>
    <n v="0"/>
    <n v="28.95"/>
    <n v="17.53"/>
    <n v="16"/>
    <n v="3028"/>
    <s v="Pembroke Pines"/>
    <x v="2"/>
    <n v="463.2"/>
    <n v="0"/>
    <n v="182.71999999999997"/>
  </r>
  <r>
    <x v="132"/>
    <x v="6"/>
    <x v="4"/>
    <s v="Q2"/>
    <n v="2524"/>
    <n v="39"/>
    <x v="1"/>
    <x v="0"/>
    <n v="26.95"/>
    <x v="2"/>
    <n v="0"/>
    <n v="26.95"/>
    <n v="12.24"/>
    <n v="6"/>
    <n v="3022"/>
    <s v="Oak View"/>
    <x v="7"/>
    <n v="161.69999999999999"/>
    <n v="0"/>
    <n v="88.259999999999991"/>
  </r>
  <r>
    <x v="132"/>
    <x v="6"/>
    <x v="4"/>
    <s v="Q2"/>
    <n v="2525"/>
    <n v="18"/>
    <x v="0"/>
    <x v="0"/>
    <n v="54.95"/>
    <x v="3"/>
    <n v="0"/>
    <n v="54.95"/>
    <n v="26.65"/>
    <n v="12"/>
    <n v="3027"/>
    <s v="Hartford"/>
    <x v="0"/>
    <n v="659.40000000000009"/>
    <n v="0"/>
    <n v="339.6"/>
  </r>
  <r>
    <x v="132"/>
    <x v="6"/>
    <x v="4"/>
    <s v="Q2"/>
    <n v="2526"/>
    <n v="48"/>
    <x v="2"/>
    <x v="0"/>
    <n v="3.95"/>
    <x v="4"/>
    <n v="0"/>
    <n v="3.95"/>
    <n v="1.43"/>
    <n v="2"/>
    <n v="3013"/>
    <s v="Moran"/>
    <x v="5"/>
    <n v="7.9"/>
    <n v="0"/>
    <n v="5.0400000000000009"/>
  </r>
  <r>
    <x v="132"/>
    <x v="6"/>
    <x v="4"/>
    <s v="Q2"/>
    <n v="2527"/>
    <n v="12"/>
    <x v="1"/>
    <x v="0"/>
    <n v="47.95"/>
    <x v="5"/>
    <n v="0"/>
    <n v="47.95"/>
    <n v="20.7"/>
    <n v="4"/>
    <n v="3012"/>
    <s v="Moose"/>
    <x v="5"/>
    <n v="191.8"/>
    <n v="0"/>
    <n v="109.00000000000001"/>
  </r>
  <r>
    <x v="132"/>
    <x v="6"/>
    <x v="4"/>
    <s v="Q2"/>
    <n v="2527"/>
    <n v="41"/>
    <x v="1"/>
    <x v="0"/>
    <n v="18.95"/>
    <x v="1"/>
    <n v="0"/>
    <n v="18.95"/>
    <n v="9.98"/>
    <n v="6"/>
    <n v="3012"/>
    <s v="Moose"/>
    <x v="5"/>
    <n v="113.69999999999999"/>
    <n v="0"/>
    <n v="53.819999999999993"/>
  </r>
  <r>
    <x v="132"/>
    <x v="6"/>
    <x v="4"/>
    <s v="Q2"/>
    <n v="2528"/>
    <n v="17"/>
    <x v="2"/>
    <x v="0"/>
    <n v="49.95"/>
    <x v="5"/>
    <n v="0"/>
    <n v="49.95"/>
    <n v="23.93"/>
    <n v="27"/>
    <n v="3014"/>
    <s v="Danville"/>
    <x v="1"/>
    <n v="1348.65"/>
    <n v="0"/>
    <n v="702.54000000000008"/>
  </r>
  <r>
    <x v="132"/>
    <x v="6"/>
    <x v="4"/>
    <s v="Q2"/>
    <n v="2529"/>
    <n v="42"/>
    <x v="1"/>
    <x v="0"/>
    <n v="35.950000000000003"/>
    <x v="0"/>
    <n v="0"/>
    <n v="35.950000000000003"/>
    <n v="20.25"/>
    <n v="1"/>
    <n v="3023"/>
    <s v="Glenbeulah"/>
    <x v="0"/>
    <n v="35.950000000000003"/>
    <n v="0"/>
    <n v="15.700000000000003"/>
  </r>
  <r>
    <x v="132"/>
    <x v="6"/>
    <x v="4"/>
    <s v="Q2"/>
    <n v="2530"/>
    <n v="37"/>
    <x v="2"/>
    <x v="0"/>
    <n v="24.95"/>
    <x v="2"/>
    <n v="0"/>
    <n v="24.95"/>
    <n v="9.3800000000000008"/>
    <n v="3"/>
    <n v="3021"/>
    <s v="Hollywood"/>
    <x v="2"/>
    <n v="74.849999999999994"/>
    <n v="0"/>
    <n v="46.709999999999994"/>
  </r>
  <r>
    <x v="132"/>
    <x v="6"/>
    <x v="4"/>
    <s v="Q2"/>
    <n v="2531"/>
    <n v="37"/>
    <x v="0"/>
    <x v="0"/>
    <n v="24.95"/>
    <x v="2"/>
    <n v="0"/>
    <n v="24.95"/>
    <n v="9.3800000000000008"/>
    <n v="4"/>
    <n v="3013"/>
    <s v="Moran"/>
    <x v="5"/>
    <n v="99.8"/>
    <n v="0"/>
    <n v="62.279999999999994"/>
  </r>
  <r>
    <x v="132"/>
    <x v="6"/>
    <x v="4"/>
    <s v="Q2"/>
    <n v="2532"/>
    <n v="37"/>
    <x v="1"/>
    <x v="0"/>
    <n v="24.95"/>
    <x v="2"/>
    <n v="0"/>
    <n v="24.95"/>
    <n v="9.3800000000000008"/>
    <n v="9"/>
    <n v="3030"/>
    <s v="Davis"/>
    <x v="6"/>
    <n v="224.54999999999998"/>
    <n v="0"/>
    <n v="140.13"/>
  </r>
  <r>
    <x v="132"/>
    <x v="6"/>
    <x v="4"/>
    <s v="Q2"/>
    <n v="2533"/>
    <n v="37"/>
    <x v="2"/>
    <x v="0"/>
    <n v="24.95"/>
    <x v="2"/>
    <n v="0"/>
    <n v="24.95"/>
    <n v="9.3800000000000008"/>
    <n v="5"/>
    <n v="3021"/>
    <s v="Hollywood"/>
    <x v="2"/>
    <n v="124.75"/>
    <n v="0"/>
    <n v="77.849999999999994"/>
  </r>
  <r>
    <x v="132"/>
    <x v="6"/>
    <x v="4"/>
    <s v="Q2"/>
    <n v="2534"/>
    <n v="3"/>
    <x v="0"/>
    <x v="0"/>
    <n v="59.95"/>
    <x v="3"/>
    <n v="0"/>
    <n v="59.95"/>
    <n v="28.73"/>
    <n v="16"/>
    <n v="3025"/>
    <s v="Cardinal"/>
    <x v="4"/>
    <n v="959.2"/>
    <n v="0"/>
    <n v="499.52000000000004"/>
  </r>
  <r>
    <x v="133"/>
    <x v="0"/>
    <x v="4"/>
    <s v="Q2"/>
    <n v="2535"/>
    <n v="39"/>
    <x v="3"/>
    <x v="1"/>
    <n v="26.95"/>
    <x v="2"/>
    <n v="0"/>
    <n v="26.95"/>
    <n v="12.24"/>
    <n v="1"/>
    <n v="3025"/>
    <s v="Cardinal"/>
    <x v="4"/>
    <n v="26.95"/>
    <n v="0"/>
    <n v="14.709999999999999"/>
  </r>
  <r>
    <x v="133"/>
    <x v="0"/>
    <x v="4"/>
    <s v="Q2"/>
    <n v="2536"/>
    <n v="43"/>
    <x v="3"/>
    <x v="1"/>
    <n v="11.95"/>
    <x v="1"/>
    <n v="0.1"/>
    <n v="10.76"/>
    <n v="3.32"/>
    <n v="1"/>
    <n v="3031"/>
    <s v="Hingham"/>
    <x v="0"/>
    <n v="10.76"/>
    <n v="1.1899999999999995"/>
    <n v="7.4399999999999995"/>
  </r>
  <r>
    <x v="133"/>
    <x v="0"/>
    <x v="4"/>
    <s v="Q2"/>
    <n v="2537"/>
    <n v="30"/>
    <x v="4"/>
    <x v="1"/>
    <n v="10.95"/>
    <x v="1"/>
    <n v="0.1"/>
    <n v="9.86"/>
    <n v="4.8"/>
    <n v="4"/>
    <n v="3027"/>
    <s v="Hartford"/>
    <x v="0"/>
    <n v="39.44"/>
    <n v="1.0899999999999999"/>
    <n v="20.239999999999998"/>
  </r>
  <r>
    <x v="133"/>
    <x v="0"/>
    <x v="4"/>
    <s v="Q2"/>
    <n v="2537"/>
    <n v="39"/>
    <x v="4"/>
    <x v="1"/>
    <n v="26.95"/>
    <x v="2"/>
    <n v="0"/>
    <n v="26.95"/>
    <n v="12.24"/>
    <n v="6"/>
    <n v="3027"/>
    <s v="Hartford"/>
    <x v="0"/>
    <n v="161.69999999999999"/>
    <n v="0"/>
    <n v="88.259999999999991"/>
  </r>
  <r>
    <x v="133"/>
    <x v="0"/>
    <x v="4"/>
    <s v="Q2"/>
    <n v="2538"/>
    <n v="44"/>
    <x v="3"/>
    <x v="1"/>
    <n v="38.950000000000003"/>
    <x v="0"/>
    <n v="0.1"/>
    <n v="35.06"/>
    <n v="24.76"/>
    <n v="18"/>
    <n v="3015"/>
    <s v="Catawissa"/>
    <x v="3"/>
    <n v="631.08000000000004"/>
    <n v="3.8900000000000006"/>
    <n v="185.4"/>
  </r>
  <r>
    <x v="133"/>
    <x v="0"/>
    <x v="4"/>
    <s v="Q2"/>
    <n v="2538"/>
    <n v="23"/>
    <x v="3"/>
    <x v="1"/>
    <n v="2.95"/>
    <x v="4"/>
    <n v="0"/>
    <n v="2.95"/>
    <n v="1.68"/>
    <n v="8"/>
    <n v="3015"/>
    <s v="Catawissa"/>
    <x v="3"/>
    <n v="23.6"/>
    <n v="0"/>
    <n v="10.160000000000002"/>
  </r>
  <r>
    <x v="133"/>
    <x v="0"/>
    <x v="4"/>
    <s v="Q2"/>
    <n v="2539"/>
    <n v="26"/>
    <x v="4"/>
    <x v="1"/>
    <n v="0.95"/>
    <x v="4"/>
    <n v="0"/>
    <n v="0.95"/>
    <n v="0.42"/>
    <n v="2"/>
    <n v="3017"/>
    <s v="Chesterfield"/>
    <x v="3"/>
    <n v="1.9"/>
    <n v="0"/>
    <n v="1.06"/>
  </r>
  <r>
    <x v="133"/>
    <x v="0"/>
    <x v="4"/>
    <s v="Q2"/>
    <n v="2540"/>
    <n v="14"/>
    <x v="4"/>
    <x v="1"/>
    <n v="31.95"/>
    <x v="0"/>
    <n v="0"/>
    <n v="31.95"/>
    <n v="17.38"/>
    <n v="3"/>
    <n v="3020"/>
    <s v="Hollywood"/>
    <x v="2"/>
    <n v="95.85"/>
    <n v="0"/>
    <n v="43.71"/>
  </r>
  <r>
    <x v="133"/>
    <x v="0"/>
    <x v="4"/>
    <s v="Q2"/>
    <n v="2541"/>
    <n v="12"/>
    <x v="3"/>
    <x v="1"/>
    <n v="47.95"/>
    <x v="5"/>
    <n v="0"/>
    <n v="47.95"/>
    <n v="20.7"/>
    <n v="1"/>
    <n v="3021"/>
    <s v="Hollywood"/>
    <x v="2"/>
    <n v="47.95"/>
    <n v="0"/>
    <n v="27.250000000000004"/>
  </r>
  <r>
    <x v="133"/>
    <x v="0"/>
    <x v="4"/>
    <s v="Q2"/>
    <n v="2542"/>
    <n v="14"/>
    <x v="4"/>
    <x v="1"/>
    <n v="31.95"/>
    <x v="0"/>
    <n v="0"/>
    <n v="31.95"/>
    <n v="17.38"/>
    <n v="2"/>
    <n v="3017"/>
    <s v="Chesterfield"/>
    <x v="3"/>
    <n v="63.9"/>
    <n v="0"/>
    <n v="29.14"/>
  </r>
  <r>
    <x v="133"/>
    <x v="0"/>
    <x v="4"/>
    <s v="Q2"/>
    <n v="2542"/>
    <n v="9"/>
    <x v="4"/>
    <x v="1"/>
    <n v="48.95"/>
    <x v="5"/>
    <n v="0"/>
    <n v="48.95"/>
    <n v="24.52"/>
    <n v="19"/>
    <n v="3017"/>
    <s v="Chesterfield"/>
    <x v="3"/>
    <n v="930.05000000000007"/>
    <n v="0"/>
    <n v="464.17000000000007"/>
  </r>
  <r>
    <x v="133"/>
    <x v="0"/>
    <x v="4"/>
    <s v="Q2"/>
    <n v="2543"/>
    <n v="21"/>
    <x v="3"/>
    <x v="1"/>
    <n v="26.95"/>
    <x v="2"/>
    <n v="0"/>
    <n v="26.95"/>
    <n v="12.42"/>
    <n v="6"/>
    <n v="3033"/>
    <s v="Hubertus"/>
    <x v="0"/>
    <n v="161.69999999999999"/>
    <n v="0"/>
    <n v="87.179999999999993"/>
  </r>
  <r>
    <x v="133"/>
    <x v="0"/>
    <x v="4"/>
    <s v="Q2"/>
    <n v="2543"/>
    <n v="10"/>
    <x v="3"/>
    <x v="1"/>
    <n v="34.950000000000003"/>
    <x v="0"/>
    <n v="0"/>
    <n v="34.950000000000003"/>
    <n v="22.13"/>
    <n v="3"/>
    <n v="3033"/>
    <s v="Hubertus"/>
    <x v="0"/>
    <n v="104.85000000000001"/>
    <n v="0"/>
    <n v="38.460000000000008"/>
  </r>
  <r>
    <x v="133"/>
    <x v="0"/>
    <x v="4"/>
    <s v="Q2"/>
    <n v="2544"/>
    <n v="47"/>
    <x v="4"/>
    <x v="1"/>
    <n v="28.95"/>
    <x v="2"/>
    <n v="0"/>
    <n v="28.95"/>
    <n v="8.86"/>
    <n v="6"/>
    <n v="3025"/>
    <s v="Cardinal"/>
    <x v="4"/>
    <n v="173.7"/>
    <n v="0"/>
    <n v="120.53999999999999"/>
  </r>
  <r>
    <x v="133"/>
    <x v="0"/>
    <x v="4"/>
    <s v="Q2"/>
    <n v="2545"/>
    <n v="46"/>
    <x v="3"/>
    <x v="1"/>
    <n v="55.95"/>
    <x v="3"/>
    <n v="0"/>
    <n v="55.95"/>
    <n v="32.47"/>
    <n v="22"/>
    <n v="3012"/>
    <s v="Moose"/>
    <x v="5"/>
    <n v="1230.9000000000001"/>
    <n v="0"/>
    <n v="516.56000000000006"/>
  </r>
  <r>
    <x v="134"/>
    <x v="1"/>
    <x v="4"/>
    <s v="Q2"/>
    <n v="2546"/>
    <n v="13"/>
    <x v="0"/>
    <x v="1"/>
    <n v="26.95"/>
    <x v="2"/>
    <n v="0.1"/>
    <n v="24.26"/>
    <n v="13.26"/>
    <n v="7"/>
    <n v="3010"/>
    <s v="Camarillo"/>
    <x v="7"/>
    <n v="169.82000000000002"/>
    <n v="2.6899999999999977"/>
    <n v="77.000000000000014"/>
  </r>
  <r>
    <x v="134"/>
    <x v="1"/>
    <x v="4"/>
    <s v="Q2"/>
    <n v="2546"/>
    <n v="36"/>
    <x v="0"/>
    <x v="1"/>
    <n v="26.95"/>
    <x v="2"/>
    <n v="0.1"/>
    <n v="24.26"/>
    <n v="12.53"/>
    <n v="17"/>
    <n v="3010"/>
    <s v="Camarillo"/>
    <x v="7"/>
    <n v="412.42"/>
    <n v="2.6899999999999977"/>
    <n v="199.41000000000003"/>
  </r>
  <r>
    <x v="134"/>
    <x v="1"/>
    <x v="4"/>
    <s v="Q2"/>
    <n v="2546"/>
    <n v="4"/>
    <x v="0"/>
    <x v="1"/>
    <n v="73.95"/>
    <x v="3"/>
    <n v="0"/>
    <n v="73.95"/>
    <n v="38.86"/>
    <n v="1"/>
    <n v="3010"/>
    <s v="Camarillo"/>
    <x v="7"/>
    <n v="73.95"/>
    <n v="0"/>
    <n v="35.090000000000003"/>
  </r>
  <r>
    <x v="134"/>
    <x v="1"/>
    <x v="4"/>
    <s v="Q2"/>
    <n v="2547"/>
    <n v="18"/>
    <x v="1"/>
    <x v="1"/>
    <n v="54.95"/>
    <x v="3"/>
    <n v="0"/>
    <n v="54.95"/>
    <n v="26.65"/>
    <n v="26"/>
    <n v="3023"/>
    <s v="Glenbeulah"/>
    <x v="0"/>
    <n v="1428.7"/>
    <n v="0"/>
    <n v="735.80000000000007"/>
  </r>
  <r>
    <x v="134"/>
    <x v="1"/>
    <x v="4"/>
    <s v="Q2"/>
    <n v="2548"/>
    <n v="49"/>
    <x v="0"/>
    <x v="1"/>
    <n v="63.95"/>
    <x v="3"/>
    <n v="0"/>
    <n v="63.95"/>
    <n v="27.1"/>
    <n v="1"/>
    <n v="3023"/>
    <s v="Glenbeulah"/>
    <x v="0"/>
    <n v="63.95"/>
    <n v="0"/>
    <n v="36.85"/>
  </r>
  <r>
    <x v="134"/>
    <x v="1"/>
    <x v="4"/>
    <s v="Q2"/>
    <n v="2549"/>
    <n v="49"/>
    <x v="1"/>
    <x v="1"/>
    <n v="63.95"/>
    <x v="3"/>
    <n v="0"/>
    <n v="63.95"/>
    <n v="27.1"/>
    <n v="2"/>
    <n v="3017"/>
    <s v="Chesterfield"/>
    <x v="3"/>
    <n v="127.9"/>
    <n v="0"/>
    <n v="73.7"/>
  </r>
  <r>
    <x v="134"/>
    <x v="1"/>
    <x v="4"/>
    <s v="Q2"/>
    <n v="2549"/>
    <n v="20"/>
    <x v="1"/>
    <x v="1"/>
    <n v="16.95"/>
    <x v="1"/>
    <n v="0.1"/>
    <n v="15.26"/>
    <n v="6.76"/>
    <n v="3"/>
    <n v="3017"/>
    <s v="Chesterfield"/>
    <x v="3"/>
    <n v="45.78"/>
    <n v="1.6899999999999995"/>
    <n v="25.5"/>
  </r>
  <r>
    <x v="134"/>
    <x v="1"/>
    <x v="4"/>
    <s v="Q2"/>
    <n v="2550"/>
    <n v="14"/>
    <x v="1"/>
    <x v="1"/>
    <n v="31.95"/>
    <x v="0"/>
    <n v="0"/>
    <n v="31.95"/>
    <n v="17.38"/>
    <n v="1"/>
    <n v="3033"/>
    <s v="Hubertus"/>
    <x v="0"/>
    <n v="31.95"/>
    <n v="0"/>
    <n v="14.57"/>
  </r>
  <r>
    <x v="134"/>
    <x v="1"/>
    <x v="4"/>
    <s v="Q2"/>
    <n v="2550"/>
    <n v="33"/>
    <x v="1"/>
    <x v="1"/>
    <n v="19.95"/>
    <x v="1"/>
    <n v="0"/>
    <n v="19.95"/>
    <n v="9.7799999999999994"/>
    <n v="10"/>
    <n v="3033"/>
    <s v="Hubertus"/>
    <x v="0"/>
    <n v="199.5"/>
    <n v="0"/>
    <n v="101.7"/>
  </r>
  <r>
    <x v="134"/>
    <x v="1"/>
    <x v="4"/>
    <s v="Q2"/>
    <n v="2550"/>
    <n v="20"/>
    <x v="1"/>
    <x v="1"/>
    <n v="16.95"/>
    <x v="1"/>
    <n v="0"/>
    <n v="16.95"/>
    <n v="6.76"/>
    <n v="21"/>
    <n v="3033"/>
    <s v="Hubertus"/>
    <x v="0"/>
    <n v="355.95"/>
    <n v="0"/>
    <n v="213.98999999999998"/>
  </r>
  <r>
    <x v="134"/>
    <x v="1"/>
    <x v="4"/>
    <s v="Q2"/>
    <n v="2551"/>
    <n v="24"/>
    <x v="0"/>
    <x v="1"/>
    <n v="27.95"/>
    <x v="2"/>
    <n v="0"/>
    <n v="27.95"/>
    <n v="16.8"/>
    <n v="5"/>
    <n v="3023"/>
    <s v="Glenbeulah"/>
    <x v="0"/>
    <n v="139.75"/>
    <n v="0"/>
    <n v="55.749999999999993"/>
  </r>
  <r>
    <x v="135"/>
    <x v="2"/>
    <x v="4"/>
    <s v="Q2"/>
    <n v="2552"/>
    <n v="34"/>
    <x v="4"/>
    <x v="1"/>
    <n v="37.950000000000003"/>
    <x v="0"/>
    <n v="0"/>
    <n v="37.950000000000003"/>
    <n v="15.35"/>
    <n v="2"/>
    <n v="3023"/>
    <s v="Glenbeulah"/>
    <x v="0"/>
    <n v="75.900000000000006"/>
    <n v="0"/>
    <n v="45.2"/>
  </r>
  <r>
    <x v="135"/>
    <x v="2"/>
    <x v="4"/>
    <s v="Q2"/>
    <n v="2552"/>
    <n v="47"/>
    <x v="4"/>
    <x v="1"/>
    <n v="28.95"/>
    <x v="2"/>
    <n v="0.1"/>
    <n v="26.06"/>
    <n v="8.86"/>
    <n v="22"/>
    <n v="3023"/>
    <s v="Glenbeulah"/>
    <x v="0"/>
    <n v="573.31999999999994"/>
    <n v="2.8900000000000006"/>
    <n v="378.4"/>
  </r>
  <r>
    <x v="135"/>
    <x v="2"/>
    <x v="4"/>
    <s v="Q2"/>
    <n v="2552"/>
    <n v="38"/>
    <x v="4"/>
    <x v="1"/>
    <n v="24.95"/>
    <x v="2"/>
    <n v="0.1"/>
    <n v="22.46"/>
    <n v="11.48"/>
    <n v="1"/>
    <n v="3023"/>
    <s v="Glenbeulah"/>
    <x v="0"/>
    <n v="22.46"/>
    <n v="2.4899999999999984"/>
    <n v="10.98"/>
  </r>
  <r>
    <x v="135"/>
    <x v="2"/>
    <x v="4"/>
    <s v="Q2"/>
    <n v="2553"/>
    <n v="8"/>
    <x v="2"/>
    <x v="1"/>
    <n v="7.95"/>
    <x v="4"/>
    <n v="0"/>
    <n v="7.95"/>
    <n v="4.53"/>
    <n v="4"/>
    <n v="3015"/>
    <s v="Catawissa"/>
    <x v="3"/>
    <n v="31.8"/>
    <n v="0"/>
    <n v="13.68"/>
  </r>
  <r>
    <x v="135"/>
    <x v="2"/>
    <x v="4"/>
    <s v="Q2"/>
    <n v="2553"/>
    <n v="15"/>
    <x v="2"/>
    <x v="1"/>
    <n v="28.95"/>
    <x v="2"/>
    <n v="0"/>
    <n v="28.95"/>
    <n v="17.53"/>
    <n v="24"/>
    <n v="3015"/>
    <s v="Catawissa"/>
    <x v="3"/>
    <n v="694.8"/>
    <n v="0"/>
    <n v="274.07999999999993"/>
  </r>
  <r>
    <x v="135"/>
    <x v="2"/>
    <x v="4"/>
    <s v="Q2"/>
    <n v="2554"/>
    <n v="13"/>
    <x v="4"/>
    <x v="1"/>
    <n v="26.95"/>
    <x v="2"/>
    <n v="0"/>
    <n v="26.95"/>
    <n v="13.26"/>
    <n v="6"/>
    <n v="3015"/>
    <s v="Catawissa"/>
    <x v="3"/>
    <n v="161.69999999999999"/>
    <n v="0"/>
    <n v="82.14"/>
  </r>
  <r>
    <x v="135"/>
    <x v="2"/>
    <x v="4"/>
    <s v="Q2"/>
    <n v="2555"/>
    <n v="47"/>
    <x v="4"/>
    <x v="1"/>
    <n v="28.95"/>
    <x v="2"/>
    <n v="0"/>
    <n v="28.95"/>
    <n v="8.86"/>
    <n v="6"/>
    <n v="3012"/>
    <s v="Moose"/>
    <x v="5"/>
    <n v="173.7"/>
    <n v="0"/>
    <n v="120.53999999999999"/>
  </r>
  <r>
    <x v="135"/>
    <x v="2"/>
    <x v="4"/>
    <s v="Q2"/>
    <n v="2556"/>
    <n v="11"/>
    <x v="4"/>
    <x v="1"/>
    <n v="65.95"/>
    <x v="3"/>
    <n v="0"/>
    <n v="65.95"/>
    <n v="37.97"/>
    <n v="6"/>
    <n v="3024"/>
    <s v="Corn"/>
    <x v="6"/>
    <n v="395.70000000000005"/>
    <n v="0"/>
    <n v="167.88000000000002"/>
  </r>
  <r>
    <x v="135"/>
    <x v="2"/>
    <x v="4"/>
    <s v="Q2"/>
    <n v="2557"/>
    <n v="8"/>
    <x v="4"/>
    <x v="1"/>
    <n v="7.95"/>
    <x v="4"/>
    <n v="0"/>
    <n v="7.95"/>
    <n v="4.53"/>
    <n v="24"/>
    <n v="3014"/>
    <s v="Danville"/>
    <x v="1"/>
    <n v="190.8"/>
    <n v="0"/>
    <n v="82.08"/>
  </r>
  <r>
    <x v="135"/>
    <x v="2"/>
    <x v="4"/>
    <s v="Q2"/>
    <n v="2558"/>
    <n v="21"/>
    <x v="2"/>
    <x v="1"/>
    <n v="26.95"/>
    <x v="2"/>
    <n v="0"/>
    <n v="26.95"/>
    <n v="12.42"/>
    <n v="18"/>
    <n v="3016"/>
    <s v="Cedar Hill"/>
    <x v="3"/>
    <n v="485.09999999999997"/>
    <n v="0"/>
    <n v="261.53999999999996"/>
  </r>
  <r>
    <x v="135"/>
    <x v="2"/>
    <x v="4"/>
    <s v="Q2"/>
    <n v="2559"/>
    <n v="49"/>
    <x v="2"/>
    <x v="1"/>
    <n v="63.95"/>
    <x v="3"/>
    <n v="0"/>
    <n v="63.95"/>
    <n v="27.1"/>
    <n v="2"/>
    <n v="3014"/>
    <s v="Danville"/>
    <x v="1"/>
    <n v="127.9"/>
    <n v="0"/>
    <n v="73.7"/>
  </r>
  <r>
    <x v="135"/>
    <x v="2"/>
    <x v="4"/>
    <s v="Q2"/>
    <n v="2559"/>
    <n v="35"/>
    <x v="2"/>
    <x v="1"/>
    <n v="0.95"/>
    <x v="4"/>
    <n v="0"/>
    <n v="0.95"/>
    <n v="0.47"/>
    <n v="12"/>
    <n v="3014"/>
    <s v="Danville"/>
    <x v="1"/>
    <n v="11.399999999999999"/>
    <n v="0"/>
    <n v="5.76"/>
  </r>
  <r>
    <x v="135"/>
    <x v="2"/>
    <x v="4"/>
    <s v="Q2"/>
    <n v="2559"/>
    <n v="49"/>
    <x v="2"/>
    <x v="1"/>
    <n v="63.95"/>
    <x v="3"/>
    <n v="0"/>
    <n v="63.95"/>
    <n v="27.1"/>
    <n v="3"/>
    <n v="3014"/>
    <s v="Danville"/>
    <x v="1"/>
    <n v="191.85000000000002"/>
    <n v="0"/>
    <n v="110.55000000000001"/>
  </r>
  <r>
    <x v="135"/>
    <x v="2"/>
    <x v="4"/>
    <s v="Q2"/>
    <n v="2560"/>
    <n v="39"/>
    <x v="4"/>
    <x v="1"/>
    <n v="26.95"/>
    <x v="2"/>
    <n v="0.1"/>
    <n v="24.26"/>
    <n v="12.24"/>
    <n v="7"/>
    <n v="3015"/>
    <s v="Catawissa"/>
    <x v="3"/>
    <n v="169.82000000000002"/>
    <n v="2.6899999999999977"/>
    <n v="84.140000000000015"/>
  </r>
  <r>
    <x v="135"/>
    <x v="2"/>
    <x v="4"/>
    <s v="Q2"/>
    <n v="2560"/>
    <n v="1"/>
    <x v="4"/>
    <x v="1"/>
    <n v="43.95"/>
    <x v="5"/>
    <n v="0"/>
    <n v="43.95"/>
    <n v="25.6"/>
    <n v="17"/>
    <n v="3015"/>
    <s v="Catawissa"/>
    <x v="3"/>
    <n v="747.15000000000009"/>
    <n v="0"/>
    <n v="311.95000000000005"/>
  </r>
  <r>
    <x v="135"/>
    <x v="2"/>
    <x v="4"/>
    <s v="Q2"/>
    <n v="2561"/>
    <n v="36"/>
    <x v="2"/>
    <x v="1"/>
    <n v="26.95"/>
    <x v="2"/>
    <n v="0"/>
    <n v="26.95"/>
    <n v="12.53"/>
    <n v="17"/>
    <n v="3033"/>
    <s v="Hubertus"/>
    <x v="0"/>
    <n v="458.15"/>
    <n v="0"/>
    <n v="245.14"/>
  </r>
  <r>
    <x v="135"/>
    <x v="2"/>
    <x v="4"/>
    <s v="Q2"/>
    <n v="2562"/>
    <n v="21"/>
    <x v="4"/>
    <x v="1"/>
    <n v="26.95"/>
    <x v="2"/>
    <n v="0"/>
    <n v="26.95"/>
    <n v="12.42"/>
    <n v="11"/>
    <n v="3012"/>
    <s v="Moose"/>
    <x v="5"/>
    <n v="296.45"/>
    <n v="0"/>
    <n v="159.82999999999998"/>
  </r>
  <r>
    <x v="135"/>
    <x v="2"/>
    <x v="4"/>
    <s v="Q2"/>
    <n v="2563"/>
    <n v="20"/>
    <x v="2"/>
    <x v="1"/>
    <n v="16.95"/>
    <x v="1"/>
    <n v="0"/>
    <n v="16.95"/>
    <n v="6.76"/>
    <n v="14"/>
    <n v="3020"/>
    <s v="Hollywood"/>
    <x v="2"/>
    <n v="237.29999999999998"/>
    <n v="0"/>
    <n v="142.66"/>
  </r>
  <r>
    <x v="135"/>
    <x v="2"/>
    <x v="4"/>
    <s v="Q2"/>
    <n v="2564"/>
    <n v="21"/>
    <x v="2"/>
    <x v="1"/>
    <n v="26.95"/>
    <x v="2"/>
    <n v="0"/>
    <n v="26.95"/>
    <n v="12.42"/>
    <n v="11"/>
    <n v="3025"/>
    <s v="Cardinal"/>
    <x v="4"/>
    <n v="296.45"/>
    <n v="0"/>
    <n v="159.82999999999998"/>
  </r>
  <r>
    <x v="135"/>
    <x v="2"/>
    <x v="4"/>
    <s v="Q2"/>
    <n v="2565"/>
    <n v="39"/>
    <x v="4"/>
    <x v="1"/>
    <n v="26.95"/>
    <x v="2"/>
    <n v="0"/>
    <n v="26.95"/>
    <n v="12.24"/>
    <n v="11"/>
    <n v="3028"/>
    <s v="Pembroke Pines"/>
    <x v="2"/>
    <n v="296.45"/>
    <n v="0"/>
    <n v="161.81"/>
  </r>
  <r>
    <x v="135"/>
    <x v="2"/>
    <x v="4"/>
    <s v="Q2"/>
    <n v="2565"/>
    <n v="13"/>
    <x v="4"/>
    <x v="1"/>
    <n v="26.95"/>
    <x v="2"/>
    <n v="0"/>
    <n v="26.95"/>
    <n v="13.26"/>
    <n v="9"/>
    <n v="3028"/>
    <s v="Pembroke Pines"/>
    <x v="2"/>
    <n v="242.54999999999998"/>
    <n v="0"/>
    <n v="123.21"/>
  </r>
  <r>
    <x v="135"/>
    <x v="2"/>
    <x v="4"/>
    <s v="Q2"/>
    <n v="2566"/>
    <n v="40"/>
    <x v="4"/>
    <x v="1"/>
    <n v="16.95"/>
    <x v="1"/>
    <n v="0"/>
    <n v="16.95"/>
    <n v="6.53"/>
    <n v="11"/>
    <n v="3026"/>
    <s v="Norman"/>
    <x v="6"/>
    <n v="186.45"/>
    <n v="0"/>
    <n v="114.61999999999998"/>
  </r>
  <r>
    <x v="136"/>
    <x v="3"/>
    <x v="4"/>
    <s v="Q2"/>
    <n v="2567"/>
    <n v="44"/>
    <x v="1"/>
    <x v="1"/>
    <n v="38.950000000000003"/>
    <x v="0"/>
    <n v="0"/>
    <n v="38.950000000000003"/>
    <n v="24.76"/>
    <n v="18"/>
    <n v="3020"/>
    <s v="Hollywood"/>
    <x v="2"/>
    <n v="701.1"/>
    <n v="0"/>
    <n v="255.42000000000002"/>
  </r>
  <r>
    <x v="136"/>
    <x v="3"/>
    <x v="4"/>
    <s v="Q2"/>
    <n v="2568"/>
    <n v="22"/>
    <x v="2"/>
    <x v="1"/>
    <n v="0.95"/>
    <x v="4"/>
    <n v="0.1"/>
    <n v="0.86"/>
    <n v="0.56999999999999995"/>
    <n v="13"/>
    <n v="3020"/>
    <s v="Hollywood"/>
    <x v="2"/>
    <n v="11.18"/>
    <n v="8.9999999999999969E-2"/>
    <n v="3.7700000000000005"/>
  </r>
  <r>
    <x v="136"/>
    <x v="3"/>
    <x v="4"/>
    <s v="Q2"/>
    <n v="2568"/>
    <n v="10"/>
    <x v="2"/>
    <x v="1"/>
    <n v="34.950000000000003"/>
    <x v="0"/>
    <n v="0"/>
    <n v="34.950000000000003"/>
    <n v="22.13"/>
    <n v="2"/>
    <n v="3020"/>
    <s v="Hollywood"/>
    <x v="2"/>
    <n v="69.900000000000006"/>
    <n v="0"/>
    <n v="25.640000000000008"/>
  </r>
  <r>
    <x v="136"/>
    <x v="3"/>
    <x v="4"/>
    <s v="Q2"/>
    <n v="2569"/>
    <n v="31"/>
    <x v="1"/>
    <x v="1"/>
    <n v="0.95"/>
    <x v="4"/>
    <n v="0"/>
    <n v="0.95"/>
    <n v="0.34"/>
    <n v="10"/>
    <n v="3031"/>
    <s v="Hingham"/>
    <x v="0"/>
    <n v="9.5"/>
    <n v="0"/>
    <n v="6.0999999999999988"/>
  </r>
  <r>
    <x v="136"/>
    <x v="3"/>
    <x v="4"/>
    <s v="Q2"/>
    <n v="2569"/>
    <n v="37"/>
    <x v="1"/>
    <x v="1"/>
    <n v="24.95"/>
    <x v="2"/>
    <n v="0"/>
    <n v="24.95"/>
    <n v="9.3800000000000008"/>
    <n v="6"/>
    <n v="3031"/>
    <s v="Hingham"/>
    <x v="0"/>
    <n v="149.69999999999999"/>
    <n v="0"/>
    <n v="93.419999999999987"/>
  </r>
  <r>
    <x v="136"/>
    <x v="3"/>
    <x v="4"/>
    <s v="Q2"/>
    <n v="2570"/>
    <n v="22"/>
    <x v="2"/>
    <x v="1"/>
    <n v="0.95"/>
    <x v="4"/>
    <n v="0"/>
    <n v="0.95"/>
    <n v="0.56999999999999995"/>
    <n v="1"/>
    <n v="3025"/>
    <s v="Cardinal"/>
    <x v="4"/>
    <n v="0.95"/>
    <n v="0"/>
    <n v="0.38"/>
  </r>
  <r>
    <x v="136"/>
    <x v="3"/>
    <x v="4"/>
    <s v="Q2"/>
    <n v="2570"/>
    <n v="10"/>
    <x v="2"/>
    <x v="1"/>
    <n v="34.950000000000003"/>
    <x v="0"/>
    <n v="0"/>
    <n v="34.950000000000003"/>
    <n v="22.13"/>
    <n v="2"/>
    <n v="3025"/>
    <s v="Cardinal"/>
    <x v="4"/>
    <n v="69.900000000000006"/>
    <n v="0"/>
    <n v="25.640000000000008"/>
  </r>
  <r>
    <x v="136"/>
    <x v="3"/>
    <x v="4"/>
    <s v="Q2"/>
    <n v="2570"/>
    <n v="28"/>
    <x v="2"/>
    <x v="1"/>
    <n v="0.95"/>
    <x v="4"/>
    <n v="0"/>
    <n v="0.95"/>
    <n v="0.5"/>
    <n v="11"/>
    <n v="3025"/>
    <s v="Cardinal"/>
    <x v="4"/>
    <n v="10.45"/>
    <n v="0"/>
    <n v="4.9499999999999993"/>
  </r>
  <r>
    <x v="136"/>
    <x v="3"/>
    <x v="4"/>
    <s v="Q2"/>
    <n v="2570"/>
    <n v="5"/>
    <x v="2"/>
    <x v="1"/>
    <n v="24.95"/>
    <x v="2"/>
    <n v="0"/>
    <n v="24.95"/>
    <n v="12.27"/>
    <n v="4"/>
    <n v="3025"/>
    <s v="Cardinal"/>
    <x v="4"/>
    <n v="99.8"/>
    <n v="0"/>
    <n v="50.72"/>
  </r>
  <r>
    <x v="136"/>
    <x v="3"/>
    <x v="4"/>
    <s v="Q2"/>
    <n v="2571"/>
    <n v="16"/>
    <x v="1"/>
    <x v="1"/>
    <n v="27.95"/>
    <x v="2"/>
    <n v="0"/>
    <n v="27.95"/>
    <n v="15.85"/>
    <n v="2"/>
    <n v="3024"/>
    <s v="Corn"/>
    <x v="6"/>
    <n v="55.9"/>
    <n v="0"/>
    <n v="24.2"/>
  </r>
  <r>
    <x v="136"/>
    <x v="3"/>
    <x v="4"/>
    <s v="Q2"/>
    <n v="2571"/>
    <n v="23"/>
    <x v="1"/>
    <x v="1"/>
    <n v="2.95"/>
    <x v="4"/>
    <n v="0"/>
    <n v="2.95"/>
    <n v="1.68"/>
    <n v="6"/>
    <n v="3024"/>
    <s v="Corn"/>
    <x v="6"/>
    <n v="17.700000000000003"/>
    <n v="0"/>
    <n v="7.620000000000001"/>
  </r>
  <r>
    <x v="136"/>
    <x v="3"/>
    <x v="4"/>
    <s v="Q2"/>
    <n v="2571"/>
    <n v="1"/>
    <x v="1"/>
    <x v="1"/>
    <n v="43.95"/>
    <x v="5"/>
    <n v="0"/>
    <n v="43.95"/>
    <n v="25.6"/>
    <n v="14"/>
    <n v="3024"/>
    <s v="Corn"/>
    <x v="6"/>
    <n v="615.30000000000007"/>
    <n v="0"/>
    <n v="256.90000000000003"/>
  </r>
  <r>
    <x v="136"/>
    <x v="3"/>
    <x v="4"/>
    <s v="Q2"/>
    <n v="2572"/>
    <n v="29"/>
    <x v="2"/>
    <x v="1"/>
    <n v="40.950000000000003"/>
    <x v="5"/>
    <n v="0.2"/>
    <n v="32.76"/>
    <n v="15.51"/>
    <n v="5"/>
    <n v="3011"/>
    <s v="Barhamsville"/>
    <x v="4"/>
    <n v="163.79999999999998"/>
    <n v="8.1900000000000048"/>
    <n v="86.25"/>
  </r>
  <r>
    <x v="136"/>
    <x v="3"/>
    <x v="4"/>
    <s v="Q2"/>
    <n v="2572"/>
    <n v="2"/>
    <x v="2"/>
    <x v="1"/>
    <n v="44.95"/>
    <x v="5"/>
    <n v="0"/>
    <n v="44.95"/>
    <n v="27.95"/>
    <n v="5"/>
    <n v="3011"/>
    <s v="Barhamsville"/>
    <x v="4"/>
    <n v="224.75"/>
    <n v="0"/>
    <n v="85.000000000000014"/>
  </r>
  <r>
    <x v="136"/>
    <x v="3"/>
    <x v="4"/>
    <s v="Q2"/>
    <n v="2572"/>
    <n v="6"/>
    <x v="2"/>
    <x v="1"/>
    <n v="55.95"/>
    <x v="3"/>
    <n v="0"/>
    <n v="55.95"/>
    <n v="16.059999999999999"/>
    <n v="13"/>
    <n v="3011"/>
    <s v="Barhamsville"/>
    <x v="4"/>
    <n v="727.35"/>
    <n v="0"/>
    <n v="518.57000000000005"/>
  </r>
  <r>
    <x v="136"/>
    <x v="3"/>
    <x v="4"/>
    <s v="Q2"/>
    <n v="2572"/>
    <n v="32"/>
    <x v="2"/>
    <x v="1"/>
    <n v="22.95"/>
    <x v="2"/>
    <n v="0"/>
    <n v="22.95"/>
    <n v="11.78"/>
    <n v="22"/>
    <n v="3011"/>
    <s v="Barhamsville"/>
    <x v="4"/>
    <n v="504.9"/>
    <n v="0"/>
    <n v="245.74"/>
  </r>
  <r>
    <x v="136"/>
    <x v="3"/>
    <x v="4"/>
    <s v="Q2"/>
    <n v="2572"/>
    <n v="9"/>
    <x v="2"/>
    <x v="1"/>
    <n v="48.95"/>
    <x v="5"/>
    <n v="0"/>
    <n v="48.95"/>
    <n v="24.52"/>
    <n v="18"/>
    <n v="3011"/>
    <s v="Barhamsville"/>
    <x v="4"/>
    <n v="881.1"/>
    <n v="0"/>
    <n v="439.74000000000007"/>
  </r>
  <r>
    <x v="136"/>
    <x v="3"/>
    <x v="4"/>
    <s v="Q2"/>
    <n v="2573"/>
    <n v="26"/>
    <x v="1"/>
    <x v="1"/>
    <n v="0.95"/>
    <x v="4"/>
    <n v="0"/>
    <n v="0.95"/>
    <n v="0.42"/>
    <n v="15"/>
    <n v="3018"/>
    <s v="Chickasha"/>
    <x v="6"/>
    <n v="14.25"/>
    <n v="0"/>
    <n v="7.95"/>
  </r>
  <r>
    <x v="137"/>
    <x v="4"/>
    <x v="4"/>
    <s v="Q2"/>
    <n v="2574"/>
    <n v="24"/>
    <x v="3"/>
    <x v="0"/>
    <n v="27.95"/>
    <x v="2"/>
    <n v="0"/>
    <n v="27.95"/>
    <n v="16.8"/>
    <n v="22"/>
    <n v="3014"/>
    <s v="Danville"/>
    <x v="1"/>
    <n v="614.9"/>
    <n v="0"/>
    <n v="245.29999999999995"/>
  </r>
  <r>
    <x v="137"/>
    <x v="4"/>
    <x v="4"/>
    <s v="Q2"/>
    <n v="2575"/>
    <n v="6"/>
    <x v="3"/>
    <x v="0"/>
    <n v="55.95"/>
    <x v="3"/>
    <n v="0.1"/>
    <n v="50.36"/>
    <n v="16.059999999999999"/>
    <n v="25"/>
    <n v="3020"/>
    <s v="Hollywood"/>
    <x v="2"/>
    <n v="1259"/>
    <n v="5.5900000000000034"/>
    <n v="857.49999999999989"/>
  </r>
  <r>
    <x v="137"/>
    <x v="4"/>
    <x v="4"/>
    <s v="Q2"/>
    <n v="2576"/>
    <n v="44"/>
    <x v="4"/>
    <x v="0"/>
    <n v="38.950000000000003"/>
    <x v="0"/>
    <n v="0"/>
    <n v="38.950000000000003"/>
    <n v="24.76"/>
    <n v="11"/>
    <n v="3030"/>
    <s v="Davis"/>
    <x v="6"/>
    <n v="428.45000000000005"/>
    <n v="0"/>
    <n v="156.09"/>
  </r>
  <r>
    <x v="137"/>
    <x v="4"/>
    <x v="4"/>
    <s v="Q2"/>
    <n v="2577"/>
    <n v="44"/>
    <x v="3"/>
    <x v="0"/>
    <n v="38.950000000000003"/>
    <x v="0"/>
    <n v="0"/>
    <n v="38.950000000000003"/>
    <n v="24.76"/>
    <n v="9"/>
    <n v="3013"/>
    <s v="Moran"/>
    <x v="5"/>
    <n v="350.55"/>
    <n v="0"/>
    <n v="127.71000000000001"/>
  </r>
  <r>
    <x v="137"/>
    <x v="4"/>
    <x v="4"/>
    <s v="Q2"/>
    <n v="2578"/>
    <n v="38"/>
    <x v="4"/>
    <x v="0"/>
    <n v="24.95"/>
    <x v="2"/>
    <n v="0"/>
    <n v="24.95"/>
    <n v="11.48"/>
    <n v="1"/>
    <n v="3014"/>
    <s v="Danville"/>
    <x v="1"/>
    <n v="24.95"/>
    <n v="0"/>
    <n v="13.469999999999999"/>
  </r>
  <r>
    <x v="137"/>
    <x v="4"/>
    <x v="4"/>
    <s v="Q2"/>
    <n v="2578"/>
    <n v="3"/>
    <x v="4"/>
    <x v="0"/>
    <n v="59.95"/>
    <x v="3"/>
    <n v="0"/>
    <n v="59.95"/>
    <n v="28.73"/>
    <n v="13"/>
    <n v="3014"/>
    <s v="Danville"/>
    <x v="1"/>
    <n v="779.35"/>
    <n v="0"/>
    <n v="405.86"/>
  </r>
  <r>
    <x v="137"/>
    <x v="4"/>
    <x v="4"/>
    <s v="Q2"/>
    <n v="2579"/>
    <n v="28"/>
    <x v="3"/>
    <x v="0"/>
    <n v="0.95"/>
    <x v="4"/>
    <n v="0"/>
    <n v="0.95"/>
    <n v="0.5"/>
    <n v="24"/>
    <n v="3024"/>
    <s v="Corn"/>
    <x v="6"/>
    <n v="22.799999999999997"/>
    <n v="0"/>
    <n v="10.799999999999999"/>
  </r>
  <r>
    <x v="137"/>
    <x v="4"/>
    <x v="4"/>
    <s v="Q2"/>
    <n v="2580"/>
    <n v="45"/>
    <x v="3"/>
    <x v="0"/>
    <n v="38.950000000000003"/>
    <x v="0"/>
    <n v="0"/>
    <n v="38.950000000000003"/>
    <n v="22.33"/>
    <n v="4"/>
    <n v="3022"/>
    <s v="Oak View"/>
    <x v="7"/>
    <n v="155.80000000000001"/>
    <n v="0"/>
    <n v="66.480000000000018"/>
  </r>
  <r>
    <x v="137"/>
    <x v="4"/>
    <x v="4"/>
    <s v="Q2"/>
    <n v="2581"/>
    <n v="48"/>
    <x v="4"/>
    <x v="0"/>
    <n v="3.95"/>
    <x v="4"/>
    <n v="0"/>
    <n v="3.95"/>
    <n v="1.43"/>
    <n v="14"/>
    <n v="3020"/>
    <s v="Hollywood"/>
    <x v="2"/>
    <n v="55.300000000000004"/>
    <n v="0"/>
    <n v="35.280000000000008"/>
  </r>
  <r>
    <x v="137"/>
    <x v="4"/>
    <x v="4"/>
    <s v="Q2"/>
    <n v="2582"/>
    <n v="15"/>
    <x v="3"/>
    <x v="0"/>
    <n v="28.95"/>
    <x v="2"/>
    <n v="0"/>
    <n v="28.95"/>
    <n v="17.53"/>
    <n v="30"/>
    <n v="3010"/>
    <s v="Camarillo"/>
    <x v="7"/>
    <n v="868.5"/>
    <n v="0"/>
    <n v="342.59999999999997"/>
  </r>
  <r>
    <x v="137"/>
    <x v="4"/>
    <x v="4"/>
    <s v="Q2"/>
    <n v="2583"/>
    <n v="20"/>
    <x v="4"/>
    <x v="0"/>
    <n v="16.95"/>
    <x v="1"/>
    <n v="0"/>
    <n v="16.95"/>
    <n v="6.76"/>
    <n v="2"/>
    <n v="3020"/>
    <s v="Hollywood"/>
    <x v="2"/>
    <n v="33.9"/>
    <n v="0"/>
    <n v="20.38"/>
  </r>
  <r>
    <x v="137"/>
    <x v="4"/>
    <x v="4"/>
    <s v="Q2"/>
    <n v="2584"/>
    <n v="50"/>
    <x v="4"/>
    <x v="0"/>
    <n v="24.95"/>
    <x v="2"/>
    <n v="0"/>
    <n v="24.95"/>
    <n v="12.14"/>
    <n v="3"/>
    <n v="3026"/>
    <s v="Norman"/>
    <x v="6"/>
    <n v="74.849999999999994"/>
    <n v="0"/>
    <n v="38.429999999999993"/>
  </r>
  <r>
    <x v="137"/>
    <x v="4"/>
    <x v="4"/>
    <s v="Q2"/>
    <n v="2584"/>
    <n v="49"/>
    <x v="4"/>
    <x v="0"/>
    <n v="63.95"/>
    <x v="3"/>
    <n v="0"/>
    <n v="63.95"/>
    <n v="27.1"/>
    <n v="4"/>
    <n v="3026"/>
    <s v="Norman"/>
    <x v="6"/>
    <n v="255.8"/>
    <n v="0"/>
    <n v="147.4"/>
  </r>
  <r>
    <x v="137"/>
    <x v="4"/>
    <x v="4"/>
    <s v="Q2"/>
    <n v="2585"/>
    <n v="48"/>
    <x v="3"/>
    <x v="0"/>
    <n v="3.95"/>
    <x v="4"/>
    <n v="0"/>
    <n v="3.95"/>
    <n v="1.43"/>
    <n v="14"/>
    <n v="3014"/>
    <s v="Danville"/>
    <x v="1"/>
    <n v="55.300000000000004"/>
    <n v="0"/>
    <n v="35.280000000000008"/>
  </r>
  <r>
    <x v="137"/>
    <x v="4"/>
    <x v="4"/>
    <s v="Q2"/>
    <n v="2586"/>
    <n v="36"/>
    <x v="4"/>
    <x v="0"/>
    <n v="26.95"/>
    <x v="2"/>
    <n v="0"/>
    <n v="26.95"/>
    <n v="12.53"/>
    <n v="18"/>
    <n v="3021"/>
    <s v="Hollywood"/>
    <x v="2"/>
    <n v="485.09999999999997"/>
    <n v="0"/>
    <n v="259.56"/>
  </r>
  <r>
    <x v="137"/>
    <x v="4"/>
    <x v="4"/>
    <s v="Q2"/>
    <n v="2587"/>
    <n v="36"/>
    <x v="4"/>
    <x v="0"/>
    <n v="26.95"/>
    <x v="2"/>
    <n v="0.1"/>
    <n v="24.26"/>
    <n v="12.53"/>
    <n v="13"/>
    <n v="3016"/>
    <s v="Cedar Hill"/>
    <x v="3"/>
    <n v="315.38"/>
    <n v="2.6899999999999977"/>
    <n v="152.49000000000004"/>
  </r>
  <r>
    <x v="137"/>
    <x v="4"/>
    <x v="4"/>
    <s v="Q2"/>
    <n v="2588"/>
    <n v="29"/>
    <x v="3"/>
    <x v="0"/>
    <n v="40.950000000000003"/>
    <x v="5"/>
    <n v="0"/>
    <n v="40.950000000000003"/>
    <n v="15.51"/>
    <n v="2"/>
    <n v="3029"/>
    <s v="Hartland"/>
    <x v="0"/>
    <n v="81.900000000000006"/>
    <n v="0"/>
    <n v="50.88000000000001"/>
  </r>
  <r>
    <x v="137"/>
    <x v="4"/>
    <x v="4"/>
    <s v="Q2"/>
    <n v="2589"/>
    <n v="6"/>
    <x v="4"/>
    <x v="0"/>
    <n v="55.95"/>
    <x v="3"/>
    <n v="0"/>
    <n v="55.95"/>
    <n v="16.059999999999999"/>
    <n v="20"/>
    <n v="3030"/>
    <s v="Davis"/>
    <x v="6"/>
    <n v="1119"/>
    <n v="0"/>
    <n v="797.8"/>
  </r>
  <r>
    <x v="137"/>
    <x v="4"/>
    <x v="4"/>
    <s v="Q2"/>
    <n v="2589"/>
    <n v="8"/>
    <x v="4"/>
    <x v="0"/>
    <n v="7.95"/>
    <x v="4"/>
    <n v="0"/>
    <n v="7.95"/>
    <n v="4.53"/>
    <n v="31"/>
    <n v="3030"/>
    <s v="Davis"/>
    <x v="6"/>
    <n v="246.45000000000002"/>
    <n v="0"/>
    <n v="106.02"/>
  </r>
  <r>
    <x v="137"/>
    <x v="4"/>
    <x v="4"/>
    <s v="Q2"/>
    <n v="2590"/>
    <n v="20"/>
    <x v="4"/>
    <x v="0"/>
    <n v="16.95"/>
    <x v="1"/>
    <n v="0"/>
    <n v="16.95"/>
    <n v="6.76"/>
    <n v="22"/>
    <n v="3031"/>
    <s v="Hingham"/>
    <x v="0"/>
    <n v="372.9"/>
    <n v="0"/>
    <n v="224.17999999999998"/>
  </r>
  <r>
    <x v="137"/>
    <x v="4"/>
    <x v="4"/>
    <s v="Q2"/>
    <n v="2590"/>
    <n v="37"/>
    <x v="4"/>
    <x v="0"/>
    <n v="24.95"/>
    <x v="2"/>
    <n v="0"/>
    <n v="24.95"/>
    <n v="9.3800000000000008"/>
    <n v="8"/>
    <n v="3031"/>
    <s v="Hingham"/>
    <x v="0"/>
    <n v="199.6"/>
    <n v="0"/>
    <n v="124.55999999999999"/>
  </r>
  <r>
    <x v="137"/>
    <x v="4"/>
    <x v="4"/>
    <s v="Q2"/>
    <n v="2591"/>
    <n v="36"/>
    <x v="3"/>
    <x v="0"/>
    <n v="26.95"/>
    <x v="2"/>
    <n v="0"/>
    <n v="26.95"/>
    <n v="12.53"/>
    <n v="17"/>
    <n v="3011"/>
    <s v="Barhamsville"/>
    <x v="4"/>
    <n v="458.15"/>
    <n v="0"/>
    <n v="245.14"/>
  </r>
  <r>
    <x v="137"/>
    <x v="4"/>
    <x v="4"/>
    <s v="Q2"/>
    <n v="2592"/>
    <n v="1"/>
    <x v="4"/>
    <x v="0"/>
    <n v="43.95"/>
    <x v="5"/>
    <n v="0"/>
    <n v="43.95"/>
    <n v="25.6"/>
    <n v="4"/>
    <n v="3011"/>
    <s v="Barhamsville"/>
    <x v="4"/>
    <n v="175.8"/>
    <n v="0"/>
    <n v="73.400000000000006"/>
  </r>
  <r>
    <x v="137"/>
    <x v="4"/>
    <x v="4"/>
    <s v="Q2"/>
    <n v="2593"/>
    <n v="47"/>
    <x v="3"/>
    <x v="0"/>
    <n v="28.95"/>
    <x v="2"/>
    <n v="0"/>
    <n v="28.95"/>
    <n v="8.86"/>
    <n v="20"/>
    <n v="3023"/>
    <s v="Glenbeulah"/>
    <x v="0"/>
    <n v="579"/>
    <n v="0"/>
    <n v="401.8"/>
  </r>
  <r>
    <x v="137"/>
    <x v="4"/>
    <x v="4"/>
    <s v="Q2"/>
    <n v="2594"/>
    <n v="41"/>
    <x v="4"/>
    <x v="0"/>
    <n v="18.95"/>
    <x v="1"/>
    <n v="0"/>
    <n v="18.95"/>
    <n v="9.98"/>
    <n v="4"/>
    <n v="3018"/>
    <s v="Chickasha"/>
    <x v="6"/>
    <n v="75.8"/>
    <n v="0"/>
    <n v="35.879999999999995"/>
  </r>
  <r>
    <x v="137"/>
    <x v="4"/>
    <x v="4"/>
    <s v="Q2"/>
    <n v="2594"/>
    <n v="45"/>
    <x v="4"/>
    <x v="0"/>
    <n v="38.950000000000003"/>
    <x v="0"/>
    <n v="0"/>
    <n v="38.950000000000003"/>
    <n v="22.33"/>
    <n v="1"/>
    <n v="3018"/>
    <s v="Chickasha"/>
    <x v="6"/>
    <n v="38.950000000000003"/>
    <n v="0"/>
    <n v="16.620000000000005"/>
  </r>
  <r>
    <x v="137"/>
    <x v="4"/>
    <x v="4"/>
    <s v="Q2"/>
    <n v="2595"/>
    <n v="7"/>
    <x v="3"/>
    <x v="0"/>
    <n v="20.95"/>
    <x v="2"/>
    <n v="0"/>
    <n v="20.95"/>
    <n v="10.039999999999999"/>
    <n v="15"/>
    <n v="3011"/>
    <s v="Barhamsville"/>
    <x v="4"/>
    <n v="314.25"/>
    <n v="0"/>
    <n v="163.65"/>
  </r>
  <r>
    <x v="137"/>
    <x v="4"/>
    <x v="4"/>
    <s v="Q2"/>
    <n v="2596"/>
    <n v="10"/>
    <x v="4"/>
    <x v="0"/>
    <n v="34.950000000000003"/>
    <x v="0"/>
    <n v="0"/>
    <n v="34.950000000000003"/>
    <n v="22.13"/>
    <n v="9"/>
    <n v="3027"/>
    <s v="Hartford"/>
    <x v="0"/>
    <n v="314.55"/>
    <n v="0"/>
    <n v="115.38000000000004"/>
  </r>
  <r>
    <x v="137"/>
    <x v="4"/>
    <x v="4"/>
    <s v="Q2"/>
    <n v="2596"/>
    <n v="24"/>
    <x v="4"/>
    <x v="0"/>
    <n v="27.95"/>
    <x v="2"/>
    <n v="0"/>
    <n v="27.95"/>
    <n v="16.8"/>
    <n v="8"/>
    <n v="3027"/>
    <s v="Hartford"/>
    <x v="0"/>
    <n v="223.6"/>
    <n v="0"/>
    <n v="89.199999999999989"/>
  </r>
  <r>
    <x v="137"/>
    <x v="4"/>
    <x v="4"/>
    <s v="Q2"/>
    <n v="2597"/>
    <n v="3"/>
    <x v="3"/>
    <x v="0"/>
    <n v="59.95"/>
    <x v="3"/>
    <n v="0.1"/>
    <n v="53.96"/>
    <n v="28.73"/>
    <n v="5"/>
    <n v="3020"/>
    <s v="Hollywood"/>
    <x v="2"/>
    <n v="269.8"/>
    <n v="5.990000000000002"/>
    <n v="126.15"/>
  </r>
  <r>
    <x v="137"/>
    <x v="4"/>
    <x v="4"/>
    <s v="Q2"/>
    <n v="2597"/>
    <n v="42"/>
    <x v="3"/>
    <x v="0"/>
    <n v="35.950000000000003"/>
    <x v="0"/>
    <n v="0"/>
    <n v="35.950000000000003"/>
    <n v="20.25"/>
    <n v="1"/>
    <n v="3020"/>
    <s v="Hollywood"/>
    <x v="2"/>
    <n v="35.950000000000003"/>
    <n v="0"/>
    <n v="15.700000000000003"/>
  </r>
  <r>
    <x v="137"/>
    <x v="4"/>
    <x v="4"/>
    <s v="Q2"/>
    <n v="2598"/>
    <n v="43"/>
    <x v="4"/>
    <x v="0"/>
    <n v="11.95"/>
    <x v="1"/>
    <n v="0"/>
    <n v="11.95"/>
    <n v="3.32"/>
    <n v="4"/>
    <n v="3014"/>
    <s v="Danville"/>
    <x v="1"/>
    <n v="47.8"/>
    <n v="0"/>
    <n v="34.519999999999996"/>
  </r>
  <r>
    <x v="137"/>
    <x v="4"/>
    <x v="4"/>
    <s v="Q2"/>
    <n v="2598"/>
    <n v="40"/>
    <x v="4"/>
    <x v="0"/>
    <n v="16.95"/>
    <x v="1"/>
    <n v="0"/>
    <n v="16.95"/>
    <n v="6.53"/>
    <n v="6"/>
    <n v="3014"/>
    <s v="Danville"/>
    <x v="1"/>
    <n v="101.69999999999999"/>
    <n v="0"/>
    <n v="62.519999999999989"/>
  </r>
  <r>
    <x v="137"/>
    <x v="4"/>
    <x v="4"/>
    <s v="Q2"/>
    <n v="2599"/>
    <n v="2"/>
    <x v="3"/>
    <x v="0"/>
    <n v="44.95"/>
    <x v="5"/>
    <n v="0"/>
    <n v="44.95"/>
    <n v="27.95"/>
    <n v="1"/>
    <n v="3025"/>
    <s v="Cardinal"/>
    <x v="4"/>
    <n v="44.95"/>
    <n v="0"/>
    <n v="17.000000000000004"/>
  </r>
  <r>
    <x v="137"/>
    <x v="4"/>
    <x v="4"/>
    <s v="Q2"/>
    <n v="2600"/>
    <n v="15"/>
    <x v="4"/>
    <x v="0"/>
    <n v="28.95"/>
    <x v="2"/>
    <n v="0"/>
    <n v="28.95"/>
    <n v="17.53"/>
    <n v="25"/>
    <n v="3031"/>
    <s v="Hingham"/>
    <x v="0"/>
    <n v="723.75"/>
    <n v="0"/>
    <n v="285.49999999999994"/>
  </r>
  <r>
    <x v="137"/>
    <x v="4"/>
    <x v="4"/>
    <s v="Q2"/>
    <n v="2601"/>
    <n v="46"/>
    <x v="3"/>
    <x v="0"/>
    <n v="55.95"/>
    <x v="3"/>
    <n v="0"/>
    <n v="55.95"/>
    <n v="32.47"/>
    <n v="7"/>
    <n v="3014"/>
    <s v="Danville"/>
    <x v="1"/>
    <n v="391.65000000000003"/>
    <n v="0"/>
    <n v="164.36"/>
  </r>
  <r>
    <x v="137"/>
    <x v="4"/>
    <x v="4"/>
    <s v="Q2"/>
    <n v="2601"/>
    <n v="34"/>
    <x v="3"/>
    <x v="0"/>
    <n v="37.950000000000003"/>
    <x v="0"/>
    <n v="0"/>
    <n v="37.950000000000003"/>
    <n v="15.35"/>
    <n v="15"/>
    <n v="3014"/>
    <s v="Danville"/>
    <x v="1"/>
    <n v="569.25"/>
    <n v="0"/>
    <n v="339"/>
  </r>
  <r>
    <x v="137"/>
    <x v="4"/>
    <x v="4"/>
    <s v="Q2"/>
    <n v="2602"/>
    <n v="25"/>
    <x v="4"/>
    <x v="0"/>
    <n v="0.95"/>
    <x v="4"/>
    <n v="0"/>
    <n v="0.95"/>
    <n v="0.35"/>
    <n v="19"/>
    <n v="3012"/>
    <s v="Moose"/>
    <x v="5"/>
    <n v="18.05"/>
    <n v="0"/>
    <n v="11.4"/>
  </r>
  <r>
    <x v="137"/>
    <x v="4"/>
    <x v="4"/>
    <s v="Q2"/>
    <n v="2602"/>
    <n v="47"/>
    <x v="4"/>
    <x v="0"/>
    <n v="28.95"/>
    <x v="2"/>
    <n v="0"/>
    <n v="28.95"/>
    <n v="8.86"/>
    <n v="3"/>
    <n v="3012"/>
    <s v="Moose"/>
    <x v="5"/>
    <n v="86.85"/>
    <n v="0"/>
    <n v="60.269999999999996"/>
  </r>
  <r>
    <x v="137"/>
    <x v="4"/>
    <x v="4"/>
    <s v="Q2"/>
    <n v="2602"/>
    <n v="36"/>
    <x v="4"/>
    <x v="0"/>
    <n v="26.95"/>
    <x v="2"/>
    <n v="0"/>
    <n v="26.95"/>
    <n v="12.53"/>
    <n v="4"/>
    <n v="3012"/>
    <s v="Moose"/>
    <x v="5"/>
    <n v="107.8"/>
    <n v="0"/>
    <n v="57.68"/>
  </r>
  <r>
    <x v="137"/>
    <x v="4"/>
    <x v="4"/>
    <s v="Q2"/>
    <n v="2603"/>
    <n v="19"/>
    <x v="3"/>
    <x v="0"/>
    <n v="49.95"/>
    <x v="5"/>
    <n v="0"/>
    <n v="49.95"/>
    <n v="24.77"/>
    <n v="9"/>
    <n v="3021"/>
    <s v="Hollywood"/>
    <x v="2"/>
    <n v="449.55"/>
    <n v="0"/>
    <n v="226.62000000000003"/>
  </r>
  <r>
    <x v="137"/>
    <x v="4"/>
    <x v="4"/>
    <s v="Q2"/>
    <n v="2603"/>
    <n v="10"/>
    <x v="3"/>
    <x v="0"/>
    <n v="34.950000000000003"/>
    <x v="0"/>
    <n v="0"/>
    <n v="34.950000000000003"/>
    <n v="22.13"/>
    <n v="5"/>
    <n v="3021"/>
    <s v="Hollywood"/>
    <x v="2"/>
    <n v="174.75"/>
    <n v="0"/>
    <n v="64.100000000000023"/>
  </r>
  <r>
    <x v="137"/>
    <x v="4"/>
    <x v="4"/>
    <s v="Q2"/>
    <n v="2603"/>
    <n v="40"/>
    <x v="3"/>
    <x v="0"/>
    <n v="16.95"/>
    <x v="1"/>
    <n v="0.1"/>
    <n v="15.26"/>
    <n v="6.53"/>
    <n v="33"/>
    <n v="3021"/>
    <s v="Hollywood"/>
    <x v="2"/>
    <n v="503.58"/>
    <n v="1.6899999999999995"/>
    <n v="288.09000000000003"/>
  </r>
  <r>
    <x v="137"/>
    <x v="4"/>
    <x v="4"/>
    <s v="Q2"/>
    <n v="2604"/>
    <n v="22"/>
    <x v="4"/>
    <x v="0"/>
    <n v="0.95"/>
    <x v="4"/>
    <n v="0"/>
    <n v="0.95"/>
    <n v="0.56999999999999995"/>
    <n v="11"/>
    <n v="3012"/>
    <s v="Moose"/>
    <x v="5"/>
    <n v="10.45"/>
    <n v="0"/>
    <n v="4.18"/>
  </r>
  <r>
    <x v="137"/>
    <x v="4"/>
    <x v="4"/>
    <s v="Q2"/>
    <n v="2605"/>
    <n v="7"/>
    <x v="3"/>
    <x v="0"/>
    <n v="20.95"/>
    <x v="2"/>
    <n v="0"/>
    <n v="20.95"/>
    <n v="10.039999999999999"/>
    <n v="9"/>
    <n v="3014"/>
    <s v="Danville"/>
    <x v="1"/>
    <n v="188.54999999999998"/>
    <n v="0"/>
    <n v="98.19"/>
  </r>
  <r>
    <x v="137"/>
    <x v="4"/>
    <x v="4"/>
    <s v="Q2"/>
    <n v="2605"/>
    <n v="24"/>
    <x v="3"/>
    <x v="0"/>
    <n v="27.95"/>
    <x v="2"/>
    <n v="0"/>
    <n v="27.95"/>
    <n v="16.8"/>
    <n v="4"/>
    <n v="3014"/>
    <s v="Danville"/>
    <x v="1"/>
    <n v="111.8"/>
    <n v="0"/>
    <n v="44.599999999999994"/>
  </r>
  <r>
    <x v="137"/>
    <x v="4"/>
    <x v="4"/>
    <s v="Q2"/>
    <n v="2606"/>
    <n v="22"/>
    <x v="4"/>
    <x v="0"/>
    <n v="0.95"/>
    <x v="4"/>
    <n v="0"/>
    <n v="0.95"/>
    <n v="0.56999999999999995"/>
    <n v="9"/>
    <n v="3019"/>
    <s v="Crystal City"/>
    <x v="3"/>
    <n v="8.5499999999999989"/>
    <n v="0"/>
    <n v="3.42"/>
  </r>
  <r>
    <x v="137"/>
    <x v="4"/>
    <x v="4"/>
    <s v="Q2"/>
    <n v="2606"/>
    <n v="30"/>
    <x v="4"/>
    <x v="0"/>
    <n v="10.95"/>
    <x v="1"/>
    <n v="0"/>
    <n v="10.95"/>
    <n v="4.8"/>
    <n v="22"/>
    <n v="3019"/>
    <s v="Crystal City"/>
    <x v="3"/>
    <n v="240.89999999999998"/>
    <n v="0"/>
    <n v="135.29999999999998"/>
  </r>
  <r>
    <x v="138"/>
    <x v="5"/>
    <x v="4"/>
    <s v="Q2"/>
    <n v="2607"/>
    <n v="7"/>
    <x v="0"/>
    <x v="0"/>
    <n v="20.95"/>
    <x v="2"/>
    <n v="0"/>
    <n v="20.95"/>
    <n v="10.039999999999999"/>
    <n v="17"/>
    <n v="3027"/>
    <s v="Hartford"/>
    <x v="0"/>
    <n v="356.15"/>
    <n v="0"/>
    <n v="185.47"/>
  </r>
  <r>
    <x v="138"/>
    <x v="5"/>
    <x v="4"/>
    <s v="Q2"/>
    <n v="2608"/>
    <n v="7"/>
    <x v="3"/>
    <x v="0"/>
    <n v="20.95"/>
    <x v="2"/>
    <n v="0"/>
    <n v="20.95"/>
    <n v="10.039999999999999"/>
    <n v="4"/>
    <n v="3013"/>
    <s v="Moran"/>
    <x v="5"/>
    <n v="83.8"/>
    <n v="0"/>
    <n v="43.64"/>
  </r>
  <r>
    <x v="138"/>
    <x v="5"/>
    <x v="4"/>
    <s v="Q2"/>
    <n v="2609"/>
    <n v="50"/>
    <x v="3"/>
    <x v="0"/>
    <n v="24.95"/>
    <x v="2"/>
    <n v="0"/>
    <n v="24.95"/>
    <n v="12.14"/>
    <n v="2"/>
    <n v="3021"/>
    <s v="Hollywood"/>
    <x v="2"/>
    <n v="49.9"/>
    <n v="0"/>
    <n v="25.619999999999997"/>
  </r>
  <r>
    <x v="138"/>
    <x v="5"/>
    <x v="4"/>
    <s v="Q2"/>
    <n v="2610"/>
    <n v="49"/>
    <x v="4"/>
    <x v="0"/>
    <n v="63.95"/>
    <x v="3"/>
    <n v="0"/>
    <n v="63.95"/>
    <n v="27.1"/>
    <n v="4"/>
    <n v="3016"/>
    <s v="Cedar Hill"/>
    <x v="3"/>
    <n v="255.8"/>
    <n v="0"/>
    <n v="147.4"/>
  </r>
  <r>
    <x v="138"/>
    <x v="5"/>
    <x v="4"/>
    <s v="Q2"/>
    <n v="2610"/>
    <n v="5"/>
    <x v="4"/>
    <x v="0"/>
    <n v="24.95"/>
    <x v="2"/>
    <n v="0"/>
    <n v="24.95"/>
    <n v="12.27"/>
    <n v="7"/>
    <n v="3016"/>
    <s v="Cedar Hill"/>
    <x v="3"/>
    <n v="174.65"/>
    <n v="0"/>
    <n v="88.759999999999991"/>
  </r>
  <r>
    <x v="138"/>
    <x v="5"/>
    <x v="4"/>
    <s v="Q2"/>
    <n v="2610"/>
    <n v="20"/>
    <x v="4"/>
    <x v="0"/>
    <n v="16.95"/>
    <x v="1"/>
    <n v="0"/>
    <n v="16.95"/>
    <n v="6.76"/>
    <n v="22"/>
    <n v="3016"/>
    <s v="Cedar Hill"/>
    <x v="3"/>
    <n v="372.9"/>
    <n v="0"/>
    <n v="224.17999999999998"/>
  </r>
  <r>
    <x v="138"/>
    <x v="5"/>
    <x v="4"/>
    <s v="Q2"/>
    <n v="2610"/>
    <n v="22"/>
    <x v="4"/>
    <x v="0"/>
    <n v="0.95"/>
    <x v="4"/>
    <n v="0"/>
    <n v="0.95"/>
    <n v="0.56999999999999995"/>
    <n v="2"/>
    <n v="3016"/>
    <s v="Cedar Hill"/>
    <x v="3"/>
    <n v="1.9"/>
    <n v="0"/>
    <n v="0.76"/>
  </r>
  <r>
    <x v="138"/>
    <x v="5"/>
    <x v="4"/>
    <s v="Q2"/>
    <n v="2611"/>
    <n v="26"/>
    <x v="3"/>
    <x v="0"/>
    <n v="0.95"/>
    <x v="4"/>
    <n v="0"/>
    <n v="0.95"/>
    <n v="0.42"/>
    <n v="12"/>
    <n v="3029"/>
    <s v="Hartland"/>
    <x v="0"/>
    <n v="11.399999999999999"/>
    <n v="0"/>
    <n v="6.36"/>
  </r>
  <r>
    <x v="138"/>
    <x v="5"/>
    <x v="4"/>
    <s v="Q2"/>
    <n v="2612"/>
    <n v="20"/>
    <x v="0"/>
    <x v="0"/>
    <n v="16.95"/>
    <x v="1"/>
    <n v="0"/>
    <n v="16.95"/>
    <n v="6.76"/>
    <n v="24"/>
    <n v="3012"/>
    <s v="Moose"/>
    <x v="5"/>
    <n v="406.79999999999995"/>
    <n v="0"/>
    <n v="244.56"/>
  </r>
  <r>
    <x v="138"/>
    <x v="5"/>
    <x v="4"/>
    <s v="Q2"/>
    <n v="2613"/>
    <n v="36"/>
    <x v="4"/>
    <x v="0"/>
    <n v="26.95"/>
    <x v="2"/>
    <n v="0.1"/>
    <n v="24.26"/>
    <n v="12.53"/>
    <n v="27"/>
    <n v="3017"/>
    <s v="Chesterfield"/>
    <x v="3"/>
    <n v="655.0200000000001"/>
    <n v="2.6899999999999977"/>
    <n v="316.71000000000004"/>
  </r>
  <r>
    <x v="138"/>
    <x v="5"/>
    <x v="4"/>
    <s v="Q2"/>
    <n v="2614"/>
    <n v="28"/>
    <x v="0"/>
    <x v="0"/>
    <n v="0.95"/>
    <x v="4"/>
    <n v="0"/>
    <n v="0.95"/>
    <n v="0.5"/>
    <n v="11"/>
    <n v="3032"/>
    <s v="Church View"/>
    <x v="4"/>
    <n v="10.45"/>
    <n v="0"/>
    <n v="4.9499999999999993"/>
  </r>
  <r>
    <x v="138"/>
    <x v="5"/>
    <x v="4"/>
    <s v="Q2"/>
    <n v="2614"/>
    <n v="17"/>
    <x v="0"/>
    <x v="0"/>
    <n v="49.95"/>
    <x v="5"/>
    <n v="0"/>
    <n v="49.95"/>
    <n v="23.93"/>
    <n v="33"/>
    <n v="3032"/>
    <s v="Church View"/>
    <x v="4"/>
    <n v="1648.3500000000001"/>
    <n v="0"/>
    <n v="858.66000000000008"/>
  </r>
  <r>
    <x v="138"/>
    <x v="5"/>
    <x v="4"/>
    <s v="Q2"/>
    <n v="2615"/>
    <n v="4"/>
    <x v="4"/>
    <x v="0"/>
    <n v="73.95"/>
    <x v="3"/>
    <n v="0"/>
    <n v="73.95"/>
    <n v="38.86"/>
    <n v="2"/>
    <n v="3028"/>
    <s v="Pembroke Pines"/>
    <x v="2"/>
    <n v="147.9"/>
    <n v="0"/>
    <n v="70.180000000000007"/>
  </r>
  <r>
    <x v="138"/>
    <x v="5"/>
    <x v="4"/>
    <s v="Q2"/>
    <n v="2616"/>
    <n v="32"/>
    <x v="3"/>
    <x v="0"/>
    <n v="22.95"/>
    <x v="2"/>
    <n v="0"/>
    <n v="22.95"/>
    <n v="11.78"/>
    <n v="25"/>
    <n v="3026"/>
    <s v="Norman"/>
    <x v="6"/>
    <n v="573.75"/>
    <n v="0"/>
    <n v="279.25"/>
  </r>
  <r>
    <x v="138"/>
    <x v="5"/>
    <x v="4"/>
    <s v="Q2"/>
    <n v="2617"/>
    <n v="47"/>
    <x v="0"/>
    <x v="0"/>
    <n v="28.95"/>
    <x v="2"/>
    <n v="0.1"/>
    <n v="26.06"/>
    <n v="8.86"/>
    <n v="8"/>
    <n v="3010"/>
    <s v="Camarillo"/>
    <x v="7"/>
    <n v="208.48"/>
    <n v="2.8900000000000006"/>
    <n v="137.6"/>
  </r>
  <r>
    <x v="138"/>
    <x v="5"/>
    <x v="4"/>
    <s v="Q2"/>
    <n v="2618"/>
    <n v="24"/>
    <x v="3"/>
    <x v="0"/>
    <n v="27.95"/>
    <x v="2"/>
    <n v="0"/>
    <n v="27.95"/>
    <n v="16.8"/>
    <n v="20"/>
    <n v="3014"/>
    <s v="Danville"/>
    <x v="1"/>
    <n v="559"/>
    <n v="0"/>
    <n v="222.99999999999997"/>
  </r>
  <r>
    <x v="138"/>
    <x v="5"/>
    <x v="4"/>
    <s v="Q2"/>
    <n v="2619"/>
    <n v="41"/>
    <x v="0"/>
    <x v="0"/>
    <n v="18.95"/>
    <x v="1"/>
    <n v="0"/>
    <n v="18.95"/>
    <n v="9.98"/>
    <n v="7"/>
    <n v="3023"/>
    <s v="Glenbeulah"/>
    <x v="0"/>
    <n v="132.65"/>
    <n v="0"/>
    <n v="62.789999999999992"/>
  </r>
  <r>
    <x v="138"/>
    <x v="5"/>
    <x v="4"/>
    <s v="Q2"/>
    <n v="2619"/>
    <n v="33"/>
    <x v="0"/>
    <x v="0"/>
    <n v="19.95"/>
    <x v="1"/>
    <n v="0"/>
    <n v="19.95"/>
    <n v="9.7799999999999994"/>
    <n v="5"/>
    <n v="3023"/>
    <s v="Glenbeulah"/>
    <x v="0"/>
    <n v="99.75"/>
    <n v="0"/>
    <n v="50.85"/>
  </r>
  <r>
    <x v="138"/>
    <x v="5"/>
    <x v="4"/>
    <s v="Q2"/>
    <n v="2620"/>
    <n v="38"/>
    <x v="3"/>
    <x v="0"/>
    <n v="24.95"/>
    <x v="2"/>
    <n v="0"/>
    <n v="24.95"/>
    <n v="11.48"/>
    <n v="2"/>
    <n v="3029"/>
    <s v="Hartland"/>
    <x v="0"/>
    <n v="49.9"/>
    <n v="0"/>
    <n v="26.939999999999998"/>
  </r>
  <r>
    <x v="138"/>
    <x v="5"/>
    <x v="4"/>
    <s v="Q2"/>
    <n v="2621"/>
    <n v="30"/>
    <x v="0"/>
    <x v="0"/>
    <n v="10.95"/>
    <x v="1"/>
    <n v="0"/>
    <n v="10.95"/>
    <n v="4.8"/>
    <n v="2"/>
    <n v="3022"/>
    <s v="Oak View"/>
    <x v="7"/>
    <n v="21.9"/>
    <n v="0"/>
    <n v="12.299999999999999"/>
  </r>
  <r>
    <x v="138"/>
    <x v="5"/>
    <x v="4"/>
    <s v="Q2"/>
    <n v="2622"/>
    <n v="11"/>
    <x v="4"/>
    <x v="0"/>
    <n v="65.95"/>
    <x v="3"/>
    <n v="0"/>
    <n v="65.95"/>
    <n v="37.97"/>
    <n v="1"/>
    <n v="3012"/>
    <s v="Moose"/>
    <x v="5"/>
    <n v="65.95"/>
    <n v="0"/>
    <n v="27.980000000000004"/>
  </r>
  <r>
    <x v="138"/>
    <x v="5"/>
    <x v="4"/>
    <s v="Q2"/>
    <n v="2623"/>
    <n v="36"/>
    <x v="0"/>
    <x v="0"/>
    <n v="26.95"/>
    <x v="2"/>
    <n v="0"/>
    <n v="26.95"/>
    <n v="12.53"/>
    <n v="11"/>
    <n v="3021"/>
    <s v="Hollywood"/>
    <x v="2"/>
    <n v="296.45"/>
    <n v="0"/>
    <n v="158.62"/>
  </r>
  <r>
    <x v="138"/>
    <x v="5"/>
    <x v="4"/>
    <s v="Q2"/>
    <n v="2624"/>
    <n v="19"/>
    <x v="4"/>
    <x v="0"/>
    <n v="49.95"/>
    <x v="5"/>
    <n v="0"/>
    <n v="49.95"/>
    <n v="24.77"/>
    <n v="10"/>
    <n v="3030"/>
    <s v="Davis"/>
    <x v="6"/>
    <n v="499.5"/>
    <n v="0"/>
    <n v="251.80000000000004"/>
  </r>
  <r>
    <x v="138"/>
    <x v="5"/>
    <x v="4"/>
    <s v="Q2"/>
    <n v="2625"/>
    <n v="47"/>
    <x v="0"/>
    <x v="0"/>
    <n v="28.95"/>
    <x v="2"/>
    <n v="0"/>
    <n v="28.95"/>
    <n v="8.86"/>
    <n v="4"/>
    <n v="3012"/>
    <s v="Moose"/>
    <x v="5"/>
    <n v="115.8"/>
    <n v="0"/>
    <n v="80.36"/>
  </r>
  <r>
    <x v="138"/>
    <x v="5"/>
    <x v="4"/>
    <s v="Q2"/>
    <n v="2626"/>
    <n v="36"/>
    <x v="4"/>
    <x v="0"/>
    <n v="26.95"/>
    <x v="2"/>
    <n v="0.1"/>
    <n v="24.26"/>
    <n v="12.53"/>
    <n v="22"/>
    <n v="3022"/>
    <s v="Oak View"/>
    <x v="7"/>
    <n v="533.72"/>
    <n v="2.6899999999999977"/>
    <n v="258.06000000000006"/>
  </r>
  <r>
    <x v="138"/>
    <x v="5"/>
    <x v="4"/>
    <s v="Q2"/>
    <n v="2626"/>
    <n v="20"/>
    <x v="4"/>
    <x v="0"/>
    <n v="16.95"/>
    <x v="1"/>
    <n v="0"/>
    <n v="16.95"/>
    <n v="6.76"/>
    <n v="17"/>
    <n v="3022"/>
    <s v="Oak View"/>
    <x v="7"/>
    <n v="288.14999999999998"/>
    <n v="0"/>
    <n v="173.23"/>
  </r>
  <r>
    <x v="138"/>
    <x v="5"/>
    <x v="4"/>
    <s v="Q2"/>
    <n v="2627"/>
    <n v="3"/>
    <x v="3"/>
    <x v="0"/>
    <n v="59.95"/>
    <x v="3"/>
    <n v="0"/>
    <n v="59.95"/>
    <n v="28.73"/>
    <n v="1"/>
    <n v="3019"/>
    <s v="Crystal City"/>
    <x v="3"/>
    <n v="59.95"/>
    <n v="0"/>
    <n v="31.220000000000002"/>
  </r>
  <r>
    <x v="138"/>
    <x v="5"/>
    <x v="4"/>
    <s v="Q2"/>
    <n v="2628"/>
    <n v="23"/>
    <x v="4"/>
    <x v="0"/>
    <n v="2.95"/>
    <x v="4"/>
    <n v="0.1"/>
    <n v="2.66"/>
    <n v="1.68"/>
    <n v="4"/>
    <n v="3030"/>
    <s v="Davis"/>
    <x v="6"/>
    <n v="10.64"/>
    <n v="0.29000000000000004"/>
    <n v="3.9200000000000008"/>
  </r>
  <r>
    <x v="138"/>
    <x v="5"/>
    <x v="4"/>
    <s v="Q2"/>
    <n v="2629"/>
    <n v="26"/>
    <x v="3"/>
    <x v="0"/>
    <n v="0.95"/>
    <x v="4"/>
    <n v="0"/>
    <n v="0.95"/>
    <n v="0.42"/>
    <n v="2"/>
    <n v="3020"/>
    <s v="Hollywood"/>
    <x v="2"/>
    <n v="1.9"/>
    <n v="0"/>
    <n v="1.06"/>
  </r>
  <r>
    <x v="138"/>
    <x v="5"/>
    <x v="4"/>
    <s v="Q2"/>
    <n v="2630"/>
    <n v="24"/>
    <x v="4"/>
    <x v="0"/>
    <n v="27.95"/>
    <x v="2"/>
    <n v="0"/>
    <n v="27.95"/>
    <n v="16.8"/>
    <n v="16"/>
    <n v="3017"/>
    <s v="Chesterfield"/>
    <x v="3"/>
    <n v="447.2"/>
    <n v="0"/>
    <n v="178.39999999999998"/>
  </r>
  <r>
    <x v="138"/>
    <x v="5"/>
    <x v="4"/>
    <s v="Q2"/>
    <n v="2631"/>
    <n v="22"/>
    <x v="0"/>
    <x v="0"/>
    <n v="0.95"/>
    <x v="4"/>
    <n v="0"/>
    <n v="0.95"/>
    <n v="0.56999999999999995"/>
    <n v="7"/>
    <n v="3024"/>
    <s v="Corn"/>
    <x v="6"/>
    <n v="6.6499999999999995"/>
    <n v="0"/>
    <n v="2.66"/>
  </r>
  <r>
    <x v="138"/>
    <x v="5"/>
    <x v="4"/>
    <s v="Q2"/>
    <n v="2632"/>
    <n v="22"/>
    <x v="4"/>
    <x v="0"/>
    <n v="0.95"/>
    <x v="4"/>
    <n v="0"/>
    <n v="0.95"/>
    <n v="0.56999999999999995"/>
    <n v="7"/>
    <n v="3032"/>
    <s v="Church View"/>
    <x v="4"/>
    <n v="6.6499999999999995"/>
    <n v="0"/>
    <n v="2.66"/>
  </r>
  <r>
    <x v="138"/>
    <x v="5"/>
    <x v="4"/>
    <s v="Q2"/>
    <n v="2632"/>
    <n v="18"/>
    <x v="4"/>
    <x v="0"/>
    <n v="54.95"/>
    <x v="3"/>
    <n v="0.1"/>
    <n v="49.46"/>
    <n v="26.65"/>
    <n v="6"/>
    <n v="3032"/>
    <s v="Church View"/>
    <x v="4"/>
    <n v="296.76"/>
    <n v="5.490000000000002"/>
    <n v="136.86000000000001"/>
  </r>
  <r>
    <x v="138"/>
    <x v="5"/>
    <x v="4"/>
    <s v="Q2"/>
    <n v="2632"/>
    <n v="49"/>
    <x v="4"/>
    <x v="0"/>
    <n v="63.95"/>
    <x v="3"/>
    <n v="0"/>
    <n v="63.95"/>
    <n v="27.1"/>
    <n v="4"/>
    <n v="3032"/>
    <s v="Church View"/>
    <x v="4"/>
    <n v="255.8"/>
    <n v="0"/>
    <n v="147.4"/>
  </r>
  <r>
    <x v="138"/>
    <x v="5"/>
    <x v="4"/>
    <s v="Q2"/>
    <n v="2633"/>
    <n v="27"/>
    <x v="3"/>
    <x v="0"/>
    <n v="4.95"/>
    <x v="4"/>
    <n v="0"/>
    <n v="4.95"/>
    <n v="1.82"/>
    <n v="6"/>
    <n v="3022"/>
    <s v="Oak View"/>
    <x v="7"/>
    <n v="29.700000000000003"/>
    <n v="0"/>
    <n v="18.78"/>
  </r>
  <r>
    <x v="138"/>
    <x v="5"/>
    <x v="4"/>
    <s v="Q2"/>
    <n v="2634"/>
    <n v="40"/>
    <x v="0"/>
    <x v="0"/>
    <n v="16.95"/>
    <x v="1"/>
    <n v="0.2"/>
    <n v="13.56"/>
    <n v="6.53"/>
    <n v="22"/>
    <n v="3024"/>
    <s v="Corn"/>
    <x v="6"/>
    <n v="298.32"/>
    <n v="3.3899999999999988"/>
    <n v="154.66"/>
  </r>
  <r>
    <x v="138"/>
    <x v="5"/>
    <x v="4"/>
    <s v="Q2"/>
    <n v="2635"/>
    <n v="27"/>
    <x v="0"/>
    <x v="0"/>
    <n v="4.95"/>
    <x v="4"/>
    <n v="0"/>
    <n v="4.95"/>
    <n v="1.82"/>
    <n v="1"/>
    <n v="3033"/>
    <s v="Hubertus"/>
    <x v="0"/>
    <n v="4.95"/>
    <n v="0"/>
    <n v="3.13"/>
  </r>
  <r>
    <x v="138"/>
    <x v="5"/>
    <x v="4"/>
    <s v="Q2"/>
    <n v="2636"/>
    <n v="10"/>
    <x v="4"/>
    <x v="0"/>
    <n v="34.950000000000003"/>
    <x v="0"/>
    <n v="0.1"/>
    <n v="31.46"/>
    <n v="22.13"/>
    <n v="8"/>
    <n v="3017"/>
    <s v="Chesterfield"/>
    <x v="3"/>
    <n v="251.68"/>
    <n v="3.490000000000002"/>
    <n v="74.640000000000015"/>
  </r>
  <r>
    <x v="138"/>
    <x v="5"/>
    <x v="4"/>
    <s v="Q2"/>
    <n v="2636"/>
    <n v="26"/>
    <x v="4"/>
    <x v="0"/>
    <n v="0.95"/>
    <x v="4"/>
    <n v="0.1"/>
    <n v="0.86"/>
    <n v="0.42"/>
    <n v="18"/>
    <n v="3017"/>
    <s v="Chesterfield"/>
    <x v="3"/>
    <n v="15.48"/>
    <n v="8.9999999999999969E-2"/>
    <n v="7.92"/>
  </r>
  <r>
    <x v="138"/>
    <x v="5"/>
    <x v="4"/>
    <s v="Q2"/>
    <n v="2636"/>
    <n v="30"/>
    <x v="4"/>
    <x v="0"/>
    <n v="10.95"/>
    <x v="1"/>
    <n v="0"/>
    <n v="10.95"/>
    <n v="4.8"/>
    <n v="8"/>
    <n v="3017"/>
    <s v="Chesterfield"/>
    <x v="3"/>
    <n v="87.6"/>
    <n v="0"/>
    <n v="49.199999999999996"/>
  </r>
  <r>
    <x v="138"/>
    <x v="5"/>
    <x v="4"/>
    <s v="Q2"/>
    <n v="2636"/>
    <n v="37"/>
    <x v="4"/>
    <x v="0"/>
    <n v="24.95"/>
    <x v="2"/>
    <n v="0"/>
    <n v="24.95"/>
    <n v="9.3800000000000008"/>
    <n v="3"/>
    <n v="3017"/>
    <s v="Chesterfield"/>
    <x v="3"/>
    <n v="74.849999999999994"/>
    <n v="0"/>
    <n v="46.709999999999994"/>
  </r>
  <r>
    <x v="138"/>
    <x v="5"/>
    <x v="4"/>
    <s v="Q2"/>
    <n v="2637"/>
    <n v="43"/>
    <x v="0"/>
    <x v="0"/>
    <n v="11.95"/>
    <x v="1"/>
    <n v="0"/>
    <n v="11.95"/>
    <n v="3.32"/>
    <n v="9"/>
    <n v="3012"/>
    <s v="Moose"/>
    <x v="5"/>
    <n v="107.55"/>
    <n v="0"/>
    <n v="77.669999999999987"/>
  </r>
  <r>
    <x v="138"/>
    <x v="5"/>
    <x v="4"/>
    <s v="Q2"/>
    <n v="2637"/>
    <n v="12"/>
    <x v="0"/>
    <x v="0"/>
    <n v="47.95"/>
    <x v="5"/>
    <n v="0"/>
    <n v="47.95"/>
    <n v="20.7"/>
    <n v="3"/>
    <n v="3012"/>
    <s v="Moose"/>
    <x v="5"/>
    <n v="143.85000000000002"/>
    <n v="0"/>
    <n v="81.750000000000014"/>
  </r>
  <r>
    <x v="138"/>
    <x v="5"/>
    <x v="4"/>
    <s v="Q2"/>
    <n v="2638"/>
    <n v="25"/>
    <x v="3"/>
    <x v="0"/>
    <n v="0.95"/>
    <x v="4"/>
    <n v="0"/>
    <n v="0.95"/>
    <n v="0.35"/>
    <n v="4"/>
    <n v="3025"/>
    <s v="Cardinal"/>
    <x v="4"/>
    <n v="3.8"/>
    <n v="0"/>
    <n v="2.4"/>
  </r>
  <r>
    <x v="138"/>
    <x v="5"/>
    <x v="4"/>
    <s v="Q2"/>
    <n v="2638"/>
    <n v="13"/>
    <x v="3"/>
    <x v="0"/>
    <n v="26.95"/>
    <x v="2"/>
    <n v="0"/>
    <n v="26.95"/>
    <n v="13.26"/>
    <n v="2"/>
    <n v="3025"/>
    <s v="Cardinal"/>
    <x v="4"/>
    <n v="53.9"/>
    <n v="0"/>
    <n v="27.38"/>
  </r>
  <r>
    <x v="138"/>
    <x v="5"/>
    <x v="4"/>
    <s v="Q2"/>
    <n v="2639"/>
    <n v="37"/>
    <x v="4"/>
    <x v="0"/>
    <n v="24.95"/>
    <x v="2"/>
    <n v="0"/>
    <n v="24.95"/>
    <n v="9.3800000000000008"/>
    <n v="4"/>
    <n v="3012"/>
    <s v="Moose"/>
    <x v="5"/>
    <n v="99.8"/>
    <n v="0"/>
    <n v="62.279999999999994"/>
  </r>
  <r>
    <x v="138"/>
    <x v="5"/>
    <x v="4"/>
    <s v="Q2"/>
    <n v="2640"/>
    <n v="17"/>
    <x v="3"/>
    <x v="0"/>
    <n v="49.95"/>
    <x v="5"/>
    <n v="0"/>
    <n v="49.95"/>
    <n v="23.93"/>
    <n v="9"/>
    <n v="3020"/>
    <s v="Hollywood"/>
    <x v="2"/>
    <n v="449.55"/>
    <n v="0"/>
    <n v="234.18000000000004"/>
  </r>
  <r>
    <x v="138"/>
    <x v="5"/>
    <x v="4"/>
    <s v="Q2"/>
    <n v="2640"/>
    <n v="9"/>
    <x v="3"/>
    <x v="0"/>
    <n v="48.95"/>
    <x v="5"/>
    <n v="0"/>
    <n v="48.95"/>
    <n v="24.52"/>
    <n v="11"/>
    <n v="3020"/>
    <s v="Hollywood"/>
    <x v="2"/>
    <n v="538.45000000000005"/>
    <n v="0"/>
    <n v="268.73"/>
  </r>
  <r>
    <x v="138"/>
    <x v="5"/>
    <x v="4"/>
    <s v="Q2"/>
    <n v="2641"/>
    <n v="23"/>
    <x v="4"/>
    <x v="0"/>
    <n v="2.95"/>
    <x v="4"/>
    <n v="0"/>
    <n v="2.95"/>
    <n v="1.68"/>
    <n v="1"/>
    <n v="3029"/>
    <s v="Hartland"/>
    <x v="0"/>
    <n v="2.95"/>
    <n v="0"/>
    <n v="1.2700000000000002"/>
  </r>
  <r>
    <x v="138"/>
    <x v="5"/>
    <x v="4"/>
    <s v="Q2"/>
    <n v="2641"/>
    <n v="46"/>
    <x v="4"/>
    <x v="0"/>
    <n v="55.95"/>
    <x v="3"/>
    <n v="0"/>
    <n v="55.95"/>
    <n v="32.47"/>
    <n v="18"/>
    <n v="3029"/>
    <s v="Hartland"/>
    <x v="0"/>
    <n v="1007.1"/>
    <n v="0"/>
    <n v="422.6400000000001"/>
  </r>
  <r>
    <x v="138"/>
    <x v="5"/>
    <x v="4"/>
    <s v="Q2"/>
    <n v="2642"/>
    <n v="4"/>
    <x v="3"/>
    <x v="0"/>
    <n v="73.95"/>
    <x v="3"/>
    <n v="0"/>
    <n v="73.95"/>
    <n v="38.86"/>
    <n v="2"/>
    <n v="3027"/>
    <s v="Hartford"/>
    <x v="0"/>
    <n v="147.9"/>
    <n v="0"/>
    <n v="70.180000000000007"/>
  </r>
  <r>
    <x v="138"/>
    <x v="5"/>
    <x v="4"/>
    <s v="Q2"/>
    <n v="2643"/>
    <n v="21"/>
    <x v="4"/>
    <x v="0"/>
    <n v="26.95"/>
    <x v="2"/>
    <n v="0"/>
    <n v="26.95"/>
    <n v="12.42"/>
    <n v="7"/>
    <n v="3025"/>
    <s v="Cardinal"/>
    <x v="4"/>
    <n v="188.65"/>
    <n v="0"/>
    <n v="101.71"/>
  </r>
  <r>
    <x v="138"/>
    <x v="5"/>
    <x v="4"/>
    <s v="Q2"/>
    <n v="2643"/>
    <n v="24"/>
    <x v="4"/>
    <x v="0"/>
    <n v="27.95"/>
    <x v="2"/>
    <n v="0"/>
    <n v="27.95"/>
    <n v="16.8"/>
    <n v="8"/>
    <n v="3025"/>
    <s v="Cardinal"/>
    <x v="4"/>
    <n v="223.6"/>
    <n v="0"/>
    <n v="89.199999999999989"/>
  </r>
  <r>
    <x v="138"/>
    <x v="5"/>
    <x v="4"/>
    <s v="Q2"/>
    <n v="2643"/>
    <n v="8"/>
    <x v="4"/>
    <x v="0"/>
    <n v="7.95"/>
    <x v="4"/>
    <n v="0"/>
    <n v="7.95"/>
    <n v="4.53"/>
    <n v="11"/>
    <n v="3025"/>
    <s v="Cardinal"/>
    <x v="4"/>
    <n v="87.45"/>
    <n v="0"/>
    <n v="37.619999999999997"/>
  </r>
  <r>
    <x v="138"/>
    <x v="5"/>
    <x v="4"/>
    <s v="Q2"/>
    <n v="2644"/>
    <n v="6"/>
    <x v="3"/>
    <x v="0"/>
    <n v="55.95"/>
    <x v="3"/>
    <n v="0"/>
    <n v="55.95"/>
    <n v="16.059999999999999"/>
    <n v="9"/>
    <n v="3014"/>
    <s v="Danville"/>
    <x v="1"/>
    <n v="503.55"/>
    <n v="0"/>
    <n v="359.01"/>
  </r>
  <r>
    <x v="138"/>
    <x v="5"/>
    <x v="4"/>
    <s v="Q2"/>
    <n v="2645"/>
    <n v="37"/>
    <x v="0"/>
    <x v="0"/>
    <n v="24.95"/>
    <x v="2"/>
    <n v="0"/>
    <n v="24.95"/>
    <n v="9.3800000000000008"/>
    <n v="7"/>
    <n v="3019"/>
    <s v="Crystal City"/>
    <x v="3"/>
    <n v="174.65"/>
    <n v="0"/>
    <n v="108.99"/>
  </r>
  <r>
    <x v="138"/>
    <x v="5"/>
    <x v="4"/>
    <s v="Q2"/>
    <n v="2646"/>
    <n v="17"/>
    <x v="4"/>
    <x v="0"/>
    <n v="49.95"/>
    <x v="5"/>
    <n v="0"/>
    <n v="49.95"/>
    <n v="23.93"/>
    <n v="34"/>
    <n v="3031"/>
    <s v="Hingham"/>
    <x v="0"/>
    <n v="1698.3000000000002"/>
    <n v="0"/>
    <n v="884.68000000000006"/>
  </r>
  <r>
    <x v="138"/>
    <x v="5"/>
    <x v="4"/>
    <s v="Q2"/>
    <n v="2647"/>
    <n v="24"/>
    <x v="3"/>
    <x v="0"/>
    <n v="27.95"/>
    <x v="2"/>
    <n v="0"/>
    <n v="27.95"/>
    <n v="16.8"/>
    <n v="5"/>
    <n v="3027"/>
    <s v="Hartford"/>
    <x v="0"/>
    <n v="139.75"/>
    <n v="0"/>
    <n v="55.749999999999993"/>
  </r>
  <r>
    <x v="138"/>
    <x v="5"/>
    <x v="4"/>
    <s v="Q2"/>
    <n v="2648"/>
    <n v="4"/>
    <x v="4"/>
    <x v="0"/>
    <n v="73.95"/>
    <x v="3"/>
    <n v="0"/>
    <n v="73.95"/>
    <n v="38.86"/>
    <n v="2"/>
    <n v="3017"/>
    <s v="Chesterfield"/>
    <x v="3"/>
    <n v="147.9"/>
    <n v="0"/>
    <n v="70.180000000000007"/>
  </r>
  <r>
    <x v="138"/>
    <x v="5"/>
    <x v="4"/>
    <s v="Q2"/>
    <n v="2648"/>
    <n v="33"/>
    <x v="4"/>
    <x v="0"/>
    <n v="19.95"/>
    <x v="1"/>
    <n v="0"/>
    <n v="19.95"/>
    <n v="9.7799999999999994"/>
    <n v="22"/>
    <n v="3017"/>
    <s v="Chesterfield"/>
    <x v="3"/>
    <n v="438.9"/>
    <n v="0"/>
    <n v="223.74"/>
  </r>
  <r>
    <x v="138"/>
    <x v="5"/>
    <x v="4"/>
    <s v="Q2"/>
    <n v="2648"/>
    <n v="50"/>
    <x v="4"/>
    <x v="0"/>
    <n v="24.95"/>
    <x v="2"/>
    <n v="0"/>
    <n v="24.95"/>
    <n v="12.14"/>
    <n v="3"/>
    <n v="3017"/>
    <s v="Chesterfield"/>
    <x v="3"/>
    <n v="74.849999999999994"/>
    <n v="0"/>
    <n v="38.429999999999993"/>
  </r>
  <r>
    <x v="139"/>
    <x v="6"/>
    <x v="4"/>
    <s v="Q2"/>
    <n v="2649"/>
    <n v="16"/>
    <x v="1"/>
    <x v="0"/>
    <n v="27.95"/>
    <x v="2"/>
    <n v="0"/>
    <n v="27.95"/>
    <n v="15.85"/>
    <n v="2"/>
    <n v="3015"/>
    <s v="Catawissa"/>
    <x v="3"/>
    <n v="55.9"/>
    <n v="0"/>
    <n v="24.2"/>
  </r>
  <r>
    <x v="139"/>
    <x v="6"/>
    <x v="4"/>
    <s v="Q2"/>
    <n v="2650"/>
    <n v="23"/>
    <x v="2"/>
    <x v="0"/>
    <n v="2.95"/>
    <x v="4"/>
    <n v="0"/>
    <n v="2.95"/>
    <n v="1.68"/>
    <n v="7"/>
    <n v="3020"/>
    <s v="Hollywood"/>
    <x v="2"/>
    <n v="20.650000000000002"/>
    <n v="0"/>
    <n v="8.8900000000000023"/>
  </r>
  <r>
    <x v="139"/>
    <x v="6"/>
    <x v="4"/>
    <s v="Q2"/>
    <n v="2651"/>
    <n v="20"/>
    <x v="1"/>
    <x v="0"/>
    <n v="16.95"/>
    <x v="1"/>
    <n v="0"/>
    <n v="16.95"/>
    <n v="6.76"/>
    <n v="13"/>
    <n v="3032"/>
    <s v="Church View"/>
    <x v="4"/>
    <n v="220.35"/>
    <n v="0"/>
    <n v="132.47"/>
  </r>
  <r>
    <x v="139"/>
    <x v="6"/>
    <x v="4"/>
    <s v="Q2"/>
    <n v="2651"/>
    <n v="37"/>
    <x v="1"/>
    <x v="0"/>
    <n v="24.95"/>
    <x v="2"/>
    <n v="0"/>
    <n v="24.95"/>
    <n v="9.3800000000000008"/>
    <n v="5"/>
    <n v="3032"/>
    <s v="Church View"/>
    <x v="4"/>
    <n v="124.75"/>
    <n v="0"/>
    <n v="77.849999999999994"/>
  </r>
  <r>
    <x v="139"/>
    <x v="6"/>
    <x v="4"/>
    <s v="Q2"/>
    <n v="2651"/>
    <n v="44"/>
    <x v="1"/>
    <x v="0"/>
    <n v="38.950000000000003"/>
    <x v="0"/>
    <n v="0"/>
    <n v="38.950000000000003"/>
    <n v="24.76"/>
    <n v="3"/>
    <n v="3032"/>
    <s v="Church View"/>
    <x v="4"/>
    <n v="116.85000000000001"/>
    <n v="0"/>
    <n v="42.570000000000007"/>
  </r>
  <r>
    <x v="139"/>
    <x v="6"/>
    <x v="4"/>
    <s v="Q2"/>
    <n v="2652"/>
    <n v="28"/>
    <x v="2"/>
    <x v="0"/>
    <n v="0.95"/>
    <x v="4"/>
    <n v="0"/>
    <n v="0.95"/>
    <n v="0.5"/>
    <n v="8"/>
    <n v="3014"/>
    <s v="Danville"/>
    <x v="1"/>
    <n v="7.6"/>
    <n v="0"/>
    <n v="3.5999999999999996"/>
  </r>
  <r>
    <x v="139"/>
    <x v="6"/>
    <x v="4"/>
    <s v="Q2"/>
    <n v="2653"/>
    <n v="24"/>
    <x v="1"/>
    <x v="0"/>
    <n v="27.95"/>
    <x v="2"/>
    <n v="0"/>
    <n v="27.95"/>
    <n v="16.8"/>
    <n v="16"/>
    <n v="3016"/>
    <s v="Cedar Hill"/>
    <x v="3"/>
    <n v="447.2"/>
    <n v="0"/>
    <n v="178.39999999999998"/>
  </r>
  <r>
    <x v="139"/>
    <x v="6"/>
    <x v="4"/>
    <s v="Q2"/>
    <n v="2654"/>
    <n v="19"/>
    <x v="2"/>
    <x v="0"/>
    <n v="49.95"/>
    <x v="5"/>
    <n v="0"/>
    <n v="49.95"/>
    <n v="24.77"/>
    <n v="12"/>
    <n v="3020"/>
    <s v="Hollywood"/>
    <x v="2"/>
    <n v="599.40000000000009"/>
    <n v="0"/>
    <n v="302.16000000000003"/>
  </r>
  <r>
    <x v="139"/>
    <x v="6"/>
    <x v="4"/>
    <s v="Q2"/>
    <n v="2655"/>
    <n v="11"/>
    <x v="0"/>
    <x v="0"/>
    <n v="65.95"/>
    <x v="3"/>
    <n v="0"/>
    <n v="65.95"/>
    <n v="37.97"/>
    <n v="5"/>
    <n v="3025"/>
    <s v="Cardinal"/>
    <x v="4"/>
    <n v="329.75"/>
    <n v="0"/>
    <n v="139.90000000000003"/>
  </r>
  <r>
    <x v="139"/>
    <x v="6"/>
    <x v="4"/>
    <s v="Q2"/>
    <n v="2656"/>
    <n v="18"/>
    <x v="2"/>
    <x v="0"/>
    <n v="54.95"/>
    <x v="3"/>
    <n v="0"/>
    <n v="54.95"/>
    <n v="26.65"/>
    <n v="30"/>
    <n v="3010"/>
    <s v="Camarillo"/>
    <x v="7"/>
    <n v="1648.5"/>
    <n v="0"/>
    <n v="849.00000000000011"/>
  </r>
  <r>
    <x v="139"/>
    <x v="6"/>
    <x v="4"/>
    <s v="Q2"/>
    <n v="2656"/>
    <n v="19"/>
    <x v="2"/>
    <x v="0"/>
    <n v="49.95"/>
    <x v="5"/>
    <n v="0"/>
    <n v="49.95"/>
    <n v="24.77"/>
    <n v="23"/>
    <n v="3010"/>
    <s v="Camarillo"/>
    <x v="7"/>
    <n v="1148.8500000000001"/>
    <n v="0"/>
    <n v="579.1400000000001"/>
  </r>
  <r>
    <x v="139"/>
    <x v="6"/>
    <x v="4"/>
    <s v="Q2"/>
    <n v="2657"/>
    <n v="6"/>
    <x v="0"/>
    <x v="0"/>
    <n v="55.95"/>
    <x v="3"/>
    <n v="0"/>
    <n v="55.95"/>
    <n v="16.059999999999999"/>
    <n v="26"/>
    <n v="3016"/>
    <s v="Cedar Hill"/>
    <x v="3"/>
    <n v="1454.7"/>
    <n v="0"/>
    <n v="1037.1400000000001"/>
  </r>
  <r>
    <x v="139"/>
    <x v="6"/>
    <x v="4"/>
    <s v="Q2"/>
    <n v="2658"/>
    <n v="18"/>
    <x v="1"/>
    <x v="0"/>
    <n v="54.95"/>
    <x v="3"/>
    <n v="0"/>
    <n v="54.95"/>
    <n v="26.65"/>
    <n v="1"/>
    <n v="3028"/>
    <s v="Pembroke Pines"/>
    <x v="2"/>
    <n v="54.95"/>
    <n v="0"/>
    <n v="28.300000000000004"/>
  </r>
  <r>
    <x v="139"/>
    <x v="6"/>
    <x v="4"/>
    <s v="Q2"/>
    <n v="2659"/>
    <n v="40"/>
    <x v="0"/>
    <x v="0"/>
    <n v="16.95"/>
    <x v="1"/>
    <n v="0"/>
    <n v="16.95"/>
    <n v="6.53"/>
    <n v="4"/>
    <n v="3016"/>
    <s v="Cedar Hill"/>
    <x v="3"/>
    <n v="67.8"/>
    <n v="0"/>
    <n v="41.679999999999993"/>
  </r>
  <r>
    <x v="139"/>
    <x v="6"/>
    <x v="4"/>
    <s v="Q2"/>
    <n v="2660"/>
    <n v="25"/>
    <x v="2"/>
    <x v="0"/>
    <n v="0.95"/>
    <x v="4"/>
    <n v="0"/>
    <n v="0.95"/>
    <n v="0.35"/>
    <n v="4"/>
    <n v="3025"/>
    <s v="Cardinal"/>
    <x v="4"/>
    <n v="3.8"/>
    <n v="0"/>
    <n v="2.4"/>
  </r>
  <r>
    <x v="139"/>
    <x v="6"/>
    <x v="4"/>
    <s v="Q2"/>
    <n v="2661"/>
    <n v="22"/>
    <x v="0"/>
    <x v="0"/>
    <n v="0.95"/>
    <x v="4"/>
    <n v="0"/>
    <n v="0.95"/>
    <n v="0.56999999999999995"/>
    <n v="16"/>
    <n v="3024"/>
    <s v="Corn"/>
    <x v="6"/>
    <n v="15.2"/>
    <n v="0"/>
    <n v="6.08"/>
  </r>
  <r>
    <x v="139"/>
    <x v="6"/>
    <x v="4"/>
    <s v="Q2"/>
    <n v="2661"/>
    <n v="20"/>
    <x v="0"/>
    <x v="0"/>
    <n v="16.95"/>
    <x v="1"/>
    <n v="0"/>
    <n v="16.95"/>
    <n v="6.76"/>
    <n v="12"/>
    <n v="3024"/>
    <s v="Corn"/>
    <x v="6"/>
    <n v="203.39999999999998"/>
    <n v="0"/>
    <n v="122.28"/>
  </r>
  <r>
    <x v="139"/>
    <x v="6"/>
    <x v="4"/>
    <s v="Q2"/>
    <n v="2661"/>
    <n v="5"/>
    <x v="0"/>
    <x v="0"/>
    <n v="24.95"/>
    <x v="2"/>
    <n v="0"/>
    <n v="24.95"/>
    <n v="12.27"/>
    <n v="1"/>
    <n v="3024"/>
    <s v="Corn"/>
    <x v="6"/>
    <n v="24.95"/>
    <n v="0"/>
    <n v="12.68"/>
  </r>
  <r>
    <x v="139"/>
    <x v="6"/>
    <x v="4"/>
    <s v="Q2"/>
    <n v="2662"/>
    <n v="42"/>
    <x v="2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39"/>
    <x v="6"/>
    <x v="4"/>
    <s v="Q2"/>
    <n v="2663"/>
    <n v="34"/>
    <x v="1"/>
    <x v="0"/>
    <n v="37.950000000000003"/>
    <x v="0"/>
    <n v="0"/>
    <n v="37.950000000000003"/>
    <n v="15.35"/>
    <n v="9"/>
    <n v="3031"/>
    <s v="Hingham"/>
    <x v="0"/>
    <n v="341.55"/>
    <n v="0"/>
    <n v="203.4"/>
  </r>
  <r>
    <x v="139"/>
    <x v="6"/>
    <x v="4"/>
    <s v="Q2"/>
    <n v="2664"/>
    <n v="11"/>
    <x v="2"/>
    <x v="0"/>
    <n v="65.95"/>
    <x v="3"/>
    <n v="0.1"/>
    <n v="59.36"/>
    <n v="37.97"/>
    <n v="13"/>
    <n v="3016"/>
    <s v="Cedar Hill"/>
    <x v="3"/>
    <n v="771.68"/>
    <n v="6.5900000000000034"/>
    <n v="278.07"/>
  </r>
  <r>
    <x v="139"/>
    <x v="6"/>
    <x v="4"/>
    <s v="Q2"/>
    <n v="2665"/>
    <n v="25"/>
    <x v="0"/>
    <x v="0"/>
    <n v="0.95"/>
    <x v="4"/>
    <n v="0.1"/>
    <n v="0.86"/>
    <n v="0.35"/>
    <n v="4"/>
    <n v="3014"/>
    <s v="Danville"/>
    <x v="1"/>
    <n v="3.44"/>
    <n v="8.9999999999999969E-2"/>
    <n v="2.04"/>
  </r>
  <r>
    <x v="139"/>
    <x v="6"/>
    <x v="4"/>
    <s v="Q2"/>
    <n v="2666"/>
    <n v="18"/>
    <x v="1"/>
    <x v="0"/>
    <n v="54.95"/>
    <x v="3"/>
    <n v="0"/>
    <n v="54.95"/>
    <n v="26.65"/>
    <n v="17"/>
    <n v="3032"/>
    <s v="Church View"/>
    <x v="4"/>
    <n v="934.15000000000009"/>
    <n v="0"/>
    <n v="481.10000000000008"/>
  </r>
  <r>
    <x v="139"/>
    <x v="6"/>
    <x v="4"/>
    <s v="Q2"/>
    <n v="2667"/>
    <n v="9"/>
    <x v="0"/>
    <x v="0"/>
    <n v="48.95"/>
    <x v="5"/>
    <n v="0"/>
    <n v="48.95"/>
    <n v="24.52"/>
    <n v="26"/>
    <n v="3018"/>
    <s v="Chickasha"/>
    <x v="6"/>
    <n v="1272.7"/>
    <n v="0"/>
    <n v="635.18000000000006"/>
  </r>
  <r>
    <x v="139"/>
    <x v="6"/>
    <x v="4"/>
    <s v="Q2"/>
    <n v="2668"/>
    <n v="50"/>
    <x v="1"/>
    <x v="0"/>
    <n v="24.95"/>
    <x v="2"/>
    <n v="0"/>
    <n v="24.95"/>
    <n v="12.14"/>
    <n v="2"/>
    <n v="3027"/>
    <s v="Hartford"/>
    <x v="0"/>
    <n v="49.9"/>
    <n v="0"/>
    <n v="25.619999999999997"/>
  </r>
  <r>
    <x v="139"/>
    <x v="6"/>
    <x v="4"/>
    <s v="Q2"/>
    <n v="2669"/>
    <n v="35"/>
    <x v="1"/>
    <x v="0"/>
    <n v="0.95"/>
    <x v="4"/>
    <n v="0.1"/>
    <n v="0.86"/>
    <n v="0.47"/>
    <n v="19"/>
    <n v="3016"/>
    <s v="Cedar Hill"/>
    <x v="3"/>
    <n v="16.34"/>
    <n v="8.9999999999999969E-2"/>
    <n v="7.41"/>
  </r>
  <r>
    <x v="139"/>
    <x v="6"/>
    <x v="4"/>
    <s v="Q2"/>
    <n v="2670"/>
    <n v="13"/>
    <x v="0"/>
    <x v="0"/>
    <n v="26.95"/>
    <x v="2"/>
    <n v="0"/>
    <n v="26.95"/>
    <n v="13.26"/>
    <n v="15"/>
    <n v="3028"/>
    <s v="Pembroke Pines"/>
    <x v="2"/>
    <n v="404.25"/>
    <n v="0"/>
    <n v="205.35"/>
  </r>
  <r>
    <x v="139"/>
    <x v="6"/>
    <x v="4"/>
    <s v="Q2"/>
    <n v="2671"/>
    <n v="25"/>
    <x v="2"/>
    <x v="0"/>
    <n v="0.95"/>
    <x v="4"/>
    <n v="0"/>
    <n v="0.95"/>
    <n v="0.35"/>
    <n v="17"/>
    <n v="3032"/>
    <s v="Church View"/>
    <x v="4"/>
    <n v="16.149999999999999"/>
    <n v="0"/>
    <n v="10.199999999999999"/>
  </r>
  <r>
    <x v="139"/>
    <x v="6"/>
    <x v="4"/>
    <s v="Q2"/>
    <n v="2672"/>
    <n v="2"/>
    <x v="0"/>
    <x v="0"/>
    <n v="44.95"/>
    <x v="5"/>
    <n v="0.1"/>
    <n v="40.46"/>
    <n v="27.95"/>
    <n v="4"/>
    <n v="3016"/>
    <s v="Cedar Hill"/>
    <x v="3"/>
    <n v="161.84"/>
    <n v="4.490000000000002"/>
    <n v="50.040000000000006"/>
  </r>
  <r>
    <x v="139"/>
    <x v="6"/>
    <x v="4"/>
    <s v="Q2"/>
    <n v="2673"/>
    <n v="33"/>
    <x v="1"/>
    <x v="0"/>
    <n v="19.95"/>
    <x v="1"/>
    <n v="0"/>
    <n v="19.95"/>
    <n v="9.7799999999999994"/>
    <n v="3"/>
    <n v="3023"/>
    <s v="Glenbeulah"/>
    <x v="0"/>
    <n v="59.849999999999994"/>
    <n v="0"/>
    <n v="30.509999999999998"/>
  </r>
  <r>
    <x v="139"/>
    <x v="6"/>
    <x v="4"/>
    <s v="Q2"/>
    <n v="2674"/>
    <n v="13"/>
    <x v="2"/>
    <x v="0"/>
    <n v="26.95"/>
    <x v="2"/>
    <n v="0"/>
    <n v="26.95"/>
    <n v="13.26"/>
    <n v="13"/>
    <n v="3017"/>
    <s v="Chesterfield"/>
    <x v="3"/>
    <n v="350.34999999999997"/>
    <n v="0"/>
    <n v="177.97"/>
  </r>
  <r>
    <x v="139"/>
    <x v="6"/>
    <x v="4"/>
    <s v="Q2"/>
    <n v="2675"/>
    <n v="49"/>
    <x v="2"/>
    <x v="0"/>
    <n v="63.95"/>
    <x v="3"/>
    <n v="0"/>
    <n v="63.95"/>
    <n v="27.1"/>
    <n v="2"/>
    <n v="3032"/>
    <s v="Church View"/>
    <x v="4"/>
    <n v="127.9"/>
    <n v="0"/>
    <n v="73.7"/>
  </r>
  <r>
    <x v="139"/>
    <x v="6"/>
    <x v="4"/>
    <s v="Q2"/>
    <n v="2675"/>
    <n v="23"/>
    <x v="2"/>
    <x v="0"/>
    <n v="2.95"/>
    <x v="4"/>
    <n v="0"/>
    <n v="2.95"/>
    <n v="1.68"/>
    <n v="7"/>
    <n v="3032"/>
    <s v="Church View"/>
    <x v="4"/>
    <n v="20.650000000000002"/>
    <n v="0"/>
    <n v="8.8900000000000023"/>
  </r>
  <r>
    <x v="139"/>
    <x v="6"/>
    <x v="4"/>
    <s v="Q2"/>
    <n v="2676"/>
    <n v="17"/>
    <x v="0"/>
    <x v="0"/>
    <n v="49.95"/>
    <x v="5"/>
    <n v="0"/>
    <n v="49.95"/>
    <n v="23.93"/>
    <n v="3"/>
    <n v="3027"/>
    <s v="Hartford"/>
    <x v="0"/>
    <n v="149.85000000000002"/>
    <n v="0"/>
    <n v="78.06"/>
  </r>
  <r>
    <x v="139"/>
    <x v="6"/>
    <x v="4"/>
    <s v="Q2"/>
    <n v="2677"/>
    <n v="48"/>
    <x v="2"/>
    <x v="0"/>
    <n v="3.95"/>
    <x v="4"/>
    <n v="0.1"/>
    <n v="3.56"/>
    <n v="1.43"/>
    <n v="4"/>
    <n v="3013"/>
    <s v="Moran"/>
    <x v="5"/>
    <n v="14.24"/>
    <n v="0.39000000000000012"/>
    <n v="8.52"/>
  </r>
  <r>
    <x v="139"/>
    <x v="6"/>
    <x v="4"/>
    <s v="Q2"/>
    <n v="2677"/>
    <n v="14"/>
    <x v="2"/>
    <x v="0"/>
    <n v="31.95"/>
    <x v="0"/>
    <n v="0.2"/>
    <n v="25.56"/>
    <n v="17.38"/>
    <n v="1"/>
    <n v="3013"/>
    <s v="Moran"/>
    <x v="5"/>
    <n v="25.56"/>
    <n v="6.3900000000000006"/>
    <n v="8.18"/>
  </r>
  <r>
    <x v="139"/>
    <x v="6"/>
    <x v="4"/>
    <s v="Q2"/>
    <n v="2678"/>
    <n v="45"/>
    <x v="2"/>
    <x v="0"/>
    <n v="38.950000000000003"/>
    <x v="0"/>
    <n v="0"/>
    <n v="38.950000000000003"/>
    <n v="22.33"/>
    <n v="4"/>
    <n v="3017"/>
    <s v="Chesterfield"/>
    <x v="3"/>
    <n v="155.80000000000001"/>
    <n v="0"/>
    <n v="66.480000000000018"/>
  </r>
  <r>
    <x v="139"/>
    <x v="6"/>
    <x v="4"/>
    <s v="Q2"/>
    <n v="2679"/>
    <n v="14"/>
    <x v="1"/>
    <x v="0"/>
    <n v="31.95"/>
    <x v="0"/>
    <n v="0"/>
    <n v="31.95"/>
    <n v="17.38"/>
    <n v="4"/>
    <n v="3027"/>
    <s v="Hartford"/>
    <x v="0"/>
    <n v="127.8"/>
    <n v="0"/>
    <n v="58.28"/>
  </r>
  <r>
    <x v="139"/>
    <x v="6"/>
    <x v="4"/>
    <s v="Q2"/>
    <n v="2679"/>
    <n v="20"/>
    <x v="1"/>
    <x v="0"/>
    <n v="16.95"/>
    <x v="1"/>
    <n v="0"/>
    <n v="16.95"/>
    <n v="6.76"/>
    <n v="7"/>
    <n v="3027"/>
    <s v="Hartford"/>
    <x v="0"/>
    <n v="118.64999999999999"/>
    <n v="0"/>
    <n v="71.33"/>
  </r>
  <r>
    <x v="139"/>
    <x v="6"/>
    <x v="4"/>
    <s v="Q2"/>
    <n v="2679"/>
    <n v="21"/>
    <x v="1"/>
    <x v="0"/>
    <n v="26.95"/>
    <x v="2"/>
    <n v="0.1"/>
    <n v="24.26"/>
    <n v="12.42"/>
    <n v="3"/>
    <n v="3027"/>
    <s v="Hartford"/>
    <x v="0"/>
    <n v="72.78"/>
    <n v="2.6899999999999977"/>
    <n v="35.520000000000003"/>
  </r>
  <r>
    <x v="139"/>
    <x v="6"/>
    <x v="4"/>
    <s v="Q2"/>
    <n v="2679"/>
    <n v="33"/>
    <x v="1"/>
    <x v="0"/>
    <n v="19.95"/>
    <x v="1"/>
    <n v="0"/>
    <n v="19.95"/>
    <n v="9.7799999999999994"/>
    <n v="16"/>
    <n v="3027"/>
    <s v="Hartford"/>
    <x v="0"/>
    <n v="319.2"/>
    <n v="0"/>
    <n v="162.72"/>
  </r>
  <r>
    <x v="139"/>
    <x v="6"/>
    <x v="4"/>
    <s v="Q2"/>
    <n v="2680"/>
    <n v="41"/>
    <x v="0"/>
    <x v="0"/>
    <n v="18.95"/>
    <x v="1"/>
    <n v="0"/>
    <n v="18.95"/>
    <n v="9.98"/>
    <n v="20"/>
    <n v="3029"/>
    <s v="Hartland"/>
    <x v="0"/>
    <n v="379"/>
    <n v="0"/>
    <n v="179.39999999999998"/>
  </r>
  <r>
    <x v="139"/>
    <x v="6"/>
    <x v="4"/>
    <s v="Q2"/>
    <n v="2681"/>
    <n v="16"/>
    <x v="2"/>
    <x v="0"/>
    <n v="27.95"/>
    <x v="2"/>
    <n v="0"/>
    <n v="27.95"/>
    <n v="15.85"/>
    <n v="4"/>
    <n v="3012"/>
    <s v="Moose"/>
    <x v="5"/>
    <n v="111.8"/>
    <n v="0"/>
    <n v="48.4"/>
  </r>
  <r>
    <x v="139"/>
    <x v="6"/>
    <x v="4"/>
    <s v="Q2"/>
    <n v="2682"/>
    <n v="18"/>
    <x v="1"/>
    <x v="0"/>
    <n v="54.95"/>
    <x v="3"/>
    <n v="0"/>
    <n v="54.95"/>
    <n v="26.65"/>
    <n v="14"/>
    <n v="3016"/>
    <s v="Cedar Hill"/>
    <x v="3"/>
    <n v="769.30000000000007"/>
    <n v="0"/>
    <n v="396.20000000000005"/>
  </r>
  <r>
    <x v="139"/>
    <x v="6"/>
    <x v="4"/>
    <s v="Q2"/>
    <n v="2683"/>
    <n v="27"/>
    <x v="2"/>
    <x v="0"/>
    <n v="4.95"/>
    <x v="4"/>
    <n v="0"/>
    <n v="4.95"/>
    <n v="1.82"/>
    <n v="4"/>
    <n v="3012"/>
    <s v="Moose"/>
    <x v="5"/>
    <n v="19.8"/>
    <n v="0"/>
    <n v="12.52"/>
  </r>
  <r>
    <x v="139"/>
    <x v="6"/>
    <x v="4"/>
    <s v="Q2"/>
    <n v="2684"/>
    <n v="28"/>
    <x v="2"/>
    <x v="0"/>
    <n v="0.95"/>
    <x v="4"/>
    <n v="0"/>
    <n v="0.95"/>
    <n v="0.5"/>
    <n v="31"/>
    <n v="3033"/>
    <s v="Hubertus"/>
    <x v="0"/>
    <n v="29.45"/>
    <n v="0"/>
    <n v="13.95"/>
  </r>
  <r>
    <x v="139"/>
    <x v="6"/>
    <x v="4"/>
    <s v="Q2"/>
    <n v="2684"/>
    <n v="45"/>
    <x v="2"/>
    <x v="0"/>
    <n v="38.950000000000003"/>
    <x v="0"/>
    <n v="0"/>
    <n v="38.950000000000003"/>
    <n v="22.33"/>
    <n v="6"/>
    <n v="3033"/>
    <s v="Hubertus"/>
    <x v="0"/>
    <n v="233.70000000000002"/>
    <n v="0"/>
    <n v="99.720000000000027"/>
  </r>
  <r>
    <x v="139"/>
    <x v="6"/>
    <x v="4"/>
    <s v="Q2"/>
    <n v="2685"/>
    <n v="41"/>
    <x v="1"/>
    <x v="0"/>
    <n v="18.95"/>
    <x v="1"/>
    <n v="0"/>
    <n v="18.95"/>
    <n v="9.98"/>
    <n v="14"/>
    <n v="3017"/>
    <s v="Chesterfield"/>
    <x v="3"/>
    <n v="265.3"/>
    <n v="0"/>
    <n v="125.57999999999998"/>
  </r>
  <r>
    <x v="139"/>
    <x v="6"/>
    <x v="4"/>
    <s v="Q2"/>
    <n v="2686"/>
    <n v="31"/>
    <x v="1"/>
    <x v="0"/>
    <n v="0.95"/>
    <x v="4"/>
    <n v="0"/>
    <n v="0.95"/>
    <n v="0.34"/>
    <n v="11"/>
    <n v="3019"/>
    <s v="Crystal City"/>
    <x v="3"/>
    <n v="10.45"/>
    <n v="0"/>
    <n v="6.7099999999999991"/>
  </r>
  <r>
    <x v="139"/>
    <x v="6"/>
    <x v="4"/>
    <s v="Q2"/>
    <n v="2687"/>
    <n v="49"/>
    <x v="2"/>
    <x v="0"/>
    <n v="63.95"/>
    <x v="3"/>
    <n v="0"/>
    <n v="63.95"/>
    <n v="27.1"/>
    <n v="4"/>
    <n v="3013"/>
    <s v="Moran"/>
    <x v="5"/>
    <n v="255.8"/>
    <n v="0"/>
    <n v="147.4"/>
  </r>
  <r>
    <x v="139"/>
    <x v="6"/>
    <x v="4"/>
    <s v="Q2"/>
    <n v="2688"/>
    <n v="6"/>
    <x v="2"/>
    <x v="0"/>
    <n v="55.95"/>
    <x v="3"/>
    <n v="0.1"/>
    <n v="50.36"/>
    <n v="16.059999999999999"/>
    <n v="6"/>
    <n v="3024"/>
    <s v="Corn"/>
    <x v="6"/>
    <n v="302.15999999999997"/>
    <n v="5.5900000000000034"/>
    <n v="205.79999999999998"/>
  </r>
  <r>
    <x v="139"/>
    <x v="6"/>
    <x v="4"/>
    <s v="Q2"/>
    <n v="2688"/>
    <n v="11"/>
    <x v="2"/>
    <x v="0"/>
    <n v="65.95"/>
    <x v="3"/>
    <n v="0"/>
    <n v="65.95"/>
    <n v="37.97"/>
    <n v="17"/>
    <n v="3024"/>
    <s v="Corn"/>
    <x v="6"/>
    <n v="1121.1500000000001"/>
    <n v="0"/>
    <n v="475.66000000000008"/>
  </r>
  <r>
    <x v="140"/>
    <x v="0"/>
    <x v="4"/>
    <s v="Q2"/>
    <n v="2689"/>
    <n v="46"/>
    <x v="4"/>
    <x v="1"/>
    <n v="55.95"/>
    <x v="3"/>
    <n v="0"/>
    <n v="55.95"/>
    <n v="32.47"/>
    <n v="5"/>
    <n v="3019"/>
    <s v="Crystal City"/>
    <x v="3"/>
    <n v="279.75"/>
    <n v="0"/>
    <n v="117.40000000000002"/>
  </r>
  <r>
    <x v="140"/>
    <x v="0"/>
    <x v="4"/>
    <s v="Q2"/>
    <n v="2689"/>
    <n v="17"/>
    <x v="4"/>
    <x v="1"/>
    <n v="49.95"/>
    <x v="5"/>
    <n v="0"/>
    <n v="49.95"/>
    <n v="23.93"/>
    <n v="10"/>
    <n v="3019"/>
    <s v="Crystal City"/>
    <x v="3"/>
    <n v="499.5"/>
    <n v="0"/>
    <n v="260.20000000000005"/>
  </r>
  <r>
    <x v="140"/>
    <x v="0"/>
    <x v="4"/>
    <s v="Q2"/>
    <n v="2690"/>
    <n v="40"/>
    <x v="3"/>
    <x v="1"/>
    <n v="16.95"/>
    <x v="1"/>
    <n v="0"/>
    <n v="16.95"/>
    <n v="6.53"/>
    <n v="19"/>
    <n v="3022"/>
    <s v="Oak View"/>
    <x v="7"/>
    <n v="322.05"/>
    <n v="0"/>
    <n v="197.97999999999996"/>
  </r>
  <r>
    <x v="140"/>
    <x v="0"/>
    <x v="4"/>
    <s v="Q2"/>
    <n v="2690"/>
    <n v="34"/>
    <x v="3"/>
    <x v="1"/>
    <n v="37.950000000000003"/>
    <x v="0"/>
    <n v="0"/>
    <n v="37.950000000000003"/>
    <n v="15.35"/>
    <n v="9"/>
    <n v="3022"/>
    <s v="Oak View"/>
    <x v="7"/>
    <n v="341.55"/>
    <n v="0"/>
    <n v="203.4"/>
  </r>
  <r>
    <x v="140"/>
    <x v="0"/>
    <x v="4"/>
    <s v="Q2"/>
    <n v="2690"/>
    <n v="18"/>
    <x v="3"/>
    <x v="1"/>
    <n v="54.95"/>
    <x v="3"/>
    <n v="0"/>
    <n v="54.95"/>
    <n v="26.65"/>
    <n v="20"/>
    <n v="3022"/>
    <s v="Oak View"/>
    <x v="7"/>
    <n v="1099"/>
    <n v="0"/>
    <n v="566.00000000000011"/>
  </r>
  <r>
    <x v="140"/>
    <x v="0"/>
    <x v="4"/>
    <s v="Q2"/>
    <n v="2690"/>
    <n v="21"/>
    <x v="3"/>
    <x v="1"/>
    <n v="26.95"/>
    <x v="2"/>
    <n v="0"/>
    <n v="26.95"/>
    <n v="12.42"/>
    <n v="4"/>
    <n v="3022"/>
    <s v="Oak View"/>
    <x v="7"/>
    <n v="107.8"/>
    <n v="0"/>
    <n v="58.12"/>
  </r>
  <r>
    <x v="140"/>
    <x v="0"/>
    <x v="4"/>
    <s v="Q2"/>
    <n v="2691"/>
    <n v="10"/>
    <x v="4"/>
    <x v="1"/>
    <n v="34.950000000000003"/>
    <x v="0"/>
    <n v="0"/>
    <n v="34.950000000000003"/>
    <n v="22.13"/>
    <n v="9"/>
    <n v="3022"/>
    <s v="Oak View"/>
    <x v="7"/>
    <n v="314.55"/>
    <n v="0"/>
    <n v="115.38000000000004"/>
  </r>
  <r>
    <x v="140"/>
    <x v="0"/>
    <x v="4"/>
    <s v="Q2"/>
    <n v="2692"/>
    <n v="7"/>
    <x v="3"/>
    <x v="1"/>
    <n v="20.95"/>
    <x v="2"/>
    <n v="0"/>
    <n v="20.95"/>
    <n v="10.039999999999999"/>
    <n v="10"/>
    <n v="3013"/>
    <s v="Moran"/>
    <x v="5"/>
    <n v="209.5"/>
    <n v="0"/>
    <n v="109.1"/>
  </r>
  <r>
    <x v="140"/>
    <x v="0"/>
    <x v="4"/>
    <s v="Q2"/>
    <n v="2693"/>
    <n v="48"/>
    <x v="4"/>
    <x v="1"/>
    <n v="3.95"/>
    <x v="4"/>
    <n v="0"/>
    <n v="3.95"/>
    <n v="1.43"/>
    <n v="10"/>
    <n v="3016"/>
    <s v="Cedar Hill"/>
    <x v="3"/>
    <n v="39.5"/>
    <n v="0"/>
    <n v="25.200000000000003"/>
  </r>
  <r>
    <x v="140"/>
    <x v="0"/>
    <x v="4"/>
    <s v="Q2"/>
    <n v="2694"/>
    <n v="30"/>
    <x v="3"/>
    <x v="1"/>
    <n v="10.95"/>
    <x v="1"/>
    <n v="0"/>
    <n v="10.95"/>
    <n v="4.8"/>
    <n v="19"/>
    <n v="3015"/>
    <s v="Catawissa"/>
    <x v="3"/>
    <n v="208.04999999999998"/>
    <n v="0"/>
    <n v="116.85"/>
  </r>
  <r>
    <x v="140"/>
    <x v="0"/>
    <x v="4"/>
    <s v="Q2"/>
    <n v="2694"/>
    <n v="21"/>
    <x v="3"/>
    <x v="1"/>
    <n v="26.95"/>
    <x v="2"/>
    <n v="0"/>
    <n v="26.95"/>
    <n v="12.42"/>
    <n v="18"/>
    <n v="3015"/>
    <s v="Catawissa"/>
    <x v="3"/>
    <n v="485.09999999999997"/>
    <n v="0"/>
    <n v="261.53999999999996"/>
  </r>
  <r>
    <x v="141"/>
    <x v="1"/>
    <x v="4"/>
    <s v="Q2"/>
    <n v="2695"/>
    <n v="5"/>
    <x v="1"/>
    <x v="1"/>
    <n v="24.95"/>
    <x v="2"/>
    <n v="0"/>
    <n v="24.95"/>
    <n v="12.27"/>
    <n v="2"/>
    <n v="3017"/>
    <s v="Chesterfield"/>
    <x v="3"/>
    <n v="49.9"/>
    <n v="0"/>
    <n v="25.36"/>
  </r>
  <r>
    <x v="141"/>
    <x v="1"/>
    <x v="4"/>
    <s v="Q2"/>
    <n v="2695"/>
    <n v="1"/>
    <x v="1"/>
    <x v="1"/>
    <n v="43.95"/>
    <x v="5"/>
    <n v="0"/>
    <n v="43.95"/>
    <n v="25.6"/>
    <n v="16"/>
    <n v="3017"/>
    <s v="Chesterfield"/>
    <x v="3"/>
    <n v="703.2"/>
    <n v="0"/>
    <n v="293.60000000000002"/>
  </r>
  <r>
    <x v="141"/>
    <x v="1"/>
    <x v="4"/>
    <s v="Q2"/>
    <n v="2696"/>
    <n v="20"/>
    <x v="1"/>
    <x v="1"/>
    <n v="16.95"/>
    <x v="1"/>
    <n v="0"/>
    <n v="16.95"/>
    <n v="6.76"/>
    <n v="23"/>
    <n v="3023"/>
    <s v="Glenbeulah"/>
    <x v="0"/>
    <n v="389.84999999999997"/>
    <n v="0"/>
    <n v="234.36999999999998"/>
  </r>
  <r>
    <x v="141"/>
    <x v="1"/>
    <x v="4"/>
    <s v="Q2"/>
    <n v="2696"/>
    <n v="34"/>
    <x v="1"/>
    <x v="1"/>
    <n v="37.950000000000003"/>
    <x v="0"/>
    <n v="0"/>
    <n v="37.950000000000003"/>
    <n v="15.35"/>
    <n v="3"/>
    <n v="3023"/>
    <s v="Glenbeulah"/>
    <x v="0"/>
    <n v="113.85000000000001"/>
    <n v="0"/>
    <n v="67.800000000000011"/>
  </r>
  <r>
    <x v="141"/>
    <x v="1"/>
    <x v="4"/>
    <s v="Q2"/>
    <n v="2696"/>
    <n v="33"/>
    <x v="1"/>
    <x v="1"/>
    <n v="19.95"/>
    <x v="1"/>
    <n v="0"/>
    <n v="19.95"/>
    <n v="9.7799999999999994"/>
    <n v="14"/>
    <n v="3023"/>
    <s v="Glenbeulah"/>
    <x v="0"/>
    <n v="279.3"/>
    <n v="0"/>
    <n v="142.38"/>
  </r>
  <r>
    <x v="141"/>
    <x v="1"/>
    <x v="4"/>
    <s v="Q2"/>
    <n v="2696"/>
    <n v="12"/>
    <x v="1"/>
    <x v="1"/>
    <n v="47.95"/>
    <x v="5"/>
    <n v="0.1"/>
    <n v="43.16"/>
    <n v="20.7"/>
    <n v="2"/>
    <n v="3023"/>
    <s v="Glenbeulah"/>
    <x v="0"/>
    <n v="86.32"/>
    <n v="4.7900000000000063"/>
    <n v="44.919999999999995"/>
  </r>
  <r>
    <x v="141"/>
    <x v="1"/>
    <x v="4"/>
    <s v="Q2"/>
    <n v="2697"/>
    <n v="44"/>
    <x v="0"/>
    <x v="1"/>
    <n v="38.950000000000003"/>
    <x v="0"/>
    <n v="0.1"/>
    <n v="35.06"/>
    <n v="24.76"/>
    <n v="8"/>
    <n v="3023"/>
    <s v="Glenbeulah"/>
    <x v="0"/>
    <n v="280.48"/>
    <n v="3.8900000000000006"/>
    <n v="82.4"/>
  </r>
  <r>
    <x v="141"/>
    <x v="1"/>
    <x v="4"/>
    <s v="Q2"/>
    <n v="2698"/>
    <n v="16"/>
    <x v="1"/>
    <x v="1"/>
    <n v="27.95"/>
    <x v="2"/>
    <n v="0"/>
    <n v="27.95"/>
    <n v="15.85"/>
    <n v="4"/>
    <n v="3033"/>
    <s v="Hubertus"/>
    <x v="0"/>
    <n v="111.8"/>
    <n v="0"/>
    <n v="48.4"/>
  </r>
  <r>
    <x v="141"/>
    <x v="1"/>
    <x v="4"/>
    <s v="Q2"/>
    <n v="2698"/>
    <n v="24"/>
    <x v="1"/>
    <x v="1"/>
    <n v="27.95"/>
    <x v="2"/>
    <n v="0"/>
    <n v="27.95"/>
    <n v="16.8"/>
    <n v="8"/>
    <n v="3033"/>
    <s v="Hubertus"/>
    <x v="0"/>
    <n v="223.6"/>
    <n v="0"/>
    <n v="89.199999999999989"/>
  </r>
  <r>
    <x v="141"/>
    <x v="1"/>
    <x v="4"/>
    <s v="Q2"/>
    <n v="2699"/>
    <n v="45"/>
    <x v="1"/>
    <x v="1"/>
    <n v="38.950000000000003"/>
    <x v="0"/>
    <n v="0"/>
    <n v="38.950000000000003"/>
    <n v="22.33"/>
    <n v="6"/>
    <n v="3029"/>
    <s v="Hartland"/>
    <x v="0"/>
    <n v="233.70000000000002"/>
    <n v="0"/>
    <n v="99.720000000000027"/>
  </r>
  <r>
    <x v="141"/>
    <x v="1"/>
    <x v="4"/>
    <s v="Q2"/>
    <n v="2700"/>
    <n v="28"/>
    <x v="0"/>
    <x v="1"/>
    <n v="0.95"/>
    <x v="4"/>
    <n v="0"/>
    <n v="0.95"/>
    <n v="0.5"/>
    <n v="14"/>
    <n v="3027"/>
    <s v="Hartford"/>
    <x v="0"/>
    <n v="13.299999999999999"/>
    <n v="0"/>
    <n v="6.2999999999999989"/>
  </r>
  <r>
    <x v="141"/>
    <x v="1"/>
    <x v="4"/>
    <s v="Q2"/>
    <n v="2701"/>
    <n v="40"/>
    <x v="1"/>
    <x v="1"/>
    <n v="16.95"/>
    <x v="1"/>
    <n v="0"/>
    <n v="16.95"/>
    <n v="6.53"/>
    <n v="18"/>
    <n v="3022"/>
    <s v="Oak View"/>
    <x v="7"/>
    <n v="305.09999999999997"/>
    <n v="0"/>
    <n v="187.55999999999997"/>
  </r>
  <r>
    <x v="141"/>
    <x v="1"/>
    <x v="4"/>
    <s v="Q2"/>
    <n v="2701"/>
    <n v="8"/>
    <x v="1"/>
    <x v="1"/>
    <n v="7.95"/>
    <x v="4"/>
    <n v="0"/>
    <n v="7.95"/>
    <n v="4.53"/>
    <n v="11"/>
    <n v="3022"/>
    <s v="Oak View"/>
    <x v="7"/>
    <n v="87.45"/>
    <n v="0"/>
    <n v="37.619999999999997"/>
  </r>
  <r>
    <x v="141"/>
    <x v="1"/>
    <x v="4"/>
    <s v="Q2"/>
    <n v="2702"/>
    <n v="15"/>
    <x v="0"/>
    <x v="1"/>
    <n v="28.95"/>
    <x v="2"/>
    <n v="0"/>
    <n v="28.95"/>
    <n v="17.53"/>
    <n v="5"/>
    <n v="3023"/>
    <s v="Glenbeulah"/>
    <x v="0"/>
    <n v="144.75"/>
    <n v="0"/>
    <n v="57.099999999999994"/>
  </r>
  <r>
    <x v="141"/>
    <x v="1"/>
    <x v="4"/>
    <s v="Q2"/>
    <n v="2702"/>
    <n v="47"/>
    <x v="0"/>
    <x v="1"/>
    <n v="28.95"/>
    <x v="2"/>
    <n v="0.1"/>
    <n v="26.06"/>
    <n v="8.86"/>
    <n v="3"/>
    <n v="3023"/>
    <s v="Glenbeulah"/>
    <x v="0"/>
    <n v="78.179999999999993"/>
    <n v="2.8900000000000006"/>
    <n v="51.599999999999994"/>
  </r>
  <r>
    <x v="141"/>
    <x v="1"/>
    <x v="4"/>
    <s v="Q2"/>
    <n v="2702"/>
    <n v="21"/>
    <x v="0"/>
    <x v="1"/>
    <n v="26.95"/>
    <x v="2"/>
    <n v="0"/>
    <n v="26.95"/>
    <n v="12.42"/>
    <n v="2"/>
    <n v="3023"/>
    <s v="Glenbeulah"/>
    <x v="0"/>
    <n v="53.9"/>
    <n v="0"/>
    <n v="29.06"/>
  </r>
  <r>
    <x v="141"/>
    <x v="1"/>
    <x v="4"/>
    <s v="Q2"/>
    <n v="2702"/>
    <n v="46"/>
    <x v="0"/>
    <x v="1"/>
    <n v="55.95"/>
    <x v="3"/>
    <n v="0"/>
    <n v="55.95"/>
    <n v="32.47"/>
    <n v="6"/>
    <n v="3023"/>
    <s v="Glenbeulah"/>
    <x v="0"/>
    <n v="335.70000000000005"/>
    <n v="0"/>
    <n v="140.88000000000002"/>
  </r>
  <r>
    <x v="141"/>
    <x v="1"/>
    <x v="4"/>
    <s v="Q2"/>
    <n v="2703"/>
    <n v="1"/>
    <x v="1"/>
    <x v="1"/>
    <n v="43.95"/>
    <x v="5"/>
    <n v="0"/>
    <n v="43.95"/>
    <n v="25.6"/>
    <n v="1"/>
    <n v="3028"/>
    <s v="Pembroke Pines"/>
    <x v="2"/>
    <n v="43.95"/>
    <n v="0"/>
    <n v="18.350000000000001"/>
  </r>
  <r>
    <x v="141"/>
    <x v="1"/>
    <x v="4"/>
    <s v="Q2"/>
    <n v="2704"/>
    <n v="39"/>
    <x v="0"/>
    <x v="1"/>
    <n v="26.95"/>
    <x v="2"/>
    <n v="0"/>
    <n v="26.95"/>
    <n v="12.24"/>
    <n v="19"/>
    <n v="3023"/>
    <s v="Glenbeulah"/>
    <x v="0"/>
    <n v="512.04999999999995"/>
    <n v="0"/>
    <n v="279.49"/>
  </r>
  <r>
    <x v="141"/>
    <x v="1"/>
    <x v="4"/>
    <s v="Q2"/>
    <n v="2705"/>
    <n v="43"/>
    <x v="0"/>
    <x v="1"/>
    <n v="11.95"/>
    <x v="1"/>
    <n v="0"/>
    <n v="11.95"/>
    <n v="3.32"/>
    <n v="6"/>
    <n v="3030"/>
    <s v="Davis"/>
    <x v="6"/>
    <n v="71.699999999999989"/>
    <n v="0"/>
    <n v="51.779999999999994"/>
  </r>
  <r>
    <x v="141"/>
    <x v="1"/>
    <x v="4"/>
    <s v="Q2"/>
    <n v="2706"/>
    <n v="42"/>
    <x v="1"/>
    <x v="1"/>
    <n v="35.950000000000003"/>
    <x v="0"/>
    <n v="0.2"/>
    <n v="28.76"/>
    <n v="20.25"/>
    <n v="2"/>
    <n v="3026"/>
    <s v="Norman"/>
    <x v="6"/>
    <n v="57.52"/>
    <n v="7.1900000000000013"/>
    <n v="17.020000000000003"/>
  </r>
  <r>
    <x v="141"/>
    <x v="1"/>
    <x v="4"/>
    <s v="Q2"/>
    <n v="2706"/>
    <n v="18"/>
    <x v="1"/>
    <x v="1"/>
    <n v="54.95"/>
    <x v="3"/>
    <n v="0"/>
    <n v="54.95"/>
    <n v="26.65"/>
    <n v="7"/>
    <n v="3026"/>
    <s v="Norman"/>
    <x v="6"/>
    <n v="384.65000000000003"/>
    <n v="0"/>
    <n v="198.10000000000002"/>
  </r>
  <r>
    <x v="141"/>
    <x v="1"/>
    <x v="4"/>
    <s v="Q2"/>
    <n v="2706"/>
    <n v="46"/>
    <x v="1"/>
    <x v="1"/>
    <n v="55.95"/>
    <x v="3"/>
    <n v="0.1"/>
    <n v="50.36"/>
    <n v="32.47"/>
    <n v="25"/>
    <n v="3026"/>
    <s v="Norman"/>
    <x v="6"/>
    <n v="1259"/>
    <n v="5.5900000000000034"/>
    <n v="447.25"/>
  </r>
  <r>
    <x v="141"/>
    <x v="1"/>
    <x v="4"/>
    <s v="Q2"/>
    <n v="2707"/>
    <n v="27"/>
    <x v="1"/>
    <x v="1"/>
    <n v="4.95"/>
    <x v="4"/>
    <n v="0.1"/>
    <n v="4.46"/>
    <n v="1.82"/>
    <n v="8"/>
    <n v="3028"/>
    <s v="Pembroke Pines"/>
    <x v="2"/>
    <n v="35.68"/>
    <n v="0.49000000000000021"/>
    <n v="21.119999999999997"/>
  </r>
  <r>
    <x v="141"/>
    <x v="1"/>
    <x v="4"/>
    <s v="Q2"/>
    <n v="2707"/>
    <n v="22"/>
    <x v="1"/>
    <x v="1"/>
    <n v="0.95"/>
    <x v="4"/>
    <n v="0"/>
    <n v="0.95"/>
    <n v="0.56999999999999995"/>
    <n v="4"/>
    <n v="3028"/>
    <s v="Pembroke Pines"/>
    <x v="2"/>
    <n v="3.8"/>
    <n v="0"/>
    <n v="1.52"/>
  </r>
  <r>
    <x v="141"/>
    <x v="1"/>
    <x v="4"/>
    <s v="Q2"/>
    <n v="2708"/>
    <n v="16"/>
    <x v="0"/>
    <x v="1"/>
    <n v="27.95"/>
    <x v="2"/>
    <n v="0"/>
    <n v="27.95"/>
    <n v="15.85"/>
    <n v="4"/>
    <n v="3010"/>
    <s v="Camarillo"/>
    <x v="7"/>
    <n v="111.8"/>
    <n v="0"/>
    <n v="48.4"/>
  </r>
  <r>
    <x v="141"/>
    <x v="1"/>
    <x v="4"/>
    <s v="Q2"/>
    <n v="2709"/>
    <n v="31"/>
    <x v="1"/>
    <x v="1"/>
    <n v="0.95"/>
    <x v="4"/>
    <n v="0"/>
    <n v="0.95"/>
    <n v="0.34"/>
    <n v="14"/>
    <n v="3022"/>
    <s v="Oak View"/>
    <x v="7"/>
    <n v="13.299999999999999"/>
    <n v="0"/>
    <n v="8.5399999999999991"/>
  </r>
  <r>
    <x v="141"/>
    <x v="1"/>
    <x v="4"/>
    <s v="Q2"/>
    <n v="2709"/>
    <n v="23"/>
    <x v="1"/>
    <x v="1"/>
    <n v="2.95"/>
    <x v="4"/>
    <n v="0"/>
    <n v="2.95"/>
    <n v="1.68"/>
    <n v="2"/>
    <n v="3022"/>
    <s v="Oak View"/>
    <x v="7"/>
    <n v="5.9"/>
    <n v="0"/>
    <n v="2.5400000000000005"/>
  </r>
  <r>
    <x v="141"/>
    <x v="1"/>
    <x v="4"/>
    <s v="Q2"/>
    <n v="2710"/>
    <n v="5"/>
    <x v="0"/>
    <x v="1"/>
    <n v="24.95"/>
    <x v="2"/>
    <n v="0"/>
    <n v="24.95"/>
    <n v="12.27"/>
    <n v="6"/>
    <n v="3021"/>
    <s v="Hollywood"/>
    <x v="2"/>
    <n v="149.69999999999999"/>
    <n v="0"/>
    <n v="76.08"/>
  </r>
  <r>
    <x v="141"/>
    <x v="1"/>
    <x v="4"/>
    <s v="Q2"/>
    <n v="2711"/>
    <n v="40"/>
    <x v="1"/>
    <x v="1"/>
    <n v="16.95"/>
    <x v="1"/>
    <n v="0"/>
    <n v="16.95"/>
    <n v="6.53"/>
    <n v="8"/>
    <n v="3015"/>
    <s v="Catawissa"/>
    <x v="3"/>
    <n v="135.6"/>
    <n v="0"/>
    <n v="83.359999999999985"/>
  </r>
  <r>
    <x v="141"/>
    <x v="1"/>
    <x v="4"/>
    <s v="Q2"/>
    <n v="2712"/>
    <n v="47"/>
    <x v="0"/>
    <x v="1"/>
    <n v="28.95"/>
    <x v="2"/>
    <n v="0"/>
    <n v="28.95"/>
    <n v="8.86"/>
    <n v="2"/>
    <n v="3033"/>
    <s v="Hubertus"/>
    <x v="0"/>
    <n v="57.9"/>
    <n v="0"/>
    <n v="40.18"/>
  </r>
  <r>
    <x v="141"/>
    <x v="1"/>
    <x v="4"/>
    <s v="Q2"/>
    <n v="2713"/>
    <n v="16"/>
    <x v="0"/>
    <x v="1"/>
    <n v="27.95"/>
    <x v="2"/>
    <n v="0"/>
    <n v="27.95"/>
    <n v="15.85"/>
    <n v="2"/>
    <n v="3025"/>
    <s v="Cardinal"/>
    <x v="4"/>
    <n v="55.9"/>
    <n v="0"/>
    <n v="24.2"/>
  </r>
  <r>
    <x v="141"/>
    <x v="1"/>
    <x v="4"/>
    <s v="Q2"/>
    <n v="2714"/>
    <n v="19"/>
    <x v="1"/>
    <x v="1"/>
    <n v="49.95"/>
    <x v="5"/>
    <n v="0"/>
    <n v="49.95"/>
    <n v="24.77"/>
    <n v="1"/>
    <n v="3018"/>
    <s v="Chickasha"/>
    <x v="6"/>
    <n v="49.95"/>
    <n v="0"/>
    <n v="25.180000000000003"/>
  </r>
  <r>
    <x v="141"/>
    <x v="1"/>
    <x v="4"/>
    <s v="Q2"/>
    <n v="2714"/>
    <n v="47"/>
    <x v="1"/>
    <x v="1"/>
    <n v="28.95"/>
    <x v="2"/>
    <n v="0"/>
    <n v="28.95"/>
    <n v="8.86"/>
    <n v="14"/>
    <n v="3018"/>
    <s v="Chickasha"/>
    <x v="6"/>
    <n v="405.3"/>
    <n v="0"/>
    <n v="281.26"/>
  </r>
  <r>
    <x v="141"/>
    <x v="1"/>
    <x v="4"/>
    <s v="Q2"/>
    <n v="2714"/>
    <n v="20"/>
    <x v="1"/>
    <x v="1"/>
    <n v="16.95"/>
    <x v="1"/>
    <n v="0"/>
    <n v="16.95"/>
    <n v="6.76"/>
    <n v="9"/>
    <n v="3018"/>
    <s v="Chickasha"/>
    <x v="6"/>
    <n v="152.54999999999998"/>
    <n v="0"/>
    <n v="91.71"/>
  </r>
  <r>
    <x v="141"/>
    <x v="1"/>
    <x v="4"/>
    <s v="Q2"/>
    <n v="2715"/>
    <n v="4"/>
    <x v="0"/>
    <x v="1"/>
    <n v="73.95"/>
    <x v="3"/>
    <n v="0"/>
    <n v="73.95"/>
    <n v="38.86"/>
    <n v="1"/>
    <n v="3012"/>
    <s v="Moose"/>
    <x v="5"/>
    <n v="73.95"/>
    <n v="0"/>
    <n v="35.090000000000003"/>
  </r>
  <r>
    <x v="141"/>
    <x v="1"/>
    <x v="4"/>
    <s v="Q2"/>
    <n v="2716"/>
    <n v="26"/>
    <x v="1"/>
    <x v="1"/>
    <n v="0.95"/>
    <x v="4"/>
    <n v="0"/>
    <n v="0.95"/>
    <n v="0.42"/>
    <n v="2"/>
    <n v="3016"/>
    <s v="Cedar Hill"/>
    <x v="3"/>
    <n v="1.9"/>
    <n v="0"/>
    <n v="1.06"/>
  </r>
  <r>
    <x v="141"/>
    <x v="1"/>
    <x v="4"/>
    <s v="Q2"/>
    <n v="2717"/>
    <n v="19"/>
    <x v="0"/>
    <x v="1"/>
    <n v="49.95"/>
    <x v="5"/>
    <n v="0"/>
    <n v="49.95"/>
    <n v="24.77"/>
    <n v="2"/>
    <n v="3031"/>
    <s v="Hingham"/>
    <x v="0"/>
    <n v="99.9"/>
    <n v="0"/>
    <n v="50.360000000000007"/>
  </r>
  <r>
    <x v="141"/>
    <x v="1"/>
    <x v="4"/>
    <s v="Q2"/>
    <n v="2718"/>
    <n v="16"/>
    <x v="1"/>
    <x v="1"/>
    <n v="27.95"/>
    <x v="2"/>
    <n v="0"/>
    <n v="27.95"/>
    <n v="15.85"/>
    <n v="5"/>
    <n v="3025"/>
    <s v="Cardinal"/>
    <x v="4"/>
    <n v="139.75"/>
    <n v="0"/>
    <n v="60.5"/>
  </r>
  <r>
    <x v="141"/>
    <x v="1"/>
    <x v="4"/>
    <s v="Q2"/>
    <n v="2719"/>
    <n v="36"/>
    <x v="0"/>
    <x v="1"/>
    <n v="26.95"/>
    <x v="2"/>
    <n v="0"/>
    <n v="26.95"/>
    <n v="12.53"/>
    <n v="10"/>
    <n v="3022"/>
    <s v="Oak View"/>
    <x v="7"/>
    <n v="269.5"/>
    <n v="0"/>
    <n v="144.19999999999999"/>
  </r>
  <r>
    <x v="141"/>
    <x v="1"/>
    <x v="4"/>
    <s v="Q2"/>
    <n v="2720"/>
    <n v="47"/>
    <x v="1"/>
    <x v="1"/>
    <n v="28.95"/>
    <x v="2"/>
    <n v="0"/>
    <n v="28.95"/>
    <n v="8.86"/>
    <n v="15"/>
    <n v="3018"/>
    <s v="Chickasha"/>
    <x v="6"/>
    <n v="434.25"/>
    <n v="0"/>
    <n v="301.35000000000002"/>
  </r>
  <r>
    <x v="141"/>
    <x v="1"/>
    <x v="4"/>
    <s v="Q2"/>
    <n v="2721"/>
    <n v="7"/>
    <x v="0"/>
    <x v="1"/>
    <n v="20.95"/>
    <x v="2"/>
    <n v="0"/>
    <n v="20.95"/>
    <n v="10.039999999999999"/>
    <n v="18"/>
    <n v="3013"/>
    <s v="Moran"/>
    <x v="5"/>
    <n v="377.09999999999997"/>
    <n v="0"/>
    <n v="196.38"/>
  </r>
  <r>
    <x v="141"/>
    <x v="1"/>
    <x v="4"/>
    <s v="Q2"/>
    <n v="2721"/>
    <n v="49"/>
    <x v="0"/>
    <x v="1"/>
    <n v="63.95"/>
    <x v="3"/>
    <n v="0"/>
    <n v="63.95"/>
    <n v="27.1"/>
    <n v="4"/>
    <n v="3013"/>
    <s v="Moran"/>
    <x v="5"/>
    <n v="255.8"/>
    <n v="0"/>
    <n v="147.4"/>
  </r>
  <r>
    <x v="141"/>
    <x v="1"/>
    <x v="4"/>
    <s v="Q2"/>
    <n v="2722"/>
    <n v="32"/>
    <x v="1"/>
    <x v="1"/>
    <n v="22.95"/>
    <x v="2"/>
    <n v="0"/>
    <n v="22.95"/>
    <n v="11.78"/>
    <n v="14"/>
    <n v="3032"/>
    <s v="Church View"/>
    <x v="4"/>
    <n v="321.3"/>
    <n v="0"/>
    <n v="156.38"/>
  </r>
  <r>
    <x v="142"/>
    <x v="2"/>
    <x v="4"/>
    <s v="Q2"/>
    <n v="2723"/>
    <n v="7"/>
    <x v="2"/>
    <x v="1"/>
    <n v="20.95"/>
    <x v="2"/>
    <n v="0"/>
    <n v="20.95"/>
    <n v="10.039999999999999"/>
    <n v="17"/>
    <n v="3019"/>
    <s v="Crystal City"/>
    <x v="3"/>
    <n v="356.15"/>
    <n v="0"/>
    <n v="185.47"/>
  </r>
  <r>
    <x v="142"/>
    <x v="2"/>
    <x v="4"/>
    <s v="Q2"/>
    <n v="2723"/>
    <n v="34"/>
    <x v="2"/>
    <x v="1"/>
    <n v="37.950000000000003"/>
    <x v="0"/>
    <n v="0"/>
    <n v="37.950000000000003"/>
    <n v="15.35"/>
    <n v="14"/>
    <n v="3019"/>
    <s v="Crystal City"/>
    <x v="3"/>
    <n v="531.30000000000007"/>
    <n v="0"/>
    <n v="316.40000000000003"/>
  </r>
  <r>
    <x v="142"/>
    <x v="2"/>
    <x v="4"/>
    <s v="Q2"/>
    <n v="2723"/>
    <n v="27"/>
    <x v="2"/>
    <x v="1"/>
    <n v="4.95"/>
    <x v="4"/>
    <n v="0"/>
    <n v="4.95"/>
    <n v="1.82"/>
    <n v="6"/>
    <n v="3019"/>
    <s v="Crystal City"/>
    <x v="3"/>
    <n v="29.700000000000003"/>
    <n v="0"/>
    <n v="18.78"/>
  </r>
  <r>
    <x v="142"/>
    <x v="2"/>
    <x v="4"/>
    <s v="Q2"/>
    <n v="2723"/>
    <n v="23"/>
    <x v="2"/>
    <x v="1"/>
    <n v="2.95"/>
    <x v="4"/>
    <n v="0"/>
    <n v="2.95"/>
    <n v="1.68"/>
    <n v="2"/>
    <n v="3019"/>
    <s v="Crystal City"/>
    <x v="3"/>
    <n v="5.9"/>
    <n v="0"/>
    <n v="2.5400000000000005"/>
  </r>
  <r>
    <x v="142"/>
    <x v="2"/>
    <x v="4"/>
    <s v="Q2"/>
    <n v="2724"/>
    <n v="43"/>
    <x v="4"/>
    <x v="1"/>
    <n v="11.95"/>
    <x v="1"/>
    <n v="0"/>
    <n v="11.95"/>
    <n v="3.32"/>
    <n v="5"/>
    <n v="3013"/>
    <s v="Moran"/>
    <x v="5"/>
    <n v="59.75"/>
    <n v="0"/>
    <n v="43.149999999999991"/>
  </r>
  <r>
    <x v="143"/>
    <x v="3"/>
    <x v="4"/>
    <s v="Q2"/>
    <n v="2725"/>
    <n v="6"/>
    <x v="1"/>
    <x v="1"/>
    <n v="55.95"/>
    <x v="3"/>
    <n v="0"/>
    <n v="55.95"/>
    <n v="16.059999999999999"/>
    <n v="21"/>
    <n v="3016"/>
    <s v="Cedar Hill"/>
    <x v="3"/>
    <n v="1174.95"/>
    <n v="0"/>
    <n v="837.69"/>
  </r>
  <r>
    <x v="143"/>
    <x v="3"/>
    <x v="4"/>
    <s v="Q2"/>
    <n v="2726"/>
    <n v="43"/>
    <x v="2"/>
    <x v="1"/>
    <n v="11.95"/>
    <x v="1"/>
    <n v="0.2"/>
    <n v="9.56"/>
    <n v="3.32"/>
    <n v="3"/>
    <n v="3033"/>
    <s v="Hubertus"/>
    <x v="0"/>
    <n v="28.68"/>
    <n v="2.3899999999999988"/>
    <n v="18.72"/>
  </r>
  <r>
    <x v="143"/>
    <x v="3"/>
    <x v="4"/>
    <s v="Q2"/>
    <n v="2727"/>
    <n v="16"/>
    <x v="1"/>
    <x v="1"/>
    <n v="27.95"/>
    <x v="2"/>
    <n v="0"/>
    <n v="27.95"/>
    <n v="15.85"/>
    <n v="5"/>
    <n v="3025"/>
    <s v="Cardinal"/>
    <x v="4"/>
    <n v="139.75"/>
    <n v="0"/>
    <n v="60.5"/>
  </r>
  <r>
    <x v="143"/>
    <x v="3"/>
    <x v="4"/>
    <s v="Q2"/>
    <n v="2727"/>
    <n v="44"/>
    <x v="1"/>
    <x v="1"/>
    <n v="38.950000000000003"/>
    <x v="0"/>
    <n v="0"/>
    <n v="38.950000000000003"/>
    <n v="24.76"/>
    <n v="2"/>
    <n v="3025"/>
    <s v="Cardinal"/>
    <x v="4"/>
    <n v="77.900000000000006"/>
    <n v="0"/>
    <n v="28.380000000000003"/>
  </r>
  <r>
    <x v="143"/>
    <x v="3"/>
    <x v="4"/>
    <s v="Q2"/>
    <n v="2727"/>
    <n v="34"/>
    <x v="1"/>
    <x v="1"/>
    <n v="37.950000000000003"/>
    <x v="0"/>
    <n v="0"/>
    <n v="37.950000000000003"/>
    <n v="15.35"/>
    <n v="10"/>
    <n v="3025"/>
    <s v="Cardinal"/>
    <x v="4"/>
    <n v="379.5"/>
    <n v="0"/>
    <n v="226"/>
  </r>
  <r>
    <x v="143"/>
    <x v="3"/>
    <x v="4"/>
    <s v="Q2"/>
    <n v="2728"/>
    <n v="35"/>
    <x v="1"/>
    <x v="1"/>
    <n v="0.95"/>
    <x v="4"/>
    <n v="0"/>
    <n v="0.95"/>
    <n v="0.47"/>
    <n v="21"/>
    <n v="3016"/>
    <s v="Cedar Hill"/>
    <x v="3"/>
    <n v="19.95"/>
    <n v="0"/>
    <n v="10.08"/>
  </r>
  <r>
    <x v="143"/>
    <x v="3"/>
    <x v="4"/>
    <s v="Q2"/>
    <n v="2729"/>
    <n v="3"/>
    <x v="2"/>
    <x v="1"/>
    <n v="59.95"/>
    <x v="3"/>
    <n v="0"/>
    <n v="59.95"/>
    <n v="28.73"/>
    <n v="2"/>
    <n v="3017"/>
    <s v="Chesterfield"/>
    <x v="3"/>
    <n v="119.9"/>
    <n v="0"/>
    <n v="62.440000000000005"/>
  </r>
  <r>
    <x v="143"/>
    <x v="3"/>
    <x v="4"/>
    <s v="Q2"/>
    <n v="2730"/>
    <n v="18"/>
    <x v="1"/>
    <x v="1"/>
    <n v="54.95"/>
    <x v="3"/>
    <n v="0.1"/>
    <n v="49.46"/>
    <n v="26.65"/>
    <n v="2"/>
    <n v="3026"/>
    <s v="Norman"/>
    <x v="6"/>
    <n v="98.92"/>
    <n v="5.490000000000002"/>
    <n v="45.620000000000005"/>
  </r>
  <r>
    <x v="143"/>
    <x v="3"/>
    <x v="4"/>
    <s v="Q2"/>
    <n v="2730"/>
    <n v="26"/>
    <x v="1"/>
    <x v="1"/>
    <n v="0.95"/>
    <x v="4"/>
    <n v="0"/>
    <n v="0.95"/>
    <n v="0.42"/>
    <n v="16"/>
    <n v="3026"/>
    <s v="Norman"/>
    <x v="6"/>
    <n v="15.2"/>
    <n v="0"/>
    <n v="8.48"/>
  </r>
  <r>
    <x v="143"/>
    <x v="3"/>
    <x v="4"/>
    <s v="Q2"/>
    <n v="2731"/>
    <n v="29"/>
    <x v="2"/>
    <x v="1"/>
    <n v="40.950000000000003"/>
    <x v="5"/>
    <n v="0"/>
    <n v="40.950000000000003"/>
    <n v="15.51"/>
    <n v="3"/>
    <n v="3030"/>
    <s v="Davis"/>
    <x v="6"/>
    <n v="122.85000000000001"/>
    <n v="0"/>
    <n v="76.320000000000022"/>
  </r>
  <r>
    <x v="143"/>
    <x v="3"/>
    <x v="4"/>
    <s v="Q2"/>
    <n v="2732"/>
    <n v="24"/>
    <x v="1"/>
    <x v="1"/>
    <n v="27.95"/>
    <x v="2"/>
    <n v="0"/>
    <n v="27.95"/>
    <n v="16.8"/>
    <n v="24"/>
    <n v="3018"/>
    <s v="Chickasha"/>
    <x v="6"/>
    <n v="670.8"/>
    <n v="0"/>
    <n v="267.59999999999997"/>
  </r>
  <r>
    <x v="143"/>
    <x v="3"/>
    <x v="4"/>
    <s v="Q2"/>
    <n v="2733"/>
    <n v="22"/>
    <x v="1"/>
    <x v="1"/>
    <n v="0.95"/>
    <x v="4"/>
    <n v="0"/>
    <n v="0.95"/>
    <n v="0.56999999999999995"/>
    <n v="18"/>
    <n v="3017"/>
    <s v="Chesterfield"/>
    <x v="3"/>
    <n v="17.099999999999998"/>
    <n v="0"/>
    <n v="6.84"/>
  </r>
  <r>
    <x v="143"/>
    <x v="3"/>
    <x v="4"/>
    <s v="Q2"/>
    <n v="2734"/>
    <n v="31"/>
    <x v="2"/>
    <x v="1"/>
    <n v="0.95"/>
    <x v="4"/>
    <n v="0"/>
    <n v="0.95"/>
    <n v="0.34"/>
    <n v="18"/>
    <n v="3015"/>
    <s v="Catawissa"/>
    <x v="3"/>
    <n v="17.099999999999998"/>
    <n v="0"/>
    <n v="10.979999999999997"/>
  </r>
  <r>
    <x v="143"/>
    <x v="3"/>
    <x v="4"/>
    <s v="Q2"/>
    <n v="2735"/>
    <n v="9"/>
    <x v="2"/>
    <x v="1"/>
    <n v="48.95"/>
    <x v="5"/>
    <n v="0"/>
    <n v="48.95"/>
    <n v="24.52"/>
    <n v="17"/>
    <n v="3024"/>
    <s v="Corn"/>
    <x v="6"/>
    <n v="832.15000000000009"/>
    <n v="0"/>
    <n v="415.31000000000006"/>
  </r>
  <r>
    <x v="143"/>
    <x v="3"/>
    <x v="4"/>
    <s v="Q2"/>
    <n v="2735"/>
    <n v="48"/>
    <x v="2"/>
    <x v="1"/>
    <n v="3.95"/>
    <x v="4"/>
    <n v="0.1"/>
    <n v="3.56"/>
    <n v="1.43"/>
    <n v="16"/>
    <n v="3024"/>
    <s v="Corn"/>
    <x v="6"/>
    <n v="56.96"/>
    <n v="0.39000000000000012"/>
    <n v="34.08"/>
  </r>
  <r>
    <x v="143"/>
    <x v="3"/>
    <x v="4"/>
    <s v="Q2"/>
    <n v="2735"/>
    <n v="27"/>
    <x v="2"/>
    <x v="1"/>
    <n v="4.95"/>
    <x v="4"/>
    <n v="0"/>
    <n v="4.95"/>
    <n v="1.82"/>
    <n v="7"/>
    <n v="3024"/>
    <s v="Corn"/>
    <x v="6"/>
    <n v="34.65"/>
    <n v="0"/>
    <n v="21.91"/>
  </r>
  <r>
    <x v="143"/>
    <x v="3"/>
    <x v="4"/>
    <s v="Q2"/>
    <n v="2736"/>
    <n v="7"/>
    <x v="1"/>
    <x v="1"/>
    <n v="20.95"/>
    <x v="2"/>
    <n v="0"/>
    <n v="20.95"/>
    <n v="10.039999999999999"/>
    <n v="3"/>
    <n v="3033"/>
    <s v="Hubertus"/>
    <x v="0"/>
    <n v="62.849999999999994"/>
    <n v="0"/>
    <n v="32.730000000000004"/>
  </r>
  <r>
    <x v="144"/>
    <x v="4"/>
    <x v="4"/>
    <s v="Q2"/>
    <n v="2737"/>
    <n v="34"/>
    <x v="4"/>
    <x v="0"/>
    <n v="37.950000000000003"/>
    <x v="0"/>
    <n v="0"/>
    <n v="37.950000000000003"/>
    <n v="15.35"/>
    <n v="8"/>
    <n v="3026"/>
    <s v="Norman"/>
    <x v="6"/>
    <n v="303.60000000000002"/>
    <n v="0"/>
    <n v="180.8"/>
  </r>
  <r>
    <x v="144"/>
    <x v="4"/>
    <x v="4"/>
    <s v="Q2"/>
    <n v="2737"/>
    <n v="20"/>
    <x v="4"/>
    <x v="0"/>
    <n v="16.95"/>
    <x v="1"/>
    <n v="0"/>
    <n v="16.95"/>
    <n v="6.76"/>
    <n v="5"/>
    <n v="3026"/>
    <s v="Norman"/>
    <x v="6"/>
    <n v="84.75"/>
    <n v="0"/>
    <n v="50.949999999999996"/>
  </r>
  <r>
    <x v="144"/>
    <x v="4"/>
    <x v="4"/>
    <s v="Q2"/>
    <n v="2737"/>
    <n v="1"/>
    <x v="4"/>
    <x v="0"/>
    <n v="43.95"/>
    <x v="5"/>
    <n v="0.1"/>
    <n v="39.56"/>
    <n v="25.6"/>
    <n v="9"/>
    <n v="3026"/>
    <s v="Norman"/>
    <x v="6"/>
    <n v="356.04"/>
    <n v="4.3900000000000006"/>
    <n v="125.64000000000001"/>
  </r>
  <r>
    <x v="144"/>
    <x v="4"/>
    <x v="4"/>
    <s v="Q2"/>
    <n v="2738"/>
    <n v="6"/>
    <x v="3"/>
    <x v="0"/>
    <n v="55.95"/>
    <x v="3"/>
    <n v="0.1"/>
    <n v="50.36"/>
    <n v="16.059999999999999"/>
    <n v="15"/>
    <n v="3020"/>
    <s v="Hollywood"/>
    <x v="2"/>
    <n v="755.4"/>
    <n v="5.5900000000000034"/>
    <n v="514.5"/>
  </r>
  <r>
    <x v="144"/>
    <x v="4"/>
    <x v="4"/>
    <s v="Q2"/>
    <n v="2739"/>
    <n v="48"/>
    <x v="4"/>
    <x v="0"/>
    <n v="3.95"/>
    <x v="4"/>
    <n v="0"/>
    <n v="3.95"/>
    <n v="1.43"/>
    <n v="6"/>
    <n v="3015"/>
    <s v="Catawissa"/>
    <x v="3"/>
    <n v="23.700000000000003"/>
    <n v="0"/>
    <n v="15.120000000000003"/>
  </r>
  <r>
    <x v="144"/>
    <x v="4"/>
    <x v="4"/>
    <s v="Q2"/>
    <n v="2740"/>
    <n v="6"/>
    <x v="3"/>
    <x v="0"/>
    <n v="55.95"/>
    <x v="3"/>
    <n v="0.1"/>
    <n v="50.36"/>
    <n v="16.059999999999999"/>
    <n v="21"/>
    <n v="3030"/>
    <s v="Davis"/>
    <x v="6"/>
    <n v="1057.56"/>
    <n v="5.5900000000000034"/>
    <n v="720.3"/>
  </r>
  <r>
    <x v="144"/>
    <x v="4"/>
    <x v="4"/>
    <s v="Q2"/>
    <n v="2741"/>
    <n v="3"/>
    <x v="3"/>
    <x v="0"/>
    <n v="59.95"/>
    <x v="3"/>
    <n v="0"/>
    <n v="59.95"/>
    <n v="28.73"/>
    <n v="15"/>
    <n v="3019"/>
    <s v="Crystal City"/>
    <x v="3"/>
    <n v="899.25"/>
    <n v="0"/>
    <n v="468.3"/>
  </r>
  <r>
    <x v="144"/>
    <x v="4"/>
    <x v="4"/>
    <s v="Q2"/>
    <n v="2741"/>
    <n v="28"/>
    <x v="3"/>
    <x v="0"/>
    <n v="0.95"/>
    <x v="4"/>
    <n v="0"/>
    <n v="0.95"/>
    <n v="0.5"/>
    <n v="22"/>
    <n v="3019"/>
    <s v="Crystal City"/>
    <x v="3"/>
    <n v="20.9"/>
    <n v="0"/>
    <n v="9.8999999999999986"/>
  </r>
  <r>
    <x v="144"/>
    <x v="4"/>
    <x v="4"/>
    <s v="Q2"/>
    <n v="2742"/>
    <n v="16"/>
    <x v="4"/>
    <x v="0"/>
    <n v="27.95"/>
    <x v="2"/>
    <n v="0"/>
    <n v="27.95"/>
    <n v="15.85"/>
    <n v="2"/>
    <n v="3013"/>
    <s v="Moran"/>
    <x v="5"/>
    <n v="55.9"/>
    <n v="0"/>
    <n v="24.2"/>
  </r>
  <r>
    <x v="144"/>
    <x v="4"/>
    <x v="4"/>
    <s v="Q2"/>
    <n v="2743"/>
    <n v="41"/>
    <x v="3"/>
    <x v="0"/>
    <n v="18.95"/>
    <x v="1"/>
    <n v="0"/>
    <n v="18.95"/>
    <n v="9.98"/>
    <n v="8"/>
    <n v="3029"/>
    <s v="Hartland"/>
    <x v="0"/>
    <n v="151.6"/>
    <n v="0"/>
    <n v="71.759999999999991"/>
  </r>
  <r>
    <x v="144"/>
    <x v="4"/>
    <x v="4"/>
    <s v="Q2"/>
    <n v="2744"/>
    <n v="22"/>
    <x v="3"/>
    <x v="0"/>
    <n v="0.95"/>
    <x v="4"/>
    <n v="0"/>
    <n v="0.95"/>
    <n v="0.56999999999999995"/>
    <n v="12"/>
    <n v="3019"/>
    <s v="Crystal City"/>
    <x v="3"/>
    <n v="11.399999999999999"/>
    <n v="0"/>
    <n v="4.5600000000000005"/>
  </r>
  <r>
    <x v="144"/>
    <x v="4"/>
    <x v="4"/>
    <s v="Q2"/>
    <n v="2744"/>
    <n v="13"/>
    <x v="3"/>
    <x v="0"/>
    <n v="26.95"/>
    <x v="2"/>
    <n v="0"/>
    <n v="26.95"/>
    <n v="13.26"/>
    <n v="11"/>
    <n v="3019"/>
    <s v="Crystal City"/>
    <x v="3"/>
    <n v="296.45"/>
    <n v="0"/>
    <n v="150.59"/>
  </r>
  <r>
    <x v="144"/>
    <x v="4"/>
    <x v="4"/>
    <s v="Q2"/>
    <n v="2745"/>
    <n v="43"/>
    <x v="3"/>
    <x v="0"/>
    <n v="11.95"/>
    <x v="1"/>
    <n v="0"/>
    <n v="11.95"/>
    <n v="3.32"/>
    <n v="7"/>
    <n v="3019"/>
    <s v="Crystal City"/>
    <x v="3"/>
    <n v="83.649999999999991"/>
    <n v="0"/>
    <n v="60.41"/>
  </r>
  <r>
    <x v="144"/>
    <x v="4"/>
    <x v="4"/>
    <s v="Q2"/>
    <n v="2746"/>
    <n v="12"/>
    <x v="4"/>
    <x v="0"/>
    <n v="47.95"/>
    <x v="5"/>
    <n v="0"/>
    <n v="47.95"/>
    <n v="20.7"/>
    <n v="3"/>
    <n v="3025"/>
    <s v="Cardinal"/>
    <x v="4"/>
    <n v="143.85000000000002"/>
    <n v="0"/>
    <n v="81.750000000000014"/>
  </r>
  <r>
    <x v="144"/>
    <x v="4"/>
    <x v="4"/>
    <s v="Q2"/>
    <n v="2747"/>
    <n v="50"/>
    <x v="4"/>
    <x v="0"/>
    <n v="24.95"/>
    <x v="2"/>
    <n v="0.1"/>
    <n v="22.46"/>
    <n v="12.14"/>
    <n v="1"/>
    <n v="3019"/>
    <s v="Crystal City"/>
    <x v="3"/>
    <n v="22.46"/>
    <n v="2.4899999999999984"/>
    <n v="10.32"/>
  </r>
  <r>
    <x v="144"/>
    <x v="4"/>
    <x v="4"/>
    <s v="Q2"/>
    <n v="2748"/>
    <n v="42"/>
    <x v="3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44"/>
    <x v="4"/>
    <x v="4"/>
    <s v="Q2"/>
    <n v="2749"/>
    <n v="17"/>
    <x v="4"/>
    <x v="0"/>
    <n v="49.95"/>
    <x v="5"/>
    <n v="0"/>
    <n v="49.95"/>
    <n v="23.93"/>
    <n v="15"/>
    <n v="3015"/>
    <s v="Catawissa"/>
    <x v="3"/>
    <n v="749.25"/>
    <n v="0"/>
    <n v="390.30000000000007"/>
  </r>
  <r>
    <x v="144"/>
    <x v="4"/>
    <x v="4"/>
    <s v="Q2"/>
    <n v="2750"/>
    <n v="33"/>
    <x v="3"/>
    <x v="0"/>
    <n v="19.95"/>
    <x v="1"/>
    <n v="0"/>
    <n v="19.95"/>
    <n v="9.7799999999999994"/>
    <n v="26"/>
    <n v="3023"/>
    <s v="Glenbeulah"/>
    <x v="0"/>
    <n v="518.69999999999993"/>
    <n v="0"/>
    <n v="264.42"/>
  </r>
  <r>
    <x v="144"/>
    <x v="4"/>
    <x v="4"/>
    <s v="Q2"/>
    <n v="2751"/>
    <n v="46"/>
    <x v="4"/>
    <x v="0"/>
    <n v="55.95"/>
    <x v="3"/>
    <n v="0.1"/>
    <n v="50.36"/>
    <n v="32.47"/>
    <n v="12"/>
    <n v="3023"/>
    <s v="Glenbeulah"/>
    <x v="0"/>
    <n v="604.31999999999994"/>
    <n v="5.5900000000000034"/>
    <n v="214.68"/>
  </r>
  <r>
    <x v="144"/>
    <x v="4"/>
    <x v="4"/>
    <s v="Q2"/>
    <n v="2752"/>
    <n v="2"/>
    <x v="3"/>
    <x v="0"/>
    <n v="44.95"/>
    <x v="5"/>
    <n v="0"/>
    <n v="44.95"/>
    <n v="27.95"/>
    <n v="4"/>
    <n v="3027"/>
    <s v="Hartford"/>
    <x v="0"/>
    <n v="179.8"/>
    <n v="0"/>
    <n v="68.000000000000014"/>
  </r>
  <r>
    <x v="144"/>
    <x v="4"/>
    <x v="4"/>
    <s v="Q2"/>
    <n v="2752"/>
    <n v="45"/>
    <x v="3"/>
    <x v="0"/>
    <n v="38.950000000000003"/>
    <x v="0"/>
    <n v="0"/>
    <n v="38.950000000000003"/>
    <n v="22.33"/>
    <n v="5"/>
    <n v="3027"/>
    <s v="Hartford"/>
    <x v="0"/>
    <n v="194.75"/>
    <n v="0"/>
    <n v="83.100000000000023"/>
  </r>
  <r>
    <x v="144"/>
    <x v="4"/>
    <x v="4"/>
    <s v="Q2"/>
    <n v="2753"/>
    <n v="16"/>
    <x v="4"/>
    <x v="0"/>
    <n v="27.95"/>
    <x v="2"/>
    <n v="0.1"/>
    <n v="25.16"/>
    <n v="15.85"/>
    <n v="5"/>
    <n v="3011"/>
    <s v="Barhamsville"/>
    <x v="4"/>
    <n v="125.8"/>
    <n v="2.7899999999999991"/>
    <n v="46.550000000000004"/>
  </r>
  <r>
    <x v="144"/>
    <x v="4"/>
    <x v="4"/>
    <s v="Q2"/>
    <n v="2754"/>
    <n v="19"/>
    <x v="3"/>
    <x v="0"/>
    <n v="49.95"/>
    <x v="5"/>
    <n v="0"/>
    <n v="49.95"/>
    <n v="24.77"/>
    <n v="7"/>
    <n v="3022"/>
    <s v="Oak View"/>
    <x v="7"/>
    <n v="349.65000000000003"/>
    <n v="0"/>
    <n v="176.26000000000002"/>
  </r>
  <r>
    <x v="144"/>
    <x v="4"/>
    <x v="4"/>
    <s v="Q2"/>
    <n v="2755"/>
    <n v="44"/>
    <x v="4"/>
    <x v="0"/>
    <n v="38.950000000000003"/>
    <x v="0"/>
    <n v="0"/>
    <n v="38.950000000000003"/>
    <n v="24.76"/>
    <n v="20"/>
    <n v="3012"/>
    <s v="Moose"/>
    <x v="5"/>
    <n v="779"/>
    <n v="0"/>
    <n v="283.8"/>
  </r>
  <r>
    <x v="144"/>
    <x v="4"/>
    <x v="4"/>
    <s v="Q2"/>
    <n v="2755"/>
    <n v="38"/>
    <x v="4"/>
    <x v="0"/>
    <n v="24.95"/>
    <x v="2"/>
    <n v="0"/>
    <n v="24.95"/>
    <n v="11.48"/>
    <n v="2"/>
    <n v="3012"/>
    <s v="Moose"/>
    <x v="5"/>
    <n v="49.9"/>
    <n v="0"/>
    <n v="26.939999999999998"/>
  </r>
  <r>
    <x v="144"/>
    <x v="4"/>
    <x v="4"/>
    <s v="Q2"/>
    <n v="2755"/>
    <n v="29"/>
    <x v="4"/>
    <x v="0"/>
    <n v="40.950000000000003"/>
    <x v="5"/>
    <n v="0"/>
    <n v="40.950000000000003"/>
    <n v="15.51"/>
    <n v="2"/>
    <n v="3012"/>
    <s v="Moose"/>
    <x v="5"/>
    <n v="81.900000000000006"/>
    <n v="0"/>
    <n v="50.88000000000001"/>
  </r>
  <r>
    <x v="144"/>
    <x v="4"/>
    <x v="4"/>
    <s v="Q2"/>
    <n v="2756"/>
    <n v="29"/>
    <x v="3"/>
    <x v="0"/>
    <n v="40.950000000000003"/>
    <x v="5"/>
    <n v="0"/>
    <n v="40.950000000000003"/>
    <n v="15.51"/>
    <n v="5"/>
    <n v="3015"/>
    <s v="Catawissa"/>
    <x v="3"/>
    <n v="204.75"/>
    <n v="0"/>
    <n v="127.20000000000002"/>
  </r>
  <r>
    <x v="144"/>
    <x v="4"/>
    <x v="4"/>
    <s v="Q2"/>
    <n v="2757"/>
    <n v="2"/>
    <x v="4"/>
    <x v="0"/>
    <n v="44.95"/>
    <x v="5"/>
    <n v="0.1"/>
    <n v="40.46"/>
    <n v="27.95"/>
    <n v="2"/>
    <n v="3014"/>
    <s v="Danville"/>
    <x v="1"/>
    <n v="80.92"/>
    <n v="4.490000000000002"/>
    <n v="25.020000000000003"/>
  </r>
  <r>
    <x v="144"/>
    <x v="4"/>
    <x v="4"/>
    <s v="Q2"/>
    <n v="2757"/>
    <n v="16"/>
    <x v="4"/>
    <x v="0"/>
    <n v="27.95"/>
    <x v="2"/>
    <n v="0.2"/>
    <n v="22.36"/>
    <n v="15.85"/>
    <n v="4"/>
    <n v="3014"/>
    <s v="Danville"/>
    <x v="1"/>
    <n v="89.44"/>
    <n v="5.59"/>
    <n v="26.04"/>
  </r>
  <r>
    <x v="144"/>
    <x v="4"/>
    <x v="4"/>
    <s v="Q2"/>
    <n v="2758"/>
    <n v="18"/>
    <x v="3"/>
    <x v="0"/>
    <n v="54.95"/>
    <x v="3"/>
    <n v="0"/>
    <n v="54.95"/>
    <n v="26.65"/>
    <n v="19"/>
    <n v="3017"/>
    <s v="Chesterfield"/>
    <x v="3"/>
    <n v="1044.05"/>
    <n v="0"/>
    <n v="537.70000000000005"/>
  </r>
  <r>
    <x v="144"/>
    <x v="4"/>
    <x v="4"/>
    <s v="Q2"/>
    <n v="2759"/>
    <n v="15"/>
    <x v="4"/>
    <x v="0"/>
    <n v="28.95"/>
    <x v="2"/>
    <n v="0"/>
    <n v="28.95"/>
    <n v="17.53"/>
    <n v="20"/>
    <n v="3028"/>
    <s v="Pembroke Pines"/>
    <x v="2"/>
    <n v="579"/>
    <n v="0"/>
    <n v="228.39999999999998"/>
  </r>
  <r>
    <x v="144"/>
    <x v="4"/>
    <x v="4"/>
    <s v="Q2"/>
    <n v="2760"/>
    <n v="2"/>
    <x v="3"/>
    <x v="0"/>
    <n v="44.95"/>
    <x v="5"/>
    <n v="0"/>
    <n v="44.95"/>
    <n v="27.95"/>
    <n v="5"/>
    <n v="3024"/>
    <s v="Corn"/>
    <x v="6"/>
    <n v="224.75"/>
    <n v="0"/>
    <n v="85.000000000000014"/>
  </r>
  <r>
    <x v="144"/>
    <x v="4"/>
    <x v="4"/>
    <s v="Q2"/>
    <n v="2761"/>
    <n v="26"/>
    <x v="4"/>
    <x v="0"/>
    <n v="0.95"/>
    <x v="4"/>
    <n v="0"/>
    <n v="0.95"/>
    <n v="0.42"/>
    <n v="6"/>
    <n v="3022"/>
    <s v="Oak View"/>
    <x v="7"/>
    <n v="5.6999999999999993"/>
    <n v="0"/>
    <n v="3.18"/>
  </r>
  <r>
    <x v="144"/>
    <x v="4"/>
    <x v="4"/>
    <s v="Q2"/>
    <n v="2762"/>
    <n v="20"/>
    <x v="3"/>
    <x v="0"/>
    <n v="16.95"/>
    <x v="1"/>
    <n v="0"/>
    <n v="16.95"/>
    <n v="6.76"/>
    <n v="25"/>
    <n v="3022"/>
    <s v="Oak View"/>
    <x v="7"/>
    <n v="423.75"/>
    <n v="0"/>
    <n v="254.75"/>
  </r>
  <r>
    <x v="144"/>
    <x v="4"/>
    <x v="4"/>
    <s v="Q2"/>
    <n v="2762"/>
    <n v="26"/>
    <x v="3"/>
    <x v="0"/>
    <n v="0.95"/>
    <x v="4"/>
    <n v="0"/>
    <n v="0.95"/>
    <n v="0.42"/>
    <n v="12"/>
    <n v="3022"/>
    <s v="Oak View"/>
    <x v="7"/>
    <n v="11.399999999999999"/>
    <n v="0"/>
    <n v="6.36"/>
  </r>
  <r>
    <x v="144"/>
    <x v="4"/>
    <x v="4"/>
    <s v="Q2"/>
    <n v="2763"/>
    <n v="17"/>
    <x v="4"/>
    <x v="0"/>
    <n v="49.95"/>
    <x v="5"/>
    <n v="0"/>
    <n v="49.95"/>
    <n v="23.93"/>
    <n v="28"/>
    <n v="3018"/>
    <s v="Chickasha"/>
    <x v="6"/>
    <n v="1398.6000000000001"/>
    <n v="0"/>
    <n v="728.56000000000006"/>
  </r>
  <r>
    <x v="144"/>
    <x v="4"/>
    <x v="4"/>
    <s v="Q2"/>
    <n v="2764"/>
    <n v="42"/>
    <x v="3"/>
    <x v="0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44"/>
    <x v="4"/>
    <x v="4"/>
    <s v="Q2"/>
    <n v="2765"/>
    <n v="42"/>
    <x v="3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4"/>
    <x v="4"/>
    <x v="4"/>
    <s v="Q2"/>
    <n v="2765"/>
    <n v="48"/>
    <x v="3"/>
    <x v="0"/>
    <n v="3.95"/>
    <x v="4"/>
    <n v="0"/>
    <n v="3.95"/>
    <n v="1.43"/>
    <n v="18"/>
    <n v="3029"/>
    <s v="Hartland"/>
    <x v="0"/>
    <n v="71.100000000000009"/>
    <n v="0"/>
    <n v="45.360000000000007"/>
  </r>
  <r>
    <x v="145"/>
    <x v="5"/>
    <x v="4"/>
    <s v="Q2"/>
    <n v="2766"/>
    <n v="15"/>
    <x v="4"/>
    <x v="0"/>
    <n v="28.95"/>
    <x v="2"/>
    <n v="0"/>
    <n v="28.95"/>
    <n v="17.53"/>
    <n v="20"/>
    <n v="3025"/>
    <s v="Cardinal"/>
    <x v="4"/>
    <n v="579"/>
    <n v="0"/>
    <n v="228.39999999999998"/>
  </r>
  <r>
    <x v="145"/>
    <x v="5"/>
    <x v="4"/>
    <s v="Q2"/>
    <n v="2767"/>
    <n v="42"/>
    <x v="0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5"/>
    <x v="5"/>
    <x v="4"/>
    <s v="Q2"/>
    <n v="2767"/>
    <n v="2"/>
    <x v="0"/>
    <x v="0"/>
    <n v="44.95"/>
    <x v="5"/>
    <n v="0"/>
    <n v="44.95"/>
    <n v="27.95"/>
    <n v="9"/>
    <n v="3029"/>
    <s v="Hartland"/>
    <x v="0"/>
    <n v="404.55"/>
    <n v="0"/>
    <n v="153.00000000000003"/>
  </r>
  <r>
    <x v="145"/>
    <x v="5"/>
    <x v="4"/>
    <s v="Q2"/>
    <n v="2768"/>
    <n v="36"/>
    <x v="3"/>
    <x v="0"/>
    <n v="26.95"/>
    <x v="2"/>
    <n v="0"/>
    <n v="26.95"/>
    <n v="12.53"/>
    <n v="9"/>
    <n v="3028"/>
    <s v="Pembroke Pines"/>
    <x v="2"/>
    <n v="242.54999999999998"/>
    <n v="0"/>
    <n v="129.78"/>
  </r>
  <r>
    <x v="146"/>
    <x v="6"/>
    <x v="4"/>
    <s v="Q2"/>
    <n v="2769"/>
    <n v="3"/>
    <x v="1"/>
    <x v="0"/>
    <n v="59.95"/>
    <x v="3"/>
    <n v="0"/>
    <n v="59.95"/>
    <n v="28.73"/>
    <n v="11"/>
    <n v="3016"/>
    <s v="Cedar Hill"/>
    <x v="3"/>
    <n v="659.45"/>
    <n v="0"/>
    <n v="343.42"/>
  </r>
  <r>
    <x v="146"/>
    <x v="6"/>
    <x v="4"/>
    <s v="Q2"/>
    <n v="2769"/>
    <n v="2"/>
    <x v="1"/>
    <x v="0"/>
    <n v="44.95"/>
    <x v="5"/>
    <n v="0"/>
    <n v="44.95"/>
    <n v="27.95"/>
    <n v="4"/>
    <n v="3016"/>
    <s v="Cedar Hill"/>
    <x v="3"/>
    <n v="179.8"/>
    <n v="0"/>
    <n v="68.000000000000014"/>
  </r>
  <r>
    <x v="146"/>
    <x v="6"/>
    <x v="4"/>
    <s v="Q2"/>
    <n v="2770"/>
    <n v="10"/>
    <x v="2"/>
    <x v="0"/>
    <n v="34.950000000000003"/>
    <x v="0"/>
    <n v="0"/>
    <n v="34.950000000000003"/>
    <n v="22.13"/>
    <n v="10"/>
    <n v="3011"/>
    <s v="Barhamsville"/>
    <x v="4"/>
    <n v="349.5"/>
    <n v="0"/>
    <n v="128.20000000000005"/>
  </r>
  <r>
    <x v="146"/>
    <x v="6"/>
    <x v="4"/>
    <s v="Q2"/>
    <n v="2771"/>
    <n v="48"/>
    <x v="0"/>
    <x v="0"/>
    <n v="3.95"/>
    <x v="4"/>
    <n v="0"/>
    <n v="3.95"/>
    <n v="1.43"/>
    <n v="22"/>
    <n v="3023"/>
    <s v="Glenbeulah"/>
    <x v="0"/>
    <n v="86.9"/>
    <n v="0"/>
    <n v="55.440000000000012"/>
  </r>
  <r>
    <x v="146"/>
    <x v="6"/>
    <x v="4"/>
    <s v="Q2"/>
    <n v="2772"/>
    <n v="50"/>
    <x v="2"/>
    <x v="0"/>
    <n v="24.95"/>
    <x v="2"/>
    <n v="0"/>
    <n v="24.95"/>
    <n v="12.14"/>
    <n v="1"/>
    <n v="3017"/>
    <s v="Chesterfield"/>
    <x v="3"/>
    <n v="24.95"/>
    <n v="0"/>
    <n v="12.809999999999999"/>
  </r>
  <r>
    <x v="146"/>
    <x v="6"/>
    <x v="4"/>
    <s v="Q2"/>
    <n v="2773"/>
    <n v="6"/>
    <x v="1"/>
    <x v="0"/>
    <n v="55.95"/>
    <x v="3"/>
    <n v="0"/>
    <n v="55.95"/>
    <n v="16.059999999999999"/>
    <n v="7"/>
    <n v="3031"/>
    <s v="Hingham"/>
    <x v="0"/>
    <n v="391.65000000000003"/>
    <n v="0"/>
    <n v="279.23"/>
  </r>
  <r>
    <x v="146"/>
    <x v="6"/>
    <x v="4"/>
    <s v="Q2"/>
    <n v="2773"/>
    <n v="22"/>
    <x v="1"/>
    <x v="0"/>
    <n v="0.95"/>
    <x v="4"/>
    <n v="0.1"/>
    <n v="0.86"/>
    <n v="0.56999999999999995"/>
    <n v="2"/>
    <n v="3031"/>
    <s v="Hingham"/>
    <x v="0"/>
    <n v="1.72"/>
    <n v="8.9999999999999969E-2"/>
    <n v="0.58000000000000007"/>
  </r>
  <r>
    <x v="146"/>
    <x v="6"/>
    <x v="4"/>
    <s v="Q2"/>
    <n v="2774"/>
    <n v="21"/>
    <x v="2"/>
    <x v="0"/>
    <n v="26.95"/>
    <x v="2"/>
    <n v="0"/>
    <n v="26.95"/>
    <n v="12.42"/>
    <n v="8"/>
    <n v="3017"/>
    <s v="Chesterfield"/>
    <x v="3"/>
    <n v="215.6"/>
    <n v="0"/>
    <n v="116.24"/>
  </r>
  <r>
    <x v="146"/>
    <x v="6"/>
    <x v="4"/>
    <s v="Q2"/>
    <n v="2775"/>
    <n v="7"/>
    <x v="1"/>
    <x v="0"/>
    <n v="20.95"/>
    <x v="2"/>
    <n v="0"/>
    <n v="20.95"/>
    <n v="10.039999999999999"/>
    <n v="20"/>
    <n v="3021"/>
    <s v="Hollywood"/>
    <x v="2"/>
    <n v="419"/>
    <n v="0"/>
    <n v="218.2"/>
  </r>
  <r>
    <x v="146"/>
    <x v="6"/>
    <x v="4"/>
    <s v="Q2"/>
    <n v="2775"/>
    <n v="9"/>
    <x v="1"/>
    <x v="0"/>
    <n v="48.95"/>
    <x v="5"/>
    <n v="0"/>
    <n v="48.95"/>
    <n v="24.52"/>
    <n v="5"/>
    <n v="3021"/>
    <s v="Hollywood"/>
    <x v="2"/>
    <n v="244.75"/>
    <n v="0"/>
    <n v="122.15000000000002"/>
  </r>
  <r>
    <x v="146"/>
    <x v="6"/>
    <x v="4"/>
    <s v="Q2"/>
    <n v="2776"/>
    <n v="48"/>
    <x v="0"/>
    <x v="0"/>
    <n v="3.95"/>
    <x v="4"/>
    <n v="0"/>
    <n v="3.95"/>
    <n v="1.43"/>
    <n v="5"/>
    <n v="3023"/>
    <s v="Glenbeulah"/>
    <x v="0"/>
    <n v="19.75"/>
    <n v="0"/>
    <n v="12.600000000000001"/>
  </r>
  <r>
    <x v="146"/>
    <x v="6"/>
    <x v="4"/>
    <s v="Q2"/>
    <n v="2777"/>
    <n v="47"/>
    <x v="1"/>
    <x v="0"/>
    <n v="28.95"/>
    <x v="2"/>
    <n v="0"/>
    <n v="28.95"/>
    <n v="8.86"/>
    <n v="11"/>
    <n v="3011"/>
    <s v="Barhamsville"/>
    <x v="4"/>
    <n v="318.45"/>
    <n v="0"/>
    <n v="220.99"/>
  </r>
  <r>
    <x v="146"/>
    <x v="6"/>
    <x v="4"/>
    <s v="Q2"/>
    <n v="2778"/>
    <n v="19"/>
    <x v="1"/>
    <x v="0"/>
    <n v="49.95"/>
    <x v="5"/>
    <n v="0"/>
    <n v="49.95"/>
    <n v="24.77"/>
    <n v="11"/>
    <n v="3030"/>
    <s v="Davis"/>
    <x v="6"/>
    <n v="549.45000000000005"/>
    <n v="0"/>
    <n v="276.98"/>
  </r>
  <r>
    <x v="146"/>
    <x v="6"/>
    <x v="4"/>
    <s v="Q2"/>
    <n v="2779"/>
    <n v="20"/>
    <x v="2"/>
    <x v="0"/>
    <n v="16.95"/>
    <x v="1"/>
    <n v="0.1"/>
    <n v="15.26"/>
    <n v="6.76"/>
    <n v="16"/>
    <n v="3015"/>
    <s v="Catawissa"/>
    <x v="3"/>
    <n v="244.16"/>
    <n v="1.6899999999999995"/>
    <n v="136"/>
  </r>
  <r>
    <x v="146"/>
    <x v="6"/>
    <x v="4"/>
    <s v="Q2"/>
    <n v="2780"/>
    <n v="36"/>
    <x v="1"/>
    <x v="0"/>
    <n v="26.95"/>
    <x v="2"/>
    <n v="0"/>
    <n v="26.95"/>
    <n v="12.53"/>
    <n v="19"/>
    <n v="3011"/>
    <s v="Barhamsville"/>
    <x v="4"/>
    <n v="512.04999999999995"/>
    <n v="0"/>
    <n v="273.98"/>
  </r>
  <r>
    <x v="146"/>
    <x v="6"/>
    <x v="4"/>
    <s v="Q2"/>
    <n v="2781"/>
    <n v="21"/>
    <x v="2"/>
    <x v="0"/>
    <n v="26.95"/>
    <x v="2"/>
    <n v="0"/>
    <n v="26.95"/>
    <n v="12.42"/>
    <n v="1"/>
    <n v="3027"/>
    <s v="Hartford"/>
    <x v="0"/>
    <n v="26.95"/>
    <n v="0"/>
    <n v="14.53"/>
  </r>
  <r>
    <x v="146"/>
    <x v="6"/>
    <x v="4"/>
    <s v="Q2"/>
    <n v="2782"/>
    <n v="46"/>
    <x v="1"/>
    <x v="0"/>
    <n v="55.95"/>
    <x v="3"/>
    <n v="0"/>
    <n v="55.95"/>
    <n v="32.47"/>
    <n v="18"/>
    <n v="3013"/>
    <s v="Moran"/>
    <x v="5"/>
    <n v="1007.1"/>
    <n v="0"/>
    <n v="422.6400000000001"/>
  </r>
  <r>
    <x v="146"/>
    <x v="6"/>
    <x v="4"/>
    <s v="Q2"/>
    <n v="2783"/>
    <n v="17"/>
    <x v="0"/>
    <x v="0"/>
    <n v="49.95"/>
    <x v="5"/>
    <n v="0"/>
    <n v="49.95"/>
    <n v="23.93"/>
    <n v="33"/>
    <n v="3024"/>
    <s v="Corn"/>
    <x v="6"/>
    <n v="1648.3500000000001"/>
    <n v="0"/>
    <n v="858.66000000000008"/>
  </r>
  <r>
    <x v="146"/>
    <x v="6"/>
    <x v="4"/>
    <s v="Q2"/>
    <n v="2784"/>
    <n v="50"/>
    <x v="1"/>
    <x v="0"/>
    <n v="24.95"/>
    <x v="2"/>
    <n v="0"/>
    <n v="24.95"/>
    <n v="12.14"/>
    <n v="1"/>
    <n v="3024"/>
    <s v="Corn"/>
    <x v="6"/>
    <n v="24.95"/>
    <n v="0"/>
    <n v="12.809999999999999"/>
  </r>
  <r>
    <x v="146"/>
    <x v="6"/>
    <x v="4"/>
    <s v="Q2"/>
    <n v="2785"/>
    <n v="16"/>
    <x v="2"/>
    <x v="0"/>
    <n v="27.95"/>
    <x v="2"/>
    <n v="0"/>
    <n v="27.95"/>
    <n v="15.85"/>
    <n v="4"/>
    <n v="3016"/>
    <s v="Cedar Hill"/>
    <x v="3"/>
    <n v="111.8"/>
    <n v="0"/>
    <n v="48.4"/>
  </r>
  <r>
    <x v="146"/>
    <x v="6"/>
    <x v="4"/>
    <s v="Q2"/>
    <n v="2786"/>
    <n v="27"/>
    <x v="1"/>
    <x v="0"/>
    <n v="4.95"/>
    <x v="4"/>
    <n v="0"/>
    <n v="4.95"/>
    <n v="1.82"/>
    <n v="6"/>
    <n v="3020"/>
    <s v="Hollywood"/>
    <x v="2"/>
    <n v="29.700000000000003"/>
    <n v="0"/>
    <n v="18.78"/>
  </r>
  <r>
    <x v="146"/>
    <x v="6"/>
    <x v="4"/>
    <s v="Q2"/>
    <n v="2787"/>
    <n v="44"/>
    <x v="0"/>
    <x v="0"/>
    <n v="38.950000000000003"/>
    <x v="0"/>
    <n v="0"/>
    <n v="38.950000000000003"/>
    <n v="24.76"/>
    <n v="27"/>
    <n v="3021"/>
    <s v="Hollywood"/>
    <x v="2"/>
    <n v="1051.6500000000001"/>
    <n v="0"/>
    <n v="383.13000000000005"/>
  </r>
  <r>
    <x v="146"/>
    <x v="6"/>
    <x v="4"/>
    <s v="Q2"/>
    <n v="2787"/>
    <n v="12"/>
    <x v="0"/>
    <x v="0"/>
    <n v="47.95"/>
    <x v="5"/>
    <n v="0"/>
    <n v="47.95"/>
    <n v="20.7"/>
    <n v="4"/>
    <n v="3021"/>
    <s v="Hollywood"/>
    <x v="2"/>
    <n v="191.8"/>
    <n v="0"/>
    <n v="109.00000000000001"/>
  </r>
  <r>
    <x v="146"/>
    <x v="6"/>
    <x v="4"/>
    <s v="Q2"/>
    <n v="2788"/>
    <n v="19"/>
    <x v="2"/>
    <x v="0"/>
    <n v="49.95"/>
    <x v="5"/>
    <n v="0"/>
    <n v="49.95"/>
    <n v="24.77"/>
    <n v="12"/>
    <n v="3030"/>
    <s v="Davis"/>
    <x v="6"/>
    <n v="599.40000000000009"/>
    <n v="0"/>
    <n v="302.16000000000003"/>
  </r>
  <r>
    <x v="146"/>
    <x v="6"/>
    <x v="4"/>
    <s v="Q2"/>
    <n v="2789"/>
    <n v="44"/>
    <x v="1"/>
    <x v="0"/>
    <n v="38.950000000000003"/>
    <x v="0"/>
    <n v="0"/>
    <n v="38.950000000000003"/>
    <n v="24.76"/>
    <n v="15"/>
    <n v="3025"/>
    <s v="Cardinal"/>
    <x v="4"/>
    <n v="584.25"/>
    <n v="0"/>
    <n v="212.85000000000002"/>
  </r>
  <r>
    <x v="146"/>
    <x v="6"/>
    <x v="4"/>
    <s v="Q2"/>
    <n v="2789"/>
    <n v="36"/>
    <x v="1"/>
    <x v="0"/>
    <n v="26.95"/>
    <x v="2"/>
    <n v="0.1"/>
    <n v="24.26"/>
    <n v="12.53"/>
    <n v="11"/>
    <n v="3025"/>
    <s v="Cardinal"/>
    <x v="4"/>
    <n v="266.86"/>
    <n v="2.6899999999999977"/>
    <n v="129.03000000000003"/>
  </r>
  <r>
    <x v="146"/>
    <x v="6"/>
    <x v="4"/>
    <s v="Q2"/>
    <n v="2790"/>
    <n v="8"/>
    <x v="0"/>
    <x v="0"/>
    <n v="7.95"/>
    <x v="4"/>
    <n v="0"/>
    <n v="7.95"/>
    <n v="4.53"/>
    <n v="24"/>
    <n v="3025"/>
    <s v="Cardinal"/>
    <x v="4"/>
    <n v="190.8"/>
    <n v="0"/>
    <n v="82.08"/>
  </r>
  <r>
    <x v="146"/>
    <x v="6"/>
    <x v="4"/>
    <s v="Q2"/>
    <n v="2791"/>
    <n v="13"/>
    <x v="0"/>
    <x v="0"/>
    <n v="26.95"/>
    <x v="2"/>
    <n v="0"/>
    <n v="26.95"/>
    <n v="13.26"/>
    <n v="17"/>
    <n v="3020"/>
    <s v="Hollywood"/>
    <x v="2"/>
    <n v="458.15"/>
    <n v="0"/>
    <n v="232.73"/>
  </r>
  <r>
    <x v="146"/>
    <x v="6"/>
    <x v="4"/>
    <s v="Q2"/>
    <n v="2792"/>
    <n v="11"/>
    <x v="2"/>
    <x v="0"/>
    <n v="65.95"/>
    <x v="3"/>
    <n v="0"/>
    <n v="65.95"/>
    <n v="37.97"/>
    <n v="3"/>
    <n v="3027"/>
    <s v="Hartford"/>
    <x v="0"/>
    <n v="197.85000000000002"/>
    <n v="0"/>
    <n v="83.940000000000012"/>
  </r>
  <r>
    <x v="146"/>
    <x v="6"/>
    <x v="4"/>
    <s v="Q2"/>
    <n v="2793"/>
    <n v="4"/>
    <x v="1"/>
    <x v="0"/>
    <n v="73.95"/>
    <x v="3"/>
    <n v="0"/>
    <n v="73.95"/>
    <n v="38.86"/>
    <n v="1"/>
    <n v="3028"/>
    <s v="Pembroke Pines"/>
    <x v="2"/>
    <n v="73.95"/>
    <n v="0"/>
    <n v="35.090000000000003"/>
  </r>
  <r>
    <x v="146"/>
    <x v="6"/>
    <x v="4"/>
    <s v="Q2"/>
    <n v="2793"/>
    <n v="47"/>
    <x v="1"/>
    <x v="0"/>
    <n v="28.95"/>
    <x v="2"/>
    <n v="0.1"/>
    <n v="26.06"/>
    <n v="8.86"/>
    <n v="1"/>
    <n v="3028"/>
    <s v="Pembroke Pines"/>
    <x v="2"/>
    <n v="26.06"/>
    <n v="2.8900000000000006"/>
    <n v="17.2"/>
  </r>
  <r>
    <x v="146"/>
    <x v="6"/>
    <x v="4"/>
    <s v="Q2"/>
    <n v="2794"/>
    <n v="6"/>
    <x v="2"/>
    <x v="0"/>
    <n v="55.95"/>
    <x v="3"/>
    <n v="0"/>
    <n v="55.95"/>
    <n v="16.059999999999999"/>
    <n v="24"/>
    <n v="3022"/>
    <s v="Oak View"/>
    <x v="7"/>
    <n v="1342.8000000000002"/>
    <n v="0"/>
    <n v="957.36"/>
  </r>
  <r>
    <x v="146"/>
    <x v="6"/>
    <x v="4"/>
    <s v="Q2"/>
    <n v="2795"/>
    <n v="46"/>
    <x v="0"/>
    <x v="0"/>
    <n v="55.95"/>
    <x v="3"/>
    <n v="0"/>
    <n v="55.95"/>
    <n v="32.47"/>
    <n v="15"/>
    <n v="3023"/>
    <s v="Glenbeulah"/>
    <x v="0"/>
    <n v="839.25"/>
    <n v="0"/>
    <n v="352.20000000000005"/>
  </r>
  <r>
    <x v="146"/>
    <x v="6"/>
    <x v="4"/>
    <s v="Q2"/>
    <n v="2795"/>
    <n v="25"/>
    <x v="0"/>
    <x v="0"/>
    <n v="0.95"/>
    <x v="4"/>
    <n v="0"/>
    <n v="0.95"/>
    <n v="0.35"/>
    <n v="20"/>
    <n v="3023"/>
    <s v="Glenbeulah"/>
    <x v="0"/>
    <n v="19"/>
    <n v="0"/>
    <n v="12"/>
  </r>
  <r>
    <x v="146"/>
    <x v="6"/>
    <x v="4"/>
    <s v="Q2"/>
    <n v="2796"/>
    <n v="36"/>
    <x v="2"/>
    <x v="0"/>
    <n v="26.95"/>
    <x v="2"/>
    <n v="0"/>
    <n v="26.95"/>
    <n v="12.53"/>
    <n v="22"/>
    <n v="3023"/>
    <s v="Glenbeulah"/>
    <x v="0"/>
    <n v="592.9"/>
    <n v="0"/>
    <n v="317.24"/>
  </r>
  <r>
    <x v="146"/>
    <x v="6"/>
    <x v="4"/>
    <s v="Q2"/>
    <n v="2796"/>
    <n v="39"/>
    <x v="2"/>
    <x v="0"/>
    <n v="26.95"/>
    <x v="2"/>
    <n v="0"/>
    <n v="26.95"/>
    <n v="12.24"/>
    <n v="19"/>
    <n v="3023"/>
    <s v="Glenbeulah"/>
    <x v="0"/>
    <n v="512.04999999999995"/>
    <n v="0"/>
    <n v="279.49"/>
  </r>
  <r>
    <x v="146"/>
    <x v="6"/>
    <x v="4"/>
    <s v="Q2"/>
    <n v="2797"/>
    <n v="38"/>
    <x v="1"/>
    <x v="0"/>
    <n v="24.95"/>
    <x v="2"/>
    <n v="0"/>
    <n v="24.95"/>
    <n v="11.48"/>
    <n v="2"/>
    <n v="3014"/>
    <s v="Danville"/>
    <x v="1"/>
    <n v="49.9"/>
    <n v="0"/>
    <n v="26.939999999999998"/>
  </r>
  <r>
    <x v="146"/>
    <x v="6"/>
    <x v="4"/>
    <s v="Q2"/>
    <n v="2798"/>
    <n v="9"/>
    <x v="0"/>
    <x v="0"/>
    <n v="48.95"/>
    <x v="5"/>
    <n v="0"/>
    <n v="48.95"/>
    <n v="24.52"/>
    <n v="5"/>
    <n v="3014"/>
    <s v="Danville"/>
    <x v="1"/>
    <n v="244.75"/>
    <n v="0"/>
    <n v="122.15000000000002"/>
  </r>
  <r>
    <x v="146"/>
    <x v="6"/>
    <x v="4"/>
    <s v="Q2"/>
    <n v="2799"/>
    <n v="34"/>
    <x v="2"/>
    <x v="0"/>
    <n v="37.950000000000003"/>
    <x v="0"/>
    <n v="0"/>
    <n v="37.950000000000003"/>
    <n v="15.35"/>
    <n v="4"/>
    <n v="3026"/>
    <s v="Norman"/>
    <x v="6"/>
    <n v="151.80000000000001"/>
    <n v="0"/>
    <n v="90.4"/>
  </r>
  <r>
    <x v="146"/>
    <x v="6"/>
    <x v="4"/>
    <s v="Q2"/>
    <n v="2800"/>
    <n v="39"/>
    <x v="1"/>
    <x v="0"/>
    <n v="26.95"/>
    <x v="2"/>
    <n v="0"/>
    <n v="26.95"/>
    <n v="12.24"/>
    <n v="1"/>
    <n v="3027"/>
    <s v="Hartford"/>
    <x v="0"/>
    <n v="26.95"/>
    <n v="0"/>
    <n v="14.709999999999999"/>
  </r>
  <r>
    <x v="146"/>
    <x v="6"/>
    <x v="4"/>
    <s v="Q2"/>
    <n v="2801"/>
    <n v="17"/>
    <x v="2"/>
    <x v="0"/>
    <n v="49.95"/>
    <x v="5"/>
    <n v="0"/>
    <n v="49.95"/>
    <n v="23.93"/>
    <n v="34"/>
    <n v="3019"/>
    <s v="Crystal City"/>
    <x v="3"/>
    <n v="1698.3000000000002"/>
    <n v="0"/>
    <n v="884.68000000000006"/>
  </r>
  <r>
    <x v="146"/>
    <x v="6"/>
    <x v="4"/>
    <s v="Q2"/>
    <n v="2802"/>
    <n v="32"/>
    <x v="0"/>
    <x v="0"/>
    <n v="22.95"/>
    <x v="2"/>
    <n v="0.3"/>
    <n v="16.07"/>
    <n v="11.78"/>
    <n v="24"/>
    <n v="3023"/>
    <s v="Glenbeulah"/>
    <x v="0"/>
    <n v="385.68"/>
    <n v="6.879999999999999"/>
    <n v="102.96000000000002"/>
  </r>
  <r>
    <x v="146"/>
    <x v="6"/>
    <x v="4"/>
    <s v="Q2"/>
    <n v="2803"/>
    <n v="24"/>
    <x v="1"/>
    <x v="0"/>
    <n v="27.95"/>
    <x v="2"/>
    <n v="0"/>
    <n v="27.95"/>
    <n v="16.8"/>
    <n v="1"/>
    <n v="3030"/>
    <s v="Davis"/>
    <x v="6"/>
    <n v="27.95"/>
    <n v="0"/>
    <n v="11.149999999999999"/>
  </r>
  <r>
    <x v="146"/>
    <x v="6"/>
    <x v="4"/>
    <s v="Q2"/>
    <n v="2804"/>
    <n v="46"/>
    <x v="2"/>
    <x v="0"/>
    <n v="55.95"/>
    <x v="3"/>
    <n v="0"/>
    <n v="55.95"/>
    <n v="32.47"/>
    <n v="2"/>
    <n v="3029"/>
    <s v="Hartland"/>
    <x v="0"/>
    <n v="111.9"/>
    <n v="0"/>
    <n v="46.960000000000008"/>
  </r>
  <r>
    <x v="146"/>
    <x v="6"/>
    <x v="4"/>
    <s v="Q2"/>
    <n v="2804"/>
    <n v="49"/>
    <x v="2"/>
    <x v="0"/>
    <n v="63.95"/>
    <x v="3"/>
    <n v="0"/>
    <n v="63.95"/>
    <n v="27.1"/>
    <n v="4"/>
    <n v="3029"/>
    <s v="Hartland"/>
    <x v="0"/>
    <n v="255.8"/>
    <n v="0"/>
    <n v="147.4"/>
  </r>
  <r>
    <x v="146"/>
    <x v="6"/>
    <x v="4"/>
    <s v="Q2"/>
    <n v="2804"/>
    <n v="25"/>
    <x v="2"/>
    <x v="0"/>
    <n v="0.95"/>
    <x v="4"/>
    <n v="0.1"/>
    <n v="0.86"/>
    <n v="0.35"/>
    <n v="4"/>
    <n v="3029"/>
    <s v="Hartland"/>
    <x v="0"/>
    <n v="3.44"/>
    <n v="8.9999999999999969E-2"/>
    <n v="2.04"/>
  </r>
  <r>
    <x v="146"/>
    <x v="6"/>
    <x v="4"/>
    <s v="Q2"/>
    <n v="2805"/>
    <n v="23"/>
    <x v="1"/>
    <x v="0"/>
    <n v="2.95"/>
    <x v="4"/>
    <n v="0"/>
    <n v="2.95"/>
    <n v="1.68"/>
    <n v="9"/>
    <n v="3012"/>
    <s v="Moose"/>
    <x v="5"/>
    <n v="26.55"/>
    <n v="0"/>
    <n v="11.430000000000001"/>
  </r>
  <r>
    <x v="146"/>
    <x v="6"/>
    <x v="4"/>
    <s v="Q2"/>
    <n v="2806"/>
    <n v="32"/>
    <x v="0"/>
    <x v="0"/>
    <n v="22.95"/>
    <x v="2"/>
    <n v="0"/>
    <n v="22.95"/>
    <n v="11.78"/>
    <n v="4"/>
    <n v="3030"/>
    <s v="Davis"/>
    <x v="6"/>
    <n v="91.8"/>
    <n v="0"/>
    <n v="44.68"/>
  </r>
  <r>
    <x v="146"/>
    <x v="6"/>
    <x v="4"/>
    <s v="Q2"/>
    <n v="2807"/>
    <n v="34"/>
    <x v="2"/>
    <x v="0"/>
    <n v="37.950000000000003"/>
    <x v="0"/>
    <n v="0"/>
    <n v="37.950000000000003"/>
    <n v="15.35"/>
    <n v="2"/>
    <n v="3025"/>
    <s v="Cardinal"/>
    <x v="4"/>
    <n v="75.900000000000006"/>
    <n v="0"/>
    <n v="45.2"/>
  </r>
  <r>
    <x v="146"/>
    <x v="6"/>
    <x v="4"/>
    <s v="Q2"/>
    <n v="2807"/>
    <n v="48"/>
    <x v="2"/>
    <x v="0"/>
    <n v="3.95"/>
    <x v="4"/>
    <n v="0"/>
    <n v="3.95"/>
    <n v="1.43"/>
    <n v="4"/>
    <n v="3025"/>
    <s v="Cardinal"/>
    <x v="4"/>
    <n v="15.8"/>
    <n v="0"/>
    <n v="10.080000000000002"/>
  </r>
  <r>
    <x v="146"/>
    <x v="6"/>
    <x v="4"/>
    <s v="Q2"/>
    <n v="2808"/>
    <n v="47"/>
    <x v="1"/>
    <x v="0"/>
    <n v="28.95"/>
    <x v="2"/>
    <n v="0"/>
    <n v="28.95"/>
    <n v="8.86"/>
    <n v="9"/>
    <n v="3014"/>
    <s v="Danville"/>
    <x v="1"/>
    <n v="260.55"/>
    <n v="0"/>
    <n v="180.81"/>
  </r>
  <r>
    <x v="146"/>
    <x v="6"/>
    <x v="4"/>
    <s v="Q2"/>
    <n v="2809"/>
    <n v="40"/>
    <x v="2"/>
    <x v="0"/>
    <n v="16.95"/>
    <x v="1"/>
    <n v="0"/>
    <n v="16.95"/>
    <n v="6.53"/>
    <n v="25"/>
    <n v="3019"/>
    <s v="Crystal City"/>
    <x v="3"/>
    <n v="423.75"/>
    <n v="0"/>
    <n v="260.49999999999994"/>
  </r>
  <r>
    <x v="146"/>
    <x v="6"/>
    <x v="4"/>
    <s v="Q2"/>
    <n v="2810"/>
    <n v="16"/>
    <x v="1"/>
    <x v="0"/>
    <n v="27.95"/>
    <x v="2"/>
    <n v="0"/>
    <n v="27.95"/>
    <n v="15.85"/>
    <n v="5"/>
    <n v="3029"/>
    <s v="Hartland"/>
    <x v="0"/>
    <n v="139.75"/>
    <n v="0"/>
    <n v="60.5"/>
  </r>
  <r>
    <x v="146"/>
    <x v="6"/>
    <x v="4"/>
    <s v="Q2"/>
    <n v="2810"/>
    <n v="42"/>
    <x v="1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6"/>
    <x v="6"/>
    <x v="4"/>
    <s v="Q2"/>
    <n v="2811"/>
    <n v="16"/>
    <x v="0"/>
    <x v="0"/>
    <n v="27.95"/>
    <x v="2"/>
    <n v="0"/>
    <n v="27.95"/>
    <n v="15.85"/>
    <n v="3"/>
    <n v="3014"/>
    <s v="Danville"/>
    <x v="1"/>
    <n v="83.85"/>
    <n v="0"/>
    <n v="36.299999999999997"/>
  </r>
  <r>
    <x v="146"/>
    <x v="6"/>
    <x v="4"/>
    <s v="Q2"/>
    <n v="2812"/>
    <n v="3"/>
    <x v="2"/>
    <x v="0"/>
    <n v="59.95"/>
    <x v="3"/>
    <n v="0"/>
    <n v="59.95"/>
    <n v="28.73"/>
    <n v="4"/>
    <n v="3027"/>
    <s v="Hartford"/>
    <x v="0"/>
    <n v="239.8"/>
    <n v="0"/>
    <n v="124.88000000000001"/>
  </r>
  <r>
    <x v="146"/>
    <x v="6"/>
    <x v="4"/>
    <s v="Q2"/>
    <n v="2813"/>
    <n v="48"/>
    <x v="1"/>
    <x v="0"/>
    <n v="3.95"/>
    <x v="4"/>
    <n v="0"/>
    <n v="3.95"/>
    <n v="1.43"/>
    <n v="11"/>
    <n v="3027"/>
    <s v="Hartford"/>
    <x v="0"/>
    <n v="43.45"/>
    <n v="0"/>
    <n v="27.720000000000006"/>
  </r>
  <r>
    <x v="146"/>
    <x v="6"/>
    <x v="4"/>
    <s v="Q2"/>
    <n v="2814"/>
    <n v="35"/>
    <x v="0"/>
    <x v="0"/>
    <n v="0.95"/>
    <x v="4"/>
    <n v="0"/>
    <n v="0.95"/>
    <n v="0.47"/>
    <n v="9"/>
    <n v="3015"/>
    <s v="Catawissa"/>
    <x v="3"/>
    <n v="8.5499999999999989"/>
    <n v="0"/>
    <n v="4.32"/>
  </r>
  <r>
    <x v="146"/>
    <x v="6"/>
    <x v="4"/>
    <s v="Q2"/>
    <n v="2815"/>
    <n v="3"/>
    <x v="0"/>
    <x v="0"/>
    <n v="59.95"/>
    <x v="3"/>
    <n v="0"/>
    <n v="59.95"/>
    <n v="28.73"/>
    <n v="18"/>
    <n v="3033"/>
    <s v="Hubertus"/>
    <x v="0"/>
    <n v="1079.1000000000001"/>
    <n v="0"/>
    <n v="561.96"/>
  </r>
  <r>
    <x v="146"/>
    <x v="6"/>
    <x v="4"/>
    <s v="Q2"/>
    <n v="2815"/>
    <n v="27"/>
    <x v="0"/>
    <x v="0"/>
    <n v="4.95"/>
    <x v="4"/>
    <n v="0.1"/>
    <n v="4.46"/>
    <n v="1.82"/>
    <n v="5"/>
    <n v="3033"/>
    <s v="Hubertus"/>
    <x v="0"/>
    <n v="22.3"/>
    <n v="0.49000000000000021"/>
    <n v="13.2"/>
  </r>
  <r>
    <x v="146"/>
    <x v="6"/>
    <x v="4"/>
    <s v="Q2"/>
    <n v="2816"/>
    <n v="29"/>
    <x v="1"/>
    <x v="0"/>
    <n v="40.950000000000003"/>
    <x v="5"/>
    <n v="0.1"/>
    <n v="36.86"/>
    <n v="15.51"/>
    <n v="2"/>
    <n v="3029"/>
    <s v="Hartland"/>
    <x v="0"/>
    <n v="73.72"/>
    <n v="4.0900000000000034"/>
    <n v="42.7"/>
  </r>
  <r>
    <x v="146"/>
    <x v="6"/>
    <x v="4"/>
    <s v="Q2"/>
    <n v="2817"/>
    <n v="49"/>
    <x v="0"/>
    <x v="0"/>
    <n v="63.95"/>
    <x v="3"/>
    <n v="0"/>
    <n v="63.95"/>
    <n v="27.1"/>
    <n v="3"/>
    <n v="3013"/>
    <s v="Moran"/>
    <x v="5"/>
    <n v="191.85000000000002"/>
    <n v="0"/>
    <n v="110.55000000000001"/>
  </r>
  <r>
    <x v="146"/>
    <x v="6"/>
    <x v="4"/>
    <s v="Q2"/>
    <n v="2818"/>
    <n v="40"/>
    <x v="1"/>
    <x v="0"/>
    <n v="16.95"/>
    <x v="1"/>
    <n v="0"/>
    <n v="16.95"/>
    <n v="6.53"/>
    <n v="18"/>
    <n v="3018"/>
    <s v="Chickasha"/>
    <x v="6"/>
    <n v="305.09999999999997"/>
    <n v="0"/>
    <n v="187.55999999999997"/>
  </r>
  <r>
    <x v="146"/>
    <x v="6"/>
    <x v="4"/>
    <s v="Q2"/>
    <n v="2819"/>
    <n v="23"/>
    <x v="2"/>
    <x v="0"/>
    <n v="2.95"/>
    <x v="4"/>
    <n v="0"/>
    <n v="2.95"/>
    <n v="1.68"/>
    <n v="6"/>
    <n v="3033"/>
    <s v="Hubertus"/>
    <x v="0"/>
    <n v="17.700000000000003"/>
    <n v="0"/>
    <n v="7.620000000000001"/>
  </r>
  <r>
    <x v="146"/>
    <x v="6"/>
    <x v="4"/>
    <s v="Q2"/>
    <n v="2820"/>
    <n v="9"/>
    <x v="0"/>
    <x v="0"/>
    <n v="48.95"/>
    <x v="5"/>
    <n v="0"/>
    <n v="48.95"/>
    <n v="24.52"/>
    <n v="24"/>
    <n v="3029"/>
    <s v="Hartland"/>
    <x v="0"/>
    <n v="1174.8000000000002"/>
    <n v="0"/>
    <n v="586.32000000000005"/>
  </r>
  <r>
    <x v="146"/>
    <x v="6"/>
    <x v="4"/>
    <s v="Q2"/>
    <n v="2821"/>
    <n v="9"/>
    <x v="0"/>
    <x v="0"/>
    <n v="48.95"/>
    <x v="5"/>
    <n v="0.1"/>
    <n v="44.06"/>
    <n v="24.52"/>
    <n v="8"/>
    <n v="3017"/>
    <s v="Chesterfield"/>
    <x v="3"/>
    <n v="352.48"/>
    <n v="4.8900000000000006"/>
    <n v="156.32000000000002"/>
  </r>
  <r>
    <x v="146"/>
    <x v="6"/>
    <x v="4"/>
    <s v="Q2"/>
    <n v="2822"/>
    <n v="36"/>
    <x v="1"/>
    <x v="0"/>
    <n v="26.95"/>
    <x v="2"/>
    <n v="0.1"/>
    <n v="24.26"/>
    <n v="12.53"/>
    <n v="30"/>
    <n v="3030"/>
    <s v="Davis"/>
    <x v="6"/>
    <n v="727.80000000000007"/>
    <n v="2.6899999999999977"/>
    <n v="351.90000000000009"/>
  </r>
  <r>
    <x v="146"/>
    <x v="6"/>
    <x v="4"/>
    <s v="Q2"/>
    <n v="2822"/>
    <n v="18"/>
    <x v="1"/>
    <x v="0"/>
    <n v="54.95"/>
    <x v="3"/>
    <n v="0"/>
    <n v="54.95"/>
    <n v="26.65"/>
    <n v="26"/>
    <n v="3030"/>
    <s v="Davis"/>
    <x v="6"/>
    <n v="1428.7"/>
    <n v="0"/>
    <n v="735.80000000000007"/>
  </r>
  <r>
    <x v="146"/>
    <x v="6"/>
    <x v="4"/>
    <s v="Q2"/>
    <n v="2823"/>
    <n v="10"/>
    <x v="2"/>
    <x v="0"/>
    <n v="34.950000000000003"/>
    <x v="0"/>
    <n v="0"/>
    <n v="34.950000000000003"/>
    <n v="22.13"/>
    <n v="5"/>
    <n v="3033"/>
    <s v="Hubertus"/>
    <x v="0"/>
    <n v="174.75"/>
    <n v="0"/>
    <n v="64.100000000000023"/>
  </r>
  <r>
    <x v="146"/>
    <x v="6"/>
    <x v="4"/>
    <s v="Q2"/>
    <n v="2824"/>
    <n v="36"/>
    <x v="0"/>
    <x v="0"/>
    <n v="26.95"/>
    <x v="2"/>
    <n v="0"/>
    <n v="26.95"/>
    <n v="12.53"/>
    <n v="19"/>
    <n v="3015"/>
    <s v="Catawissa"/>
    <x v="3"/>
    <n v="512.04999999999995"/>
    <n v="0"/>
    <n v="273.98"/>
  </r>
  <r>
    <x v="146"/>
    <x v="6"/>
    <x v="4"/>
    <s v="Q2"/>
    <n v="2825"/>
    <n v="34"/>
    <x v="1"/>
    <x v="0"/>
    <n v="37.950000000000003"/>
    <x v="0"/>
    <n v="0"/>
    <n v="37.950000000000003"/>
    <n v="15.35"/>
    <n v="4"/>
    <n v="3029"/>
    <s v="Hartland"/>
    <x v="0"/>
    <n v="151.80000000000001"/>
    <n v="0"/>
    <n v="90.4"/>
  </r>
  <r>
    <x v="146"/>
    <x v="6"/>
    <x v="4"/>
    <s v="Q2"/>
    <n v="2826"/>
    <n v="1"/>
    <x v="2"/>
    <x v="0"/>
    <n v="43.95"/>
    <x v="5"/>
    <n v="0"/>
    <n v="43.95"/>
    <n v="25.6"/>
    <n v="16"/>
    <n v="3026"/>
    <s v="Norman"/>
    <x v="6"/>
    <n v="703.2"/>
    <n v="0"/>
    <n v="293.60000000000002"/>
  </r>
  <r>
    <x v="146"/>
    <x v="6"/>
    <x v="4"/>
    <s v="Q2"/>
    <n v="2827"/>
    <n v="22"/>
    <x v="0"/>
    <x v="0"/>
    <n v="0.95"/>
    <x v="4"/>
    <n v="0"/>
    <n v="0.95"/>
    <n v="0.56999999999999995"/>
    <n v="4"/>
    <n v="3019"/>
    <s v="Crystal City"/>
    <x v="3"/>
    <n v="3.8"/>
    <n v="0"/>
    <n v="1.52"/>
  </r>
  <r>
    <x v="146"/>
    <x v="6"/>
    <x v="4"/>
    <s v="Q2"/>
    <n v="2827"/>
    <n v="18"/>
    <x v="0"/>
    <x v="0"/>
    <n v="54.95"/>
    <x v="3"/>
    <n v="0"/>
    <n v="54.95"/>
    <n v="26.65"/>
    <n v="32"/>
    <n v="3019"/>
    <s v="Crystal City"/>
    <x v="3"/>
    <n v="1758.4"/>
    <n v="0"/>
    <n v="905.60000000000014"/>
  </r>
  <r>
    <x v="146"/>
    <x v="6"/>
    <x v="4"/>
    <s v="Q2"/>
    <n v="2827"/>
    <n v="5"/>
    <x v="0"/>
    <x v="0"/>
    <n v="24.95"/>
    <x v="2"/>
    <n v="0"/>
    <n v="24.95"/>
    <n v="12.27"/>
    <n v="8"/>
    <n v="3019"/>
    <s v="Crystal City"/>
    <x v="3"/>
    <n v="199.6"/>
    <n v="0"/>
    <n v="101.44"/>
  </r>
  <r>
    <x v="146"/>
    <x v="6"/>
    <x v="4"/>
    <s v="Q2"/>
    <n v="2828"/>
    <n v="35"/>
    <x v="1"/>
    <x v="0"/>
    <n v="0.95"/>
    <x v="4"/>
    <n v="0"/>
    <n v="0.95"/>
    <n v="0.47"/>
    <n v="14"/>
    <n v="3018"/>
    <s v="Chickasha"/>
    <x v="6"/>
    <n v="13.299999999999999"/>
    <n v="0"/>
    <n v="6.72"/>
  </r>
  <r>
    <x v="146"/>
    <x v="6"/>
    <x v="4"/>
    <s v="Q2"/>
    <n v="2829"/>
    <n v="28"/>
    <x v="2"/>
    <x v="0"/>
    <n v="0.95"/>
    <x v="4"/>
    <n v="0.1"/>
    <n v="0.86"/>
    <n v="0.5"/>
    <n v="15"/>
    <n v="3030"/>
    <s v="Davis"/>
    <x v="6"/>
    <n v="12.9"/>
    <n v="8.9999999999999969E-2"/>
    <n v="5.3999999999999995"/>
  </r>
  <r>
    <x v="146"/>
    <x v="6"/>
    <x v="4"/>
    <s v="Q2"/>
    <n v="2830"/>
    <n v="49"/>
    <x v="1"/>
    <x v="0"/>
    <n v="63.95"/>
    <x v="3"/>
    <n v="0"/>
    <n v="63.95"/>
    <n v="27.1"/>
    <n v="4"/>
    <n v="3031"/>
    <s v="Hingham"/>
    <x v="0"/>
    <n v="255.8"/>
    <n v="0"/>
    <n v="147.4"/>
  </r>
  <r>
    <x v="146"/>
    <x v="6"/>
    <x v="4"/>
    <s v="Q2"/>
    <n v="2831"/>
    <n v="42"/>
    <x v="0"/>
    <x v="0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46"/>
    <x v="6"/>
    <x v="4"/>
    <s v="Q2"/>
    <n v="2832"/>
    <n v="29"/>
    <x v="2"/>
    <x v="0"/>
    <n v="40.950000000000003"/>
    <x v="5"/>
    <n v="0"/>
    <n v="40.950000000000003"/>
    <n v="15.51"/>
    <n v="5"/>
    <n v="3017"/>
    <s v="Chesterfield"/>
    <x v="3"/>
    <n v="204.75"/>
    <n v="0"/>
    <n v="127.20000000000002"/>
  </r>
  <r>
    <x v="146"/>
    <x v="6"/>
    <x v="4"/>
    <s v="Q2"/>
    <n v="2833"/>
    <n v="11"/>
    <x v="0"/>
    <x v="0"/>
    <n v="65.95"/>
    <x v="3"/>
    <n v="0"/>
    <n v="65.95"/>
    <n v="37.97"/>
    <n v="4"/>
    <n v="3033"/>
    <s v="Hubertus"/>
    <x v="0"/>
    <n v="263.8"/>
    <n v="0"/>
    <n v="111.92000000000002"/>
  </r>
  <r>
    <x v="146"/>
    <x v="6"/>
    <x v="4"/>
    <s v="Q2"/>
    <n v="2833"/>
    <n v="44"/>
    <x v="0"/>
    <x v="0"/>
    <n v="38.950000000000003"/>
    <x v="0"/>
    <n v="0"/>
    <n v="38.950000000000003"/>
    <n v="24.76"/>
    <n v="5"/>
    <n v="3033"/>
    <s v="Hubertus"/>
    <x v="0"/>
    <n v="194.75"/>
    <n v="0"/>
    <n v="70.95"/>
  </r>
  <r>
    <x v="146"/>
    <x v="6"/>
    <x v="4"/>
    <s v="Q2"/>
    <n v="2833"/>
    <n v="9"/>
    <x v="0"/>
    <x v="0"/>
    <n v="48.95"/>
    <x v="5"/>
    <n v="0"/>
    <n v="48.95"/>
    <n v="24.52"/>
    <n v="14"/>
    <n v="3033"/>
    <s v="Hubertus"/>
    <x v="0"/>
    <n v="685.30000000000007"/>
    <n v="0"/>
    <n v="342.02000000000004"/>
  </r>
  <r>
    <x v="146"/>
    <x v="6"/>
    <x v="4"/>
    <s v="Q2"/>
    <n v="2833"/>
    <n v="2"/>
    <x v="0"/>
    <x v="0"/>
    <n v="44.95"/>
    <x v="5"/>
    <n v="0"/>
    <n v="44.95"/>
    <n v="27.95"/>
    <n v="4"/>
    <n v="3033"/>
    <s v="Hubertus"/>
    <x v="0"/>
    <n v="179.8"/>
    <n v="0"/>
    <n v="68.000000000000014"/>
  </r>
  <r>
    <x v="146"/>
    <x v="6"/>
    <x v="4"/>
    <s v="Q2"/>
    <n v="2833"/>
    <n v="12"/>
    <x v="0"/>
    <x v="0"/>
    <n v="47.95"/>
    <x v="5"/>
    <n v="0"/>
    <n v="47.95"/>
    <n v="20.7"/>
    <n v="2"/>
    <n v="3033"/>
    <s v="Hubertus"/>
    <x v="0"/>
    <n v="95.9"/>
    <n v="0"/>
    <n v="54.500000000000007"/>
  </r>
  <r>
    <x v="146"/>
    <x v="6"/>
    <x v="4"/>
    <s v="Q2"/>
    <n v="2833"/>
    <n v="17"/>
    <x v="0"/>
    <x v="0"/>
    <n v="49.95"/>
    <x v="5"/>
    <n v="0"/>
    <n v="49.95"/>
    <n v="23.93"/>
    <n v="3"/>
    <n v="3033"/>
    <s v="Hubertus"/>
    <x v="0"/>
    <n v="149.85000000000002"/>
    <n v="0"/>
    <n v="78.06"/>
  </r>
  <r>
    <x v="146"/>
    <x v="6"/>
    <x v="4"/>
    <s v="Q2"/>
    <n v="2834"/>
    <n v="31"/>
    <x v="1"/>
    <x v="0"/>
    <n v="0.95"/>
    <x v="4"/>
    <n v="0.2"/>
    <n v="0.76"/>
    <n v="0.34"/>
    <n v="4"/>
    <n v="3017"/>
    <s v="Chesterfield"/>
    <x v="3"/>
    <n v="3.04"/>
    <n v="0.18999999999999995"/>
    <n v="1.68"/>
  </r>
  <r>
    <x v="146"/>
    <x v="6"/>
    <x v="4"/>
    <s v="Q2"/>
    <n v="2834"/>
    <n v="39"/>
    <x v="1"/>
    <x v="0"/>
    <n v="26.95"/>
    <x v="2"/>
    <n v="0"/>
    <n v="26.95"/>
    <n v="12.24"/>
    <n v="11"/>
    <n v="3017"/>
    <s v="Chesterfield"/>
    <x v="3"/>
    <n v="296.45"/>
    <n v="0"/>
    <n v="161.81"/>
  </r>
  <r>
    <x v="146"/>
    <x v="6"/>
    <x v="4"/>
    <s v="Q2"/>
    <n v="2834"/>
    <n v="42"/>
    <x v="1"/>
    <x v="0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146"/>
    <x v="6"/>
    <x v="4"/>
    <s v="Q2"/>
    <n v="2834"/>
    <n v="44"/>
    <x v="1"/>
    <x v="0"/>
    <n v="38.950000000000003"/>
    <x v="0"/>
    <n v="0.1"/>
    <n v="35.06"/>
    <n v="24.76"/>
    <n v="23"/>
    <n v="3017"/>
    <s v="Chesterfield"/>
    <x v="3"/>
    <n v="806.38000000000011"/>
    <n v="3.8900000000000006"/>
    <n v="236.9"/>
  </r>
  <r>
    <x v="147"/>
    <x v="0"/>
    <x v="4"/>
    <s v="Q2"/>
    <n v="2835"/>
    <n v="22"/>
    <x v="3"/>
    <x v="1"/>
    <n v="0.95"/>
    <x v="4"/>
    <n v="0"/>
    <n v="0.95"/>
    <n v="0.56999999999999995"/>
    <n v="15"/>
    <n v="3026"/>
    <s v="Norman"/>
    <x v="6"/>
    <n v="14.25"/>
    <n v="0"/>
    <n v="5.7"/>
  </r>
  <r>
    <x v="147"/>
    <x v="0"/>
    <x v="4"/>
    <s v="Q2"/>
    <n v="2836"/>
    <n v="48"/>
    <x v="4"/>
    <x v="1"/>
    <n v="3.95"/>
    <x v="4"/>
    <n v="0"/>
    <n v="3.95"/>
    <n v="1.43"/>
    <n v="6"/>
    <n v="3029"/>
    <s v="Hartland"/>
    <x v="0"/>
    <n v="23.700000000000003"/>
    <n v="0"/>
    <n v="15.120000000000003"/>
  </r>
  <r>
    <x v="147"/>
    <x v="0"/>
    <x v="4"/>
    <s v="Q2"/>
    <n v="2837"/>
    <n v="43"/>
    <x v="3"/>
    <x v="1"/>
    <n v="11.95"/>
    <x v="1"/>
    <n v="0"/>
    <n v="11.95"/>
    <n v="3.32"/>
    <n v="7"/>
    <n v="3012"/>
    <s v="Moose"/>
    <x v="5"/>
    <n v="83.649999999999991"/>
    <n v="0"/>
    <n v="60.41"/>
  </r>
  <r>
    <x v="147"/>
    <x v="0"/>
    <x v="4"/>
    <s v="Q2"/>
    <n v="2837"/>
    <n v="16"/>
    <x v="3"/>
    <x v="1"/>
    <n v="27.95"/>
    <x v="2"/>
    <n v="0"/>
    <n v="27.95"/>
    <n v="15.85"/>
    <n v="4"/>
    <n v="3012"/>
    <s v="Moose"/>
    <x v="5"/>
    <n v="111.8"/>
    <n v="0"/>
    <n v="48.4"/>
  </r>
  <r>
    <x v="147"/>
    <x v="0"/>
    <x v="4"/>
    <s v="Q2"/>
    <n v="2838"/>
    <n v="35"/>
    <x v="4"/>
    <x v="1"/>
    <n v="0.95"/>
    <x v="4"/>
    <n v="0"/>
    <n v="0.95"/>
    <n v="0.47"/>
    <n v="18"/>
    <n v="3023"/>
    <s v="Glenbeulah"/>
    <x v="0"/>
    <n v="17.099999999999998"/>
    <n v="0"/>
    <n v="8.64"/>
  </r>
  <r>
    <x v="147"/>
    <x v="0"/>
    <x v="4"/>
    <s v="Q2"/>
    <n v="2839"/>
    <n v="4"/>
    <x v="4"/>
    <x v="1"/>
    <n v="73.95"/>
    <x v="3"/>
    <n v="0.1"/>
    <n v="66.56"/>
    <n v="38.86"/>
    <n v="1"/>
    <n v="3020"/>
    <s v="Hollywood"/>
    <x v="2"/>
    <n v="66.56"/>
    <n v="7.3900000000000006"/>
    <n v="27.700000000000003"/>
  </r>
  <r>
    <x v="147"/>
    <x v="0"/>
    <x v="4"/>
    <s v="Q2"/>
    <n v="2839"/>
    <n v="32"/>
    <x v="4"/>
    <x v="1"/>
    <n v="22.95"/>
    <x v="2"/>
    <n v="0"/>
    <n v="22.95"/>
    <n v="11.78"/>
    <n v="3"/>
    <n v="3020"/>
    <s v="Hollywood"/>
    <x v="2"/>
    <n v="68.849999999999994"/>
    <n v="0"/>
    <n v="33.51"/>
  </r>
  <r>
    <x v="147"/>
    <x v="0"/>
    <x v="4"/>
    <s v="Q2"/>
    <n v="2840"/>
    <n v="16"/>
    <x v="3"/>
    <x v="1"/>
    <n v="27.95"/>
    <x v="2"/>
    <n v="0.1"/>
    <n v="25.16"/>
    <n v="15.85"/>
    <n v="4"/>
    <n v="3011"/>
    <s v="Barhamsville"/>
    <x v="4"/>
    <n v="100.64"/>
    <n v="2.7899999999999991"/>
    <n v="37.24"/>
  </r>
  <r>
    <x v="147"/>
    <x v="0"/>
    <x v="4"/>
    <s v="Q2"/>
    <n v="2841"/>
    <n v="11"/>
    <x v="4"/>
    <x v="1"/>
    <n v="65.95"/>
    <x v="3"/>
    <n v="0"/>
    <n v="65.95"/>
    <n v="37.97"/>
    <n v="9"/>
    <n v="3015"/>
    <s v="Catawissa"/>
    <x v="3"/>
    <n v="593.55000000000007"/>
    <n v="0"/>
    <n v="251.82000000000005"/>
  </r>
  <r>
    <x v="147"/>
    <x v="0"/>
    <x v="4"/>
    <s v="Q2"/>
    <n v="2842"/>
    <n v="25"/>
    <x v="3"/>
    <x v="1"/>
    <n v="0.95"/>
    <x v="4"/>
    <n v="0.1"/>
    <n v="0.86"/>
    <n v="0.35"/>
    <n v="18"/>
    <n v="3022"/>
    <s v="Oak View"/>
    <x v="7"/>
    <n v="15.48"/>
    <n v="8.9999999999999969E-2"/>
    <n v="9.18"/>
  </r>
  <r>
    <x v="147"/>
    <x v="0"/>
    <x v="4"/>
    <s v="Q2"/>
    <n v="2843"/>
    <n v="42"/>
    <x v="4"/>
    <x v="1"/>
    <n v="35.950000000000003"/>
    <x v="0"/>
    <n v="0"/>
    <n v="35.950000000000003"/>
    <n v="20.25"/>
    <n v="2"/>
    <n v="3019"/>
    <s v="Crystal City"/>
    <x v="3"/>
    <n v="71.900000000000006"/>
    <n v="0"/>
    <n v="31.400000000000006"/>
  </r>
  <r>
    <x v="147"/>
    <x v="0"/>
    <x v="4"/>
    <s v="Q2"/>
    <n v="2844"/>
    <n v="30"/>
    <x v="3"/>
    <x v="1"/>
    <n v="10.95"/>
    <x v="1"/>
    <n v="0"/>
    <n v="10.95"/>
    <n v="4.8"/>
    <n v="11"/>
    <n v="3020"/>
    <s v="Hollywood"/>
    <x v="2"/>
    <n v="120.44999999999999"/>
    <n v="0"/>
    <n v="67.649999999999991"/>
  </r>
  <r>
    <x v="147"/>
    <x v="0"/>
    <x v="4"/>
    <s v="Q2"/>
    <n v="2844"/>
    <n v="46"/>
    <x v="3"/>
    <x v="1"/>
    <n v="55.95"/>
    <x v="3"/>
    <n v="0"/>
    <n v="55.95"/>
    <n v="32.47"/>
    <n v="13"/>
    <n v="3020"/>
    <s v="Hollywood"/>
    <x v="2"/>
    <n v="727.35"/>
    <n v="0"/>
    <n v="305.24000000000007"/>
  </r>
  <r>
    <x v="147"/>
    <x v="0"/>
    <x v="4"/>
    <s v="Q2"/>
    <n v="2845"/>
    <n v="47"/>
    <x v="4"/>
    <x v="1"/>
    <n v="28.95"/>
    <x v="2"/>
    <n v="0"/>
    <n v="28.95"/>
    <n v="8.86"/>
    <n v="6"/>
    <n v="3016"/>
    <s v="Cedar Hill"/>
    <x v="3"/>
    <n v="173.7"/>
    <n v="0"/>
    <n v="120.53999999999999"/>
  </r>
  <r>
    <x v="147"/>
    <x v="0"/>
    <x v="4"/>
    <s v="Q2"/>
    <n v="2846"/>
    <n v="38"/>
    <x v="3"/>
    <x v="1"/>
    <n v="24.95"/>
    <x v="2"/>
    <n v="0"/>
    <n v="24.95"/>
    <n v="11.48"/>
    <n v="3"/>
    <n v="3023"/>
    <s v="Glenbeulah"/>
    <x v="0"/>
    <n v="74.849999999999994"/>
    <n v="0"/>
    <n v="40.409999999999997"/>
  </r>
  <r>
    <x v="147"/>
    <x v="0"/>
    <x v="4"/>
    <s v="Q2"/>
    <n v="2846"/>
    <n v="15"/>
    <x v="3"/>
    <x v="1"/>
    <n v="28.95"/>
    <x v="2"/>
    <n v="0"/>
    <n v="28.95"/>
    <n v="17.53"/>
    <n v="21"/>
    <n v="3023"/>
    <s v="Glenbeulah"/>
    <x v="0"/>
    <n v="607.94999999999993"/>
    <n v="0"/>
    <n v="239.81999999999996"/>
  </r>
  <r>
    <x v="147"/>
    <x v="0"/>
    <x v="4"/>
    <s v="Q2"/>
    <n v="2846"/>
    <n v="34"/>
    <x v="3"/>
    <x v="1"/>
    <n v="37.950000000000003"/>
    <x v="0"/>
    <n v="0.1"/>
    <n v="34.159999999999997"/>
    <n v="15.35"/>
    <n v="13"/>
    <n v="3023"/>
    <s v="Glenbeulah"/>
    <x v="0"/>
    <n v="444.07999999999993"/>
    <n v="3.7900000000000063"/>
    <n v="244.52999999999994"/>
  </r>
  <r>
    <x v="147"/>
    <x v="0"/>
    <x v="4"/>
    <s v="Q2"/>
    <n v="2846"/>
    <n v="30"/>
    <x v="3"/>
    <x v="1"/>
    <n v="10.95"/>
    <x v="1"/>
    <n v="0"/>
    <n v="10.95"/>
    <n v="4.8"/>
    <n v="14"/>
    <n v="3023"/>
    <s v="Glenbeulah"/>
    <x v="0"/>
    <n v="153.29999999999998"/>
    <n v="0"/>
    <n v="86.1"/>
  </r>
  <r>
    <x v="147"/>
    <x v="0"/>
    <x v="4"/>
    <s v="Q2"/>
    <n v="2847"/>
    <n v="12"/>
    <x v="3"/>
    <x v="1"/>
    <n v="47.95"/>
    <x v="5"/>
    <n v="0.1"/>
    <n v="43.16"/>
    <n v="20.7"/>
    <n v="1"/>
    <n v="3023"/>
    <s v="Glenbeulah"/>
    <x v="0"/>
    <n v="43.16"/>
    <n v="4.7900000000000063"/>
    <n v="22.459999999999997"/>
  </r>
  <r>
    <x v="147"/>
    <x v="0"/>
    <x v="4"/>
    <s v="Q2"/>
    <n v="2848"/>
    <n v="39"/>
    <x v="3"/>
    <x v="1"/>
    <n v="26.95"/>
    <x v="2"/>
    <n v="0"/>
    <n v="26.95"/>
    <n v="12.24"/>
    <n v="11"/>
    <n v="3010"/>
    <s v="Camarillo"/>
    <x v="7"/>
    <n v="296.45"/>
    <n v="0"/>
    <n v="161.81"/>
  </r>
  <r>
    <x v="147"/>
    <x v="0"/>
    <x v="4"/>
    <s v="Q2"/>
    <n v="2849"/>
    <n v="1"/>
    <x v="3"/>
    <x v="1"/>
    <n v="43.95"/>
    <x v="5"/>
    <n v="0"/>
    <n v="43.95"/>
    <n v="25.6"/>
    <n v="4"/>
    <n v="3011"/>
    <s v="Barhamsville"/>
    <x v="4"/>
    <n v="175.8"/>
    <n v="0"/>
    <n v="73.400000000000006"/>
  </r>
  <r>
    <x v="147"/>
    <x v="0"/>
    <x v="4"/>
    <s v="Q2"/>
    <n v="2849"/>
    <n v="30"/>
    <x v="3"/>
    <x v="1"/>
    <n v="10.95"/>
    <x v="1"/>
    <n v="0"/>
    <n v="10.95"/>
    <n v="4.8"/>
    <n v="18"/>
    <n v="3011"/>
    <s v="Barhamsville"/>
    <x v="4"/>
    <n v="197.1"/>
    <n v="0"/>
    <n v="110.69999999999999"/>
  </r>
  <r>
    <x v="147"/>
    <x v="0"/>
    <x v="4"/>
    <s v="Q2"/>
    <n v="2850"/>
    <n v="17"/>
    <x v="4"/>
    <x v="1"/>
    <n v="49.95"/>
    <x v="5"/>
    <n v="0"/>
    <n v="49.95"/>
    <n v="23.93"/>
    <n v="13"/>
    <n v="3032"/>
    <s v="Church View"/>
    <x v="4"/>
    <n v="649.35"/>
    <n v="0"/>
    <n v="338.26000000000005"/>
  </r>
  <r>
    <x v="147"/>
    <x v="0"/>
    <x v="4"/>
    <s v="Q2"/>
    <n v="2851"/>
    <n v="47"/>
    <x v="3"/>
    <x v="1"/>
    <n v="28.95"/>
    <x v="2"/>
    <n v="0"/>
    <n v="28.95"/>
    <n v="8.86"/>
    <n v="13"/>
    <n v="3015"/>
    <s v="Catawissa"/>
    <x v="3"/>
    <n v="376.34999999999997"/>
    <n v="0"/>
    <n v="261.17"/>
  </r>
  <r>
    <x v="147"/>
    <x v="0"/>
    <x v="4"/>
    <s v="Q2"/>
    <n v="2852"/>
    <n v="50"/>
    <x v="4"/>
    <x v="1"/>
    <n v="24.95"/>
    <x v="2"/>
    <n v="0"/>
    <n v="24.95"/>
    <n v="12.14"/>
    <n v="2"/>
    <n v="3033"/>
    <s v="Hubertus"/>
    <x v="0"/>
    <n v="49.9"/>
    <n v="0"/>
    <n v="25.619999999999997"/>
  </r>
  <r>
    <x v="147"/>
    <x v="0"/>
    <x v="4"/>
    <s v="Q2"/>
    <n v="2853"/>
    <n v="7"/>
    <x v="3"/>
    <x v="1"/>
    <n v="20.95"/>
    <x v="2"/>
    <n v="0"/>
    <n v="20.95"/>
    <n v="10.039999999999999"/>
    <n v="8"/>
    <n v="3016"/>
    <s v="Cedar Hill"/>
    <x v="3"/>
    <n v="167.6"/>
    <n v="0"/>
    <n v="87.28"/>
  </r>
  <r>
    <x v="147"/>
    <x v="0"/>
    <x v="4"/>
    <s v="Q2"/>
    <n v="2854"/>
    <n v="23"/>
    <x v="4"/>
    <x v="1"/>
    <n v="2.95"/>
    <x v="4"/>
    <n v="0"/>
    <n v="2.95"/>
    <n v="1.68"/>
    <n v="9"/>
    <n v="3014"/>
    <s v="Danville"/>
    <x v="1"/>
    <n v="26.55"/>
    <n v="0"/>
    <n v="11.430000000000001"/>
  </r>
  <r>
    <x v="147"/>
    <x v="0"/>
    <x v="4"/>
    <s v="Q2"/>
    <n v="2854"/>
    <n v="34"/>
    <x v="4"/>
    <x v="1"/>
    <n v="37.950000000000003"/>
    <x v="0"/>
    <n v="0"/>
    <n v="37.950000000000003"/>
    <n v="15.35"/>
    <n v="3"/>
    <n v="3014"/>
    <s v="Danville"/>
    <x v="1"/>
    <n v="113.85000000000001"/>
    <n v="0"/>
    <n v="67.800000000000011"/>
  </r>
  <r>
    <x v="147"/>
    <x v="0"/>
    <x v="4"/>
    <s v="Q2"/>
    <n v="2855"/>
    <n v="12"/>
    <x v="3"/>
    <x v="1"/>
    <n v="47.95"/>
    <x v="5"/>
    <n v="0.1"/>
    <n v="43.16"/>
    <n v="20.7"/>
    <n v="2"/>
    <n v="3012"/>
    <s v="Moose"/>
    <x v="5"/>
    <n v="86.32"/>
    <n v="4.7900000000000063"/>
    <n v="44.919999999999995"/>
  </r>
  <r>
    <x v="147"/>
    <x v="0"/>
    <x v="4"/>
    <s v="Q2"/>
    <n v="2856"/>
    <n v="6"/>
    <x v="4"/>
    <x v="1"/>
    <n v="55.95"/>
    <x v="3"/>
    <n v="0"/>
    <n v="55.95"/>
    <n v="16.059999999999999"/>
    <n v="18"/>
    <n v="3011"/>
    <s v="Barhamsville"/>
    <x v="4"/>
    <n v="1007.1"/>
    <n v="0"/>
    <n v="718.02"/>
  </r>
  <r>
    <x v="147"/>
    <x v="0"/>
    <x v="4"/>
    <s v="Q2"/>
    <n v="2857"/>
    <n v="12"/>
    <x v="3"/>
    <x v="1"/>
    <n v="47.95"/>
    <x v="5"/>
    <n v="0.1"/>
    <n v="43.16"/>
    <n v="20.7"/>
    <n v="3"/>
    <n v="3031"/>
    <s v="Hingham"/>
    <x v="0"/>
    <n v="129.47999999999999"/>
    <n v="4.7900000000000063"/>
    <n v="67.38"/>
  </r>
  <r>
    <x v="147"/>
    <x v="0"/>
    <x v="4"/>
    <s v="Q2"/>
    <n v="2858"/>
    <n v="16"/>
    <x v="3"/>
    <x v="1"/>
    <n v="27.95"/>
    <x v="2"/>
    <n v="0.1"/>
    <n v="25.16"/>
    <n v="15.85"/>
    <n v="5"/>
    <n v="3015"/>
    <s v="Catawissa"/>
    <x v="3"/>
    <n v="125.8"/>
    <n v="2.7899999999999991"/>
    <n v="46.550000000000004"/>
  </r>
  <r>
    <x v="147"/>
    <x v="0"/>
    <x v="4"/>
    <s v="Q2"/>
    <n v="2859"/>
    <n v="12"/>
    <x v="4"/>
    <x v="1"/>
    <n v="47.95"/>
    <x v="5"/>
    <n v="0"/>
    <n v="47.95"/>
    <n v="20.7"/>
    <n v="2"/>
    <n v="3021"/>
    <s v="Hollywood"/>
    <x v="2"/>
    <n v="95.9"/>
    <n v="0"/>
    <n v="54.500000000000007"/>
  </r>
  <r>
    <x v="147"/>
    <x v="0"/>
    <x v="4"/>
    <s v="Q2"/>
    <n v="2860"/>
    <n v="41"/>
    <x v="3"/>
    <x v="1"/>
    <n v="18.95"/>
    <x v="1"/>
    <n v="0"/>
    <n v="18.95"/>
    <n v="9.98"/>
    <n v="15"/>
    <n v="3031"/>
    <s v="Hingham"/>
    <x v="0"/>
    <n v="284.25"/>
    <n v="0"/>
    <n v="134.54999999999998"/>
  </r>
  <r>
    <x v="147"/>
    <x v="0"/>
    <x v="4"/>
    <s v="Q2"/>
    <n v="2861"/>
    <n v="18"/>
    <x v="3"/>
    <x v="1"/>
    <n v="54.95"/>
    <x v="3"/>
    <n v="0"/>
    <n v="54.95"/>
    <n v="26.65"/>
    <n v="27"/>
    <n v="3017"/>
    <s v="Chesterfield"/>
    <x v="3"/>
    <n v="1483.65"/>
    <n v="0"/>
    <n v="764.10000000000014"/>
  </r>
  <r>
    <x v="147"/>
    <x v="0"/>
    <x v="4"/>
    <s v="Q2"/>
    <n v="2862"/>
    <n v="36"/>
    <x v="4"/>
    <x v="1"/>
    <n v="26.95"/>
    <x v="2"/>
    <n v="0.1"/>
    <n v="24.26"/>
    <n v="12.53"/>
    <n v="27"/>
    <n v="3013"/>
    <s v="Moran"/>
    <x v="5"/>
    <n v="655.0200000000001"/>
    <n v="2.6899999999999977"/>
    <n v="316.71000000000004"/>
  </r>
  <r>
    <x v="147"/>
    <x v="0"/>
    <x v="4"/>
    <s v="Q2"/>
    <n v="2863"/>
    <n v="2"/>
    <x v="4"/>
    <x v="1"/>
    <n v="44.95"/>
    <x v="5"/>
    <n v="0.1"/>
    <n v="40.46"/>
    <n v="27.95"/>
    <n v="7"/>
    <n v="3016"/>
    <s v="Cedar Hill"/>
    <x v="3"/>
    <n v="283.22000000000003"/>
    <n v="4.490000000000002"/>
    <n v="87.570000000000007"/>
  </r>
  <r>
    <x v="147"/>
    <x v="0"/>
    <x v="4"/>
    <s v="Q2"/>
    <n v="2863"/>
    <n v="25"/>
    <x v="4"/>
    <x v="1"/>
    <n v="0.95"/>
    <x v="4"/>
    <n v="0.3"/>
    <n v="0.67"/>
    <n v="0.35"/>
    <n v="28"/>
    <n v="3016"/>
    <s v="Cedar Hill"/>
    <x v="3"/>
    <n v="18.760000000000002"/>
    <n v="0.27999999999999992"/>
    <n v="8.9600000000000009"/>
  </r>
  <r>
    <x v="147"/>
    <x v="0"/>
    <x v="4"/>
    <s v="Q2"/>
    <n v="2864"/>
    <n v="35"/>
    <x v="3"/>
    <x v="1"/>
    <n v="0.95"/>
    <x v="4"/>
    <n v="0"/>
    <n v="0.95"/>
    <n v="0.47"/>
    <n v="18"/>
    <n v="3013"/>
    <s v="Moran"/>
    <x v="5"/>
    <n v="17.099999999999998"/>
    <n v="0"/>
    <n v="8.64"/>
  </r>
  <r>
    <x v="147"/>
    <x v="0"/>
    <x v="4"/>
    <s v="Q2"/>
    <n v="2865"/>
    <n v="3"/>
    <x v="3"/>
    <x v="1"/>
    <n v="59.95"/>
    <x v="3"/>
    <n v="0.1"/>
    <n v="53.96"/>
    <n v="28.73"/>
    <n v="15"/>
    <n v="3031"/>
    <s v="Hingham"/>
    <x v="0"/>
    <n v="809.4"/>
    <n v="5.990000000000002"/>
    <n v="378.45"/>
  </r>
  <r>
    <x v="147"/>
    <x v="0"/>
    <x v="4"/>
    <s v="Q2"/>
    <n v="2866"/>
    <n v="40"/>
    <x v="3"/>
    <x v="1"/>
    <n v="16.95"/>
    <x v="1"/>
    <n v="0.1"/>
    <n v="15.26"/>
    <n v="6.53"/>
    <n v="16"/>
    <n v="3018"/>
    <s v="Chickasha"/>
    <x v="6"/>
    <n v="244.16"/>
    <n v="1.6899999999999995"/>
    <n v="139.68"/>
  </r>
  <r>
    <x v="147"/>
    <x v="0"/>
    <x v="4"/>
    <s v="Q2"/>
    <n v="2866"/>
    <n v="9"/>
    <x v="3"/>
    <x v="1"/>
    <n v="48.95"/>
    <x v="5"/>
    <n v="0"/>
    <n v="48.95"/>
    <n v="24.52"/>
    <n v="6"/>
    <n v="3018"/>
    <s v="Chickasha"/>
    <x v="6"/>
    <n v="293.70000000000005"/>
    <n v="0"/>
    <n v="146.58000000000001"/>
  </r>
  <r>
    <x v="147"/>
    <x v="0"/>
    <x v="4"/>
    <s v="Q2"/>
    <n v="2866"/>
    <n v="10"/>
    <x v="3"/>
    <x v="1"/>
    <n v="34.950000000000003"/>
    <x v="0"/>
    <n v="0"/>
    <n v="34.950000000000003"/>
    <n v="22.13"/>
    <n v="5"/>
    <n v="3018"/>
    <s v="Chickasha"/>
    <x v="6"/>
    <n v="174.75"/>
    <n v="0"/>
    <n v="64.100000000000023"/>
  </r>
  <r>
    <x v="147"/>
    <x v="0"/>
    <x v="4"/>
    <s v="Q2"/>
    <n v="2866"/>
    <n v="32"/>
    <x v="3"/>
    <x v="1"/>
    <n v="22.95"/>
    <x v="2"/>
    <n v="0"/>
    <n v="22.95"/>
    <n v="11.78"/>
    <n v="1"/>
    <n v="3018"/>
    <s v="Chickasha"/>
    <x v="6"/>
    <n v="22.95"/>
    <n v="0"/>
    <n v="11.17"/>
  </r>
  <r>
    <x v="147"/>
    <x v="0"/>
    <x v="4"/>
    <s v="Q2"/>
    <n v="2866"/>
    <n v="11"/>
    <x v="3"/>
    <x v="1"/>
    <n v="65.95"/>
    <x v="3"/>
    <n v="0.1"/>
    <n v="59.36"/>
    <n v="37.97"/>
    <n v="8"/>
    <n v="3018"/>
    <s v="Chickasha"/>
    <x v="6"/>
    <n v="474.88"/>
    <n v="6.5900000000000034"/>
    <n v="171.12"/>
  </r>
  <r>
    <x v="147"/>
    <x v="0"/>
    <x v="4"/>
    <s v="Q2"/>
    <n v="2867"/>
    <n v="46"/>
    <x v="3"/>
    <x v="1"/>
    <n v="55.95"/>
    <x v="3"/>
    <n v="0"/>
    <n v="55.95"/>
    <n v="32.47"/>
    <n v="16"/>
    <n v="3011"/>
    <s v="Barhamsville"/>
    <x v="4"/>
    <n v="895.2"/>
    <n v="0"/>
    <n v="375.68000000000006"/>
  </r>
  <r>
    <x v="147"/>
    <x v="0"/>
    <x v="4"/>
    <s v="Q2"/>
    <n v="2867"/>
    <n v="45"/>
    <x v="3"/>
    <x v="1"/>
    <n v="38.950000000000003"/>
    <x v="0"/>
    <n v="0"/>
    <n v="38.950000000000003"/>
    <n v="22.33"/>
    <n v="4"/>
    <n v="3011"/>
    <s v="Barhamsville"/>
    <x v="4"/>
    <n v="155.80000000000001"/>
    <n v="0"/>
    <n v="66.480000000000018"/>
  </r>
  <r>
    <x v="147"/>
    <x v="0"/>
    <x v="4"/>
    <s v="Q2"/>
    <n v="2868"/>
    <n v="38"/>
    <x v="4"/>
    <x v="1"/>
    <n v="24.95"/>
    <x v="2"/>
    <n v="0"/>
    <n v="24.95"/>
    <n v="11.48"/>
    <n v="2"/>
    <n v="3025"/>
    <s v="Cardinal"/>
    <x v="4"/>
    <n v="49.9"/>
    <n v="0"/>
    <n v="26.939999999999998"/>
  </r>
  <r>
    <x v="147"/>
    <x v="0"/>
    <x v="4"/>
    <s v="Q2"/>
    <n v="2869"/>
    <n v="44"/>
    <x v="3"/>
    <x v="1"/>
    <n v="38.950000000000003"/>
    <x v="0"/>
    <n v="0.2"/>
    <n v="31.16"/>
    <n v="24.76"/>
    <n v="1"/>
    <n v="3010"/>
    <s v="Camarillo"/>
    <x v="7"/>
    <n v="31.16"/>
    <n v="7.7900000000000027"/>
    <n v="6.3999999999999986"/>
  </r>
  <r>
    <x v="147"/>
    <x v="0"/>
    <x v="4"/>
    <s v="Q2"/>
    <n v="2869"/>
    <n v="40"/>
    <x v="3"/>
    <x v="1"/>
    <n v="16.95"/>
    <x v="1"/>
    <n v="0"/>
    <n v="16.95"/>
    <n v="6.53"/>
    <n v="19"/>
    <n v="3010"/>
    <s v="Camarillo"/>
    <x v="7"/>
    <n v="322.05"/>
    <n v="0"/>
    <n v="197.97999999999996"/>
  </r>
  <r>
    <x v="147"/>
    <x v="0"/>
    <x v="4"/>
    <s v="Q2"/>
    <n v="2869"/>
    <n v="12"/>
    <x v="3"/>
    <x v="1"/>
    <n v="47.95"/>
    <x v="5"/>
    <n v="0"/>
    <n v="47.95"/>
    <n v="20.7"/>
    <n v="1"/>
    <n v="3010"/>
    <s v="Camarillo"/>
    <x v="7"/>
    <n v="47.95"/>
    <n v="0"/>
    <n v="27.250000000000004"/>
  </r>
  <r>
    <x v="147"/>
    <x v="0"/>
    <x v="4"/>
    <s v="Q2"/>
    <n v="2869"/>
    <n v="43"/>
    <x v="3"/>
    <x v="1"/>
    <n v="11.95"/>
    <x v="1"/>
    <n v="0"/>
    <n v="11.95"/>
    <n v="3.32"/>
    <n v="9"/>
    <n v="3010"/>
    <s v="Camarillo"/>
    <x v="7"/>
    <n v="107.55"/>
    <n v="0"/>
    <n v="77.669999999999987"/>
  </r>
  <r>
    <x v="147"/>
    <x v="0"/>
    <x v="4"/>
    <s v="Q2"/>
    <n v="2869"/>
    <n v="8"/>
    <x v="3"/>
    <x v="1"/>
    <n v="7.95"/>
    <x v="4"/>
    <n v="0"/>
    <n v="7.95"/>
    <n v="4.53"/>
    <n v="10"/>
    <n v="3010"/>
    <s v="Camarillo"/>
    <x v="7"/>
    <n v="79.5"/>
    <n v="0"/>
    <n v="34.200000000000003"/>
  </r>
  <r>
    <x v="147"/>
    <x v="0"/>
    <x v="4"/>
    <s v="Q2"/>
    <n v="2870"/>
    <n v="27"/>
    <x v="4"/>
    <x v="1"/>
    <n v="4.95"/>
    <x v="4"/>
    <n v="0"/>
    <n v="4.95"/>
    <n v="1.82"/>
    <n v="9"/>
    <n v="3012"/>
    <s v="Moose"/>
    <x v="5"/>
    <n v="44.550000000000004"/>
    <n v="0"/>
    <n v="28.169999999999998"/>
  </r>
  <r>
    <x v="147"/>
    <x v="0"/>
    <x v="4"/>
    <s v="Q2"/>
    <n v="2871"/>
    <n v="5"/>
    <x v="3"/>
    <x v="1"/>
    <n v="24.95"/>
    <x v="2"/>
    <n v="0"/>
    <n v="24.95"/>
    <n v="12.27"/>
    <n v="6"/>
    <n v="3020"/>
    <s v="Hollywood"/>
    <x v="2"/>
    <n v="149.69999999999999"/>
    <n v="0"/>
    <n v="76.08"/>
  </r>
  <r>
    <x v="147"/>
    <x v="0"/>
    <x v="4"/>
    <s v="Q2"/>
    <n v="2872"/>
    <n v="34"/>
    <x v="3"/>
    <x v="1"/>
    <n v="37.950000000000003"/>
    <x v="0"/>
    <n v="0"/>
    <n v="37.950000000000003"/>
    <n v="15.35"/>
    <n v="8"/>
    <n v="3028"/>
    <s v="Pembroke Pines"/>
    <x v="2"/>
    <n v="303.60000000000002"/>
    <n v="0"/>
    <n v="180.8"/>
  </r>
  <r>
    <x v="147"/>
    <x v="0"/>
    <x v="4"/>
    <s v="Q2"/>
    <n v="2872"/>
    <n v="41"/>
    <x v="3"/>
    <x v="1"/>
    <n v="18.95"/>
    <x v="1"/>
    <n v="0"/>
    <n v="18.95"/>
    <n v="9.98"/>
    <n v="11"/>
    <n v="3028"/>
    <s v="Pembroke Pines"/>
    <x v="2"/>
    <n v="208.45"/>
    <n v="0"/>
    <n v="98.669999999999987"/>
  </r>
  <r>
    <x v="147"/>
    <x v="0"/>
    <x v="4"/>
    <s v="Q2"/>
    <n v="2873"/>
    <n v="47"/>
    <x v="4"/>
    <x v="1"/>
    <n v="28.95"/>
    <x v="2"/>
    <n v="0"/>
    <n v="28.95"/>
    <n v="8.86"/>
    <n v="12"/>
    <n v="3028"/>
    <s v="Pembroke Pines"/>
    <x v="2"/>
    <n v="347.4"/>
    <n v="0"/>
    <n v="241.07999999999998"/>
  </r>
  <r>
    <x v="148"/>
    <x v="1"/>
    <x v="4"/>
    <s v="Q2"/>
    <n v="2874"/>
    <n v="15"/>
    <x v="0"/>
    <x v="1"/>
    <n v="28.95"/>
    <x v="2"/>
    <n v="0.2"/>
    <n v="23.16"/>
    <n v="17.53"/>
    <n v="25"/>
    <n v="3030"/>
    <s v="Davis"/>
    <x v="6"/>
    <n v="579"/>
    <n v="5.7899999999999991"/>
    <n v="140.74999999999997"/>
  </r>
  <r>
    <x v="148"/>
    <x v="1"/>
    <x v="4"/>
    <s v="Q2"/>
    <n v="2875"/>
    <n v="23"/>
    <x v="1"/>
    <x v="1"/>
    <n v="2.95"/>
    <x v="4"/>
    <n v="0"/>
    <n v="2.95"/>
    <n v="1.68"/>
    <n v="3"/>
    <n v="3021"/>
    <s v="Hollywood"/>
    <x v="2"/>
    <n v="8.8500000000000014"/>
    <n v="0"/>
    <n v="3.8100000000000005"/>
  </r>
  <r>
    <x v="148"/>
    <x v="1"/>
    <x v="4"/>
    <s v="Q2"/>
    <n v="2876"/>
    <n v="44"/>
    <x v="0"/>
    <x v="1"/>
    <n v="38.950000000000003"/>
    <x v="0"/>
    <n v="0"/>
    <n v="38.950000000000003"/>
    <n v="24.76"/>
    <n v="18"/>
    <n v="3017"/>
    <s v="Chesterfield"/>
    <x v="3"/>
    <n v="701.1"/>
    <n v="0"/>
    <n v="255.42000000000002"/>
  </r>
  <r>
    <x v="148"/>
    <x v="1"/>
    <x v="4"/>
    <s v="Q2"/>
    <n v="2877"/>
    <n v="37"/>
    <x v="1"/>
    <x v="1"/>
    <n v="24.95"/>
    <x v="2"/>
    <n v="0"/>
    <n v="24.95"/>
    <n v="9.3800000000000008"/>
    <n v="2"/>
    <n v="3025"/>
    <s v="Cardinal"/>
    <x v="4"/>
    <n v="49.9"/>
    <n v="0"/>
    <n v="31.139999999999997"/>
  </r>
  <r>
    <x v="148"/>
    <x v="1"/>
    <x v="4"/>
    <s v="Q2"/>
    <n v="2877"/>
    <n v="23"/>
    <x v="1"/>
    <x v="1"/>
    <n v="2.95"/>
    <x v="4"/>
    <n v="0"/>
    <n v="2.95"/>
    <n v="1.68"/>
    <n v="2"/>
    <n v="3025"/>
    <s v="Cardinal"/>
    <x v="4"/>
    <n v="5.9"/>
    <n v="0"/>
    <n v="2.5400000000000005"/>
  </r>
  <r>
    <x v="148"/>
    <x v="1"/>
    <x v="4"/>
    <s v="Q2"/>
    <n v="2878"/>
    <n v="9"/>
    <x v="0"/>
    <x v="1"/>
    <n v="48.95"/>
    <x v="5"/>
    <n v="0"/>
    <n v="48.95"/>
    <n v="24.52"/>
    <n v="22"/>
    <n v="3020"/>
    <s v="Hollywood"/>
    <x v="2"/>
    <n v="1076.9000000000001"/>
    <n v="0"/>
    <n v="537.46"/>
  </r>
  <r>
    <x v="148"/>
    <x v="1"/>
    <x v="4"/>
    <s v="Q2"/>
    <n v="2879"/>
    <n v="27"/>
    <x v="1"/>
    <x v="1"/>
    <n v="4.95"/>
    <x v="4"/>
    <n v="0"/>
    <n v="4.95"/>
    <n v="1.82"/>
    <n v="5"/>
    <n v="3011"/>
    <s v="Barhamsville"/>
    <x v="4"/>
    <n v="24.75"/>
    <n v="0"/>
    <n v="15.649999999999999"/>
  </r>
  <r>
    <x v="148"/>
    <x v="1"/>
    <x v="4"/>
    <s v="Q2"/>
    <n v="2879"/>
    <n v="12"/>
    <x v="1"/>
    <x v="1"/>
    <n v="47.95"/>
    <x v="5"/>
    <n v="0"/>
    <n v="47.95"/>
    <n v="20.7"/>
    <n v="2"/>
    <n v="3011"/>
    <s v="Barhamsville"/>
    <x v="4"/>
    <n v="95.9"/>
    <n v="0"/>
    <n v="54.500000000000007"/>
  </r>
  <r>
    <x v="148"/>
    <x v="1"/>
    <x v="4"/>
    <s v="Q2"/>
    <n v="2879"/>
    <n v="47"/>
    <x v="1"/>
    <x v="1"/>
    <n v="28.95"/>
    <x v="2"/>
    <n v="0"/>
    <n v="28.95"/>
    <n v="8.86"/>
    <n v="9"/>
    <n v="3011"/>
    <s v="Barhamsville"/>
    <x v="4"/>
    <n v="260.55"/>
    <n v="0"/>
    <n v="180.81"/>
  </r>
  <r>
    <x v="148"/>
    <x v="1"/>
    <x v="4"/>
    <s v="Q2"/>
    <n v="2880"/>
    <n v="47"/>
    <x v="0"/>
    <x v="1"/>
    <n v="28.95"/>
    <x v="2"/>
    <n v="0"/>
    <n v="28.95"/>
    <n v="8.86"/>
    <n v="10"/>
    <n v="3016"/>
    <s v="Cedar Hill"/>
    <x v="3"/>
    <n v="289.5"/>
    <n v="0"/>
    <n v="200.9"/>
  </r>
  <r>
    <x v="148"/>
    <x v="1"/>
    <x v="4"/>
    <s v="Q2"/>
    <n v="2881"/>
    <n v="33"/>
    <x v="0"/>
    <x v="1"/>
    <n v="19.95"/>
    <x v="1"/>
    <n v="0.2"/>
    <n v="15.96"/>
    <n v="9.7799999999999994"/>
    <n v="8"/>
    <n v="3018"/>
    <s v="Chickasha"/>
    <x v="6"/>
    <n v="127.68"/>
    <n v="3.9899999999999984"/>
    <n v="49.440000000000012"/>
  </r>
  <r>
    <x v="148"/>
    <x v="1"/>
    <x v="4"/>
    <s v="Q2"/>
    <n v="2882"/>
    <n v="50"/>
    <x v="1"/>
    <x v="1"/>
    <n v="24.95"/>
    <x v="2"/>
    <n v="0"/>
    <n v="24.95"/>
    <n v="12.14"/>
    <n v="2"/>
    <n v="3032"/>
    <s v="Church View"/>
    <x v="4"/>
    <n v="49.9"/>
    <n v="0"/>
    <n v="25.619999999999997"/>
  </r>
  <r>
    <x v="148"/>
    <x v="1"/>
    <x v="4"/>
    <s v="Q2"/>
    <n v="2883"/>
    <n v="1"/>
    <x v="0"/>
    <x v="1"/>
    <n v="43.95"/>
    <x v="5"/>
    <n v="0"/>
    <n v="43.95"/>
    <n v="25.6"/>
    <n v="3"/>
    <n v="3032"/>
    <s v="Church View"/>
    <x v="4"/>
    <n v="131.85000000000002"/>
    <n v="0"/>
    <n v="55.050000000000004"/>
  </r>
  <r>
    <x v="148"/>
    <x v="1"/>
    <x v="4"/>
    <s v="Q2"/>
    <n v="2884"/>
    <n v="32"/>
    <x v="1"/>
    <x v="1"/>
    <n v="22.95"/>
    <x v="2"/>
    <n v="0"/>
    <n v="22.95"/>
    <n v="11.78"/>
    <n v="19"/>
    <n v="3016"/>
    <s v="Cedar Hill"/>
    <x v="3"/>
    <n v="436.05"/>
    <n v="0"/>
    <n v="212.23"/>
  </r>
  <r>
    <x v="148"/>
    <x v="1"/>
    <x v="4"/>
    <s v="Q2"/>
    <n v="2885"/>
    <n v="11"/>
    <x v="0"/>
    <x v="1"/>
    <n v="65.95"/>
    <x v="3"/>
    <n v="0"/>
    <n v="65.95"/>
    <n v="37.97"/>
    <n v="8"/>
    <n v="3012"/>
    <s v="Moose"/>
    <x v="5"/>
    <n v="527.6"/>
    <n v="0"/>
    <n v="223.84000000000003"/>
  </r>
  <r>
    <x v="148"/>
    <x v="1"/>
    <x v="4"/>
    <s v="Q2"/>
    <n v="2885"/>
    <n v="3"/>
    <x v="0"/>
    <x v="1"/>
    <n v="59.95"/>
    <x v="3"/>
    <n v="0"/>
    <n v="59.95"/>
    <n v="28.73"/>
    <n v="6"/>
    <n v="3012"/>
    <s v="Moose"/>
    <x v="5"/>
    <n v="359.70000000000005"/>
    <n v="0"/>
    <n v="187.32000000000002"/>
  </r>
  <r>
    <x v="148"/>
    <x v="1"/>
    <x v="4"/>
    <s v="Q2"/>
    <n v="2885"/>
    <n v="2"/>
    <x v="0"/>
    <x v="1"/>
    <n v="44.95"/>
    <x v="5"/>
    <n v="0"/>
    <n v="44.95"/>
    <n v="27.95"/>
    <n v="6"/>
    <n v="3012"/>
    <s v="Moose"/>
    <x v="5"/>
    <n v="269.70000000000005"/>
    <n v="0"/>
    <n v="102.00000000000003"/>
  </r>
  <r>
    <x v="149"/>
    <x v="2"/>
    <x v="4"/>
    <s v="Q2"/>
    <n v="2886"/>
    <n v="35"/>
    <x v="4"/>
    <x v="1"/>
    <n v="0.95"/>
    <x v="4"/>
    <n v="0"/>
    <n v="0.95"/>
    <n v="0.47"/>
    <n v="20"/>
    <n v="3033"/>
    <s v="Hubertus"/>
    <x v="0"/>
    <n v="19"/>
    <n v="0"/>
    <n v="9.6"/>
  </r>
  <r>
    <x v="149"/>
    <x v="2"/>
    <x v="4"/>
    <s v="Q2"/>
    <n v="2886"/>
    <n v="42"/>
    <x v="4"/>
    <x v="1"/>
    <n v="35.950000000000003"/>
    <x v="0"/>
    <n v="0"/>
    <n v="35.950000000000003"/>
    <n v="20.25"/>
    <n v="2"/>
    <n v="3033"/>
    <s v="Hubertus"/>
    <x v="0"/>
    <n v="71.900000000000006"/>
    <n v="0"/>
    <n v="31.400000000000006"/>
  </r>
  <r>
    <x v="149"/>
    <x v="2"/>
    <x v="4"/>
    <s v="Q2"/>
    <n v="2887"/>
    <n v="16"/>
    <x v="2"/>
    <x v="1"/>
    <n v="27.95"/>
    <x v="2"/>
    <n v="0.1"/>
    <n v="25.16"/>
    <n v="15.85"/>
    <n v="4"/>
    <n v="3027"/>
    <s v="Hartford"/>
    <x v="0"/>
    <n v="100.64"/>
    <n v="2.7899999999999991"/>
    <n v="37.24"/>
  </r>
  <r>
    <x v="149"/>
    <x v="2"/>
    <x v="4"/>
    <s v="Q2"/>
    <n v="2888"/>
    <n v="12"/>
    <x v="4"/>
    <x v="1"/>
    <n v="47.95"/>
    <x v="5"/>
    <n v="0"/>
    <n v="47.95"/>
    <n v="20.7"/>
    <n v="2"/>
    <n v="3024"/>
    <s v="Corn"/>
    <x v="6"/>
    <n v="95.9"/>
    <n v="0"/>
    <n v="54.500000000000007"/>
  </r>
  <r>
    <x v="149"/>
    <x v="2"/>
    <x v="4"/>
    <s v="Q2"/>
    <n v="2889"/>
    <n v="15"/>
    <x v="2"/>
    <x v="1"/>
    <n v="28.95"/>
    <x v="2"/>
    <n v="0"/>
    <n v="28.95"/>
    <n v="17.53"/>
    <n v="23"/>
    <n v="3018"/>
    <s v="Chickasha"/>
    <x v="6"/>
    <n v="665.85"/>
    <n v="0"/>
    <n v="262.65999999999997"/>
  </r>
  <r>
    <x v="149"/>
    <x v="2"/>
    <x v="4"/>
    <s v="Q2"/>
    <n v="2889"/>
    <n v="41"/>
    <x v="2"/>
    <x v="1"/>
    <n v="18.95"/>
    <x v="1"/>
    <n v="0"/>
    <n v="18.95"/>
    <n v="9.98"/>
    <n v="13"/>
    <n v="3018"/>
    <s v="Chickasha"/>
    <x v="6"/>
    <n v="246.35"/>
    <n v="0"/>
    <n v="116.60999999999999"/>
  </r>
  <r>
    <x v="149"/>
    <x v="2"/>
    <x v="4"/>
    <s v="Q2"/>
    <n v="2890"/>
    <n v="27"/>
    <x v="4"/>
    <x v="1"/>
    <n v="4.95"/>
    <x v="4"/>
    <n v="0"/>
    <n v="4.95"/>
    <n v="1.82"/>
    <n v="2"/>
    <n v="3010"/>
    <s v="Camarillo"/>
    <x v="7"/>
    <n v="9.9"/>
    <n v="0"/>
    <n v="6.26"/>
  </r>
  <r>
    <x v="149"/>
    <x v="2"/>
    <x v="4"/>
    <s v="Q2"/>
    <n v="2890"/>
    <n v="36"/>
    <x v="4"/>
    <x v="1"/>
    <n v="26.95"/>
    <x v="2"/>
    <n v="0.1"/>
    <n v="24.26"/>
    <n v="12.53"/>
    <n v="15"/>
    <n v="3010"/>
    <s v="Camarillo"/>
    <x v="7"/>
    <n v="363.90000000000003"/>
    <n v="2.6899999999999977"/>
    <n v="175.95000000000005"/>
  </r>
  <r>
    <x v="149"/>
    <x v="2"/>
    <x v="4"/>
    <s v="Q2"/>
    <n v="2891"/>
    <n v="49"/>
    <x v="2"/>
    <x v="1"/>
    <n v="63.95"/>
    <x v="3"/>
    <n v="0"/>
    <n v="63.95"/>
    <n v="27.1"/>
    <n v="2"/>
    <n v="3021"/>
    <s v="Hollywood"/>
    <x v="2"/>
    <n v="127.9"/>
    <n v="0"/>
    <n v="73.7"/>
  </r>
  <r>
    <x v="149"/>
    <x v="2"/>
    <x v="4"/>
    <s v="Q2"/>
    <n v="2892"/>
    <n v="42"/>
    <x v="2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50"/>
    <x v="3"/>
    <x v="4"/>
    <s v="Q2"/>
    <n v="2893"/>
    <n v="20"/>
    <x v="2"/>
    <x v="1"/>
    <n v="16.95"/>
    <x v="1"/>
    <n v="0"/>
    <n v="16.95"/>
    <n v="6.76"/>
    <n v="5"/>
    <n v="3016"/>
    <s v="Cedar Hill"/>
    <x v="3"/>
    <n v="84.75"/>
    <n v="0"/>
    <n v="50.949999999999996"/>
  </r>
  <r>
    <x v="150"/>
    <x v="3"/>
    <x v="4"/>
    <s v="Q2"/>
    <n v="2893"/>
    <n v="17"/>
    <x v="2"/>
    <x v="1"/>
    <n v="49.95"/>
    <x v="5"/>
    <n v="0.1"/>
    <n v="44.96"/>
    <n v="23.93"/>
    <n v="8"/>
    <n v="3016"/>
    <s v="Cedar Hill"/>
    <x v="3"/>
    <n v="359.68"/>
    <n v="4.990000000000002"/>
    <n v="168.24"/>
  </r>
  <r>
    <x v="150"/>
    <x v="3"/>
    <x v="4"/>
    <s v="Q2"/>
    <n v="2894"/>
    <n v="7"/>
    <x v="1"/>
    <x v="1"/>
    <n v="20.95"/>
    <x v="2"/>
    <n v="0.2"/>
    <n v="16.760000000000002"/>
    <n v="10.039999999999999"/>
    <n v="10"/>
    <n v="3013"/>
    <s v="Moran"/>
    <x v="5"/>
    <n v="167.60000000000002"/>
    <n v="4.1899999999999977"/>
    <n v="67.200000000000017"/>
  </r>
  <r>
    <x v="150"/>
    <x v="3"/>
    <x v="4"/>
    <s v="Q2"/>
    <n v="2895"/>
    <n v="28"/>
    <x v="2"/>
    <x v="1"/>
    <n v="0.95"/>
    <x v="4"/>
    <n v="0.1"/>
    <n v="0.86"/>
    <n v="0.5"/>
    <n v="24"/>
    <n v="3019"/>
    <s v="Crystal City"/>
    <x v="3"/>
    <n v="20.64"/>
    <n v="8.9999999999999969E-2"/>
    <n v="8.64"/>
  </r>
  <r>
    <x v="150"/>
    <x v="3"/>
    <x v="4"/>
    <s v="Q2"/>
    <n v="2896"/>
    <n v="24"/>
    <x v="2"/>
    <x v="1"/>
    <n v="27.95"/>
    <x v="2"/>
    <n v="0.1"/>
    <n v="25.16"/>
    <n v="16.8"/>
    <n v="19"/>
    <n v="3011"/>
    <s v="Barhamsville"/>
    <x v="4"/>
    <n v="478.04"/>
    <n v="2.7899999999999991"/>
    <n v="158.83999999999997"/>
  </r>
  <r>
    <x v="150"/>
    <x v="3"/>
    <x v="4"/>
    <s v="Q2"/>
    <n v="2897"/>
    <n v="24"/>
    <x v="1"/>
    <x v="1"/>
    <n v="27.95"/>
    <x v="2"/>
    <n v="0"/>
    <n v="27.95"/>
    <n v="16.8"/>
    <n v="11"/>
    <n v="3024"/>
    <s v="Corn"/>
    <x v="6"/>
    <n v="307.45"/>
    <n v="0"/>
    <n v="122.64999999999998"/>
  </r>
  <r>
    <x v="150"/>
    <x v="3"/>
    <x v="4"/>
    <s v="Q2"/>
    <n v="2898"/>
    <n v="35"/>
    <x v="2"/>
    <x v="1"/>
    <n v="0.95"/>
    <x v="4"/>
    <n v="0"/>
    <n v="0.95"/>
    <n v="0.47"/>
    <n v="21"/>
    <n v="3019"/>
    <s v="Crystal City"/>
    <x v="3"/>
    <n v="19.95"/>
    <n v="0"/>
    <n v="10.08"/>
  </r>
  <r>
    <x v="150"/>
    <x v="3"/>
    <x v="4"/>
    <s v="Q2"/>
    <n v="2899"/>
    <n v="7"/>
    <x v="1"/>
    <x v="1"/>
    <n v="20.95"/>
    <x v="2"/>
    <n v="0"/>
    <n v="20.95"/>
    <n v="10.039999999999999"/>
    <n v="14"/>
    <n v="3022"/>
    <s v="Oak View"/>
    <x v="7"/>
    <n v="293.3"/>
    <n v="0"/>
    <n v="152.74"/>
  </r>
  <r>
    <x v="150"/>
    <x v="3"/>
    <x v="4"/>
    <s v="Q2"/>
    <n v="2900"/>
    <n v="50"/>
    <x v="2"/>
    <x v="1"/>
    <n v="24.95"/>
    <x v="2"/>
    <n v="0"/>
    <n v="24.95"/>
    <n v="12.14"/>
    <n v="1"/>
    <n v="3033"/>
    <s v="Hubertus"/>
    <x v="0"/>
    <n v="24.95"/>
    <n v="0"/>
    <n v="12.809999999999999"/>
  </r>
  <r>
    <x v="150"/>
    <x v="3"/>
    <x v="4"/>
    <s v="Q2"/>
    <n v="2901"/>
    <n v="21"/>
    <x v="1"/>
    <x v="1"/>
    <n v="26.95"/>
    <x v="2"/>
    <n v="0"/>
    <n v="26.95"/>
    <n v="12.42"/>
    <n v="10"/>
    <n v="3033"/>
    <s v="Hubertus"/>
    <x v="0"/>
    <n v="269.5"/>
    <n v="0"/>
    <n v="145.29999999999998"/>
  </r>
  <r>
    <x v="150"/>
    <x v="3"/>
    <x v="4"/>
    <s v="Q2"/>
    <n v="2901"/>
    <n v="22"/>
    <x v="1"/>
    <x v="1"/>
    <n v="0.95"/>
    <x v="4"/>
    <n v="0"/>
    <n v="0.95"/>
    <n v="0.56999999999999995"/>
    <n v="6"/>
    <n v="3033"/>
    <s v="Hubertus"/>
    <x v="0"/>
    <n v="5.6999999999999993"/>
    <n v="0"/>
    <n v="2.2800000000000002"/>
  </r>
  <r>
    <x v="150"/>
    <x v="3"/>
    <x v="4"/>
    <s v="Q2"/>
    <n v="2902"/>
    <n v="25"/>
    <x v="2"/>
    <x v="1"/>
    <n v="0.95"/>
    <x v="4"/>
    <n v="0"/>
    <n v="0.95"/>
    <n v="0.35"/>
    <n v="2"/>
    <n v="3030"/>
    <s v="Davis"/>
    <x v="6"/>
    <n v="1.9"/>
    <n v="0"/>
    <n v="1.2"/>
  </r>
  <r>
    <x v="150"/>
    <x v="3"/>
    <x v="4"/>
    <s v="Q2"/>
    <n v="2903"/>
    <n v="28"/>
    <x v="1"/>
    <x v="1"/>
    <n v="0.95"/>
    <x v="4"/>
    <n v="0"/>
    <n v="0.95"/>
    <n v="0.5"/>
    <n v="12"/>
    <n v="3028"/>
    <s v="Pembroke Pines"/>
    <x v="2"/>
    <n v="11.399999999999999"/>
    <n v="0"/>
    <n v="5.3999999999999995"/>
  </r>
  <r>
    <x v="150"/>
    <x v="3"/>
    <x v="4"/>
    <s v="Q2"/>
    <n v="2904"/>
    <n v="24"/>
    <x v="2"/>
    <x v="1"/>
    <n v="27.95"/>
    <x v="2"/>
    <n v="0"/>
    <n v="27.95"/>
    <n v="16.8"/>
    <n v="19"/>
    <n v="3011"/>
    <s v="Barhamsville"/>
    <x v="4"/>
    <n v="531.04999999999995"/>
    <n v="0"/>
    <n v="211.84999999999997"/>
  </r>
  <r>
    <x v="150"/>
    <x v="3"/>
    <x v="4"/>
    <s v="Q2"/>
    <n v="2904"/>
    <n v="3"/>
    <x v="2"/>
    <x v="1"/>
    <n v="59.95"/>
    <x v="3"/>
    <n v="0"/>
    <n v="59.95"/>
    <n v="28.73"/>
    <n v="8"/>
    <n v="3011"/>
    <s v="Barhamsville"/>
    <x v="4"/>
    <n v="479.6"/>
    <n v="0"/>
    <n v="249.76000000000002"/>
  </r>
  <r>
    <x v="150"/>
    <x v="3"/>
    <x v="4"/>
    <s v="Q2"/>
    <n v="2905"/>
    <n v="18"/>
    <x v="1"/>
    <x v="1"/>
    <n v="54.95"/>
    <x v="3"/>
    <n v="0"/>
    <n v="54.95"/>
    <n v="26.65"/>
    <n v="8"/>
    <n v="3012"/>
    <s v="Moose"/>
    <x v="5"/>
    <n v="439.6"/>
    <n v="0"/>
    <n v="226.40000000000003"/>
  </r>
  <r>
    <x v="150"/>
    <x v="3"/>
    <x v="4"/>
    <s v="Q2"/>
    <n v="2905"/>
    <n v="24"/>
    <x v="1"/>
    <x v="1"/>
    <n v="27.95"/>
    <x v="2"/>
    <n v="0"/>
    <n v="27.95"/>
    <n v="16.8"/>
    <n v="26"/>
    <n v="3012"/>
    <s v="Moose"/>
    <x v="5"/>
    <n v="726.69999999999993"/>
    <n v="0"/>
    <n v="289.89999999999998"/>
  </r>
  <r>
    <x v="150"/>
    <x v="3"/>
    <x v="4"/>
    <s v="Q2"/>
    <n v="2906"/>
    <n v="14"/>
    <x v="2"/>
    <x v="1"/>
    <n v="31.95"/>
    <x v="0"/>
    <n v="0.1"/>
    <n v="28.76"/>
    <n v="17.38"/>
    <n v="2"/>
    <n v="3014"/>
    <s v="Danville"/>
    <x v="1"/>
    <n v="57.52"/>
    <n v="3.1899999999999977"/>
    <n v="22.760000000000005"/>
  </r>
  <r>
    <x v="150"/>
    <x v="3"/>
    <x v="4"/>
    <s v="Q2"/>
    <n v="2906"/>
    <n v="30"/>
    <x v="2"/>
    <x v="1"/>
    <n v="10.95"/>
    <x v="1"/>
    <n v="0"/>
    <n v="10.95"/>
    <n v="4.8"/>
    <n v="14"/>
    <n v="3014"/>
    <s v="Danville"/>
    <x v="1"/>
    <n v="153.29999999999998"/>
    <n v="0"/>
    <n v="86.1"/>
  </r>
  <r>
    <x v="150"/>
    <x v="3"/>
    <x v="4"/>
    <s v="Q2"/>
    <n v="2907"/>
    <n v="18"/>
    <x v="1"/>
    <x v="1"/>
    <n v="54.95"/>
    <x v="3"/>
    <n v="0"/>
    <n v="54.95"/>
    <n v="26.65"/>
    <n v="12"/>
    <n v="3029"/>
    <s v="Hartland"/>
    <x v="0"/>
    <n v="659.40000000000009"/>
    <n v="0"/>
    <n v="339.6"/>
  </r>
  <r>
    <x v="150"/>
    <x v="3"/>
    <x v="4"/>
    <s v="Q2"/>
    <n v="2907"/>
    <n v="4"/>
    <x v="1"/>
    <x v="1"/>
    <n v="73.95"/>
    <x v="3"/>
    <n v="0"/>
    <n v="73.95"/>
    <n v="38.86"/>
    <n v="1"/>
    <n v="3029"/>
    <s v="Hartland"/>
    <x v="0"/>
    <n v="73.95"/>
    <n v="0"/>
    <n v="35.090000000000003"/>
  </r>
  <r>
    <x v="150"/>
    <x v="3"/>
    <x v="4"/>
    <s v="Q2"/>
    <n v="2908"/>
    <n v="4"/>
    <x v="2"/>
    <x v="1"/>
    <n v="73.95"/>
    <x v="3"/>
    <n v="0"/>
    <n v="73.95"/>
    <n v="38.86"/>
    <n v="1"/>
    <n v="3017"/>
    <s v="Chesterfield"/>
    <x v="3"/>
    <n v="73.95"/>
    <n v="0"/>
    <n v="35.090000000000003"/>
  </r>
  <r>
    <x v="150"/>
    <x v="3"/>
    <x v="4"/>
    <s v="Q2"/>
    <n v="2909"/>
    <n v="26"/>
    <x v="1"/>
    <x v="1"/>
    <n v="0.95"/>
    <x v="4"/>
    <n v="0"/>
    <n v="0.95"/>
    <n v="0.42"/>
    <n v="1"/>
    <n v="3028"/>
    <s v="Pembroke Pines"/>
    <x v="2"/>
    <n v="0.95"/>
    <n v="0"/>
    <n v="0.53"/>
  </r>
  <r>
    <x v="150"/>
    <x v="3"/>
    <x v="4"/>
    <s v="Q2"/>
    <n v="2910"/>
    <n v="30"/>
    <x v="2"/>
    <x v="1"/>
    <n v="10.95"/>
    <x v="1"/>
    <n v="0"/>
    <n v="10.95"/>
    <n v="4.8"/>
    <n v="14"/>
    <n v="3015"/>
    <s v="Catawissa"/>
    <x v="3"/>
    <n v="153.29999999999998"/>
    <n v="0"/>
    <n v="86.1"/>
  </r>
  <r>
    <x v="150"/>
    <x v="3"/>
    <x v="4"/>
    <s v="Q2"/>
    <n v="2910"/>
    <n v="1"/>
    <x v="2"/>
    <x v="1"/>
    <n v="43.95"/>
    <x v="5"/>
    <n v="0"/>
    <n v="43.95"/>
    <n v="25.6"/>
    <n v="3"/>
    <n v="3015"/>
    <s v="Catawissa"/>
    <x v="3"/>
    <n v="131.85000000000002"/>
    <n v="0"/>
    <n v="55.050000000000004"/>
  </r>
  <r>
    <x v="150"/>
    <x v="3"/>
    <x v="4"/>
    <s v="Q2"/>
    <n v="2910"/>
    <n v="18"/>
    <x v="2"/>
    <x v="1"/>
    <n v="54.95"/>
    <x v="3"/>
    <n v="0"/>
    <n v="54.95"/>
    <n v="26.65"/>
    <n v="13"/>
    <n v="3015"/>
    <s v="Catawissa"/>
    <x v="3"/>
    <n v="714.35"/>
    <n v="0"/>
    <n v="367.90000000000003"/>
  </r>
  <r>
    <x v="151"/>
    <x v="4"/>
    <x v="5"/>
    <s v="Q2"/>
    <n v="2911"/>
    <n v="42"/>
    <x v="4"/>
    <x v="0"/>
    <n v="35.950000000000003"/>
    <x v="0"/>
    <n v="0"/>
    <n v="35.950000000000003"/>
    <n v="20.25"/>
    <n v="1"/>
    <n v="3013"/>
    <s v="Moran"/>
    <x v="5"/>
    <n v="35.950000000000003"/>
    <n v="0"/>
    <n v="15.700000000000003"/>
  </r>
  <r>
    <x v="151"/>
    <x v="4"/>
    <x v="5"/>
    <s v="Q2"/>
    <n v="2911"/>
    <n v="41"/>
    <x v="4"/>
    <x v="0"/>
    <n v="18.95"/>
    <x v="1"/>
    <n v="0"/>
    <n v="18.95"/>
    <n v="9.98"/>
    <n v="5"/>
    <n v="3013"/>
    <s v="Moran"/>
    <x v="5"/>
    <n v="94.75"/>
    <n v="0"/>
    <n v="44.849999999999994"/>
  </r>
  <r>
    <x v="151"/>
    <x v="4"/>
    <x v="5"/>
    <s v="Q2"/>
    <n v="2911"/>
    <n v="38"/>
    <x v="4"/>
    <x v="0"/>
    <n v="24.95"/>
    <x v="2"/>
    <n v="0"/>
    <n v="24.95"/>
    <n v="11.48"/>
    <n v="6"/>
    <n v="3013"/>
    <s v="Moran"/>
    <x v="5"/>
    <n v="149.69999999999999"/>
    <n v="0"/>
    <n v="80.819999999999993"/>
  </r>
  <r>
    <x v="151"/>
    <x v="4"/>
    <x v="5"/>
    <s v="Q2"/>
    <n v="2912"/>
    <n v="14"/>
    <x v="4"/>
    <x v="0"/>
    <n v="31.95"/>
    <x v="0"/>
    <n v="0"/>
    <n v="31.95"/>
    <n v="17.38"/>
    <n v="5"/>
    <n v="3026"/>
    <s v="Norman"/>
    <x v="6"/>
    <n v="159.75"/>
    <n v="0"/>
    <n v="72.849999999999994"/>
  </r>
  <r>
    <x v="151"/>
    <x v="4"/>
    <x v="5"/>
    <s v="Q2"/>
    <n v="2913"/>
    <n v="44"/>
    <x v="3"/>
    <x v="0"/>
    <n v="38.950000000000003"/>
    <x v="0"/>
    <n v="0"/>
    <n v="38.950000000000003"/>
    <n v="24.76"/>
    <n v="33"/>
    <n v="3022"/>
    <s v="Oak View"/>
    <x v="7"/>
    <n v="1285.3500000000001"/>
    <n v="0"/>
    <n v="468.27000000000004"/>
  </r>
  <r>
    <x v="151"/>
    <x v="4"/>
    <x v="5"/>
    <s v="Q2"/>
    <n v="2913"/>
    <n v="18"/>
    <x v="3"/>
    <x v="0"/>
    <n v="54.95"/>
    <x v="3"/>
    <n v="0"/>
    <n v="54.95"/>
    <n v="26.65"/>
    <n v="32"/>
    <n v="3022"/>
    <s v="Oak View"/>
    <x v="7"/>
    <n v="1758.4"/>
    <n v="0"/>
    <n v="905.60000000000014"/>
  </r>
  <r>
    <x v="151"/>
    <x v="4"/>
    <x v="5"/>
    <s v="Q2"/>
    <n v="2914"/>
    <n v="7"/>
    <x v="4"/>
    <x v="0"/>
    <n v="20.95"/>
    <x v="2"/>
    <n v="0"/>
    <n v="20.95"/>
    <n v="10.039999999999999"/>
    <n v="23"/>
    <n v="3033"/>
    <s v="Hubertus"/>
    <x v="0"/>
    <n v="481.84999999999997"/>
    <n v="0"/>
    <n v="250.93"/>
  </r>
  <r>
    <x v="151"/>
    <x v="4"/>
    <x v="5"/>
    <s v="Q2"/>
    <n v="2914"/>
    <n v="28"/>
    <x v="4"/>
    <x v="0"/>
    <n v="0.95"/>
    <x v="4"/>
    <n v="0"/>
    <n v="0.95"/>
    <n v="0.5"/>
    <n v="32"/>
    <n v="3033"/>
    <s v="Hubertus"/>
    <x v="0"/>
    <n v="30.4"/>
    <n v="0"/>
    <n v="14.399999999999999"/>
  </r>
  <r>
    <x v="151"/>
    <x v="4"/>
    <x v="5"/>
    <s v="Q2"/>
    <n v="2914"/>
    <n v="19"/>
    <x v="4"/>
    <x v="0"/>
    <n v="49.95"/>
    <x v="5"/>
    <n v="0.1"/>
    <n v="44.96"/>
    <n v="24.77"/>
    <n v="18"/>
    <n v="3033"/>
    <s v="Hubertus"/>
    <x v="0"/>
    <n v="809.28"/>
    <n v="4.990000000000002"/>
    <n v="363.42"/>
  </r>
  <r>
    <x v="151"/>
    <x v="4"/>
    <x v="5"/>
    <s v="Q2"/>
    <n v="2915"/>
    <n v="21"/>
    <x v="3"/>
    <x v="0"/>
    <n v="26.95"/>
    <x v="2"/>
    <n v="0"/>
    <n v="26.95"/>
    <n v="12.42"/>
    <n v="18"/>
    <n v="3011"/>
    <s v="Barhamsville"/>
    <x v="4"/>
    <n v="485.09999999999997"/>
    <n v="0"/>
    <n v="261.53999999999996"/>
  </r>
  <r>
    <x v="151"/>
    <x v="4"/>
    <x v="5"/>
    <s v="Q2"/>
    <n v="2916"/>
    <n v="50"/>
    <x v="4"/>
    <x v="0"/>
    <n v="24.95"/>
    <x v="2"/>
    <n v="0"/>
    <n v="24.95"/>
    <n v="12.14"/>
    <n v="2"/>
    <n v="3033"/>
    <s v="Hubertus"/>
    <x v="0"/>
    <n v="49.9"/>
    <n v="0"/>
    <n v="25.619999999999997"/>
  </r>
  <r>
    <x v="151"/>
    <x v="4"/>
    <x v="5"/>
    <s v="Q2"/>
    <n v="2916"/>
    <n v="3"/>
    <x v="4"/>
    <x v="0"/>
    <n v="59.95"/>
    <x v="3"/>
    <n v="0"/>
    <n v="59.95"/>
    <n v="28.73"/>
    <n v="25"/>
    <n v="3033"/>
    <s v="Hubertus"/>
    <x v="0"/>
    <n v="1498.75"/>
    <n v="0"/>
    <n v="780.50000000000011"/>
  </r>
  <r>
    <x v="151"/>
    <x v="4"/>
    <x v="5"/>
    <s v="Q2"/>
    <n v="2917"/>
    <n v="15"/>
    <x v="3"/>
    <x v="0"/>
    <n v="28.95"/>
    <x v="2"/>
    <n v="0"/>
    <n v="28.95"/>
    <n v="17.53"/>
    <n v="4"/>
    <n v="3012"/>
    <s v="Moose"/>
    <x v="5"/>
    <n v="115.8"/>
    <n v="0"/>
    <n v="45.679999999999993"/>
  </r>
  <r>
    <x v="151"/>
    <x v="4"/>
    <x v="5"/>
    <s v="Q2"/>
    <n v="2918"/>
    <n v="29"/>
    <x v="4"/>
    <x v="0"/>
    <n v="40.950000000000003"/>
    <x v="5"/>
    <n v="0"/>
    <n v="40.950000000000003"/>
    <n v="15.51"/>
    <n v="7"/>
    <n v="3024"/>
    <s v="Corn"/>
    <x v="6"/>
    <n v="286.65000000000003"/>
    <n v="0"/>
    <n v="178.08000000000004"/>
  </r>
  <r>
    <x v="151"/>
    <x v="4"/>
    <x v="5"/>
    <s v="Q2"/>
    <n v="2919"/>
    <n v="28"/>
    <x v="3"/>
    <x v="0"/>
    <n v="0.95"/>
    <x v="4"/>
    <n v="0"/>
    <n v="0.95"/>
    <n v="0.5"/>
    <n v="34"/>
    <n v="3015"/>
    <s v="Catawissa"/>
    <x v="3"/>
    <n v="32.299999999999997"/>
    <n v="0"/>
    <n v="15.299999999999999"/>
  </r>
  <r>
    <x v="151"/>
    <x v="4"/>
    <x v="5"/>
    <s v="Q2"/>
    <n v="2920"/>
    <n v="6"/>
    <x v="4"/>
    <x v="0"/>
    <n v="55.95"/>
    <x v="3"/>
    <n v="0"/>
    <n v="55.95"/>
    <n v="16.059999999999999"/>
    <n v="24"/>
    <n v="3017"/>
    <s v="Chesterfield"/>
    <x v="3"/>
    <n v="1342.8000000000002"/>
    <n v="0"/>
    <n v="957.36"/>
  </r>
  <r>
    <x v="152"/>
    <x v="5"/>
    <x v="5"/>
    <s v="Q2"/>
    <n v="2921"/>
    <n v="8"/>
    <x v="0"/>
    <x v="0"/>
    <n v="7.95"/>
    <x v="4"/>
    <n v="0.1"/>
    <n v="7.16"/>
    <n v="4.53"/>
    <n v="14"/>
    <n v="3032"/>
    <s v="Church View"/>
    <x v="4"/>
    <n v="100.24000000000001"/>
    <n v="0.79"/>
    <n v="36.82"/>
  </r>
  <r>
    <x v="152"/>
    <x v="5"/>
    <x v="5"/>
    <s v="Q2"/>
    <n v="2922"/>
    <n v="32"/>
    <x v="3"/>
    <x v="0"/>
    <n v="22.95"/>
    <x v="2"/>
    <n v="0"/>
    <n v="22.95"/>
    <n v="11.78"/>
    <n v="8"/>
    <n v="3017"/>
    <s v="Chesterfield"/>
    <x v="3"/>
    <n v="183.6"/>
    <n v="0"/>
    <n v="89.36"/>
  </r>
  <r>
    <x v="152"/>
    <x v="5"/>
    <x v="5"/>
    <s v="Q2"/>
    <n v="2923"/>
    <n v="7"/>
    <x v="4"/>
    <x v="0"/>
    <n v="20.95"/>
    <x v="2"/>
    <n v="0.1"/>
    <n v="18.86"/>
    <n v="10.039999999999999"/>
    <n v="18"/>
    <n v="3014"/>
    <s v="Danville"/>
    <x v="1"/>
    <n v="339.48"/>
    <n v="2.09"/>
    <n v="158.76"/>
  </r>
  <r>
    <x v="152"/>
    <x v="5"/>
    <x v="5"/>
    <s v="Q2"/>
    <n v="2924"/>
    <n v="20"/>
    <x v="0"/>
    <x v="0"/>
    <n v="16.95"/>
    <x v="1"/>
    <n v="0"/>
    <n v="16.95"/>
    <n v="6.76"/>
    <n v="7"/>
    <n v="3013"/>
    <s v="Moran"/>
    <x v="5"/>
    <n v="118.64999999999999"/>
    <n v="0"/>
    <n v="71.33"/>
  </r>
  <r>
    <x v="152"/>
    <x v="5"/>
    <x v="5"/>
    <s v="Q2"/>
    <n v="2924"/>
    <n v="40"/>
    <x v="0"/>
    <x v="0"/>
    <n v="16.95"/>
    <x v="1"/>
    <n v="0"/>
    <n v="16.95"/>
    <n v="6.53"/>
    <n v="32"/>
    <n v="3013"/>
    <s v="Moran"/>
    <x v="5"/>
    <n v="542.4"/>
    <n v="0"/>
    <n v="333.43999999999994"/>
  </r>
  <r>
    <x v="152"/>
    <x v="5"/>
    <x v="5"/>
    <s v="Q2"/>
    <n v="2924"/>
    <n v="2"/>
    <x v="0"/>
    <x v="0"/>
    <n v="44.95"/>
    <x v="5"/>
    <n v="0"/>
    <n v="44.95"/>
    <n v="27.95"/>
    <n v="12"/>
    <n v="3013"/>
    <s v="Moran"/>
    <x v="5"/>
    <n v="539.40000000000009"/>
    <n v="0"/>
    <n v="204.00000000000006"/>
  </r>
  <r>
    <x v="152"/>
    <x v="5"/>
    <x v="5"/>
    <s v="Q2"/>
    <n v="2925"/>
    <n v="15"/>
    <x v="4"/>
    <x v="0"/>
    <n v="28.95"/>
    <x v="2"/>
    <n v="0.1"/>
    <n v="26.06"/>
    <n v="17.53"/>
    <n v="39"/>
    <n v="3019"/>
    <s v="Crystal City"/>
    <x v="3"/>
    <n v="1016.3399999999999"/>
    <n v="2.8900000000000006"/>
    <n v="332.6699999999999"/>
  </r>
  <r>
    <x v="152"/>
    <x v="5"/>
    <x v="5"/>
    <s v="Q2"/>
    <n v="2926"/>
    <n v="34"/>
    <x v="0"/>
    <x v="0"/>
    <n v="37.950000000000003"/>
    <x v="0"/>
    <n v="0"/>
    <n v="37.950000000000003"/>
    <n v="15.35"/>
    <n v="2"/>
    <n v="3029"/>
    <s v="Hartland"/>
    <x v="0"/>
    <n v="75.900000000000006"/>
    <n v="0"/>
    <n v="45.2"/>
  </r>
  <r>
    <x v="152"/>
    <x v="5"/>
    <x v="5"/>
    <s v="Q2"/>
    <n v="2927"/>
    <n v="31"/>
    <x v="3"/>
    <x v="0"/>
    <n v="0.95"/>
    <x v="4"/>
    <n v="0"/>
    <n v="0.95"/>
    <n v="0.34"/>
    <n v="27"/>
    <n v="3027"/>
    <s v="Hartford"/>
    <x v="0"/>
    <n v="25.65"/>
    <n v="0"/>
    <n v="16.469999999999995"/>
  </r>
  <r>
    <x v="152"/>
    <x v="5"/>
    <x v="5"/>
    <s v="Q2"/>
    <n v="2928"/>
    <n v="48"/>
    <x v="4"/>
    <x v="0"/>
    <n v="3.95"/>
    <x v="4"/>
    <n v="0"/>
    <n v="3.95"/>
    <n v="1.43"/>
    <n v="23"/>
    <n v="3012"/>
    <s v="Moose"/>
    <x v="5"/>
    <n v="90.850000000000009"/>
    <n v="0"/>
    <n v="57.960000000000008"/>
  </r>
  <r>
    <x v="152"/>
    <x v="5"/>
    <x v="5"/>
    <s v="Q2"/>
    <n v="2929"/>
    <n v="26"/>
    <x v="0"/>
    <x v="0"/>
    <n v="0.95"/>
    <x v="4"/>
    <n v="0.1"/>
    <n v="0.86"/>
    <n v="0.42"/>
    <n v="20"/>
    <n v="3025"/>
    <s v="Cardinal"/>
    <x v="4"/>
    <n v="17.2"/>
    <n v="8.9999999999999969E-2"/>
    <n v="8.8000000000000007"/>
  </r>
  <r>
    <x v="152"/>
    <x v="5"/>
    <x v="5"/>
    <s v="Q2"/>
    <n v="2930"/>
    <n v="14"/>
    <x v="3"/>
    <x v="0"/>
    <n v="31.95"/>
    <x v="0"/>
    <n v="0"/>
    <n v="31.95"/>
    <n v="17.38"/>
    <n v="4"/>
    <n v="3022"/>
    <s v="Oak View"/>
    <x v="7"/>
    <n v="127.8"/>
    <n v="0"/>
    <n v="58.28"/>
  </r>
  <r>
    <x v="152"/>
    <x v="5"/>
    <x v="5"/>
    <s v="Q2"/>
    <n v="2931"/>
    <n v="17"/>
    <x v="4"/>
    <x v="0"/>
    <n v="49.95"/>
    <x v="5"/>
    <n v="0"/>
    <n v="49.95"/>
    <n v="23.93"/>
    <n v="24"/>
    <n v="3023"/>
    <s v="Glenbeulah"/>
    <x v="0"/>
    <n v="1198.8000000000002"/>
    <n v="0"/>
    <n v="624.48"/>
  </r>
  <r>
    <x v="153"/>
    <x v="6"/>
    <x v="5"/>
    <s v="Q2"/>
    <n v="2932"/>
    <n v="34"/>
    <x v="1"/>
    <x v="0"/>
    <n v="37.950000000000003"/>
    <x v="0"/>
    <n v="0"/>
    <n v="37.950000000000003"/>
    <n v="15.35"/>
    <n v="14"/>
    <n v="3019"/>
    <s v="Crystal City"/>
    <x v="3"/>
    <n v="531.30000000000007"/>
    <n v="0"/>
    <n v="316.40000000000003"/>
  </r>
  <r>
    <x v="153"/>
    <x v="6"/>
    <x v="5"/>
    <s v="Q2"/>
    <n v="2932"/>
    <n v="20"/>
    <x v="1"/>
    <x v="0"/>
    <n v="16.95"/>
    <x v="1"/>
    <n v="0"/>
    <n v="16.95"/>
    <n v="6.76"/>
    <n v="19"/>
    <n v="3019"/>
    <s v="Crystal City"/>
    <x v="3"/>
    <n v="322.05"/>
    <n v="0"/>
    <n v="193.60999999999999"/>
  </r>
  <r>
    <x v="153"/>
    <x v="6"/>
    <x v="5"/>
    <s v="Q2"/>
    <n v="2933"/>
    <n v="34"/>
    <x v="0"/>
    <x v="0"/>
    <n v="37.950000000000003"/>
    <x v="0"/>
    <n v="0"/>
    <n v="37.950000000000003"/>
    <n v="15.35"/>
    <n v="1"/>
    <n v="3016"/>
    <s v="Cedar Hill"/>
    <x v="3"/>
    <n v="37.950000000000003"/>
    <n v="0"/>
    <n v="22.6"/>
  </r>
  <r>
    <x v="153"/>
    <x v="6"/>
    <x v="5"/>
    <s v="Q2"/>
    <n v="2934"/>
    <n v="31"/>
    <x v="0"/>
    <x v="0"/>
    <n v="0.95"/>
    <x v="4"/>
    <n v="0.1"/>
    <n v="0.86"/>
    <n v="0.34"/>
    <n v="29"/>
    <n v="3018"/>
    <s v="Chickasha"/>
    <x v="6"/>
    <n v="24.94"/>
    <n v="8.9999999999999969E-2"/>
    <n v="15.08"/>
  </r>
  <r>
    <x v="153"/>
    <x v="6"/>
    <x v="5"/>
    <s v="Q2"/>
    <n v="2935"/>
    <n v="6"/>
    <x v="2"/>
    <x v="0"/>
    <n v="55.95"/>
    <x v="3"/>
    <n v="0"/>
    <n v="55.95"/>
    <n v="16.059999999999999"/>
    <n v="23"/>
    <n v="3013"/>
    <s v="Moran"/>
    <x v="5"/>
    <n v="1286.8500000000001"/>
    <n v="0"/>
    <n v="917.47"/>
  </r>
  <r>
    <x v="153"/>
    <x v="6"/>
    <x v="5"/>
    <s v="Q2"/>
    <n v="2936"/>
    <n v="35"/>
    <x v="0"/>
    <x v="0"/>
    <n v="0.95"/>
    <x v="4"/>
    <n v="0"/>
    <n v="0.95"/>
    <n v="0.47"/>
    <n v="27"/>
    <n v="3012"/>
    <s v="Moose"/>
    <x v="5"/>
    <n v="25.65"/>
    <n v="0"/>
    <n v="12.959999999999999"/>
  </r>
  <r>
    <x v="153"/>
    <x v="6"/>
    <x v="5"/>
    <s v="Q2"/>
    <n v="2937"/>
    <n v="36"/>
    <x v="2"/>
    <x v="0"/>
    <n v="26.95"/>
    <x v="2"/>
    <n v="0.1"/>
    <n v="24.26"/>
    <n v="12.53"/>
    <n v="38"/>
    <n v="3021"/>
    <s v="Hollywood"/>
    <x v="2"/>
    <n v="921.88000000000011"/>
    <n v="2.6899999999999977"/>
    <n v="445.74000000000007"/>
  </r>
  <r>
    <x v="153"/>
    <x v="6"/>
    <x v="5"/>
    <s v="Q2"/>
    <n v="2938"/>
    <n v="37"/>
    <x v="1"/>
    <x v="0"/>
    <n v="24.95"/>
    <x v="2"/>
    <n v="0"/>
    <n v="24.95"/>
    <n v="9.3800000000000008"/>
    <n v="11"/>
    <n v="3018"/>
    <s v="Chickasha"/>
    <x v="6"/>
    <n v="274.45"/>
    <n v="0"/>
    <n v="171.26999999999998"/>
  </r>
  <r>
    <x v="153"/>
    <x v="6"/>
    <x v="5"/>
    <s v="Q2"/>
    <n v="2939"/>
    <n v="10"/>
    <x v="0"/>
    <x v="0"/>
    <n v="34.950000000000003"/>
    <x v="0"/>
    <n v="0"/>
    <n v="34.950000000000003"/>
    <n v="22.13"/>
    <n v="19"/>
    <n v="3014"/>
    <s v="Danville"/>
    <x v="1"/>
    <n v="664.05000000000007"/>
    <n v="0"/>
    <n v="243.58000000000007"/>
  </r>
  <r>
    <x v="153"/>
    <x v="6"/>
    <x v="5"/>
    <s v="Q2"/>
    <n v="2939"/>
    <n v="9"/>
    <x v="0"/>
    <x v="0"/>
    <n v="48.95"/>
    <x v="5"/>
    <n v="0.1"/>
    <n v="44.06"/>
    <n v="24.52"/>
    <n v="31"/>
    <n v="3014"/>
    <s v="Danville"/>
    <x v="1"/>
    <n v="1365.8600000000001"/>
    <n v="4.8900000000000006"/>
    <n v="605.74000000000012"/>
  </r>
  <r>
    <x v="153"/>
    <x v="6"/>
    <x v="5"/>
    <s v="Q2"/>
    <n v="2939"/>
    <n v="22"/>
    <x v="0"/>
    <x v="0"/>
    <n v="0.95"/>
    <x v="4"/>
    <n v="0"/>
    <n v="0.95"/>
    <n v="0.56999999999999995"/>
    <n v="1"/>
    <n v="3014"/>
    <s v="Danville"/>
    <x v="1"/>
    <n v="0.95"/>
    <n v="0"/>
    <n v="0.38"/>
  </r>
  <r>
    <x v="153"/>
    <x v="6"/>
    <x v="5"/>
    <s v="Q2"/>
    <n v="2939"/>
    <n v="27"/>
    <x v="0"/>
    <x v="0"/>
    <n v="4.95"/>
    <x v="4"/>
    <n v="0"/>
    <n v="4.95"/>
    <n v="1.82"/>
    <n v="13"/>
    <n v="3014"/>
    <s v="Danville"/>
    <x v="1"/>
    <n v="64.350000000000009"/>
    <n v="0"/>
    <n v="40.69"/>
  </r>
  <r>
    <x v="153"/>
    <x v="6"/>
    <x v="5"/>
    <s v="Q2"/>
    <n v="2940"/>
    <n v="47"/>
    <x v="2"/>
    <x v="0"/>
    <n v="28.95"/>
    <x v="2"/>
    <n v="0"/>
    <n v="28.95"/>
    <n v="8.86"/>
    <n v="24"/>
    <n v="3016"/>
    <s v="Cedar Hill"/>
    <x v="3"/>
    <n v="694.8"/>
    <n v="0"/>
    <n v="482.15999999999997"/>
  </r>
  <r>
    <x v="153"/>
    <x v="6"/>
    <x v="5"/>
    <s v="Q2"/>
    <n v="2941"/>
    <n v="25"/>
    <x v="1"/>
    <x v="0"/>
    <n v="0.95"/>
    <x v="4"/>
    <n v="0"/>
    <n v="0.95"/>
    <n v="0.35"/>
    <n v="18"/>
    <n v="3018"/>
    <s v="Chickasha"/>
    <x v="6"/>
    <n v="17.099999999999998"/>
    <n v="0"/>
    <n v="10.799999999999999"/>
  </r>
  <r>
    <x v="153"/>
    <x v="6"/>
    <x v="5"/>
    <s v="Q2"/>
    <n v="2942"/>
    <n v="23"/>
    <x v="1"/>
    <x v="0"/>
    <n v="2.95"/>
    <x v="4"/>
    <n v="0.1"/>
    <n v="2.66"/>
    <n v="1.68"/>
    <n v="2"/>
    <n v="3012"/>
    <s v="Moose"/>
    <x v="5"/>
    <n v="5.32"/>
    <n v="0.29000000000000004"/>
    <n v="1.9600000000000004"/>
  </r>
  <r>
    <x v="153"/>
    <x v="6"/>
    <x v="5"/>
    <s v="Q2"/>
    <n v="2943"/>
    <n v="46"/>
    <x v="0"/>
    <x v="0"/>
    <n v="55.95"/>
    <x v="3"/>
    <n v="0"/>
    <n v="55.95"/>
    <n v="32.47"/>
    <n v="39"/>
    <n v="3032"/>
    <s v="Church View"/>
    <x v="4"/>
    <n v="2182.0500000000002"/>
    <n v="0"/>
    <n v="915.72000000000014"/>
  </r>
  <r>
    <x v="153"/>
    <x v="6"/>
    <x v="5"/>
    <s v="Q2"/>
    <n v="2944"/>
    <n v="19"/>
    <x v="1"/>
    <x v="0"/>
    <n v="49.95"/>
    <x v="5"/>
    <n v="0"/>
    <n v="49.95"/>
    <n v="24.77"/>
    <n v="40"/>
    <n v="3014"/>
    <s v="Danville"/>
    <x v="1"/>
    <n v="1998"/>
    <n v="0"/>
    <n v="1007.2000000000002"/>
  </r>
  <r>
    <x v="153"/>
    <x v="6"/>
    <x v="5"/>
    <s v="Q2"/>
    <n v="2945"/>
    <n v="40"/>
    <x v="0"/>
    <x v="0"/>
    <n v="16.95"/>
    <x v="1"/>
    <n v="0"/>
    <n v="16.95"/>
    <n v="6.53"/>
    <n v="10"/>
    <n v="3019"/>
    <s v="Crystal City"/>
    <x v="3"/>
    <n v="169.5"/>
    <n v="0"/>
    <n v="104.19999999999999"/>
  </r>
  <r>
    <x v="153"/>
    <x v="6"/>
    <x v="5"/>
    <s v="Q2"/>
    <n v="2946"/>
    <n v="19"/>
    <x v="2"/>
    <x v="0"/>
    <n v="49.95"/>
    <x v="5"/>
    <n v="0"/>
    <n v="49.95"/>
    <n v="24.77"/>
    <n v="18"/>
    <n v="3018"/>
    <s v="Chickasha"/>
    <x v="6"/>
    <n v="899.1"/>
    <n v="0"/>
    <n v="453.24000000000007"/>
  </r>
  <r>
    <x v="153"/>
    <x v="6"/>
    <x v="5"/>
    <s v="Q2"/>
    <n v="2947"/>
    <n v="42"/>
    <x v="1"/>
    <x v="0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153"/>
    <x v="6"/>
    <x v="5"/>
    <s v="Q2"/>
    <n v="2947"/>
    <n v="49"/>
    <x v="1"/>
    <x v="0"/>
    <n v="63.95"/>
    <x v="3"/>
    <n v="0"/>
    <n v="63.95"/>
    <n v="27.1"/>
    <n v="6"/>
    <n v="3011"/>
    <s v="Barhamsville"/>
    <x v="4"/>
    <n v="383.70000000000005"/>
    <n v="0"/>
    <n v="221.10000000000002"/>
  </r>
  <r>
    <x v="153"/>
    <x v="6"/>
    <x v="5"/>
    <s v="Q2"/>
    <n v="2948"/>
    <n v="44"/>
    <x v="0"/>
    <x v="0"/>
    <n v="38.950000000000003"/>
    <x v="0"/>
    <n v="0"/>
    <n v="38.950000000000003"/>
    <n v="24.76"/>
    <n v="1"/>
    <n v="3024"/>
    <s v="Corn"/>
    <x v="6"/>
    <n v="38.950000000000003"/>
    <n v="0"/>
    <n v="14.190000000000001"/>
  </r>
  <r>
    <x v="153"/>
    <x v="6"/>
    <x v="5"/>
    <s v="Q2"/>
    <n v="2948"/>
    <n v="12"/>
    <x v="0"/>
    <x v="0"/>
    <n v="47.95"/>
    <x v="5"/>
    <n v="0"/>
    <n v="47.95"/>
    <n v="20.7"/>
    <n v="2"/>
    <n v="3024"/>
    <s v="Corn"/>
    <x v="6"/>
    <n v="95.9"/>
    <n v="0"/>
    <n v="54.500000000000007"/>
  </r>
  <r>
    <x v="153"/>
    <x v="6"/>
    <x v="5"/>
    <s v="Q2"/>
    <n v="2949"/>
    <n v="41"/>
    <x v="1"/>
    <x v="0"/>
    <n v="18.95"/>
    <x v="1"/>
    <n v="0.1"/>
    <n v="17.059999999999999"/>
    <n v="9.98"/>
    <n v="23"/>
    <n v="3021"/>
    <s v="Hollywood"/>
    <x v="2"/>
    <n v="392.38"/>
    <n v="1.8900000000000006"/>
    <n v="162.83999999999997"/>
  </r>
  <r>
    <x v="154"/>
    <x v="0"/>
    <x v="5"/>
    <s v="Q2"/>
    <n v="2950"/>
    <n v="6"/>
    <x v="4"/>
    <x v="1"/>
    <n v="55.95"/>
    <x v="3"/>
    <n v="0"/>
    <n v="55.95"/>
    <n v="16.059999999999999"/>
    <n v="5"/>
    <n v="3019"/>
    <s v="Crystal City"/>
    <x v="3"/>
    <n v="279.75"/>
    <n v="0"/>
    <n v="199.45"/>
  </r>
  <r>
    <x v="154"/>
    <x v="0"/>
    <x v="5"/>
    <s v="Q2"/>
    <n v="2951"/>
    <n v="48"/>
    <x v="3"/>
    <x v="1"/>
    <n v="3.95"/>
    <x v="4"/>
    <n v="0"/>
    <n v="3.95"/>
    <n v="1.43"/>
    <n v="1"/>
    <n v="3018"/>
    <s v="Chickasha"/>
    <x v="6"/>
    <n v="3.95"/>
    <n v="0"/>
    <n v="2.5200000000000005"/>
  </r>
  <r>
    <x v="154"/>
    <x v="0"/>
    <x v="5"/>
    <s v="Q2"/>
    <n v="2951"/>
    <n v="15"/>
    <x v="3"/>
    <x v="1"/>
    <n v="28.95"/>
    <x v="2"/>
    <n v="0.1"/>
    <n v="26.06"/>
    <n v="17.53"/>
    <n v="30"/>
    <n v="3018"/>
    <s v="Chickasha"/>
    <x v="6"/>
    <n v="781.8"/>
    <n v="2.8900000000000006"/>
    <n v="255.89999999999992"/>
  </r>
  <r>
    <x v="154"/>
    <x v="0"/>
    <x v="5"/>
    <s v="Q2"/>
    <n v="2951"/>
    <n v="19"/>
    <x v="3"/>
    <x v="1"/>
    <n v="49.95"/>
    <x v="5"/>
    <n v="0"/>
    <n v="49.95"/>
    <n v="24.77"/>
    <n v="39"/>
    <n v="3018"/>
    <s v="Chickasha"/>
    <x v="6"/>
    <n v="1948.0500000000002"/>
    <n v="0"/>
    <n v="982.0200000000001"/>
  </r>
  <r>
    <x v="154"/>
    <x v="0"/>
    <x v="5"/>
    <s v="Q2"/>
    <n v="2951"/>
    <n v="12"/>
    <x v="3"/>
    <x v="1"/>
    <n v="47.95"/>
    <x v="5"/>
    <n v="0"/>
    <n v="47.95"/>
    <n v="20.7"/>
    <n v="4"/>
    <n v="3018"/>
    <s v="Chickasha"/>
    <x v="6"/>
    <n v="191.8"/>
    <n v="0"/>
    <n v="109.00000000000001"/>
  </r>
  <r>
    <x v="154"/>
    <x v="0"/>
    <x v="5"/>
    <s v="Q2"/>
    <n v="2951"/>
    <n v="32"/>
    <x v="3"/>
    <x v="1"/>
    <n v="22.95"/>
    <x v="2"/>
    <n v="0"/>
    <n v="22.95"/>
    <n v="11.78"/>
    <n v="2"/>
    <n v="3018"/>
    <s v="Chickasha"/>
    <x v="6"/>
    <n v="45.9"/>
    <n v="0"/>
    <n v="22.34"/>
  </r>
  <r>
    <x v="154"/>
    <x v="0"/>
    <x v="5"/>
    <s v="Q2"/>
    <n v="2952"/>
    <n v="49"/>
    <x v="4"/>
    <x v="1"/>
    <n v="63.95"/>
    <x v="3"/>
    <n v="0"/>
    <n v="63.95"/>
    <n v="27.1"/>
    <n v="3"/>
    <n v="3015"/>
    <s v="Catawissa"/>
    <x v="3"/>
    <n v="191.85000000000002"/>
    <n v="0"/>
    <n v="110.55000000000001"/>
  </r>
  <r>
    <x v="154"/>
    <x v="0"/>
    <x v="5"/>
    <s v="Q2"/>
    <n v="2953"/>
    <n v="45"/>
    <x v="4"/>
    <x v="1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54"/>
    <x v="0"/>
    <x v="5"/>
    <s v="Q2"/>
    <n v="2954"/>
    <n v="31"/>
    <x v="3"/>
    <x v="1"/>
    <n v="0.95"/>
    <x v="4"/>
    <n v="0"/>
    <n v="0.95"/>
    <n v="0.34"/>
    <n v="26"/>
    <n v="3030"/>
    <s v="Davis"/>
    <x v="6"/>
    <n v="24.7"/>
    <n v="0"/>
    <n v="15.859999999999996"/>
  </r>
  <r>
    <x v="154"/>
    <x v="0"/>
    <x v="5"/>
    <s v="Q2"/>
    <n v="2954"/>
    <n v="32"/>
    <x v="3"/>
    <x v="1"/>
    <n v="22.95"/>
    <x v="2"/>
    <n v="0"/>
    <n v="22.95"/>
    <n v="11.78"/>
    <n v="26"/>
    <n v="3030"/>
    <s v="Davis"/>
    <x v="6"/>
    <n v="596.69999999999993"/>
    <n v="0"/>
    <n v="290.42"/>
  </r>
  <r>
    <x v="154"/>
    <x v="0"/>
    <x v="5"/>
    <s v="Q2"/>
    <n v="2954"/>
    <n v="17"/>
    <x v="3"/>
    <x v="1"/>
    <n v="49.95"/>
    <x v="5"/>
    <n v="0"/>
    <n v="49.95"/>
    <n v="23.93"/>
    <n v="28"/>
    <n v="3030"/>
    <s v="Davis"/>
    <x v="6"/>
    <n v="1398.6000000000001"/>
    <n v="0"/>
    <n v="728.56000000000006"/>
  </r>
  <r>
    <x v="154"/>
    <x v="0"/>
    <x v="5"/>
    <s v="Q2"/>
    <n v="2954"/>
    <n v="20"/>
    <x v="3"/>
    <x v="1"/>
    <n v="16.95"/>
    <x v="1"/>
    <n v="0"/>
    <n v="16.95"/>
    <n v="6.76"/>
    <n v="25"/>
    <n v="3030"/>
    <s v="Davis"/>
    <x v="6"/>
    <n v="423.75"/>
    <n v="0"/>
    <n v="254.75"/>
  </r>
  <r>
    <x v="154"/>
    <x v="0"/>
    <x v="5"/>
    <s v="Q2"/>
    <n v="2954"/>
    <n v="34"/>
    <x v="3"/>
    <x v="1"/>
    <n v="37.950000000000003"/>
    <x v="0"/>
    <n v="0"/>
    <n v="37.950000000000003"/>
    <n v="15.35"/>
    <n v="3"/>
    <n v="3030"/>
    <s v="Davis"/>
    <x v="6"/>
    <n v="113.85000000000001"/>
    <n v="0"/>
    <n v="67.800000000000011"/>
  </r>
  <r>
    <x v="154"/>
    <x v="0"/>
    <x v="5"/>
    <s v="Q2"/>
    <n v="2954"/>
    <n v="19"/>
    <x v="3"/>
    <x v="1"/>
    <n v="49.95"/>
    <x v="5"/>
    <n v="0"/>
    <n v="49.95"/>
    <n v="24.77"/>
    <n v="8"/>
    <n v="3030"/>
    <s v="Davis"/>
    <x v="6"/>
    <n v="399.6"/>
    <n v="0"/>
    <n v="201.44000000000003"/>
  </r>
  <r>
    <x v="154"/>
    <x v="0"/>
    <x v="5"/>
    <s v="Q2"/>
    <n v="2954"/>
    <n v="17"/>
    <x v="3"/>
    <x v="1"/>
    <n v="49.95"/>
    <x v="5"/>
    <n v="0"/>
    <n v="49.95"/>
    <n v="23.93"/>
    <n v="26"/>
    <n v="3030"/>
    <s v="Davis"/>
    <x v="6"/>
    <n v="1298.7"/>
    <n v="0"/>
    <n v="676.5200000000001"/>
  </r>
  <r>
    <x v="154"/>
    <x v="0"/>
    <x v="5"/>
    <s v="Q2"/>
    <n v="2955"/>
    <n v="1"/>
    <x v="4"/>
    <x v="1"/>
    <n v="43.95"/>
    <x v="5"/>
    <n v="0"/>
    <n v="43.95"/>
    <n v="25.6"/>
    <n v="1"/>
    <n v="3029"/>
    <s v="Hartland"/>
    <x v="0"/>
    <n v="43.95"/>
    <n v="0"/>
    <n v="18.350000000000001"/>
  </r>
  <r>
    <x v="154"/>
    <x v="0"/>
    <x v="5"/>
    <s v="Q2"/>
    <n v="2955"/>
    <n v="7"/>
    <x v="4"/>
    <x v="1"/>
    <n v="20.95"/>
    <x v="2"/>
    <n v="0"/>
    <n v="20.95"/>
    <n v="10.039999999999999"/>
    <n v="1"/>
    <n v="3029"/>
    <s v="Hartland"/>
    <x v="0"/>
    <n v="20.95"/>
    <n v="0"/>
    <n v="10.91"/>
  </r>
  <r>
    <x v="154"/>
    <x v="0"/>
    <x v="5"/>
    <s v="Q2"/>
    <n v="2955"/>
    <n v="20"/>
    <x v="4"/>
    <x v="1"/>
    <n v="16.95"/>
    <x v="1"/>
    <n v="0"/>
    <n v="16.95"/>
    <n v="6.76"/>
    <n v="2"/>
    <n v="3029"/>
    <s v="Hartland"/>
    <x v="0"/>
    <n v="33.9"/>
    <n v="0"/>
    <n v="20.38"/>
  </r>
  <r>
    <x v="154"/>
    <x v="0"/>
    <x v="5"/>
    <s v="Q2"/>
    <n v="2956"/>
    <n v="3"/>
    <x v="4"/>
    <x v="1"/>
    <n v="59.95"/>
    <x v="3"/>
    <n v="0"/>
    <n v="59.95"/>
    <n v="28.73"/>
    <n v="24"/>
    <n v="3016"/>
    <s v="Cedar Hill"/>
    <x v="3"/>
    <n v="1438.8000000000002"/>
    <n v="0"/>
    <n v="749.28000000000009"/>
  </r>
  <r>
    <x v="154"/>
    <x v="0"/>
    <x v="5"/>
    <s v="Q2"/>
    <n v="2957"/>
    <n v="13"/>
    <x v="3"/>
    <x v="1"/>
    <n v="26.95"/>
    <x v="2"/>
    <n v="0"/>
    <n v="26.95"/>
    <n v="13.26"/>
    <n v="1"/>
    <n v="3031"/>
    <s v="Hingham"/>
    <x v="0"/>
    <n v="26.95"/>
    <n v="0"/>
    <n v="13.69"/>
  </r>
  <r>
    <x v="154"/>
    <x v="0"/>
    <x v="5"/>
    <s v="Q2"/>
    <n v="2958"/>
    <n v="31"/>
    <x v="4"/>
    <x v="1"/>
    <n v="0.95"/>
    <x v="4"/>
    <n v="0.1"/>
    <n v="0.86"/>
    <n v="0.34"/>
    <n v="5"/>
    <n v="3017"/>
    <s v="Chesterfield"/>
    <x v="3"/>
    <n v="4.3"/>
    <n v="8.9999999999999969E-2"/>
    <n v="2.6"/>
  </r>
  <r>
    <x v="154"/>
    <x v="0"/>
    <x v="5"/>
    <s v="Q2"/>
    <n v="2958"/>
    <n v="50"/>
    <x v="4"/>
    <x v="1"/>
    <n v="24.95"/>
    <x v="2"/>
    <n v="0"/>
    <n v="24.95"/>
    <n v="12.14"/>
    <n v="3"/>
    <n v="3017"/>
    <s v="Chesterfield"/>
    <x v="3"/>
    <n v="74.849999999999994"/>
    <n v="0"/>
    <n v="38.429999999999993"/>
  </r>
  <r>
    <x v="154"/>
    <x v="0"/>
    <x v="5"/>
    <s v="Q2"/>
    <n v="2959"/>
    <n v="19"/>
    <x v="4"/>
    <x v="1"/>
    <n v="49.95"/>
    <x v="5"/>
    <n v="0.1"/>
    <n v="44.96"/>
    <n v="24.77"/>
    <n v="33"/>
    <n v="3019"/>
    <s v="Crystal City"/>
    <x v="3"/>
    <n v="1483.68"/>
    <n v="4.990000000000002"/>
    <n v="666.2700000000001"/>
  </r>
  <r>
    <x v="154"/>
    <x v="0"/>
    <x v="5"/>
    <s v="Q2"/>
    <n v="2960"/>
    <n v="26"/>
    <x v="3"/>
    <x v="1"/>
    <n v="0.95"/>
    <x v="4"/>
    <n v="0.1"/>
    <n v="0.86"/>
    <n v="0.42"/>
    <n v="8"/>
    <n v="3022"/>
    <s v="Oak View"/>
    <x v="7"/>
    <n v="6.88"/>
    <n v="8.9999999999999969E-2"/>
    <n v="3.52"/>
  </r>
  <r>
    <x v="154"/>
    <x v="0"/>
    <x v="5"/>
    <s v="Q2"/>
    <n v="2961"/>
    <n v="49"/>
    <x v="4"/>
    <x v="1"/>
    <n v="63.95"/>
    <x v="3"/>
    <n v="0"/>
    <n v="63.95"/>
    <n v="27.1"/>
    <n v="1"/>
    <n v="3032"/>
    <s v="Church View"/>
    <x v="4"/>
    <n v="63.95"/>
    <n v="0"/>
    <n v="36.85"/>
  </r>
  <r>
    <x v="154"/>
    <x v="0"/>
    <x v="5"/>
    <s v="Q2"/>
    <n v="2961"/>
    <n v="9"/>
    <x v="4"/>
    <x v="1"/>
    <n v="48.95"/>
    <x v="5"/>
    <n v="0"/>
    <n v="48.95"/>
    <n v="24.52"/>
    <n v="10"/>
    <n v="3032"/>
    <s v="Church View"/>
    <x v="4"/>
    <n v="489.5"/>
    <n v="0"/>
    <n v="244.30000000000004"/>
  </r>
  <r>
    <x v="154"/>
    <x v="0"/>
    <x v="5"/>
    <s v="Q2"/>
    <n v="2962"/>
    <n v="50"/>
    <x v="3"/>
    <x v="1"/>
    <n v="24.95"/>
    <x v="2"/>
    <n v="0"/>
    <n v="24.95"/>
    <n v="12.14"/>
    <n v="2"/>
    <n v="3023"/>
    <s v="Glenbeulah"/>
    <x v="0"/>
    <n v="49.9"/>
    <n v="0"/>
    <n v="25.619999999999997"/>
  </r>
  <r>
    <x v="154"/>
    <x v="0"/>
    <x v="5"/>
    <s v="Q2"/>
    <n v="2962"/>
    <n v="13"/>
    <x v="3"/>
    <x v="1"/>
    <n v="26.95"/>
    <x v="2"/>
    <n v="0.1"/>
    <n v="24.26"/>
    <n v="13.26"/>
    <n v="16"/>
    <n v="3023"/>
    <s v="Glenbeulah"/>
    <x v="0"/>
    <n v="388.16"/>
    <n v="2.6899999999999977"/>
    <n v="176.00000000000003"/>
  </r>
  <r>
    <x v="154"/>
    <x v="0"/>
    <x v="5"/>
    <s v="Q2"/>
    <n v="2963"/>
    <n v="29"/>
    <x v="4"/>
    <x v="1"/>
    <n v="40.950000000000003"/>
    <x v="5"/>
    <n v="0"/>
    <n v="40.950000000000003"/>
    <n v="15.51"/>
    <n v="6"/>
    <n v="3032"/>
    <s v="Church View"/>
    <x v="4"/>
    <n v="245.70000000000002"/>
    <n v="0"/>
    <n v="152.64000000000004"/>
  </r>
  <r>
    <x v="154"/>
    <x v="0"/>
    <x v="5"/>
    <s v="Q2"/>
    <n v="2963"/>
    <n v="40"/>
    <x v="4"/>
    <x v="1"/>
    <n v="16.95"/>
    <x v="1"/>
    <n v="0"/>
    <n v="16.95"/>
    <n v="6.53"/>
    <n v="23"/>
    <n v="3032"/>
    <s v="Church View"/>
    <x v="4"/>
    <n v="389.84999999999997"/>
    <n v="0"/>
    <n v="239.65999999999997"/>
  </r>
  <r>
    <x v="155"/>
    <x v="1"/>
    <x v="5"/>
    <s v="Q2"/>
    <n v="2964"/>
    <n v="35"/>
    <x v="1"/>
    <x v="1"/>
    <n v="0.95"/>
    <x v="4"/>
    <n v="0"/>
    <n v="0.95"/>
    <n v="0.47"/>
    <n v="14"/>
    <n v="3030"/>
    <s v="Davis"/>
    <x v="6"/>
    <n v="13.299999999999999"/>
    <n v="0"/>
    <n v="6.72"/>
  </r>
  <r>
    <x v="155"/>
    <x v="1"/>
    <x v="5"/>
    <s v="Q2"/>
    <n v="2965"/>
    <n v="25"/>
    <x v="0"/>
    <x v="1"/>
    <n v="0.95"/>
    <x v="4"/>
    <n v="0"/>
    <n v="0.95"/>
    <n v="0.35"/>
    <n v="16"/>
    <n v="3019"/>
    <s v="Crystal City"/>
    <x v="3"/>
    <n v="15.2"/>
    <n v="0"/>
    <n v="9.6"/>
  </r>
  <r>
    <x v="156"/>
    <x v="2"/>
    <x v="5"/>
    <s v="Q2"/>
    <n v="2966"/>
    <n v="17"/>
    <x v="4"/>
    <x v="1"/>
    <n v="49.95"/>
    <x v="5"/>
    <n v="0"/>
    <n v="49.95"/>
    <n v="23.93"/>
    <n v="31"/>
    <n v="3032"/>
    <s v="Church View"/>
    <x v="4"/>
    <n v="1548.45"/>
    <n v="0"/>
    <n v="806.62000000000012"/>
  </r>
  <r>
    <x v="156"/>
    <x v="2"/>
    <x v="5"/>
    <s v="Q2"/>
    <n v="2967"/>
    <n v="16"/>
    <x v="2"/>
    <x v="1"/>
    <n v="27.95"/>
    <x v="2"/>
    <n v="0"/>
    <n v="27.95"/>
    <n v="15.85"/>
    <n v="4"/>
    <n v="3022"/>
    <s v="Oak View"/>
    <x v="7"/>
    <n v="111.8"/>
    <n v="0"/>
    <n v="48.4"/>
  </r>
  <r>
    <x v="156"/>
    <x v="2"/>
    <x v="5"/>
    <s v="Q2"/>
    <n v="2968"/>
    <n v="43"/>
    <x v="4"/>
    <x v="1"/>
    <n v="11.95"/>
    <x v="1"/>
    <n v="0"/>
    <n v="11.95"/>
    <n v="3.32"/>
    <n v="2"/>
    <n v="3022"/>
    <s v="Oak View"/>
    <x v="7"/>
    <n v="23.9"/>
    <n v="0"/>
    <n v="17.259999999999998"/>
  </r>
  <r>
    <x v="156"/>
    <x v="2"/>
    <x v="5"/>
    <s v="Q2"/>
    <n v="2969"/>
    <n v="24"/>
    <x v="2"/>
    <x v="1"/>
    <n v="27.95"/>
    <x v="2"/>
    <n v="0"/>
    <n v="27.95"/>
    <n v="16.8"/>
    <n v="35"/>
    <n v="3033"/>
    <s v="Hubertus"/>
    <x v="0"/>
    <n v="978.25"/>
    <n v="0"/>
    <n v="390.24999999999994"/>
  </r>
  <r>
    <x v="156"/>
    <x v="2"/>
    <x v="5"/>
    <s v="Q2"/>
    <n v="2969"/>
    <n v="44"/>
    <x v="2"/>
    <x v="1"/>
    <n v="38.950000000000003"/>
    <x v="0"/>
    <n v="0"/>
    <n v="38.950000000000003"/>
    <n v="24.76"/>
    <n v="25"/>
    <n v="3033"/>
    <s v="Hubertus"/>
    <x v="0"/>
    <n v="973.75000000000011"/>
    <n v="0"/>
    <n v="354.75000000000006"/>
  </r>
  <r>
    <x v="156"/>
    <x v="2"/>
    <x v="5"/>
    <s v="Q2"/>
    <n v="2970"/>
    <n v="29"/>
    <x v="2"/>
    <x v="1"/>
    <n v="40.950000000000003"/>
    <x v="5"/>
    <n v="0.1"/>
    <n v="36.86"/>
    <n v="15.51"/>
    <n v="2"/>
    <n v="3010"/>
    <s v="Camarillo"/>
    <x v="7"/>
    <n v="73.72"/>
    <n v="4.0900000000000034"/>
    <n v="42.7"/>
  </r>
  <r>
    <x v="156"/>
    <x v="2"/>
    <x v="5"/>
    <s v="Q2"/>
    <n v="2971"/>
    <n v="49"/>
    <x v="4"/>
    <x v="1"/>
    <n v="63.95"/>
    <x v="3"/>
    <n v="0"/>
    <n v="63.95"/>
    <n v="27.1"/>
    <n v="3"/>
    <n v="3032"/>
    <s v="Church View"/>
    <x v="4"/>
    <n v="191.85000000000002"/>
    <n v="0"/>
    <n v="110.55000000000001"/>
  </r>
  <r>
    <x v="156"/>
    <x v="2"/>
    <x v="5"/>
    <s v="Q2"/>
    <n v="2972"/>
    <n v="3"/>
    <x v="2"/>
    <x v="1"/>
    <n v="59.95"/>
    <x v="3"/>
    <n v="0.1"/>
    <n v="53.96"/>
    <n v="28.73"/>
    <n v="10"/>
    <n v="3026"/>
    <s v="Norman"/>
    <x v="6"/>
    <n v="539.6"/>
    <n v="5.990000000000002"/>
    <n v="252.3"/>
  </r>
  <r>
    <x v="156"/>
    <x v="2"/>
    <x v="5"/>
    <s v="Q2"/>
    <n v="2973"/>
    <n v="17"/>
    <x v="4"/>
    <x v="1"/>
    <n v="49.95"/>
    <x v="5"/>
    <n v="0"/>
    <n v="49.95"/>
    <n v="23.93"/>
    <n v="3"/>
    <n v="3022"/>
    <s v="Oak View"/>
    <x v="7"/>
    <n v="149.85000000000002"/>
    <n v="0"/>
    <n v="78.06"/>
  </r>
  <r>
    <x v="156"/>
    <x v="2"/>
    <x v="5"/>
    <s v="Q2"/>
    <n v="2973"/>
    <n v="35"/>
    <x v="4"/>
    <x v="1"/>
    <n v="0.95"/>
    <x v="4"/>
    <n v="0.1"/>
    <n v="0.86"/>
    <n v="0.47"/>
    <n v="22"/>
    <n v="3022"/>
    <s v="Oak View"/>
    <x v="7"/>
    <n v="18.919999999999998"/>
    <n v="8.9999999999999969E-2"/>
    <n v="8.58"/>
  </r>
  <r>
    <x v="156"/>
    <x v="2"/>
    <x v="5"/>
    <s v="Q2"/>
    <n v="2973"/>
    <n v="25"/>
    <x v="4"/>
    <x v="1"/>
    <n v="0.95"/>
    <x v="4"/>
    <n v="0"/>
    <n v="0.95"/>
    <n v="0.35"/>
    <n v="38"/>
    <n v="3022"/>
    <s v="Oak View"/>
    <x v="7"/>
    <n v="36.1"/>
    <n v="0"/>
    <n v="22.8"/>
  </r>
  <r>
    <x v="156"/>
    <x v="2"/>
    <x v="5"/>
    <s v="Q2"/>
    <n v="2973"/>
    <n v="34"/>
    <x v="4"/>
    <x v="1"/>
    <n v="37.950000000000003"/>
    <x v="0"/>
    <n v="0"/>
    <n v="37.950000000000003"/>
    <n v="15.35"/>
    <n v="3"/>
    <n v="3022"/>
    <s v="Oak View"/>
    <x v="7"/>
    <n v="113.85000000000001"/>
    <n v="0"/>
    <n v="67.800000000000011"/>
  </r>
  <r>
    <x v="156"/>
    <x v="2"/>
    <x v="5"/>
    <s v="Q2"/>
    <n v="2974"/>
    <n v="9"/>
    <x v="2"/>
    <x v="1"/>
    <n v="48.95"/>
    <x v="5"/>
    <n v="0"/>
    <n v="48.95"/>
    <n v="24.52"/>
    <n v="5"/>
    <n v="3023"/>
    <s v="Glenbeulah"/>
    <x v="0"/>
    <n v="244.75"/>
    <n v="0"/>
    <n v="122.15000000000002"/>
  </r>
  <r>
    <x v="156"/>
    <x v="2"/>
    <x v="5"/>
    <s v="Q2"/>
    <n v="2975"/>
    <n v="43"/>
    <x v="2"/>
    <x v="1"/>
    <n v="11.95"/>
    <x v="1"/>
    <n v="0"/>
    <n v="11.95"/>
    <n v="3.32"/>
    <n v="1"/>
    <n v="3013"/>
    <s v="Moran"/>
    <x v="5"/>
    <n v="11.95"/>
    <n v="0"/>
    <n v="8.629999999999999"/>
  </r>
  <r>
    <x v="156"/>
    <x v="2"/>
    <x v="5"/>
    <s v="Q2"/>
    <n v="2976"/>
    <n v="42"/>
    <x v="2"/>
    <x v="1"/>
    <n v="35.950000000000003"/>
    <x v="0"/>
    <n v="0"/>
    <n v="35.950000000000003"/>
    <n v="20.25"/>
    <n v="2"/>
    <n v="3025"/>
    <s v="Cardinal"/>
    <x v="4"/>
    <n v="71.900000000000006"/>
    <n v="0"/>
    <n v="31.400000000000006"/>
  </r>
  <r>
    <x v="156"/>
    <x v="2"/>
    <x v="5"/>
    <s v="Q2"/>
    <n v="2977"/>
    <n v="18"/>
    <x v="4"/>
    <x v="1"/>
    <n v="54.95"/>
    <x v="3"/>
    <n v="0"/>
    <n v="54.95"/>
    <n v="26.65"/>
    <n v="6"/>
    <n v="3010"/>
    <s v="Camarillo"/>
    <x v="7"/>
    <n v="329.70000000000005"/>
    <n v="0"/>
    <n v="169.8"/>
  </r>
  <r>
    <x v="156"/>
    <x v="2"/>
    <x v="5"/>
    <s v="Q2"/>
    <n v="2978"/>
    <n v="23"/>
    <x v="2"/>
    <x v="1"/>
    <n v="2.95"/>
    <x v="4"/>
    <n v="0.1"/>
    <n v="2.66"/>
    <n v="1.68"/>
    <n v="8"/>
    <n v="3017"/>
    <s v="Chesterfield"/>
    <x v="3"/>
    <n v="21.28"/>
    <n v="0.29000000000000004"/>
    <n v="7.8400000000000016"/>
  </r>
  <r>
    <x v="156"/>
    <x v="2"/>
    <x v="5"/>
    <s v="Q2"/>
    <n v="2979"/>
    <n v="5"/>
    <x v="2"/>
    <x v="1"/>
    <n v="24.95"/>
    <x v="2"/>
    <n v="0"/>
    <n v="24.95"/>
    <n v="12.27"/>
    <n v="10"/>
    <n v="3028"/>
    <s v="Pembroke Pines"/>
    <x v="2"/>
    <n v="249.5"/>
    <n v="0"/>
    <n v="126.8"/>
  </r>
  <r>
    <x v="156"/>
    <x v="2"/>
    <x v="5"/>
    <s v="Q2"/>
    <n v="2980"/>
    <n v="18"/>
    <x v="4"/>
    <x v="1"/>
    <n v="54.95"/>
    <x v="3"/>
    <n v="0"/>
    <n v="54.95"/>
    <n v="26.65"/>
    <n v="24"/>
    <n v="3016"/>
    <s v="Cedar Hill"/>
    <x v="3"/>
    <n v="1318.8000000000002"/>
    <n v="0"/>
    <n v="679.2"/>
  </r>
  <r>
    <x v="156"/>
    <x v="2"/>
    <x v="5"/>
    <s v="Q2"/>
    <n v="2981"/>
    <n v="28"/>
    <x v="2"/>
    <x v="1"/>
    <n v="0.95"/>
    <x v="4"/>
    <n v="0"/>
    <n v="0.95"/>
    <n v="0.5"/>
    <n v="36"/>
    <n v="3014"/>
    <s v="Danville"/>
    <x v="1"/>
    <n v="34.199999999999996"/>
    <n v="0"/>
    <n v="16.2"/>
  </r>
  <r>
    <x v="156"/>
    <x v="2"/>
    <x v="5"/>
    <s v="Q2"/>
    <n v="2981"/>
    <n v="9"/>
    <x v="2"/>
    <x v="1"/>
    <n v="48.95"/>
    <x v="5"/>
    <n v="0"/>
    <n v="48.95"/>
    <n v="24.52"/>
    <n v="10"/>
    <n v="3014"/>
    <s v="Danville"/>
    <x v="1"/>
    <n v="489.5"/>
    <n v="0"/>
    <n v="244.30000000000004"/>
  </r>
  <r>
    <x v="156"/>
    <x v="2"/>
    <x v="5"/>
    <s v="Q2"/>
    <n v="2982"/>
    <n v="21"/>
    <x v="4"/>
    <x v="1"/>
    <n v="26.95"/>
    <x v="2"/>
    <n v="0"/>
    <n v="26.95"/>
    <n v="12.42"/>
    <n v="15"/>
    <n v="3015"/>
    <s v="Catawissa"/>
    <x v="3"/>
    <n v="404.25"/>
    <n v="0"/>
    <n v="217.95"/>
  </r>
  <r>
    <x v="156"/>
    <x v="2"/>
    <x v="5"/>
    <s v="Q2"/>
    <n v="2983"/>
    <n v="23"/>
    <x v="2"/>
    <x v="1"/>
    <n v="2.95"/>
    <x v="4"/>
    <n v="0.2"/>
    <n v="2.36"/>
    <n v="1.68"/>
    <n v="12"/>
    <n v="3023"/>
    <s v="Glenbeulah"/>
    <x v="0"/>
    <n v="28.32"/>
    <n v="0.5900000000000003"/>
    <n v="8.16"/>
  </r>
  <r>
    <x v="156"/>
    <x v="2"/>
    <x v="5"/>
    <s v="Q2"/>
    <n v="2983"/>
    <n v="40"/>
    <x v="2"/>
    <x v="1"/>
    <n v="16.95"/>
    <x v="1"/>
    <n v="0"/>
    <n v="16.95"/>
    <n v="6.53"/>
    <n v="25"/>
    <n v="3023"/>
    <s v="Glenbeulah"/>
    <x v="0"/>
    <n v="423.75"/>
    <n v="0"/>
    <n v="260.49999999999994"/>
  </r>
  <r>
    <x v="156"/>
    <x v="2"/>
    <x v="5"/>
    <s v="Q2"/>
    <n v="2984"/>
    <n v="22"/>
    <x v="4"/>
    <x v="1"/>
    <n v="0.95"/>
    <x v="4"/>
    <n v="0"/>
    <n v="0.95"/>
    <n v="0.56999999999999995"/>
    <n v="22"/>
    <n v="3014"/>
    <s v="Danville"/>
    <x v="1"/>
    <n v="20.9"/>
    <n v="0"/>
    <n v="8.36"/>
  </r>
  <r>
    <x v="156"/>
    <x v="2"/>
    <x v="5"/>
    <s v="Q2"/>
    <n v="2985"/>
    <n v="27"/>
    <x v="4"/>
    <x v="1"/>
    <n v="4.95"/>
    <x v="4"/>
    <n v="0.1"/>
    <n v="4.46"/>
    <n v="1.82"/>
    <n v="3"/>
    <n v="3029"/>
    <s v="Hartland"/>
    <x v="0"/>
    <n v="13.379999999999999"/>
    <n v="0.49000000000000021"/>
    <n v="7.919999999999999"/>
  </r>
  <r>
    <x v="156"/>
    <x v="2"/>
    <x v="5"/>
    <s v="Q2"/>
    <n v="2986"/>
    <n v="20"/>
    <x v="2"/>
    <x v="1"/>
    <n v="16.95"/>
    <x v="1"/>
    <n v="0"/>
    <n v="16.95"/>
    <n v="6.76"/>
    <n v="25"/>
    <n v="3017"/>
    <s v="Chesterfield"/>
    <x v="3"/>
    <n v="423.75"/>
    <n v="0"/>
    <n v="254.75"/>
  </r>
  <r>
    <x v="156"/>
    <x v="2"/>
    <x v="5"/>
    <s v="Q2"/>
    <n v="2987"/>
    <n v="16"/>
    <x v="4"/>
    <x v="1"/>
    <n v="27.95"/>
    <x v="2"/>
    <n v="0"/>
    <n v="27.95"/>
    <n v="15.85"/>
    <n v="3"/>
    <n v="3022"/>
    <s v="Oak View"/>
    <x v="7"/>
    <n v="83.85"/>
    <n v="0"/>
    <n v="36.299999999999997"/>
  </r>
  <r>
    <x v="156"/>
    <x v="2"/>
    <x v="5"/>
    <s v="Q2"/>
    <n v="2987"/>
    <n v="29"/>
    <x v="4"/>
    <x v="1"/>
    <n v="40.950000000000003"/>
    <x v="5"/>
    <n v="0"/>
    <n v="40.950000000000003"/>
    <n v="15.51"/>
    <n v="2"/>
    <n v="3022"/>
    <s v="Oak View"/>
    <x v="7"/>
    <n v="81.900000000000006"/>
    <n v="0"/>
    <n v="50.88000000000001"/>
  </r>
  <r>
    <x v="156"/>
    <x v="2"/>
    <x v="5"/>
    <s v="Q2"/>
    <n v="2988"/>
    <n v="15"/>
    <x v="2"/>
    <x v="1"/>
    <n v="28.95"/>
    <x v="2"/>
    <n v="0.1"/>
    <n v="26.06"/>
    <n v="17.53"/>
    <n v="9"/>
    <n v="3023"/>
    <s v="Glenbeulah"/>
    <x v="0"/>
    <n v="234.54"/>
    <n v="2.8900000000000006"/>
    <n v="76.769999999999982"/>
  </r>
  <r>
    <x v="156"/>
    <x v="2"/>
    <x v="5"/>
    <s v="Q2"/>
    <n v="2989"/>
    <n v="26"/>
    <x v="2"/>
    <x v="1"/>
    <n v="0.95"/>
    <x v="4"/>
    <n v="0"/>
    <n v="0.95"/>
    <n v="0.42"/>
    <n v="15"/>
    <n v="3021"/>
    <s v="Hollywood"/>
    <x v="2"/>
    <n v="14.25"/>
    <n v="0"/>
    <n v="7.95"/>
  </r>
  <r>
    <x v="156"/>
    <x v="2"/>
    <x v="5"/>
    <s v="Q2"/>
    <n v="2990"/>
    <n v="7"/>
    <x v="4"/>
    <x v="1"/>
    <n v="20.95"/>
    <x v="2"/>
    <n v="0"/>
    <n v="20.95"/>
    <n v="10.039999999999999"/>
    <n v="21"/>
    <n v="3028"/>
    <s v="Pembroke Pines"/>
    <x v="2"/>
    <n v="439.95"/>
    <n v="0"/>
    <n v="229.11"/>
  </r>
  <r>
    <x v="156"/>
    <x v="2"/>
    <x v="5"/>
    <s v="Q2"/>
    <n v="2990"/>
    <n v="16"/>
    <x v="4"/>
    <x v="1"/>
    <n v="27.95"/>
    <x v="2"/>
    <n v="0"/>
    <n v="27.95"/>
    <n v="15.85"/>
    <n v="4"/>
    <n v="3028"/>
    <s v="Pembroke Pines"/>
    <x v="2"/>
    <n v="111.8"/>
    <n v="0"/>
    <n v="48.4"/>
  </r>
  <r>
    <x v="156"/>
    <x v="2"/>
    <x v="5"/>
    <s v="Q2"/>
    <n v="2991"/>
    <n v="37"/>
    <x v="2"/>
    <x v="1"/>
    <n v="24.95"/>
    <x v="2"/>
    <n v="0"/>
    <n v="24.95"/>
    <n v="9.3800000000000008"/>
    <n v="8"/>
    <n v="3018"/>
    <s v="Chickasha"/>
    <x v="6"/>
    <n v="199.6"/>
    <n v="0"/>
    <n v="124.55999999999999"/>
  </r>
  <r>
    <x v="156"/>
    <x v="2"/>
    <x v="5"/>
    <s v="Q2"/>
    <n v="2992"/>
    <n v="47"/>
    <x v="2"/>
    <x v="1"/>
    <n v="28.95"/>
    <x v="2"/>
    <n v="0"/>
    <n v="28.95"/>
    <n v="8.86"/>
    <n v="10"/>
    <n v="3021"/>
    <s v="Hollywood"/>
    <x v="2"/>
    <n v="289.5"/>
    <n v="0"/>
    <n v="200.9"/>
  </r>
  <r>
    <x v="156"/>
    <x v="2"/>
    <x v="5"/>
    <s v="Q2"/>
    <n v="2992"/>
    <n v="16"/>
    <x v="2"/>
    <x v="1"/>
    <n v="27.95"/>
    <x v="2"/>
    <n v="0"/>
    <n v="27.95"/>
    <n v="15.85"/>
    <n v="5"/>
    <n v="3021"/>
    <s v="Hollywood"/>
    <x v="2"/>
    <n v="139.75"/>
    <n v="0"/>
    <n v="60.5"/>
  </r>
  <r>
    <x v="156"/>
    <x v="2"/>
    <x v="5"/>
    <s v="Q2"/>
    <n v="2993"/>
    <n v="27"/>
    <x v="4"/>
    <x v="1"/>
    <n v="4.95"/>
    <x v="4"/>
    <n v="0"/>
    <n v="4.95"/>
    <n v="1.82"/>
    <n v="5"/>
    <n v="3031"/>
    <s v="Hingham"/>
    <x v="0"/>
    <n v="24.75"/>
    <n v="0"/>
    <n v="15.649999999999999"/>
  </r>
  <r>
    <x v="156"/>
    <x v="2"/>
    <x v="5"/>
    <s v="Q2"/>
    <n v="2994"/>
    <n v="21"/>
    <x v="4"/>
    <x v="1"/>
    <n v="26.95"/>
    <x v="2"/>
    <n v="0"/>
    <n v="26.95"/>
    <n v="12.42"/>
    <n v="15"/>
    <n v="3010"/>
    <s v="Camarillo"/>
    <x v="7"/>
    <n v="404.25"/>
    <n v="0"/>
    <n v="217.95"/>
  </r>
  <r>
    <x v="156"/>
    <x v="2"/>
    <x v="5"/>
    <s v="Q2"/>
    <n v="2995"/>
    <n v="41"/>
    <x v="2"/>
    <x v="1"/>
    <n v="18.95"/>
    <x v="1"/>
    <n v="0"/>
    <n v="18.95"/>
    <n v="9.98"/>
    <n v="3"/>
    <n v="3032"/>
    <s v="Church View"/>
    <x v="4"/>
    <n v="56.849999999999994"/>
    <n v="0"/>
    <n v="26.909999999999997"/>
  </r>
  <r>
    <x v="156"/>
    <x v="2"/>
    <x v="5"/>
    <s v="Q2"/>
    <n v="2996"/>
    <n v="16"/>
    <x v="2"/>
    <x v="1"/>
    <n v="27.95"/>
    <x v="2"/>
    <n v="0"/>
    <n v="27.95"/>
    <n v="15.85"/>
    <n v="5"/>
    <n v="3012"/>
    <s v="Moose"/>
    <x v="5"/>
    <n v="139.75"/>
    <n v="0"/>
    <n v="60.5"/>
  </r>
  <r>
    <x v="156"/>
    <x v="2"/>
    <x v="5"/>
    <s v="Q2"/>
    <n v="2997"/>
    <n v="12"/>
    <x v="2"/>
    <x v="1"/>
    <n v="47.95"/>
    <x v="5"/>
    <n v="0"/>
    <n v="47.95"/>
    <n v="20.7"/>
    <n v="3"/>
    <n v="3023"/>
    <s v="Glenbeulah"/>
    <x v="0"/>
    <n v="143.85000000000002"/>
    <n v="0"/>
    <n v="81.750000000000014"/>
  </r>
  <r>
    <x v="156"/>
    <x v="2"/>
    <x v="5"/>
    <s v="Q2"/>
    <n v="2998"/>
    <n v="50"/>
    <x v="4"/>
    <x v="1"/>
    <n v="24.95"/>
    <x v="2"/>
    <n v="0"/>
    <n v="24.95"/>
    <n v="12.14"/>
    <n v="3"/>
    <n v="3022"/>
    <s v="Oak View"/>
    <x v="7"/>
    <n v="74.849999999999994"/>
    <n v="0"/>
    <n v="38.429999999999993"/>
  </r>
  <r>
    <x v="156"/>
    <x v="2"/>
    <x v="5"/>
    <s v="Q2"/>
    <n v="2998"/>
    <n v="35"/>
    <x v="4"/>
    <x v="1"/>
    <n v="0.95"/>
    <x v="4"/>
    <n v="0"/>
    <n v="0.95"/>
    <n v="0.47"/>
    <n v="29"/>
    <n v="3022"/>
    <s v="Oak View"/>
    <x v="7"/>
    <n v="27.549999999999997"/>
    <n v="0"/>
    <n v="13.92"/>
  </r>
  <r>
    <x v="156"/>
    <x v="2"/>
    <x v="5"/>
    <s v="Q2"/>
    <n v="2999"/>
    <n v="23"/>
    <x v="2"/>
    <x v="1"/>
    <n v="2.95"/>
    <x v="4"/>
    <n v="0.2"/>
    <n v="2.36"/>
    <n v="1.68"/>
    <n v="10"/>
    <n v="3025"/>
    <s v="Cardinal"/>
    <x v="4"/>
    <n v="23.599999999999998"/>
    <n v="0.5900000000000003"/>
    <n v="6.7999999999999989"/>
  </r>
  <r>
    <x v="156"/>
    <x v="2"/>
    <x v="5"/>
    <s v="Q2"/>
    <n v="3000"/>
    <n v="17"/>
    <x v="4"/>
    <x v="1"/>
    <n v="49.95"/>
    <x v="5"/>
    <n v="0.1"/>
    <n v="44.96"/>
    <n v="23.93"/>
    <n v="26"/>
    <n v="3020"/>
    <s v="Hollywood"/>
    <x v="2"/>
    <n v="1168.96"/>
    <n v="4.990000000000002"/>
    <n v="546.78"/>
  </r>
  <r>
    <x v="156"/>
    <x v="2"/>
    <x v="5"/>
    <s v="Q2"/>
    <n v="3000"/>
    <n v="39"/>
    <x v="4"/>
    <x v="1"/>
    <n v="26.95"/>
    <x v="2"/>
    <n v="0"/>
    <n v="26.95"/>
    <n v="12.24"/>
    <n v="24"/>
    <n v="3020"/>
    <s v="Hollywood"/>
    <x v="2"/>
    <n v="646.79999999999995"/>
    <n v="0"/>
    <n v="353.03999999999996"/>
  </r>
  <r>
    <x v="156"/>
    <x v="2"/>
    <x v="5"/>
    <s v="Q2"/>
    <n v="3001"/>
    <n v="36"/>
    <x v="2"/>
    <x v="1"/>
    <n v="26.95"/>
    <x v="2"/>
    <n v="0.1"/>
    <n v="24.26"/>
    <n v="12.53"/>
    <n v="35"/>
    <n v="3015"/>
    <s v="Catawissa"/>
    <x v="3"/>
    <n v="849.1"/>
    <n v="2.6899999999999977"/>
    <n v="410.55000000000007"/>
  </r>
  <r>
    <x v="156"/>
    <x v="2"/>
    <x v="5"/>
    <s v="Q2"/>
    <n v="3001"/>
    <n v="15"/>
    <x v="2"/>
    <x v="1"/>
    <n v="28.95"/>
    <x v="2"/>
    <n v="0"/>
    <n v="28.95"/>
    <n v="17.53"/>
    <n v="27"/>
    <n v="3015"/>
    <s v="Catawissa"/>
    <x v="3"/>
    <n v="781.65"/>
    <n v="0"/>
    <n v="308.33999999999997"/>
  </r>
  <r>
    <x v="156"/>
    <x v="2"/>
    <x v="5"/>
    <s v="Q2"/>
    <n v="3002"/>
    <n v="10"/>
    <x v="4"/>
    <x v="1"/>
    <n v="34.950000000000003"/>
    <x v="0"/>
    <n v="0"/>
    <n v="34.950000000000003"/>
    <n v="22.13"/>
    <n v="4"/>
    <n v="3030"/>
    <s v="Davis"/>
    <x v="6"/>
    <n v="139.80000000000001"/>
    <n v="0"/>
    <n v="51.280000000000015"/>
  </r>
  <r>
    <x v="156"/>
    <x v="2"/>
    <x v="5"/>
    <s v="Q2"/>
    <n v="3002"/>
    <n v="14"/>
    <x v="4"/>
    <x v="1"/>
    <n v="31.95"/>
    <x v="0"/>
    <n v="0.1"/>
    <n v="28.76"/>
    <n v="17.38"/>
    <n v="1"/>
    <n v="3030"/>
    <s v="Davis"/>
    <x v="6"/>
    <n v="28.76"/>
    <n v="3.1899999999999977"/>
    <n v="11.380000000000003"/>
  </r>
  <r>
    <x v="156"/>
    <x v="2"/>
    <x v="5"/>
    <s v="Q2"/>
    <n v="3003"/>
    <n v="22"/>
    <x v="2"/>
    <x v="1"/>
    <n v="0.95"/>
    <x v="4"/>
    <n v="0"/>
    <n v="0.95"/>
    <n v="0.56999999999999995"/>
    <n v="13"/>
    <n v="3024"/>
    <s v="Corn"/>
    <x v="6"/>
    <n v="12.35"/>
    <n v="0"/>
    <n v="4.9400000000000004"/>
  </r>
  <r>
    <x v="156"/>
    <x v="2"/>
    <x v="5"/>
    <s v="Q2"/>
    <n v="3004"/>
    <n v="1"/>
    <x v="4"/>
    <x v="1"/>
    <n v="43.95"/>
    <x v="5"/>
    <n v="0"/>
    <n v="43.95"/>
    <n v="25.6"/>
    <n v="8"/>
    <n v="3025"/>
    <s v="Cardinal"/>
    <x v="4"/>
    <n v="351.6"/>
    <n v="0"/>
    <n v="146.80000000000001"/>
  </r>
  <r>
    <x v="156"/>
    <x v="2"/>
    <x v="5"/>
    <s v="Q2"/>
    <n v="3004"/>
    <n v="13"/>
    <x v="4"/>
    <x v="1"/>
    <n v="26.95"/>
    <x v="2"/>
    <n v="0.1"/>
    <n v="24.26"/>
    <n v="13.26"/>
    <n v="10"/>
    <n v="3025"/>
    <s v="Cardinal"/>
    <x v="4"/>
    <n v="242.60000000000002"/>
    <n v="2.6899999999999977"/>
    <n v="110.00000000000001"/>
  </r>
  <r>
    <x v="157"/>
    <x v="3"/>
    <x v="5"/>
    <s v="Q2"/>
    <n v="3005"/>
    <n v="38"/>
    <x v="2"/>
    <x v="1"/>
    <n v="24.95"/>
    <x v="2"/>
    <n v="0"/>
    <n v="24.95"/>
    <n v="11.48"/>
    <n v="4"/>
    <n v="3031"/>
    <s v="Hingham"/>
    <x v="0"/>
    <n v="99.8"/>
    <n v="0"/>
    <n v="53.879999999999995"/>
  </r>
  <r>
    <x v="157"/>
    <x v="3"/>
    <x v="5"/>
    <s v="Q2"/>
    <n v="3005"/>
    <n v="31"/>
    <x v="2"/>
    <x v="1"/>
    <n v="0.95"/>
    <x v="4"/>
    <n v="0"/>
    <n v="0.95"/>
    <n v="0.34"/>
    <n v="22"/>
    <n v="3031"/>
    <s v="Hingham"/>
    <x v="0"/>
    <n v="20.9"/>
    <n v="0"/>
    <n v="13.419999999999998"/>
  </r>
  <r>
    <x v="157"/>
    <x v="3"/>
    <x v="5"/>
    <s v="Q2"/>
    <n v="3006"/>
    <n v="7"/>
    <x v="1"/>
    <x v="1"/>
    <n v="20.95"/>
    <x v="2"/>
    <n v="0"/>
    <n v="20.95"/>
    <n v="10.039999999999999"/>
    <n v="17"/>
    <n v="3024"/>
    <s v="Corn"/>
    <x v="6"/>
    <n v="356.15"/>
    <n v="0"/>
    <n v="185.47"/>
  </r>
  <r>
    <x v="157"/>
    <x v="3"/>
    <x v="5"/>
    <s v="Q2"/>
    <n v="3007"/>
    <n v="27"/>
    <x v="2"/>
    <x v="1"/>
    <n v="4.95"/>
    <x v="4"/>
    <n v="0"/>
    <n v="4.95"/>
    <n v="1.82"/>
    <n v="4"/>
    <n v="3016"/>
    <s v="Cedar Hill"/>
    <x v="3"/>
    <n v="19.8"/>
    <n v="0"/>
    <n v="12.52"/>
  </r>
  <r>
    <x v="157"/>
    <x v="3"/>
    <x v="5"/>
    <s v="Q2"/>
    <n v="3008"/>
    <n v="10"/>
    <x v="2"/>
    <x v="1"/>
    <n v="34.950000000000003"/>
    <x v="0"/>
    <n v="0"/>
    <n v="34.950000000000003"/>
    <n v="22.13"/>
    <n v="4"/>
    <n v="3027"/>
    <s v="Hartford"/>
    <x v="0"/>
    <n v="139.80000000000001"/>
    <n v="0"/>
    <n v="51.280000000000015"/>
  </r>
  <r>
    <x v="157"/>
    <x v="3"/>
    <x v="5"/>
    <s v="Q2"/>
    <n v="3009"/>
    <n v="12"/>
    <x v="1"/>
    <x v="1"/>
    <n v="47.95"/>
    <x v="5"/>
    <n v="0.1"/>
    <n v="43.16"/>
    <n v="20.7"/>
    <n v="2"/>
    <n v="3013"/>
    <s v="Moran"/>
    <x v="5"/>
    <n v="86.32"/>
    <n v="4.7900000000000063"/>
    <n v="44.919999999999995"/>
  </r>
  <r>
    <x v="157"/>
    <x v="3"/>
    <x v="5"/>
    <s v="Q2"/>
    <n v="3009"/>
    <n v="6"/>
    <x v="1"/>
    <x v="1"/>
    <n v="55.95"/>
    <x v="3"/>
    <n v="0"/>
    <n v="55.95"/>
    <n v="16.059999999999999"/>
    <n v="8"/>
    <n v="3013"/>
    <s v="Moran"/>
    <x v="5"/>
    <n v="447.6"/>
    <n v="0"/>
    <n v="319.12"/>
  </r>
  <r>
    <x v="158"/>
    <x v="4"/>
    <x v="5"/>
    <s v="Q2"/>
    <n v="3010"/>
    <n v="46"/>
    <x v="3"/>
    <x v="0"/>
    <n v="55.95"/>
    <x v="3"/>
    <n v="0"/>
    <n v="55.95"/>
    <n v="32.47"/>
    <n v="25"/>
    <n v="3026"/>
    <s v="Norman"/>
    <x v="6"/>
    <n v="1398.75"/>
    <n v="0"/>
    <n v="587.00000000000011"/>
  </r>
  <r>
    <x v="158"/>
    <x v="4"/>
    <x v="5"/>
    <s v="Q2"/>
    <n v="3011"/>
    <n v="40"/>
    <x v="4"/>
    <x v="0"/>
    <n v="16.95"/>
    <x v="1"/>
    <n v="0.1"/>
    <n v="15.26"/>
    <n v="6.53"/>
    <n v="33"/>
    <n v="3019"/>
    <s v="Crystal City"/>
    <x v="3"/>
    <n v="503.58"/>
    <n v="1.6899999999999995"/>
    <n v="288.09000000000003"/>
  </r>
  <r>
    <x v="158"/>
    <x v="4"/>
    <x v="5"/>
    <s v="Q2"/>
    <n v="3012"/>
    <n v="1"/>
    <x v="3"/>
    <x v="0"/>
    <n v="43.95"/>
    <x v="5"/>
    <n v="0"/>
    <n v="43.95"/>
    <n v="25.6"/>
    <n v="4"/>
    <n v="3031"/>
    <s v="Hingham"/>
    <x v="0"/>
    <n v="175.8"/>
    <n v="0"/>
    <n v="73.400000000000006"/>
  </r>
  <r>
    <x v="158"/>
    <x v="4"/>
    <x v="5"/>
    <s v="Q2"/>
    <n v="3013"/>
    <n v="3"/>
    <x v="3"/>
    <x v="0"/>
    <n v="59.95"/>
    <x v="3"/>
    <n v="0"/>
    <n v="59.95"/>
    <n v="28.73"/>
    <n v="1"/>
    <n v="3020"/>
    <s v="Hollywood"/>
    <x v="2"/>
    <n v="59.95"/>
    <n v="0"/>
    <n v="31.220000000000002"/>
  </r>
  <r>
    <x v="159"/>
    <x v="5"/>
    <x v="5"/>
    <s v="Q2"/>
    <n v="3014"/>
    <n v="4"/>
    <x v="0"/>
    <x v="0"/>
    <n v="73.95"/>
    <x v="3"/>
    <n v="0.1"/>
    <n v="66.56"/>
    <n v="38.86"/>
    <n v="1"/>
    <n v="3019"/>
    <s v="Crystal City"/>
    <x v="3"/>
    <n v="66.56"/>
    <n v="7.3900000000000006"/>
    <n v="27.700000000000003"/>
  </r>
  <r>
    <x v="159"/>
    <x v="5"/>
    <x v="5"/>
    <s v="Q2"/>
    <n v="3015"/>
    <n v="17"/>
    <x v="3"/>
    <x v="0"/>
    <n v="49.95"/>
    <x v="5"/>
    <n v="0"/>
    <n v="49.95"/>
    <n v="23.93"/>
    <n v="13"/>
    <n v="3015"/>
    <s v="Catawissa"/>
    <x v="3"/>
    <n v="649.35"/>
    <n v="0"/>
    <n v="338.26000000000005"/>
  </r>
  <r>
    <x v="159"/>
    <x v="5"/>
    <x v="5"/>
    <s v="Q2"/>
    <n v="3016"/>
    <n v="38"/>
    <x v="4"/>
    <x v="0"/>
    <n v="24.95"/>
    <x v="2"/>
    <n v="0"/>
    <n v="24.95"/>
    <n v="11.48"/>
    <n v="1"/>
    <n v="3012"/>
    <s v="Moose"/>
    <x v="5"/>
    <n v="24.95"/>
    <n v="0"/>
    <n v="13.469999999999999"/>
  </r>
  <r>
    <x v="159"/>
    <x v="5"/>
    <x v="5"/>
    <s v="Q2"/>
    <n v="3016"/>
    <n v="38"/>
    <x v="4"/>
    <x v="0"/>
    <n v="24.95"/>
    <x v="2"/>
    <n v="0.1"/>
    <n v="22.46"/>
    <n v="11.48"/>
    <n v="5"/>
    <n v="3012"/>
    <s v="Moose"/>
    <x v="5"/>
    <n v="112.30000000000001"/>
    <n v="2.4899999999999984"/>
    <n v="54.900000000000006"/>
  </r>
  <r>
    <x v="159"/>
    <x v="5"/>
    <x v="5"/>
    <s v="Q2"/>
    <n v="3017"/>
    <n v="48"/>
    <x v="4"/>
    <x v="0"/>
    <n v="3.95"/>
    <x v="4"/>
    <n v="0"/>
    <n v="3.95"/>
    <n v="1.43"/>
    <n v="7"/>
    <n v="3011"/>
    <s v="Barhamsville"/>
    <x v="4"/>
    <n v="27.650000000000002"/>
    <n v="0"/>
    <n v="17.640000000000004"/>
  </r>
  <r>
    <x v="159"/>
    <x v="5"/>
    <x v="5"/>
    <s v="Q2"/>
    <n v="3018"/>
    <n v="10"/>
    <x v="0"/>
    <x v="0"/>
    <n v="34.950000000000003"/>
    <x v="0"/>
    <n v="0.1"/>
    <n v="31.46"/>
    <n v="22.13"/>
    <n v="11"/>
    <n v="3030"/>
    <s v="Davis"/>
    <x v="6"/>
    <n v="346.06"/>
    <n v="3.490000000000002"/>
    <n v="102.63000000000002"/>
  </r>
  <r>
    <x v="159"/>
    <x v="5"/>
    <x v="5"/>
    <s v="Q2"/>
    <n v="3018"/>
    <n v="42"/>
    <x v="0"/>
    <x v="0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59"/>
    <x v="5"/>
    <x v="5"/>
    <s v="Q2"/>
    <n v="3019"/>
    <n v="46"/>
    <x v="0"/>
    <x v="0"/>
    <n v="55.95"/>
    <x v="3"/>
    <n v="0"/>
    <n v="55.95"/>
    <n v="32.47"/>
    <n v="10"/>
    <n v="3018"/>
    <s v="Chickasha"/>
    <x v="6"/>
    <n v="559.5"/>
    <n v="0"/>
    <n v="234.80000000000004"/>
  </r>
  <r>
    <x v="159"/>
    <x v="5"/>
    <x v="5"/>
    <s v="Q2"/>
    <n v="3020"/>
    <n v="11"/>
    <x v="0"/>
    <x v="0"/>
    <n v="65.95"/>
    <x v="3"/>
    <n v="0"/>
    <n v="65.95"/>
    <n v="37.97"/>
    <n v="23"/>
    <n v="3028"/>
    <s v="Pembroke Pines"/>
    <x v="2"/>
    <n v="1516.8500000000001"/>
    <n v="0"/>
    <n v="643.54000000000008"/>
  </r>
  <r>
    <x v="159"/>
    <x v="5"/>
    <x v="5"/>
    <s v="Q2"/>
    <n v="3020"/>
    <n v="47"/>
    <x v="0"/>
    <x v="0"/>
    <n v="28.95"/>
    <x v="2"/>
    <n v="0"/>
    <n v="28.95"/>
    <n v="8.86"/>
    <n v="8"/>
    <n v="3028"/>
    <s v="Pembroke Pines"/>
    <x v="2"/>
    <n v="231.6"/>
    <n v="0"/>
    <n v="160.72"/>
  </r>
  <r>
    <x v="159"/>
    <x v="5"/>
    <x v="5"/>
    <s v="Q2"/>
    <n v="3021"/>
    <n v="4"/>
    <x v="3"/>
    <x v="0"/>
    <n v="73.95"/>
    <x v="3"/>
    <n v="0"/>
    <n v="73.95"/>
    <n v="38.86"/>
    <n v="2"/>
    <n v="3033"/>
    <s v="Hubertus"/>
    <x v="0"/>
    <n v="147.9"/>
    <n v="0"/>
    <n v="70.180000000000007"/>
  </r>
  <r>
    <x v="159"/>
    <x v="5"/>
    <x v="5"/>
    <s v="Q2"/>
    <n v="3022"/>
    <n v="38"/>
    <x v="0"/>
    <x v="0"/>
    <n v="24.95"/>
    <x v="2"/>
    <n v="0"/>
    <n v="24.95"/>
    <n v="11.48"/>
    <n v="6"/>
    <n v="3020"/>
    <s v="Hollywood"/>
    <x v="2"/>
    <n v="149.69999999999999"/>
    <n v="0"/>
    <n v="80.819999999999993"/>
  </r>
  <r>
    <x v="159"/>
    <x v="5"/>
    <x v="5"/>
    <s v="Q2"/>
    <n v="3022"/>
    <n v="46"/>
    <x v="0"/>
    <x v="0"/>
    <n v="55.95"/>
    <x v="3"/>
    <n v="0"/>
    <n v="55.95"/>
    <n v="32.47"/>
    <n v="31"/>
    <n v="3020"/>
    <s v="Hollywood"/>
    <x v="2"/>
    <n v="1734.45"/>
    <n v="0"/>
    <n v="727.88000000000011"/>
  </r>
  <r>
    <x v="159"/>
    <x v="5"/>
    <x v="5"/>
    <s v="Q2"/>
    <n v="3023"/>
    <n v="42"/>
    <x v="4"/>
    <x v="0"/>
    <n v="35.950000000000003"/>
    <x v="0"/>
    <n v="0.2"/>
    <n v="28.76"/>
    <n v="20.25"/>
    <n v="2"/>
    <n v="3028"/>
    <s v="Pembroke Pines"/>
    <x v="2"/>
    <n v="57.52"/>
    <n v="7.1900000000000013"/>
    <n v="17.020000000000003"/>
  </r>
  <r>
    <x v="159"/>
    <x v="5"/>
    <x v="5"/>
    <s v="Q2"/>
    <n v="3024"/>
    <n v="39"/>
    <x v="0"/>
    <x v="0"/>
    <n v="26.95"/>
    <x v="2"/>
    <n v="0"/>
    <n v="26.95"/>
    <n v="12.24"/>
    <n v="15"/>
    <n v="3032"/>
    <s v="Church View"/>
    <x v="4"/>
    <n v="404.25"/>
    <n v="0"/>
    <n v="220.64999999999998"/>
  </r>
  <r>
    <x v="159"/>
    <x v="5"/>
    <x v="5"/>
    <s v="Q2"/>
    <n v="3025"/>
    <n v="39"/>
    <x v="4"/>
    <x v="0"/>
    <n v="26.95"/>
    <x v="2"/>
    <n v="0.1"/>
    <n v="24.26"/>
    <n v="12.24"/>
    <n v="26"/>
    <n v="3024"/>
    <s v="Corn"/>
    <x v="6"/>
    <n v="630.76"/>
    <n v="2.6899999999999977"/>
    <n v="312.52000000000004"/>
  </r>
  <r>
    <x v="159"/>
    <x v="5"/>
    <x v="5"/>
    <s v="Q2"/>
    <n v="3026"/>
    <n v="12"/>
    <x v="3"/>
    <x v="0"/>
    <n v="47.95"/>
    <x v="5"/>
    <n v="0"/>
    <n v="47.95"/>
    <n v="20.7"/>
    <n v="5"/>
    <n v="3030"/>
    <s v="Davis"/>
    <x v="6"/>
    <n v="239.75"/>
    <n v="0"/>
    <n v="136.25000000000003"/>
  </r>
  <r>
    <x v="159"/>
    <x v="5"/>
    <x v="5"/>
    <s v="Q2"/>
    <n v="3026"/>
    <n v="9"/>
    <x v="3"/>
    <x v="0"/>
    <n v="48.95"/>
    <x v="5"/>
    <n v="0"/>
    <n v="48.95"/>
    <n v="24.52"/>
    <n v="2"/>
    <n v="3030"/>
    <s v="Davis"/>
    <x v="6"/>
    <n v="97.9"/>
    <n v="0"/>
    <n v="48.860000000000007"/>
  </r>
  <r>
    <x v="159"/>
    <x v="5"/>
    <x v="5"/>
    <s v="Q2"/>
    <n v="3027"/>
    <n v="26"/>
    <x v="3"/>
    <x v="0"/>
    <n v="0.95"/>
    <x v="4"/>
    <n v="0"/>
    <n v="0.95"/>
    <n v="0.42"/>
    <n v="24"/>
    <n v="3021"/>
    <s v="Hollywood"/>
    <x v="2"/>
    <n v="22.799999999999997"/>
    <n v="0"/>
    <n v="12.72"/>
  </r>
  <r>
    <x v="159"/>
    <x v="5"/>
    <x v="5"/>
    <s v="Q2"/>
    <n v="3028"/>
    <n v="32"/>
    <x v="4"/>
    <x v="0"/>
    <n v="22.95"/>
    <x v="2"/>
    <n v="0"/>
    <n v="22.95"/>
    <n v="11.78"/>
    <n v="14"/>
    <n v="3023"/>
    <s v="Glenbeulah"/>
    <x v="0"/>
    <n v="321.3"/>
    <n v="0"/>
    <n v="156.38"/>
  </r>
  <r>
    <x v="159"/>
    <x v="5"/>
    <x v="5"/>
    <s v="Q2"/>
    <n v="3028"/>
    <n v="48"/>
    <x v="4"/>
    <x v="0"/>
    <n v="3.95"/>
    <x v="4"/>
    <n v="0"/>
    <n v="3.95"/>
    <n v="1.43"/>
    <n v="10"/>
    <n v="3023"/>
    <s v="Glenbeulah"/>
    <x v="0"/>
    <n v="39.5"/>
    <n v="0"/>
    <n v="25.200000000000003"/>
  </r>
  <r>
    <x v="159"/>
    <x v="5"/>
    <x v="5"/>
    <s v="Q2"/>
    <n v="3029"/>
    <n v="44"/>
    <x v="0"/>
    <x v="0"/>
    <n v="38.950000000000003"/>
    <x v="0"/>
    <n v="0"/>
    <n v="38.950000000000003"/>
    <n v="24.76"/>
    <n v="1"/>
    <n v="3020"/>
    <s v="Hollywood"/>
    <x v="2"/>
    <n v="38.950000000000003"/>
    <n v="0"/>
    <n v="14.190000000000001"/>
  </r>
  <r>
    <x v="159"/>
    <x v="5"/>
    <x v="5"/>
    <s v="Q2"/>
    <n v="3030"/>
    <n v="48"/>
    <x v="3"/>
    <x v="0"/>
    <n v="3.95"/>
    <x v="4"/>
    <n v="0"/>
    <n v="3.95"/>
    <n v="1.43"/>
    <n v="30"/>
    <n v="3031"/>
    <s v="Hingham"/>
    <x v="0"/>
    <n v="118.5"/>
    <n v="0"/>
    <n v="75.600000000000009"/>
  </r>
  <r>
    <x v="159"/>
    <x v="5"/>
    <x v="5"/>
    <s v="Q2"/>
    <n v="3031"/>
    <n v="38"/>
    <x v="4"/>
    <x v="0"/>
    <n v="24.95"/>
    <x v="2"/>
    <n v="0"/>
    <n v="24.95"/>
    <n v="11.48"/>
    <n v="6"/>
    <n v="3031"/>
    <s v="Hingham"/>
    <x v="0"/>
    <n v="149.69999999999999"/>
    <n v="0"/>
    <n v="80.819999999999993"/>
  </r>
  <r>
    <x v="159"/>
    <x v="5"/>
    <x v="5"/>
    <s v="Q2"/>
    <n v="3032"/>
    <n v="37"/>
    <x v="3"/>
    <x v="0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59"/>
    <x v="5"/>
    <x v="5"/>
    <s v="Q2"/>
    <n v="3032"/>
    <n v="26"/>
    <x v="3"/>
    <x v="0"/>
    <n v="0.95"/>
    <x v="4"/>
    <n v="0"/>
    <n v="0.95"/>
    <n v="0.42"/>
    <n v="14"/>
    <n v="3032"/>
    <s v="Church View"/>
    <x v="4"/>
    <n v="13.299999999999999"/>
    <n v="0"/>
    <n v="7.42"/>
  </r>
  <r>
    <x v="159"/>
    <x v="5"/>
    <x v="5"/>
    <s v="Q2"/>
    <n v="3033"/>
    <n v="40"/>
    <x v="0"/>
    <x v="0"/>
    <n v="16.95"/>
    <x v="1"/>
    <n v="0"/>
    <n v="16.95"/>
    <n v="6.53"/>
    <n v="38"/>
    <n v="3014"/>
    <s v="Danville"/>
    <x v="1"/>
    <n v="644.1"/>
    <n v="0"/>
    <n v="395.95999999999992"/>
  </r>
  <r>
    <x v="159"/>
    <x v="5"/>
    <x v="5"/>
    <s v="Q2"/>
    <n v="3034"/>
    <n v="39"/>
    <x v="0"/>
    <x v="0"/>
    <n v="26.95"/>
    <x v="2"/>
    <n v="0"/>
    <n v="26.95"/>
    <n v="12.24"/>
    <n v="7"/>
    <n v="3023"/>
    <s v="Glenbeulah"/>
    <x v="0"/>
    <n v="188.65"/>
    <n v="0"/>
    <n v="102.97"/>
  </r>
  <r>
    <x v="159"/>
    <x v="5"/>
    <x v="5"/>
    <s v="Q2"/>
    <n v="3035"/>
    <n v="50"/>
    <x v="3"/>
    <x v="0"/>
    <n v="24.95"/>
    <x v="2"/>
    <n v="0"/>
    <n v="24.95"/>
    <n v="12.14"/>
    <n v="1"/>
    <n v="3012"/>
    <s v="Moose"/>
    <x v="5"/>
    <n v="24.95"/>
    <n v="0"/>
    <n v="12.809999999999999"/>
  </r>
  <r>
    <x v="160"/>
    <x v="6"/>
    <x v="5"/>
    <s v="Q2"/>
    <n v="3036"/>
    <n v="20"/>
    <x v="2"/>
    <x v="0"/>
    <n v="16.95"/>
    <x v="1"/>
    <n v="0"/>
    <n v="16.95"/>
    <n v="6.76"/>
    <n v="8"/>
    <n v="3028"/>
    <s v="Pembroke Pines"/>
    <x v="2"/>
    <n v="135.6"/>
    <n v="0"/>
    <n v="81.52"/>
  </r>
  <r>
    <x v="160"/>
    <x v="6"/>
    <x v="5"/>
    <s v="Q2"/>
    <n v="3037"/>
    <n v="11"/>
    <x v="1"/>
    <x v="0"/>
    <n v="65.95"/>
    <x v="3"/>
    <n v="0"/>
    <n v="65.95"/>
    <n v="37.97"/>
    <n v="10"/>
    <n v="3030"/>
    <s v="Davis"/>
    <x v="6"/>
    <n v="659.5"/>
    <n v="0"/>
    <n v="279.80000000000007"/>
  </r>
  <r>
    <x v="160"/>
    <x v="6"/>
    <x v="5"/>
    <s v="Q2"/>
    <n v="3037"/>
    <n v="13"/>
    <x v="1"/>
    <x v="0"/>
    <n v="26.95"/>
    <x v="2"/>
    <n v="0"/>
    <n v="26.95"/>
    <n v="13.26"/>
    <n v="1"/>
    <n v="3030"/>
    <s v="Davis"/>
    <x v="6"/>
    <n v="26.95"/>
    <n v="0"/>
    <n v="13.69"/>
  </r>
  <r>
    <x v="160"/>
    <x v="6"/>
    <x v="5"/>
    <s v="Q2"/>
    <n v="3038"/>
    <n v="6"/>
    <x v="0"/>
    <x v="0"/>
    <n v="55.95"/>
    <x v="3"/>
    <n v="0"/>
    <n v="55.95"/>
    <n v="16.059999999999999"/>
    <n v="24"/>
    <n v="3015"/>
    <s v="Catawissa"/>
    <x v="3"/>
    <n v="1342.8000000000002"/>
    <n v="0"/>
    <n v="957.36"/>
  </r>
  <r>
    <x v="160"/>
    <x v="6"/>
    <x v="5"/>
    <s v="Q2"/>
    <n v="3039"/>
    <n v="28"/>
    <x v="1"/>
    <x v="0"/>
    <n v="0.95"/>
    <x v="4"/>
    <n v="0"/>
    <n v="0.95"/>
    <n v="0.5"/>
    <n v="23"/>
    <n v="3025"/>
    <s v="Cardinal"/>
    <x v="4"/>
    <n v="21.849999999999998"/>
    <n v="0"/>
    <n v="10.35"/>
  </r>
  <r>
    <x v="160"/>
    <x v="6"/>
    <x v="5"/>
    <s v="Q2"/>
    <n v="3040"/>
    <n v="19"/>
    <x v="0"/>
    <x v="0"/>
    <n v="49.95"/>
    <x v="5"/>
    <n v="0"/>
    <n v="49.95"/>
    <n v="24.77"/>
    <n v="27"/>
    <n v="3019"/>
    <s v="Crystal City"/>
    <x v="3"/>
    <n v="1348.65"/>
    <n v="0"/>
    <n v="679.86000000000013"/>
  </r>
  <r>
    <x v="160"/>
    <x v="6"/>
    <x v="5"/>
    <s v="Q2"/>
    <n v="3041"/>
    <n v="21"/>
    <x v="2"/>
    <x v="0"/>
    <n v="26.95"/>
    <x v="2"/>
    <n v="0"/>
    <n v="26.95"/>
    <n v="12.42"/>
    <n v="6"/>
    <n v="3013"/>
    <s v="Moran"/>
    <x v="5"/>
    <n v="161.69999999999999"/>
    <n v="0"/>
    <n v="87.179999999999993"/>
  </r>
  <r>
    <x v="160"/>
    <x v="6"/>
    <x v="5"/>
    <s v="Q2"/>
    <n v="3042"/>
    <n v="9"/>
    <x v="0"/>
    <x v="0"/>
    <n v="48.95"/>
    <x v="5"/>
    <n v="0"/>
    <n v="48.95"/>
    <n v="24.52"/>
    <n v="32"/>
    <n v="3027"/>
    <s v="Hartford"/>
    <x v="0"/>
    <n v="1566.4"/>
    <n v="0"/>
    <n v="781.7600000000001"/>
  </r>
  <r>
    <x v="160"/>
    <x v="6"/>
    <x v="5"/>
    <s v="Q2"/>
    <n v="3043"/>
    <n v="3"/>
    <x v="2"/>
    <x v="0"/>
    <n v="59.95"/>
    <x v="3"/>
    <n v="0"/>
    <n v="59.95"/>
    <n v="28.73"/>
    <n v="1"/>
    <n v="3024"/>
    <s v="Corn"/>
    <x v="6"/>
    <n v="59.95"/>
    <n v="0"/>
    <n v="31.220000000000002"/>
  </r>
  <r>
    <x v="160"/>
    <x v="6"/>
    <x v="5"/>
    <s v="Q2"/>
    <n v="3043"/>
    <n v="45"/>
    <x v="2"/>
    <x v="0"/>
    <n v="38.950000000000003"/>
    <x v="0"/>
    <n v="0"/>
    <n v="38.950000000000003"/>
    <n v="22.33"/>
    <n v="8"/>
    <n v="3024"/>
    <s v="Corn"/>
    <x v="6"/>
    <n v="311.60000000000002"/>
    <n v="0"/>
    <n v="132.96000000000004"/>
  </r>
  <r>
    <x v="160"/>
    <x v="6"/>
    <x v="5"/>
    <s v="Q2"/>
    <n v="3044"/>
    <n v="5"/>
    <x v="1"/>
    <x v="0"/>
    <n v="24.95"/>
    <x v="2"/>
    <n v="0"/>
    <n v="24.95"/>
    <n v="12.27"/>
    <n v="10"/>
    <n v="3023"/>
    <s v="Glenbeulah"/>
    <x v="0"/>
    <n v="249.5"/>
    <n v="0"/>
    <n v="126.8"/>
  </r>
  <r>
    <x v="160"/>
    <x v="6"/>
    <x v="5"/>
    <s v="Q2"/>
    <n v="3044"/>
    <n v="24"/>
    <x v="1"/>
    <x v="0"/>
    <n v="27.95"/>
    <x v="2"/>
    <n v="0"/>
    <n v="27.95"/>
    <n v="16.8"/>
    <n v="1"/>
    <n v="3023"/>
    <s v="Glenbeulah"/>
    <x v="0"/>
    <n v="27.95"/>
    <n v="0"/>
    <n v="11.149999999999999"/>
  </r>
  <r>
    <x v="160"/>
    <x v="6"/>
    <x v="5"/>
    <s v="Q2"/>
    <n v="3045"/>
    <n v="13"/>
    <x v="2"/>
    <x v="0"/>
    <n v="26.95"/>
    <x v="2"/>
    <n v="0.2"/>
    <n v="21.56"/>
    <n v="13.26"/>
    <n v="19"/>
    <n v="3013"/>
    <s v="Moran"/>
    <x v="5"/>
    <n v="409.64"/>
    <n v="5.3900000000000006"/>
    <n v="157.69999999999999"/>
  </r>
  <r>
    <x v="160"/>
    <x v="6"/>
    <x v="5"/>
    <s v="Q2"/>
    <n v="3046"/>
    <n v="27"/>
    <x v="0"/>
    <x v="0"/>
    <n v="4.95"/>
    <x v="4"/>
    <n v="0"/>
    <n v="4.95"/>
    <n v="1.82"/>
    <n v="6"/>
    <n v="3018"/>
    <s v="Chickasha"/>
    <x v="6"/>
    <n v="29.700000000000003"/>
    <n v="0"/>
    <n v="18.78"/>
  </r>
  <r>
    <x v="160"/>
    <x v="6"/>
    <x v="5"/>
    <s v="Q2"/>
    <n v="3047"/>
    <n v="49"/>
    <x v="1"/>
    <x v="0"/>
    <n v="63.95"/>
    <x v="3"/>
    <n v="0"/>
    <n v="63.95"/>
    <n v="27.1"/>
    <n v="2"/>
    <n v="3011"/>
    <s v="Barhamsville"/>
    <x v="4"/>
    <n v="127.9"/>
    <n v="0"/>
    <n v="73.7"/>
  </r>
  <r>
    <x v="160"/>
    <x v="6"/>
    <x v="5"/>
    <s v="Q2"/>
    <n v="3048"/>
    <n v="28"/>
    <x v="0"/>
    <x v="0"/>
    <n v="0.95"/>
    <x v="4"/>
    <n v="0"/>
    <n v="0.95"/>
    <n v="0.5"/>
    <n v="5"/>
    <n v="3012"/>
    <s v="Moose"/>
    <x v="5"/>
    <n v="4.75"/>
    <n v="0"/>
    <n v="2.25"/>
  </r>
  <r>
    <x v="160"/>
    <x v="6"/>
    <x v="5"/>
    <s v="Q2"/>
    <n v="3049"/>
    <n v="33"/>
    <x v="1"/>
    <x v="0"/>
    <n v="19.95"/>
    <x v="1"/>
    <n v="0"/>
    <n v="19.95"/>
    <n v="9.7799999999999994"/>
    <n v="10"/>
    <n v="3011"/>
    <s v="Barhamsville"/>
    <x v="4"/>
    <n v="199.5"/>
    <n v="0"/>
    <n v="101.7"/>
  </r>
  <r>
    <x v="160"/>
    <x v="6"/>
    <x v="5"/>
    <s v="Q2"/>
    <n v="3050"/>
    <n v="44"/>
    <x v="0"/>
    <x v="0"/>
    <n v="38.950000000000003"/>
    <x v="0"/>
    <n v="0.1"/>
    <n v="35.06"/>
    <n v="24.76"/>
    <n v="29"/>
    <n v="3020"/>
    <s v="Hollywood"/>
    <x v="2"/>
    <n v="1016.74"/>
    <n v="3.8900000000000006"/>
    <n v="298.70000000000005"/>
  </r>
  <r>
    <x v="160"/>
    <x v="6"/>
    <x v="5"/>
    <s v="Q2"/>
    <n v="3051"/>
    <n v="13"/>
    <x v="1"/>
    <x v="0"/>
    <n v="26.95"/>
    <x v="2"/>
    <n v="0"/>
    <n v="26.95"/>
    <n v="13.26"/>
    <n v="1"/>
    <n v="3030"/>
    <s v="Davis"/>
    <x v="6"/>
    <n v="26.95"/>
    <n v="0"/>
    <n v="13.69"/>
  </r>
  <r>
    <x v="160"/>
    <x v="6"/>
    <x v="5"/>
    <s v="Q2"/>
    <n v="3051"/>
    <n v="49"/>
    <x v="1"/>
    <x v="0"/>
    <n v="63.95"/>
    <x v="3"/>
    <n v="0.1"/>
    <n v="57.56"/>
    <n v="27.1"/>
    <n v="6"/>
    <n v="3030"/>
    <s v="Davis"/>
    <x v="6"/>
    <n v="345.36"/>
    <n v="6.3900000000000006"/>
    <n v="182.76"/>
  </r>
  <r>
    <x v="160"/>
    <x v="6"/>
    <x v="5"/>
    <s v="Q2"/>
    <n v="3051"/>
    <n v="28"/>
    <x v="1"/>
    <x v="0"/>
    <n v="0.95"/>
    <x v="4"/>
    <n v="0"/>
    <n v="0.95"/>
    <n v="0.5"/>
    <n v="12"/>
    <n v="3030"/>
    <s v="Davis"/>
    <x v="6"/>
    <n v="11.399999999999999"/>
    <n v="0"/>
    <n v="5.3999999999999995"/>
  </r>
  <r>
    <x v="160"/>
    <x v="6"/>
    <x v="5"/>
    <s v="Q2"/>
    <n v="3052"/>
    <n v="16"/>
    <x v="2"/>
    <x v="0"/>
    <n v="27.95"/>
    <x v="2"/>
    <n v="0"/>
    <n v="27.95"/>
    <n v="15.85"/>
    <n v="7"/>
    <n v="3029"/>
    <s v="Hartland"/>
    <x v="0"/>
    <n v="195.65"/>
    <n v="0"/>
    <n v="84.7"/>
  </r>
  <r>
    <x v="160"/>
    <x v="6"/>
    <x v="5"/>
    <s v="Q2"/>
    <n v="3053"/>
    <n v="25"/>
    <x v="0"/>
    <x v="0"/>
    <n v="0.95"/>
    <x v="4"/>
    <n v="0"/>
    <n v="0.95"/>
    <n v="0.35"/>
    <n v="4"/>
    <n v="3012"/>
    <s v="Moose"/>
    <x v="5"/>
    <n v="3.8"/>
    <n v="0"/>
    <n v="2.4"/>
  </r>
  <r>
    <x v="160"/>
    <x v="6"/>
    <x v="5"/>
    <s v="Q2"/>
    <n v="3054"/>
    <n v="5"/>
    <x v="2"/>
    <x v="0"/>
    <n v="24.95"/>
    <x v="2"/>
    <n v="0"/>
    <n v="24.95"/>
    <n v="12.27"/>
    <n v="4"/>
    <n v="3026"/>
    <s v="Norman"/>
    <x v="6"/>
    <n v="99.8"/>
    <n v="0"/>
    <n v="50.72"/>
  </r>
  <r>
    <x v="160"/>
    <x v="6"/>
    <x v="5"/>
    <s v="Q2"/>
    <n v="3055"/>
    <n v="25"/>
    <x v="2"/>
    <x v="0"/>
    <n v="0.95"/>
    <x v="4"/>
    <n v="0.1"/>
    <n v="0.86"/>
    <n v="0.35"/>
    <n v="34"/>
    <n v="3025"/>
    <s v="Cardinal"/>
    <x v="4"/>
    <n v="29.24"/>
    <n v="8.9999999999999969E-2"/>
    <n v="17.34"/>
  </r>
  <r>
    <x v="160"/>
    <x v="6"/>
    <x v="5"/>
    <s v="Q2"/>
    <n v="3055"/>
    <n v="48"/>
    <x v="2"/>
    <x v="0"/>
    <n v="3.95"/>
    <x v="4"/>
    <n v="0.1"/>
    <n v="3.56"/>
    <n v="1.43"/>
    <n v="18"/>
    <n v="3025"/>
    <s v="Cardinal"/>
    <x v="4"/>
    <n v="64.08"/>
    <n v="0.39000000000000012"/>
    <n v="38.339999999999996"/>
  </r>
  <r>
    <x v="160"/>
    <x v="6"/>
    <x v="5"/>
    <s v="Q2"/>
    <n v="3056"/>
    <n v="44"/>
    <x v="2"/>
    <x v="0"/>
    <n v="38.950000000000003"/>
    <x v="0"/>
    <n v="0"/>
    <n v="38.950000000000003"/>
    <n v="24.76"/>
    <n v="14"/>
    <n v="3029"/>
    <s v="Hartland"/>
    <x v="0"/>
    <n v="545.30000000000007"/>
    <n v="0"/>
    <n v="198.66000000000003"/>
  </r>
  <r>
    <x v="160"/>
    <x v="6"/>
    <x v="5"/>
    <s v="Q2"/>
    <n v="3057"/>
    <n v="6"/>
    <x v="0"/>
    <x v="0"/>
    <n v="55.95"/>
    <x v="3"/>
    <n v="0"/>
    <n v="55.95"/>
    <n v="16.059999999999999"/>
    <n v="4"/>
    <n v="3020"/>
    <s v="Hollywood"/>
    <x v="2"/>
    <n v="223.8"/>
    <n v="0"/>
    <n v="159.56"/>
  </r>
  <r>
    <x v="160"/>
    <x v="6"/>
    <x v="5"/>
    <s v="Q2"/>
    <n v="3057"/>
    <n v="22"/>
    <x v="0"/>
    <x v="0"/>
    <n v="0.95"/>
    <x v="4"/>
    <n v="0"/>
    <n v="0.95"/>
    <n v="0.56999999999999995"/>
    <n v="2"/>
    <n v="3020"/>
    <s v="Hollywood"/>
    <x v="2"/>
    <n v="1.9"/>
    <n v="0"/>
    <n v="0.76"/>
  </r>
  <r>
    <x v="160"/>
    <x v="6"/>
    <x v="5"/>
    <s v="Q2"/>
    <n v="3057"/>
    <n v="6"/>
    <x v="0"/>
    <x v="0"/>
    <n v="55.95"/>
    <x v="3"/>
    <n v="0"/>
    <n v="55.95"/>
    <n v="16.059999999999999"/>
    <n v="33"/>
    <n v="3020"/>
    <s v="Hollywood"/>
    <x v="2"/>
    <n v="1846.3500000000001"/>
    <n v="0"/>
    <n v="1316.3700000000001"/>
  </r>
  <r>
    <x v="160"/>
    <x v="6"/>
    <x v="5"/>
    <s v="Q2"/>
    <n v="3057"/>
    <n v="25"/>
    <x v="0"/>
    <x v="0"/>
    <n v="0.95"/>
    <x v="4"/>
    <n v="0"/>
    <n v="0.95"/>
    <n v="0.35"/>
    <n v="45"/>
    <n v="3020"/>
    <s v="Hollywood"/>
    <x v="2"/>
    <n v="42.75"/>
    <n v="0"/>
    <n v="27"/>
  </r>
  <r>
    <x v="160"/>
    <x v="6"/>
    <x v="5"/>
    <s v="Q2"/>
    <n v="3058"/>
    <n v="19"/>
    <x v="1"/>
    <x v="0"/>
    <n v="49.95"/>
    <x v="5"/>
    <n v="0"/>
    <n v="49.95"/>
    <n v="24.77"/>
    <n v="6"/>
    <n v="3030"/>
    <s v="Davis"/>
    <x v="6"/>
    <n v="299.70000000000005"/>
    <n v="0"/>
    <n v="151.08000000000001"/>
  </r>
  <r>
    <x v="160"/>
    <x v="6"/>
    <x v="5"/>
    <s v="Q2"/>
    <n v="3059"/>
    <n v="26"/>
    <x v="0"/>
    <x v="0"/>
    <n v="0.95"/>
    <x v="4"/>
    <n v="0.1"/>
    <n v="0.86"/>
    <n v="0.42"/>
    <n v="13"/>
    <n v="3019"/>
    <s v="Crystal City"/>
    <x v="3"/>
    <n v="11.18"/>
    <n v="8.9999999999999969E-2"/>
    <n v="5.72"/>
  </r>
  <r>
    <x v="160"/>
    <x v="6"/>
    <x v="5"/>
    <s v="Q2"/>
    <n v="3060"/>
    <n v="20"/>
    <x v="1"/>
    <x v="0"/>
    <n v="16.95"/>
    <x v="1"/>
    <n v="0"/>
    <n v="16.95"/>
    <n v="6.76"/>
    <n v="12"/>
    <n v="3016"/>
    <s v="Cedar Hill"/>
    <x v="3"/>
    <n v="203.39999999999998"/>
    <n v="0"/>
    <n v="122.28"/>
  </r>
  <r>
    <x v="160"/>
    <x v="6"/>
    <x v="5"/>
    <s v="Q2"/>
    <n v="3060"/>
    <n v="28"/>
    <x v="1"/>
    <x v="0"/>
    <n v="0.95"/>
    <x v="4"/>
    <n v="0"/>
    <n v="0.95"/>
    <n v="0.5"/>
    <n v="1"/>
    <n v="3016"/>
    <s v="Cedar Hill"/>
    <x v="3"/>
    <n v="0.95"/>
    <n v="0"/>
    <n v="0.44999999999999996"/>
  </r>
  <r>
    <x v="160"/>
    <x v="6"/>
    <x v="5"/>
    <s v="Q2"/>
    <n v="3061"/>
    <n v="18"/>
    <x v="2"/>
    <x v="0"/>
    <n v="54.95"/>
    <x v="3"/>
    <n v="0"/>
    <n v="54.95"/>
    <n v="26.65"/>
    <n v="10"/>
    <n v="3012"/>
    <s v="Moose"/>
    <x v="5"/>
    <n v="549.5"/>
    <n v="0"/>
    <n v="283.00000000000006"/>
  </r>
  <r>
    <x v="160"/>
    <x v="6"/>
    <x v="5"/>
    <s v="Q2"/>
    <n v="3061"/>
    <n v="34"/>
    <x v="2"/>
    <x v="0"/>
    <n v="37.950000000000003"/>
    <x v="0"/>
    <n v="0"/>
    <n v="37.950000000000003"/>
    <n v="15.35"/>
    <n v="6"/>
    <n v="3012"/>
    <s v="Moose"/>
    <x v="5"/>
    <n v="227.70000000000002"/>
    <n v="0"/>
    <n v="135.60000000000002"/>
  </r>
  <r>
    <x v="160"/>
    <x v="6"/>
    <x v="5"/>
    <s v="Q2"/>
    <n v="3062"/>
    <n v="17"/>
    <x v="1"/>
    <x v="0"/>
    <n v="49.95"/>
    <x v="5"/>
    <n v="0"/>
    <n v="49.95"/>
    <n v="23.93"/>
    <n v="2"/>
    <n v="3024"/>
    <s v="Corn"/>
    <x v="6"/>
    <n v="99.9"/>
    <n v="0"/>
    <n v="52.040000000000006"/>
  </r>
  <r>
    <x v="160"/>
    <x v="6"/>
    <x v="5"/>
    <s v="Q2"/>
    <n v="3063"/>
    <n v="45"/>
    <x v="2"/>
    <x v="0"/>
    <n v="38.950000000000003"/>
    <x v="0"/>
    <n v="0"/>
    <n v="38.950000000000003"/>
    <n v="22.33"/>
    <n v="6"/>
    <n v="3011"/>
    <s v="Barhamsville"/>
    <x v="4"/>
    <n v="233.70000000000002"/>
    <n v="0"/>
    <n v="99.720000000000027"/>
  </r>
  <r>
    <x v="160"/>
    <x v="6"/>
    <x v="5"/>
    <s v="Q2"/>
    <n v="3064"/>
    <n v="47"/>
    <x v="1"/>
    <x v="0"/>
    <n v="28.95"/>
    <x v="2"/>
    <n v="0"/>
    <n v="28.95"/>
    <n v="8.86"/>
    <n v="15"/>
    <n v="3010"/>
    <s v="Camarillo"/>
    <x v="7"/>
    <n v="434.25"/>
    <n v="0"/>
    <n v="301.35000000000002"/>
  </r>
  <r>
    <x v="160"/>
    <x v="6"/>
    <x v="5"/>
    <s v="Q2"/>
    <n v="3065"/>
    <n v="12"/>
    <x v="0"/>
    <x v="0"/>
    <n v="47.95"/>
    <x v="5"/>
    <n v="0"/>
    <n v="47.95"/>
    <n v="20.7"/>
    <n v="1"/>
    <n v="3025"/>
    <s v="Cardinal"/>
    <x v="4"/>
    <n v="47.95"/>
    <n v="0"/>
    <n v="27.250000000000004"/>
  </r>
  <r>
    <x v="160"/>
    <x v="6"/>
    <x v="5"/>
    <s v="Q2"/>
    <n v="3066"/>
    <n v="42"/>
    <x v="0"/>
    <x v="0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160"/>
    <x v="6"/>
    <x v="5"/>
    <s v="Q2"/>
    <n v="3067"/>
    <n v="43"/>
    <x v="1"/>
    <x v="0"/>
    <n v="11.95"/>
    <x v="1"/>
    <n v="0"/>
    <n v="11.95"/>
    <n v="3.32"/>
    <n v="10"/>
    <n v="3024"/>
    <s v="Corn"/>
    <x v="6"/>
    <n v="119.5"/>
    <n v="0"/>
    <n v="86.299999999999983"/>
  </r>
  <r>
    <x v="160"/>
    <x v="6"/>
    <x v="5"/>
    <s v="Q2"/>
    <n v="3068"/>
    <n v="28"/>
    <x v="0"/>
    <x v="0"/>
    <n v="0.95"/>
    <x v="4"/>
    <n v="0.1"/>
    <n v="0.86"/>
    <n v="0.5"/>
    <n v="14"/>
    <n v="3032"/>
    <s v="Church View"/>
    <x v="4"/>
    <n v="12.04"/>
    <n v="8.9999999999999969E-2"/>
    <n v="5.04"/>
  </r>
  <r>
    <x v="160"/>
    <x v="6"/>
    <x v="5"/>
    <s v="Q2"/>
    <n v="3068"/>
    <n v="41"/>
    <x v="0"/>
    <x v="0"/>
    <n v="18.95"/>
    <x v="1"/>
    <n v="0"/>
    <n v="18.95"/>
    <n v="9.98"/>
    <n v="13"/>
    <n v="3032"/>
    <s v="Church View"/>
    <x v="4"/>
    <n v="246.35"/>
    <n v="0"/>
    <n v="116.60999999999999"/>
  </r>
  <r>
    <x v="160"/>
    <x v="6"/>
    <x v="5"/>
    <s v="Q2"/>
    <n v="3068"/>
    <n v="36"/>
    <x v="0"/>
    <x v="0"/>
    <n v="26.95"/>
    <x v="2"/>
    <n v="0"/>
    <n v="26.95"/>
    <n v="12.53"/>
    <n v="14"/>
    <n v="3032"/>
    <s v="Church View"/>
    <x v="4"/>
    <n v="377.3"/>
    <n v="0"/>
    <n v="201.88"/>
  </r>
  <r>
    <x v="160"/>
    <x v="6"/>
    <x v="5"/>
    <s v="Q2"/>
    <n v="3068"/>
    <n v="34"/>
    <x v="0"/>
    <x v="0"/>
    <n v="37.950000000000003"/>
    <x v="0"/>
    <n v="0"/>
    <n v="37.950000000000003"/>
    <n v="15.35"/>
    <n v="14"/>
    <n v="3032"/>
    <s v="Church View"/>
    <x v="4"/>
    <n v="531.30000000000007"/>
    <n v="0"/>
    <n v="316.40000000000003"/>
  </r>
  <r>
    <x v="160"/>
    <x v="6"/>
    <x v="5"/>
    <s v="Q2"/>
    <n v="3068"/>
    <n v="18"/>
    <x v="0"/>
    <x v="0"/>
    <n v="54.95"/>
    <x v="3"/>
    <n v="0"/>
    <n v="54.95"/>
    <n v="26.65"/>
    <n v="13"/>
    <n v="3032"/>
    <s v="Church View"/>
    <x v="4"/>
    <n v="714.35"/>
    <n v="0"/>
    <n v="367.90000000000003"/>
  </r>
  <r>
    <x v="160"/>
    <x v="6"/>
    <x v="5"/>
    <s v="Q2"/>
    <n v="3069"/>
    <n v="18"/>
    <x v="2"/>
    <x v="0"/>
    <n v="54.95"/>
    <x v="3"/>
    <n v="0"/>
    <n v="54.95"/>
    <n v="26.65"/>
    <n v="21"/>
    <n v="3021"/>
    <s v="Hollywood"/>
    <x v="2"/>
    <n v="1153.95"/>
    <n v="0"/>
    <n v="594.30000000000007"/>
  </r>
  <r>
    <x v="160"/>
    <x v="6"/>
    <x v="5"/>
    <s v="Q2"/>
    <n v="3070"/>
    <n v="5"/>
    <x v="0"/>
    <x v="0"/>
    <n v="24.95"/>
    <x v="2"/>
    <n v="0"/>
    <n v="24.95"/>
    <n v="12.27"/>
    <n v="5"/>
    <n v="3018"/>
    <s v="Chickasha"/>
    <x v="6"/>
    <n v="124.75"/>
    <n v="0"/>
    <n v="63.4"/>
  </r>
  <r>
    <x v="160"/>
    <x v="6"/>
    <x v="5"/>
    <s v="Q2"/>
    <n v="3070"/>
    <n v="28"/>
    <x v="0"/>
    <x v="0"/>
    <n v="0.95"/>
    <x v="4"/>
    <n v="0"/>
    <n v="0.95"/>
    <n v="0.5"/>
    <n v="36"/>
    <n v="3018"/>
    <s v="Chickasha"/>
    <x v="6"/>
    <n v="34.199999999999996"/>
    <n v="0"/>
    <n v="16.2"/>
  </r>
  <r>
    <x v="160"/>
    <x v="6"/>
    <x v="5"/>
    <s v="Q2"/>
    <n v="3071"/>
    <n v="9"/>
    <x v="2"/>
    <x v="0"/>
    <n v="48.95"/>
    <x v="5"/>
    <n v="0"/>
    <n v="48.95"/>
    <n v="24.52"/>
    <n v="25"/>
    <n v="3033"/>
    <s v="Hubertus"/>
    <x v="0"/>
    <n v="1223.75"/>
    <n v="0"/>
    <n v="610.75000000000011"/>
  </r>
  <r>
    <x v="160"/>
    <x v="6"/>
    <x v="5"/>
    <s v="Q2"/>
    <n v="3072"/>
    <n v="23"/>
    <x v="0"/>
    <x v="0"/>
    <n v="2.95"/>
    <x v="4"/>
    <n v="0"/>
    <n v="2.95"/>
    <n v="1.68"/>
    <n v="1"/>
    <n v="3023"/>
    <s v="Glenbeulah"/>
    <x v="0"/>
    <n v="2.95"/>
    <n v="0"/>
    <n v="1.2700000000000002"/>
  </r>
  <r>
    <x v="160"/>
    <x v="6"/>
    <x v="5"/>
    <s v="Q2"/>
    <n v="3073"/>
    <n v="15"/>
    <x v="2"/>
    <x v="0"/>
    <n v="28.95"/>
    <x v="2"/>
    <n v="0.1"/>
    <n v="26.06"/>
    <n v="17.53"/>
    <n v="15"/>
    <n v="3022"/>
    <s v="Oak View"/>
    <x v="7"/>
    <n v="390.9"/>
    <n v="2.8900000000000006"/>
    <n v="127.94999999999996"/>
  </r>
  <r>
    <x v="160"/>
    <x v="6"/>
    <x v="5"/>
    <s v="Q2"/>
    <n v="3073"/>
    <n v="11"/>
    <x v="2"/>
    <x v="0"/>
    <n v="65.95"/>
    <x v="3"/>
    <n v="0"/>
    <n v="65.95"/>
    <n v="37.97"/>
    <n v="14"/>
    <n v="3022"/>
    <s v="Oak View"/>
    <x v="7"/>
    <n v="923.30000000000007"/>
    <n v="0"/>
    <n v="391.72"/>
  </r>
  <r>
    <x v="160"/>
    <x v="6"/>
    <x v="5"/>
    <s v="Q2"/>
    <n v="3074"/>
    <n v="13"/>
    <x v="2"/>
    <x v="0"/>
    <n v="26.95"/>
    <x v="2"/>
    <n v="0"/>
    <n v="26.95"/>
    <n v="13.26"/>
    <n v="23"/>
    <n v="3022"/>
    <s v="Oak View"/>
    <x v="7"/>
    <n v="619.85"/>
    <n v="0"/>
    <n v="314.87"/>
  </r>
  <r>
    <x v="160"/>
    <x v="6"/>
    <x v="5"/>
    <s v="Q2"/>
    <n v="3075"/>
    <n v="20"/>
    <x v="0"/>
    <x v="0"/>
    <n v="16.95"/>
    <x v="1"/>
    <n v="0"/>
    <n v="16.95"/>
    <n v="6.76"/>
    <n v="20"/>
    <n v="3012"/>
    <s v="Moose"/>
    <x v="5"/>
    <n v="339"/>
    <n v="0"/>
    <n v="203.79999999999998"/>
  </r>
  <r>
    <x v="160"/>
    <x v="6"/>
    <x v="5"/>
    <s v="Q2"/>
    <n v="3076"/>
    <n v="19"/>
    <x v="2"/>
    <x v="0"/>
    <n v="49.95"/>
    <x v="5"/>
    <n v="0"/>
    <n v="49.95"/>
    <n v="24.77"/>
    <n v="12"/>
    <n v="3011"/>
    <s v="Barhamsville"/>
    <x v="4"/>
    <n v="599.40000000000009"/>
    <n v="0"/>
    <n v="302.16000000000003"/>
  </r>
  <r>
    <x v="160"/>
    <x v="6"/>
    <x v="5"/>
    <s v="Q2"/>
    <n v="3077"/>
    <n v="11"/>
    <x v="0"/>
    <x v="0"/>
    <n v="65.95"/>
    <x v="3"/>
    <n v="0.2"/>
    <n v="52.76"/>
    <n v="37.97"/>
    <n v="12"/>
    <n v="3020"/>
    <s v="Hollywood"/>
    <x v="2"/>
    <n v="633.12"/>
    <n v="13.190000000000005"/>
    <n v="177.48"/>
  </r>
  <r>
    <x v="160"/>
    <x v="6"/>
    <x v="5"/>
    <s v="Q2"/>
    <n v="3078"/>
    <n v="16"/>
    <x v="1"/>
    <x v="0"/>
    <n v="27.95"/>
    <x v="2"/>
    <n v="0"/>
    <n v="27.95"/>
    <n v="15.85"/>
    <n v="5"/>
    <n v="3027"/>
    <s v="Hartford"/>
    <x v="0"/>
    <n v="139.75"/>
    <n v="0"/>
    <n v="60.5"/>
  </r>
  <r>
    <x v="160"/>
    <x v="6"/>
    <x v="5"/>
    <s v="Q2"/>
    <n v="3078"/>
    <n v="2"/>
    <x v="1"/>
    <x v="0"/>
    <n v="44.95"/>
    <x v="5"/>
    <n v="0"/>
    <n v="44.95"/>
    <n v="27.95"/>
    <n v="7"/>
    <n v="3027"/>
    <s v="Hartford"/>
    <x v="0"/>
    <n v="314.65000000000003"/>
    <n v="0"/>
    <n v="119.00000000000003"/>
  </r>
  <r>
    <x v="160"/>
    <x v="6"/>
    <x v="5"/>
    <s v="Q2"/>
    <n v="3079"/>
    <n v="31"/>
    <x v="2"/>
    <x v="0"/>
    <n v="0.95"/>
    <x v="4"/>
    <n v="0"/>
    <n v="0.95"/>
    <n v="0.34"/>
    <n v="29"/>
    <n v="3032"/>
    <s v="Church View"/>
    <x v="4"/>
    <n v="27.549999999999997"/>
    <n v="0"/>
    <n v="17.689999999999998"/>
  </r>
  <r>
    <x v="160"/>
    <x v="6"/>
    <x v="5"/>
    <s v="Q2"/>
    <n v="3080"/>
    <n v="22"/>
    <x v="1"/>
    <x v="0"/>
    <n v="0.95"/>
    <x v="4"/>
    <n v="0"/>
    <n v="0.95"/>
    <n v="0.56999999999999995"/>
    <n v="18"/>
    <n v="3010"/>
    <s v="Camarillo"/>
    <x v="7"/>
    <n v="17.099999999999998"/>
    <n v="0"/>
    <n v="6.84"/>
  </r>
  <r>
    <x v="160"/>
    <x v="6"/>
    <x v="5"/>
    <s v="Q2"/>
    <n v="3081"/>
    <n v="12"/>
    <x v="0"/>
    <x v="0"/>
    <n v="47.95"/>
    <x v="5"/>
    <n v="0.1"/>
    <n v="43.16"/>
    <n v="20.7"/>
    <n v="1"/>
    <n v="3015"/>
    <s v="Catawissa"/>
    <x v="3"/>
    <n v="43.16"/>
    <n v="4.7900000000000063"/>
    <n v="22.459999999999997"/>
  </r>
  <r>
    <x v="160"/>
    <x v="6"/>
    <x v="5"/>
    <s v="Q2"/>
    <n v="3081"/>
    <n v="11"/>
    <x v="0"/>
    <x v="0"/>
    <n v="65.95"/>
    <x v="3"/>
    <n v="0"/>
    <n v="65.95"/>
    <n v="37.97"/>
    <n v="18"/>
    <n v="3015"/>
    <s v="Catawissa"/>
    <x v="3"/>
    <n v="1187.1000000000001"/>
    <n v="0"/>
    <n v="503.6400000000001"/>
  </r>
  <r>
    <x v="160"/>
    <x v="6"/>
    <x v="5"/>
    <s v="Q2"/>
    <n v="3082"/>
    <n v="18"/>
    <x v="2"/>
    <x v="0"/>
    <n v="54.95"/>
    <x v="3"/>
    <n v="0"/>
    <n v="54.95"/>
    <n v="26.65"/>
    <n v="15"/>
    <n v="3033"/>
    <s v="Hubertus"/>
    <x v="0"/>
    <n v="824.25"/>
    <n v="0"/>
    <n v="424.50000000000006"/>
  </r>
  <r>
    <x v="160"/>
    <x v="6"/>
    <x v="5"/>
    <s v="Q2"/>
    <n v="3083"/>
    <n v="27"/>
    <x v="0"/>
    <x v="0"/>
    <n v="4.95"/>
    <x v="4"/>
    <n v="0"/>
    <n v="4.95"/>
    <n v="1.82"/>
    <n v="11"/>
    <n v="3019"/>
    <s v="Crystal City"/>
    <x v="3"/>
    <n v="54.45"/>
    <n v="0"/>
    <n v="34.43"/>
  </r>
  <r>
    <x v="160"/>
    <x v="6"/>
    <x v="5"/>
    <s v="Q2"/>
    <n v="3084"/>
    <n v="9"/>
    <x v="2"/>
    <x v="0"/>
    <n v="48.95"/>
    <x v="5"/>
    <n v="0"/>
    <n v="48.95"/>
    <n v="24.52"/>
    <n v="20"/>
    <n v="3015"/>
    <s v="Catawissa"/>
    <x v="3"/>
    <n v="979"/>
    <n v="0"/>
    <n v="488.60000000000008"/>
  </r>
  <r>
    <x v="160"/>
    <x v="6"/>
    <x v="5"/>
    <s v="Q2"/>
    <n v="3085"/>
    <n v="48"/>
    <x v="1"/>
    <x v="0"/>
    <n v="3.95"/>
    <x v="4"/>
    <n v="0"/>
    <n v="3.95"/>
    <n v="1.43"/>
    <n v="7"/>
    <n v="3019"/>
    <s v="Crystal City"/>
    <x v="3"/>
    <n v="27.650000000000002"/>
    <n v="0"/>
    <n v="17.640000000000004"/>
  </r>
  <r>
    <x v="160"/>
    <x v="6"/>
    <x v="5"/>
    <s v="Q2"/>
    <n v="3086"/>
    <n v="11"/>
    <x v="2"/>
    <x v="0"/>
    <n v="65.95"/>
    <x v="3"/>
    <n v="0"/>
    <n v="65.95"/>
    <n v="37.97"/>
    <n v="21"/>
    <n v="3016"/>
    <s v="Cedar Hill"/>
    <x v="3"/>
    <n v="1384.95"/>
    <n v="0"/>
    <n v="587.58000000000004"/>
  </r>
  <r>
    <x v="160"/>
    <x v="6"/>
    <x v="5"/>
    <s v="Q2"/>
    <n v="3087"/>
    <n v="44"/>
    <x v="0"/>
    <x v="0"/>
    <n v="38.950000000000003"/>
    <x v="0"/>
    <n v="0"/>
    <n v="38.950000000000003"/>
    <n v="24.76"/>
    <n v="14"/>
    <n v="3023"/>
    <s v="Glenbeulah"/>
    <x v="0"/>
    <n v="545.30000000000007"/>
    <n v="0"/>
    <n v="198.66000000000003"/>
  </r>
  <r>
    <x v="161"/>
    <x v="0"/>
    <x v="5"/>
    <s v="Q2"/>
    <n v="3088"/>
    <n v="42"/>
    <x v="4"/>
    <x v="1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161"/>
    <x v="0"/>
    <x v="5"/>
    <s v="Q2"/>
    <n v="3089"/>
    <n v="49"/>
    <x v="3"/>
    <x v="1"/>
    <n v="63.95"/>
    <x v="3"/>
    <n v="0"/>
    <n v="63.95"/>
    <n v="27.1"/>
    <n v="1"/>
    <n v="3017"/>
    <s v="Chesterfield"/>
    <x v="3"/>
    <n v="63.95"/>
    <n v="0"/>
    <n v="36.85"/>
  </r>
  <r>
    <x v="161"/>
    <x v="0"/>
    <x v="5"/>
    <s v="Q2"/>
    <n v="3089"/>
    <n v="17"/>
    <x v="3"/>
    <x v="1"/>
    <n v="49.95"/>
    <x v="5"/>
    <n v="0"/>
    <n v="49.95"/>
    <n v="23.93"/>
    <n v="8"/>
    <n v="3017"/>
    <s v="Chesterfield"/>
    <x v="3"/>
    <n v="399.6"/>
    <n v="0"/>
    <n v="208.16000000000003"/>
  </r>
  <r>
    <x v="161"/>
    <x v="0"/>
    <x v="5"/>
    <s v="Q2"/>
    <n v="3089"/>
    <n v="1"/>
    <x v="3"/>
    <x v="1"/>
    <n v="43.95"/>
    <x v="5"/>
    <n v="0"/>
    <n v="43.95"/>
    <n v="25.6"/>
    <n v="2"/>
    <n v="3017"/>
    <s v="Chesterfield"/>
    <x v="3"/>
    <n v="87.9"/>
    <n v="0"/>
    <n v="36.700000000000003"/>
  </r>
  <r>
    <x v="161"/>
    <x v="0"/>
    <x v="5"/>
    <s v="Q2"/>
    <n v="3089"/>
    <n v="39"/>
    <x v="3"/>
    <x v="1"/>
    <n v="26.95"/>
    <x v="2"/>
    <n v="0"/>
    <n v="26.95"/>
    <n v="12.24"/>
    <n v="14"/>
    <n v="3017"/>
    <s v="Chesterfield"/>
    <x v="3"/>
    <n v="377.3"/>
    <n v="0"/>
    <n v="205.94"/>
  </r>
  <r>
    <x v="161"/>
    <x v="0"/>
    <x v="5"/>
    <s v="Q2"/>
    <n v="3090"/>
    <n v="12"/>
    <x v="4"/>
    <x v="1"/>
    <n v="47.95"/>
    <x v="5"/>
    <n v="0"/>
    <n v="47.95"/>
    <n v="20.7"/>
    <n v="4"/>
    <n v="3029"/>
    <s v="Hartland"/>
    <x v="0"/>
    <n v="191.8"/>
    <n v="0"/>
    <n v="109.00000000000001"/>
  </r>
  <r>
    <x v="161"/>
    <x v="0"/>
    <x v="5"/>
    <s v="Q2"/>
    <n v="3090"/>
    <n v="43"/>
    <x v="4"/>
    <x v="1"/>
    <n v="11.95"/>
    <x v="1"/>
    <n v="0"/>
    <n v="11.95"/>
    <n v="3.32"/>
    <n v="10"/>
    <n v="3029"/>
    <s v="Hartland"/>
    <x v="0"/>
    <n v="119.5"/>
    <n v="0"/>
    <n v="86.299999999999983"/>
  </r>
  <r>
    <x v="161"/>
    <x v="0"/>
    <x v="5"/>
    <s v="Q2"/>
    <n v="3090"/>
    <n v="12"/>
    <x v="4"/>
    <x v="1"/>
    <n v="47.95"/>
    <x v="5"/>
    <n v="0"/>
    <n v="47.95"/>
    <n v="20.7"/>
    <n v="2"/>
    <n v="3029"/>
    <s v="Hartland"/>
    <x v="0"/>
    <n v="95.9"/>
    <n v="0"/>
    <n v="54.500000000000007"/>
  </r>
  <r>
    <x v="161"/>
    <x v="0"/>
    <x v="5"/>
    <s v="Q2"/>
    <n v="3091"/>
    <n v="31"/>
    <x v="3"/>
    <x v="1"/>
    <n v="0.95"/>
    <x v="4"/>
    <n v="0"/>
    <n v="0.95"/>
    <n v="0.34"/>
    <n v="8"/>
    <n v="3014"/>
    <s v="Danville"/>
    <x v="1"/>
    <n v="7.6"/>
    <n v="0"/>
    <n v="4.879999999999999"/>
  </r>
  <r>
    <x v="161"/>
    <x v="0"/>
    <x v="5"/>
    <s v="Q2"/>
    <n v="3092"/>
    <n v="50"/>
    <x v="4"/>
    <x v="1"/>
    <n v="24.95"/>
    <x v="2"/>
    <n v="0"/>
    <n v="24.95"/>
    <n v="12.14"/>
    <n v="1"/>
    <n v="3030"/>
    <s v="Davis"/>
    <x v="6"/>
    <n v="24.95"/>
    <n v="0"/>
    <n v="12.809999999999999"/>
  </r>
  <r>
    <x v="161"/>
    <x v="0"/>
    <x v="5"/>
    <s v="Q2"/>
    <n v="3093"/>
    <n v="36"/>
    <x v="3"/>
    <x v="1"/>
    <n v="26.95"/>
    <x v="2"/>
    <n v="0.2"/>
    <n v="21.56"/>
    <n v="12.53"/>
    <n v="14"/>
    <n v="3033"/>
    <s v="Hubertus"/>
    <x v="0"/>
    <n v="301.83999999999997"/>
    <n v="5.3900000000000006"/>
    <n v="126.41999999999999"/>
  </r>
  <r>
    <x v="161"/>
    <x v="0"/>
    <x v="5"/>
    <s v="Q2"/>
    <n v="3094"/>
    <n v="24"/>
    <x v="4"/>
    <x v="1"/>
    <n v="27.95"/>
    <x v="2"/>
    <n v="0.1"/>
    <n v="25.16"/>
    <n v="16.8"/>
    <n v="1"/>
    <n v="3022"/>
    <s v="Oak View"/>
    <x v="7"/>
    <n v="25.16"/>
    <n v="2.7899999999999991"/>
    <n v="8.36"/>
  </r>
  <r>
    <x v="161"/>
    <x v="0"/>
    <x v="5"/>
    <s v="Q2"/>
    <n v="3095"/>
    <n v="37"/>
    <x v="3"/>
    <x v="1"/>
    <n v="24.95"/>
    <x v="2"/>
    <n v="0.1"/>
    <n v="22.46"/>
    <n v="9.3800000000000008"/>
    <n v="12"/>
    <n v="3028"/>
    <s v="Pembroke Pines"/>
    <x v="2"/>
    <n v="269.52"/>
    <n v="2.4899999999999984"/>
    <n v="156.96"/>
  </r>
  <r>
    <x v="161"/>
    <x v="0"/>
    <x v="5"/>
    <s v="Q2"/>
    <n v="3095"/>
    <n v="45"/>
    <x v="3"/>
    <x v="1"/>
    <n v="38.950000000000003"/>
    <x v="0"/>
    <n v="0"/>
    <n v="38.950000000000003"/>
    <n v="22.33"/>
    <n v="8"/>
    <n v="3028"/>
    <s v="Pembroke Pines"/>
    <x v="2"/>
    <n v="311.60000000000002"/>
    <n v="0"/>
    <n v="132.96000000000004"/>
  </r>
  <r>
    <x v="161"/>
    <x v="0"/>
    <x v="5"/>
    <s v="Q2"/>
    <n v="3095"/>
    <n v="42"/>
    <x v="3"/>
    <x v="1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161"/>
    <x v="0"/>
    <x v="5"/>
    <s v="Q2"/>
    <n v="3096"/>
    <n v="32"/>
    <x v="3"/>
    <x v="1"/>
    <n v="22.95"/>
    <x v="2"/>
    <n v="0"/>
    <n v="22.95"/>
    <n v="11.78"/>
    <n v="30"/>
    <n v="3024"/>
    <s v="Corn"/>
    <x v="6"/>
    <n v="688.5"/>
    <n v="0"/>
    <n v="335.1"/>
  </r>
  <r>
    <x v="161"/>
    <x v="0"/>
    <x v="5"/>
    <s v="Q2"/>
    <n v="3097"/>
    <n v="10"/>
    <x v="4"/>
    <x v="1"/>
    <n v="34.950000000000003"/>
    <x v="0"/>
    <n v="0"/>
    <n v="34.950000000000003"/>
    <n v="22.13"/>
    <n v="3"/>
    <n v="3023"/>
    <s v="Glenbeulah"/>
    <x v="0"/>
    <n v="104.85000000000001"/>
    <n v="0"/>
    <n v="38.460000000000008"/>
  </r>
  <r>
    <x v="161"/>
    <x v="0"/>
    <x v="5"/>
    <s v="Q2"/>
    <n v="3098"/>
    <n v="9"/>
    <x v="4"/>
    <x v="1"/>
    <n v="48.95"/>
    <x v="5"/>
    <n v="0.1"/>
    <n v="44.06"/>
    <n v="24.52"/>
    <n v="4"/>
    <n v="3027"/>
    <s v="Hartford"/>
    <x v="0"/>
    <n v="176.24"/>
    <n v="4.8900000000000006"/>
    <n v="78.160000000000011"/>
  </r>
  <r>
    <x v="161"/>
    <x v="0"/>
    <x v="5"/>
    <s v="Q2"/>
    <n v="3098"/>
    <n v="15"/>
    <x v="4"/>
    <x v="1"/>
    <n v="28.95"/>
    <x v="2"/>
    <n v="0"/>
    <n v="28.95"/>
    <n v="17.53"/>
    <n v="39"/>
    <n v="3027"/>
    <s v="Hartford"/>
    <x v="0"/>
    <n v="1129.05"/>
    <n v="0"/>
    <n v="445.37999999999994"/>
  </r>
  <r>
    <x v="161"/>
    <x v="0"/>
    <x v="5"/>
    <s v="Q2"/>
    <n v="3099"/>
    <n v="34"/>
    <x v="3"/>
    <x v="1"/>
    <n v="37.950000000000003"/>
    <x v="0"/>
    <n v="0"/>
    <n v="37.950000000000003"/>
    <n v="15.35"/>
    <n v="14"/>
    <n v="3029"/>
    <s v="Hartland"/>
    <x v="0"/>
    <n v="531.30000000000007"/>
    <n v="0"/>
    <n v="316.40000000000003"/>
  </r>
  <r>
    <x v="161"/>
    <x v="0"/>
    <x v="5"/>
    <s v="Q2"/>
    <n v="3100"/>
    <n v="18"/>
    <x v="4"/>
    <x v="1"/>
    <n v="54.95"/>
    <x v="3"/>
    <n v="0"/>
    <n v="54.95"/>
    <n v="26.65"/>
    <n v="18"/>
    <n v="3011"/>
    <s v="Barhamsville"/>
    <x v="4"/>
    <n v="989.1"/>
    <n v="0"/>
    <n v="509.40000000000009"/>
  </r>
  <r>
    <x v="161"/>
    <x v="0"/>
    <x v="5"/>
    <s v="Q2"/>
    <n v="3100"/>
    <n v="49"/>
    <x v="4"/>
    <x v="1"/>
    <n v="63.95"/>
    <x v="3"/>
    <n v="0"/>
    <n v="63.95"/>
    <n v="27.1"/>
    <n v="5"/>
    <n v="3011"/>
    <s v="Barhamsville"/>
    <x v="4"/>
    <n v="319.75"/>
    <n v="0"/>
    <n v="184.25"/>
  </r>
  <r>
    <x v="161"/>
    <x v="0"/>
    <x v="5"/>
    <s v="Q2"/>
    <n v="3101"/>
    <n v="17"/>
    <x v="3"/>
    <x v="1"/>
    <n v="49.95"/>
    <x v="5"/>
    <n v="0"/>
    <n v="49.95"/>
    <n v="23.93"/>
    <n v="18"/>
    <n v="3015"/>
    <s v="Catawissa"/>
    <x v="3"/>
    <n v="899.1"/>
    <n v="0"/>
    <n v="468.36000000000007"/>
  </r>
  <r>
    <x v="161"/>
    <x v="0"/>
    <x v="5"/>
    <s v="Q2"/>
    <n v="3101"/>
    <n v="43"/>
    <x v="3"/>
    <x v="1"/>
    <n v="11.95"/>
    <x v="1"/>
    <n v="0"/>
    <n v="11.95"/>
    <n v="3.32"/>
    <n v="2"/>
    <n v="3015"/>
    <s v="Catawissa"/>
    <x v="3"/>
    <n v="23.9"/>
    <n v="0"/>
    <n v="17.259999999999998"/>
  </r>
  <r>
    <x v="161"/>
    <x v="0"/>
    <x v="5"/>
    <s v="Q2"/>
    <n v="3102"/>
    <n v="42"/>
    <x v="4"/>
    <x v="1"/>
    <n v="35.950000000000003"/>
    <x v="0"/>
    <n v="0"/>
    <n v="35.950000000000003"/>
    <n v="20.25"/>
    <n v="1"/>
    <n v="3021"/>
    <s v="Hollywood"/>
    <x v="2"/>
    <n v="35.950000000000003"/>
    <n v="0"/>
    <n v="15.700000000000003"/>
  </r>
  <r>
    <x v="161"/>
    <x v="0"/>
    <x v="5"/>
    <s v="Q2"/>
    <n v="3103"/>
    <n v="17"/>
    <x v="3"/>
    <x v="1"/>
    <n v="49.95"/>
    <x v="5"/>
    <n v="0"/>
    <n v="49.95"/>
    <n v="23.93"/>
    <n v="31"/>
    <n v="3030"/>
    <s v="Davis"/>
    <x v="6"/>
    <n v="1548.45"/>
    <n v="0"/>
    <n v="806.62000000000012"/>
  </r>
  <r>
    <x v="161"/>
    <x v="0"/>
    <x v="5"/>
    <s v="Q2"/>
    <n v="3103"/>
    <n v="42"/>
    <x v="3"/>
    <x v="1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61"/>
    <x v="0"/>
    <x v="5"/>
    <s v="Q2"/>
    <n v="3103"/>
    <n v="4"/>
    <x v="3"/>
    <x v="1"/>
    <n v="73.95"/>
    <x v="3"/>
    <n v="0"/>
    <n v="73.95"/>
    <n v="38.86"/>
    <n v="2"/>
    <n v="3030"/>
    <s v="Davis"/>
    <x v="6"/>
    <n v="147.9"/>
    <n v="0"/>
    <n v="70.180000000000007"/>
  </r>
  <r>
    <x v="161"/>
    <x v="0"/>
    <x v="5"/>
    <s v="Q2"/>
    <n v="3104"/>
    <n v="5"/>
    <x v="4"/>
    <x v="1"/>
    <n v="24.95"/>
    <x v="2"/>
    <n v="0"/>
    <n v="24.95"/>
    <n v="12.27"/>
    <n v="3"/>
    <n v="3032"/>
    <s v="Church View"/>
    <x v="4"/>
    <n v="74.849999999999994"/>
    <n v="0"/>
    <n v="38.04"/>
  </r>
  <r>
    <x v="161"/>
    <x v="0"/>
    <x v="5"/>
    <s v="Q2"/>
    <n v="3104"/>
    <n v="17"/>
    <x v="4"/>
    <x v="1"/>
    <n v="49.95"/>
    <x v="5"/>
    <n v="0"/>
    <n v="49.95"/>
    <n v="23.93"/>
    <n v="42"/>
    <n v="3032"/>
    <s v="Church View"/>
    <x v="4"/>
    <n v="2097.9"/>
    <n v="0"/>
    <n v="1092.8400000000001"/>
  </r>
  <r>
    <x v="161"/>
    <x v="0"/>
    <x v="5"/>
    <s v="Q2"/>
    <n v="3105"/>
    <n v="21"/>
    <x v="3"/>
    <x v="1"/>
    <n v="26.95"/>
    <x v="2"/>
    <n v="0"/>
    <n v="26.95"/>
    <n v="12.42"/>
    <n v="4"/>
    <n v="3027"/>
    <s v="Hartford"/>
    <x v="0"/>
    <n v="107.8"/>
    <n v="0"/>
    <n v="58.12"/>
  </r>
  <r>
    <x v="161"/>
    <x v="0"/>
    <x v="5"/>
    <s v="Q2"/>
    <n v="3105"/>
    <n v="40"/>
    <x v="3"/>
    <x v="1"/>
    <n v="16.95"/>
    <x v="1"/>
    <n v="0.1"/>
    <n v="15.26"/>
    <n v="6.53"/>
    <n v="31"/>
    <n v="3027"/>
    <s v="Hartford"/>
    <x v="0"/>
    <n v="473.06"/>
    <n v="1.6899999999999995"/>
    <n v="270.63"/>
  </r>
  <r>
    <x v="161"/>
    <x v="0"/>
    <x v="5"/>
    <s v="Q2"/>
    <n v="3105"/>
    <n v="37"/>
    <x v="3"/>
    <x v="1"/>
    <n v="24.95"/>
    <x v="2"/>
    <n v="0"/>
    <n v="24.95"/>
    <n v="9.3800000000000008"/>
    <n v="2"/>
    <n v="3027"/>
    <s v="Hartford"/>
    <x v="0"/>
    <n v="49.9"/>
    <n v="0"/>
    <n v="31.139999999999997"/>
  </r>
  <r>
    <x v="161"/>
    <x v="0"/>
    <x v="5"/>
    <s v="Q2"/>
    <n v="3105"/>
    <n v="5"/>
    <x v="3"/>
    <x v="1"/>
    <n v="24.95"/>
    <x v="2"/>
    <n v="0"/>
    <n v="24.95"/>
    <n v="12.27"/>
    <n v="2"/>
    <n v="3027"/>
    <s v="Hartford"/>
    <x v="0"/>
    <n v="49.9"/>
    <n v="0"/>
    <n v="25.36"/>
  </r>
  <r>
    <x v="161"/>
    <x v="0"/>
    <x v="5"/>
    <s v="Q2"/>
    <n v="3105"/>
    <n v="38"/>
    <x v="3"/>
    <x v="1"/>
    <n v="24.95"/>
    <x v="2"/>
    <n v="0.1"/>
    <n v="22.46"/>
    <n v="11.48"/>
    <n v="4"/>
    <n v="3027"/>
    <s v="Hartford"/>
    <x v="0"/>
    <n v="89.84"/>
    <n v="2.4899999999999984"/>
    <n v="43.92"/>
  </r>
  <r>
    <x v="161"/>
    <x v="0"/>
    <x v="5"/>
    <s v="Q2"/>
    <n v="3106"/>
    <n v="13"/>
    <x v="4"/>
    <x v="1"/>
    <n v="26.95"/>
    <x v="2"/>
    <n v="0"/>
    <n v="26.95"/>
    <n v="13.26"/>
    <n v="6"/>
    <n v="3018"/>
    <s v="Chickasha"/>
    <x v="6"/>
    <n v="161.69999999999999"/>
    <n v="0"/>
    <n v="82.14"/>
  </r>
  <r>
    <x v="161"/>
    <x v="0"/>
    <x v="5"/>
    <s v="Q2"/>
    <n v="3106"/>
    <n v="30"/>
    <x v="4"/>
    <x v="1"/>
    <n v="10.95"/>
    <x v="1"/>
    <n v="0"/>
    <n v="10.95"/>
    <n v="4.8"/>
    <n v="31"/>
    <n v="3018"/>
    <s v="Chickasha"/>
    <x v="6"/>
    <n v="339.45"/>
    <n v="0"/>
    <n v="190.64999999999998"/>
  </r>
  <r>
    <x v="161"/>
    <x v="0"/>
    <x v="5"/>
    <s v="Q2"/>
    <n v="3106"/>
    <n v="1"/>
    <x v="4"/>
    <x v="1"/>
    <n v="43.95"/>
    <x v="5"/>
    <n v="0"/>
    <n v="43.95"/>
    <n v="25.6"/>
    <n v="15"/>
    <n v="3018"/>
    <s v="Chickasha"/>
    <x v="6"/>
    <n v="659.25"/>
    <n v="0"/>
    <n v="275.25"/>
  </r>
  <r>
    <x v="161"/>
    <x v="0"/>
    <x v="5"/>
    <s v="Q2"/>
    <n v="3107"/>
    <n v="9"/>
    <x v="3"/>
    <x v="1"/>
    <n v="48.95"/>
    <x v="5"/>
    <n v="0"/>
    <n v="48.95"/>
    <n v="24.52"/>
    <n v="27"/>
    <n v="3021"/>
    <s v="Hollywood"/>
    <x v="2"/>
    <n v="1321.65"/>
    <n v="0"/>
    <n v="659.61000000000013"/>
  </r>
  <r>
    <x v="161"/>
    <x v="0"/>
    <x v="5"/>
    <s v="Q2"/>
    <n v="3108"/>
    <n v="19"/>
    <x v="4"/>
    <x v="1"/>
    <n v="49.95"/>
    <x v="5"/>
    <n v="0"/>
    <n v="49.95"/>
    <n v="24.77"/>
    <n v="38"/>
    <n v="3022"/>
    <s v="Oak View"/>
    <x v="7"/>
    <n v="1898.1000000000001"/>
    <n v="0"/>
    <n v="956.84000000000015"/>
  </r>
  <r>
    <x v="161"/>
    <x v="0"/>
    <x v="5"/>
    <s v="Q2"/>
    <n v="3109"/>
    <n v="41"/>
    <x v="4"/>
    <x v="1"/>
    <n v="18.95"/>
    <x v="1"/>
    <n v="0"/>
    <n v="18.95"/>
    <n v="9.98"/>
    <n v="3"/>
    <n v="3025"/>
    <s v="Cardinal"/>
    <x v="4"/>
    <n v="56.849999999999994"/>
    <n v="0"/>
    <n v="26.909999999999997"/>
  </r>
  <r>
    <x v="161"/>
    <x v="0"/>
    <x v="5"/>
    <s v="Q2"/>
    <n v="3110"/>
    <n v="47"/>
    <x v="3"/>
    <x v="1"/>
    <n v="28.95"/>
    <x v="2"/>
    <n v="0"/>
    <n v="28.95"/>
    <n v="8.86"/>
    <n v="15"/>
    <n v="3011"/>
    <s v="Barhamsville"/>
    <x v="4"/>
    <n v="434.25"/>
    <n v="0"/>
    <n v="301.35000000000002"/>
  </r>
  <r>
    <x v="161"/>
    <x v="0"/>
    <x v="5"/>
    <s v="Q2"/>
    <n v="3111"/>
    <n v="44"/>
    <x v="4"/>
    <x v="1"/>
    <n v="38.950000000000003"/>
    <x v="0"/>
    <n v="0"/>
    <n v="38.950000000000003"/>
    <n v="24.76"/>
    <n v="29"/>
    <n v="3017"/>
    <s v="Chesterfield"/>
    <x v="3"/>
    <n v="1129.5500000000002"/>
    <n v="0"/>
    <n v="411.51000000000005"/>
  </r>
  <r>
    <x v="161"/>
    <x v="0"/>
    <x v="5"/>
    <s v="Q2"/>
    <n v="3112"/>
    <n v="20"/>
    <x v="3"/>
    <x v="1"/>
    <n v="16.95"/>
    <x v="1"/>
    <n v="0.1"/>
    <n v="15.26"/>
    <n v="6.76"/>
    <n v="8"/>
    <n v="3025"/>
    <s v="Cardinal"/>
    <x v="4"/>
    <n v="122.08"/>
    <n v="1.6899999999999995"/>
    <n v="68"/>
  </r>
  <r>
    <x v="161"/>
    <x v="0"/>
    <x v="5"/>
    <s v="Q2"/>
    <n v="3113"/>
    <n v="29"/>
    <x v="4"/>
    <x v="1"/>
    <n v="40.950000000000003"/>
    <x v="5"/>
    <n v="0"/>
    <n v="40.950000000000003"/>
    <n v="15.51"/>
    <n v="3"/>
    <n v="3017"/>
    <s v="Chesterfield"/>
    <x v="3"/>
    <n v="122.85000000000001"/>
    <n v="0"/>
    <n v="76.320000000000022"/>
  </r>
  <r>
    <x v="161"/>
    <x v="0"/>
    <x v="5"/>
    <s v="Q2"/>
    <n v="3114"/>
    <n v="26"/>
    <x v="3"/>
    <x v="1"/>
    <n v="0.95"/>
    <x v="4"/>
    <n v="0"/>
    <n v="0.95"/>
    <n v="0.42"/>
    <n v="22"/>
    <n v="3022"/>
    <s v="Oak View"/>
    <x v="7"/>
    <n v="20.9"/>
    <n v="0"/>
    <n v="11.66"/>
  </r>
  <r>
    <x v="161"/>
    <x v="0"/>
    <x v="5"/>
    <s v="Q2"/>
    <n v="3114"/>
    <n v="6"/>
    <x v="3"/>
    <x v="1"/>
    <n v="55.95"/>
    <x v="3"/>
    <n v="0"/>
    <n v="55.95"/>
    <n v="16.059999999999999"/>
    <n v="4"/>
    <n v="3022"/>
    <s v="Oak View"/>
    <x v="7"/>
    <n v="223.8"/>
    <n v="0"/>
    <n v="159.56"/>
  </r>
  <r>
    <x v="161"/>
    <x v="0"/>
    <x v="5"/>
    <s v="Q2"/>
    <n v="3115"/>
    <n v="45"/>
    <x v="4"/>
    <x v="1"/>
    <n v="38.950000000000003"/>
    <x v="0"/>
    <n v="0"/>
    <n v="38.950000000000003"/>
    <n v="22.33"/>
    <n v="8"/>
    <n v="3030"/>
    <s v="Davis"/>
    <x v="6"/>
    <n v="311.60000000000002"/>
    <n v="0"/>
    <n v="132.96000000000004"/>
  </r>
  <r>
    <x v="161"/>
    <x v="0"/>
    <x v="5"/>
    <s v="Q2"/>
    <n v="3115"/>
    <n v="42"/>
    <x v="4"/>
    <x v="1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61"/>
    <x v="0"/>
    <x v="5"/>
    <s v="Q2"/>
    <n v="3116"/>
    <n v="44"/>
    <x v="3"/>
    <x v="1"/>
    <n v="38.950000000000003"/>
    <x v="0"/>
    <n v="0"/>
    <n v="38.950000000000003"/>
    <n v="24.76"/>
    <n v="35"/>
    <n v="3018"/>
    <s v="Chickasha"/>
    <x v="6"/>
    <n v="1363.25"/>
    <n v="0"/>
    <n v="496.65000000000003"/>
  </r>
  <r>
    <x v="161"/>
    <x v="0"/>
    <x v="5"/>
    <s v="Q2"/>
    <n v="3117"/>
    <n v="32"/>
    <x v="4"/>
    <x v="1"/>
    <n v="22.95"/>
    <x v="2"/>
    <n v="0"/>
    <n v="22.95"/>
    <n v="11.78"/>
    <n v="23"/>
    <n v="3026"/>
    <s v="Norman"/>
    <x v="6"/>
    <n v="527.85"/>
    <n v="0"/>
    <n v="256.91000000000003"/>
  </r>
  <r>
    <x v="161"/>
    <x v="0"/>
    <x v="5"/>
    <s v="Q2"/>
    <n v="3118"/>
    <n v="27"/>
    <x v="3"/>
    <x v="1"/>
    <n v="4.95"/>
    <x v="4"/>
    <n v="0"/>
    <n v="4.95"/>
    <n v="1.82"/>
    <n v="9"/>
    <n v="3028"/>
    <s v="Pembroke Pines"/>
    <x v="2"/>
    <n v="44.550000000000004"/>
    <n v="0"/>
    <n v="28.169999999999998"/>
  </r>
  <r>
    <x v="161"/>
    <x v="0"/>
    <x v="5"/>
    <s v="Q2"/>
    <n v="3119"/>
    <n v="41"/>
    <x v="4"/>
    <x v="1"/>
    <n v="18.95"/>
    <x v="1"/>
    <n v="0"/>
    <n v="18.95"/>
    <n v="9.98"/>
    <n v="19"/>
    <n v="3017"/>
    <s v="Chesterfield"/>
    <x v="3"/>
    <n v="360.05"/>
    <n v="0"/>
    <n v="170.42999999999998"/>
  </r>
  <r>
    <x v="161"/>
    <x v="0"/>
    <x v="5"/>
    <s v="Q2"/>
    <n v="3120"/>
    <n v="4"/>
    <x v="3"/>
    <x v="1"/>
    <n v="73.95"/>
    <x v="3"/>
    <n v="0"/>
    <n v="73.95"/>
    <n v="38.86"/>
    <n v="1"/>
    <n v="3024"/>
    <s v="Corn"/>
    <x v="6"/>
    <n v="73.95"/>
    <n v="0"/>
    <n v="35.090000000000003"/>
  </r>
  <r>
    <x v="161"/>
    <x v="0"/>
    <x v="5"/>
    <s v="Q2"/>
    <n v="3120"/>
    <n v="16"/>
    <x v="3"/>
    <x v="1"/>
    <n v="27.95"/>
    <x v="2"/>
    <n v="0"/>
    <n v="27.95"/>
    <n v="15.85"/>
    <n v="4"/>
    <n v="3024"/>
    <s v="Corn"/>
    <x v="6"/>
    <n v="111.8"/>
    <n v="0"/>
    <n v="48.4"/>
  </r>
  <r>
    <x v="161"/>
    <x v="0"/>
    <x v="5"/>
    <s v="Q2"/>
    <n v="3121"/>
    <n v="20"/>
    <x v="4"/>
    <x v="1"/>
    <n v="16.95"/>
    <x v="1"/>
    <n v="0"/>
    <n v="16.95"/>
    <n v="6.76"/>
    <n v="13"/>
    <n v="3029"/>
    <s v="Hartland"/>
    <x v="0"/>
    <n v="220.35"/>
    <n v="0"/>
    <n v="132.47"/>
  </r>
  <r>
    <x v="161"/>
    <x v="0"/>
    <x v="5"/>
    <s v="Q2"/>
    <n v="3122"/>
    <n v="39"/>
    <x v="3"/>
    <x v="1"/>
    <n v="26.95"/>
    <x v="2"/>
    <n v="0"/>
    <n v="26.95"/>
    <n v="12.24"/>
    <n v="2"/>
    <n v="3019"/>
    <s v="Crystal City"/>
    <x v="3"/>
    <n v="53.9"/>
    <n v="0"/>
    <n v="29.419999999999998"/>
  </r>
  <r>
    <x v="161"/>
    <x v="0"/>
    <x v="5"/>
    <s v="Q2"/>
    <n v="3123"/>
    <n v="19"/>
    <x v="3"/>
    <x v="1"/>
    <n v="49.95"/>
    <x v="5"/>
    <n v="0"/>
    <n v="49.95"/>
    <n v="24.77"/>
    <n v="14"/>
    <n v="3024"/>
    <s v="Corn"/>
    <x v="6"/>
    <n v="699.30000000000007"/>
    <n v="0"/>
    <n v="352.52000000000004"/>
  </r>
  <r>
    <x v="161"/>
    <x v="0"/>
    <x v="5"/>
    <s v="Q2"/>
    <n v="3124"/>
    <n v="36"/>
    <x v="4"/>
    <x v="1"/>
    <n v="26.95"/>
    <x v="2"/>
    <n v="0"/>
    <n v="26.95"/>
    <n v="12.53"/>
    <n v="4"/>
    <n v="3026"/>
    <s v="Norman"/>
    <x v="6"/>
    <n v="107.8"/>
    <n v="0"/>
    <n v="57.68"/>
  </r>
  <r>
    <x v="161"/>
    <x v="0"/>
    <x v="5"/>
    <s v="Q2"/>
    <n v="3125"/>
    <n v="33"/>
    <x v="3"/>
    <x v="1"/>
    <n v="19.95"/>
    <x v="1"/>
    <n v="0"/>
    <n v="19.95"/>
    <n v="9.7799999999999994"/>
    <n v="10"/>
    <n v="3014"/>
    <s v="Danville"/>
    <x v="1"/>
    <n v="199.5"/>
    <n v="0"/>
    <n v="101.7"/>
  </r>
  <r>
    <x v="161"/>
    <x v="0"/>
    <x v="5"/>
    <s v="Q2"/>
    <n v="3126"/>
    <n v="16"/>
    <x v="4"/>
    <x v="1"/>
    <n v="27.95"/>
    <x v="2"/>
    <n v="0"/>
    <n v="27.95"/>
    <n v="15.85"/>
    <n v="1"/>
    <n v="3018"/>
    <s v="Chickasha"/>
    <x v="6"/>
    <n v="27.95"/>
    <n v="0"/>
    <n v="12.1"/>
  </r>
  <r>
    <x v="162"/>
    <x v="1"/>
    <x v="5"/>
    <s v="Q2"/>
    <n v="3127"/>
    <n v="13"/>
    <x v="0"/>
    <x v="1"/>
    <n v="26.95"/>
    <x v="2"/>
    <n v="0"/>
    <n v="26.95"/>
    <n v="13.26"/>
    <n v="10"/>
    <n v="3017"/>
    <s v="Chesterfield"/>
    <x v="3"/>
    <n v="269.5"/>
    <n v="0"/>
    <n v="136.9"/>
  </r>
  <r>
    <x v="162"/>
    <x v="1"/>
    <x v="5"/>
    <s v="Q2"/>
    <n v="3127"/>
    <n v="23"/>
    <x v="0"/>
    <x v="1"/>
    <n v="2.95"/>
    <x v="4"/>
    <n v="0"/>
    <n v="2.95"/>
    <n v="1.68"/>
    <n v="5"/>
    <n v="3017"/>
    <s v="Chesterfield"/>
    <x v="3"/>
    <n v="14.75"/>
    <n v="0"/>
    <n v="6.3500000000000014"/>
  </r>
  <r>
    <x v="162"/>
    <x v="1"/>
    <x v="5"/>
    <s v="Q2"/>
    <n v="3127"/>
    <n v="7"/>
    <x v="0"/>
    <x v="1"/>
    <n v="20.95"/>
    <x v="2"/>
    <n v="0"/>
    <n v="20.95"/>
    <n v="10.039999999999999"/>
    <n v="4"/>
    <n v="3017"/>
    <s v="Chesterfield"/>
    <x v="3"/>
    <n v="83.8"/>
    <n v="0"/>
    <n v="43.64"/>
  </r>
  <r>
    <x v="162"/>
    <x v="1"/>
    <x v="5"/>
    <s v="Q2"/>
    <n v="3127"/>
    <n v="26"/>
    <x v="0"/>
    <x v="1"/>
    <n v="0.95"/>
    <x v="4"/>
    <n v="0"/>
    <n v="0.95"/>
    <n v="0.42"/>
    <n v="9"/>
    <n v="3017"/>
    <s v="Chesterfield"/>
    <x v="3"/>
    <n v="8.5499999999999989"/>
    <n v="0"/>
    <n v="4.7700000000000005"/>
  </r>
  <r>
    <x v="162"/>
    <x v="1"/>
    <x v="5"/>
    <s v="Q2"/>
    <n v="3127"/>
    <n v="21"/>
    <x v="0"/>
    <x v="1"/>
    <n v="26.95"/>
    <x v="2"/>
    <n v="0"/>
    <n v="26.95"/>
    <n v="12.42"/>
    <n v="22"/>
    <n v="3017"/>
    <s v="Chesterfield"/>
    <x v="3"/>
    <n v="592.9"/>
    <n v="0"/>
    <n v="319.65999999999997"/>
  </r>
  <r>
    <x v="162"/>
    <x v="1"/>
    <x v="5"/>
    <s v="Q2"/>
    <n v="3127"/>
    <n v="34"/>
    <x v="0"/>
    <x v="1"/>
    <n v="37.950000000000003"/>
    <x v="0"/>
    <n v="0"/>
    <n v="37.950000000000003"/>
    <n v="15.35"/>
    <n v="12"/>
    <n v="3017"/>
    <s v="Chesterfield"/>
    <x v="3"/>
    <n v="455.40000000000003"/>
    <n v="0"/>
    <n v="271.20000000000005"/>
  </r>
  <r>
    <x v="162"/>
    <x v="1"/>
    <x v="5"/>
    <s v="Q2"/>
    <n v="3128"/>
    <n v="41"/>
    <x v="1"/>
    <x v="1"/>
    <n v="18.95"/>
    <x v="1"/>
    <n v="0"/>
    <n v="18.95"/>
    <n v="9.98"/>
    <n v="6"/>
    <n v="3019"/>
    <s v="Crystal City"/>
    <x v="3"/>
    <n v="113.69999999999999"/>
    <n v="0"/>
    <n v="53.819999999999993"/>
  </r>
  <r>
    <x v="162"/>
    <x v="1"/>
    <x v="5"/>
    <s v="Q2"/>
    <n v="3128"/>
    <n v="8"/>
    <x v="1"/>
    <x v="1"/>
    <n v="7.95"/>
    <x v="4"/>
    <n v="0"/>
    <n v="7.95"/>
    <n v="4.53"/>
    <n v="35"/>
    <n v="3019"/>
    <s v="Crystal City"/>
    <x v="3"/>
    <n v="278.25"/>
    <n v="0"/>
    <n v="119.7"/>
  </r>
  <r>
    <x v="162"/>
    <x v="1"/>
    <x v="5"/>
    <s v="Q2"/>
    <n v="3129"/>
    <n v="11"/>
    <x v="0"/>
    <x v="1"/>
    <n v="65.95"/>
    <x v="3"/>
    <n v="0"/>
    <n v="65.95"/>
    <n v="37.97"/>
    <n v="9"/>
    <n v="3023"/>
    <s v="Glenbeulah"/>
    <x v="0"/>
    <n v="593.55000000000007"/>
    <n v="0"/>
    <n v="251.82000000000005"/>
  </r>
  <r>
    <x v="162"/>
    <x v="1"/>
    <x v="5"/>
    <s v="Q2"/>
    <n v="3129"/>
    <n v="29"/>
    <x v="0"/>
    <x v="1"/>
    <n v="40.950000000000003"/>
    <x v="5"/>
    <n v="0"/>
    <n v="40.950000000000003"/>
    <n v="15.51"/>
    <n v="1"/>
    <n v="3023"/>
    <s v="Glenbeulah"/>
    <x v="0"/>
    <n v="40.950000000000003"/>
    <n v="0"/>
    <n v="25.440000000000005"/>
  </r>
  <r>
    <x v="162"/>
    <x v="1"/>
    <x v="5"/>
    <s v="Q2"/>
    <n v="3130"/>
    <n v="15"/>
    <x v="1"/>
    <x v="1"/>
    <n v="28.95"/>
    <x v="2"/>
    <n v="0"/>
    <n v="28.95"/>
    <n v="17.53"/>
    <n v="23"/>
    <n v="3033"/>
    <s v="Hubertus"/>
    <x v="0"/>
    <n v="665.85"/>
    <n v="0"/>
    <n v="262.65999999999997"/>
  </r>
  <r>
    <x v="162"/>
    <x v="1"/>
    <x v="5"/>
    <s v="Q2"/>
    <n v="3131"/>
    <n v="17"/>
    <x v="1"/>
    <x v="1"/>
    <n v="49.95"/>
    <x v="5"/>
    <n v="0"/>
    <n v="49.95"/>
    <n v="23.93"/>
    <n v="33"/>
    <n v="3029"/>
    <s v="Hartland"/>
    <x v="0"/>
    <n v="1648.3500000000001"/>
    <n v="0"/>
    <n v="858.66000000000008"/>
  </r>
  <r>
    <x v="162"/>
    <x v="1"/>
    <x v="5"/>
    <s v="Q2"/>
    <n v="3131"/>
    <n v="22"/>
    <x v="1"/>
    <x v="1"/>
    <n v="0.95"/>
    <x v="4"/>
    <n v="0"/>
    <n v="0.95"/>
    <n v="0.56999999999999995"/>
    <n v="4"/>
    <n v="3029"/>
    <s v="Hartland"/>
    <x v="0"/>
    <n v="3.8"/>
    <n v="0"/>
    <n v="1.52"/>
  </r>
  <r>
    <x v="162"/>
    <x v="1"/>
    <x v="5"/>
    <s v="Q2"/>
    <n v="3132"/>
    <n v="44"/>
    <x v="0"/>
    <x v="1"/>
    <n v="38.950000000000003"/>
    <x v="0"/>
    <n v="0"/>
    <n v="38.950000000000003"/>
    <n v="24.76"/>
    <n v="17"/>
    <n v="3012"/>
    <s v="Moose"/>
    <x v="5"/>
    <n v="662.15000000000009"/>
    <n v="0"/>
    <n v="241.23000000000002"/>
  </r>
  <r>
    <x v="162"/>
    <x v="1"/>
    <x v="5"/>
    <s v="Q2"/>
    <n v="3133"/>
    <n v="19"/>
    <x v="1"/>
    <x v="1"/>
    <n v="49.95"/>
    <x v="5"/>
    <n v="0.1"/>
    <n v="44.96"/>
    <n v="24.77"/>
    <n v="25"/>
    <n v="3015"/>
    <s v="Catawissa"/>
    <x v="3"/>
    <n v="1124"/>
    <n v="4.990000000000002"/>
    <n v="504.75000000000006"/>
  </r>
  <r>
    <x v="162"/>
    <x v="1"/>
    <x v="5"/>
    <s v="Q2"/>
    <n v="3134"/>
    <n v="37"/>
    <x v="0"/>
    <x v="1"/>
    <n v="24.95"/>
    <x v="2"/>
    <n v="0.1"/>
    <n v="22.46"/>
    <n v="9.3800000000000008"/>
    <n v="11"/>
    <n v="3022"/>
    <s v="Oak View"/>
    <x v="7"/>
    <n v="247.06"/>
    <n v="2.4899999999999984"/>
    <n v="143.88"/>
  </r>
  <r>
    <x v="162"/>
    <x v="1"/>
    <x v="5"/>
    <s v="Q2"/>
    <n v="3135"/>
    <n v="33"/>
    <x v="1"/>
    <x v="1"/>
    <n v="19.95"/>
    <x v="1"/>
    <n v="0"/>
    <n v="19.95"/>
    <n v="9.7799999999999994"/>
    <n v="13"/>
    <n v="3022"/>
    <s v="Oak View"/>
    <x v="7"/>
    <n v="259.34999999999997"/>
    <n v="0"/>
    <n v="132.21"/>
  </r>
  <r>
    <x v="162"/>
    <x v="1"/>
    <x v="5"/>
    <s v="Q2"/>
    <n v="3136"/>
    <n v="8"/>
    <x v="1"/>
    <x v="1"/>
    <n v="7.95"/>
    <x v="4"/>
    <n v="0"/>
    <n v="7.95"/>
    <n v="4.53"/>
    <n v="1"/>
    <n v="3010"/>
    <s v="Camarillo"/>
    <x v="7"/>
    <n v="7.95"/>
    <n v="0"/>
    <n v="3.42"/>
  </r>
  <r>
    <x v="162"/>
    <x v="1"/>
    <x v="5"/>
    <s v="Q2"/>
    <n v="3137"/>
    <n v="45"/>
    <x v="0"/>
    <x v="1"/>
    <n v="38.950000000000003"/>
    <x v="0"/>
    <n v="0.1"/>
    <n v="35.06"/>
    <n v="22.33"/>
    <n v="6"/>
    <n v="3032"/>
    <s v="Church View"/>
    <x v="4"/>
    <n v="210.36"/>
    <n v="3.8900000000000006"/>
    <n v="76.380000000000024"/>
  </r>
  <r>
    <x v="162"/>
    <x v="1"/>
    <x v="5"/>
    <s v="Q2"/>
    <n v="3138"/>
    <n v="12"/>
    <x v="1"/>
    <x v="1"/>
    <n v="47.95"/>
    <x v="5"/>
    <n v="0"/>
    <n v="47.95"/>
    <n v="20.7"/>
    <n v="2"/>
    <n v="3016"/>
    <s v="Cedar Hill"/>
    <x v="3"/>
    <n v="95.9"/>
    <n v="0"/>
    <n v="54.500000000000007"/>
  </r>
  <r>
    <x v="162"/>
    <x v="1"/>
    <x v="5"/>
    <s v="Q2"/>
    <n v="3139"/>
    <n v="45"/>
    <x v="0"/>
    <x v="1"/>
    <n v="38.950000000000003"/>
    <x v="0"/>
    <n v="0"/>
    <n v="38.950000000000003"/>
    <n v="22.33"/>
    <n v="1"/>
    <n v="3015"/>
    <s v="Catawissa"/>
    <x v="3"/>
    <n v="38.950000000000003"/>
    <n v="0"/>
    <n v="16.620000000000005"/>
  </r>
  <r>
    <x v="162"/>
    <x v="1"/>
    <x v="5"/>
    <s v="Q2"/>
    <n v="3140"/>
    <n v="1"/>
    <x v="0"/>
    <x v="1"/>
    <n v="43.95"/>
    <x v="5"/>
    <n v="0.1"/>
    <n v="39.56"/>
    <n v="25.6"/>
    <n v="8"/>
    <n v="3029"/>
    <s v="Hartland"/>
    <x v="0"/>
    <n v="316.48"/>
    <n v="4.3900000000000006"/>
    <n v="111.68"/>
  </r>
  <r>
    <x v="162"/>
    <x v="1"/>
    <x v="5"/>
    <s v="Q2"/>
    <n v="3140"/>
    <n v="43"/>
    <x v="0"/>
    <x v="1"/>
    <n v="11.95"/>
    <x v="1"/>
    <n v="0"/>
    <n v="11.95"/>
    <n v="3.32"/>
    <n v="10"/>
    <n v="3029"/>
    <s v="Hartland"/>
    <x v="0"/>
    <n v="119.5"/>
    <n v="0"/>
    <n v="86.299999999999983"/>
  </r>
  <r>
    <x v="162"/>
    <x v="1"/>
    <x v="5"/>
    <s v="Q2"/>
    <n v="3141"/>
    <n v="41"/>
    <x v="1"/>
    <x v="1"/>
    <n v="18.95"/>
    <x v="1"/>
    <n v="0"/>
    <n v="18.95"/>
    <n v="9.98"/>
    <n v="22"/>
    <n v="3010"/>
    <s v="Camarillo"/>
    <x v="7"/>
    <n v="416.9"/>
    <n v="0"/>
    <n v="197.33999999999997"/>
  </r>
  <r>
    <x v="162"/>
    <x v="1"/>
    <x v="5"/>
    <s v="Q2"/>
    <n v="3141"/>
    <n v="43"/>
    <x v="1"/>
    <x v="1"/>
    <n v="11.95"/>
    <x v="1"/>
    <n v="0.1"/>
    <n v="10.76"/>
    <n v="3.32"/>
    <n v="10"/>
    <n v="3010"/>
    <s v="Camarillo"/>
    <x v="7"/>
    <n v="107.6"/>
    <n v="1.1899999999999995"/>
    <n v="74.399999999999991"/>
  </r>
  <r>
    <x v="162"/>
    <x v="1"/>
    <x v="5"/>
    <s v="Q2"/>
    <n v="3141"/>
    <n v="43"/>
    <x v="1"/>
    <x v="1"/>
    <n v="11.95"/>
    <x v="1"/>
    <n v="0"/>
    <n v="11.95"/>
    <n v="3.32"/>
    <n v="1"/>
    <n v="3010"/>
    <s v="Camarillo"/>
    <x v="7"/>
    <n v="11.95"/>
    <n v="0"/>
    <n v="8.629999999999999"/>
  </r>
  <r>
    <x v="162"/>
    <x v="1"/>
    <x v="5"/>
    <s v="Q2"/>
    <n v="3142"/>
    <n v="17"/>
    <x v="1"/>
    <x v="1"/>
    <n v="49.95"/>
    <x v="5"/>
    <n v="0.1"/>
    <n v="44.96"/>
    <n v="23.93"/>
    <n v="1"/>
    <n v="3025"/>
    <s v="Cardinal"/>
    <x v="4"/>
    <n v="44.96"/>
    <n v="4.990000000000002"/>
    <n v="21.03"/>
  </r>
  <r>
    <x v="162"/>
    <x v="1"/>
    <x v="5"/>
    <s v="Q2"/>
    <n v="3143"/>
    <n v="24"/>
    <x v="0"/>
    <x v="1"/>
    <n v="27.95"/>
    <x v="2"/>
    <n v="0"/>
    <n v="27.95"/>
    <n v="16.8"/>
    <n v="1"/>
    <n v="3029"/>
    <s v="Hartland"/>
    <x v="0"/>
    <n v="27.95"/>
    <n v="0"/>
    <n v="11.149999999999999"/>
  </r>
  <r>
    <x v="162"/>
    <x v="1"/>
    <x v="5"/>
    <s v="Q2"/>
    <n v="3143"/>
    <n v="43"/>
    <x v="0"/>
    <x v="1"/>
    <n v="11.95"/>
    <x v="1"/>
    <n v="0.1"/>
    <n v="10.76"/>
    <n v="3.32"/>
    <n v="3"/>
    <n v="3029"/>
    <s v="Hartland"/>
    <x v="0"/>
    <n v="32.28"/>
    <n v="1.1899999999999995"/>
    <n v="22.32"/>
  </r>
  <r>
    <x v="162"/>
    <x v="1"/>
    <x v="5"/>
    <s v="Q2"/>
    <n v="3144"/>
    <n v="43"/>
    <x v="0"/>
    <x v="1"/>
    <n v="11.95"/>
    <x v="1"/>
    <n v="0"/>
    <n v="11.95"/>
    <n v="3.32"/>
    <n v="3"/>
    <n v="3027"/>
    <s v="Hartford"/>
    <x v="0"/>
    <n v="35.849999999999994"/>
    <n v="0"/>
    <n v="25.889999999999997"/>
  </r>
  <r>
    <x v="162"/>
    <x v="1"/>
    <x v="5"/>
    <s v="Q2"/>
    <n v="3145"/>
    <n v="8"/>
    <x v="1"/>
    <x v="1"/>
    <n v="7.95"/>
    <x v="4"/>
    <n v="0"/>
    <n v="7.95"/>
    <n v="4.53"/>
    <n v="1"/>
    <n v="3014"/>
    <s v="Danville"/>
    <x v="1"/>
    <n v="7.95"/>
    <n v="0"/>
    <n v="3.42"/>
  </r>
  <r>
    <x v="162"/>
    <x v="1"/>
    <x v="5"/>
    <s v="Q2"/>
    <n v="3146"/>
    <n v="26"/>
    <x v="0"/>
    <x v="1"/>
    <n v="0.95"/>
    <x v="4"/>
    <n v="0"/>
    <n v="0.95"/>
    <n v="0.42"/>
    <n v="9"/>
    <n v="3017"/>
    <s v="Chesterfield"/>
    <x v="3"/>
    <n v="8.5499999999999989"/>
    <n v="0"/>
    <n v="4.7700000000000005"/>
  </r>
  <r>
    <x v="162"/>
    <x v="1"/>
    <x v="5"/>
    <s v="Q2"/>
    <n v="3147"/>
    <n v="20"/>
    <x v="1"/>
    <x v="1"/>
    <n v="16.95"/>
    <x v="1"/>
    <n v="0"/>
    <n v="16.95"/>
    <n v="6.76"/>
    <n v="9"/>
    <n v="3028"/>
    <s v="Pembroke Pines"/>
    <x v="2"/>
    <n v="152.54999999999998"/>
    <n v="0"/>
    <n v="91.71"/>
  </r>
  <r>
    <x v="162"/>
    <x v="1"/>
    <x v="5"/>
    <s v="Q2"/>
    <n v="3148"/>
    <n v="29"/>
    <x v="0"/>
    <x v="1"/>
    <n v="40.950000000000003"/>
    <x v="5"/>
    <n v="0"/>
    <n v="40.950000000000003"/>
    <n v="15.51"/>
    <n v="3"/>
    <n v="3022"/>
    <s v="Oak View"/>
    <x v="7"/>
    <n v="122.85000000000001"/>
    <n v="0"/>
    <n v="76.320000000000022"/>
  </r>
  <r>
    <x v="162"/>
    <x v="1"/>
    <x v="5"/>
    <s v="Q2"/>
    <n v="3148"/>
    <n v="8"/>
    <x v="0"/>
    <x v="1"/>
    <n v="7.95"/>
    <x v="4"/>
    <n v="0"/>
    <n v="7.95"/>
    <n v="4.53"/>
    <n v="33"/>
    <n v="3022"/>
    <s v="Oak View"/>
    <x v="7"/>
    <n v="262.35000000000002"/>
    <n v="0"/>
    <n v="112.86"/>
  </r>
  <r>
    <x v="162"/>
    <x v="1"/>
    <x v="5"/>
    <s v="Q2"/>
    <n v="3148"/>
    <n v="31"/>
    <x v="0"/>
    <x v="1"/>
    <n v="0.95"/>
    <x v="4"/>
    <n v="0"/>
    <n v="0.95"/>
    <n v="0.34"/>
    <n v="9"/>
    <n v="3022"/>
    <s v="Oak View"/>
    <x v="7"/>
    <n v="8.5499999999999989"/>
    <n v="0"/>
    <n v="5.4899999999999984"/>
  </r>
  <r>
    <x v="162"/>
    <x v="1"/>
    <x v="5"/>
    <s v="Q2"/>
    <n v="3149"/>
    <n v="31"/>
    <x v="1"/>
    <x v="1"/>
    <n v="0.95"/>
    <x v="4"/>
    <n v="0.2"/>
    <n v="0.76"/>
    <n v="0.34"/>
    <n v="24"/>
    <n v="3011"/>
    <s v="Barhamsville"/>
    <x v="4"/>
    <n v="18.240000000000002"/>
    <n v="0.18999999999999995"/>
    <n v="10.08"/>
  </r>
  <r>
    <x v="162"/>
    <x v="1"/>
    <x v="5"/>
    <s v="Q2"/>
    <n v="3150"/>
    <n v="43"/>
    <x v="0"/>
    <x v="1"/>
    <n v="11.95"/>
    <x v="1"/>
    <n v="0"/>
    <n v="11.95"/>
    <n v="3.32"/>
    <n v="10"/>
    <n v="3027"/>
    <s v="Hartford"/>
    <x v="0"/>
    <n v="119.5"/>
    <n v="0"/>
    <n v="86.299999999999983"/>
  </r>
  <r>
    <x v="162"/>
    <x v="1"/>
    <x v="5"/>
    <s v="Q2"/>
    <n v="3150"/>
    <n v="12"/>
    <x v="0"/>
    <x v="1"/>
    <n v="47.95"/>
    <x v="5"/>
    <n v="0"/>
    <n v="47.95"/>
    <n v="20.7"/>
    <n v="4"/>
    <n v="3027"/>
    <s v="Hartford"/>
    <x v="0"/>
    <n v="191.8"/>
    <n v="0"/>
    <n v="109.00000000000001"/>
  </r>
  <r>
    <x v="162"/>
    <x v="1"/>
    <x v="5"/>
    <s v="Q2"/>
    <n v="3150"/>
    <n v="5"/>
    <x v="0"/>
    <x v="1"/>
    <n v="24.95"/>
    <x v="2"/>
    <n v="0"/>
    <n v="24.95"/>
    <n v="12.27"/>
    <n v="2"/>
    <n v="3027"/>
    <s v="Hartford"/>
    <x v="0"/>
    <n v="49.9"/>
    <n v="0"/>
    <n v="25.36"/>
  </r>
  <r>
    <x v="162"/>
    <x v="1"/>
    <x v="5"/>
    <s v="Q2"/>
    <n v="3151"/>
    <n v="33"/>
    <x v="1"/>
    <x v="1"/>
    <n v="19.95"/>
    <x v="1"/>
    <n v="0"/>
    <n v="19.95"/>
    <n v="9.7799999999999994"/>
    <n v="16"/>
    <n v="3028"/>
    <s v="Pembroke Pines"/>
    <x v="2"/>
    <n v="319.2"/>
    <n v="0"/>
    <n v="162.72"/>
  </r>
  <r>
    <x v="162"/>
    <x v="1"/>
    <x v="5"/>
    <s v="Q2"/>
    <n v="3152"/>
    <n v="46"/>
    <x v="0"/>
    <x v="1"/>
    <n v="55.95"/>
    <x v="3"/>
    <n v="0"/>
    <n v="55.95"/>
    <n v="32.47"/>
    <n v="1"/>
    <n v="3014"/>
    <s v="Danville"/>
    <x v="1"/>
    <n v="55.95"/>
    <n v="0"/>
    <n v="23.480000000000004"/>
  </r>
  <r>
    <x v="162"/>
    <x v="1"/>
    <x v="5"/>
    <s v="Q2"/>
    <n v="3152"/>
    <n v="12"/>
    <x v="0"/>
    <x v="1"/>
    <n v="47.95"/>
    <x v="5"/>
    <n v="0"/>
    <n v="47.95"/>
    <n v="20.7"/>
    <n v="1"/>
    <n v="3014"/>
    <s v="Danville"/>
    <x v="1"/>
    <n v="47.95"/>
    <n v="0"/>
    <n v="27.250000000000004"/>
  </r>
  <r>
    <x v="162"/>
    <x v="1"/>
    <x v="5"/>
    <s v="Q2"/>
    <n v="3153"/>
    <n v="6"/>
    <x v="1"/>
    <x v="1"/>
    <n v="55.95"/>
    <x v="3"/>
    <n v="0"/>
    <n v="55.95"/>
    <n v="16.059999999999999"/>
    <n v="26"/>
    <n v="3011"/>
    <s v="Barhamsville"/>
    <x v="4"/>
    <n v="1454.7"/>
    <n v="0"/>
    <n v="1037.1400000000001"/>
  </r>
  <r>
    <x v="162"/>
    <x v="1"/>
    <x v="5"/>
    <s v="Q2"/>
    <n v="3153"/>
    <n v="26"/>
    <x v="1"/>
    <x v="1"/>
    <n v="0.95"/>
    <x v="4"/>
    <n v="0"/>
    <n v="0.95"/>
    <n v="0.42"/>
    <n v="16"/>
    <n v="3011"/>
    <s v="Barhamsville"/>
    <x v="4"/>
    <n v="15.2"/>
    <n v="0"/>
    <n v="8.48"/>
  </r>
  <r>
    <x v="162"/>
    <x v="1"/>
    <x v="5"/>
    <s v="Q2"/>
    <n v="3153"/>
    <n v="6"/>
    <x v="1"/>
    <x v="1"/>
    <n v="55.95"/>
    <x v="3"/>
    <n v="0"/>
    <n v="55.95"/>
    <n v="16.059999999999999"/>
    <n v="2"/>
    <n v="3011"/>
    <s v="Barhamsville"/>
    <x v="4"/>
    <n v="111.9"/>
    <n v="0"/>
    <n v="79.78"/>
  </r>
  <r>
    <x v="162"/>
    <x v="1"/>
    <x v="5"/>
    <s v="Q2"/>
    <n v="3154"/>
    <n v="11"/>
    <x v="0"/>
    <x v="1"/>
    <n v="65.95"/>
    <x v="3"/>
    <n v="0"/>
    <n v="65.95"/>
    <n v="37.97"/>
    <n v="23"/>
    <n v="3030"/>
    <s v="Davis"/>
    <x v="6"/>
    <n v="1516.8500000000001"/>
    <n v="0"/>
    <n v="643.54000000000008"/>
  </r>
  <r>
    <x v="162"/>
    <x v="1"/>
    <x v="5"/>
    <s v="Q2"/>
    <n v="3155"/>
    <n v="6"/>
    <x v="0"/>
    <x v="1"/>
    <n v="55.95"/>
    <x v="3"/>
    <n v="0"/>
    <n v="55.95"/>
    <n v="16.059999999999999"/>
    <n v="13"/>
    <n v="3026"/>
    <s v="Norman"/>
    <x v="6"/>
    <n v="727.35"/>
    <n v="0"/>
    <n v="518.57000000000005"/>
  </r>
  <r>
    <x v="162"/>
    <x v="1"/>
    <x v="5"/>
    <s v="Q2"/>
    <n v="3156"/>
    <n v="22"/>
    <x v="1"/>
    <x v="1"/>
    <n v="0.95"/>
    <x v="4"/>
    <n v="0"/>
    <n v="0.95"/>
    <n v="0.56999999999999995"/>
    <n v="4"/>
    <n v="3031"/>
    <s v="Hingham"/>
    <x v="0"/>
    <n v="3.8"/>
    <n v="0"/>
    <n v="1.52"/>
  </r>
  <r>
    <x v="162"/>
    <x v="1"/>
    <x v="5"/>
    <s v="Q2"/>
    <n v="3157"/>
    <n v="44"/>
    <x v="0"/>
    <x v="1"/>
    <n v="38.950000000000003"/>
    <x v="0"/>
    <n v="0"/>
    <n v="38.950000000000003"/>
    <n v="24.76"/>
    <n v="29"/>
    <n v="3016"/>
    <s v="Cedar Hill"/>
    <x v="3"/>
    <n v="1129.5500000000002"/>
    <n v="0"/>
    <n v="411.51000000000005"/>
  </r>
  <r>
    <x v="162"/>
    <x v="1"/>
    <x v="5"/>
    <s v="Q2"/>
    <n v="3158"/>
    <n v="3"/>
    <x v="0"/>
    <x v="1"/>
    <n v="59.95"/>
    <x v="3"/>
    <n v="0"/>
    <n v="59.95"/>
    <n v="28.73"/>
    <n v="6"/>
    <n v="3019"/>
    <s v="Crystal City"/>
    <x v="3"/>
    <n v="359.70000000000005"/>
    <n v="0"/>
    <n v="187.32000000000002"/>
  </r>
  <r>
    <x v="162"/>
    <x v="1"/>
    <x v="5"/>
    <s v="Q2"/>
    <n v="3159"/>
    <n v="13"/>
    <x v="1"/>
    <x v="1"/>
    <n v="26.95"/>
    <x v="2"/>
    <n v="0.1"/>
    <n v="24.26"/>
    <n v="13.26"/>
    <n v="19"/>
    <n v="3033"/>
    <s v="Hubertus"/>
    <x v="0"/>
    <n v="460.94000000000005"/>
    <n v="2.6899999999999977"/>
    <n v="209.00000000000003"/>
  </r>
  <r>
    <x v="162"/>
    <x v="1"/>
    <x v="5"/>
    <s v="Q2"/>
    <n v="3160"/>
    <n v="1"/>
    <x v="0"/>
    <x v="1"/>
    <n v="43.95"/>
    <x v="5"/>
    <n v="0"/>
    <n v="43.95"/>
    <n v="25.6"/>
    <n v="21"/>
    <n v="3033"/>
    <s v="Hubertus"/>
    <x v="0"/>
    <n v="922.95"/>
    <n v="0"/>
    <n v="385.35"/>
  </r>
  <r>
    <x v="162"/>
    <x v="1"/>
    <x v="5"/>
    <s v="Q2"/>
    <n v="3161"/>
    <n v="21"/>
    <x v="0"/>
    <x v="1"/>
    <n v="26.95"/>
    <x v="2"/>
    <n v="0.1"/>
    <n v="24.26"/>
    <n v="12.42"/>
    <n v="15"/>
    <n v="3013"/>
    <s v="Moran"/>
    <x v="5"/>
    <n v="363.90000000000003"/>
    <n v="2.6899999999999977"/>
    <n v="177.60000000000002"/>
  </r>
  <r>
    <x v="163"/>
    <x v="2"/>
    <x v="5"/>
    <s v="Q2"/>
    <n v="3162"/>
    <n v="3"/>
    <x v="4"/>
    <x v="1"/>
    <n v="59.95"/>
    <x v="3"/>
    <n v="0"/>
    <n v="59.95"/>
    <n v="28.73"/>
    <n v="10"/>
    <n v="3015"/>
    <s v="Catawissa"/>
    <x v="3"/>
    <n v="599.5"/>
    <n v="0"/>
    <n v="312.20000000000005"/>
  </r>
  <r>
    <x v="163"/>
    <x v="2"/>
    <x v="5"/>
    <s v="Q2"/>
    <n v="3162"/>
    <n v="24"/>
    <x v="4"/>
    <x v="1"/>
    <n v="27.95"/>
    <x v="2"/>
    <n v="0"/>
    <n v="27.95"/>
    <n v="16.8"/>
    <n v="4"/>
    <n v="3015"/>
    <s v="Catawissa"/>
    <x v="3"/>
    <n v="111.8"/>
    <n v="0"/>
    <n v="44.599999999999994"/>
  </r>
  <r>
    <x v="163"/>
    <x v="2"/>
    <x v="5"/>
    <s v="Q2"/>
    <n v="3162"/>
    <n v="47"/>
    <x v="4"/>
    <x v="1"/>
    <n v="28.95"/>
    <x v="2"/>
    <n v="0"/>
    <n v="28.95"/>
    <n v="8.86"/>
    <n v="6"/>
    <n v="3015"/>
    <s v="Catawissa"/>
    <x v="3"/>
    <n v="173.7"/>
    <n v="0"/>
    <n v="120.53999999999999"/>
  </r>
  <r>
    <x v="163"/>
    <x v="2"/>
    <x v="5"/>
    <s v="Q2"/>
    <n v="3162"/>
    <n v="10"/>
    <x v="4"/>
    <x v="1"/>
    <n v="34.950000000000003"/>
    <x v="0"/>
    <n v="0.1"/>
    <n v="31.46"/>
    <n v="22.13"/>
    <n v="5"/>
    <n v="3015"/>
    <s v="Catawissa"/>
    <x v="3"/>
    <n v="157.30000000000001"/>
    <n v="3.490000000000002"/>
    <n v="46.650000000000006"/>
  </r>
  <r>
    <x v="163"/>
    <x v="2"/>
    <x v="5"/>
    <s v="Q2"/>
    <n v="3163"/>
    <n v="3"/>
    <x v="2"/>
    <x v="1"/>
    <n v="59.95"/>
    <x v="3"/>
    <n v="0.1"/>
    <n v="53.96"/>
    <n v="28.73"/>
    <n v="24"/>
    <n v="3013"/>
    <s v="Moran"/>
    <x v="5"/>
    <n v="1295.04"/>
    <n v="5.990000000000002"/>
    <n v="605.52"/>
  </r>
  <r>
    <x v="163"/>
    <x v="2"/>
    <x v="5"/>
    <s v="Q2"/>
    <n v="3164"/>
    <n v="3"/>
    <x v="4"/>
    <x v="1"/>
    <n v="59.95"/>
    <x v="3"/>
    <n v="0"/>
    <n v="59.95"/>
    <n v="28.73"/>
    <n v="3"/>
    <n v="3010"/>
    <s v="Camarillo"/>
    <x v="7"/>
    <n v="179.85000000000002"/>
    <n v="0"/>
    <n v="93.660000000000011"/>
  </r>
  <r>
    <x v="163"/>
    <x v="2"/>
    <x v="5"/>
    <s v="Q2"/>
    <n v="3165"/>
    <n v="40"/>
    <x v="2"/>
    <x v="1"/>
    <n v="16.95"/>
    <x v="1"/>
    <n v="0"/>
    <n v="16.95"/>
    <n v="6.53"/>
    <n v="32"/>
    <n v="3014"/>
    <s v="Danville"/>
    <x v="1"/>
    <n v="542.4"/>
    <n v="0"/>
    <n v="333.43999999999994"/>
  </r>
  <r>
    <x v="163"/>
    <x v="2"/>
    <x v="5"/>
    <s v="Q2"/>
    <n v="3165"/>
    <n v="20"/>
    <x v="2"/>
    <x v="1"/>
    <n v="16.95"/>
    <x v="1"/>
    <n v="0"/>
    <n v="16.95"/>
    <n v="6.76"/>
    <n v="30"/>
    <n v="3014"/>
    <s v="Danville"/>
    <x v="1"/>
    <n v="508.5"/>
    <n v="0"/>
    <n v="305.7"/>
  </r>
  <r>
    <x v="163"/>
    <x v="2"/>
    <x v="5"/>
    <s v="Q2"/>
    <n v="3166"/>
    <n v="1"/>
    <x v="4"/>
    <x v="1"/>
    <n v="43.95"/>
    <x v="5"/>
    <n v="0"/>
    <n v="43.95"/>
    <n v="25.6"/>
    <n v="11"/>
    <n v="3019"/>
    <s v="Crystal City"/>
    <x v="3"/>
    <n v="483.45000000000005"/>
    <n v="0"/>
    <n v="201.85000000000002"/>
  </r>
  <r>
    <x v="163"/>
    <x v="2"/>
    <x v="5"/>
    <s v="Q2"/>
    <n v="3167"/>
    <n v="11"/>
    <x v="2"/>
    <x v="1"/>
    <n v="65.95"/>
    <x v="3"/>
    <n v="0"/>
    <n v="65.95"/>
    <n v="37.97"/>
    <n v="19"/>
    <n v="3028"/>
    <s v="Pembroke Pines"/>
    <x v="2"/>
    <n v="1253.05"/>
    <n v="0"/>
    <n v="531.62000000000012"/>
  </r>
  <r>
    <x v="163"/>
    <x v="2"/>
    <x v="5"/>
    <s v="Q2"/>
    <n v="3168"/>
    <n v="17"/>
    <x v="4"/>
    <x v="1"/>
    <n v="49.95"/>
    <x v="5"/>
    <n v="0"/>
    <n v="49.95"/>
    <n v="23.93"/>
    <n v="33"/>
    <n v="3033"/>
    <s v="Hubertus"/>
    <x v="0"/>
    <n v="1648.3500000000001"/>
    <n v="0"/>
    <n v="858.66000000000008"/>
  </r>
  <r>
    <x v="163"/>
    <x v="2"/>
    <x v="5"/>
    <s v="Q2"/>
    <n v="3168"/>
    <n v="33"/>
    <x v="4"/>
    <x v="1"/>
    <n v="19.95"/>
    <x v="1"/>
    <n v="0.1"/>
    <n v="17.96"/>
    <n v="9.7799999999999994"/>
    <n v="2"/>
    <n v="3033"/>
    <s v="Hubertus"/>
    <x v="0"/>
    <n v="35.92"/>
    <n v="1.9899999999999984"/>
    <n v="16.360000000000003"/>
  </r>
  <r>
    <x v="163"/>
    <x v="2"/>
    <x v="5"/>
    <s v="Q2"/>
    <n v="3168"/>
    <n v="50"/>
    <x v="4"/>
    <x v="1"/>
    <n v="24.95"/>
    <x v="2"/>
    <n v="0"/>
    <n v="24.95"/>
    <n v="12.14"/>
    <n v="3"/>
    <n v="3033"/>
    <s v="Hubertus"/>
    <x v="0"/>
    <n v="74.849999999999994"/>
    <n v="0"/>
    <n v="38.429999999999993"/>
  </r>
  <r>
    <x v="163"/>
    <x v="2"/>
    <x v="5"/>
    <s v="Q2"/>
    <n v="3169"/>
    <n v="29"/>
    <x v="2"/>
    <x v="1"/>
    <n v="40.950000000000003"/>
    <x v="5"/>
    <n v="0.1"/>
    <n v="36.86"/>
    <n v="15.51"/>
    <n v="4"/>
    <n v="3013"/>
    <s v="Moran"/>
    <x v="5"/>
    <n v="147.44"/>
    <n v="4.0900000000000034"/>
    <n v="85.4"/>
  </r>
  <r>
    <x v="164"/>
    <x v="3"/>
    <x v="5"/>
    <s v="Q2"/>
    <n v="3170"/>
    <n v="22"/>
    <x v="1"/>
    <x v="1"/>
    <n v="0.95"/>
    <x v="4"/>
    <n v="0"/>
    <n v="0.95"/>
    <n v="0.56999999999999995"/>
    <n v="22"/>
    <n v="3015"/>
    <s v="Catawissa"/>
    <x v="3"/>
    <n v="20.9"/>
    <n v="0"/>
    <n v="8.36"/>
  </r>
  <r>
    <x v="164"/>
    <x v="3"/>
    <x v="5"/>
    <s v="Q2"/>
    <n v="3171"/>
    <n v="40"/>
    <x v="2"/>
    <x v="1"/>
    <n v="16.95"/>
    <x v="1"/>
    <n v="0.1"/>
    <n v="15.26"/>
    <n v="6.53"/>
    <n v="14"/>
    <n v="3019"/>
    <s v="Crystal City"/>
    <x v="3"/>
    <n v="213.64"/>
    <n v="1.6899999999999995"/>
    <n v="122.22"/>
  </r>
  <r>
    <x v="164"/>
    <x v="3"/>
    <x v="5"/>
    <s v="Q2"/>
    <n v="3171"/>
    <n v="5"/>
    <x v="2"/>
    <x v="1"/>
    <n v="24.95"/>
    <x v="2"/>
    <n v="0"/>
    <n v="24.95"/>
    <n v="12.27"/>
    <n v="10"/>
    <n v="3019"/>
    <s v="Crystal City"/>
    <x v="3"/>
    <n v="249.5"/>
    <n v="0"/>
    <n v="126.8"/>
  </r>
  <r>
    <x v="164"/>
    <x v="3"/>
    <x v="5"/>
    <s v="Q2"/>
    <n v="3172"/>
    <n v="44"/>
    <x v="1"/>
    <x v="1"/>
    <n v="38.950000000000003"/>
    <x v="0"/>
    <n v="0"/>
    <n v="38.950000000000003"/>
    <n v="24.76"/>
    <n v="13"/>
    <n v="3027"/>
    <s v="Hartford"/>
    <x v="0"/>
    <n v="506.35"/>
    <n v="0"/>
    <n v="184.47000000000003"/>
  </r>
  <r>
    <x v="164"/>
    <x v="3"/>
    <x v="5"/>
    <s v="Q2"/>
    <n v="3173"/>
    <n v="14"/>
    <x v="2"/>
    <x v="1"/>
    <n v="31.95"/>
    <x v="0"/>
    <n v="0"/>
    <n v="31.95"/>
    <n v="17.38"/>
    <n v="4"/>
    <n v="3013"/>
    <s v="Moran"/>
    <x v="5"/>
    <n v="127.8"/>
    <n v="0"/>
    <n v="58.28"/>
  </r>
  <r>
    <x v="164"/>
    <x v="3"/>
    <x v="5"/>
    <s v="Q2"/>
    <n v="3174"/>
    <n v="4"/>
    <x v="1"/>
    <x v="1"/>
    <n v="73.95"/>
    <x v="3"/>
    <n v="0"/>
    <n v="73.95"/>
    <n v="38.86"/>
    <n v="2"/>
    <n v="3025"/>
    <s v="Cardinal"/>
    <x v="4"/>
    <n v="147.9"/>
    <n v="0"/>
    <n v="70.180000000000007"/>
  </r>
  <r>
    <x v="164"/>
    <x v="3"/>
    <x v="5"/>
    <s v="Q2"/>
    <n v="3174"/>
    <n v="32"/>
    <x v="1"/>
    <x v="1"/>
    <n v="22.95"/>
    <x v="2"/>
    <n v="0"/>
    <n v="22.95"/>
    <n v="11.78"/>
    <n v="1"/>
    <n v="3025"/>
    <s v="Cardinal"/>
    <x v="4"/>
    <n v="22.95"/>
    <n v="0"/>
    <n v="11.17"/>
  </r>
  <r>
    <x v="164"/>
    <x v="3"/>
    <x v="5"/>
    <s v="Q2"/>
    <n v="3174"/>
    <n v="30"/>
    <x v="1"/>
    <x v="1"/>
    <n v="10.95"/>
    <x v="1"/>
    <n v="0"/>
    <n v="10.95"/>
    <n v="4.8"/>
    <n v="9"/>
    <n v="3025"/>
    <s v="Cardinal"/>
    <x v="4"/>
    <n v="98.55"/>
    <n v="0"/>
    <n v="55.349999999999994"/>
  </r>
  <r>
    <x v="165"/>
    <x v="4"/>
    <x v="5"/>
    <s v="Q2"/>
    <n v="3175"/>
    <n v="45"/>
    <x v="3"/>
    <x v="0"/>
    <n v="38.950000000000003"/>
    <x v="0"/>
    <n v="0"/>
    <n v="38.950000000000003"/>
    <n v="22.33"/>
    <n v="8"/>
    <n v="3015"/>
    <s v="Catawissa"/>
    <x v="3"/>
    <n v="311.60000000000002"/>
    <n v="0"/>
    <n v="132.96000000000004"/>
  </r>
  <r>
    <x v="165"/>
    <x v="4"/>
    <x v="5"/>
    <s v="Q2"/>
    <n v="3175"/>
    <n v="46"/>
    <x v="3"/>
    <x v="0"/>
    <n v="55.95"/>
    <x v="3"/>
    <n v="0"/>
    <n v="55.95"/>
    <n v="32.47"/>
    <n v="29"/>
    <n v="3015"/>
    <s v="Catawissa"/>
    <x v="3"/>
    <n v="1622.5500000000002"/>
    <n v="0"/>
    <n v="680.92000000000007"/>
  </r>
  <r>
    <x v="165"/>
    <x v="4"/>
    <x v="5"/>
    <s v="Q2"/>
    <n v="3175"/>
    <n v="27"/>
    <x v="3"/>
    <x v="0"/>
    <n v="4.95"/>
    <x v="4"/>
    <n v="0"/>
    <n v="4.95"/>
    <n v="1.82"/>
    <n v="6"/>
    <n v="3015"/>
    <s v="Catawissa"/>
    <x v="3"/>
    <n v="29.700000000000003"/>
    <n v="0"/>
    <n v="18.78"/>
  </r>
  <r>
    <x v="165"/>
    <x v="4"/>
    <x v="5"/>
    <s v="Q2"/>
    <n v="3175"/>
    <n v="36"/>
    <x v="3"/>
    <x v="0"/>
    <n v="26.95"/>
    <x v="2"/>
    <n v="0"/>
    <n v="26.95"/>
    <n v="12.53"/>
    <n v="2"/>
    <n v="3015"/>
    <s v="Catawissa"/>
    <x v="3"/>
    <n v="53.9"/>
    <n v="0"/>
    <n v="28.84"/>
  </r>
  <r>
    <x v="165"/>
    <x v="4"/>
    <x v="5"/>
    <s v="Q2"/>
    <n v="3176"/>
    <n v="30"/>
    <x v="3"/>
    <x v="0"/>
    <n v="10.95"/>
    <x v="1"/>
    <n v="0"/>
    <n v="10.95"/>
    <n v="4.8"/>
    <n v="5"/>
    <n v="3016"/>
    <s v="Cedar Hill"/>
    <x v="3"/>
    <n v="54.75"/>
    <n v="0"/>
    <n v="30.749999999999996"/>
  </r>
  <r>
    <x v="165"/>
    <x v="4"/>
    <x v="5"/>
    <s v="Q2"/>
    <n v="3177"/>
    <n v="25"/>
    <x v="4"/>
    <x v="0"/>
    <n v="0.95"/>
    <x v="4"/>
    <n v="0"/>
    <n v="0.95"/>
    <n v="0.35"/>
    <n v="19"/>
    <n v="3022"/>
    <s v="Oak View"/>
    <x v="7"/>
    <n v="18.05"/>
    <n v="0"/>
    <n v="11.4"/>
  </r>
  <r>
    <x v="165"/>
    <x v="4"/>
    <x v="5"/>
    <s v="Q2"/>
    <n v="3177"/>
    <n v="49"/>
    <x v="4"/>
    <x v="0"/>
    <n v="63.95"/>
    <x v="3"/>
    <n v="0"/>
    <n v="63.95"/>
    <n v="27.1"/>
    <n v="6"/>
    <n v="3022"/>
    <s v="Oak View"/>
    <x v="7"/>
    <n v="383.70000000000005"/>
    <n v="0"/>
    <n v="221.10000000000002"/>
  </r>
  <r>
    <x v="165"/>
    <x v="4"/>
    <x v="5"/>
    <s v="Q2"/>
    <n v="3177"/>
    <n v="9"/>
    <x v="4"/>
    <x v="0"/>
    <n v="48.95"/>
    <x v="5"/>
    <n v="0"/>
    <n v="48.95"/>
    <n v="24.52"/>
    <n v="26"/>
    <n v="3022"/>
    <s v="Oak View"/>
    <x v="7"/>
    <n v="1272.7"/>
    <n v="0"/>
    <n v="635.18000000000006"/>
  </r>
  <r>
    <x v="165"/>
    <x v="4"/>
    <x v="5"/>
    <s v="Q2"/>
    <n v="3178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65"/>
    <x v="4"/>
    <x v="5"/>
    <s v="Q2"/>
    <n v="3178"/>
    <n v="32"/>
    <x v="3"/>
    <x v="0"/>
    <n v="22.95"/>
    <x v="2"/>
    <n v="0"/>
    <n v="22.95"/>
    <n v="11.78"/>
    <n v="32"/>
    <n v="3019"/>
    <s v="Crystal City"/>
    <x v="3"/>
    <n v="734.4"/>
    <n v="0"/>
    <n v="357.44"/>
  </r>
  <r>
    <x v="165"/>
    <x v="4"/>
    <x v="5"/>
    <s v="Q2"/>
    <n v="3179"/>
    <n v="48"/>
    <x v="4"/>
    <x v="0"/>
    <n v="3.95"/>
    <x v="4"/>
    <n v="0"/>
    <n v="3.95"/>
    <n v="1.43"/>
    <n v="15"/>
    <n v="3022"/>
    <s v="Oak View"/>
    <x v="7"/>
    <n v="59.25"/>
    <n v="0"/>
    <n v="37.800000000000004"/>
  </r>
  <r>
    <x v="165"/>
    <x v="4"/>
    <x v="5"/>
    <s v="Q2"/>
    <n v="3180"/>
    <n v="45"/>
    <x v="3"/>
    <x v="0"/>
    <n v="38.950000000000003"/>
    <x v="0"/>
    <n v="0"/>
    <n v="38.950000000000003"/>
    <n v="22.33"/>
    <n v="8"/>
    <n v="3023"/>
    <s v="Glenbeulah"/>
    <x v="0"/>
    <n v="311.60000000000002"/>
    <n v="0"/>
    <n v="132.96000000000004"/>
  </r>
  <r>
    <x v="165"/>
    <x v="4"/>
    <x v="5"/>
    <s v="Q2"/>
    <n v="3181"/>
    <n v="30"/>
    <x v="4"/>
    <x v="0"/>
    <n v="10.95"/>
    <x v="1"/>
    <n v="0"/>
    <n v="10.95"/>
    <n v="4.8"/>
    <n v="12"/>
    <n v="3014"/>
    <s v="Danville"/>
    <x v="1"/>
    <n v="131.39999999999998"/>
    <n v="0"/>
    <n v="73.8"/>
  </r>
  <r>
    <x v="165"/>
    <x v="4"/>
    <x v="5"/>
    <s v="Q2"/>
    <n v="3182"/>
    <n v="31"/>
    <x v="3"/>
    <x v="0"/>
    <n v="0.95"/>
    <x v="4"/>
    <n v="0.1"/>
    <n v="0.86"/>
    <n v="0.34"/>
    <n v="7"/>
    <n v="3016"/>
    <s v="Cedar Hill"/>
    <x v="3"/>
    <n v="6.02"/>
    <n v="8.9999999999999969E-2"/>
    <n v="3.64"/>
  </r>
  <r>
    <x v="165"/>
    <x v="4"/>
    <x v="5"/>
    <s v="Q2"/>
    <n v="3182"/>
    <n v="19"/>
    <x v="3"/>
    <x v="0"/>
    <n v="49.95"/>
    <x v="5"/>
    <n v="0"/>
    <n v="49.95"/>
    <n v="24.77"/>
    <n v="36"/>
    <n v="3016"/>
    <s v="Cedar Hill"/>
    <x v="3"/>
    <n v="1798.2"/>
    <n v="0"/>
    <n v="906.48000000000013"/>
  </r>
  <r>
    <x v="165"/>
    <x v="4"/>
    <x v="5"/>
    <s v="Q2"/>
    <n v="3183"/>
    <n v="28"/>
    <x v="4"/>
    <x v="0"/>
    <n v="0.95"/>
    <x v="4"/>
    <n v="0"/>
    <n v="0.95"/>
    <n v="0.5"/>
    <n v="21"/>
    <n v="3027"/>
    <s v="Hartford"/>
    <x v="0"/>
    <n v="19.95"/>
    <n v="0"/>
    <n v="9.4499999999999993"/>
  </r>
  <r>
    <x v="165"/>
    <x v="4"/>
    <x v="5"/>
    <s v="Q2"/>
    <n v="3183"/>
    <n v="48"/>
    <x v="4"/>
    <x v="0"/>
    <n v="3.95"/>
    <x v="4"/>
    <n v="0"/>
    <n v="3.95"/>
    <n v="1.43"/>
    <n v="6"/>
    <n v="3027"/>
    <s v="Hartford"/>
    <x v="0"/>
    <n v="23.700000000000003"/>
    <n v="0"/>
    <n v="15.120000000000003"/>
  </r>
  <r>
    <x v="165"/>
    <x v="4"/>
    <x v="5"/>
    <s v="Q2"/>
    <n v="3184"/>
    <n v="50"/>
    <x v="3"/>
    <x v="0"/>
    <n v="24.95"/>
    <x v="2"/>
    <n v="0"/>
    <n v="24.95"/>
    <n v="12.14"/>
    <n v="1"/>
    <n v="3010"/>
    <s v="Camarillo"/>
    <x v="7"/>
    <n v="24.95"/>
    <n v="0"/>
    <n v="12.809999999999999"/>
  </r>
  <r>
    <x v="165"/>
    <x v="4"/>
    <x v="5"/>
    <s v="Q2"/>
    <n v="3185"/>
    <n v="35"/>
    <x v="4"/>
    <x v="0"/>
    <n v="0.95"/>
    <x v="4"/>
    <n v="0"/>
    <n v="0.95"/>
    <n v="0.47"/>
    <n v="6"/>
    <n v="3032"/>
    <s v="Church View"/>
    <x v="4"/>
    <n v="5.6999999999999993"/>
    <n v="0"/>
    <n v="2.88"/>
  </r>
  <r>
    <x v="165"/>
    <x v="4"/>
    <x v="5"/>
    <s v="Q2"/>
    <n v="3185"/>
    <n v="29"/>
    <x v="4"/>
    <x v="0"/>
    <n v="40.950000000000003"/>
    <x v="5"/>
    <n v="0"/>
    <n v="40.950000000000003"/>
    <n v="15.51"/>
    <n v="5"/>
    <n v="3032"/>
    <s v="Church View"/>
    <x v="4"/>
    <n v="204.75"/>
    <n v="0"/>
    <n v="127.20000000000002"/>
  </r>
  <r>
    <x v="165"/>
    <x v="4"/>
    <x v="5"/>
    <s v="Q2"/>
    <n v="3186"/>
    <n v="47"/>
    <x v="3"/>
    <x v="0"/>
    <n v="28.95"/>
    <x v="2"/>
    <n v="0"/>
    <n v="28.95"/>
    <n v="8.86"/>
    <n v="4"/>
    <n v="3018"/>
    <s v="Chickasha"/>
    <x v="6"/>
    <n v="115.8"/>
    <n v="0"/>
    <n v="80.36"/>
  </r>
  <r>
    <x v="165"/>
    <x v="4"/>
    <x v="5"/>
    <s v="Q2"/>
    <n v="3187"/>
    <n v="21"/>
    <x v="4"/>
    <x v="0"/>
    <n v="26.95"/>
    <x v="2"/>
    <n v="0"/>
    <n v="26.95"/>
    <n v="12.42"/>
    <n v="20"/>
    <n v="3019"/>
    <s v="Crystal City"/>
    <x v="3"/>
    <n v="539"/>
    <n v="0"/>
    <n v="290.59999999999997"/>
  </r>
  <r>
    <x v="165"/>
    <x v="4"/>
    <x v="5"/>
    <s v="Q2"/>
    <n v="3188"/>
    <n v="45"/>
    <x v="4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165"/>
    <x v="4"/>
    <x v="5"/>
    <s v="Q2"/>
    <n v="3188"/>
    <n v="19"/>
    <x v="4"/>
    <x v="0"/>
    <n v="49.95"/>
    <x v="5"/>
    <n v="0"/>
    <n v="49.95"/>
    <n v="24.77"/>
    <n v="19"/>
    <n v="3010"/>
    <s v="Camarillo"/>
    <x v="7"/>
    <n v="949.05000000000007"/>
    <n v="0"/>
    <n v="478.42000000000007"/>
  </r>
  <r>
    <x v="165"/>
    <x v="4"/>
    <x v="5"/>
    <s v="Q2"/>
    <n v="3188"/>
    <n v="42"/>
    <x v="4"/>
    <x v="0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65"/>
    <x v="4"/>
    <x v="5"/>
    <s v="Q2"/>
    <n v="3188"/>
    <n v="6"/>
    <x v="4"/>
    <x v="0"/>
    <n v="55.95"/>
    <x v="3"/>
    <n v="0"/>
    <n v="55.95"/>
    <n v="16.059999999999999"/>
    <n v="13"/>
    <n v="3010"/>
    <s v="Camarillo"/>
    <x v="7"/>
    <n v="727.35"/>
    <n v="0"/>
    <n v="518.57000000000005"/>
  </r>
  <r>
    <x v="165"/>
    <x v="4"/>
    <x v="5"/>
    <s v="Q2"/>
    <n v="3188"/>
    <n v="11"/>
    <x v="4"/>
    <x v="0"/>
    <n v="65.95"/>
    <x v="3"/>
    <n v="0"/>
    <n v="65.95"/>
    <n v="37.97"/>
    <n v="5"/>
    <n v="3010"/>
    <s v="Camarillo"/>
    <x v="7"/>
    <n v="329.75"/>
    <n v="0"/>
    <n v="139.90000000000003"/>
  </r>
  <r>
    <x v="166"/>
    <x v="5"/>
    <x v="5"/>
    <s v="Q2"/>
    <n v="3189"/>
    <n v="40"/>
    <x v="4"/>
    <x v="0"/>
    <n v="16.95"/>
    <x v="1"/>
    <n v="0"/>
    <n v="16.95"/>
    <n v="6.53"/>
    <n v="26"/>
    <n v="3026"/>
    <s v="Norman"/>
    <x v="6"/>
    <n v="440.7"/>
    <n v="0"/>
    <n v="270.91999999999996"/>
  </r>
  <r>
    <x v="166"/>
    <x v="5"/>
    <x v="5"/>
    <s v="Q2"/>
    <n v="3190"/>
    <n v="28"/>
    <x v="0"/>
    <x v="0"/>
    <n v="0.95"/>
    <x v="4"/>
    <n v="0"/>
    <n v="0.95"/>
    <n v="0.5"/>
    <n v="34"/>
    <n v="3020"/>
    <s v="Hollywood"/>
    <x v="2"/>
    <n v="32.299999999999997"/>
    <n v="0"/>
    <n v="15.299999999999999"/>
  </r>
  <r>
    <x v="166"/>
    <x v="5"/>
    <x v="5"/>
    <s v="Q2"/>
    <n v="3191"/>
    <n v="10"/>
    <x v="4"/>
    <x v="0"/>
    <n v="34.950000000000003"/>
    <x v="0"/>
    <n v="0.1"/>
    <n v="31.46"/>
    <n v="22.13"/>
    <n v="14"/>
    <n v="3018"/>
    <s v="Chickasha"/>
    <x v="6"/>
    <n v="440.44"/>
    <n v="3.490000000000002"/>
    <n v="130.62000000000003"/>
  </r>
  <r>
    <x v="166"/>
    <x v="5"/>
    <x v="5"/>
    <s v="Q2"/>
    <n v="3192"/>
    <n v="49"/>
    <x v="3"/>
    <x v="0"/>
    <n v="63.95"/>
    <x v="3"/>
    <n v="0.1"/>
    <n v="57.56"/>
    <n v="27.1"/>
    <n v="1"/>
    <n v="3018"/>
    <s v="Chickasha"/>
    <x v="6"/>
    <n v="57.56"/>
    <n v="6.3900000000000006"/>
    <n v="30.46"/>
  </r>
  <r>
    <x v="166"/>
    <x v="5"/>
    <x v="5"/>
    <s v="Q2"/>
    <n v="3192"/>
    <n v="21"/>
    <x v="3"/>
    <x v="0"/>
    <n v="26.95"/>
    <x v="2"/>
    <n v="0"/>
    <n v="26.95"/>
    <n v="12.42"/>
    <n v="7"/>
    <n v="3018"/>
    <s v="Chickasha"/>
    <x v="6"/>
    <n v="188.65"/>
    <n v="0"/>
    <n v="101.71"/>
  </r>
  <r>
    <x v="166"/>
    <x v="5"/>
    <x v="5"/>
    <s v="Q2"/>
    <n v="3192"/>
    <n v="21"/>
    <x v="3"/>
    <x v="0"/>
    <n v="26.95"/>
    <x v="2"/>
    <n v="0.1"/>
    <n v="24.26"/>
    <n v="12.42"/>
    <n v="11"/>
    <n v="3018"/>
    <s v="Chickasha"/>
    <x v="6"/>
    <n v="266.86"/>
    <n v="2.6899999999999977"/>
    <n v="130.24"/>
  </r>
  <r>
    <x v="166"/>
    <x v="5"/>
    <x v="5"/>
    <s v="Q2"/>
    <n v="3193"/>
    <n v="42"/>
    <x v="4"/>
    <x v="0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166"/>
    <x v="5"/>
    <x v="5"/>
    <s v="Q2"/>
    <n v="3193"/>
    <n v="41"/>
    <x v="4"/>
    <x v="0"/>
    <n v="18.95"/>
    <x v="1"/>
    <n v="0"/>
    <n v="18.95"/>
    <n v="9.98"/>
    <n v="21"/>
    <n v="3020"/>
    <s v="Hollywood"/>
    <x v="2"/>
    <n v="397.95"/>
    <n v="0"/>
    <n v="188.36999999999998"/>
  </r>
  <r>
    <x v="166"/>
    <x v="5"/>
    <x v="5"/>
    <s v="Q2"/>
    <n v="3193"/>
    <n v="12"/>
    <x v="4"/>
    <x v="0"/>
    <n v="47.95"/>
    <x v="5"/>
    <n v="0"/>
    <n v="47.95"/>
    <n v="20.7"/>
    <n v="5"/>
    <n v="3020"/>
    <s v="Hollywood"/>
    <x v="2"/>
    <n v="239.75"/>
    <n v="0"/>
    <n v="136.25000000000003"/>
  </r>
  <r>
    <x v="166"/>
    <x v="5"/>
    <x v="5"/>
    <s v="Q2"/>
    <n v="3194"/>
    <n v="37"/>
    <x v="0"/>
    <x v="0"/>
    <n v="24.95"/>
    <x v="2"/>
    <n v="0"/>
    <n v="24.95"/>
    <n v="9.3800000000000008"/>
    <n v="2"/>
    <n v="3023"/>
    <s v="Glenbeulah"/>
    <x v="0"/>
    <n v="49.9"/>
    <n v="0"/>
    <n v="31.139999999999997"/>
  </r>
  <r>
    <x v="166"/>
    <x v="5"/>
    <x v="5"/>
    <s v="Q2"/>
    <n v="3195"/>
    <n v="9"/>
    <x v="3"/>
    <x v="0"/>
    <n v="48.95"/>
    <x v="5"/>
    <n v="0"/>
    <n v="48.95"/>
    <n v="24.52"/>
    <n v="2"/>
    <n v="3028"/>
    <s v="Pembroke Pines"/>
    <x v="2"/>
    <n v="97.9"/>
    <n v="0"/>
    <n v="48.860000000000007"/>
  </r>
  <r>
    <x v="166"/>
    <x v="5"/>
    <x v="5"/>
    <s v="Q2"/>
    <n v="3196"/>
    <n v="47"/>
    <x v="4"/>
    <x v="0"/>
    <n v="28.95"/>
    <x v="2"/>
    <n v="0"/>
    <n v="28.95"/>
    <n v="8.86"/>
    <n v="11"/>
    <n v="3022"/>
    <s v="Oak View"/>
    <x v="7"/>
    <n v="318.45"/>
    <n v="0"/>
    <n v="220.99"/>
  </r>
  <r>
    <x v="166"/>
    <x v="5"/>
    <x v="5"/>
    <s v="Q2"/>
    <n v="3197"/>
    <n v="33"/>
    <x v="3"/>
    <x v="0"/>
    <n v="19.95"/>
    <x v="1"/>
    <n v="0"/>
    <n v="19.95"/>
    <n v="9.7799999999999994"/>
    <n v="23"/>
    <n v="3020"/>
    <s v="Hollywood"/>
    <x v="2"/>
    <n v="458.84999999999997"/>
    <n v="0"/>
    <n v="233.91"/>
  </r>
  <r>
    <x v="166"/>
    <x v="5"/>
    <x v="5"/>
    <s v="Q2"/>
    <n v="3197"/>
    <n v="43"/>
    <x v="3"/>
    <x v="0"/>
    <n v="11.95"/>
    <x v="1"/>
    <n v="0"/>
    <n v="11.95"/>
    <n v="3.32"/>
    <n v="5"/>
    <n v="3020"/>
    <s v="Hollywood"/>
    <x v="2"/>
    <n v="59.75"/>
    <n v="0"/>
    <n v="43.149999999999991"/>
  </r>
  <r>
    <x v="166"/>
    <x v="5"/>
    <x v="5"/>
    <s v="Q2"/>
    <n v="3198"/>
    <n v="6"/>
    <x v="0"/>
    <x v="0"/>
    <n v="55.95"/>
    <x v="3"/>
    <n v="0"/>
    <n v="55.95"/>
    <n v="16.059999999999999"/>
    <n v="5"/>
    <n v="3011"/>
    <s v="Barhamsville"/>
    <x v="4"/>
    <n v="279.75"/>
    <n v="0"/>
    <n v="199.45"/>
  </r>
  <r>
    <x v="166"/>
    <x v="5"/>
    <x v="5"/>
    <s v="Q2"/>
    <n v="3199"/>
    <n v="12"/>
    <x v="4"/>
    <x v="0"/>
    <n v="47.95"/>
    <x v="5"/>
    <n v="0"/>
    <n v="47.95"/>
    <n v="20.7"/>
    <n v="1"/>
    <n v="3029"/>
    <s v="Hartland"/>
    <x v="0"/>
    <n v="47.95"/>
    <n v="0"/>
    <n v="27.250000000000004"/>
  </r>
  <r>
    <x v="166"/>
    <x v="5"/>
    <x v="5"/>
    <s v="Q2"/>
    <n v="3200"/>
    <n v="48"/>
    <x v="0"/>
    <x v="0"/>
    <n v="3.95"/>
    <x v="4"/>
    <n v="0"/>
    <n v="3.95"/>
    <n v="1.43"/>
    <n v="4"/>
    <n v="3031"/>
    <s v="Hingham"/>
    <x v="0"/>
    <n v="15.8"/>
    <n v="0"/>
    <n v="10.080000000000002"/>
  </r>
  <r>
    <x v="166"/>
    <x v="5"/>
    <x v="5"/>
    <s v="Q2"/>
    <n v="3201"/>
    <n v="16"/>
    <x v="4"/>
    <x v="0"/>
    <n v="27.95"/>
    <x v="2"/>
    <n v="0.1"/>
    <n v="25.16"/>
    <n v="15.85"/>
    <n v="1"/>
    <n v="3031"/>
    <s v="Hingham"/>
    <x v="0"/>
    <n v="25.16"/>
    <n v="2.7899999999999991"/>
    <n v="9.31"/>
  </r>
  <r>
    <x v="166"/>
    <x v="5"/>
    <x v="5"/>
    <s v="Q2"/>
    <n v="3202"/>
    <n v="46"/>
    <x v="0"/>
    <x v="0"/>
    <n v="55.95"/>
    <x v="3"/>
    <n v="0"/>
    <n v="55.95"/>
    <n v="32.47"/>
    <n v="18"/>
    <n v="3032"/>
    <s v="Church View"/>
    <x v="4"/>
    <n v="1007.1"/>
    <n v="0"/>
    <n v="422.6400000000001"/>
  </r>
  <r>
    <x v="166"/>
    <x v="5"/>
    <x v="5"/>
    <s v="Q2"/>
    <n v="3203"/>
    <n v="32"/>
    <x v="4"/>
    <x v="0"/>
    <n v="22.95"/>
    <x v="2"/>
    <n v="0.1"/>
    <n v="20.66"/>
    <n v="11.78"/>
    <n v="10"/>
    <n v="3023"/>
    <s v="Glenbeulah"/>
    <x v="0"/>
    <n v="206.6"/>
    <n v="2.2899999999999991"/>
    <n v="88.800000000000011"/>
  </r>
  <r>
    <x v="166"/>
    <x v="5"/>
    <x v="5"/>
    <s v="Q2"/>
    <n v="3204"/>
    <n v="43"/>
    <x v="3"/>
    <x v="0"/>
    <n v="11.95"/>
    <x v="1"/>
    <n v="0"/>
    <n v="11.95"/>
    <n v="3.32"/>
    <n v="1"/>
    <n v="3022"/>
    <s v="Oak View"/>
    <x v="7"/>
    <n v="11.95"/>
    <n v="0"/>
    <n v="8.629999999999999"/>
  </r>
  <r>
    <x v="166"/>
    <x v="5"/>
    <x v="5"/>
    <s v="Q2"/>
    <n v="3205"/>
    <n v="7"/>
    <x v="4"/>
    <x v="0"/>
    <n v="20.95"/>
    <x v="2"/>
    <n v="0"/>
    <n v="20.95"/>
    <n v="10.039999999999999"/>
    <n v="8"/>
    <n v="3018"/>
    <s v="Chickasha"/>
    <x v="6"/>
    <n v="167.6"/>
    <n v="0"/>
    <n v="87.28"/>
  </r>
  <r>
    <x v="166"/>
    <x v="5"/>
    <x v="5"/>
    <s v="Q2"/>
    <n v="3206"/>
    <n v="7"/>
    <x v="0"/>
    <x v="0"/>
    <n v="20.95"/>
    <x v="2"/>
    <n v="0"/>
    <n v="20.95"/>
    <n v="10.039999999999999"/>
    <n v="25"/>
    <n v="3030"/>
    <s v="Davis"/>
    <x v="6"/>
    <n v="523.75"/>
    <n v="0"/>
    <n v="272.75"/>
  </r>
  <r>
    <x v="166"/>
    <x v="5"/>
    <x v="5"/>
    <s v="Q2"/>
    <n v="3207"/>
    <n v="47"/>
    <x v="4"/>
    <x v="0"/>
    <n v="28.95"/>
    <x v="2"/>
    <n v="0"/>
    <n v="28.95"/>
    <n v="8.86"/>
    <n v="4"/>
    <n v="3024"/>
    <s v="Corn"/>
    <x v="6"/>
    <n v="115.8"/>
    <n v="0"/>
    <n v="80.36"/>
  </r>
  <r>
    <x v="166"/>
    <x v="5"/>
    <x v="5"/>
    <s v="Q2"/>
    <n v="3207"/>
    <n v="32"/>
    <x v="4"/>
    <x v="0"/>
    <n v="22.95"/>
    <x v="2"/>
    <n v="0"/>
    <n v="22.95"/>
    <n v="11.78"/>
    <n v="19"/>
    <n v="3024"/>
    <s v="Corn"/>
    <x v="6"/>
    <n v="436.05"/>
    <n v="0"/>
    <n v="212.23"/>
  </r>
  <r>
    <x v="166"/>
    <x v="5"/>
    <x v="5"/>
    <s v="Q2"/>
    <n v="3208"/>
    <n v="48"/>
    <x v="0"/>
    <x v="0"/>
    <n v="3.95"/>
    <x v="4"/>
    <n v="0"/>
    <n v="3.95"/>
    <n v="1.43"/>
    <n v="27"/>
    <n v="3033"/>
    <s v="Hubertus"/>
    <x v="0"/>
    <n v="106.65"/>
    <n v="0"/>
    <n v="68.040000000000006"/>
  </r>
  <r>
    <x v="166"/>
    <x v="5"/>
    <x v="5"/>
    <s v="Q2"/>
    <n v="3209"/>
    <n v="45"/>
    <x v="4"/>
    <x v="0"/>
    <n v="38.950000000000003"/>
    <x v="0"/>
    <n v="0"/>
    <n v="38.950000000000003"/>
    <n v="22.33"/>
    <n v="8"/>
    <n v="3024"/>
    <s v="Corn"/>
    <x v="6"/>
    <n v="311.60000000000002"/>
    <n v="0"/>
    <n v="132.96000000000004"/>
  </r>
  <r>
    <x v="166"/>
    <x v="5"/>
    <x v="5"/>
    <s v="Q2"/>
    <n v="3210"/>
    <n v="41"/>
    <x v="3"/>
    <x v="0"/>
    <n v="18.95"/>
    <x v="1"/>
    <n v="0"/>
    <n v="18.95"/>
    <n v="9.98"/>
    <n v="31"/>
    <n v="3032"/>
    <s v="Church View"/>
    <x v="4"/>
    <n v="587.44999999999993"/>
    <n v="0"/>
    <n v="278.06999999999994"/>
  </r>
  <r>
    <x v="166"/>
    <x v="5"/>
    <x v="5"/>
    <s v="Q2"/>
    <n v="3210"/>
    <n v="29"/>
    <x v="3"/>
    <x v="0"/>
    <n v="40.950000000000003"/>
    <x v="5"/>
    <n v="0"/>
    <n v="40.950000000000003"/>
    <n v="15.51"/>
    <n v="1"/>
    <n v="3032"/>
    <s v="Church View"/>
    <x v="4"/>
    <n v="40.950000000000003"/>
    <n v="0"/>
    <n v="25.440000000000005"/>
  </r>
  <r>
    <x v="166"/>
    <x v="5"/>
    <x v="5"/>
    <s v="Q2"/>
    <n v="3211"/>
    <n v="42"/>
    <x v="0"/>
    <x v="0"/>
    <n v="35.950000000000003"/>
    <x v="0"/>
    <n v="0"/>
    <n v="35.950000000000003"/>
    <n v="20.25"/>
    <n v="1"/>
    <n v="3020"/>
    <s v="Hollywood"/>
    <x v="2"/>
    <n v="35.950000000000003"/>
    <n v="0"/>
    <n v="15.700000000000003"/>
  </r>
  <r>
    <x v="166"/>
    <x v="5"/>
    <x v="5"/>
    <s v="Q2"/>
    <n v="3211"/>
    <n v="2"/>
    <x v="0"/>
    <x v="0"/>
    <n v="44.95"/>
    <x v="5"/>
    <n v="0"/>
    <n v="44.95"/>
    <n v="27.95"/>
    <n v="6"/>
    <n v="3020"/>
    <s v="Hollywood"/>
    <x v="2"/>
    <n v="269.70000000000005"/>
    <n v="0"/>
    <n v="102.00000000000003"/>
  </r>
  <r>
    <x v="166"/>
    <x v="5"/>
    <x v="5"/>
    <s v="Q2"/>
    <n v="3212"/>
    <n v="45"/>
    <x v="4"/>
    <x v="0"/>
    <n v="38.950000000000003"/>
    <x v="0"/>
    <n v="0"/>
    <n v="38.950000000000003"/>
    <n v="22.33"/>
    <n v="2"/>
    <n v="3021"/>
    <s v="Hollywood"/>
    <x v="2"/>
    <n v="77.900000000000006"/>
    <n v="0"/>
    <n v="33.240000000000009"/>
  </r>
  <r>
    <x v="166"/>
    <x v="5"/>
    <x v="5"/>
    <s v="Q2"/>
    <n v="3213"/>
    <n v="44"/>
    <x v="3"/>
    <x v="0"/>
    <n v="38.950000000000003"/>
    <x v="0"/>
    <n v="0"/>
    <n v="38.950000000000003"/>
    <n v="24.76"/>
    <n v="6"/>
    <n v="3020"/>
    <s v="Hollywood"/>
    <x v="2"/>
    <n v="233.70000000000002"/>
    <n v="0"/>
    <n v="85.140000000000015"/>
  </r>
  <r>
    <x v="166"/>
    <x v="5"/>
    <x v="5"/>
    <s v="Q2"/>
    <n v="3214"/>
    <n v="42"/>
    <x v="0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66"/>
    <x v="5"/>
    <x v="5"/>
    <s v="Q2"/>
    <n v="3215"/>
    <n v="18"/>
    <x v="4"/>
    <x v="0"/>
    <n v="54.95"/>
    <x v="3"/>
    <n v="0"/>
    <n v="54.95"/>
    <n v="26.65"/>
    <n v="25"/>
    <n v="3031"/>
    <s v="Hingham"/>
    <x v="0"/>
    <n v="1373.75"/>
    <n v="0"/>
    <n v="707.50000000000011"/>
  </r>
  <r>
    <x v="166"/>
    <x v="5"/>
    <x v="5"/>
    <s v="Q2"/>
    <n v="3216"/>
    <n v="43"/>
    <x v="3"/>
    <x v="0"/>
    <n v="11.95"/>
    <x v="1"/>
    <n v="0.1"/>
    <n v="10.76"/>
    <n v="3.32"/>
    <n v="7"/>
    <n v="3016"/>
    <s v="Cedar Hill"/>
    <x v="3"/>
    <n v="75.319999999999993"/>
    <n v="1.1899999999999995"/>
    <n v="52.08"/>
  </r>
  <r>
    <x v="166"/>
    <x v="5"/>
    <x v="5"/>
    <s v="Q2"/>
    <n v="3217"/>
    <n v="24"/>
    <x v="4"/>
    <x v="0"/>
    <n v="27.95"/>
    <x v="2"/>
    <n v="0"/>
    <n v="27.95"/>
    <n v="16.8"/>
    <n v="13"/>
    <n v="3023"/>
    <s v="Glenbeulah"/>
    <x v="0"/>
    <n v="363.34999999999997"/>
    <n v="0"/>
    <n v="144.94999999999999"/>
  </r>
  <r>
    <x v="166"/>
    <x v="5"/>
    <x v="5"/>
    <s v="Q2"/>
    <n v="3218"/>
    <n v="18"/>
    <x v="0"/>
    <x v="0"/>
    <n v="54.95"/>
    <x v="3"/>
    <n v="0"/>
    <n v="54.95"/>
    <n v="26.65"/>
    <n v="2"/>
    <n v="3016"/>
    <s v="Cedar Hill"/>
    <x v="3"/>
    <n v="109.9"/>
    <n v="0"/>
    <n v="56.600000000000009"/>
  </r>
  <r>
    <x v="166"/>
    <x v="5"/>
    <x v="5"/>
    <s v="Q2"/>
    <n v="3219"/>
    <n v="49"/>
    <x v="3"/>
    <x v="0"/>
    <n v="63.95"/>
    <x v="3"/>
    <n v="0"/>
    <n v="63.95"/>
    <n v="27.1"/>
    <n v="4"/>
    <n v="3026"/>
    <s v="Norman"/>
    <x v="6"/>
    <n v="255.8"/>
    <n v="0"/>
    <n v="147.4"/>
  </r>
  <r>
    <x v="166"/>
    <x v="5"/>
    <x v="5"/>
    <s v="Q2"/>
    <n v="3220"/>
    <n v="50"/>
    <x v="0"/>
    <x v="0"/>
    <n v="24.95"/>
    <x v="2"/>
    <n v="0"/>
    <n v="24.95"/>
    <n v="12.14"/>
    <n v="4"/>
    <n v="3032"/>
    <s v="Church View"/>
    <x v="4"/>
    <n v="99.8"/>
    <n v="0"/>
    <n v="51.239999999999995"/>
  </r>
  <r>
    <x v="166"/>
    <x v="5"/>
    <x v="5"/>
    <s v="Q2"/>
    <n v="3221"/>
    <n v="44"/>
    <x v="0"/>
    <x v="0"/>
    <n v="38.950000000000003"/>
    <x v="0"/>
    <n v="0"/>
    <n v="38.950000000000003"/>
    <n v="24.76"/>
    <n v="18"/>
    <n v="3012"/>
    <s v="Moose"/>
    <x v="5"/>
    <n v="701.1"/>
    <n v="0"/>
    <n v="255.42000000000002"/>
  </r>
  <r>
    <x v="166"/>
    <x v="5"/>
    <x v="5"/>
    <s v="Q2"/>
    <n v="3222"/>
    <n v="49"/>
    <x v="4"/>
    <x v="0"/>
    <n v="63.95"/>
    <x v="3"/>
    <n v="0"/>
    <n v="63.95"/>
    <n v="27.1"/>
    <n v="2"/>
    <n v="3026"/>
    <s v="Norman"/>
    <x v="6"/>
    <n v="127.9"/>
    <n v="0"/>
    <n v="73.7"/>
  </r>
  <r>
    <x v="166"/>
    <x v="5"/>
    <x v="5"/>
    <s v="Q2"/>
    <n v="3223"/>
    <n v="17"/>
    <x v="0"/>
    <x v="0"/>
    <n v="49.95"/>
    <x v="5"/>
    <n v="0.1"/>
    <n v="44.96"/>
    <n v="23.93"/>
    <n v="15"/>
    <n v="3014"/>
    <s v="Danville"/>
    <x v="1"/>
    <n v="674.4"/>
    <n v="4.990000000000002"/>
    <n v="315.45000000000005"/>
  </r>
  <r>
    <x v="166"/>
    <x v="5"/>
    <x v="5"/>
    <s v="Q2"/>
    <n v="3224"/>
    <n v="38"/>
    <x v="4"/>
    <x v="0"/>
    <n v="24.95"/>
    <x v="2"/>
    <n v="0.1"/>
    <n v="22.46"/>
    <n v="11.48"/>
    <n v="4"/>
    <n v="3015"/>
    <s v="Catawissa"/>
    <x v="3"/>
    <n v="89.84"/>
    <n v="2.4899999999999984"/>
    <n v="43.92"/>
  </r>
  <r>
    <x v="166"/>
    <x v="5"/>
    <x v="5"/>
    <s v="Q2"/>
    <n v="3225"/>
    <n v="2"/>
    <x v="0"/>
    <x v="0"/>
    <n v="44.95"/>
    <x v="5"/>
    <n v="0"/>
    <n v="44.95"/>
    <n v="27.95"/>
    <n v="6"/>
    <n v="3011"/>
    <s v="Barhamsville"/>
    <x v="4"/>
    <n v="269.70000000000005"/>
    <n v="0"/>
    <n v="102.00000000000003"/>
  </r>
  <r>
    <x v="166"/>
    <x v="5"/>
    <x v="5"/>
    <s v="Q2"/>
    <n v="3225"/>
    <n v="36"/>
    <x v="0"/>
    <x v="0"/>
    <n v="26.95"/>
    <x v="2"/>
    <n v="0"/>
    <n v="26.95"/>
    <n v="12.53"/>
    <n v="30"/>
    <n v="3011"/>
    <s v="Barhamsville"/>
    <x v="4"/>
    <n v="808.5"/>
    <n v="0"/>
    <n v="432.6"/>
  </r>
  <r>
    <x v="166"/>
    <x v="5"/>
    <x v="5"/>
    <s v="Q2"/>
    <n v="3226"/>
    <n v="39"/>
    <x v="4"/>
    <x v="0"/>
    <n v="26.95"/>
    <x v="2"/>
    <n v="0"/>
    <n v="26.95"/>
    <n v="12.24"/>
    <n v="18"/>
    <n v="3020"/>
    <s v="Hollywood"/>
    <x v="2"/>
    <n v="485.09999999999997"/>
    <n v="0"/>
    <n v="264.77999999999997"/>
  </r>
  <r>
    <x v="166"/>
    <x v="5"/>
    <x v="5"/>
    <s v="Q2"/>
    <n v="3227"/>
    <n v="26"/>
    <x v="4"/>
    <x v="0"/>
    <n v="0.95"/>
    <x v="4"/>
    <n v="0"/>
    <n v="0.95"/>
    <n v="0.42"/>
    <n v="4"/>
    <n v="3016"/>
    <s v="Cedar Hill"/>
    <x v="3"/>
    <n v="3.8"/>
    <n v="0"/>
    <n v="2.12"/>
  </r>
  <r>
    <x v="166"/>
    <x v="5"/>
    <x v="5"/>
    <s v="Q2"/>
    <n v="3227"/>
    <n v="26"/>
    <x v="4"/>
    <x v="0"/>
    <n v="0.95"/>
    <x v="4"/>
    <n v="0"/>
    <n v="0.95"/>
    <n v="0.42"/>
    <n v="8"/>
    <n v="3016"/>
    <s v="Cedar Hill"/>
    <x v="3"/>
    <n v="7.6"/>
    <n v="0"/>
    <n v="4.24"/>
  </r>
  <r>
    <x v="166"/>
    <x v="5"/>
    <x v="5"/>
    <s v="Q2"/>
    <n v="3228"/>
    <n v="22"/>
    <x v="3"/>
    <x v="0"/>
    <n v="0.95"/>
    <x v="4"/>
    <n v="0.1"/>
    <n v="0.86"/>
    <n v="0.56999999999999995"/>
    <n v="5"/>
    <n v="3029"/>
    <s v="Hartland"/>
    <x v="0"/>
    <n v="4.3"/>
    <n v="8.9999999999999969E-2"/>
    <n v="1.4500000000000002"/>
  </r>
  <r>
    <x v="166"/>
    <x v="5"/>
    <x v="5"/>
    <s v="Q2"/>
    <n v="3228"/>
    <n v="23"/>
    <x v="3"/>
    <x v="0"/>
    <n v="2.95"/>
    <x v="4"/>
    <n v="0"/>
    <n v="2.95"/>
    <n v="1.68"/>
    <n v="4"/>
    <n v="3029"/>
    <s v="Hartland"/>
    <x v="0"/>
    <n v="11.8"/>
    <n v="0"/>
    <n v="5.080000000000001"/>
  </r>
  <r>
    <x v="166"/>
    <x v="5"/>
    <x v="5"/>
    <s v="Q2"/>
    <n v="3228"/>
    <n v="9"/>
    <x v="3"/>
    <x v="0"/>
    <n v="48.95"/>
    <x v="5"/>
    <n v="0"/>
    <n v="48.95"/>
    <n v="24.52"/>
    <n v="4"/>
    <n v="3029"/>
    <s v="Hartland"/>
    <x v="0"/>
    <n v="195.8"/>
    <n v="0"/>
    <n v="97.720000000000013"/>
  </r>
  <r>
    <x v="166"/>
    <x v="5"/>
    <x v="5"/>
    <s v="Q2"/>
    <n v="3229"/>
    <n v="39"/>
    <x v="0"/>
    <x v="0"/>
    <n v="26.95"/>
    <x v="2"/>
    <n v="0"/>
    <n v="26.95"/>
    <n v="12.24"/>
    <n v="10"/>
    <n v="3033"/>
    <s v="Hubertus"/>
    <x v="0"/>
    <n v="269.5"/>
    <n v="0"/>
    <n v="147.1"/>
  </r>
  <r>
    <x v="166"/>
    <x v="5"/>
    <x v="5"/>
    <s v="Q2"/>
    <n v="3229"/>
    <n v="36"/>
    <x v="0"/>
    <x v="0"/>
    <n v="26.95"/>
    <x v="2"/>
    <n v="0"/>
    <n v="26.95"/>
    <n v="12.53"/>
    <n v="21"/>
    <n v="3033"/>
    <s v="Hubertus"/>
    <x v="0"/>
    <n v="565.94999999999993"/>
    <n v="0"/>
    <n v="302.82"/>
  </r>
  <r>
    <x v="166"/>
    <x v="5"/>
    <x v="5"/>
    <s v="Q2"/>
    <n v="3230"/>
    <n v="12"/>
    <x v="3"/>
    <x v="0"/>
    <n v="47.95"/>
    <x v="5"/>
    <n v="0"/>
    <n v="47.95"/>
    <n v="20.7"/>
    <n v="2"/>
    <n v="3013"/>
    <s v="Moran"/>
    <x v="5"/>
    <n v="95.9"/>
    <n v="0"/>
    <n v="54.500000000000007"/>
  </r>
  <r>
    <x v="166"/>
    <x v="5"/>
    <x v="5"/>
    <s v="Q2"/>
    <n v="3231"/>
    <n v="26"/>
    <x v="4"/>
    <x v="0"/>
    <n v="0.95"/>
    <x v="4"/>
    <n v="0.1"/>
    <n v="0.86"/>
    <n v="0.42"/>
    <n v="10"/>
    <n v="3020"/>
    <s v="Hollywood"/>
    <x v="2"/>
    <n v="8.6"/>
    <n v="8.9999999999999969E-2"/>
    <n v="4.4000000000000004"/>
  </r>
  <r>
    <x v="166"/>
    <x v="5"/>
    <x v="5"/>
    <s v="Q2"/>
    <n v="3231"/>
    <n v="31"/>
    <x v="4"/>
    <x v="0"/>
    <n v="0.95"/>
    <x v="4"/>
    <n v="0"/>
    <n v="0.95"/>
    <n v="0.34"/>
    <n v="18"/>
    <n v="3020"/>
    <s v="Hollywood"/>
    <x v="2"/>
    <n v="17.099999999999998"/>
    <n v="0"/>
    <n v="10.979999999999997"/>
  </r>
  <r>
    <x v="166"/>
    <x v="5"/>
    <x v="5"/>
    <s v="Q2"/>
    <n v="3232"/>
    <n v="17"/>
    <x v="0"/>
    <x v="0"/>
    <n v="49.95"/>
    <x v="5"/>
    <n v="0"/>
    <n v="49.95"/>
    <n v="23.93"/>
    <n v="43"/>
    <n v="3033"/>
    <s v="Hubertus"/>
    <x v="0"/>
    <n v="2147.85"/>
    <n v="0"/>
    <n v="1118.8600000000001"/>
  </r>
  <r>
    <x v="166"/>
    <x v="5"/>
    <x v="5"/>
    <s v="Q2"/>
    <n v="3233"/>
    <n v="49"/>
    <x v="3"/>
    <x v="0"/>
    <n v="63.95"/>
    <x v="3"/>
    <n v="0"/>
    <n v="63.95"/>
    <n v="27.1"/>
    <n v="1"/>
    <n v="3023"/>
    <s v="Glenbeulah"/>
    <x v="0"/>
    <n v="63.95"/>
    <n v="0"/>
    <n v="36.85"/>
  </r>
  <r>
    <x v="166"/>
    <x v="5"/>
    <x v="5"/>
    <s v="Q2"/>
    <n v="3234"/>
    <n v="12"/>
    <x v="4"/>
    <x v="0"/>
    <n v="47.95"/>
    <x v="5"/>
    <n v="0"/>
    <n v="47.95"/>
    <n v="20.7"/>
    <n v="2"/>
    <n v="3019"/>
    <s v="Crystal City"/>
    <x v="3"/>
    <n v="95.9"/>
    <n v="0"/>
    <n v="54.500000000000007"/>
  </r>
  <r>
    <x v="166"/>
    <x v="5"/>
    <x v="5"/>
    <s v="Q2"/>
    <n v="3235"/>
    <n v="47"/>
    <x v="0"/>
    <x v="0"/>
    <n v="28.95"/>
    <x v="2"/>
    <n v="0"/>
    <n v="28.95"/>
    <n v="8.86"/>
    <n v="34"/>
    <n v="3011"/>
    <s v="Barhamsville"/>
    <x v="4"/>
    <n v="984.3"/>
    <n v="0"/>
    <n v="683.06"/>
  </r>
  <r>
    <x v="166"/>
    <x v="5"/>
    <x v="5"/>
    <s v="Q2"/>
    <n v="3236"/>
    <n v="28"/>
    <x v="4"/>
    <x v="0"/>
    <n v="0.95"/>
    <x v="4"/>
    <n v="0"/>
    <n v="0.95"/>
    <n v="0.5"/>
    <n v="43"/>
    <n v="3027"/>
    <s v="Hartford"/>
    <x v="0"/>
    <n v="40.85"/>
    <n v="0"/>
    <n v="19.349999999999998"/>
  </r>
  <r>
    <x v="166"/>
    <x v="5"/>
    <x v="5"/>
    <s v="Q2"/>
    <n v="3237"/>
    <n v="14"/>
    <x v="3"/>
    <x v="0"/>
    <n v="31.95"/>
    <x v="0"/>
    <n v="0"/>
    <n v="31.95"/>
    <n v="17.38"/>
    <n v="5"/>
    <n v="3030"/>
    <s v="Davis"/>
    <x v="6"/>
    <n v="159.75"/>
    <n v="0"/>
    <n v="72.849999999999994"/>
  </r>
  <r>
    <x v="166"/>
    <x v="5"/>
    <x v="5"/>
    <s v="Q2"/>
    <n v="3238"/>
    <n v="17"/>
    <x v="0"/>
    <x v="0"/>
    <n v="49.95"/>
    <x v="5"/>
    <n v="0.1"/>
    <n v="44.96"/>
    <n v="23.93"/>
    <n v="48"/>
    <n v="3019"/>
    <s v="Crystal City"/>
    <x v="3"/>
    <n v="2158.08"/>
    <n v="4.990000000000002"/>
    <n v="1009.44"/>
  </r>
  <r>
    <x v="166"/>
    <x v="5"/>
    <x v="5"/>
    <s v="Q2"/>
    <n v="3239"/>
    <n v="32"/>
    <x v="3"/>
    <x v="0"/>
    <n v="22.95"/>
    <x v="2"/>
    <n v="0"/>
    <n v="22.95"/>
    <n v="11.78"/>
    <n v="23"/>
    <n v="3030"/>
    <s v="Davis"/>
    <x v="6"/>
    <n v="527.85"/>
    <n v="0"/>
    <n v="256.91000000000003"/>
  </r>
  <r>
    <x v="166"/>
    <x v="5"/>
    <x v="5"/>
    <s v="Q2"/>
    <n v="3240"/>
    <n v="47"/>
    <x v="4"/>
    <x v="0"/>
    <n v="28.95"/>
    <x v="2"/>
    <n v="0"/>
    <n v="28.95"/>
    <n v="8.86"/>
    <n v="26"/>
    <n v="3012"/>
    <s v="Moose"/>
    <x v="5"/>
    <n v="752.69999999999993"/>
    <n v="0"/>
    <n v="522.34"/>
  </r>
  <r>
    <x v="166"/>
    <x v="5"/>
    <x v="5"/>
    <s v="Q2"/>
    <n v="3241"/>
    <n v="34"/>
    <x v="3"/>
    <x v="0"/>
    <n v="37.950000000000003"/>
    <x v="0"/>
    <n v="0.1"/>
    <n v="34.159999999999997"/>
    <n v="15.35"/>
    <n v="8"/>
    <n v="3013"/>
    <s v="Moran"/>
    <x v="5"/>
    <n v="273.27999999999997"/>
    <n v="3.7900000000000063"/>
    <n v="150.47999999999996"/>
  </r>
  <r>
    <x v="166"/>
    <x v="5"/>
    <x v="5"/>
    <s v="Q2"/>
    <n v="3242"/>
    <n v="41"/>
    <x v="0"/>
    <x v="0"/>
    <n v="18.95"/>
    <x v="1"/>
    <n v="0"/>
    <n v="18.95"/>
    <n v="9.98"/>
    <n v="26"/>
    <n v="3022"/>
    <s v="Oak View"/>
    <x v="7"/>
    <n v="492.7"/>
    <n v="0"/>
    <n v="233.21999999999997"/>
  </r>
  <r>
    <x v="166"/>
    <x v="5"/>
    <x v="5"/>
    <s v="Q2"/>
    <n v="3243"/>
    <n v="17"/>
    <x v="4"/>
    <x v="0"/>
    <n v="49.95"/>
    <x v="5"/>
    <n v="0"/>
    <n v="49.95"/>
    <n v="23.93"/>
    <n v="7"/>
    <n v="3017"/>
    <s v="Chesterfield"/>
    <x v="3"/>
    <n v="349.65000000000003"/>
    <n v="0"/>
    <n v="182.14000000000001"/>
  </r>
  <r>
    <x v="166"/>
    <x v="5"/>
    <x v="5"/>
    <s v="Q2"/>
    <n v="3243"/>
    <n v="6"/>
    <x v="4"/>
    <x v="0"/>
    <n v="55.95"/>
    <x v="3"/>
    <n v="0"/>
    <n v="55.95"/>
    <n v="16.059999999999999"/>
    <n v="14"/>
    <n v="3017"/>
    <s v="Chesterfield"/>
    <x v="3"/>
    <n v="783.30000000000007"/>
    <n v="0"/>
    <n v="558.46"/>
  </r>
  <r>
    <x v="166"/>
    <x v="5"/>
    <x v="5"/>
    <s v="Q2"/>
    <n v="3244"/>
    <n v="26"/>
    <x v="0"/>
    <x v="0"/>
    <n v="0.95"/>
    <x v="4"/>
    <n v="0.1"/>
    <n v="0.86"/>
    <n v="0.42"/>
    <n v="18"/>
    <n v="3031"/>
    <s v="Hingham"/>
    <x v="0"/>
    <n v="15.48"/>
    <n v="8.9999999999999969E-2"/>
    <n v="7.92"/>
  </r>
  <r>
    <x v="166"/>
    <x v="5"/>
    <x v="5"/>
    <s v="Q2"/>
    <n v="3244"/>
    <n v="6"/>
    <x v="0"/>
    <x v="0"/>
    <n v="55.95"/>
    <x v="3"/>
    <n v="0"/>
    <n v="55.95"/>
    <n v="16.059999999999999"/>
    <n v="34"/>
    <n v="3031"/>
    <s v="Hingham"/>
    <x v="0"/>
    <n v="1902.3000000000002"/>
    <n v="0"/>
    <n v="1356.26"/>
  </r>
  <r>
    <x v="166"/>
    <x v="5"/>
    <x v="5"/>
    <s v="Q2"/>
    <n v="3245"/>
    <n v="31"/>
    <x v="3"/>
    <x v="0"/>
    <n v="0.95"/>
    <x v="4"/>
    <n v="0"/>
    <n v="0.95"/>
    <n v="0.34"/>
    <n v="25"/>
    <n v="3013"/>
    <s v="Moran"/>
    <x v="5"/>
    <n v="23.75"/>
    <n v="0"/>
    <n v="15.249999999999996"/>
  </r>
  <r>
    <x v="166"/>
    <x v="5"/>
    <x v="5"/>
    <s v="Q2"/>
    <n v="3245"/>
    <n v="6"/>
    <x v="3"/>
    <x v="0"/>
    <n v="55.95"/>
    <x v="3"/>
    <n v="0.1"/>
    <n v="50.36"/>
    <n v="16.059999999999999"/>
    <n v="4"/>
    <n v="3013"/>
    <s v="Moran"/>
    <x v="5"/>
    <n v="201.44"/>
    <n v="5.5900000000000034"/>
    <n v="137.19999999999999"/>
  </r>
  <r>
    <x v="166"/>
    <x v="5"/>
    <x v="5"/>
    <s v="Q2"/>
    <n v="3245"/>
    <n v="19"/>
    <x v="3"/>
    <x v="0"/>
    <n v="49.95"/>
    <x v="5"/>
    <n v="0"/>
    <n v="49.95"/>
    <n v="24.77"/>
    <n v="29"/>
    <n v="3013"/>
    <s v="Moran"/>
    <x v="5"/>
    <n v="1448.5500000000002"/>
    <n v="0"/>
    <n v="730.22000000000014"/>
  </r>
  <r>
    <x v="166"/>
    <x v="5"/>
    <x v="5"/>
    <s v="Q2"/>
    <n v="3245"/>
    <n v="11"/>
    <x v="3"/>
    <x v="0"/>
    <n v="65.95"/>
    <x v="3"/>
    <n v="0"/>
    <n v="65.95"/>
    <n v="37.97"/>
    <n v="8"/>
    <n v="3013"/>
    <s v="Moran"/>
    <x v="5"/>
    <n v="527.6"/>
    <n v="0"/>
    <n v="223.84000000000003"/>
  </r>
  <r>
    <x v="166"/>
    <x v="5"/>
    <x v="5"/>
    <s v="Q2"/>
    <n v="3246"/>
    <n v="42"/>
    <x v="0"/>
    <x v="0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166"/>
    <x v="5"/>
    <x v="5"/>
    <s v="Q2"/>
    <n v="3247"/>
    <n v="23"/>
    <x v="4"/>
    <x v="0"/>
    <n v="2.95"/>
    <x v="4"/>
    <n v="0"/>
    <n v="2.95"/>
    <n v="1.68"/>
    <n v="12"/>
    <n v="3028"/>
    <s v="Pembroke Pines"/>
    <x v="2"/>
    <n v="35.400000000000006"/>
    <n v="0"/>
    <n v="15.240000000000002"/>
  </r>
  <r>
    <x v="166"/>
    <x v="5"/>
    <x v="5"/>
    <s v="Q2"/>
    <n v="3248"/>
    <n v="19"/>
    <x v="3"/>
    <x v="0"/>
    <n v="49.95"/>
    <x v="5"/>
    <n v="0"/>
    <n v="49.95"/>
    <n v="24.77"/>
    <n v="4"/>
    <n v="3032"/>
    <s v="Church View"/>
    <x v="4"/>
    <n v="199.8"/>
    <n v="0"/>
    <n v="100.72000000000001"/>
  </r>
  <r>
    <x v="166"/>
    <x v="5"/>
    <x v="5"/>
    <s v="Q2"/>
    <n v="3249"/>
    <n v="27"/>
    <x v="0"/>
    <x v="0"/>
    <n v="4.95"/>
    <x v="4"/>
    <n v="0"/>
    <n v="4.95"/>
    <n v="1.82"/>
    <n v="5"/>
    <n v="3010"/>
    <s v="Camarillo"/>
    <x v="7"/>
    <n v="24.75"/>
    <n v="0"/>
    <n v="15.649999999999999"/>
  </r>
  <r>
    <x v="166"/>
    <x v="5"/>
    <x v="5"/>
    <s v="Q2"/>
    <n v="3250"/>
    <n v="13"/>
    <x v="4"/>
    <x v="0"/>
    <n v="26.95"/>
    <x v="2"/>
    <n v="0.1"/>
    <n v="24.26"/>
    <n v="13.26"/>
    <n v="21"/>
    <n v="3018"/>
    <s v="Chickasha"/>
    <x v="6"/>
    <n v="509.46000000000004"/>
    <n v="2.6899999999999977"/>
    <n v="231.00000000000003"/>
  </r>
  <r>
    <x v="166"/>
    <x v="5"/>
    <x v="5"/>
    <s v="Q2"/>
    <n v="3250"/>
    <n v="32"/>
    <x v="4"/>
    <x v="0"/>
    <n v="22.95"/>
    <x v="2"/>
    <n v="0"/>
    <n v="22.95"/>
    <n v="11.78"/>
    <n v="4"/>
    <n v="3018"/>
    <s v="Chickasha"/>
    <x v="6"/>
    <n v="91.8"/>
    <n v="0"/>
    <n v="44.68"/>
  </r>
  <r>
    <x v="166"/>
    <x v="5"/>
    <x v="5"/>
    <s v="Q2"/>
    <n v="3251"/>
    <n v="46"/>
    <x v="3"/>
    <x v="0"/>
    <n v="55.95"/>
    <x v="3"/>
    <n v="0"/>
    <n v="55.95"/>
    <n v="32.47"/>
    <n v="2"/>
    <n v="3023"/>
    <s v="Glenbeulah"/>
    <x v="0"/>
    <n v="111.9"/>
    <n v="0"/>
    <n v="46.960000000000008"/>
  </r>
  <r>
    <x v="166"/>
    <x v="5"/>
    <x v="5"/>
    <s v="Q2"/>
    <n v="3252"/>
    <n v="3"/>
    <x v="4"/>
    <x v="0"/>
    <n v="59.95"/>
    <x v="3"/>
    <n v="0"/>
    <n v="59.95"/>
    <n v="28.73"/>
    <n v="14"/>
    <n v="3029"/>
    <s v="Hartland"/>
    <x v="0"/>
    <n v="839.30000000000007"/>
    <n v="0"/>
    <n v="437.08000000000004"/>
  </r>
  <r>
    <x v="166"/>
    <x v="5"/>
    <x v="5"/>
    <s v="Q2"/>
    <n v="3253"/>
    <n v="42"/>
    <x v="3"/>
    <x v="0"/>
    <n v="35.950000000000003"/>
    <x v="0"/>
    <n v="0"/>
    <n v="35.950000000000003"/>
    <n v="20.25"/>
    <n v="1"/>
    <n v="3013"/>
    <s v="Moran"/>
    <x v="5"/>
    <n v="35.950000000000003"/>
    <n v="0"/>
    <n v="15.700000000000003"/>
  </r>
  <r>
    <x v="166"/>
    <x v="5"/>
    <x v="5"/>
    <s v="Q2"/>
    <n v="3254"/>
    <n v="10"/>
    <x v="0"/>
    <x v="0"/>
    <n v="34.950000000000003"/>
    <x v="0"/>
    <n v="0"/>
    <n v="34.950000000000003"/>
    <n v="22.13"/>
    <n v="8"/>
    <n v="3023"/>
    <s v="Glenbeulah"/>
    <x v="0"/>
    <n v="279.60000000000002"/>
    <n v="0"/>
    <n v="102.56000000000003"/>
  </r>
  <r>
    <x v="166"/>
    <x v="5"/>
    <x v="5"/>
    <s v="Q2"/>
    <n v="3255"/>
    <n v="2"/>
    <x v="3"/>
    <x v="0"/>
    <n v="44.95"/>
    <x v="5"/>
    <n v="0"/>
    <n v="44.95"/>
    <n v="27.95"/>
    <n v="7"/>
    <n v="3011"/>
    <s v="Barhamsville"/>
    <x v="4"/>
    <n v="314.65000000000003"/>
    <n v="0"/>
    <n v="119.00000000000003"/>
  </r>
  <r>
    <x v="166"/>
    <x v="5"/>
    <x v="5"/>
    <s v="Q2"/>
    <n v="3256"/>
    <n v="23"/>
    <x v="4"/>
    <x v="0"/>
    <n v="2.95"/>
    <x v="4"/>
    <n v="0"/>
    <n v="2.95"/>
    <n v="1.68"/>
    <n v="1"/>
    <n v="3018"/>
    <s v="Chickasha"/>
    <x v="6"/>
    <n v="2.95"/>
    <n v="0"/>
    <n v="1.2700000000000002"/>
  </r>
  <r>
    <x v="166"/>
    <x v="5"/>
    <x v="5"/>
    <s v="Q2"/>
    <n v="3256"/>
    <n v="21"/>
    <x v="4"/>
    <x v="0"/>
    <n v="26.95"/>
    <x v="2"/>
    <n v="0.1"/>
    <n v="24.26"/>
    <n v="12.42"/>
    <n v="8"/>
    <n v="3018"/>
    <s v="Chickasha"/>
    <x v="6"/>
    <n v="194.08"/>
    <n v="2.6899999999999977"/>
    <n v="94.720000000000013"/>
  </r>
  <r>
    <x v="166"/>
    <x v="5"/>
    <x v="5"/>
    <s v="Q2"/>
    <n v="3257"/>
    <n v="31"/>
    <x v="0"/>
    <x v="0"/>
    <n v="0.95"/>
    <x v="4"/>
    <n v="0"/>
    <n v="0.95"/>
    <n v="0.34"/>
    <n v="27"/>
    <n v="3017"/>
    <s v="Chesterfield"/>
    <x v="3"/>
    <n v="25.65"/>
    <n v="0"/>
    <n v="16.469999999999995"/>
  </r>
  <r>
    <x v="166"/>
    <x v="5"/>
    <x v="5"/>
    <s v="Q2"/>
    <n v="3258"/>
    <n v="26"/>
    <x v="4"/>
    <x v="0"/>
    <n v="0.95"/>
    <x v="4"/>
    <n v="0"/>
    <n v="0.95"/>
    <n v="0.42"/>
    <n v="12"/>
    <n v="3033"/>
    <s v="Hubertus"/>
    <x v="0"/>
    <n v="11.399999999999999"/>
    <n v="0"/>
    <n v="6.36"/>
  </r>
  <r>
    <x v="166"/>
    <x v="5"/>
    <x v="5"/>
    <s v="Q2"/>
    <n v="3259"/>
    <n v="5"/>
    <x v="0"/>
    <x v="0"/>
    <n v="24.95"/>
    <x v="2"/>
    <n v="0"/>
    <n v="24.95"/>
    <n v="12.27"/>
    <n v="6"/>
    <n v="3013"/>
    <s v="Moran"/>
    <x v="5"/>
    <n v="149.69999999999999"/>
    <n v="0"/>
    <n v="76.08"/>
  </r>
  <r>
    <x v="166"/>
    <x v="5"/>
    <x v="5"/>
    <s v="Q2"/>
    <n v="3259"/>
    <n v="8"/>
    <x v="0"/>
    <x v="0"/>
    <n v="7.95"/>
    <x v="4"/>
    <n v="0"/>
    <n v="7.95"/>
    <n v="4.53"/>
    <n v="43"/>
    <n v="3013"/>
    <s v="Moran"/>
    <x v="5"/>
    <n v="341.85"/>
    <n v="0"/>
    <n v="147.06"/>
  </r>
  <r>
    <x v="166"/>
    <x v="5"/>
    <x v="5"/>
    <s v="Q2"/>
    <n v="3260"/>
    <n v="46"/>
    <x v="3"/>
    <x v="0"/>
    <n v="55.95"/>
    <x v="3"/>
    <n v="0"/>
    <n v="55.95"/>
    <n v="32.47"/>
    <n v="17"/>
    <n v="3027"/>
    <s v="Hartford"/>
    <x v="0"/>
    <n v="951.15000000000009"/>
    <n v="0"/>
    <n v="399.16000000000008"/>
  </r>
  <r>
    <x v="166"/>
    <x v="5"/>
    <x v="5"/>
    <s v="Q2"/>
    <n v="3261"/>
    <n v="49"/>
    <x v="4"/>
    <x v="0"/>
    <n v="63.95"/>
    <x v="3"/>
    <n v="0"/>
    <n v="63.95"/>
    <n v="27.1"/>
    <n v="4"/>
    <n v="3025"/>
    <s v="Cardinal"/>
    <x v="4"/>
    <n v="255.8"/>
    <n v="0"/>
    <n v="147.4"/>
  </r>
  <r>
    <x v="166"/>
    <x v="5"/>
    <x v="5"/>
    <s v="Q2"/>
    <n v="3261"/>
    <n v="30"/>
    <x v="4"/>
    <x v="0"/>
    <n v="10.95"/>
    <x v="1"/>
    <n v="0"/>
    <n v="10.95"/>
    <n v="4.8"/>
    <n v="15"/>
    <n v="3025"/>
    <s v="Cardinal"/>
    <x v="4"/>
    <n v="164.25"/>
    <n v="0"/>
    <n v="92.249999999999986"/>
  </r>
  <r>
    <x v="166"/>
    <x v="5"/>
    <x v="5"/>
    <s v="Q2"/>
    <n v="3262"/>
    <n v="31"/>
    <x v="3"/>
    <x v="0"/>
    <n v="0.95"/>
    <x v="4"/>
    <n v="0.2"/>
    <n v="0.76"/>
    <n v="0.34"/>
    <n v="6"/>
    <n v="3025"/>
    <s v="Cardinal"/>
    <x v="4"/>
    <n v="4.5600000000000005"/>
    <n v="0.18999999999999995"/>
    <n v="2.52"/>
  </r>
  <r>
    <x v="166"/>
    <x v="5"/>
    <x v="5"/>
    <s v="Q2"/>
    <n v="3263"/>
    <n v="50"/>
    <x v="4"/>
    <x v="0"/>
    <n v="24.95"/>
    <x v="2"/>
    <n v="0"/>
    <n v="24.95"/>
    <n v="12.14"/>
    <n v="2"/>
    <n v="3021"/>
    <s v="Hollywood"/>
    <x v="2"/>
    <n v="49.9"/>
    <n v="0"/>
    <n v="25.619999999999997"/>
  </r>
  <r>
    <x v="166"/>
    <x v="5"/>
    <x v="5"/>
    <s v="Q2"/>
    <n v="3264"/>
    <n v="49"/>
    <x v="0"/>
    <x v="0"/>
    <n v="63.95"/>
    <x v="3"/>
    <n v="0"/>
    <n v="63.95"/>
    <n v="27.1"/>
    <n v="4"/>
    <n v="3027"/>
    <s v="Hartford"/>
    <x v="0"/>
    <n v="255.8"/>
    <n v="0"/>
    <n v="147.4"/>
  </r>
  <r>
    <x v="166"/>
    <x v="5"/>
    <x v="5"/>
    <s v="Q2"/>
    <n v="3264"/>
    <n v="9"/>
    <x v="0"/>
    <x v="0"/>
    <n v="48.95"/>
    <x v="5"/>
    <n v="0.2"/>
    <n v="39.159999999999997"/>
    <n v="24.52"/>
    <n v="23"/>
    <n v="3027"/>
    <s v="Hartford"/>
    <x v="0"/>
    <n v="900.68"/>
    <n v="9.7900000000000063"/>
    <n v="336.71999999999991"/>
  </r>
  <r>
    <x v="166"/>
    <x v="5"/>
    <x v="5"/>
    <s v="Q2"/>
    <n v="3265"/>
    <n v="46"/>
    <x v="4"/>
    <x v="0"/>
    <n v="55.95"/>
    <x v="3"/>
    <n v="0"/>
    <n v="55.95"/>
    <n v="32.47"/>
    <n v="21"/>
    <n v="3028"/>
    <s v="Pembroke Pines"/>
    <x v="2"/>
    <n v="1174.95"/>
    <n v="0"/>
    <n v="493.0800000000001"/>
  </r>
  <r>
    <x v="166"/>
    <x v="5"/>
    <x v="5"/>
    <s v="Q2"/>
    <n v="3265"/>
    <n v="32"/>
    <x v="4"/>
    <x v="0"/>
    <n v="22.95"/>
    <x v="2"/>
    <n v="0"/>
    <n v="22.95"/>
    <n v="11.78"/>
    <n v="26"/>
    <n v="3028"/>
    <s v="Pembroke Pines"/>
    <x v="2"/>
    <n v="596.69999999999993"/>
    <n v="0"/>
    <n v="290.42"/>
  </r>
  <r>
    <x v="166"/>
    <x v="5"/>
    <x v="5"/>
    <s v="Q2"/>
    <n v="3265"/>
    <n v="30"/>
    <x v="4"/>
    <x v="0"/>
    <n v="10.95"/>
    <x v="1"/>
    <n v="0"/>
    <n v="10.95"/>
    <n v="4.8"/>
    <n v="27"/>
    <n v="3028"/>
    <s v="Pembroke Pines"/>
    <x v="2"/>
    <n v="295.64999999999998"/>
    <n v="0"/>
    <n v="166.04999999999998"/>
  </r>
  <r>
    <x v="166"/>
    <x v="5"/>
    <x v="5"/>
    <s v="Q2"/>
    <n v="3266"/>
    <n v="33"/>
    <x v="0"/>
    <x v="0"/>
    <n v="19.95"/>
    <x v="1"/>
    <n v="0"/>
    <n v="19.95"/>
    <n v="9.7799999999999994"/>
    <n v="14"/>
    <n v="3016"/>
    <s v="Cedar Hill"/>
    <x v="3"/>
    <n v="279.3"/>
    <n v="0"/>
    <n v="142.38"/>
  </r>
  <r>
    <x v="166"/>
    <x v="5"/>
    <x v="5"/>
    <s v="Q2"/>
    <n v="3266"/>
    <n v="47"/>
    <x v="0"/>
    <x v="0"/>
    <n v="28.95"/>
    <x v="2"/>
    <n v="0"/>
    <n v="28.95"/>
    <n v="8.86"/>
    <n v="4"/>
    <n v="3016"/>
    <s v="Cedar Hill"/>
    <x v="3"/>
    <n v="115.8"/>
    <n v="0"/>
    <n v="80.36"/>
  </r>
  <r>
    <x v="166"/>
    <x v="5"/>
    <x v="5"/>
    <s v="Q2"/>
    <n v="3267"/>
    <n v="27"/>
    <x v="4"/>
    <x v="0"/>
    <n v="4.95"/>
    <x v="4"/>
    <n v="0.1"/>
    <n v="4.46"/>
    <n v="1.82"/>
    <n v="4"/>
    <n v="3030"/>
    <s v="Davis"/>
    <x v="6"/>
    <n v="17.84"/>
    <n v="0.49000000000000021"/>
    <n v="10.559999999999999"/>
  </r>
  <r>
    <x v="166"/>
    <x v="5"/>
    <x v="5"/>
    <s v="Q2"/>
    <n v="3268"/>
    <n v="4"/>
    <x v="3"/>
    <x v="0"/>
    <n v="73.95"/>
    <x v="3"/>
    <n v="0"/>
    <n v="73.95"/>
    <n v="38.86"/>
    <n v="1"/>
    <n v="3013"/>
    <s v="Moran"/>
    <x v="5"/>
    <n v="73.95"/>
    <n v="0"/>
    <n v="35.090000000000003"/>
  </r>
  <r>
    <x v="166"/>
    <x v="5"/>
    <x v="5"/>
    <s v="Q2"/>
    <n v="3268"/>
    <n v="16"/>
    <x v="3"/>
    <x v="0"/>
    <n v="27.95"/>
    <x v="2"/>
    <n v="0.2"/>
    <n v="22.36"/>
    <n v="15.85"/>
    <n v="5"/>
    <n v="3013"/>
    <s v="Moran"/>
    <x v="5"/>
    <n v="111.8"/>
    <n v="5.59"/>
    <n v="32.549999999999997"/>
  </r>
  <r>
    <x v="166"/>
    <x v="5"/>
    <x v="5"/>
    <s v="Q2"/>
    <n v="3269"/>
    <n v="18"/>
    <x v="4"/>
    <x v="0"/>
    <n v="54.95"/>
    <x v="3"/>
    <n v="0"/>
    <n v="54.95"/>
    <n v="26.65"/>
    <n v="43"/>
    <n v="3025"/>
    <s v="Cardinal"/>
    <x v="4"/>
    <n v="2362.85"/>
    <n v="0"/>
    <n v="1216.9000000000001"/>
  </r>
  <r>
    <x v="166"/>
    <x v="5"/>
    <x v="5"/>
    <s v="Q2"/>
    <n v="3270"/>
    <n v="32"/>
    <x v="4"/>
    <x v="0"/>
    <n v="22.95"/>
    <x v="2"/>
    <n v="0"/>
    <n v="22.95"/>
    <n v="11.78"/>
    <n v="11"/>
    <n v="3026"/>
    <s v="Norman"/>
    <x v="6"/>
    <n v="252.45"/>
    <n v="0"/>
    <n v="122.87"/>
  </r>
  <r>
    <x v="166"/>
    <x v="5"/>
    <x v="5"/>
    <s v="Q2"/>
    <n v="3271"/>
    <n v="47"/>
    <x v="3"/>
    <x v="0"/>
    <n v="28.95"/>
    <x v="2"/>
    <n v="0"/>
    <n v="28.95"/>
    <n v="8.86"/>
    <n v="2"/>
    <n v="3027"/>
    <s v="Hartford"/>
    <x v="0"/>
    <n v="57.9"/>
    <n v="0"/>
    <n v="40.18"/>
  </r>
  <r>
    <x v="166"/>
    <x v="5"/>
    <x v="5"/>
    <s v="Q2"/>
    <n v="3272"/>
    <n v="31"/>
    <x v="3"/>
    <x v="0"/>
    <n v="0.95"/>
    <x v="4"/>
    <n v="0"/>
    <n v="0.95"/>
    <n v="0.34"/>
    <n v="6"/>
    <n v="3023"/>
    <s v="Glenbeulah"/>
    <x v="0"/>
    <n v="5.6999999999999993"/>
    <n v="0"/>
    <n v="3.6599999999999993"/>
  </r>
  <r>
    <x v="166"/>
    <x v="5"/>
    <x v="5"/>
    <s v="Q2"/>
    <n v="3273"/>
    <n v="17"/>
    <x v="0"/>
    <x v="0"/>
    <n v="49.95"/>
    <x v="5"/>
    <n v="0"/>
    <n v="49.95"/>
    <n v="23.93"/>
    <n v="37"/>
    <n v="3016"/>
    <s v="Cedar Hill"/>
    <x v="3"/>
    <n v="1848.15"/>
    <n v="0"/>
    <n v="962.74000000000012"/>
  </r>
  <r>
    <x v="166"/>
    <x v="5"/>
    <x v="5"/>
    <s v="Q2"/>
    <n v="3274"/>
    <n v="47"/>
    <x v="0"/>
    <x v="0"/>
    <n v="28.95"/>
    <x v="2"/>
    <n v="0"/>
    <n v="28.95"/>
    <n v="8.86"/>
    <n v="34"/>
    <n v="3010"/>
    <s v="Camarillo"/>
    <x v="7"/>
    <n v="984.3"/>
    <n v="0"/>
    <n v="683.06"/>
  </r>
  <r>
    <x v="166"/>
    <x v="5"/>
    <x v="5"/>
    <s v="Q2"/>
    <n v="3275"/>
    <n v="45"/>
    <x v="3"/>
    <x v="0"/>
    <n v="38.950000000000003"/>
    <x v="0"/>
    <n v="0"/>
    <n v="38.950000000000003"/>
    <n v="22.33"/>
    <n v="7"/>
    <n v="3010"/>
    <s v="Camarillo"/>
    <x v="7"/>
    <n v="272.65000000000003"/>
    <n v="0"/>
    <n v="116.34000000000003"/>
  </r>
  <r>
    <x v="166"/>
    <x v="5"/>
    <x v="5"/>
    <s v="Q2"/>
    <n v="3276"/>
    <n v="28"/>
    <x v="0"/>
    <x v="0"/>
    <n v="0.95"/>
    <x v="4"/>
    <n v="0"/>
    <n v="0.95"/>
    <n v="0.5"/>
    <n v="6"/>
    <n v="3029"/>
    <s v="Hartland"/>
    <x v="0"/>
    <n v="5.6999999999999993"/>
    <n v="0"/>
    <n v="2.6999999999999997"/>
  </r>
  <r>
    <x v="166"/>
    <x v="5"/>
    <x v="5"/>
    <s v="Q2"/>
    <n v="3277"/>
    <n v="42"/>
    <x v="3"/>
    <x v="0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166"/>
    <x v="5"/>
    <x v="5"/>
    <s v="Q2"/>
    <n v="3278"/>
    <n v="9"/>
    <x v="4"/>
    <x v="0"/>
    <n v="48.95"/>
    <x v="5"/>
    <n v="0"/>
    <n v="48.95"/>
    <n v="24.52"/>
    <n v="34"/>
    <n v="3018"/>
    <s v="Chickasha"/>
    <x v="6"/>
    <n v="1664.3000000000002"/>
    <n v="0"/>
    <n v="830.62000000000012"/>
  </r>
  <r>
    <x v="166"/>
    <x v="5"/>
    <x v="5"/>
    <s v="Q2"/>
    <n v="3279"/>
    <n v="44"/>
    <x v="3"/>
    <x v="0"/>
    <n v="38.950000000000003"/>
    <x v="0"/>
    <n v="0.1"/>
    <n v="35.06"/>
    <n v="24.76"/>
    <n v="17"/>
    <n v="3028"/>
    <s v="Pembroke Pines"/>
    <x v="2"/>
    <n v="596.02"/>
    <n v="3.8900000000000006"/>
    <n v="175.10000000000002"/>
  </r>
  <r>
    <x v="166"/>
    <x v="5"/>
    <x v="5"/>
    <s v="Q2"/>
    <n v="3280"/>
    <n v="36"/>
    <x v="0"/>
    <x v="0"/>
    <n v="26.95"/>
    <x v="2"/>
    <n v="0"/>
    <n v="26.95"/>
    <n v="12.53"/>
    <n v="39"/>
    <n v="3015"/>
    <s v="Catawissa"/>
    <x v="3"/>
    <n v="1051.05"/>
    <n v="0"/>
    <n v="562.38"/>
  </r>
  <r>
    <x v="166"/>
    <x v="5"/>
    <x v="5"/>
    <s v="Q2"/>
    <n v="3280"/>
    <n v="38"/>
    <x v="0"/>
    <x v="0"/>
    <n v="24.95"/>
    <x v="2"/>
    <n v="0.1"/>
    <n v="22.46"/>
    <n v="11.48"/>
    <n v="6"/>
    <n v="3015"/>
    <s v="Catawissa"/>
    <x v="3"/>
    <n v="134.76"/>
    <n v="2.4899999999999984"/>
    <n v="65.88"/>
  </r>
  <r>
    <x v="166"/>
    <x v="5"/>
    <x v="5"/>
    <s v="Q2"/>
    <n v="3281"/>
    <n v="2"/>
    <x v="4"/>
    <x v="0"/>
    <n v="44.95"/>
    <x v="5"/>
    <n v="0"/>
    <n v="44.95"/>
    <n v="27.95"/>
    <n v="12"/>
    <n v="3012"/>
    <s v="Moose"/>
    <x v="5"/>
    <n v="539.40000000000009"/>
    <n v="0"/>
    <n v="204.00000000000006"/>
  </r>
  <r>
    <x v="166"/>
    <x v="5"/>
    <x v="5"/>
    <s v="Q2"/>
    <n v="3282"/>
    <n v="6"/>
    <x v="3"/>
    <x v="0"/>
    <n v="55.95"/>
    <x v="3"/>
    <n v="0.1"/>
    <n v="50.36"/>
    <n v="16.059999999999999"/>
    <n v="36"/>
    <n v="3020"/>
    <s v="Hollywood"/>
    <x v="2"/>
    <n v="1812.96"/>
    <n v="5.5900000000000034"/>
    <n v="1234.8"/>
  </r>
  <r>
    <x v="166"/>
    <x v="5"/>
    <x v="5"/>
    <s v="Q2"/>
    <n v="3283"/>
    <n v="16"/>
    <x v="0"/>
    <x v="0"/>
    <n v="27.95"/>
    <x v="2"/>
    <n v="0"/>
    <n v="27.95"/>
    <n v="15.85"/>
    <n v="4"/>
    <n v="3013"/>
    <s v="Moran"/>
    <x v="5"/>
    <n v="111.8"/>
    <n v="0"/>
    <n v="48.4"/>
  </r>
  <r>
    <x v="166"/>
    <x v="5"/>
    <x v="5"/>
    <s v="Q2"/>
    <n v="3284"/>
    <n v="25"/>
    <x v="3"/>
    <x v="0"/>
    <n v="0.95"/>
    <x v="4"/>
    <n v="0"/>
    <n v="0.95"/>
    <n v="0.35"/>
    <n v="6"/>
    <n v="3013"/>
    <s v="Moran"/>
    <x v="5"/>
    <n v="5.6999999999999993"/>
    <n v="0"/>
    <n v="3.5999999999999996"/>
  </r>
  <r>
    <x v="166"/>
    <x v="5"/>
    <x v="5"/>
    <s v="Q2"/>
    <n v="3284"/>
    <n v="42"/>
    <x v="3"/>
    <x v="0"/>
    <n v="35.950000000000003"/>
    <x v="0"/>
    <n v="0.1"/>
    <n v="32.36"/>
    <n v="20.25"/>
    <n v="1"/>
    <n v="3013"/>
    <s v="Moran"/>
    <x v="5"/>
    <n v="32.36"/>
    <n v="3.5900000000000034"/>
    <n v="12.11"/>
  </r>
  <r>
    <x v="166"/>
    <x v="5"/>
    <x v="5"/>
    <s v="Q2"/>
    <n v="3285"/>
    <n v="25"/>
    <x v="4"/>
    <x v="0"/>
    <n v="0.95"/>
    <x v="4"/>
    <n v="0.1"/>
    <n v="0.86"/>
    <n v="0.35"/>
    <n v="25"/>
    <n v="3022"/>
    <s v="Oak View"/>
    <x v="7"/>
    <n v="21.5"/>
    <n v="8.9999999999999969E-2"/>
    <n v="12.75"/>
  </r>
  <r>
    <x v="166"/>
    <x v="5"/>
    <x v="5"/>
    <s v="Q2"/>
    <n v="3286"/>
    <n v="31"/>
    <x v="0"/>
    <x v="0"/>
    <n v="0.95"/>
    <x v="4"/>
    <n v="0"/>
    <n v="0.95"/>
    <n v="0.34"/>
    <n v="12"/>
    <n v="3011"/>
    <s v="Barhamsville"/>
    <x v="4"/>
    <n v="11.399999999999999"/>
    <n v="0"/>
    <n v="7.3199999999999985"/>
  </r>
  <r>
    <x v="166"/>
    <x v="5"/>
    <x v="5"/>
    <s v="Q2"/>
    <n v="3287"/>
    <n v="26"/>
    <x v="4"/>
    <x v="0"/>
    <n v="0.95"/>
    <x v="4"/>
    <n v="0"/>
    <n v="0.95"/>
    <n v="0.42"/>
    <n v="24"/>
    <n v="3023"/>
    <s v="Glenbeulah"/>
    <x v="0"/>
    <n v="22.799999999999997"/>
    <n v="0"/>
    <n v="12.72"/>
  </r>
  <r>
    <x v="166"/>
    <x v="5"/>
    <x v="5"/>
    <s v="Q2"/>
    <n v="3287"/>
    <n v="50"/>
    <x v="4"/>
    <x v="0"/>
    <n v="24.95"/>
    <x v="2"/>
    <n v="0"/>
    <n v="24.95"/>
    <n v="12.14"/>
    <n v="2"/>
    <n v="3023"/>
    <s v="Glenbeulah"/>
    <x v="0"/>
    <n v="49.9"/>
    <n v="0"/>
    <n v="25.619999999999997"/>
  </r>
  <r>
    <x v="167"/>
    <x v="6"/>
    <x v="5"/>
    <s v="Q2"/>
    <n v="3288"/>
    <n v="33"/>
    <x v="0"/>
    <x v="0"/>
    <n v="19.95"/>
    <x v="1"/>
    <n v="0"/>
    <n v="19.95"/>
    <n v="9.7799999999999994"/>
    <n v="6"/>
    <n v="3020"/>
    <s v="Hollywood"/>
    <x v="2"/>
    <n v="119.69999999999999"/>
    <n v="0"/>
    <n v="61.019999999999996"/>
  </r>
  <r>
    <x v="167"/>
    <x v="6"/>
    <x v="5"/>
    <s v="Q2"/>
    <n v="3289"/>
    <n v="2"/>
    <x v="1"/>
    <x v="0"/>
    <n v="44.95"/>
    <x v="5"/>
    <n v="0"/>
    <n v="44.95"/>
    <n v="27.95"/>
    <n v="12"/>
    <n v="3022"/>
    <s v="Oak View"/>
    <x v="7"/>
    <n v="539.40000000000009"/>
    <n v="0"/>
    <n v="204.00000000000006"/>
  </r>
  <r>
    <x v="167"/>
    <x v="6"/>
    <x v="5"/>
    <s v="Q2"/>
    <n v="3290"/>
    <n v="1"/>
    <x v="0"/>
    <x v="0"/>
    <n v="43.95"/>
    <x v="5"/>
    <n v="0"/>
    <n v="43.95"/>
    <n v="25.6"/>
    <n v="20"/>
    <n v="3012"/>
    <s v="Moose"/>
    <x v="5"/>
    <n v="879"/>
    <n v="0"/>
    <n v="367"/>
  </r>
  <r>
    <x v="168"/>
    <x v="0"/>
    <x v="5"/>
    <s v="Q2"/>
    <n v="3291"/>
    <n v="47"/>
    <x v="3"/>
    <x v="1"/>
    <n v="28.95"/>
    <x v="2"/>
    <n v="0"/>
    <n v="28.95"/>
    <n v="8.86"/>
    <n v="4"/>
    <n v="3012"/>
    <s v="Moose"/>
    <x v="5"/>
    <n v="115.8"/>
    <n v="0"/>
    <n v="80.36"/>
  </r>
  <r>
    <x v="168"/>
    <x v="0"/>
    <x v="5"/>
    <s v="Q2"/>
    <n v="3292"/>
    <n v="7"/>
    <x v="4"/>
    <x v="1"/>
    <n v="20.95"/>
    <x v="2"/>
    <n v="0"/>
    <n v="20.95"/>
    <n v="10.039999999999999"/>
    <n v="14"/>
    <n v="3033"/>
    <s v="Hubertus"/>
    <x v="0"/>
    <n v="293.3"/>
    <n v="0"/>
    <n v="152.74"/>
  </r>
  <r>
    <x v="168"/>
    <x v="0"/>
    <x v="5"/>
    <s v="Q2"/>
    <n v="3292"/>
    <n v="24"/>
    <x v="4"/>
    <x v="1"/>
    <n v="27.95"/>
    <x v="2"/>
    <n v="0"/>
    <n v="27.95"/>
    <n v="16.8"/>
    <n v="29"/>
    <n v="3033"/>
    <s v="Hubertus"/>
    <x v="0"/>
    <n v="810.55"/>
    <n v="0"/>
    <n v="323.34999999999997"/>
  </r>
  <r>
    <x v="168"/>
    <x v="0"/>
    <x v="5"/>
    <s v="Q2"/>
    <n v="3293"/>
    <n v="35"/>
    <x v="4"/>
    <x v="1"/>
    <n v="0.95"/>
    <x v="4"/>
    <n v="0.1"/>
    <n v="0.86"/>
    <n v="0.47"/>
    <n v="22"/>
    <n v="3015"/>
    <s v="Catawissa"/>
    <x v="3"/>
    <n v="18.919999999999998"/>
    <n v="8.9999999999999969E-2"/>
    <n v="8.58"/>
  </r>
  <r>
    <x v="168"/>
    <x v="0"/>
    <x v="5"/>
    <s v="Q2"/>
    <n v="3294"/>
    <n v="43"/>
    <x v="3"/>
    <x v="1"/>
    <n v="11.95"/>
    <x v="1"/>
    <n v="0"/>
    <n v="11.95"/>
    <n v="3.32"/>
    <n v="8"/>
    <n v="3026"/>
    <s v="Norman"/>
    <x v="6"/>
    <n v="95.6"/>
    <n v="0"/>
    <n v="69.039999999999992"/>
  </r>
  <r>
    <x v="168"/>
    <x v="0"/>
    <x v="5"/>
    <s v="Q2"/>
    <n v="3295"/>
    <n v="9"/>
    <x v="4"/>
    <x v="1"/>
    <n v="48.95"/>
    <x v="5"/>
    <n v="0"/>
    <n v="48.95"/>
    <n v="24.52"/>
    <n v="27"/>
    <n v="3024"/>
    <s v="Corn"/>
    <x v="6"/>
    <n v="1321.65"/>
    <n v="0"/>
    <n v="659.61000000000013"/>
  </r>
  <r>
    <x v="168"/>
    <x v="0"/>
    <x v="5"/>
    <s v="Q2"/>
    <n v="3296"/>
    <n v="4"/>
    <x v="3"/>
    <x v="1"/>
    <n v="73.95"/>
    <x v="3"/>
    <n v="0"/>
    <n v="73.95"/>
    <n v="38.86"/>
    <n v="1"/>
    <n v="3025"/>
    <s v="Cardinal"/>
    <x v="4"/>
    <n v="73.95"/>
    <n v="0"/>
    <n v="35.090000000000003"/>
  </r>
  <r>
    <x v="168"/>
    <x v="0"/>
    <x v="5"/>
    <s v="Q2"/>
    <n v="3297"/>
    <n v="42"/>
    <x v="4"/>
    <x v="1"/>
    <n v="35.950000000000003"/>
    <x v="0"/>
    <n v="0.1"/>
    <n v="32.36"/>
    <n v="20.25"/>
    <n v="2"/>
    <n v="3032"/>
    <s v="Church View"/>
    <x v="4"/>
    <n v="64.72"/>
    <n v="3.5900000000000034"/>
    <n v="24.22"/>
  </r>
  <r>
    <x v="168"/>
    <x v="0"/>
    <x v="5"/>
    <s v="Q2"/>
    <n v="3298"/>
    <n v="17"/>
    <x v="4"/>
    <x v="1"/>
    <n v="49.95"/>
    <x v="5"/>
    <n v="0"/>
    <n v="49.95"/>
    <n v="23.93"/>
    <n v="12"/>
    <n v="3020"/>
    <s v="Hollywood"/>
    <x v="2"/>
    <n v="599.40000000000009"/>
    <n v="0"/>
    <n v="312.24"/>
  </r>
  <r>
    <x v="168"/>
    <x v="0"/>
    <x v="5"/>
    <s v="Q2"/>
    <n v="3299"/>
    <n v="28"/>
    <x v="3"/>
    <x v="1"/>
    <n v="0.95"/>
    <x v="4"/>
    <n v="0"/>
    <n v="0.95"/>
    <n v="0.5"/>
    <n v="14"/>
    <n v="3025"/>
    <s v="Cardinal"/>
    <x v="4"/>
    <n v="13.299999999999999"/>
    <n v="0"/>
    <n v="6.2999999999999989"/>
  </r>
  <r>
    <x v="168"/>
    <x v="0"/>
    <x v="5"/>
    <s v="Q2"/>
    <n v="3300"/>
    <n v="20"/>
    <x v="4"/>
    <x v="1"/>
    <n v="16.95"/>
    <x v="1"/>
    <n v="0"/>
    <n v="16.95"/>
    <n v="6.76"/>
    <n v="29"/>
    <n v="3029"/>
    <s v="Hartland"/>
    <x v="0"/>
    <n v="491.54999999999995"/>
    <n v="0"/>
    <n v="295.51"/>
  </r>
  <r>
    <x v="168"/>
    <x v="0"/>
    <x v="5"/>
    <s v="Q2"/>
    <n v="3301"/>
    <n v="22"/>
    <x v="3"/>
    <x v="1"/>
    <n v="0.95"/>
    <x v="4"/>
    <n v="0.1"/>
    <n v="0.86"/>
    <n v="0.56999999999999995"/>
    <n v="2"/>
    <n v="3013"/>
    <s v="Moran"/>
    <x v="5"/>
    <n v="1.72"/>
    <n v="8.9999999999999969E-2"/>
    <n v="0.58000000000000007"/>
  </r>
  <r>
    <x v="168"/>
    <x v="0"/>
    <x v="5"/>
    <s v="Q2"/>
    <n v="3302"/>
    <n v="31"/>
    <x v="4"/>
    <x v="1"/>
    <n v="0.95"/>
    <x v="4"/>
    <n v="0.1"/>
    <n v="0.86"/>
    <n v="0.34"/>
    <n v="23"/>
    <n v="3030"/>
    <s v="Davis"/>
    <x v="6"/>
    <n v="19.78"/>
    <n v="8.9999999999999969E-2"/>
    <n v="11.96"/>
  </r>
  <r>
    <x v="168"/>
    <x v="0"/>
    <x v="5"/>
    <s v="Q2"/>
    <n v="3303"/>
    <n v="21"/>
    <x v="3"/>
    <x v="1"/>
    <n v="26.95"/>
    <x v="2"/>
    <n v="0"/>
    <n v="26.95"/>
    <n v="12.42"/>
    <n v="18"/>
    <n v="3026"/>
    <s v="Norman"/>
    <x v="6"/>
    <n v="485.09999999999997"/>
    <n v="0"/>
    <n v="261.53999999999996"/>
  </r>
  <r>
    <x v="168"/>
    <x v="0"/>
    <x v="5"/>
    <s v="Q2"/>
    <n v="3304"/>
    <n v="18"/>
    <x v="4"/>
    <x v="1"/>
    <n v="54.95"/>
    <x v="3"/>
    <n v="0"/>
    <n v="54.95"/>
    <n v="26.65"/>
    <n v="24"/>
    <n v="3018"/>
    <s v="Chickasha"/>
    <x v="6"/>
    <n v="1318.8000000000002"/>
    <n v="0"/>
    <n v="679.2"/>
  </r>
  <r>
    <x v="168"/>
    <x v="0"/>
    <x v="5"/>
    <s v="Q2"/>
    <n v="3304"/>
    <n v="8"/>
    <x v="4"/>
    <x v="1"/>
    <n v="7.95"/>
    <x v="4"/>
    <n v="0"/>
    <n v="7.95"/>
    <n v="4.53"/>
    <n v="13"/>
    <n v="3018"/>
    <s v="Chickasha"/>
    <x v="6"/>
    <n v="103.35000000000001"/>
    <n v="0"/>
    <n v="44.46"/>
  </r>
  <r>
    <x v="168"/>
    <x v="0"/>
    <x v="5"/>
    <s v="Q2"/>
    <n v="3304"/>
    <n v="37"/>
    <x v="4"/>
    <x v="1"/>
    <n v="24.95"/>
    <x v="2"/>
    <n v="0"/>
    <n v="24.95"/>
    <n v="9.3800000000000008"/>
    <n v="5"/>
    <n v="3018"/>
    <s v="Chickasha"/>
    <x v="6"/>
    <n v="124.75"/>
    <n v="0"/>
    <n v="77.849999999999994"/>
  </r>
  <r>
    <x v="168"/>
    <x v="0"/>
    <x v="5"/>
    <s v="Q2"/>
    <n v="3304"/>
    <n v="28"/>
    <x v="4"/>
    <x v="1"/>
    <n v="0.95"/>
    <x v="4"/>
    <n v="0"/>
    <n v="0.95"/>
    <n v="0.5"/>
    <n v="4"/>
    <n v="3018"/>
    <s v="Chickasha"/>
    <x v="6"/>
    <n v="3.8"/>
    <n v="0"/>
    <n v="1.7999999999999998"/>
  </r>
  <r>
    <x v="168"/>
    <x v="0"/>
    <x v="5"/>
    <s v="Q2"/>
    <n v="3304"/>
    <n v="19"/>
    <x v="4"/>
    <x v="1"/>
    <n v="49.95"/>
    <x v="5"/>
    <n v="0"/>
    <n v="49.95"/>
    <n v="24.77"/>
    <n v="15"/>
    <n v="3018"/>
    <s v="Chickasha"/>
    <x v="6"/>
    <n v="749.25"/>
    <n v="0"/>
    <n v="377.70000000000005"/>
  </r>
  <r>
    <x v="168"/>
    <x v="0"/>
    <x v="5"/>
    <s v="Q2"/>
    <n v="3305"/>
    <n v="40"/>
    <x v="3"/>
    <x v="1"/>
    <n v="16.95"/>
    <x v="1"/>
    <n v="0"/>
    <n v="16.95"/>
    <n v="6.53"/>
    <n v="3"/>
    <n v="3027"/>
    <s v="Hartford"/>
    <x v="0"/>
    <n v="50.849999999999994"/>
    <n v="0"/>
    <n v="31.259999999999994"/>
  </r>
  <r>
    <x v="168"/>
    <x v="0"/>
    <x v="5"/>
    <s v="Q2"/>
    <n v="3306"/>
    <n v="30"/>
    <x v="4"/>
    <x v="1"/>
    <n v="10.95"/>
    <x v="1"/>
    <n v="0.1"/>
    <n v="9.86"/>
    <n v="4.8"/>
    <n v="23"/>
    <n v="3025"/>
    <s v="Cardinal"/>
    <x v="4"/>
    <n v="226.77999999999997"/>
    <n v="1.0899999999999999"/>
    <n v="116.38"/>
  </r>
  <r>
    <x v="168"/>
    <x v="0"/>
    <x v="5"/>
    <s v="Q2"/>
    <n v="3306"/>
    <n v="13"/>
    <x v="4"/>
    <x v="1"/>
    <n v="26.95"/>
    <x v="2"/>
    <n v="0"/>
    <n v="26.95"/>
    <n v="13.26"/>
    <n v="1"/>
    <n v="3025"/>
    <s v="Cardinal"/>
    <x v="4"/>
    <n v="26.95"/>
    <n v="0"/>
    <n v="13.69"/>
  </r>
  <r>
    <x v="168"/>
    <x v="0"/>
    <x v="5"/>
    <s v="Q2"/>
    <n v="3306"/>
    <n v="17"/>
    <x v="4"/>
    <x v="1"/>
    <n v="49.95"/>
    <x v="5"/>
    <n v="0"/>
    <n v="49.95"/>
    <n v="23.93"/>
    <n v="10"/>
    <n v="3025"/>
    <s v="Cardinal"/>
    <x v="4"/>
    <n v="499.5"/>
    <n v="0"/>
    <n v="260.20000000000005"/>
  </r>
  <r>
    <x v="168"/>
    <x v="0"/>
    <x v="5"/>
    <s v="Q2"/>
    <n v="3307"/>
    <n v="13"/>
    <x v="3"/>
    <x v="1"/>
    <n v="26.95"/>
    <x v="2"/>
    <n v="0"/>
    <n v="26.95"/>
    <n v="13.26"/>
    <n v="11"/>
    <n v="3015"/>
    <s v="Catawissa"/>
    <x v="3"/>
    <n v="296.45"/>
    <n v="0"/>
    <n v="150.59"/>
  </r>
  <r>
    <x v="168"/>
    <x v="0"/>
    <x v="5"/>
    <s v="Q2"/>
    <n v="3307"/>
    <n v="48"/>
    <x v="3"/>
    <x v="1"/>
    <n v="3.95"/>
    <x v="4"/>
    <n v="0"/>
    <n v="3.95"/>
    <n v="1.43"/>
    <n v="18"/>
    <n v="3015"/>
    <s v="Catawissa"/>
    <x v="3"/>
    <n v="71.100000000000009"/>
    <n v="0"/>
    <n v="45.360000000000007"/>
  </r>
  <r>
    <x v="168"/>
    <x v="0"/>
    <x v="5"/>
    <s v="Q2"/>
    <n v="3308"/>
    <n v="9"/>
    <x v="4"/>
    <x v="1"/>
    <n v="48.95"/>
    <x v="5"/>
    <n v="0"/>
    <n v="48.95"/>
    <n v="24.52"/>
    <n v="5"/>
    <n v="3024"/>
    <s v="Corn"/>
    <x v="6"/>
    <n v="244.75"/>
    <n v="0"/>
    <n v="122.15000000000002"/>
  </r>
  <r>
    <x v="168"/>
    <x v="0"/>
    <x v="5"/>
    <s v="Q2"/>
    <n v="3309"/>
    <n v="31"/>
    <x v="3"/>
    <x v="1"/>
    <n v="0.95"/>
    <x v="4"/>
    <n v="0"/>
    <n v="0.95"/>
    <n v="0.34"/>
    <n v="21"/>
    <n v="3014"/>
    <s v="Danville"/>
    <x v="1"/>
    <n v="19.95"/>
    <n v="0"/>
    <n v="12.809999999999997"/>
  </r>
  <r>
    <x v="168"/>
    <x v="0"/>
    <x v="5"/>
    <s v="Q2"/>
    <n v="3310"/>
    <n v="23"/>
    <x v="3"/>
    <x v="1"/>
    <n v="2.95"/>
    <x v="4"/>
    <n v="0"/>
    <n v="2.95"/>
    <n v="1.68"/>
    <n v="12"/>
    <n v="3012"/>
    <s v="Moose"/>
    <x v="5"/>
    <n v="35.400000000000006"/>
    <n v="0"/>
    <n v="15.240000000000002"/>
  </r>
  <r>
    <x v="168"/>
    <x v="0"/>
    <x v="5"/>
    <s v="Q2"/>
    <n v="3310"/>
    <n v="50"/>
    <x v="3"/>
    <x v="1"/>
    <n v="24.95"/>
    <x v="2"/>
    <n v="0.2"/>
    <n v="19.96"/>
    <n v="12.14"/>
    <n v="1"/>
    <n v="3012"/>
    <s v="Moose"/>
    <x v="5"/>
    <n v="19.96"/>
    <n v="4.9899999999999984"/>
    <n v="7.82"/>
  </r>
  <r>
    <x v="168"/>
    <x v="0"/>
    <x v="5"/>
    <s v="Q2"/>
    <n v="3310"/>
    <n v="15"/>
    <x v="3"/>
    <x v="1"/>
    <n v="28.95"/>
    <x v="2"/>
    <n v="0.1"/>
    <n v="26.06"/>
    <n v="17.53"/>
    <n v="41"/>
    <n v="3012"/>
    <s v="Moose"/>
    <x v="5"/>
    <n v="1068.46"/>
    <n v="2.8900000000000006"/>
    <n v="349.7299999999999"/>
  </r>
  <r>
    <x v="168"/>
    <x v="0"/>
    <x v="5"/>
    <s v="Q2"/>
    <n v="3310"/>
    <n v="45"/>
    <x v="3"/>
    <x v="1"/>
    <n v="38.950000000000003"/>
    <x v="0"/>
    <n v="0"/>
    <n v="38.950000000000003"/>
    <n v="22.33"/>
    <n v="8"/>
    <n v="3012"/>
    <s v="Moose"/>
    <x v="5"/>
    <n v="311.60000000000002"/>
    <n v="0"/>
    <n v="132.96000000000004"/>
  </r>
  <r>
    <x v="168"/>
    <x v="0"/>
    <x v="5"/>
    <s v="Q2"/>
    <n v="3310"/>
    <n v="28"/>
    <x v="3"/>
    <x v="1"/>
    <n v="0.95"/>
    <x v="4"/>
    <n v="0"/>
    <n v="0.95"/>
    <n v="0.5"/>
    <n v="26"/>
    <n v="3012"/>
    <s v="Moose"/>
    <x v="5"/>
    <n v="24.7"/>
    <n v="0"/>
    <n v="11.7"/>
  </r>
  <r>
    <x v="168"/>
    <x v="0"/>
    <x v="5"/>
    <s v="Q2"/>
    <n v="3310"/>
    <n v="2"/>
    <x v="3"/>
    <x v="1"/>
    <n v="44.95"/>
    <x v="5"/>
    <n v="0"/>
    <n v="44.95"/>
    <n v="27.95"/>
    <n v="2"/>
    <n v="3012"/>
    <s v="Moose"/>
    <x v="5"/>
    <n v="89.9"/>
    <n v="0"/>
    <n v="34.000000000000007"/>
  </r>
  <r>
    <x v="168"/>
    <x v="0"/>
    <x v="5"/>
    <s v="Q2"/>
    <n v="3311"/>
    <n v="28"/>
    <x v="4"/>
    <x v="1"/>
    <n v="0.95"/>
    <x v="4"/>
    <n v="0"/>
    <n v="0.95"/>
    <n v="0.5"/>
    <n v="14"/>
    <n v="3018"/>
    <s v="Chickasha"/>
    <x v="6"/>
    <n v="13.299999999999999"/>
    <n v="0"/>
    <n v="6.2999999999999989"/>
  </r>
  <r>
    <x v="168"/>
    <x v="0"/>
    <x v="5"/>
    <s v="Q2"/>
    <n v="3312"/>
    <n v="14"/>
    <x v="3"/>
    <x v="1"/>
    <n v="31.95"/>
    <x v="0"/>
    <n v="0"/>
    <n v="31.95"/>
    <n v="17.38"/>
    <n v="3"/>
    <n v="3026"/>
    <s v="Norman"/>
    <x v="6"/>
    <n v="95.85"/>
    <n v="0"/>
    <n v="43.71"/>
  </r>
  <r>
    <x v="168"/>
    <x v="0"/>
    <x v="5"/>
    <s v="Q2"/>
    <n v="3312"/>
    <n v="10"/>
    <x v="3"/>
    <x v="1"/>
    <n v="34.950000000000003"/>
    <x v="0"/>
    <n v="0"/>
    <n v="34.950000000000003"/>
    <n v="22.13"/>
    <n v="3"/>
    <n v="3026"/>
    <s v="Norman"/>
    <x v="6"/>
    <n v="104.85000000000001"/>
    <n v="0"/>
    <n v="38.460000000000008"/>
  </r>
  <r>
    <x v="168"/>
    <x v="0"/>
    <x v="5"/>
    <s v="Q2"/>
    <n v="3312"/>
    <n v="7"/>
    <x v="3"/>
    <x v="1"/>
    <n v="20.95"/>
    <x v="2"/>
    <n v="0"/>
    <n v="20.95"/>
    <n v="10.039999999999999"/>
    <n v="1"/>
    <n v="3026"/>
    <s v="Norman"/>
    <x v="6"/>
    <n v="20.95"/>
    <n v="0"/>
    <n v="10.91"/>
  </r>
  <r>
    <x v="168"/>
    <x v="0"/>
    <x v="5"/>
    <s v="Q2"/>
    <n v="3313"/>
    <n v="13"/>
    <x v="4"/>
    <x v="1"/>
    <n v="26.95"/>
    <x v="2"/>
    <n v="0.1"/>
    <n v="24.26"/>
    <n v="13.26"/>
    <n v="16"/>
    <n v="3019"/>
    <s v="Crystal City"/>
    <x v="3"/>
    <n v="388.16"/>
    <n v="2.6899999999999977"/>
    <n v="176.00000000000003"/>
  </r>
  <r>
    <x v="168"/>
    <x v="0"/>
    <x v="5"/>
    <s v="Q2"/>
    <n v="3313"/>
    <n v="38"/>
    <x v="4"/>
    <x v="1"/>
    <n v="24.95"/>
    <x v="2"/>
    <n v="0"/>
    <n v="24.95"/>
    <n v="11.48"/>
    <n v="3"/>
    <n v="3019"/>
    <s v="Crystal City"/>
    <x v="3"/>
    <n v="74.849999999999994"/>
    <n v="0"/>
    <n v="40.409999999999997"/>
  </r>
  <r>
    <x v="168"/>
    <x v="0"/>
    <x v="5"/>
    <s v="Q2"/>
    <n v="3313"/>
    <n v="46"/>
    <x v="4"/>
    <x v="1"/>
    <n v="55.95"/>
    <x v="3"/>
    <n v="0"/>
    <n v="55.95"/>
    <n v="32.47"/>
    <n v="32"/>
    <n v="3019"/>
    <s v="Crystal City"/>
    <x v="3"/>
    <n v="1790.4"/>
    <n v="0"/>
    <n v="751.36000000000013"/>
  </r>
  <r>
    <x v="168"/>
    <x v="0"/>
    <x v="5"/>
    <s v="Q2"/>
    <n v="3313"/>
    <n v="39"/>
    <x v="4"/>
    <x v="1"/>
    <n v="26.95"/>
    <x v="2"/>
    <n v="0"/>
    <n v="26.95"/>
    <n v="12.24"/>
    <n v="13"/>
    <n v="3019"/>
    <s v="Crystal City"/>
    <x v="3"/>
    <n v="350.34999999999997"/>
    <n v="0"/>
    <n v="191.23"/>
  </r>
  <r>
    <x v="168"/>
    <x v="0"/>
    <x v="5"/>
    <s v="Q2"/>
    <n v="3314"/>
    <n v="20"/>
    <x v="4"/>
    <x v="1"/>
    <n v="16.95"/>
    <x v="1"/>
    <n v="0"/>
    <n v="16.95"/>
    <n v="6.76"/>
    <n v="14"/>
    <n v="3018"/>
    <s v="Chickasha"/>
    <x v="6"/>
    <n v="237.29999999999998"/>
    <n v="0"/>
    <n v="142.66"/>
  </r>
  <r>
    <x v="168"/>
    <x v="0"/>
    <x v="5"/>
    <s v="Q2"/>
    <n v="3315"/>
    <n v="1"/>
    <x v="4"/>
    <x v="1"/>
    <n v="43.95"/>
    <x v="5"/>
    <n v="0"/>
    <n v="43.95"/>
    <n v="25.6"/>
    <n v="1"/>
    <n v="3018"/>
    <s v="Chickasha"/>
    <x v="6"/>
    <n v="43.95"/>
    <n v="0"/>
    <n v="18.350000000000001"/>
  </r>
  <r>
    <x v="168"/>
    <x v="0"/>
    <x v="5"/>
    <s v="Q2"/>
    <n v="3316"/>
    <n v="26"/>
    <x v="3"/>
    <x v="1"/>
    <n v="0.95"/>
    <x v="4"/>
    <n v="0"/>
    <n v="0.95"/>
    <n v="0.42"/>
    <n v="18"/>
    <n v="3030"/>
    <s v="Davis"/>
    <x v="6"/>
    <n v="17.099999999999998"/>
    <n v="0"/>
    <n v="9.5400000000000009"/>
  </r>
  <r>
    <x v="168"/>
    <x v="0"/>
    <x v="5"/>
    <s v="Q2"/>
    <n v="3317"/>
    <n v="17"/>
    <x v="4"/>
    <x v="1"/>
    <n v="49.95"/>
    <x v="5"/>
    <n v="0"/>
    <n v="49.95"/>
    <n v="23.93"/>
    <n v="23"/>
    <n v="3024"/>
    <s v="Corn"/>
    <x v="6"/>
    <n v="1148.8500000000001"/>
    <n v="0"/>
    <n v="598.46"/>
  </r>
  <r>
    <x v="168"/>
    <x v="0"/>
    <x v="5"/>
    <s v="Q2"/>
    <n v="3318"/>
    <n v="5"/>
    <x v="3"/>
    <x v="1"/>
    <n v="24.95"/>
    <x v="2"/>
    <n v="0"/>
    <n v="24.95"/>
    <n v="12.27"/>
    <n v="4"/>
    <n v="3010"/>
    <s v="Camarillo"/>
    <x v="7"/>
    <n v="99.8"/>
    <n v="0"/>
    <n v="50.72"/>
  </r>
  <r>
    <x v="168"/>
    <x v="0"/>
    <x v="5"/>
    <s v="Q2"/>
    <n v="3318"/>
    <n v="14"/>
    <x v="3"/>
    <x v="1"/>
    <n v="31.95"/>
    <x v="0"/>
    <n v="0"/>
    <n v="31.95"/>
    <n v="17.38"/>
    <n v="3"/>
    <n v="3010"/>
    <s v="Camarillo"/>
    <x v="7"/>
    <n v="95.85"/>
    <n v="0"/>
    <n v="43.71"/>
  </r>
  <r>
    <x v="168"/>
    <x v="0"/>
    <x v="5"/>
    <s v="Q2"/>
    <n v="3318"/>
    <n v="48"/>
    <x v="3"/>
    <x v="1"/>
    <n v="3.95"/>
    <x v="4"/>
    <n v="0.1"/>
    <n v="3.56"/>
    <n v="1.43"/>
    <n v="26"/>
    <n v="3010"/>
    <s v="Camarillo"/>
    <x v="7"/>
    <n v="92.56"/>
    <n v="0.39000000000000012"/>
    <n v="55.379999999999995"/>
  </r>
  <r>
    <x v="168"/>
    <x v="0"/>
    <x v="5"/>
    <s v="Q2"/>
    <n v="3319"/>
    <n v="8"/>
    <x v="3"/>
    <x v="1"/>
    <n v="7.95"/>
    <x v="4"/>
    <n v="0"/>
    <n v="7.95"/>
    <n v="4.53"/>
    <n v="23"/>
    <n v="3019"/>
    <s v="Crystal City"/>
    <x v="3"/>
    <n v="182.85"/>
    <n v="0"/>
    <n v="78.66"/>
  </r>
  <r>
    <x v="168"/>
    <x v="0"/>
    <x v="5"/>
    <s v="Q2"/>
    <n v="3319"/>
    <n v="25"/>
    <x v="3"/>
    <x v="1"/>
    <n v="0.95"/>
    <x v="4"/>
    <n v="0"/>
    <n v="0.95"/>
    <n v="0.35"/>
    <n v="37"/>
    <n v="3019"/>
    <s v="Crystal City"/>
    <x v="3"/>
    <n v="35.15"/>
    <n v="0"/>
    <n v="22.2"/>
  </r>
  <r>
    <x v="168"/>
    <x v="0"/>
    <x v="5"/>
    <s v="Q2"/>
    <n v="3320"/>
    <n v="40"/>
    <x v="3"/>
    <x v="1"/>
    <n v="16.95"/>
    <x v="1"/>
    <n v="0"/>
    <n v="16.95"/>
    <n v="6.53"/>
    <n v="36"/>
    <n v="3021"/>
    <s v="Hollywood"/>
    <x v="2"/>
    <n v="610.19999999999993"/>
    <n v="0"/>
    <n v="375.11999999999995"/>
  </r>
  <r>
    <x v="168"/>
    <x v="0"/>
    <x v="5"/>
    <s v="Q2"/>
    <n v="3321"/>
    <n v="16"/>
    <x v="4"/>
    <x v="1"/>
    <n v="27.95"/>
    <x v="2"/>
    <n v="0.1"/>
    <n v="25.16"/>
    <n v="15.85"/>
    <n v="3"/>
    <n v="3026"/>
    <s v="Norman"/>
    <x v="6"/>
    <n v="75.48"/>
    <n v="2.7899999999999991"/>
    <n v="27.93"/>
  </r>
  <r>
    <x v="168"/>
    <x v="0"/>
    <x v="5"/>
    <s v="Q2"/>
    <n v="3322"/>
    <n v="28"/>
    <x v="3"/>
    <x v="1"/>
    <n v="0.95"/>
    <x v="4"/>
    <n v="0"/>
    <n v="0.95"/>
    <n v="0.5"/>
    <n v="40"/>
    <n v="3017"/>
    <s v="Chesterfield"/>
    <x v="3"/>
    <n v="38"/>
    <n v="0"/>
    <n v="18"/>
  </r>
  <r>
    <x v="168"/>
    <x v="0"/>
    <x v="5"/>
    <s v="Q2"/>
    <n v="3323"/>
    <n v="30"/>
    <x v="4"/>
    <x v="1"/>
    <n v="10.95"/>
    <x v="1"/>
    <n v="0"/>
    <n v="10.95"/>
    <n v="4.8"/>
    <n v="1"/>
    <n v="3031"/>
    <s v="Hingham"/>
    <x v="0"/>
    <n v="10.95"/>
    <n v="0"/>
    <n v="6.1499999999999995"/>
  </r>
  <r>
    <x v="168"/>
    <x v="0"/>
    <x v="5"/>
    <s v="Q2"/>
    <n v="3324"/>
    <n v="48"/>
    <x v="3"/>
    <x v="1"/>
    <n v="3.95"/>
    <x v="4"/>
    <n v="0"/>
    <n v="3.95"/>
    <n v="1.43"/>
    <n v="8"/>
    <n v="3016"/>
    <s v="Cedar Hill"/>
    <x v="3"/>
    <n v="31.6"/>
    <n v="0"/>
    <n v="20.160000000000004"/>
  </r>
  <r>
    <x v="168"/>
    <x v="0"/>
    <x v="5"/>
    <s v="Q2"/>
    <n v="3324"/>
    <n v="23"/>
    <x v="3"/>
    <x v="1"/>
    <n v="2.95"/>
    <x v="4"/>
    <n v="0"/>
    <n v="2.95"/>
    <n v="1.68"/>
    <n v="3"/>
    <n v="3016"/>
    <s v="Cedar Hill"/>
    <x v="3"/>
    <n v="8.8500000000000014"/>
    <n v="0"/>
    <n v="3.8100000000000005"/>
  </r>
  <r>
    <x v="168"/>
    <x v="0"/>
    <x v="5"/>
    <s v="Q2"/>
    <n v="3325"/>
    <n v="5"/>
    <x v="4"/>
    <x v="1"/>
    <n v="24.95"/>
    <x v="2"/>
    <n v="0"/>
    <n v="24.95"/>
    <n v="12.27"/>
    <n v="9"/>
    <n v="3031"/>
    <s v="Hingham"/>
    <x v="0"/>
    <n v="224.54999999999998"/>
    <n v="0"/>
    <n v="114.12"/>
  </r>
  <r>
    <x v="168"/>
    <x v="0"/>
    <x v="5"/>
    <s v="Q2"/>
    <n v="3325"/>
    <n v="46"/>
    <x v="4"/>
    <x v="1"/>
    <n v="55.95"/>
    <x v="3"/>
    <n v="0"/>
    <n v="55.95"/>
    <n v="32.47"/>
    <n v="9"/>
    <n v="3031"/>
    <s v="Hingham"/>
    <x v="0"/>
    <n v="503.55"/>
    <n v="0"/>
    <n v="211.32000000000005"/>
  </r>
  <r>
    <x v="168"/>
    <x v="0"/>
    <x v="5"/>
    <s v="Q2"/>
    <n v="3326"/>
    <n v="8"/>
    <x v="3"/>
    <x v="1"/>
    <n v="7.95"/>
    <x v="4"/>
    <n v="0"/>
    <n v="7.95"/>
    <n v="4.53"/>
    <n v="36"/>
    <n v="3029"/>
    <s v="Hartland"/>
    <x v="0"/>
    <n v="286.2"/>
    <n v="0"/>
    <n v="123.12"/>
  </r>
  <r>
    <x v="168"/>
    <x v="0"/>
    <x v="5"/>
    <s v="Q2"/>
    <n v="3327"/>
    <n v="18"/>
    <x v="4"/>
    <x v="1"/>
    <n v="54.95"/>
    <x v="3"/>
    <n v="0"/>
    <n v="54.95"/>
    <n v="26.65"/>
    <n v="28"/>
    <n v="3017"/>
    <s v="Chesterfield"/>
    <x v="3"/>
    <n v="1538.6000000000001"/>
    <n v="0"/>
    <n v="792.40000000000009"/>
  </r>
  <r>
    <x v="168"/>
    <x v="0"/>
    <x v="5"/>
    <s v="Q2"/>
    <n v="3327"/>
    <n v="46"/>
    <x v="4"/>
    <x v="1"/>
    <n v="55.95"/>
    <x v="3"/>
    <n v="0"/>
    <n v="55.95"/>
    <n v="32.47"/>
    <n v="18"/>
    <n v="3017"/>
    <s v="Chesterfield"/>
    <x v="3"/>
    <n v="1007.1"/>
    <n v="0"/>
    <n v="422.6400000000001"/>
  </r>
  <r>
    <x v="168"/>
    <x v="0"/>
    <x v="5"/>
    <s v="Q2"/>
    <n v="3327"/>
    <n v="6"/>
    <x v="4"/>
    <x v="1"/>
    <n v="55.95"/>
    <x v="3"/>
    <n v="0"/>
    <n v="55.95"/>
    <n v="16.059999999999999"/>
    <n v="31"/>
    <n v="3017"/>
    <s v="Chesterfield"/>
    <x v="3"/>
    <n v="1734.45"/>
    <n v="0"/>
    <n v="1236.5899999999999"/>
  </r>
  <r>
    <x v="168"/>
    <x v="0"/>
    <x v="5"/>
    <s v="Q2"/>
    <n v="3328"/>
    <n v="12"/>
    <x v="4"/>
    <x v="1"/>
    <n v="47.95"/>
    <x v="5"/>
    <n v="0"/>
    <n v="47.95"/>
    <n v="20.7"/>
    <n v="2"/>
    <n v="3023"/>
    <s v="Glenbeulah"/>
    <x v="0"/>
    <n v="95.9"/>
    <n v="0"/>
    <n v="54.500000000000007"/>
  </r>
  <r>
    <x v="168"/>
    <x v="0"/>
    <x v="5"/>
    <s v="Q2"/>
    <n v="3329"/>
    <n v="49"/>
    <x v="3"/>
    <x v="1"/>
    <n v="63.95"/>
    <x v="3"/>
    <n v="0"/>
    <n v="63.95"/>
    <n v="27.1"/>
    <n v="2"/>
    <n v="3020"/>
    <s v="Hollywood"/>
    <x v="2"/>
    <n v="127.9"/>
    <n v="0"/>
    <n v="73.7"/>
  </r>
  <r>
    <x v="169"/>
    <x v="1"/>
    <x v="5"/>
    <s v="Q2"/>
    <n v="3330"/>
    <n v="22"/>
    <x v="1"/>
    <x v="1"/>
    <n v="0.95"/>
    <x v="4"/>
    <n v="0"/>
    <n v="0.95"/>
    <n v="0.56999999999999995"/>
    <n v="4"/>
    <n v="3011"/>
    <s v="Barhamsville"/>
    <x v="4"/>
    <n v="3.8"/>
    <n v="0"/>
    <n v="1.52"/>
  </r>
  <r>
    <x v="169"/>
    <x v="1"/>
    <x v="5"/>
    <s v="Q2"/>
    <n v="3330"/>
    <n v="2"/>
    <x v="1"/>
    <x v="1"/>
    <n v="44.95"/>
    <x v="5"/>
    <n v="0.1"/>
    <n v="40.46"/>
    <n v="27.95"/>
    <n v="3"/>
    <n v="3011"/>
    <s v="Barhamsville"/>
    <x v="4"/>
    <n v="121.38"/>
    <n v="4.490000000000002"/>
    <n v="37.53"/>
  </r>
  <r>
    <x v="169"/>
    <x v="1"/>
    <x v="5"/>
    <s v="Q2"/>
    <n v="3330"/>
    <n v="9"/>
    <x v="1"/>
    <x v="1"/>
    <n v="48.95"/>
    <x v="5"/>
    <n v="0"/>
    <n v="48.95"/>
    <n v="24.52"/>
    <n v="1"/>
    <n v="3011"/>
    <s v="Barhamsville"/>
    <x v="4"/>
    <n v="48.95"/>
    <n v="0"/>
    <n v="24.430000000000003"/>
  </r>
  <r>
    <x v="169"/>
    <x v="1"/>
    <x v="5"/>
    <s v="Q2"/>
    <n v="3330"/>
    <n v="7"/>
    <x v="1"/>
    <x v="1"/>
    <n v="20.95"/>
    <x v="2"/>
    <n v="0.1"/>
    <n v="18.86"/>
    <n v="10.039999999999999"/>
    <n v="4"/>
    <n v="3011"/>
    <s v="Barhamsville"/>
    <x v="4"/>
    <n v="75.44"/>
    <n v="2.09"/>
    <n v="35.28"/>
  </r>
  <r>
    <x v="169"/>
    <x v="1"/>
    <x v="5"/>
    <s v="Q2"/>
    <n v="3331"/>
    <n v="46"/>
    <x v="0"/>
    <x v="1"/>
    <n v="55.95"/>
    <x v="3"/>
    <n v="0"/>
    <n v="55.95"/>
    <n v="32.47"/>
    <n v="1"/>
    <n v="3029"/>
    <s v="Hartland"/>
    <x v="0"/>
    <n v="55.95"/>
    <n v="0"/>
    <n v="23.480000000000004"/>
  </r>
  <r>
    <x v="169"/>
    <x v="1"/>
    <x v="5"/>
    <s v="Q2"/>
    <n v="3332"/>
    <n v="7"/>
    <x v="0"/>
    <x v="1"/>
    <n v="20.95"/>
    <x v="2"/>
    <n v="0"/>
    <n v="20.95"/>
    <n v="10.039999999999999"/>
    <n v="6"/>
    <n v="3030"/>
    <s v="Davis"/>
    <x v="6"/>
    <n v="125.69999999999999"/>
    <n v="0"/>
    <n v="65.460000000000008"/>
  </r>
  <r>
    <x v="170"/>
    <x v="2"/>
    <x v="5"/>
    <s v="Q2"/>
    <n v="3333"/>
    <n v="12"/>
    <x v="2"/>
    <x v="1"/>
    <n v="47.95"/>
    <x v="5"/>
    <n v="0"/>
    <n v="47.95"/>
    <n v="20.7"/>
    <n v="4"/>
    <n v="3026"/>
    <s v="Norman"/>
    <x v="6"/>
    <n v="191.8"/>
    <n v="0"/>
    <n v="109.00000000000001"/>
  </r>
  <r>
    <x v="170"/>
    <x v="2"/>
    <x v="5"/>
    <s v="Q2"/>
    <n v="3334"/>
    <n v="42"/>
    <x v="2"/>
    <x v="1"/>
    <n v="35.950000000000003"/>
    <x v="0"/>
    <n v="0"/>
    <n v="35.950000000000003"/>
    <n v="20.25"/>
    <n v="1"/>
    <n v="3032"/>
    <s v="Church View"/>
    <x v="4"/>
    <n v="35.950000000000003"/>
    <n v="0"/>
    <n v="15.700000000000003"/>
  </r>
  <r>
    <x v="170"/>
    <x v="2"/>
    <x v="5"/>
    <s v="Q2"/>
    <n v="3335"/>
    <n v="34"/>
    <x v="4"/>
    <x v="1"/>
    <n v="37.950000000000003"/>
    <x v="0"/>
    <n v="0.1"/>
    <n v="34.159999999999997"/>
    <n v="15.35"/>
    <n v="14"/>
    <n v="3031"/>
    <s v="Hingham"/>
    <x v="0"/>
    <n v="478.23999999999995"/>
    <n v="3.7900000000000063"/>
    <n v="263.33999999999992"/>
  </r>
  <r>
    <x v="170"/>
    <x v="2"/>
    <x v="5"/>
    <s v="Q2"/>
    <n v="3336"/>
    <n v="9"/>
    <x v="4"/>
    <x v="1"/>
    <n v="48.95"/>
    <x v="5"/>
    <n v="0"/>
    <n v="48.95"/>
    <n v="24.52"/>
    <n v="29"/>
    <n v="3012"/>
    <s v="Moose"/>
    <x v="5"/>
    <n v="1419.5500000000002"/>
    <n v="0"/>
    <n v="708.47000000000014"/>
  </r>
  <r>
    <x v="170"/>
    <x v="2"/>
    <x v="5"/>
    <s v="Q2"/>
    <n v="3337"/>
    <n v="27"/>
    <x v="2"/>
    <x v="1"/>
    <n v="4.95"/>
    <x v="4"/>
    <n v="0"/>
    <n v="4.95"/>
    <n v="1.82"/>
    <n v="5"/>
    <n v="3032"/>
    <s v="Church View"/>
    <x v="4"/>
    <n v="24.75"/>
    <n v="0"/>
    <n v="15.649999999999999"/>
  </r>
  <r>
    <x v="170"/>
    <x v="2"/>
    <x v="5"/>
    <s v="Q2"/>
    <n v="3338"/>
    <n v="46"/>
    <x v="2"/>
    <x v="1"/>
    <n v="55.95"/>
    <x v="3"/>
    <n v="0"/>
    <n v="55.95"/>
    <n v="32.47"/>
    <n v="11"/>
    <n v="3016"/>
    <s v="Cedar Hill"/>
    <x v="3"/>
    <n v="615.45000000000005"/>
    <n v="0"/>
    <n v="258.28000000000003"/>
  </r>
  <r>
    <x v="170"/>
    <x v="2"/>
    <x v="5"/>
    <s v="Q2"/>
    <n v="3339"/>
    <n v="14"/>
    <x v="4"/>
    <x v="1"/>
    <n v="31.95"/>
    <x v="0"/>
    <n v="0"/>
    <n v="31.95"/>
    <n v="17.38"/>
    <n v="2"/>
    <n v="3015"/>
    <s v="Catawissa"/>
    <x v="3"/>
    <n v="63.9"/>
    <n v="0"/>
    <n v="29.14"/>
  </r>
  <r>
    <x v="170"/>
    <x v="2"/>
    <x v="5"/>
    <s v="Q2"/>
    <n v="3340"/>
    <n v="39"/>
    <x v="2"/>
    <x v="1"/>
    <n v="26.95"/>
    <x v="2"/>
    <n v="0"/>
    <n v="26.95"/>
    <n v="12.24"/>
    <n v="13"/>
    <n v="3012"/>
    <s v="Moose"/>
    <x v="5"/>
    <n v="350.34999999999997"/>
    <n v="0"/>
    <n v="191.23"/>
  </r>
  <r>
    <x v="170"/>
    <x v="2"/>
    <x v="5"/>
    <s v="Q2"/>
    <n v="3341"/>
    <n v="1"/>
    <x v="4"/>
    <x v="1"/>
    <n v="43.95"/>
    <x v="5"/>
    <n v="0.1"/>
    <n v="39.56"/>
    <n v="25.6"/>
    <n v="15"/>
    <n v="3010"/>
    <s v="Camarillo"/>
    <x v="7"/>
    <n v="593.40000000000009"/>
    <n v="4.3900000000000006"/>
    <n v="209.4"/>
  </r>
  <r>
    <x v="170"/>
    <x v="2"/>
    <x v="5"/>
    <s v="Q2"/>
    <n v="3342"/>
    <n v="41"/>
    <x v="2"/>
    <x v="1"/>
    <n v="18.95"/>
    <x v="1"/>
    <n v="0"/>
    <n v="18.95"/>
    <n v="9.98"/>
    <n v="23"/>
    <n v="3012"/>
    <s v="Moose"/>
    <x v="5"/>
    <n v="435.84999999999997"/>
    <n v="0"/>
    <n v="206.30999999999997"/>
  </r>
  <r>
    <x v="170"/>
    <x v="2"/>
    <x v="5"/>
    <s v="Q2"/>
    <n v="3343"/>
    <n v="40"/>
    <x v="4"/>
    <x v="1"/>
    <n v="16.95"/>
    <x v="1"/>
    <n v="0"/>
    <n v="16.95"/>
    <n v="6.53"/>
    <n v="9"/>
    <n v="3023"/>
    <s v="Glenbeulah"/>
    <x v="0"/>
    <n v="152.54999999999998"/>
    <n v="0"/>
    <n v="93.779999999999987"/>
  </r>
  <r>
    <x v="170"/>
    <x v="2"/>
    <x v="5"/>
    <s v="Q2"/>
    <n v="3343"/>
    <n v="10"/>
    <x v="4"/>
    <x v="1"/>
    <n v="34.950000000000003"/>
    <x v="0"/>
    <n v="0"/>
    <n v="34.950000000000003"/>
    <n v="22.13"/>
    <n v="15"/>
    <n v="3023"/>
    <s v="Glenbeulah"/>
    <x v="0"/>
    <n v="524.25"/>
    <n v="0"/>
    <n v="192.30000000000007"/>
  </r>
  <r>
    <x v="170"/>
    <x v="2"/>
    <x v="5"/>
    <s v="Q2"/>
    <n v="3344"/>
    <n v="30"/>
    <x v="4"/>
    <x v="1"/>
    <n v="10.95"/>
    <x v="1"/>
    <n v="0"/>
    <n v="10.95"/>
    <n v="4.8"/>
    <n v="12"/>
    <n v="3018"/>
    <s v="Chickasha"/>
    <x v="6"/>
    <n v="131.39999999999998"/>
    <n v="0"/>
    <n v="73.8"/>
  </r>
  <r>
    <x v="170"/>
    <x v="2"/>
    <x v="5"/>
    <s v="Q2"/>
    <n v="3344"/>
    <n v="10"/>
    <x v="4"/>
    <x v="1"/>
    <n v="34.950000000000003"/>
    <x v="0"/>
    <n v="0.2"/>
    <n v="27.96"/>
    <n v="22.13"/>
    <n v="16"/>
    <n v="3018"/>
    <s v="Chickasha"/>
    <x v="6"/>
    <n v="447.36"/>
    <n v="6.990000000000002"/>
    <n v="93.28000000000003"/>
  </r>
  <r>
    <x v="170"/>
    <x v="2"/>
    <x v="5"/>
    <s v="Q2"/>
    <n v="3344"/>
    <n v="7"/>
    <x v="4"/>
    <x v="1"/>
    <n v="20.95"/>
    <x v="2"/>
    <n v="0"/>
    <n v="20.95"/>
    <n v="10.039999999999999"/>
    <n v="11"/>
    <n v="3018"/>
    <s v="Chickasha"/>
    <x v="6"/>
    <n v="230.45"/>
    <n v="0"/>
    <n v="120.01"/>
  </r>
  <r>
    <x v="170"/>
    <x v="2"/>
    <x v="5"/>
    <s v="Q2"/>
    <n v="3345"/>
    <n v="47"/>
    <x v="2"/>
    <x v="1"/>
    <n v="28.95"/>
    <x v="2"/>
    <n v="0"/>
    <n v="28.95"/>
    <n v="8.86"/>
    <n v="30"/>
    <n v="3015"/>
    <s v="Catawissa"/>
    <x v="3"/>
    <n v="868.5"/>
    <n v="0"/>
    <n v="602.70000000000005"/>
  </r>
  <r>
    <x v="170"/>
    <x v="2"/>
    <x v="5"/>
    <s v="Q2"/>
    <n v="3345"/>
    <n v="38"/>
    <x v="2"/>
    <x v="1"/>
    <n v="24.95"/>
    <x v="2"/>
    <n v="0.1"/>
    <n v="22.46"/>
    <n v="11.48"/>
    <n v="5"/>
    <n v="3015"/>
    <s v="Catawissa"/>
    <x v="3"/>
    <n v="112.30000000000001"/>
    <n v="2.4899999999999984"/>
    <n v="54.900000000000006"/>
  </r>
  <r>
    <x v="170"/>
    <x v="2"/>
    <x v="5"/>
    <s v="Q2"/>
    <n v="3345"/>
    <n v="43"/>
    <x v="2"/>
    <x v="1"/>
    <n v="11.95"/>
    <x v="1"/>
    <n v="0"/>
    <n v="11.95"/>
    <n v="3.32"/>
    <n v="8"/>
    <n v="3015"/>
    <s v="Catawissa"/>
    <x v="3"/>
    <n v="95.6"/>
    <n v="0"/>
    <n v="69.039999999999992"/>
  </r>
  <r>
    <x v="170"/>
    <x v="2"/>
    <x v="5"/>
    <s v="Q2"/>
    <n v="3346"/>
    <n v="10"/>
    <x v="4"/>
    <x v="1"/>
    <n v="34.950000000000003"/>
    <x v="0"/>
    <n v="0.1"/>
    <n v="31.46"/>
    <n v="22.13"/>
    <n v="2"/>
    <n v="3023"/>
    <s v="Glenbeulah"/>
    <x v="0"/>
    <n v="62.92"/>
    <n v="3.490000000000002"/>
    <n v="18.660000000000004"/>
  </r>
  <r>
    <x v="170"/>
    <x v="2"/>
    <x v="5"/>
    <s v="Q2"/>
    <n v="3347"/>
    <n v="37"/>
    <x v="2"/>
    <x v="1"/>
    <n v="24.95"/>
    <x v="2"/>
    <n v="0"/>
    <n v="24.95"/>
    <n v="9.3800000000000008"/>
    <n v="4"/>
    <n v="3032"/>
    <s v="Church View"/>
    <x v="4"/>
    <n v="99.8"/>
    <n v="0"/>
    <n v="62.279999999999994"/>
  </r>
  <r>
    <x v="170"/>
    <x v="2"/>
    <x v="5"/>
    <s v="Q2"/>
    <n v="3348"/>
    <n v="42"/>
    <x v="4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70"/>
    <x v="2"/>
    <x v="5"/>
    <s v="Q2"/>
    <n v="3348"/>
    <n v="2"/>
    <x v="4"/>
    <x v="1"/>
    <n v="44.95"/>
    <x v="5"/>
    <n v="0"/>
    <n v="44.95"/>
    <n v="27.95"/>
    <n v="4"/>
    <n v="3016"/>
    <s v="Cedar Hill"/>
    <x v="3"/>
    <n v="179.8"/>
    <n v="0"/>
    <n v="68.000000000000014"/>
  </r>
  <r>
    <x v="170"/>
    <x v="2"/>
    <x v="5"/>
    <s v="Q2"/>
    <n v="3349"/>
    <n v="13"/>
    <x v="2"/>
    <x v="1"/>
    <n v="26.95"/>
    <x v="2"/>
    <n v="0"/>
    <n v="26.95"/>
    <n v="13.26"/>
    <n v="21"/>
    <n v="3021"/>
    <s v="Hollywood"/>
    <x v="2"/>
    <n v="565.94999999999993"/>
    <n v="0"/>
    <n v="287.49"/>
  </r>
  <r>
    <x v="170"/>
    <x v="2"/>
    <x v="5"/>
    <s v="Q2"/>
    <n v="3350"/>
    <n v="35"/>
    <x v="4"/>
    <x v="1"/>
    <n v="0.95"/>
    <x v="4"/>
    <n v="0.1"/>
    <n v="0.86"/>
    <n v="0.47"/>
    <n v="30"/>
    <n v="3032"/>
    <s v="Church View"/>
    <x v="4"/>
    <n v="25.8"/>
    <n v="8.9999999999999969E-2"/>
    <n v="11.700000000000001"/>
  </r>
  <r>
    <x v="170"/>
    <x v="2"/>
    <x v="5"/>
    <s v="Q2"/>
    <n v="3351"/>
    <n v="45"/>
    <x v="2"/>
    <x v="1"/>
    <n v="38.950000000000003"/>
    <x v="0"/>
    <n v="0"/>
    <n v="38.950000000000003"/>
    <n v="22.33"/>
    <n v="3"/>
    <n v="3024"/>
    <s v="Corn"/>
    <x v="6"/>
    <n v="116.85000000000001"/>
    <n v="0"/>
    <n v="49.860000000000014"/>
  </r>
  <r>
    <x v="171"/>
    <x v="3"/>
    <x v="5"/>
    <s v="Q2"/>
    <n v="3352"/>
    <n v="41"/>
    <x v="2"/>
    <x v="1"/>
    <n v="18.95"/>
    <x v="1"/>
    <n v="0"/>
    <n v="18.95"/>
    <n v="9.98"/>
    <n v="4"/>
    <n v="3027"/>
    <s v="Hartford"/>
    <x v="0"/>
    <n v="75.8"/>
    <n v="0"/>
    <n v="35.879999999999995"/>
  </r>
  <r>
    <x v="172"/>
    <x v="4"/>
    <x v="5"/>
    <s v="Q2"/>
    <n v="3353"/>
    <n v="16"/>
    <x v="4"/>
    <x v="0"/>
    <n v="27.95"/>
    <x v="2"/>
    <n v="0"/>
    <n v="27.95"/>
    <n v="15.85"/>
    <n v="5"/>
    <n v="3026"/>
    <s v="Norman"/>
    <x v="6"/>
    <n v="139.75"/>
    <n v="0"/>
    <n v="60.5"/>
  </r>
  <r>
    <x v="172"/>
    <x v="4"/>
    <x v="5"/>
    <s v="Q2"/>
    <n v="3353"/>
    <n v="5"/>
    <x v="4"/>
    <x v="0"/>
    <n v="24.95"/>
    <x v="2"/>
    <n v="0"/>
    <n v="24.95"/>
    <n v="12.27"/>
    <n v="1"/>
    <n v="3026"/>
    <s v="Norman"/>
    <x v="6"/>
    <n v="24.95"/>
    <n v="0"/>
    <n v="12.68"/>
  </r>
  <r>
    <x v="172"/>
    <x v="4"/>
    <x v="5"/>
    <s v="Q2"/>
    <n v="3354"/>
    <n v="28"/>
    <x v="3"/>
    <x v="0"/>
    <n v="0.95"/>
    <x v="4"/>
    <n v="0"/>
    <n v="0.95"/>
    <n v="0.5"/>
    <n v="31"/>
    <n v="3012"/>
    <s v="Moose"/>
    <x v="5"/>
    <n v="29.45"/>
    <n v="0"/>
    <n v="13.95"/>
  </r>
  <r>
    <x v="172"/>
    <x v="4"/>
    <x v="5"/>
    <s v="Q2"/>
    <n v="3354"/>
    <n v="27"/>
    <x v="3"/>
    <x v="0"/>
    <n v="4.95"/>
    <x v="4"/>
    <n v="0"/>
    <n v="4.95"/>
    <n v="1.82"/>
    <n v="5"/>
    <n v="3012"/>
    <s v="Moose"/>
    <x v="5"/>
    <n v="24.75"/>
    <n v="0"/>
    <n v="15.649999999999999"/>
  </r>
  <r>
    <x v="172"/>
    <x v="4"/>
    <x v="5"/>
    <s v="Q2"/>
    <n v="3355"/>
    <n v="16"/>
    <x v="4"/>
    <x v="0"/>
    <n v="27.95"/>
    <x v="2"/>
    <n v="0"/>
    <n v="27.95"/>
    <n v="15.85"/>
    <n v="4"/>
    <n v="3026"/>
    <s v="Norman"/>
    <x v="6"/>
    <n v="111.8"/>
    <n v="0"/>
    <n v="48.4"/>
  </r>
  <r>
    <x v="173"/>
    <x v="5"/>
    <x v="5"/>
    <s v="Q2"/>
    <n v="3356"/>
    <n v="26"/>
    <x v="4"/>
    <x v="0"/>
    <n v="0.95"/>
    <x v="4"/>
    <n v="0.1"/>
    <n v="0.86"/>
    <n v="0.42"/>
    <n v="15"/>
    <n v="3032"/>
    <s v="Church View"/>
    <x v="4"/>
    <n v="12.9"/>
    <n v="8.9999999999999969E-2"/>
    <n v="6.6"/>
  </r>
  <r>
    <x v="173"/>
    <x v="5"/>
    <x v="5"/>
    <s v="Q2"/>
    <n v="3357"/>
    <n v="5"/>
    <x v="4"/>
    <x v="0"/>
    <n v="24.95"/>
    <x v="2"/>
    <n v="0.1"/>
    <n v="22.46"/>
    <n v="12.27"/>
    <n v="7"/>
    <n v="3020"/>
    <s v="Hollywood"/>
    <x v="2"/>
    <n v="157.22"/>
    <n v="2.4899999999999984"/>
    <n v="71.330000000000013"/>
  </r>
  <r>
    <x v="173"/>
    <x v="5"/>
    <x v="5"/>
    <s v="Q2"/>
    <n v="3357"/>
    <n v="30"/>
    <x v="4"/>
    <x v="0"/>
    <n v="10.95"/>
    <x v="1"/>
    <n v="0"/>
    <n v="10.95"/>
    <n v="4.8"/>
    <n v="6"/>
    <n v="3020"/>
    <s v="Hollywood"/>
    <x v="2"/>
    <n v="65.699999999999989"/>
    <n v="0"/>
    <n v="36.9"/>
  </r>
  <r>
    <x v="173"/>
    <x v="5"/>
    <x v="5"/>
    <s v="Q2"/>
    <n v="3358"/>
    <n v="48"/>
    <x v="0"/>
    <x v="0"/>
    <n v="3.95"/>
    <x v="4"/>
    <n v="0"/>
    <n v="3.95"/>
    <n v="1.43"/>
    <n v="26"/>
    <n v="3023"/>
    <s v="Glenbeulah"/>
    <x v="0"/>
    <n v="102.7"/>
    <n v="0"/>
    <n v="65.52000000000001"/>
  </r>
  <r>
    <x v="173"/>
    <x v="5"/>
    <x v="5"/>
    <s v="Q2"/>
    <n v="3359"/>
    <n v="8"/>
    <x v="4"/>
    <x v="0"/>
    <n v="7.95"/>
    <x v="4"/>
    <n v="0"/>
    <n v="7.95"/>
    <n v="4.53"/>
    <n v="2"/>
    <n v="3020"/>
    <s v="Hollywood"/>
    <x v="2"/>
    <n v="15.9"/>
    <n v="0"/>
    <n v="6.84"/>
  </r>
  <r>
    <x v="173"/>
    <x v="5"/>
    <x v="5"/>
    <s v="Q2"/>
    <n v="3360"/>
    <n v="38"/>
    <x v="0"/>
    <x v="0"/>
    <n v="24.95"/>
    <x v="2"/>
    <n v="0"/>
    <n v="24.95"/>
    <n v="11.48"/>
    <n v="6"/>
    <n v="3016"/>
    <s v="Cedar Hill"/>
    <x v="3"/>
    <n v="149.69999999999999"/>
    <n v="0"/>
    <n v="80.819999999999993"/>
  </r>
  <r>
    <x v="173"/>
    <x v="5"/>
    <x v="5"/>
    <s v="Q2"/>
    <n v="3361"/>
    <n v="4"/>
    <x v="4"/>
    <x v="0"/>
    <n v="73.95"/>
    <x v="3"/>
    <n v="0"/>
    <n v="73.95"/>
    <n v="38.86"/>
    <n v="1"/>
    <n v="3022"/>
    <s v="Oak View"/>
    <x v="7"/>
    <n v="73.95"/>
    <n v="0"/>
    <n v="35.090000000000003"/>
  </r>
  <r>
    <x v="173"/>
    <x v="5"/>
    <x v="5"/>
    <s v="Q2"/>
    <n v="3361"/>
    <n v="48"/>
    <x v="4"/>
    <x v="0"/>
    <n v="3.95"/>
    <x v="4"/>
    <n v="0"/>
    <n v="3.95"/>
    <n v="1.43"/>
    <n v="17"/>
    <n v="3022"/>
    <s v="Oak View"/>
    <x v="7"/>
    <n v="67.150000000000006"/>
    <n v="0"/>
    <n v="42.840000000000011"/>
  </r>
  <r>
    <x v="173"/>
    <x v="5"/>
    <x v="5"/>
    <s v="Q2"/>
    <n v="3362"/>
    <n v="4"/>
    <x v="3"/>
    <x v="0"/>
    <n v="73.95"/>
    <x v="3"/>
    <n v="0"/>
    <n v="73.95"/>
    <n v="38.86"/>
    <n v="1"/>
    <n v="3011"/>
    <s v="Barhamsville"/>
    <x v="4"/>
    <n v="73.95"/>
    <n v="0"/>
    <n v="35.090000000000003"/>
  </r>
  <r>
    <x v="173"/>
    <x v="5"/>
    <x v="5"/>
    <s v="Q2"/>
    <n v="3363"/>
    <n v="27"/>
    <x v="4"/>
    <x v="0"/>
    <n v="4.95"/>
    <x v="4"/>
    <n v="0"/>
    <n v="4.95"/>
    <n v="1.82"/>
    <n v="13"/>
    <n v="3014"/>
    <s v="Danville"/>
    <x v="1"/>
    <n v="64.350000000000009"/>
    <n v="0"/>
    <n v="40.69"/>
  </r>
  <r>
    <x v="173"/>
    <x v="5"/>
    <x v="5"/>
    <s v="Q2"/>
    <n v="3364"/>
    <n v="24"/>
    <x v="0"/>
    <x v="0"/>
    <n v="27.95"/>
    <x v="2"/>
    <n v="0"/>
    <n v="27.95"/>
    <n v="16.8"/>
    <n v="33"/>
    <n v="3029"/>
    <s v="Hartland"/>
    <x v="0"/>
    <n v="922.35"/>
    <n v="0"/>
    <n v="367.94999999999993"/>
  </r>
  <r>
    <x v="173"/>
    <x v="5"/>
    <x v="5"/>
    <s v="Q2"/>
    <n v="3365"/>
    <n v="1"/>
    <x v="3"/>
    <x v="0"/>
    <n v="43.95"/>
    <x v="5"/>
    <n v="0"/>
    <n v="43.95"/>
    <n v="25.6"/>
    <n v="23"/>
    <n v="3019"/>
    <s v="Crystal City"/>
    <x v="3"/>
    <n v="1010.85"/>
    <n v="0"/>
    <n v="422.05"/>
  </r>
  <r>
    <x v="173"/>
    <x v="5"/>
    <x v="5"/>
    <s v="Q2"/>
    <n v="3366"/>
    <n v="23"/>
    <x v="4"/>
    <x v="0"/>
    <n v="2.95"/>
    <x v="4"/>
    <n v="0"/>
    <n v="2.95"/>
    <n v="1.68"/>
    <n v="6"/>
    <n v="3019"/>
    <s v="Crystal City"/>
    <x v="3"/>
    <n v="17.700000000000003"/>
    <n v="0"/>
    <n v="7.620000000000001"/>
  </r>
  <r>
    <x v="173"/>
    <x v="5"/>
    <x v="5"/>
    <s v="Q2"/>
    <n v="3367"/>
    <n v="48"/>
    <x v="0"/>
    <x v="0"/>
    <n v="3.95"/>
    <x v="4"/>
    <n v="0"/>
    <n v="3.95"/>
    <n v="1.43"/>
    <n v="30"/>
    <n v="3018"/>
    <s v="Chickasha"/>
    <x v="6"/>
    <n v="118.5"/>
    <n v="0"/>
    <n v="75.600000000000009"/>
  </r>
  <r>
    <x v="173"/>
    <x v="5"/>
    <x v="5"/>
    <s v="Q2"/>
    <n v="3367"/>
    <n v="24"/>
    <x v="0"/>
    <x v="0"/>
    <n v="27.95"/>
    <x v="2"/>
    <n v="0"/>
    <n v="27.95"/>
    <n v="16.8"/>
    <n v="4"/>
    <n v="3018"/>
    <s v="Chickasha"/>
    <x v="6"/>
    <n v="111.8"/>
    <n v="0"/>
    <n v="44.599999999999994"/>
  </r>
  <r>
    <x v="173"/>
    <x v="5"/>
    <x v="5"/>
    <s v="Q2"/>
    <n v="3367"/>
    <n v="3"/>
    <x v="0"/>
    <x v="0"/>
    <n v="59.95"/>
    <x v="3"/>
    <n v="0"/>
    <n v="59.95"/>
    <n v="28.73"/>
    <n v="5"/>
    <n v="3018"/>
    <s v="Chickasha"/>
    <x v="6"/>
    <n v="299.75"/>
    <n v="0"/>
    <n v="156.10000000000002"/>
  </r>
  <r>
    <x v="173"/>
    <x v="5"/>
    <x v="5"/>
    <s v="Q2"/>
    <n v="3368"/>
    <n v="23"/>
    <x v="4"/>
    <x v="0"/>
    <n v="2.95"/>
    <x v="4"/>
    <n v="0.1"/>
    <n v="2.66"/>
    <n v="1.68"/>
    <n v="4"/>
    <n v="3011"/>
    <s v="Barhamsville"/>
    <x v="4"/>
    <n v="10.64"/>
    <n v="0.29000000000000004"/>
    <n v="3.9200000000000008"/>
  </r>
  <r>
    <x v="173"/>
    <x v="5"/>
    <x v="5"/>
    <s v="Q2"/>
    <n v="3369"/>
    <n v="23"/>
    <x v="3"/>
    <x v="0"/>
    <n v="2.95"/>
    <x v="4"/>
    <n v="0"/>
    <n v="2.95"/>
    <n v="1.68"/>
    <n v="4"/>
    <n v="3015"/>
    <s v="Catawissa"/>
    <x v="3"/>
    <n v="11.8"/>
    <n v="0"/>
    <n v="5.080000000000001"/>
  </r>
  <r>
    <x v="173"/>
    <x v="5"/>
    <x v="5"/>
    <s v="Q2"/>
    <n v="3370"/>
    <n v="34"/>
    <x v="4"/>
    <x v="0"/>
    <n v="37.950000000000003"/>
    <x v="0"/>
    <n v="0"/>
    <n v="37.950000000000003"/>
    <n v="15.35"/>
    <n v="10"/>
    <n v="3015"/>
    <s v="Catawissa"/>
    <x v="3"/>
    <n v="379.5"/>
    <n v="0"/>
    <n v="226"/>
  </r>
  <r>
    <x v="173"/>
    <x v="5"/>
    <x v="5"/>
    <s v="Q2"/>
    <n v="3371"/>
    <n v="46"/>
    <x v="4"/>
    <x v="0"/>
    <n v="55.95"/>
    <x v="3"/>
    <n v="0"/>
    <n v="55.95"/>
    <n v="32.47"/>
    <n v="13"/>
    <n v="3014"/>
    <s v="Danville"/>
    <x v="1"/>
    <n v="727.35"/>
    <n v="0"/>
    <n v="305.24000000000007"/>
  </r>
  <r>
    <x v="173"/>
    <x v="5"/>
    <x v="5"/>
    <s v="Q2"/>
    <n v="3371"/>
    <n v="31"/>
    <x v="4"/>
    <x v="0"/>
    <n v="0.95"/>
    <x v="4"/>
    <n v="0"/>
    <n v="0.95"/>
    <n v="0.34"/>
    <n v="6"/>
    <n v="3014"/>
    <s v="Danville"/>
    <x v="1"/>
    <n v="5.6999999999999993"/>
    <n v="0"/>
    <n v="3.6599999999999993"/>
  </r>
  <r>
    <x v="173"/>
    <x v="5"/>
    <x v="5"/>
    <s v="Q2"/>
    <n v="3372"/>
    <n v="46"/>
    <x v="0"/>
    <x v="0"/>
    <n v="55.95"/>
    <x v="3"/>
    <n v="0"/>
    <n v="55.95"/>
    <n v="32.47"/>
    <n v="25"/>
    <n v="3033"/>
    <s v="Hubertus"/>
    <x v="0"/>
    <n v="1398.75"/>
    <n v="0"/>
    <n v="587.00000000000011"/>
  </r>
  <r>
    <x v="173"/>
    <x v="5"/>
    <x v="5"/>
    <s v="Q2"/>
    <n v="3373"/>
    <n v="39"/>
    <x v="4"/>
    <x v="0"/>
    <n v="26.95"/>
    <x v="2"/>
    <n v="0"/>
    <n v="26.95"/>
    <n v="12.24"/>
    <n v="20"/>
    <n v="3010"/>
    <s v="Camarillo"/>
    <x v="7"/>
    <n v="539"/>
    <n v="0"/>
    <n v="294.2"/>
  </r>
  <r>
    <x v="173"/>
    <x v="5"/>
    <x v="5"/>
    <s v="Q2"/>
    <n v="3374"/>
    <n v="45"/>
    <x v="0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173"/>
    <x v="5"/>
    <x v="5"/>
    <s v="Q2"/>
    <n v="3375"/>
    <n v="41"/>
    <x v="4"/>
    <x v="0"/>
    <n v="18.95"/>
    <x v="1"/>
    <n v="0"/>
    <n v="18.95"/>
    <n v="9.98"/>
    <n v="2"/>
    <n v="3010"/>
    <s v="Camarillo"/>
    <x v="7"/>
    <n v="37.9"/>
    <n v="0"/>
    <n v="17.939999999999998"/>
  </r>
  <r>
    <x v="173"/>
    <x v="5"/>
    <x v="5"/>
    <s v="Q2"/>
    <n v="3375"/>
    <n v="6"/>
    <x v="4"/>
    <x v="0"/>
    <n v="55.95"/>
    <x v="3"/>
    <n v="0"/>
    <n v="55.95"/>
    <n v="16.059999999999999"/>
    <n v="11"/>
    <n v="3010"/>
    <s v="Camarillo"/>
    <x v="7"/>
    <n v="615.45000000000005"/>
    <n v="0"/>
    <n v="438.79"/>
  </r>
  <r>
    <x v="173"/>
    <x v="5"/>
    <x v="5"/>
    <s v="Q2"/>
    <n v="3376"/>
    <n v="3"/>
    <x v="3"/>
    <x v="0"/>
    <n v="59.95"/>
    <x v="3"/>
    <n v="0"/>
    <n v="59.95"/>
    <n v="28.73"/>
    <n v="6"/>
    <n v="3033"/>
    <s v="Hubertus"/>
    <x v="0"/>
    <n v="359.70000000000005"/>
    <n v="0"/>
    <n v="187.32000000000002"/>
  </r>
  <r>
    <x v="173"/>
    <x v="5"/>
    <x v="5"/>
    <s v="Q2"/>
    <n v="3377"/>
    <n v="23"/>
    <x v="4"/>
    <x v="0"/>
    <n v="2.95"/>
    <x v="4"/>
    <n v="0.1"/>
    <n v="2.66"/>
    <n v="1.68"/>
    <n v="11"/>
    <n v="3033"/>
    <s v="Hubertus"/>
    <x v="0"/>
    <n v="29.26"/>
    <n v="0.29000000000000004"/>
    <n v="10.780000000000003"/>
  </r>
  <r>
    <x v="173"/>
    <x v="5"/>
    <x v="5"/>
    <s v="Q2"/>
    <n v="3377"/>
    <n v="8"/>
    <x v="4"/>
    <x v="0"/>
    <n v="7.95"/>
    <x v="4"/>
    <n v="0"/>
    <n v="7.95"/>
    <n v="4.53"/>
    <n v="34"/>
    <n v="3033"/>
    <s v="Hubertus"/>
    <x v="0"/>
    <n v="270.3"/>
    <n v="0"/>
    <n v="116.28"/>
  </r>
  <r>
    <x v="173"/>
    <x v="5"/>
    <x v="5"/>
    <s v="Q2"/>
    <n v="3378"/>
    <n v="29"/>
    <x v="0"/>
    <x v="0"/>
    <n v="40.950000000000003"/>
    <x v="5"/>
    <n v="0"/>
    <n v="40.950000000000003"/>
    <n v="15.51"/>
    <n v="7"/>
    <n v="3015"/>
    <s v="Catawissa"/>
    <x v="3"/>
    <n v="286.65000000000003"/>
    <n v="0"/>
    <n v="178.08000000000004"/>
  </r>
  <r>
    <x v="173"/>
    <x v="5"/>
    <x v="5"/>
    <s v="Q2"/>
    <n v="3379"/>
    <n v="17"/>
    <x v="3"/>
    <x v="0"/>
    <n v="49.95"/>
    <x v="5"/>
    <n v="0"/>
    <n v="49.95"/>
    <n v="23.93"/>
    <n v="38"/>
    <n v="3024"/>
    <s v="Corn"/>
    <x v="6"/>
    <n v="1898.1000000000001"/>
    <n v="0"/>
    <n v="988.7600000000001"/>
  </r>
  <r>
    <x v="173"/>
    <x v="5"/>
    <x v="5"/>
    <s v="Q2"/>
    <n v="3379"/>
    <n v="50"/>
    <x v="3"/>
    <x v="0"/>
    <n v="24.95"/>
    <x v="2"/>
    <n v="0"/>
    <n v="24.95"/>
    <n v="12.14"/>
    <n v="1"/>
    <n v="3024"/>
    <s v="Corn"/>
    <x v="6"/>
    <n v="24.95"/>
    <n v="0"/>
    <n v="12.809999999999999"/>
  </r>
  <r>
    <x v="173"/>
    <x v="5"/>
    <x v="5"/>
    <s v="Q2"/>
    <n v="3380"/>
    <n v="25"/>
    <x v="4"/>
    <x v="0"/>
    <n v="0.95"/>
    <x v="4"/>
    <n v="0"/>
    <n v="0.95"/>
    <n v="0.35"/>
    <n v="11"/>
    <n v="3016"/>
    <s v="Cedar Hill"/>
    <x v="3"/>
    <n v="10.45"/>
    <n v="0"/>
    <n v="6.6"/>
  </r>
  <r>
    <x v="173"/>
    <x v="5"/>
    <x v="5"/>
    <s v="Q2"/>
    <n v="3381"/>
    <n v="44"/>
    <x v="0"/>
    <x v="0"/>
    <n v="38.950000000000003"/>
    <x v="0"/>
    <n v="0"/>
    <n v="38.950000000000003"/>
    <n v="24.76"/>
    <n v="8"/>
    <n v="3014"/>
    <s v="Danville"/>
    <x v="1"/>
    <n v="311.60000000000002"/>
    <n v="0"/>
    <n v="113.52000000000001"/>
  </r>
  <r>
    <x v="173"/>
    <x v="5"/>
    <x v="5"/>
    <s v="Q2"/>
    <n v="3382"/>
    <n v="38"/>
    <x v="3"/>
    <x v="0"/>
    <n v="24.95"/>
    <x v="2"/>
    <n v="0"/>
    <n v="24.95"/>
    <n v="11.48"/>
    <n v="2"/>
    <n v="3012"/>
    <s v="Moose"/>
    <x v="5"/>
    <n v="49.9"/>
    <n v="0"/>
    <n v="26.939999999999998"/>
  </r>
  <r>
    <x v="173"/>
    <x v="5"/>
    <x v="5"/>
    <s v="Q2"/>
    <n v="3382"/>
    <n v="24"/>
    <x v="3"/>
    <x v="0"/>
    <n v="27.95"/>
    <x v="2"/>
    <n v="0"/>
    <n v="27.95"/>
    <n v="16.8"/>
    <n v="7"/>
    <n v="3012"/>
    <s v="Moose"/>
    <x v="5"/>
    <n v="195.65"/>
    <n v="0"/>
    <n v="78.049999999999983"/>
  </r>
  <r>
    <x v="173"/>
    <x v="5"/>
    <x v="5"/>
    <s v="Q2"/>
    <n v="3382"/>
    <n v="14"/>
    <x v="3"/>
    <x v="0"/>
    <n v="31.95"/>
    <x v="0"/>
    <n v="0"/>
    <n v="31.95"/>
    <n v="17.38"/>
    <n v="2"/>
    <n v="3012"/>
    <s v="Moose"/>
    <x v="5"/>
    <n v="63.9"/>
    <n v="0"/>
    <n v="29.14"/>
  </r>
  <r>
    <x v="173"/>
    <x v="5"/>
    <x v="5"/>
    <s v="Q2"/>
    <n v="3383"/>
    <n v="24"/>
    <x v="0"/>
    <x v="0"/>
    <n v="27.95"/>
    <x v="2"/>
    <n v="0"/>
    <n v="27.95"/>
    <n v="16.8"/>
    <n v="1"/>
    <n v="3022"/>
    <s v="Oak View"/>
    <x v="7"/>
    <n v="27.95"/>
    <n v="0"/>
    <n v="11.149999999999999"/>
  </r>
  <r>
    <x v="173"/>
    <x v="5"/>
    <x v="5"/>
    <s v="Q2"/>
    <n v="3384"/>
    <n v="14"/>
    <x v="3"/>
    <x v="0"/>
    <n v="31.95"/>
    <x v="0"/>
    <n v="0"/>
    <n v="31.95"/>
    <n v="17.38"/>
    <n v="5"/>
    <n v="3023"/>
    <s v="Glenbeulah"/>
    <x v="0"/>
    <n v="159.75"/>
    <n v="0"/>
    <n v="72.849999999999994"/>
  </r>
  <r>
    <x v="173"/>
    <x v="5"/>
    <x v="5"/>
    <s v="Q2"/>
    <n v="3385"/>
    <n v="43"/>
    <x v="3"/>
    <x v="0"/>
    <n v="11.95"/>
    <x v="1"/>
    <n v="0"/>
    <n v="11.95"/>
    <n v="3.32"/>
    <n v="10"/>
    <n v="3029"/>
    <s v="Hartland"/>
    <x v="0"/>
    <n v="119.5"/>
    <n v="0"/>
    <n v="86.299999999999983"/>
  </r>
  <r>
    <x v="173"/>
    <x v="5"/>
    <x v="5"/>
    <s v="Q2"/>
    <n v="3385"/>
    <n v="40"/>
    <x v="3"/>
    <x v="0"/>
    <n v="16.95"/>
    <x v="1"/>
    <n v="0"/>
    <n v="16.95"/>
    <n v="6.53"/>
    <n v="5"/>
    <n v="3029"/>
    <s v="Hartland"/>
    <x v="0"/>
    <n v="84.75"/>
    <n v="0"/>
    <n v="52.099999999999994"/>
  </r>
  <r>
    <x v="173"/>
    <x v="5"/>
    <x v="5"/>
    <s v="Q2"/>
    <n v="3386"/>
    <n v="23"/>
    <x v="0"/>
    <x v="0"/>
    <n v="2.95"/>
    <x v="4"/>
    <n v="0"/>
    <n v="2.95"/>
    <n v="1.68"/>
    <n v="15"/>
    <n v="3033"/>
    <s v="Hubertus"/>
    <x v="0"/>
    <n v="44.25"/>
    <n v="0"/>
    <n v="19.050000000000004"/>
  </r>
  <r>
    <x v="173"/>
    <x v="5"/>
    <x v="5"/>
    <s v="Q2"/>
    <n v="3386"/>
    <n v="35"/>
    <x v="0"/>
    <x v="0"/>
    <n v="0.95"/>
    <x v="4"/>
    <n v="0"/>
    <n v="0.95"/>
    <n v="0.47"/>
    <n v="24"/>
    <n v="3033"/>
    <s v="Hubertus"/>
    <x v="0"/>
    <n v="22.799999999999997"/>
    <n v="0"/>
    <n v="11.52"/>
  </r>
  <r>
    <x v="173"/>
    <x v="5"/>
    <x v="5"/>
    <s v="Q2"/>
    <n v="3387"/>
    <n v="14"/>
    <x v="3"/>
    <x v="0"/>
    <n v="31.95"/>
    <x v="0"/>
    <n v="0"/>
    <n v="31.95"/>
    <n v="17.38"/>
    <n v="4"/>
    <n v="3019"/>
    <s v="Crystal City"/>
    <x v="3"/>
    <n v="127.8"/>
    <n v="0"/>
    <n v="58.28"/>
  </r>
  <r>
    <x v="173"/>
    <x v="5"/>
    <x v="5"/>
    <s v="Q2"/>
    <n v="3388"/>
    <n v="17"/>
    <x v="0"/>
    <x v="0"/>
    <n v="49.95"/>
    <x v="5"/>
    <n v="0"/>
    <n v="49.95"/>
    <n v="23.93"/>
    <n v="23"/>
    <n v="3028"/>
    <s v="Pembroke Pines"/>
    <x v="2"/>
    <n v="1148.8500000000001"/>
    <n v="0"/>
    <n v="598.46"/>
  </r>
  <r>
    <x v="173"/>
    <x v="5"/>
    <x v="5"/>
    <s v="Q2"/>
    <n v="3389"/>
    <n v="15"/>
    <x v="3"/>
    <x v="0"/>
    <n v="28.95"/>
    <x v="2"/>
    <n v="0.1"/>
    <n v="26.06"/>
    <n v="17.53"/>
    <n v="18"/>
    <n v="3025"/>
    <s v="Cardinal"/>
    <x v="4"/>
    <n v="469.08"/>
    <n v="2.8900000000000006"/>
    <n v="153.53999999999996"/>
  </r>
  <r>
    <x v="173"/>
    <x v="5"/>
    <x v="5"/>
    <s v="Q2"/>
    <n v="3390"/>
    <n v="7"/>
    <x v="4"/>
    <x v="0"/>
    <n v="20.95"/>
    <x v="2"/>
    <n v="0"/>
    <n v="20.95"/>
    <n v="10.039999999999999"/>
    <n v="25"/>
    <n v="3020"/>
    <s v="Hollywood"/>
    <x v="2"/>
    <n v="523.75"/>
    <n v="0"/>
    <n v="272.75"/>
  </r>
  <r>
    <x v="173"/>
    <x v="5"/>
    <x v="5"/>
    <s v="Q2"/>
    <n v="3390"/>
    <n v="14"/>
    <x v="4"/>
    <x v="0"/>
    <n v="31.95"/>
    <x v="0"/>
    <n v="0"/>
    <n v="31.95"/>
    <n v="17.38"/>
    <n v="2"/>
    <n v="3020"/>
    <s v="Hollywood"/>
    <x v="2"/>
    <n v="63.9"/>
    <n v="0"/>
    <n v="29.14"/>
  </r>
  <r>
    <x v="173"/>
    <x v="5"/>
    <x v="5"/>
    <s v="Q2"/>
    <n v="3391"/>
    <n v="21"/>
    <x v="0"/>
    <x v="0"/>
    <n v="26.95"/>
    <x v="2"/>
    <n v="0"/>
    <n v="26.95"/>
    <n v="12.42"/>
    <n v="21"/>
    <n v="3011"/>
    <s v="Barhamsville"/>
    <x v="4"/>
    <n v="565.94999999999993"/>
    <n v="0"/>
    <n v="305.13"/>
  </r>
  <r>
    <x v="173"/>
    <x v="5"/>
    <x v="5"/>
    <s v="Q2"/>
    <n v="3392"/>
    <n v="16"/>
    <x v="4"/>
    <x v="0"/>
    <n v="27.95"/>
    <x v="2"/>
    <n v="0"/>
    <n v="27.95"/>
    <n v="15.85"/>
    <n v="5"/>
    <n v="3020"/>
    <s v="Hollywood"/>
    <x v="2"/>
    <n v="139.75"/>
    <n v="0"/>
    <n v="60.5"/>
  </r>
  <r>
    <x v="173"/>
    <x v="5"/>
    <x v="5"/>
    <s v="Q2"/>
    <n v="3393"/>
    <n v="50"/>
    <x v="3"/>
    <x v="0"/>
    <n v="24.95"/>
    <x v="2"/>
    <n v="0"/>
    <n v="24.95"/>
    <n v="12.14"/>
    <n v="1"/>
    <n v="3027"/>
    <s v="Hartford"/>
    <x v="0"/>
    <n v="24.95"/>
    <n v="0"/>
    <n v="12.809999999999999"/>
  </r>
  <r>
    <x v="173"/>
    <x v="5"/>
    <x v="5"/>
    <s v="Q2"/>
    <n v="3394"/>
    <n v="37"/>
    <x v="0"/>
    <x v="0"/>
    <n v="24.95"/>
    <x v="2"/>
    <n v="0"/>
    <n v="24.95"/>
    <n v="9.3800000000000008"/>
    <n v="8"/>
    <n v="3016"/>
    <s v="Cedar Hill"/>
    <x v="3"/>
    <n v="199.6"/>
    <n v="0"/>
    <n v="124.55999999999999"/>
  </r>
  <r>
    <x v="173"/>
    <x v="5"/>
    <x v="5"/>
    <s v="Q2"/>
    <n v="3395"/>
    <n v="9"/>
    <x v="3"/>
    <x v="0"/>
    <n v="48.95"/>
    <x v="5"/>
    <n v="0"/>
    <n v="48.95"/>
    <n v="24.52"/>
    <n v="4"/>
    <n v="3018"/>
    <s v="Chickasha"/>
    <x v="6"/>
    <n v="195.8"/>
    <n v="0"/>
    <n v="97.720000000000013"/>
  </r>
  <r>
    <x v="173"/>
    <x v="5"/>
    <x v="5"/>
    <s v="Q2"/>
    <n v="3396"/>
    <n v="23"/>
    <x v="4"/>
    <x v="0"/>
    <n v="2.95"/>
    <x v="4"/>
    <n v="0"/>
    <n v="2.95"/>
    <n v="1.68"/>
    <n v="14"/>
    <n v="3019"/>
    <s v="Crystal City"/>
    <x v="3"/>
    <n v="41.300000000000004"/>
    <n v="0"/>
    <n v="17.780000000000005"/>
  </r>
  <r>
    <x v="173"/>
    <x v="5"/>
    <x v="5"/>
    <s v="Q2"/>
    <n v="3397"/>
    <n v="50"/>
    <x v="3"/>
    <x v="0"/>
    <n v="24.95"/>
    <x v="2"/>
    <n v="0"/>
    <n v="24.95"/>
    <n v="12.14"/>
    <n v="2"/>
    <n v="3010"/>
    <s v="Camarillo"/>
    <x v="7"/>
    <n v="49.9"/>
    <n v="0"/>
    <n v="25.619999999999997"/>
  </r>
  <r>
    <x v="173"/>
    <x v="5"/>
    <x v="5"/>
    <s v="Q2"/>
    <n v="3398"/>
    <n v="18"/>
    <x v="0"/>
    <x v="0"/>
    <n v="54.95"/>
    <x v="3"/>
    <n v="0.2"/>
    <n v="43.96"/>
    <n v="26.65"/>
    <n v="25"/>
    <n v="3013"/>
    <s v="Moran"/>
    <x v="5"/>
    <n v="1099"/>
    <n v="10.990000000000002"/>
    <n v="432.75000000000006"/>
  </r>
  <r>
    <x v="173"/>
    <x v="5"/>
    <x v="5"/>
    <s v="Q2"/>
    <n v="3399"/>
    <n v="22"/>
    <x v="4"/>
    <x v="0"/>
    <n v="0.95"/>
    <x v="4"/>
    <n v="0"/>
    <n v="0.95"/>
    <n v="0.56999999999999995"/>
    <n v="25"/>
    <n v="3031"/>
    <s v="Hingham"/>
    <x v="0"/>
    <n v="23.75"/>
    <n v="0"/>
    <n v="9.5"/>
  </r>
  <r>
    <x v="173"/>
    <x v="5"/>
    <x v="5"/>
    <s v="Q2"/>
    <n v="3400"/>
    <n v="45"/>
    <x v="3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173"/>
    <x v="5"/>
    <x v="5"/>
    <s v="Q2"/>
    <n v="3401"/>
    <n v="45"/>
    <x v="4"/>
    <x v="0"/>
    <n v="38.950000000000003"/>
    <x v="0"/>
    <n v="0"/>
    <n v="38.950000000000003"/>
    <n v="22.33"/>
    <n v="1"/>
    <n v="3026"/>
    <s v="Norman"/>
    <x v="6"/>
    <n v="38.950000000000003"/>
    <n v="0"/>
    <n v="16.620000000000005"/>
  </r>
  <r>
    <x v="173"/>
    <x v="5"/>
    <x v="5"/>
    <s v="Q2"/>
    <n v="3401"/>
    <n v="39"/>
    <x v="4"/>
    <x v="0"/>
    <n v="26.95"/>
    <x v="2"/>
    <n v="0.2"/>
    <n v="21.56"/>
    <n v="12.24"/>
    <n v="19"/>
    <n v="3026"/>
    <s v="Norman"/>
    <x v="6"/>
    <n v="409.64"/>
    <n v="5.3900000000000006"/>
    <n v="177.07999999999998"/>
  </r>
  <r>
    <x v="173"/>
    <x v="5"/>
    <x v="5"/>
    <s v="Q2"/>
    <n v="3401"/>
    <n v="14"/>
    <x v="4"/>
    <x v="0"/>
    <n v="31.95"/>
    <x v="0"/>
    <n v="0"/>
    <n v="31.95"/>
    <n v="17.38"/>
    <n v="2"/>
    <n v="3026"/>
    <s v="Norman"/>
    <x v="6"/>
    <n v="63.9"/>
    <n v="0"/>
    <n v="29.14"/>
  </r>
  <r>
    <x v="173"/>
    <x v="5"/>
    <x v="5"/>
    <s v="Q2"/>
    <n v="3401"/>
    <n v="36"/>
    <x v="4"/>
    <x v="0"/>
    <n v="26.95"/>
    <x v="2"/>
    <n v="0"/>
    <n v="26.95"/>
    <n v="12.53"/>
    <n v="23"/>
    <n v="3026"/>
    <s v="Norman"/>
    <x v="6"/>
    <n v="619.85"/>
    <n v="0"/>
    <n v="331.66"/>
  </r>
  <r>
    <x v="173"/>
    <x v="5"/>
    <x v="5"/>
    <s v="Q2"/>
    <n v="3402"/>
    <n v="16"/>
    <x v="3"/>
    <x v="0"/>
    <n v="27.95"/>
    <x v="2"/>
    <n v="0"/>
    <n v="27.95"/>
    <n v="15.85"/>
    <n v="5"/>
    <n v="3024"/>
    <s v="Corn"/>
    <x v="6"/>
    <n v="139.75"/>
    <n v="0"/>
    <n v="60.5"/>
  </r>
  <r>
    <x v="173"/>
    <x v="5"/>
    <x v="5"/>
    <s v="Q2"/>
    <n v="3403"/>
    <n v="27"/>
    <x v="4"/>
    <x v="0"/>
    <n v="4.95"/>
    <x v="4"/>
    <n v="0"/>
    <n v="4.95"/>
    <n v="1.82"/>
    <n v="1"/>
    <n v="3029"/>
    <s v="Hartland"/>
    <x v="0"/>
    <n v="4.95"/>
    <n v="0"/>
    <n v="3.13"/>
  </r>
  <r>
    <x v="173"/>
    <x v="5"/>
    <x v="5"/>
    <s v="Q2"/>
    <n v="3404"/>
    <n v="44"/>
    <x v="4"/>
    <x v="0"/>
    <n v="38.950000000000003"/>
    <x v="0"/>
    <n v="0"/>
    <n v="38.950000000000003"/>
    <n v="24.76"/>
    <n v="15"/>
    <n v="3025"/>
    <s v="Cardinal"/>
    <x v="4"/>
    <n v="584.25"/>
    <n v="0"/>
    <n v="212.85000000000002"/>
  </r>
  <r>
    <x v="173"/>
    <x v="5"/>
    <x v="5"/>
    <s v="Q2"/>
    <n v="3404"/>
    <n v="37"/>
    <x v="4"/>
    <x v="0"/>
    <n v="24.95"/>
    <x v="2"/>
    <n v="0"/>
    <n v="24.95"/>
    <n v="9.3800000000000008"/>
    <n v="12"/>
    <n v="3025"/>
    <s v="Cardinal"/>
    <x v="4"/>
    <n v="299.39999999999998"/>
    <n v="0"/>
    <n v="186.83999999999997"/>
  </r>
  <r>
    <x v="173"/>
    <x v="5"/>
    <x v="5"/>
    <s v="Q2"/>
    <n v="3405"/>
    <n v="11"/>
    <x v="0"/>
    <x v="0"/>
    <n v="65.95"/>
    <x v="3"/>
    <n v="0"/>
    <n v="65.95"/>
    <n v="37.97"/>
    <n v="19"/>
    <n v="3018"/>
    <s v="Chickasha"/>
    <x v="6"/>
    <n v="1253.05"/>
    <n v="0"/>
    <n v="531.62000000000012"/>
  </r>
  <r>
    <x v="173"/>
    <x v="5"/>
    <x v="5"/>
    <s v="Q2"/>
    <n v="3405"/>
    <n v="43"/>
    <x v="0"/>
    <x v="0"/>
    <n v="11.95"/>
    <x v="1"/>
    <n v="0"/>
    <n v="11.95"/>
    <n v="3.32"/>
    <n v="4"/>
    <n v="3018"/>
    <s v="Chickasha"/>
    <x v="6"/>
    <n v="47.8"/>
    <n v="0"/>
    <n v="34.519999999999996"/>
  </r>
  <r>
    <x v="173"/>
    <x v="5"/>
    <x v="5"/>
    <s v="Q2"/>
    <n v="3406"/>
    <n v="16"/>
    <x v="3"/>
    <x v="0"/>
    <n v="27.95"/>
    <x v="2"/>
    <n v="0"/>
    <n v="27.95"/>
    <n v="15.85"/>
    <n v="4"/>
    <n v="3013"/>
    <s v="Moran"/>
    <x v="5"/>
    <n v="111.8"/>
    <n v="0"/>
    <n v="48.4"/>
  </r>
  <r>
    <x v="173"/>
    <x v="5"/>
    <x v="5"/>
    <s v="Q2"/>
    <n v="3406"/>
    <n v="34"/>
    <x v="3"/>
    <x v="0"/>
    <n v="37.950000000000003"/>
    <x v="0"/>
    <n v="0"/>
    <n v="37.950000000000003"/>
    <n v="15.35"/>
    <n v="15"/>
    <n v="3013"/>
    <s v="Moran"/>
    <x v="5"/>
    <n v="569.25"/>
    <n v="0"/>
    <n v="339"/>
  </r>
  <r>
    <x v="173"/>
    <x v="5"/>
    <x v="5"/>
    <s v="Q2"/>
    <n v="3406"/>
    <n v="6"/>
    <x v="3"/>
    <x v="0"/>
    <n v="55.95"/>
    <x v="3"/>
    <n v="0.1"/>
    <n v="50.36"/>
    <n v="16.059999999999999"/>
    <n v="5"/>
    <n v="3013"/>
    <s v="Moran"/>
    <x v="5"/>
    <n v="251.8"/>
    <n v="5.5900000000000034"/>
    <n v="171.5"/>
  </r>
  <r>
    <x v="174"/>
    <x v="6"/>
    <x v="5"/>
    <s v="Q2"/>
    <n v="3407"/>
    <n v="25"/>
    <x v="2"/>
    <x v="0"/>
    <n v="0.95"/>
    <x v="4"/>
    <n v="0"/>
    <n v="0.95"/>
    <n v="0.35"/>
    <n v="33"/>
    <n v="3032"/>
    <s v="Church View"/>
    <x v="4"/>
    <n v="31.349999999999998"/>
    <n v="0"/>
    <n v="19.8"/>
  </r>
  <r>
    <x v="174"/>
    <x v="6"/>
    <x v="5"/>
    <s v="Q2"/>
    <n v="3408"/>
    <n v="18"/>
    <x v="1"/>
    <x v="0"/>
    <n v="54.95"/>
    <x v="3"/>
    <n v="0"/>
    <n v="54.95"/>
    <n v="26.65"/>
    <n v="25"/>
    <n v="3018"/>
    <s v="Chickasha"/>
    <x v="6"/>
    <n v="1373.75"/>
    <n v="0"/>
    <n v="707.50000000000011"/>
  </r>
  <r>
    <x v="174"/>
    <x v="6"/>
    <x v="5"/>
    <s v="Q2"/>
    <n v="3409"/>
    <n v="10"/>
    <x v="2"/>
    <x v="0"/>
    <n v="34.950000000000003"/>
    <x v="0"/>
    <n v="0.1"/>
    <n v="31.46"/>
    <n v="22.13"/>
    <n v="14"/>
    <n v="3021"/>
    <s v="Hollywood"/>
    <x v="2"/>
    <n v="440.44"/>
    <n v="3.490000000000002"/>
    <n v="130.62000000000003"/>
  </r>
  <r>
    <x v="174"/>
    <x v="6"/>
    <x v="5"/>
    <s v="Q2"/>
    <n v="3410"/>
    <n v="27"/>
    <x v="0"/>
    <x v="0"/>
    <n v="4.95"/>
    <x v="4"/>
    <n v="0.1"/>
    <n v="4.46"/>
    <n v="1.82"/>
    <n v="4"/>
    <n v="3029"/>
    <s v="Hartland"/>
    <x v="0"/>
    <n v="17.84"/>
    <n v="0.49000000000000021"/>
    <n v="10.559999999999999"/>
  </r>
  <r>
    <x v="174"/>
    <x v="6"/>
    <x v="5"/>
    <s v="Q2"/>
    <n v="3411"/>
    <n v="41"/>
    <x v="2"/>
    <x v="0"/>
    <n v="18.95"/>
    <x v="1"/>
    <n v="0"/>
    <n v="18.95"/>
    <n v="9.98"/>
    <n v="19"/>
    <n v="3012"/>
    <s v="Moose"/>
    <x v="5"/>
    <n v="360.05"/>
    <n v="0"/>
    <n v="170.42999999999998"/>
  </r>
  <r>
    <x v="175"/>
    <x v="0"/>
    <x v="5"/>
    <s v="Q2"/>
    <n v="3412"/>
    <n v="27"/>
    <x v="3"/>
    <x v="1"/>
    <n v="4.95"/>
    <x v="4"/>
    <n v="0"/>
    <n v="4.95"/>
    <n v="1.82"/>
    <n v="3"/>
    <n v="3012"/>
    <s v="Moose"/>
    <x v="5"/>
    <n v="14.850000000000001"/>
    <n v="0"/>
    <n v="9.39"/>
  </r>
  <r>
    <x v="175"/>
    <x v="0"/>
    <x v="5"/>
    <s v="Q2"/>
    <n v="3413"/>
    <n v="29"/>
    <x v="4"/>
    <x v="1"/>
    <n v="40.950000000000003"/>
    <x v="5"/>
    <n v="0"/>
    <n v="40.950000000000003"/>
    <n v="15.51"/>
    <n v="6"/>
    <n v="3020"/>
    <s v="Hollywood"/>
    <x v="2"/>
    <n v="245.70000000000002"/>
    <n v="0"/>
    <n v="152.64000000000004"/>
  </r>
  <r>
    <x v="175"/>
    <x v="0"/>
    <x v="5"/>
    <s v="Q2"/>
    <n v="3413"/>
    <n v="41"/>
    <x v="4"/>
    <x v="1"/>
    <n v="18.95"/>
    <x v="1"/>
    <n v="0"/>
    <n v="18.95"/>
    <n v="9.98"/>
    <n v="3"/>
    <n v="3020"/>
    <s v="Hollywood"/>
    <x v="2"/>
    <n v="56.849999999999994"/>
    <n v="0"/>
    <n v="26.909999999999997"/>
  </r>
  <r>
    <x v="175"/>
    <x v="0"/>
    <x v="5"/>
    <s v="Q2"/>
    <n v="3413"/>
    <n v="10"/>
    <x v="4"/>
    <x v="1"/>
    <n v="34.950000000000003"/>
    <x v="0"/>
    <n v="0"/>
    <n v="34.950000000000003"/>
    <n v="22.13"/>
    <n v="13"/>
    <n v="3020"/>
    <s v="Hollywood"/>
    <x v="2"/>
    <n v="454.35"/>
    <n v="0"/>
    <n v="166.66000000000005"/>
  </r>
  <r>
    <x v="175"/>
    <x v="0"/>
    <x v="5"/>
    <s v="Q2"/>
    <n v="3413"/>
    <n v="9"/>
    <x v="4"/>
    <x v="1"/>
    <n v="48.95"/>
    <x v="5"/>
    <n v="0"/>
    <n v="48.95"/>
    <n v="24.52"/>
    <n v="24"/>
    <n v="3020"/>
    <s v="Hollywood"/>
    <x v="2"/>
    <n v="1174.8000000000002"/>
    <n v="0"/>
    <n v="586.32000000000005"/>
  </r>
  <r>
    <x v="175"/>
    <x v="0"/>
    <x v="5"/>
    <s v="Q2"/>
    <n v="3414"/>
    <n v="50"/>
    <x v="3"/>
    <x v="1"/>
    <n v="24.95"/>
    <x v="2"/>
    <n v="0"/>
    <n v="24.95"/>
    <n v="12.14"/>
    <n v="2"/>
    <n v="3026"/>
    <s v="Norman"/>
    <x v="6"/>
    <n v="49.9"/>
    <n v="0"/>
    <n v="25.619999999999997"/>
  </r>
  <r>
    <x v="176"/>
    <x v="1"/>
    <x v="5"/>
    <s v="Q2"/>
    <n v="3415"/>
    <n v="4"/>
    <x v="0"/>
    <x v="1"/>
    <n v="73.95"/>
    <x v="3"/>
    <n v="0.1"/>
    <n v="66.56"/>
    <n v="38.86"/>
    <n v="1"/>
    <n v="3016"/>
    <s v="Cedar Hill"/>
    <x v="3"/>
    <n v="66.56"/>
    <n v="7.3900000000000006"/>
    <n v="27.700000000000003"/>
  </r>
  <r>
    <x v="176"/>
    <x v="1"/>
    <x v="5"/>
    <s v="Q2"/>
    <n v="3415"/>
    <n v="43"/>
    <x v="0"/>
    <x v="1"/>
    <n v="11.95"/>
    <x v="1"/>
    <n v="0"/>
    <n v="11.95"/>
    <n v="3.32"/>
    <n v="3"/>
    <n v="3016"/>
    <s v="Cedar Hill"/>
    <x v="3"/>
    <n v="35.849999999999994"/>
    <n v="0"/>
    <n v="25.889999999999997"/>
  </r>
  <r>
    <x v="176"/>
    <x v="1"/>
    <x v="5"/>
    <s v="Q2"/>
    <n v="3416"/>
    <n v="27"/>
    <x v="1"/>
    <x v="1"/>
    <n v="4.95"/>
    <x v="4"/>
    <n v="0"/>
    <n v="4.95"/>
    <n v="1.82"/>
    <n v="10"/>
    <n v="3028"/>
    <s v="Pembroke Pines"/>
    <x v="2"/>
    <n v="49.5"/>
    <n v="0"/>
    <n v="31.299999999999997"/>
  </r>
  <r>
    <x v="176"/>
    <x v="1"/>
    <x v="5"/>
    <s v="Q2"/>
    <n v="3417"/>
    <n v="26"/>
    <x v="0"/>
    <x v="1"/>
    <n v="0.95"/>
    <x v="4"/>
    <n v="0"/>
    <n v="0.95"/>
    <n v="0.42"/>
    <n v="14"/>
    <n v="3025"/>
    <s v="Cardinal"/>
    <x v="4"/>
    <n v="13.299999999999999"/>
    <n v="0"/>
    <n v="7.42"/>
  </r>
  <r>
    <x v="176"/>
    <x v="1"/>
    <x v="5"/>
    <s v="Q2"/>
    <n v="3417"/>
    <n v="36"/>
    <x v="0"/>
    <x v="1"/>
    <n v="26.95"/>
    <x v="2"/>
    <n v="0.1"/>
    <n v="24.26"/>
    <n v="12.53"/>
    <n v="15"/>
    <n v="3025"/>
    <s v="Cardinal"/>
    <x v="4"/>
    <n v="363.90000000000003"/>
    <n v="2.6899999999999977"/>
    <n v="175.95000000000005"/>
  </r>
  <r>
    <x v="176"/>
    <x v="1"/>
    <x v="5"/>
    <s v="Q2"/>
    <n v="3417"/>
    <n v="9"/>
    <x v="0"/>
    <x v="1"/>
    <n v="48.95"/>
    <x v="5"/>
    <n v="0.1"/>
    <n v="44.06"/>
    <n v="24.52"/>
    <n v="8"/>
    <n v="3025"/>
    <s v="Cardinal"/>
    <x v="4"/>
    <n v="352.48"/>
    <n v="4.8900000000000006"/>
    <n v="156.32000000000002"/>
  </r>
  <r>
    <x v="176"/>
    <x v="1"/>
    <x v="5"/>
    <s v="Q2"/>
    <n v="3417"/>
    <n v="2"/>
    <x v="0"/>
    <x v="1"/>
    <n v="44.95"/>
    <x v="5"/>
    <n v="0"/>
    <n v="44.95"/>
    <n v="27.95"/>
    <n v="9"/>
    <n v="3025"/>
    <s v="Cardinal"/>
    <x v="4"/>
    <n v="404.55"/>
    <n v="0"/>
    <n v="153.00000000000003"/>
  </r>
  <r>
    <x v="176"/>
    <x v="1"/>
    <x v="5"/>
    <s v="Q2"/>
    <n v="3418"/>
    <n v="34"/>
    <x v="1"/>
    <x v="1"/>
    <n v="37.950000000000003"/>
    <x v="0"/>
    <n v="0"/>
    <n v="37.950000000000003"/>
    <n v="15.35"/>
    <n v="5"/>
    <n v="3020"/>
    <s v="Hollywood"/>
    <x v="2"/>
    <n v="189.75"/>
    <n v="0"/>
    <n v="113"/>
  </r>
  <r>
    <x v="176"/>
    <x v="1"/>
    <x v="5"/>
    <s v="Q2"/>
    <n v="3419"/>
    <n v="43"/>
    <x v="1"/>
    <x v="1"/>
    <n v="11.95"/>
    <x v="1"/>
    <n v="0"/>
    <n v="11.95"/>
    <n v="3.32"/>
    <n v="2"/>
    <n v="3017"/>
    <s v="Chesterfield"/>
    <x v="3"/>
    <n v="23.9"/>
    <n v="0"/>
    <n v="17.259999999999998"/>
  </r>
  <r>
    <x v="176"/>
    <x v="1"/>
    <x v="5"/>
    <s v="Q2"/>
    <n v="3419"/>
    <n v="43"/>
    <x v="1"/>
    <x v="1"/>
    <n v="11.95"/>
    <x v="1"/>
    <n v="0.1"/>
    <n v="10.76"/>
    <n v="3.32"/>
    <n v="6"/>
    <n v="3017"/>
    <s v="Chesterfield"/>
    <x v="3"/>
    <n v="64.56"/>
    <n v="1.1899999999999995"/>
    <n v="44.64"/>
  </r>
  <r>
    <x v="176"/>
    <x v="1"/>
    <x v="5"/>
    <s v="Q2"/>
    <n v="3419"/>
    <n v="16"/>
    <x v="1"/>
    <x v="1"/>
    <n v="27.95"/>
    <x v="2"/>
    <n v="0"/>
    <n v="27.95"/>
    <n v="15.85"/>
    <n v="2"/>
    <n v="3017"/>
    <s v="Chesterfield"/>
    <x v="3"/>
    <n v="55.9"/>
    <n v="0"/>
    <n v="24.2"/>
  </r>
  <r>
    <x v="177"/>
    <x v="2"/>
    <x v="5"/>
    <s v="Q2"/>
    <n v="3420"/>
    <n v="30"/>
    <x v="4"/>
    <x v="1"/>
    <n v="10.95"/>
    <x v="1"/>
    <n v="0"/>
    <n v="10.95"/>
    <n v="4.8"/>
    <n v="3"/>
    <n v="3032"/>
    <s v="Church View"/>
    <x v="4"/>
    <n v="32.849999999999994"/>
    <n v="0"/>
    <n v="18.45"/>
  </r>
  <r>
    <x v="177"/>
    <x v="2"/>
    <x v="5"/>
    <s v="Q2"/>
    <n v="3420"/>
    <n v="41"/>
    <x v="4"/>
    <x v="1"/>
    <n v="18.95"/>
    <x v="1"/>
    <n v="0"/>
    <n v="18.95"/>
    <n v="9.98"/>
    <n v="21"/>
    <n v="3032"/>
    <s v="Church View"/>
    <x v="4"/>
    <n v="397.95"/>
    <n v="0"/>
    <n v="188.36999999999998"/>
  </r>
  <r>
    <x v="177"/>
    <x v="2"/>
    <x v="5"/>
    <s v="Q2"/>
    <n v="3420"/>
    <n v="37"/>
    <x v="4"/>
    <x v="1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77"/>
    <x v="2"/>
    <x v="5"/>
    <s v="Q2"/>
    <n v="3421"/>
    <n v="15"/>
    <x v="4"/>
    <x v="1"/>
    <n v="28.95"/>
    <x v="2"/>
    <n v="0.1"/>
    <n v="26.06"/>
    <n v="17.53"/>
    <n v="3"/>
    <n v="3013"/>
    <s v="Moran"/>
    <x v="5"/>
    <n v="78.179999999999993"/>
    <n v="2.8900000000000006"/>
    <n v="25.589999999999993"/>
  </r>
  <r>
    <x v="177"/>
    <x v="2"/>
    <x v="5"/>
    <s v="Q2"/>
    <n v="3421"/>
    <n v="42"/>
    <x v="4"/>
    <x v="1"/>
    <n v="35.950000000000003"/>
    <x v="0"/>
    <n v="0"/>
    <n v="35.950000000000003"/>
    <n v="20.25"/>
    <n v="2"/>
    <n v="3013"/>
    <s v="Moran"/>
    <x v="5"/>
    <n v="71.900000000000006"/>
    <n v="0"/>
    <n v="31.400000000000006"/>
  </r>
  <r>
    <x v="177"/>
    <x v="2"/>
    <x v="5"/>
    <s v="Q2"/>
    <n v="3422"/>
    <n v="2"/>
    <x v="2"/>
    <x v="1"/>
    <n v="44.95"/>
    <x v="5"/>
    <n v="0"/>
    <n v="44.95"/>
    <n v="27.95"/>
    <n v="4"/>
    <n v="3029"/>
    <s v="Hartland"/>
    <x v="0"/>
    <n v="179.8"/>
    <n v="0"/>
    <n v="68.000000000000014"/>
  </r>
  <r>
    <x v="177"/>
    <x v="2"/>
    <x v="5"/>
    <s v="Q2"/>
    <n v="3423"/>
    <n v="28"/>
    <x v="2"/>
    <x v="1"/>
    <n v="0.95"/>
    <x v="4"/>
    <n v="0"/>
    <n v="0.95"/>
    <n v="0.5"/>
    <n v="4"/>
    <n v="3013"/>
    <s v="Moran"/>
    <x v="5"/>
    <n v="3.8"/>
    <n v="0"/>
    <n v="1.7999999999999998"/>
  </r>
  <r>
    <x v="177"/>
    <x v="2"/>
    <x v="5"/>
    <s v="Q2"/>
    <n v="3424"/>
    <n v="34"/>
    <x v="4"/>
    <x v="1"/>
    <n v="37.950000000000003"/>
    <x v="0"/>
    <n v="0"/>
    <n v="37.950000000000003"/>
    <n v="15.35"/>
    <n v="12"/>
    <n v="3023"/>
    <s v="Glenbeulah"/>
    <x v="0"/>
    <n v="455.40000000000003"/>
    <n v="0"/>
    <n v="271.20000000000005"/>
  </r>
  <r>
    <x v="177"/>
    <x v="2"/>
    <x v="5"/>
    <s v="Q2"/>
    <n v="3425"/>
    <n v="47"/>
    <x v="2"/>
    <x v="1"/>
    <n v="28.95"/>
    <x v="2"/>
    <n v="0.2"/>
    <n v="23.16"/>
    <n v="8.86"/>
    <n v="6"/>
    <n v="3024"/>
    <s v="Corn"/>
    <x v="6"/>
    <n v="138.96"/>
    <n v="5.7899999999999991"/>
    <n v="85.800000000000011"/>
  </r>
  <r>
    <x v="177"/>
    <x v="2"/>
    <x v="5"/>
    <s v="Q2"/>
    <n v="3426"/>
    <n v="15"/>
    <x v="4"/>
    <x v="1"/>
    <n v="28.95"/>
    <x v="2"/>
    <n v="0"/>
    <n v="28.95"/>
    <n v="17.53"/>
    <n v="38"/>
    <n v="3020"/>
    <s v="Hollywood"/>
    <x v="2"/>
    <n v="1100.0999999999999"/>
    <n v="0"/>
    <n v="433.95999999999992"/>
  </r>
  <r>
    <x v="177"/>
    <x v="2"/>
    <x v="5"/>
    <s v="Q2"/>
    <n v="3426"/>
    <n v="49"/>
    <x v="4"/>
    <x v="1"/>
    <n v="63.95"/>
    <x v="3"/>
    <n v="0"/>
    <n v="63.95"/>
    <n v="27.1"/>
    <n v="3"/>
    <n v="3020"/>
    <s v="Hollywood"/>
    <x v="2"/>
    <n v="191.85000000000002"/>
    <n v="0"/>
    <n v="110.55000000000001"/>
  </r>
  <r>
    <x v="177"/>
    <x v="2"/>
    <x v="5"/>
    <s v="Q2"/>
    <n v="3427"/>
    <n v="47"/>
    <x v="2"/>
    <x v="1"/>
    <n v="28.95"/>
    <x v="2"/>
    <n v="0"/>
    <n v="28.95"/>
    <n v="8.86"/>
    <n v="5"/>
    <n v="3023"/>
    <s v="Glenbeulah"/>
    <x v="0"/>
    <n v="144.75"/>
    <n v="0"/>
    <n v="100.45"/>
  </r>
  <r>
    <x v="177"/>
    <x v="2"/>
    <x v="5"/>
    <s v="Q2"/>
    <n v="3428"/>
    <n v="49"/>
    <x v="4"/>
    <x v="1"/>
    <n v="63.95"/>
    <x v="3"/>
    <n v="0"/>
    <n v="63.95"/>
    <n v="27.1"/>
    <n v="1"/>
    <n v="3015"/>
    <s v="Catawissa"/>
    <x v="3"/>
    <n v="63.95"/>
    <n v="0"/>
    <n v="36.85"/>
  </r>
  <r>
    <x v="177"/>
    <x v="2"/>
    <x v="5"/>
    <s v="Q2"/>
    <n v="3429"/>
    <n v="8"/>
    <x v="4"/>
    <x v="1"/>
    <n v="7.95"/>
    <x v="4"/>
    <n v="0"/>
    <n v="7.95"/>
    <n v="4.53"/>
    <n v="19"/>
    <n v="3029"/>
    <s v="Hartland"/>
    <x v="0"/>
    <n v="151.05000000000001"/>
    <n v="0"/>
    <n v="64.98"/>
  </r>
  <r>
    <x v="177"/>
    <x v="2"/>
    <x v="5"/>
    <s v="Q2"/>
    <n v="3429"/>
    <n v="34"/>
    <x v="4"/>
    <x v="1"/>
    <n v="37.950000000000003"/>
    <x v="0"/>
    <n v="0"/>
    <n v="37.950000000000003"/>
    <n v="15.35"/>
    <n v="3"/>
    <n v="3029"/>
    <s v="Hartland"/>
    <x v="0"/>
    <n v="113.85000000000001"/>
    <n v="0"/>
    <n v="67.800000000000011"/>
  </r>
  <r>
    <x v="177"/>
    <x v="2"/>
    <x v="5"/>
    <s v="Q2"/>
    <n v="3430"/>
    <n v="38"/>
    <x v="2"/>
    <x v="1"/>
    <n v="24.95"/>
    <x v="2"/>
    <n v="0"/>
    <n v="24.95"/>
    <n v="11.48"/>
    <n v="5"/>
    <n v="3022"/>
    <s v="Oak View"/>
    <x v="7"/>
    <n v="124.75"/>
    <n v="0"/>
    <n v="67.349999999999994"/>
  </r>
  <r>
    <x v="177"/>
    <x v="2"/>
    <x v="5"/>
    <s v="Q2"/>
    <n v="3431"/>
    <n v="23"/>
    <x v="4"/>
    <x v="1"/>
    <n v="2.95"/>
    <x v="4"/>
    <n v="0"/>
    <n v="2.95"/>
    <n v="1.68"/>
    <n v="10"/>
    <n v="3025"/>
    <s v="Cardinal"/>
    <x v="4"/>
    <n v="29.5"/>
    <n v="0"/>
    <n v="12.700000000000003"/>
  </r>
  <r>
    <x v="177"/>
    <x v="2"/>
    <x v="5"/>
    <s v="Q2"/>
    <n v="3431"/>
    <n v="41"/>
    <x v="4"/>
    <x v="1"/>
    <n v="18.95"/>
    <x v="1"/>
    <n v="0"/>
    <n v="18.95"/>
    <n v="9.98"/>
    <n v="13"/>
    <n v="3025"/>
    <s v="Cardinal"/>
    <x v="4"/>
    <n v="246.35"/>
    <n v="0"/>
    <n v="116.60999999999999"/>
  </r>
  <r>
    <x v="177"/>
    <x v="2"/>
    <x v="5"/>
    <s v="Q2"/>
    <n v="3432"/>
    <n v="14"/>
    <x v="4"/>
    <x v="1"/>
    <n v="31.95"/>
    <x v="0"/>
    <n v="0.1"/>
    <n v="28.76"/>
    <n v="17.38"/>
    <n v="2"/>
    <n v="3021"/>
    <s v="Hollywood"/>
    <x v="2"/>
    <n v="57.52"/>
    <n v="3.1899999999999977"/>
    <n v="22.760000000000005"/>
  </r>
  <r>
    <x v="177"/>
    <x v="2"/>
    <x v="5"/>
    <s v="Q2"/>
    <n v="3433"/>
    <n v="11"/>
    <x v="4"/>
    <x v="1"/>
    <n v="65.95"/>
    <x v="3"/>
    <n v="0"/>
    <n v="65.95"/>
    <n v="37.97"/>
    <n v="24"/>
    <n v="3019"/>
    <s v="Crystal City"/>
    <x v="3"/>
    <n v="1582.8000000000002"/>
    <n v="0"/>
    <n v="671.5200000000001"/>
  </r>
  <r>
    <x v="177"/>
    <x v="2"/>
    <x v="5"/>
    <s v="Q2"/>
    <n v="3433"/>
    <n v="42"/>
    <x v="4"/>
    <x v="1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77"/>
    <x v="2"/>
    <x v="5"/>
    <s v="Q2"/>
    <n v="3434"/>
    <n v="32"/>
    <x v="4"/>
    <x v="1"/>
    <n v="22.95"/>
    <x v="2"/>
    <n v="0"/>
    <n v="22.95"/>
    <n v="11.78"/>
    <n v="12"/>
    <n v="3025"/>
    <s v="Cardinal"/>
    <x v="4"/>
    <n v="275.39999999999998"/>
    <n v="0"/>
    <n v="134.04"/>
  </r>
  <r>
    <x v="177"/>
    <x v="2"/>
    <x v="5"/>
    <s v="Q2"/>
    <n v="3434"/>
    <n v="30"/>
    <x v="4"/>
    <x v="1"/>
    <n v="10.95"/>
    <x v="1"/>
    <n v="0"/>
    <n v="10.95"/>
    <n v="4.8"/>
    <n v="23"/>
    <n v="3025"/>
    <s v="Cardinal"/>
    <x v="4"/>
    <n v="251.85"/>
    <n v="0"/>
    <n v="141.44999999999999"/>
  </r>
  <r>
    <x v="177"/>
    <x v="2"/>
    <x v="5"/>
    <s v="Q2"/>
    <n v="3434"/>
    <n v="41"/>
    <x v="4"/>
    <x v="1"/>
    <n v="18.95"/>
    <x v="1"/>
    <n v="0.1"/>
    <n v="17.059999999999999"/>
    <n v="9.98"/>
    <n v="28"/>
    <n v="3025"/>
    <s v="Cardinal"/>
    <x v="4"/>
    <n v="477.67999999999995"/>
    <n v="1.8900000000000006"/>
    <n v="198.23999999999995"/>
  </r>
  <r>
    <x v="177"/>
    <x v="2"/>
    <x v="5"/>
    <s v="Q2"/>
    <n v="3434"/>
    <n v="1"/>
    <x v="4"/>
    <x v="1"/>
    <n v="43.95"/>
    <x v="5"/>
    <n v="0"/>
    <n v="43.95"/>
    <n v="25.6"/>
    <n v="13"/>
    <n v="3025"/>
    <s v="Cardinal"/>
    <x v="4"/>
    <n v="571.35"/>
    <n v="0"/>
    <n v="238.55"/>
  </r>
  <r>
    <x v="177"/>
    <x v="2"/>
    <x v="5"/>
    <s v="Q2"/>
    <n v="3434"/>
    <n v="20"/>
    <x v="4"/>
    <x v="1"/>
    <n v="16.95"/>
    <x v="1"/>
    <n v="0.1"/>
    <n v="15.26"/>
    <n v="6.76"/>
    <n v="30"/>
    <n v="3025"/>
    <s v="Cardinal"/>
    <x v="4"/>
    <n v="457.8"/>
    <n v="1.6899999999999995"/>
    <n v="255"/>
  </r>
  <r>
    <x v="177"/>
    <x v="2"/>
    <x v="5"/>
    <s v="Q2"/>
    <n v="3434"/>
    <n v="14"/>
    <x v="4"/>
    <x v="1"/>
    <n v="31.95"/>
    <x v="0"/>
    <n v="0"/>
    <n v="31.95"/>
    <n v="17.38"/>
    <n v="3"/>
    <n v="3025"/>
    <s v="Cardinal"/>
    <x v="4"/>
    <n v="95.85"/>
    <n v="0"/>
    <n v="43.71"/>
  </r>
  <r>
    <x v="177"/>
    <x v="2"/>
    <x v="5"/>
    <s v="Q2"/>
    <n v="3434"/>
    <n v="34"/>
    <x v="4"/>
    <x v="1"/>
    <n v="37.950000000000003"/>
    <x v="0"/>
    <n v="0.2"/>
    <n v="30.36"/>
    <n v="15.35"/>
    <n v="11"/>
    <n v="3025"/>
    <s v="Cardinal"/>
    <x v="4"/>
    <n v="333.96"/>
    <n v="7.5900000000000034"/>
    <n v="165.10999999999999"/>
  </r>
  <r>
    <x v="177"/>
    <x v="2"/>
    <x v="5"/>
    <s v="Q2"/>
    <n v="3435"/>
    <n v="18"/>
    <x v="2"/>
    <x v="1"/>
    <n v="54.95"/>
    <x v="3"/>
    <n v="0"/>
    <n v="54.95"/>
    <n v="26.65"/>
    <n v="19"/>
    <n v="3013"/>
    <s v="Moran"/>
    <x v="5"/>
    <n v="1044.05"/>
    <n v="0"/>
    <n v="537.70000000000005"/>
  </r>
  <r>
    <x v="177"/>
    <x v="2"/>
    <x v="5"/>
    <s v="Q2"/>
    <n v="3436"/>
    <n v="28"/>
    <x v="4"/>
    <x v="1"/>
    <n v="0.95"/>
    <x v="4"/>
    <n v="0"/>
    <n v="0.95"/>
    <n v="0.5"/>
    <n v="2"/>
    <n v="3029"/>
    <s v="Hartland"/>
    <x v="0"/>
    <n v="1.9"/>
    <n v="0"/>
    <n v="0.89999999999999991"/>
  </r>
  <r>
    <x v="177"/>
    <x v="2"/>
    <x v="5"/>
    <s v="Q2"/>
    <n v="3436"/>
    <n v="50"/>
    <x v="4"/>
    <x v="1"/>
    <n v="24.95"/>
    <x v="2"/>
    <n v="0"/>
    <n v="24.95"/>
    <n v="12.14"/>
    <n v="2"/>
    <n v="3029"/>
    <s v="Hartland"/>
    <x v="0"/>
    <n v="49.9"/>
    <n v="0"/>
    <n v="25.619999999999997"/>
  </r>
  <r>
    <x v="177"/>
    <x v="2"/>
    <x v="5"/>
    <s v="Q2"/>
    <n v="3437"/>
    <n v="49"/>
    <x v="2"/>
    <x v="1"/>
    <n v="63.95"/>
    <x v="3"/>
    <n v="0"/>
    <n v="63.95"/>
    <n v="27.1"/>
    <n v="4"/>
    <n v="3018"/>
    <s v="Chickasha"/>
    <x v="6"/>
    <n v="255.8"/>
    <n v="0"/>
    <n v="147.4"/>
  </r>
  <r>
    <x v="177"/>
    <x v="2"/>
    <x v="5"/>
    <s v="Q2"/>
    <n v="3437"/>
    <n v="17"/>
    <x v="2"/>
    <x v="1"/>
    <n v="49.95"/>
    <x v="5"/>
    <n v="0"/>
    <n v="49.95"/>
    <n v="23.93"/>
    <n v="10"/>
    <n v="3018"/>
    <s v="Chickasha"/>
    <x v="6"/>
    <n v="499.5"/>
    <n v="0"/>
    <n v="260.20000000000005"/>
  </r>
  <r>
    <x v="177"/>
    <x v="2"/>
    <x v="5"/>
    <s v="Q2"/>
    <n v="3438"/>
    <n v="35"/>
    <x v="4"/>
    <x v="1"/>
    <n v="0.95"/>
    <x v="4"/>
    <n v="0"/>
    <n v="0.95"/>
    <n v="0.47"/>
    <n v="3"/>
    <n v="3021"/>
    <s v="Hollywood"/>
    <x v="2"/>
    <n v="2.8499999999999996"/>
    <n v="0"/>
    <n v="1.44"/>
  </r>
  <r>
    <x v="177"/>
    <x v="2"/>
    <x v="5"/>
    <s v="Q2"/>
    <n v="3439"/>
    <n v="8"/>
    <x v="2"/>
    <x v="1"/>
    <n v="7.95"/>
    <x v="4"/>
    <n v="0"/>
    <n v="7.95"/>
    <n v="4.53"/>
    <n v="15"/>
    <n v="3033"/>
    <s v="Hubertus"/>
    <x v="0"/>
    <n v="119.25"/>
    <n v="0"/>
    <n v="51.3"/>
  </r>
  <r>
    <x v="177"/>
    <x v="2"/>
    <x v="5"/>
    <s v="Q2"/>
    <n v="3439"/>
    <n v="46"/>
    <x v="2"/>
    <x v="1"/>
    <n v="55.95"/>
    <x v="3"/>
    <n v="0"/>
    <n v="55.95"/>
    <n v="32.47"/>
    <n v="1"/>
    <n v="3033"/>
    <s v="Hubertus"/>
    <x v="0"/>
    <n v="55.95"/>
    <n v="0"/>
    <n v="23.480000000000004"/>
  </r>
  <r>
    <x v="177"/>
    <x v="2"/>
    <x v="5"/>
    <s v="Q2"/>
    <n v="3440"/>
    <n v="49"/>
    <x v="4"/>
    <x v="1"/>
    <n v="63.95"/>
    <x v="3"/>
    <n v="0"/>
    <n v="63.95"/>
    <n v="27.1"/>
    <n v="3"/>
    <n v="3014"/>
    <s v="Danville"/>
    <x v="1"/>
    <n v="191.85000000000002"/>
    <n v="0"/>
    <n v="110.55000000000001"/>
  </r>
  <r>
    <x v="177"/>
    <x v="2"/>
    <x v="5"/>
    <s v="Q2"/>
    <n v="3441"/>
    <n v="13"/>
    <x v="2"/>
    <x v="1"/>
    <n v="26.95"/>
    <x v="2"/>
    <n v="0"/>
    <n v="26.95"/>
    <n v="13.26"/>
    <n v="16"/>
    <n v="3031"/>
    <s v="Hingham"/>
    <x v="0"/>
    <n v="431.2"/>
    <n v="0"/>
    <n v="219.04"/>
  </r>
  <r>
    <x v="177"/>
    <x v="2"/>
    <x v="5"/>
    <s v="Q2"/>
    <n v="3442"/>
    <n v="12"/>
    <x v="4"/>
    <x v="1"/>
    <n v="47.95"/>
    <x v="5"/>
    <n v="0.1"/>
    <n v="43.16"/>
    <n v="20.7"/>
    <n v="2"/>
    <n v="3027"/>
    <s v="Hartford"/>
    <x v="0"/>
    <n v="86.32"/>
    <n v="4.7900000000000063"/>
    <n v="44.919999999999995"/>
  </r>
  <r>
    <x v="177"/>
    <x v="2"/>
    <x v="5"/>
    <s v="Q2"/>
    <n v="3443"/>
    <n v="16"/>
    <x v="2"/>
    <x v="1"/>
    <n v="27.95"/>
    <x v="2"/>
    <n v="0.1"/>
    <n v="25.16"/>
    <n v="15.85"/>
    <n v="1"/>
    <n v="3022"/>
    <s v="Oak View"/>
    <x v="7"/>
    <n v="25.16"/>
    <n v="2.7899999999999991"/>
    <n v="9.31"/>
  </r>
  <r>
    <x v="177"/>
    <x v="2"/>
    <x v="5"/>
    <s v="Q2"/>
    <n v="3443"/>
    <n v="8"/>
    <x v="2"/>
    <x v="1"/>
    <n v="7.95"/>
    <x v="4"/>
    <n v="0"/>
    <n v="7.95"/>
    <n v="4.53"/>
    <n v="38"/>
    <n v="3022"/>
    <s v="Oak View"/>
    <x v="7"/>
    <n v="302.10000000000002"/>
    <n v="0"/>
    <n v="129.96"/>
  </r>
  <r>
    <x v="177"/>
    <x v="2"/>
    <x v="5"/>
    <s v="Q2"/>
    <n v="3443"/>
    <n v="23"/>
    <x v="2"/>
    <x v="1"/>
    <n v="2.95"/>
    <x v="4"/>
    <n v="0"/>
    <n v="2.95"/>
    <n v="1.68"/>
    <n v="8"/>
    <n v="3022"/>
    <s v="Oak View"/>
    <x v="7"/>
    <n v="23.6"/>
    <n v="0"/>
    <n v="10.160000000000002"/>
  </r>
  <r>
    <x v="177"/>
    <x v="2"/>
    <x v="5"/>
    <s v="Q2"/>
    <n v="3444"/>
    <n v="42"/>
    <x v="2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78"/>
    <x v="3"/>
    <x v="5"/>
    <s v="Q2"/>
    <n v="3445"/>
    <n v="43"/>
    <x v="1"/>
    <x v="1"/>
    <n v="11.95"/>
    <x v="1"/>
    <n v="0.1"/>
    <n v="10.76"/>
    <n v="3.32"/>
    <n v="4"/>
    <n v="3022"/>
    <s v="Oak View"/>
    <x v="7"/>
    <n v="43.04"/>
    <n v="1.1899999999999995"/>
    <n v="29.759999999999998"/>
  </r>
  <r>
    <x v="178"/>
    <x v="3"/>
    <x v="5"/>
    <s v="Q2"/>
    <n v="3446"/>
    <n v="3"/>
    <x v="2"/>
    <x v="1"/>
    <n v="59.95"/>
    <x v="3"/>
    <n v="0"/>
    <n v="59.95"/>
    <n v="28.73"/>
    <n v="5"/>
    <n v="3032"/>
    <s v="Church View"/>
    <x v="4"/>
    <n v="299.75"/>
    <n v="0"/>
    <n v="156.10000000000002"/>
  </r>
  <r>
    <x v="178"/>
    <x v="3"/>
    <x v="5"/>
    <s v="Q2"/>
    <n v="3446"/>
    <n v="37"/>
    <x v="2"/>
    <x v="1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78"/>
    <x v="3"/>
    <x v="5"/>
    <s v="Q2"/>
    <n v="3447"/>
    <n v="50"/>
    <x v="1"/>
    <x v="1"/>
    <n v="24.95"/>
    <x v="2"/>
    <n v="0"/>
    <n v="24.95"/>
    <n v="12.14"/>
    <n v="2"/>
    <n v="3010"/>
    <s v="Camarillo"/>
    <x v="7"/>
    <n v="49.9"/>
    <n v="0"/>
    <n v="25.619999999999997"/>
  </r>
  <r>
    <x v="178"/>
    <x v="3"/>
    <x v="5"/>
    <s v="Q2"/>
    <n v="3448"/>
    <n v="27"/>
    <x v="2"/>
    <x v="1"/>
    <n v="4.95"/>
    <x v="4"/>
    <n v="0"/>
    <n v="4.95"/>
    <n v="1.82"/>
    <n v="1"/>
    <n v="3018"/>
    <s v="Chickasha"/>
    <x v="6"/>
    <n v="4.95"/>
    <n v="0"/>
    <n v="3.13"/>
  </r>
  <r>
    <x v="178"/>
    <x v="3"/>
    <x v="5"/>
    <s v="Q2"/>
    <n v="3449"/>
    <n v="45"/>
    <x v="1"/>
    <x v="1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178"/>
    <x v="3"/>
    <x v="5"/>
    <s v="Q2"/>
    <n v="3450"/>
    <n v="18"/>
    <x v="2"/>
    <x v="1"/>
    <n v="54.95"/>
    <x v="3"/>
    <n v="0"/>
    <n v="54.95"/>
    <n v="26.65"/>
    <n v="26"/>
    <n v="3017"/>
    <s v="Chesterfield"/>
    <x v="3"/>
    <n v="1428.7"/>
    <n v="0"/>
    <n v="735.80000000000007"/>
  </r>
  <r>
    <x v="178"/>
    <x v="3"/>
    <x v="5"/>
    <s v="Q2"/>
    <n v="3451"/>
    <n v="35"/>
    <x v="2"/>
    <x v="1"/>
    <n v="0.95"/>
    <x v="4"/>
    <n v="0.1"/>
    <n v="0.86"/>
    <n v="0.47"/>
    <n v="13"/>
    <n v="3018"/>
    <s v="Chickasha"/>
    <x v="6"/>
    <n v="11.18"/>
    <n v="8.9999999999999969E-2"/>
    <n v="5.07"/>
  </r>
  <r>
    <x v="178"/>
    <x v="3"/>
    <x v="5"/>
    <s v="Q2"/>
    <n v="3452"/>
    <n v="42"/>
    <x v="1"/>
    <x v="1"/>
    <n v="35.950000000000003"/>
    <x v="0"/>
    <n v="0.1"/>
    <n v="32.36"/>
    <n v="20.25"/>
    <n v="2"/>
    <n v="3015"/>
    <s v="Catawissa"/>
    <x v="3"/>
    <n v="64.72"/>
    <n v="3.5900000000000034"/>
    <n v="24.22"/>
  </r>
  <r>
    <x v="178"/>
    <x v="3"/>
    <x v="5"/>
    <s v="Q2"/>
    <n v="3453"/>
    <n v="29"/>
    <x v="2"/>
    <x v="1"/>
    <n v="40.950000000000003"/>
    <x v="5"/>
    <n v="0"/>
    <n v="40.950000000000003"/>
    <n v="15.51"/>
    <n v="3"/>
    <n v="3016"/>
    <s v="Cedar Hill"/>
    <x v="3"/>
    <n v="122.85000000000001"/>
    <n v="0"/>
    <n v="76.320000000000022"/>
  </r>
  <r>
    <x v="179"/>
    <x v="4"/>
    <x v="5"/>
    <s v="Q2"/>
    <n v="3454"/>
    <n v="4"/>
    <x v="4"/>
    <x v="0"/>
    <n v="73.95"/>
    <x v="3"/>
    <n v="0"/>
    <n v="73.95"/>
    <n v="38.86"/>
    <n v="1"/>
    <n v="3017"/>
    <s v="Chesterfield"/>
    <x v="3"/>
    <n v="73.95"/>
    <n v="0"/>
    <n v="35.090000000000003"/>
  </r>
  <r>
    <x v="179"/>
    <x v="4"/>
    <x v="5"/>
    <s v="Q2"/>
    <n v="3455"/>
    <n v="32"/>
    <x v="3"/>
    <x v="0"/>
    <n v="22.95"/>
    <x v="2"/>
    <n v="0"/>
    <n v="22.95"/>
    <n v="11.78"/>
    <n v="1"/>
    <n v="3019"/>
    <s v="Crystal City"/>
    <x v="3"/>
    <n v="22.95"/>
    <n v="0"/>
    <n v="11.17"/>
  </r>
  <r>
    <x v="179"/>
    <x v="4"/>
    <x v="5"/>
    <s v="Q2"/>
    <n v="3455"/>
    <n v="44"/>
    <x v="3"/>
    <x v="0"/>
    <n v="38.950000000000003"/>
    <x v="0"/>
    <n v="0.1"/>
    <n v="35.06"/>
    <n v="24.76"/>
    <n v="36"/>
    <n v="3019"/>
    <s v="Crystal City"/>
    <x v="3"/>
    <n v="1262.1600000000001"/>
    <n v="3.8900000000000006"/>
    <n v="370.8"/>
  </r>
  <r>
    <x v="179"/>
    <x v="4"/>
    <x v="5"/>
    <s v="Q2"/>
    <n v="3455"/>
    <n v="15"/>
    <x v="3"/>
    <x v="0"/>
    <n v="28.95"/>
    <x v="2"/>
    <n v="0"/>
    <n v="28.95"/>
    <n v="17.53"/>
    <n v="37"/>
    <n v="3019"/>
    <s v="Crystal City"/>
    <x v="3"/>
    <n v="1071.1499999999999"/>
    <n v="0"/>
    <n v="422.53999999999991"/>
  </r>
  <r>
    <x v="179"/>
    <x v="4"/>
    <x v="5"/>
    <s v="Q2"/>
    <n v="3455"/>
    <n v="31"/>
    <x v="3"/>
    <x v="0"/>
    <n v="0.95"/>
    <x v="4"/>
    <n v="0.1"/>
    <n v="0.86"/>
    <n v="0.34"/>
    <n v="20"/>
    <n v="3019"/>
    <s v="Crystal City"/>
    <x v="3"/>
    <n v="17.2"/>
    <n v="8.9999999999999969E-2"/>
    <n v="10.4"/>
  </r>
  <r>
    <x v="179"/>
    <x v="4"/>
    <x v="5"/>
    <s v="Q2"/>
    <n v="3455"/>
    <n v="31"/>
    <x v="3"/>
    <x v="0"/>
    <n v="0.95"/>
    <x v="4"/>
    <n v="0"/>
    <n v="0.95"/>
    <n v="0.34"/>
    <n v="15"/>
    <n v="3019"/>
    <s v="Crystal City"/>
    <x v="3"/>
    <n v="14.25"/>
    <n v="0"/>
    <n v="9.1499999999999986"/>
  </r>
  <r>
    <x v="179"/>
    <x v="4"/>
    <x v="5"/>
    <s v="Q2"/>
    <n v="3456"/>
    <n v="35"/>
    <x v="4"/>
    <x v="0"/>
    <n v="0.95"/>
    <x v="4"/>
    <n v="0.1"/>
    <n v="0.86"/>
    <n v="0.47"/>
    <n v="15"/>
    <n v="3031"/>
    <s v="Hingham"/>
    <x v="0"/>
    <n v="12.9"/>
    <n v="8.9999999999999969E-2"/>
    <n v="5.8500000000000005"/>
  </r>
  <r>
    <x v="179"/>
    <x v="4"/>
    <x v="5"/>
    <s v="Q2"/>
    <n v="3457"/>
    <n v="40"/>
    <x v="3"/>
    <x v="0"/>
    <n v="16.95"/>
    <x v="1"/>
    <n v="0.1"/>
    <n v="15.26"/>
    <n v="6.53"/>
    <n v="11"/>
    <n v="3033"/>
    <s v="Hubertus"/>
    <x v="0"/>
    <n v="167.85999999999999"/>
    <n v="1.6899999999999995"/>
    <n v="96.03"/>
  </r>
  <r>
    <x v="179"/>
    <x v="4"/>
    <x v="5"/>
    <s v="Q2"/>
    <n v="3458"/>
    <n v="28"/>
    <x v="4"/>
    <x v="0"/>
    <n v="0.95"/>
    <x v="4"/>
    <n v="0"/>
    <n v="0.95"/>
    <n v="0.5"/>
    <n v="14"/>
    <n v="3017"/>
    <s v="Chesterfield"/>
    <x v="3"/>
    <n v="13.299999999999999"/>
    <n v="0"/>
    <n v="6.2999999999999989"/>
  </r>
  <r>
    <x v="179"/>
    <x v="4"/>
    <x v="5"/>
    <s v="Q2"/>
    <n v="3458"/>
    <n v="26"/>
    <x v="4"/>
    <x v="0"/>
    <n v="0.95"/>
    <x v="4"/>
    <n v="0"/>
    <n v="0.95"/>
    <n v="0.42"/>
    <n v="6"/>
    <n v="3017"/>
    <s v="Chesterfield"/>
    <x v="3"/>
    <n v="5.6999999999999993"/>
    <n v="0"/>
    <n v="3.18"/>
  </r>
  <r>
    <x v="179"/>
    <x v="4"/>
    <x v="5"/>
    <s v="Q2"/>
    <n v="3458"/>
    <n v="7"/>
    <x v="4"/>
    <x v="0"/>
    <n v="20.95"/>
    <x v="2"/>
    <n v="0"/>
    <n v="20.95"/>
    <n v="10.039999999999999"/>
    <n v="17"/>
    <n v="3017"/>
    <s v="Chesterfield"/>
    <x v="3"/>
    <n v="356.15"/>
    <n v="0"/>
    <n v="185.47"/>
  </r>
  <r>
    <x v="179"/>
    <x v="4"/>
    <x v="5"/>
    <s v="Q2"/>
    <n v="3458"/>
    <n v="38"/>
    <x v="4"/>
    <x v="0"/>
    <n v="24.95"/>
    <x v="2"/>
    <n v="0"/>
    <n v="24.95"/>
    <n v="11.48"/>
    <n v="2"/>
    <n v="3017"/>
    <s v="Chesterfield"/>
    <x v="3"/>
    <n v="49.9"/>
    <n v="0"/>
    <n v="26.939999999999998"/>
  </r>
  <r>
    <x v="179"/>
    <x v="4"/>
    <x v="5"/>
    <s v="Q2"/>
    <n v="3458"/>
    <n v="1"/>
    <x v="4"/>
    <x v="0"/>
    <n v="43.95"/>
    <x v="5"/>
    <n v="0"/>
    <n v="43.95"/>
    <n v="25.6"/>
    <n v="15"/>
    <n v="3017"/>
    <s v="Chesterfield"/>
    <x v="3"/>
    <n v="659.25"/>
    <n v="0"/>
    <n v="275.25"/>
  </r>
  <r>
    <x v="179"/>
    <x v="4"/>
    <x v="5"/>
    <s v="Q2"/>
    <n v="3459"/>
    <n v="15"/>
    <x v="3"/>
    <x v="0"/>
    <n v="28.95"/>
    <x v="2"/>
    <n v="0"/>
    <n v="28.95"/>
    <n v="17.53"/>
    <n v="15"/>
    <n v="3032"/>
    <s v="Church View"/>
    <x v="4"/>
    <n v="434.25"/>
    <n v="0"/>
    <n v="171.29999999999998"/>
  </r>
  <r>
    <x v="179"/>
    <x v="4"/>
    <x v="5"/>
    <s v="Q2"/>
    <n v="3460"/>
    <n v="7"/>
    <x v="4"/>
    <x v="0"/>
    <n v="20.95"/>
    <x v="2"/>
    <n v="0"/>
    <n v="20.95"/>
    <n v="10.039999999999999"/>
    <n v="11"/>
    <n v="3013"/>
    <s v="Moran"/>
    <x v="5"/>
    <n v="230.45"/>
    <n v="0"/>
    <n v="120.01"/>
  </r>
  <r>
    <x v="179"/>
    <x v="4"/>
    <x v="5"/>
    <s v="Q2"/>
    <n v="3461"/>
    <n v="38"/>
    <x v="3"/>
    <x v="0"/>
    <n v="24.95"/>
    <x v="2"/>
    <n v="0"/>
    <n v="24.95"/>
    <n v="11.48"/>
    <n v="1"/>
    <n v="3019"/>
    <s v="Crystal City"/>
    <x v="3"/>
    <n v="24.95"/>
    <n v="0"/>
    <n v="13.469999999999999"/>
  </r>
  <r>
    <x v="179"/>
    <x v="4"/>
    <x v="5"/>
    <s v="Q2"/>
    <n v="3461"/>
    <n v="45"/>
    <x v="3"/>
    <x v="0"/>
    <n v="38.950000000000003"/>
    <x v="0"/>
    <n v="0"/>
    <n v="38.950000000000003"/>
    <n v="22.33"/>
    <n v="5"/>
    <n v="3019"/>
    <s v="Crystal City"/>
    <x v="3"/>
    <n v="194.75"/>
    <n v="0"/>
    <n v="83.100000000000023"/>
  </r>
  <r>
    <x v="179"/>
    <x v="4"/>
    <x v="5"/>
    <s v="Q2"/>
    <n v="3462"/>
    <n v="45"/>
    <x v="4"/>
    <x v="0"/>
    <n v="38.950000000000003"/>
    <x v="0"/>
    <n v="0"/>
    <n v="38.950000000000003"/>
    <n v="22.33"/>
    <n v="2"/>
    <n v="3031"/>
    <s v="Hingham"/>
    <x v="0"/>
    <n v="77.900000000000006"/>
    <n v="0"/>
    <n v="33.240000000000009"/>
  </r>
  <r>
    <x v="179"/>
    <x v="4"/>
    <x v="5"/>
    <s v="Q2"/>
    <n v="3463"/>
    <n v="18"/>
    <x v="4"/>
    <x v="0"/>
    <n v="54.95"/>
    <x v="3"/>
    <n v="0"/>
    <n v="54.95"/>
    <n v="26.65"/>
    <n v="31"/>
    <n v="3017"/>
    <s v="Chesterfield"/>
    <x v="3"/>
    <n v="1703.45"/>
    <n v="0"/>
    <n v="877.30000000000018"/>
  </r>
  <r>
    <x v="179"/>
    <x v="4"/>
    <x v="5"/>
    <s v="Q2"/>
    <n v="3464"/>
    <n v="7"/>
    <x v="4"/>
    <x v="0"/>
    <n v="20.95"/>
    <x v="2"/>
    <n v="0.1"/>
    <n v="18.86"/>
    <n v="10.039999999999999"/>
    <n v="29"/>
    <n v="3027"/>
    <s v="Hartford"/>
    <x v="0"/>
    <n v="546.93999999999994"/>
    <n v="2.09"/>
    <n v="255.78"/>
  </r>
  <r>
    <x v="179"/>
    <x v="4"/>
    <x v="5"/>
    <s v="Q2"/>
    <n v="3465"/>
    <n v="15"/>
    <x v="3"/>
    <x v="0"/>
    <n v="28.95"/>
    <x v="2"/>
    <n v="0"/>
    <n v="28.95"/>
    <n v="17.53"/>
    <n v="10"/>
    <n v="3014"/>
    <s v="Danville"/>
    <x v="1"/>
    <n v="289.5"/>
    <n v="0"/>
    <n v="114.19999999999999"/>
  </r>
  <r>
    <x v="179"/>
    <x v="4"/>
    <x v="5"/>
    <s v="Q2"/>
    <n v="3466"/>
    <n v="4"/>
    <x v="4"/>
    <x v="0"/>
    <n v="73.95"/>
    <x v="3"/>
    <n v="0.2"/>
    <n v="59.16"/>
    <n v="38.86"/>
    <n v="1"/>
    <n v="3028"/>
    <s v="Pembroke Pines"/>
    <x v="2"/>
    <n v="59.16"/>
    <n v="14.790000000000006"/>
    <n v="20.299999999999997"/>
  </r>
  <r>
    <x v="179"/>
    <x v="4"/>
    <x v="5"/>
    <s v="Q2"/>
    <n v="3466"/>
    <n v="20"/>
    <x v="4"/>
    <x v="0"/>
    <n v="16.95"/>
    <x v="1"/>
    <n v="0"/>
    <n v="16.95"/>
    <n v="6.76"/>
    <n v="30"/>
    <n v="3028"/>
    <s v="Pembroke Pines"/>
    <x v="2"/>
    <n v="508.5"/>
    <n v="0"/>
    <n v="305.7"/>
  </r>
  <r>
    <x v="179"/>
    <x v="4"/>
    <x v="5"/>
    <s v="Q2"/>
    <n v="3467"/>
    <n v="46"/>
    <x v="3"/>
    <x v="0"/>
    <n v="55.95"/>
    <x v="3"/>
    <n v="0"/>
    <n v="55.95"/>
    <n v="32.47"/>
    <n v="17"/>
    <n v="3014"/>
    <s v="Danville"/>
    <x v="1"/>
    <n v="951.15000000000009"/>
    <n v="0"/>
    <n v="399.16000000000008"/>
  </r>
  <r>
    <x v="179"/>
    <x v="4"/>
    <x v="5"/>
    <s v="Q2"/>
    <n v="3467"/>
    <n v="46"/>
    <x v="3"/>
    <x v="0"/>
    <n v="55.95"/>
    <x v="3"/>
    <n v="0"/>
    <n v="55.95"/>
    <n v="32.47"/>
    <n v="38"/>
    <n v="3014"/>
    <s v="Danville"/>
    <x v="1"/>
    <n v="2126.1"/>
    <n v="0"/>
    <n v="892.24000000000012"/>
  </r>
  <r>
    <x v="179"/>
    <x v="4"/>
    <x v="5"/>
    <s v="Q2"/>
    <n v="3468"/>
    <n v="1"/>
    <x v="3"/>
    <x v="0"/>
    <n v="43.95"/>
    <x v="5"/>
    <n v="0"/>
    <n v="43.95"/>
    <n v="25.6"/>
    <n v="7"/>
    <n v="3010"/>
    <s v="Camarillo"/>
    <x v="7"/>
    <n v="307.65000000000003"/>
    <n v="0"/>
    <n v="128.45000000000002"/>
  </r>
  <r>
    <x v="179"/>
    <x v="4"/>
    <x v="5"/>
    <s v="Q2"/>
    <n v="3469"/>
    <n v="25"/>
    <x v="4"/>
    <x v="0"/>
    <n v="0.95"/>
    <x v="4"/>
    <n v="0"/>
    <n v="0.95"/>
    <n v="0.35"/>
    <n v="32"/>
    <n v="3032"/>
    <s v="Church View"/>
    <x v="4"/>
    <n v="30.4"/>
    <n v="0"/>
    <n v="19.2"/>
  </r>
  <r>
    <x v="179"/>
    <x v="4"/>
    <x v="5"/>
    <s v="Q2"/>
    <n v="3469"/>
    <n v="46"/>
    <x v="4"/>
    <x v="0"/>
    <n v="55.95"/>
    <x v="3"/>
    <n v="0"/>
    <n v="55.95"/>
    <n v="32.47"/>
    <n v="8"/>
    <n v="3032"/>
    <s v="Church View"/>
    <x v="4"/>
    <n v="447.6"/>
    <n v="0"/>
    <n v="187.84000000000003"/>
  </r>
  <r>
    <x v="179"/>
    <x v="4"/>
    <x v="5"/>
    <s v="Q2"/>
    <n v="3470"/>
    <n v="15"/>
    <x v="3"/>
    <x v="0"/>
    <n v="28.95"/>
    <x v="2"/>
    <n v="0"/>
    <n v="28.95"/>
    <n v="17.53"/>
    <n v="34"/>
    <n v="3011"/>
    <s v="Barhamsville"/>
    <x v="4"/>
    <n v="984.3"/>
    <n v="0"/>
    <n v="388.27999999999992"/>
  </r>
  <r>
    <x v="179"/>
    <x v="4"/>
    <x v="5"/>
    <s v="Q2"/>
    <n v="3471"/>
    <n v="26"/>
    <x v="3"/>
    <x v="0"/>
    <n v="0.95"/>
    <x v="4"/>
    <n v="0"/>
    <n v="0.95"/>
    <n v="0.42"/>
    <n v="1"/>
    <n v="3031"/>
    <s v="Hingham"/>
    <x v="0"/>
    <n v="0.95"/>
    <n v="0"/>
    <n v="0.53"/>
  </r>
  <r>
    <x v="179"/>
    <x v="4"/>
    <x v="5"/>
    <s v="Q2"/>
    <n v="3472"/>
    <n v="47"/>
    <x v="4"/>
    <x v="0"/>
    <n v="28.95"/>
    <x v="2"/>
    <n v="0"/>
    <n v="28.95"/>
    <n v="8.86"/>
    <n v="33"/>
    <n v="3030"/>
    <s v="Davis"/>
    <x v="6"/>
    <n v="955.35"/>
    <n v="0"/>
    <n v="662.97"/>
  </r>
  <r>
    <x v="179"/>
    <x v="4"/>
    <x v="5"/>
    <s v="Q2"/>
    <n v="3473"/>
    <n v="21"/>
    <x v="3"/>
    <x v="0"/>
    <n v="26.95"/>
    <x v="2"/>
    <n v="0"/>
    <n v="26.95"/>
    <n v="12.42"/>
    <n v="24"/>
    <n v="3016"/>
    <s v="Cedar Hill"/>
    <x v="3"/>
    <n v="646.79999999999995"/>
    <n v="0"/>
    <n v="348.71999999999997"/>
  </r>
  <r>
    <x v="179"/>
    <x v="4"/>
    <x v="5"/>
    <s v="Q2"/>
    <n v="3474"/>
    <n v="5"/>
    <x v="4"/>
    <x v="0"/>
    <n v="24.95"/>
    <x v="2"/>
    <n v="0"/>
    <n v="24.95"/>
    <n v="12.27"/>
    <n v="5"/>
    <n v="3017"/>
    <s v="Chesterfield"/>
    <x v="3"/>
    <n v="124.75"/>
    <n v="0"/>
    <n v="63.4"/>
  </r>
  <r>
    <x v="179"/>
    <x v="4"/>
    <x v="5"/>
    <s v="Q2"/>
    <n v="3475"/>
    <n v="9"/>
    <x v="3"/>
    <x v="0"/>
    <n v="48.95"/>
    <x v="5"/>
    <n v="0"/>
    <n v="48.95"/>
    <n v="24.52"/>
    <n v="23"/>
    <n v="3026"/>
    <s v="Norman"/>
    <x v="6"/>
    <n v="1125.8500000000001"/>
    <n v="0"/>
    <n v="561.8900000000001"/>
  </r>
  <r>
    <x v="179"/>
    <x v="4"/>
    <x v="5"/>
    <s v="Q2"/>
    <n v="3476"/>
    <n v="10"/>
    <x v="4"/>
    <x v="0"/>
    <n v="34.950000000000003"/>
    <x v="0"/>
    <n v="0"/>
    <n v="34.950000000000003"/>
    <n v="22.13"/>
    <n v="10"/>
    <n v="3017"/>
    <s v="Chesterfield"/>
    <x v="3"/>
    <n v="349.5"/>
    <n v="0"/>
    <n v="128.20000000000005"/>
  </r>
  <r>
    <x v="179"/>
    <x v="4"/>
    <x v="5"/>
    <s v="Q2"/>
    <n v="3476"/>
    <n v="14"/>
    <x v="4"/>
    <x v="0"/>
    <n v="31.95"/>
    <x v="0"/>
    <n v="0"/>
    <n v="31.95"/>
    <n v="17.38"/>
    <n v="2"/>
    <n v="3017"/>
    <s v="Chesterfield"/>
    <x v="3"/>
    <n v="63.9"/>
    <n v="0"/>
    <n v="29.14"/>
  </r>
  <r>
    <x v="180"/>
    <x v="5"/>
    <x v="5"/>
    <s v="Q2"/>
    <n v="3477"/>
    <n v="37"/>
    <x v="0"/>
    <x v="0"/>
    <n v="24.95"/>
    <x v="2"/>
    <n v="0"/>
    <n v="24.95"/>
    <n v="9.3800000000000008"/>
    <n v="11"/>
    <n v="3024"/>
    <s v="Corn"/>
    <x v="6"/>
    <n v="274.45"/>
    <n v="0"/>
    <n v="171.26999999999998"/>
  </r>
  <r>
    <x v="180"/>
    <x v="5"/>
    <x v="5"/>
    <s v="Q2"/>
    <n v="3477"/>
    <n v="4"/>
    <x v="0"/>
    <x v="0"/>
    <n v="73.95"/>
    <x v="3"/>
    <n v="0.1"/>
    <n v="66.56"/>
    <n v="38.86"/>
    <n v="1"/>
    <n v="3024"/>
    <s v="Corn"/>
    <x v="6"/>
    <n v="66.56"/>
    <n v="7.3900000000000006"/>
    <n v="27.700000000000003"/>
  </r>
  <r>
    <x v="180"/>
    <x v="5"/>
    <x v="5"/>
    <s v="Q2"/>
    <n v="3478"/>
    <n v="21"/>
    <x v="3"/>
    <x v="0"/>
    <n v="26.95"/>
    <x v="2"/>
    <n v="0"/>
    <n v="26.95"/>
    <n v="12.42"/>
    <n v="24"/>
    <n v="3018"/>
    <s v="Chickasha"/>
    <x v="6"/>
    <n v="646.79999999999995"/>
    <n v="0"/>
    <n v="348.71999999999997"/>
  </r>
  <r>
    <x v="180"/>
    <x v="5"/>
    <x v="5"/>
    <s v="Q2"/>
    <n v="3479"/>
    <n v="23"/>
    <x v="0"/>
    <x v="0"/>
    <n v="2.95"/>
    <x v="4"/>
    <n v="0"/>
    <n v="2.95"/>
    <n v="1.68"/>
    <n v="14"/>
    <n v="3010"/>
    <s v="Camarillo"/>
    <x v="7"/>
    <n v="41.300000000000004"/>
    <n v="0"/>
    <n v="17.780000000000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8B3DE-56DB-4C99-86D0-39B425A60489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0" firstHeaderRow="1" firstDataRow="1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numFmtId="44" showAll="0"/>
    <pivotField showAll="0"/>
    <pivotField numFmtId="10" showAll="0"/>
    <pivotField numFmtId="44" showAll="0"/>
    <pivotField numFmtId="44" showAll="0"/>
    <pivotField dataField="1" showAll="0"/>
    <pivotField showAll="0"/>
    <pivotField showAll="0"/>
    <pivotField showAll="0"/>
    <pivotField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13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83032-A719-4C81-845C-93E7414054BC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4:A21" firstHeaderRow="1" firstDataRow="1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numFmtId="44" showAll="0"/>
    <pivotField showAll="0"/>
    <pivotField numFmtId="10" showAll="0"/>
    <pivotField numFmtId="44" showAll="0"/>
    <pivotField numFmtId="44" showAll="0"/>
    <pivotField showAll="0"/>
    <pivotField showAll="0"/>
    <pivotField showAll="0"/>
    <pivotField showAll="0"/>
    <pivotField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formats count="1">
    <format dxfId="0">
      <pivotArea collapsedLevelsAreSubtotals="1" fieldPosition="0">
        <references count="1">
          <reference field="21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4CD8-3B68-4EBF-90C3-4E0F44971E15}">
  <dimension ref="A3:B21"/>
  <sheetViews>
    <sheetView workbookViewId="0">
      <selection activeCell="A14" sqref="A14:B21"/>
    </sheetView>
  </sheetViews>
  <sheetFormatPr defaultRowHeight="14.5" x14ac:dyDescent="0.35"/>
  <cols>
    <col min="1" max="1" width="12.6328125" bestFit="1" customWidth="1"/>
    <col min="2" max="2" width="14.7265625" bestFit="1" customWidth="1"/>
  </cols>
  <sheetData>
    <row r="3" spans="1:2" x14ac:dyDescent="0.35">
      <c r="A3" s="9" t="s">
        <v>54</v>
      </c>
      <c r="B3" t="s">
        <v>62</v>
      </c>
    </row>
    <row r="4" spans="1:2" x14ac:dyDescent="0.35">
      <c r="A4" s="10" t="s">
        <v>56</v>
      </c>
      <c r="B4">
        <v>7209</v>
      </c>
    </row>
    <row r="5" spans="1:2" x14ac:dyDescent="0.35">
      <c r="A5" s="10" t="s">
        <v>57</v>
      </c>
      <c r="B5">
        <v>7769</v>
      </c>
    </row>
    <row r="6" spans="1:2" x14ac:dyDescent="0.35">
      <c r="A6" s="10" t="s">
        <v>58</v>
      </c>
      <c r="B6">
        <v>12555</v>
      </c>
    </row>
    <row r="7" spans="1:2" x14ac:dyDescent="0.35">
      <c r="A7" s="10" t="s">
        <v>59</v>
      </c>
      <c r="B7">
        <v>9356</v>
      </c>
    </row>
    <row r="8" spans="1:2" x14ac:dyDescent="0.35">
      <c r="A8" s="10" t="s">
        <v>60</v>
      </c>
      <c r="B8">
        <v>9006</v>
      </c>
    </row>
    <row r="9" spans="1:2" x14ac:dyDescent="0.35">
      <c r="A9" s="10" t="s">
        <v>61</v>
      </c>
      <c r="B9">
        <v>10327</v>
      </c>
    </row>
    <row r="10" spans="1:2" x14ac:dyDescent="0.35">
      <c r="A10" s="10" t="s">
        <v>55</v>
      </c>
      <c r="B10">
        <v>56222</v>
      </c>
    </row>
    <row r="14" spans="1:2" x14ac:dyDescent="0.35">
      <c r="A14" s="9" t="s">
        <v>54</v>
      </c>
    </row>
    <row r="15" spans="1:2" x14ac:dyDescent="0.35">
      <c r="A15" s="10" t="s">
        <v>56</v>
      </c>
    </row>
    <row r="16" spans="1:2" x14ac:dyDescent="0.35">
      <c r="A16" s="10" t="s">
        <v>57</v>
      </c>
    </row>
    <row r="17" spans="1:1" x14ac:dyDescent="0.35">
      <c r="A17" s="10" t="s">
        <v>58</v>
      </c>
    </row>
    <row r="18" spans="1:1" x14ac:dyDescent="0.35">
      <c r="A18" s="10" t="s">
        <v>59</v>
      </c>
    </row>
    <row r="19" spans="1:1" x14ac:dyDescent="0.35">
      <c r="A19" s="10" t="s">
        <v>60</v>
      </c>
    </row>
    <row r="20" spans="1:1" x14ac:dyDescent="0.35">
      <c r="A20" s="10" t="s">
        <v>61</v>
      </c>
    </row>
    <row r="21" spans="1:1" x14ac:dyDescent="0.35">
      <c r="A21" s="10" t="s">
        <v>55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092C-81CE-4993-BE27-6F457FE40B44}">
  <dimension ref="A1:M25"/>
  <sheetViews>
    <sheetView showGridLines="0" workbookViewId="0">
      <selection activeCell="K5" sqref="K5:M10"/>
    </sheetView>
  </sheetViews>
  <sheetFormatPr defaultRowHeight="14.5" x14ac:dyDescent="0.35"/>
  <cols>
    <col min="1" max="1" width="19.08984375" customWidth="1"/>
    <col min="2" max="2" width="14.81640625" bestFit="1" customWidth="1"/>
    <col min="3" max="4" width="9.54296875" bestFit="1" customWidth="1"/>
    <col min="8" max="8" width="9.54296875" bestFit="1" customWidth="1"/>
    <col min="11" max="11" width="6.453125" bestFit="1" customWidth="1"/>
    <col min="12" max="12" width="13.26953125" bestFit="1" customWidth="1"/>
    <col min="13" max="13" width="12.453125" bestFit="1" customWidth="1"/>
  </cols>
  <sheetData>
    <row r="1" spans="1:13" x14ac:dyDescent="0.35">
      <c r="A1" s="8" t="s">
        <v>12</v>
      </c>
      <c r="B1" s="8" t="s">
        <v>20</v>
      </c>
      <c r="C1" s="8" t="s">
        <v>21</v>
      </c>
    </row>
    <row r="2" spans="1:13" x14ac:dyDescent="0.35">
      <c r="A2" s="8">
        <v>3033</v>
      </c>
      <c r="B2" s="8" t="s">
        <v>22</v>
      </c>
      <c r="C2" s="8" t="s">
        <v>23</v>
      </c>
    </row>
    <row r="3" spans="1:13" x14ac:dyDescent="0.35">
      <c r="A3" s="8">
        <v>3014</v>
      </c>
      <c r="B3" s="8" t="s">
        <v>24</v>
      </c>
      <c r="C3" s="8" t="s">
        <v>25</v>
      </c>
    </row>
    <row r="4" spans="1:13" x14ac:dyDescent="0.35">
      <c r="A4" s="8">
        <v>3020</v>
      </c>
      <c r="B4" s="8" t="s">
        <v>26</v>
      </c>
      <c r="C4" s="8" t="s">
        <v>27</v>
      </c>
      <c r="H4" t="s">
        <v>23</v>
      </c>
    </row>
    <row r="5" spans="1:13" x14ac:dyDescent="0.35">
      <c r="A5" s="8">
        <v>3019</v>
      </c>
      <c r="B5" s="8" t="s">
        <v>28</v>
      </c>
      <c r="C5" s="8" t="s">
        <v>29</v>
      </c>
      <c r="H5" t="s">
        <v>25</v>
      </c>
      <c r="K5" s="22" t="s">
        <v>67</v>
      </c>
      <c r="L5" s="22" t="s">
        <v>116</v>
      </c>
      <c r="M5" s="22" t="s">
        <v>117</v>
      </c>
    </row>
    <row r="6" spans="1:13" x14ac:dyDescent="0.35">
      <c r="A6" s="8">
        <v>3032</v>
      </c>
      <c r="B6" s="8" t="s">
        <v>30</v>
      </c>
      <c r="C6" s="8" t="s">
        <v>31</v>
      </c>
      <c r="H6" t="s">
        <v>27</v>
      </c>
      <c r="K6" s="22" t="s">
        <v>57</v>
      </c>
      <c r="L6" s="35">
        <v>1.4538039371585017E-2</v>
      </c>
      <c r="M6" s="35">
        <v>-1.1876266957349243E-2</v>
      </c>
    </row>
    <row r="7" spans="1:13" x14ac:dyDescent="0.35">
      <c r="A7" s="8">
        <v>3017</v>
      </c>
      <c r="B7" s="8" t="s">
        <v>32</v>
      </c>
      <c r="C7" s="8" t="s">
        <v>29</v>
      </c>
      <c r="H7" t="s">
        <v>29</v>
      </c>
      <c r="K7" s="22" t="s">
        <v>58</v>
      </c>
      <c r="L7" s="35">
        <v>0.77376751260038845</v>
      </c>
      <c r="M7" s="35">
        <v>0.80740621219549735</v>
      </c>
    </row>
    <row r="8" spans="1:13" x14ac:dyDescent="0.35">
      <c r="A8" s="8">
        <v>3013</v>
      </c>
      <c r="B8" s="8" t="s">
        <v>33</v>
      </c>
      <c r="C8" s="8" t="s">
        <v>34</v>
      </c>
      <c r="H8" t="s">
        <v>31</v>
      </c>
      <c r="K8" s="22" t="s">
        <v>59</v>
      </c>
      <c r="L8" s="35">
        <v>-0.2752478591485254</v>
      </c>
      <c r="M8" s="35">
        <v>-0.28681888694704083</v>
      </c>
    </row>
    <row r="9" spans="1:13" x14ac:dyDescent="0.35">
      <c r="A9" s="8">
        <v>3025</v>
      </c>
      <c r="B9" s="8" t="s">
        <v>35</v>
      </c>
      <c r="C9" s="8" t="s">
        <v>31</v>
      </c>
      <c r="H9" t="s">
        <v>34</v>
      </c>
      <c r="K9" s="22" t="s">
        <v>60</v>
      </c>
      <c r="L9" s="35">
        <v>-3.7794772199122367E-3</v>
      </c>
      <c r="M9" s="35">
        <v>-1.9874749043544871E-3</v>
      </c>
    </row>
    <row r="10" spans="1:13" x14ac:dyDescent="0.35">
      <c r="A10" s="8">
        <v>3012</v>
      </c>
      <c r="B10" s="8" t="s">
        <v>36</v>
      </c>
      <c r="C10" s="8" t="s">
        <v>34</v>
      </c>
      <c r="H10" t="s">
        <v>41</v>
      </c>
      <c r="K10" s="22" t="s">
        <v>61</v>
      </c>
      <c r="L10" s="35">
        <v>0.12731159840885445</v>
      </c>
      <c r="M10" s="35">
        <v>0.12929463652228523</v>
      </c>
    </row>
    <row r="11" spans="1:13" x14ac:dyDescent="0.35">
      <c r="A11" s="8">
        <v>3015</v>
      </c>
      <c r="B11" s="8" t="s">
        <v>37</v>
      </c>
      <c r="C11" s="8" t="s">
        <v>29</v>
      </c>
      <c r="H11" t="s">
        <v>44</v>
      </c>
    </row>
    <row r="12" spans="1:13" x14ac:dyDescent="0.35">
      <c r="A12" s="8">
        <v>3021</v>
      </c>
      <c r="B12" s="8" t="s">
        <v>26</v>
      </c>
      <c r="C12" s="8" t="s">
        <v>27</v>
      </c>
    </row>
    <row r="13" spans="1:13" x14ac:dyDescent="0.35">
      <c r="A13" s="8">
        <v>3023</v>
      </c>
      <c r="B13" s="8" t="s">
        <v>38</v>
      </c>
      <c r="C13" s="8" t="s">
        <v>23</v>
      </c>
    </row>
    <row r="14" spans="1:13" x14ac:dyDescent="0.35">
      <c r="A14" s="8">
        <v>3028</v>
      </c>
      <c r="B14" s="8" t="s">
        <v>39</v>
      </c>
      <c r="C14" s="8" t="s">
        <v>27</v>
      </c>
    </row>
    <row r="15" spans="1:13" x14ac:dyDescent="0.35">
      <c r="A15" s="8">
        <v>3030</v>
      </c>
      <c r="B15" s="8" t="s">
        <v>40</v>
      </c>
      <c r="C15" s="8" t="s">
        <v>41</v>
      </c>
    </row>
    <row r="16" spans="1:13" x14ac:dyDescent="0.35">
      <c r="A16" s="8">
        <v>3016</v>
      </c>
      <c r="B16" s="8" t="s">
        <v>42</v>
      </c>
      <c r="C16" s="8" t="s">
        <v>29</v>
      </c>
    </row>
    <row r="17" spans="1:3" x14ac:dyDescent="0.35">
      <c r="A17" s="8">
        <v>3022</v>
      </c>
      <c r="B17" s="8" t="s">
        <v>43</v>
      </c>
      <c r="C17" s="8" t="s">
        <v>44</v>
      </c>
    </row>
    <row r="18" spans="1:3" x14ac:dyDescent="0.35">
      <c r="A18" s="8">
        <v>3010</v>
      </c>
      <c r="B18" s="8" t="s">
        <v>45</v>
      </c>
      <c r="C18" s="8" t="s">
        <v>44</v>
      </c>
    </row>
    <row r="19" spans="1:3" x14ac:dyDescent="0.35">
      <c r="A19" s="8">
        <v>3029</v>
      </c>
      <c r="B19" s="8" t="s">
        <v>46</v>
      </c>
      <c r="C19" s="8" t="s">
        <v>23</v>
      </c>
    </row>
    <row r="20" spans="1:3" x14ac:dyDescent="0.35">
      <c r="A20" s="8">
        <v>3024</v>
      </c>
      <c r="B20" s="8" t="s">
        <v>47</v>
      </c>
      <c r="C20" s="8" t="s">
        <v>41</v>
      </c>
    </row>
    <row r="21" spans="1:3" x14ac:dyDescent="0.35">
      <c r="A21" s="8">
        <v>3031</v>
      </c>
      <c r="B21" s="8" t="s">
        <v>48</v>
      </c>
      <c r="C21" s="8" t="s">
        <v>23</v>
      </c>
    </row>
    <row r="22" spans="1:3" x14ac:dyDescent="0.35">
      <c r="A22" s="8">
        <v>3018</v>
      </c>
      <c r="B22" s="8" t="s">
        <v>49</v>
      </c>
      <c r="C22" s="8" t="s">
        <v>41</v>
      </c>
    </row>
    <row r="23" spans="1:3" x14ac:dyDescent="0.35">
      <c r="A23" s="8">
        <v>3027</v>
      </c>
      <c r="B23" s="8" t="s">
        <v>50</v>
      </c>
      <c r="C23" s="8" t="s">
        <v>23</v>
      </c>
    </row>
    <row r="24" spans="1:3" x14ac:dyDescent="0.35">
      <c r="A24" s="8">
        <v>3026</v>
      </c>
      <c r="B24" s="8" t="s">
        <v>51</v>
      </c>
      <c r="C24" s="8" t="s">
        <v>41</v>
      </c>
    </row>
    <row r="25" spans="1:3" x14ac:dyDescent="0.35">
      <c r="A25" s="8">
        <v>3011</v>
      </c>
      <c r="B25" s="8" t="s">
        <v>52</v>
      </c>
      <c r="C25" s="8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S6853"/>
  <sheetViews>
    <sheetView showGridLines="0" tabSelected="1" zoomScale="74" zoomScaleNormal="74" workbookViewId="0">
      <selection activeCell="H22" sqref="H22"/>
    </sheetView>
  </sheetViews>
  <sheetFormatPr defaultRowHeight="14.5" x14ac:dyDescent="0.35"/>
  <cols>
    <col min="1" max="5" width="14.6328125" customWidth="1"/>
    <col min="6" max="6" width="18.54296875" bestFit="1" customWidth="1"/>
    <col min="7" max="16" width="14.6328125" customWidth="1"/>
    <col min="17" max="17" width="16" style="7" customWidth="1"/>
    <col min="18" max="19" width="14.81640625" bestFit="1" customWidth="1"/>
  </cols>
  <sheetData>
    <row r="1" spans="1:19" ht="29" x14ac:dyDescent="0.35">
      <c r="A1" s="37" t="s">
        <v>3</v>
      </c>
      <c r="B1" s="76" t="s">
        <v>89</v>
      </c>
      <c r="C1" s="76" t="s">
        <v>67</v>
      </c>
      <c r="D1" s="37" t="s">
        <v>13</v>
      </c>
      <c r="E1" s="37" t="s">
        <v>0</v>
      </c>
      <c r="F1" s="37" t="s">
        <v>1</v>
      </c>
      <c r="G1" s="37" t="s">
        <v>2</v>
      </c>
      <c r="H1" s="37" t="s">
        <v>17</v>
      </c>
      <c r="I1" s="76" t="s">
        <v>84</v>
      </c>
      <c r="J1" s="37" t="s">
        <v>14</v>
      </c>
      <c r="K1" s="37" t="s">
        <v>15</v>
      </c>
      <c r="L1" s="37" t="s">
        <v>16</v>
      </c>
      <c r="M1" s="37" t="s">
        <v>4</v>
      </c>
      <c r="N1" s="37" t="s">
        <v>53</v>
      </c>
      <c r="O1" s="76" t="s">
        <v>20</v>
      </c>
      <c r="P1" s="76" t="s">
        <v>21</v>
      </c>
      <c r="Q1" s="71" t="s">
        <v>66</v>
      </c>
      <c r="R1" s="37" t="s">
        <v>18</v>
      </c>
      <c r="S1" s="37" t="s">
        <v>19</v>
      </c>
    </row>
    <row r="2" spans="1:19" x14ac:dyDescent="0.35">
      <c r="A2" s="72">
        <v>41275</v>
      </c>
      <c r="B2" s="22" t="s">
        <v>101</v>
      </c>
      <c r="C2" s="72" t="s">
        <v>56</v>
      </c>
      <c r="D2" s="60">
        <v>1</v>
      </c>
      <c r="E2" s="22">
        <v>10</v>
      </c>
      <c r="F2" s="49" t="s">
        <v>9</v>
      </c>
      <c r="G2" s="49" t="s">
        <v>6</v>
      </c>
      <c r="H2" s="73">
        <v>34.950000000000003</v>
      </c>
      <c r="I2" s="73" t="s">
        <v>81</v>
      </c>
      <c r="J2" s="74">
        <v>0</v>
      </c>
      <c r="K2" s="73">
        <v>34.950000000000003</v>
      </c>
      <c r="L2" s="73">
        <v>22.13</v>
      </c>
      <c r="M2" s="22">
        <v>11</v>
      </c>
      <c r="N2" s="22">
        <v>3033</v>
      </c>
      <c r="O2" s="22" t="s">
        <v>22</v>
      </c>
      <c r="P2" s="22" t="s">
        <v>23</v>
      </c>
      <c r="Q2" s="75">
        <v>384.45000000000005</v>
      </c>
      <c r="R2" s="73">
        <v>0</v>
      </c>
      <c r="S2" s="73">
        <v>141.02000000000004</v>
      </c>
    </row>
    <row r="3" spans="1:19" x14ac:dyDescent="0.35">
      <c r="A3" s="72">
        <v>41275</v>
      </c>
      <c r="B3" s="22" t="s">
        <v>101</v>
      </c>
      <c r="C3" s="72" t="s">
        <v>56</v>
      </c>
      <c r="D3" s="60">
        <v>2</v>
      </c>
      <c r="E3" s="22">
        <v>40</v>
      </c>
      <c r="F3" s="49" t="s">
        <v>7</v>
      </c>
      <c r="G3" s="49" t="s">
        <v>6</v>
      </c>
      <c r="H3" s="73">
        <v>16.95</v>
      </c>
      <c r="I3" s="73" t="s">
        <v>79</v>
      </c>
      <c r="J3" s="74">
        <v>0.1</v>
      </c>
      <c r="K3" s="73">
        <v>15.26</v>
      </c>
      <c r="L3" s="73">
        <v>6.53</v>
      </c>
      <c r="M3" s="22">
        <v>7</v>
      </c>
      <c r="N3" s="22">
        <v>3014</v>
      </c>
      <c r="O3" s="22" t="s">
        <v>24</v>
      </c>
      <c r="P3" s="22" t="s">
        <v>25</v>
      </c>
      <c r="Q3" s="75">
        <v>106.82</v>
      </c>
      <c r="R3" s="73">
        <v>1.6899999999999995</v>
      </c>
      <c r="S3" s="73">
        <v>61.11</v>
      </c>
    </row>
    <row r="4" spans="1:19" x14ac:dyDescent="0.35">
      <c r="A4" s="72">
        <v>41275</v>
      </c>
      <c r="B4" s="22" t="s">
        <v>101</v>
      </c>
      <c r="C4" s="72" t="s">
        <v>56</v>
      </c>
      <c r="D4" s="60">
        <v>3</v>
      </c>
      <c r="E4" s="22">
        <v>39</v>
      </c>
      <c r="F4" s="49" t="s">
        <v>8</v>
      </c>
      <c r="G4" s="49" t="s">
        <v>6</v>
      </c>
      <c r="H4" s="73">
        <v>26.95</v>
      </c>
      <c r="I4" s="73" t="s">
        <v>80</v>
      </c>
      <c r="J4" s="74">
        <v>0</v>
      </c>
      <c r="K4" s="73">
        <v>26.95</v>
      </c>
      <c r="L4" s="73">
        <v>12.24</v>
      </c>
      <c r="M4" s="22">
        <v>23</v>
      </c>
      <c r="N4" s="22">
        <v>3020</v>
      </c>
      <c r="O4" s="22" t="s">
        <v>26</v>
      </c>
      <c r="P4" s="22" t="s">
        <v>27</v>
      </c>
      <c r="Q4" s="75">
        <v>619.85</v>
      </c>
      <c r="R4" s="73">
        <v>0</v>
      </c>
      <c r="S4" s="73">
        <v>338.33</v>
      </c>
    </row>
    <row r="5" spans="1:19" x14ac:dyDescent="0.35">
      <c r="A5" s="72">
        <v>41275</v>
      </c>
      <c r="B5" s="22" t="s">
        <v>101</v>
      </c>
      <c r="C5" s="72" t="s">
        <v>56</v>
      </c>
      <c r="D5" s="60">
        <v>4</v>
      </c>
      <c r="E5" s="22">
        <v>6</v>
      </c>
      <c r="F5" s="49" t="s">
        <v>9</v>
      </c>
      <c r="G5" s="49" t="s">
        <v>6</v>
      </c>
      <c r="H5" s="73">
        <v>55.95</v>
      </c>
      <c r="I5" s="73" t="s">
        <v>83</v>
      </c>
      <c r="J5" s="74">
        <v>0</v>
      </c>
      <c r="K5" s="73">
        <v>55.95</v>
      </c>
      <c r="L5" s="73">
        <v>16.059999999999999</v>
      </c>
      <c r="M5" s="22">
        <v>30</v>
      </c>
      <c r="N5" s="22">
        <v>3019</v>
      </c>
      <c r="O5" s="22" t="s">
        <v>28</v>
      </c>
      <c r="P5" s="22" t="s">
        <v>29</v>
      </c>
      <c r="Q5" s="75">
        <v>1678.5</v>
      </c>
      <c r="R5" s="73">
        <v>0</v>
      </c>
      <c r="S5" s="73">
        <v>1196.7</v>
      </c>
    </row>
    <row r="6" spans="1:19" x14ac:dyDescent="0.35">
      <c r="A6" s="72">
        <v>41275</v>
      </c>
      <c r="B6" s="22" t="s">
        <v>101</v>
      </c>
      <c r="C6" s="72" t="s">
        <v>56</v>
      </c>
      <c r="D6" s="60">
        <v>5</v>
      </c>
      <c r="E6" s="22">
        <v>27</v>
      </c>
      <c r="F6" s="49" t="s">
        <v>9</v>
      </c>
      <c r="G6" s="49" t="s">
        <v>6</v>
      </c>
      <c r="H6" s="73">
        <v>4.95</v>
      </c>
      <c r="I6" s="73" t="s">
        <v>78</v>
      </c>
      <c r="J6" s="74">
        <v>0</v>
      </c>
      <c r="K6" s="73">
        <v>4.95</v>
      </c>
      <c r="L6" s="73">
        <v>1.82</v>
      </c>
      <c r="M6" s="22">
        <v>11</v>
      </c>
      <c r="N6" s="22">
        <v>3032</v>
      </c>
      <c r="O6" s="22" t="s">
        <v>30</v>
      </c>
      <c r="P6" s="22" t="s">
        <v>31</v>
      </c>
      <c r="Q6" s="75">
        <v>54.45</v>
      </c>
      <c r="R6" s="73">
        <v>0</v>
      </c>
      <c r="S6" s="73">
        <v>34.43</v>
      </c>
    </row>
    <row r="7" spans="1:19" x14ac:dyDescent="0.35">
      <c r="A7" s="72">
        <v>41275</v>
      </c>
      <c r="B7" s="22" t="s">
        <v>101</v>
      </c>
      <c r="C7" s="72" t="s">
        <v>56</v>
      </c>
      <c r="D7" s="60">
        <v>5</v>
      </c>
      <c r="E7" s="22">
        <v>15</v>
      </c>
      <c r="F7" s="49" t="s">
        <v>9</v>
      </c>
      <c r="G7" s="49" t="s">
        <v>6</v>
      </c>
      <c r="H7" s="73">
        <v>28.95</v>
      </c>
      <c r="I7" s="73" t="s">
        <v>80</v>
      </c>
      <c r="J7" s="74">
        <v>0</v>
      </c>
      <c r="K7" s="73">
        <v>28.95</v>
      </c>
      <c r="L7" s="73">
        <v>17.53</v>
      </c>
      <c r="M7" s="22">
        <v>35</v>
      </c>
      <c r="N7" s="22">
        <v>3032</v>
      </c>
      <c r="O7" s="22" t="s">
        <v>30</v>
      </c>
      <c r="P7" s="22" t="s">
        <v>31</v>
      </c>
      <c r="Q7" s="75">
        <v>1013.25</v>
      </c>
      <c r="R7" s="73">
        <v>0</v>
      </c>
      <c r="S7" s="73">
        <v>399.69999999999993</v>
      </c>
    </row>
    <row r="8" spans="1:19" x14ac:dyDescent="0.35">
      <c r="A8" s="72">
        <v>41275</v>
      </c>
      <c r="B8" s="22" t="s">
        <v>101</v>
      </c>
      <c r="C8" s="72" t="s">
        <v>56</v>
      </c>
      <c r="D8" s="60">
        <v>6</v>
      </c>
      <c r="E8" s="22">
        <v>16</v>
      </c>
      <c r="F8" s="49" t="s">
        <v>8</v>
      </c>
      <c r="G8" s="49" t="s">
        <v>6</v>
      </c>
      <c r="H8" s="73">
        <v>27.95</v>
      </c>
      <c r="I8" s="73" t="s">
        <v>80</v>
      </c>
      <c r="J8" s="74">
        <v>0</v>
      </c>
      <c r="K8" s="73">
        <v>27.95</v>
      </c>
      <c r="L8" s="73">
        <v>15.85</v>
      </c>
      <c r="M8" s="22">
        <v>1</v>
      </c>
      <c r="N8" s="22">
        <v>3017</v>
      </c>
      <c r="O8" s="22" t="s">
        <v>32</v>
      </c>
      <c r="P8" s="22" t="s">
        <v>29</v>
      </c>
      <c r="Q8" s="75">
        <v>27.95</v>
      </c>
      <c r="R8" s="73">
        <v>0</v>
      </c>
      <c r="S8" s="73">
        <v>12.1</v>
      </c>
    </row>
    <row r="9" spans="1:19" x14ac:dyDescent="0.35">
      <c r="A9" s="72">
        <v>41275</v>
      </c>
      <c r="B9" s="22" t="s">
        <v>101</v>
      </c>
      <c r="C9" s="72" t="s">
        <v>56</v>
      </c>
      <c r="D9" s="60">
        <v>7</v>
      </c>
      <c r="E9" s="22">
        <v>11</v>
      </c>
      <c r="F9" s="49" t="s">
        <v>9</v>
      </c>
      <c r="G9" s="49" t="s">
        <v>6</v>
      </c>
      <c r="H9" s="73">
        <v>65.95</v>
      </c>
      <c r="I9" s="73" t="s">
        <v>83</v>
      </c>
      <c r="J9" s="74">
        <v>0.1</v>
      </c>
      <c r="K9" s="73">
        <v>59.36</v>
      </c>
      <c r="L9" s="73">
        <v>37.97</v>
      </c>
      <c r="M9" s="22">
        <v>10</v>
      </c>
      <c r="N9" s="22">
        <v>3013</v>
      </c>
      <c r="O9" s="22" t="s">
        <v>33</v>
      </c>
      <c r="P9" s="22" t="s">
        <v>34</v>
      </c>
      <c r="Q9" s="75">
        <v>593.6</v>
      </c>
      <c r="R9" s="73">
        <v>6.5900000000000034</v>
      </c>
      <c r="S9" s="73">
        <v>213.9</v>
      </c>
    </row>
    <row r="10" spans="1:19" x14ac:dyDescent="0.35">
      <c r="A10" s="72">
        <v>41275</v>
      </c>
      <c r="B10" s="22" t="s">
        <v>101</v>
      </c>
      <c r="C10" s="72" t="s">
        <v>56</v>
      </c>
      <c r="D10" s="60">
        <v>8</v>
      </c>
      <c r="E10" s="22">
        <v>7</v>
      </c>
      <c r="F10" s="49" t="s">
        <v>8</v>
      </c>
      <c r="G10" s="49" t="s">
        <v>6</v>
      </c>
      <c r="H10" s="73">
        <v>20.95</v>
      </c>
      <c r="I10" s="73" t="s">
        <v>80</v>
      </c>
      <c r="J10" s="74">
        <v>0.3</v>
      </c>
      <c r="K10" s="73">
        <v>14.67</v>
      </c>
      <c r="L10" s="73">
        <v>10.039999999999999</v>
      </c>
      <c r="M10" s="22">
        <v>23</v>
      </c>
      <c r="N10" s="22">
        <v>3020</v>
      </c>
      <c r="O10" s="22" t="s">
        <v>26</v>
      </c>
      <c r="P10" s="22" t="s">
        <v>27</v>
      </c>
      <c r="Q10" s="75">
        <v>337.41</v>
      </c>
      <c r="R10" s="73">
        <v>6.2799999999999994</v>
      </c>
      <c r="S10" s="73">
        <v>106.49000000000002</v>
      </c>
    </row>
    <row r="11" spans="1:19" x14ac:dyDescent="0.35">
      <c r="A11" s="72">
        <v>41275</v>
      </c>
      <c r="B11" s="22" t="s">
        <v>101</v>
      </c>
      <c r="C11" s="72" t="s">
        <v>56</v>
      </c>
      <c r="D11" s="60">
        <v>9</v>
      </c>
      <c r="E11" s="22">
        <v>11</v>
      </c>
      <c r="F11" s="49" t="s">
        <v>9</v>
      </c>
      <c r="G11" s="49" t="s">
        <v>6</v>
      </c>
      <c r="H11" s="73">
        <v>65.95</v>
      </c>
      <c r="I11" s="73" t="s">
        <v>83</v>
      </c>
      <c r="J11" s="74">
        <v>0.1</v>
      </c>
      <c r="K11" s="73">
        <v>59.36</v>
      </c>
      <c r="L11" s="73">
        <v>37.97</v>
      </c>
      <c r="M11" s="22">
        <v>3</v>
      </c>
      <c r="N11" s="22">
        <v>3025</v>
      </c>
      <c r="O11" s="22" t="s">
        <v>35</v>
      </c>
      <c r="P11" s="22" t="s">
        <v>31</v>
      </c>
      <c r="Q11" s="75">
        <v>178.07999999999998</v>
      </c>
      <c r="R11" s="73">
        <v>6.5900000000000034</v>
      </c>
      <c r="S11" s="73">
        <v>64.17</v>
      </c>
    </row>
    <row r="12" spans="1:19" x14ac:dyDescent="0.35">
      <c r="A12" s="72">
        <v>41275</v>
      </c>
      <c r="B12" s="22" t="s">
        <v>101</v>
      </c>
      <c r="C12" s="72" t="s">
        <v>56</v>
      </c>
      <c r="D12" s="60">
        <v>10</v>
      </c>
      <c r="E12" s="22">
        <v>45</v>
      </c>
      <c r="F12" s="49" t="s">
        <v>7</v>
      </c>
      <c r="G12" s="49" t="s">
        <v>6</v>
      </c>
      <c r="H12" s="73">
        <v>38.950000000000003</v>
      </c>
      <c r="I12" s="73" t="s">
        <v>81</v>
      </c>
      <c r="J12" s="74">
        <v>0</v>
      </c>
      <c r="K12" s="73">
        <v>38.950000000000003</v>
      </c>
      <c r="L12" s="73">
        <v>22.33</v>
      </c>
      <c r="M12" s="22">
        <v>6</v>
      </c>
      <c r="N12" s="22">
        <v>3014</v>
      </c>
      <c r="O12" s="22" t="s">
        <v>24</v>
      </c>
      <c r="P12" s="22" t="s">
        <v>25</v>
      </c>
      <c r="Q12" s="75">
        <v>233.70000000000002</v>
      </c>
      <c r="R12" s="73">
        <v>0</v>
      </c>
      <c r="S12" s="73">
        <v>99.720000000000027</v>
      </c>
    </row>
    <row r="13" spans="1:19" x14ac:dyDescent="0.35">
      <c r="A13" s="72">
        <v>41275</v>
      </c>
      <c r="B13" s="22" t="s">
        <v>101</v>
      </c>
      <c r="C13" s="72" t="s">
        <v>56</v>
      </c>
      <c r="D13" s="60">
        <v>10</v>
      </c>
      <c r="E13" s="22">
        <v>26</v>
      </c>
      <c r="F13" s="49" t="s">
        <v>7</v>
      </c>
      <c r="G13" s="49" t="s">
        <v>6</v>
      </c>
      <c r="H13" s="73">
        <v>0.95</v>
      </c>
      <c r="I13" s="73" t="s">
        <v>78</v>
      </c>
      <c r="J13" s="74">
        <v>0</v>
      </c>
      <c r="K13" s="73">
        <v>0.95</v>
      </c>
      <c r="L13" s="73">
        <v>0.42</v>
      </c>
      <c r="M13" s="22">
        <v>11</v>
      </c>
      <c r="N13" s="22">
        <v>3014</v>
      </c>
      <c r="O13" s="22" t="s">
        <v>24</v>
      </c>
      <c r="P13" s="22" t="s">
        <v>25</v>
      </c>
      <c r="Q13" s="75">
        <v>10.45</v>
      </c>
      <c r="R13" s="73">
        <v>0</v>
      </c>
      <c r="S13" s="73">
        <v>5.83</v>
      </c>
    </row>
    <row r="14" spans="1:19" x14ac:dyDescent="0.35">
      <c r="A14" s="72">
        <v>41275</v>
      </c>
      <c r="B14" s="22" t="s">
        <v>101</v>
      </c>
      <c r="C14" s="72" t="s">
        <v>56</v>
      </c>
      <c r="D14" s="60">
        <v>10</v>
      </c>
      <c r="E14" s="22">
        <v>29</v>
      </c>
      <c r="F14" s="49" t="s">
        <v>7</v>
      </c>
      <c r="G14" s="49" t="s">
        <v>6</v>
      </c>
      <c r="H14" s="73">
        <v>40.950000000000003</v>
      </c>
      <c r="I14" s="73" t="s">
        <v>82</v>
      </c>
      <c r="J14" s="74">
        <v>0</v>
      </c>
      <c r="K14" s="73">
        <v>40.950000000000003</v>
      </c>
      <c r="L14" s="73">
        <v>15.51</v>
      </c>
      <c r="M14" s="22">
        <v>3</v>
      </c>
      <c r="N14" s="22">
        <v>3014</v>
      </c>
      <c r="O14" s="22" t="s">
        <v>24</v>
      </c>
      <c r="P14" s="22" t="s">
        <v>25</v>
      </c>
      <c r="Q14" s="75">
        <v>122.85000000000001</v>
      </c>
      <c r="R14" s="73">
        <v>0</v>
      </c>
      <c r="S14" s="73">
        <v>76.320000000000022</v>
      </c>
    </row>
    <row r="15" spans="1:19" x14ac:dyDescent="0.35">
      <c r="A15" s="72">
        <v>41275</v>
      </c>
      <c r="B15" s="22" t="s">
        <v>101</v>
      </c>
      <c r="C15" s="72" t="s">
        <v>56</v>
      </c>
      <c r="D15" s="60">
        <v>11</v>
      </c>
      <c r="E15" s="22">
        <v>39</v>
      </c>
      <c r="F15" s="49" t="s">
        <v>9</v>
      </c>
      <c r="G15" s="49" t="s">
        <v>6</v>
      </c>
      <c r="H15" s="73">
        <v>26.95</v>
      </c>
      <c r="I15" s="73" t="s">
        <v>80</v>
      </c>
      <c r="J15" s="74">
        <v>0</v>
      </c>
      <c r="K15" s="73">
        <v>26.95</v>
      </c>
      <c r="L15" s="73">
        <v>12.24</v>
      </c>
      <c r="M15" s="22">
        <v>18</v>
      </c>
      <c r="N15" s="22">
        <v>3012</v>
      </c>
      <c r="O15" s="22" t="s">
        <v>36</v>
      </c>
      <c r="P15" s="22" t="s">
        <v>34</v>
      </c>
      <c r="Q15" s="75">
        <v>485.09999999999997</v>
      </c>
      <c r="R15" s="73">
        <v>0</v>
      </c>
      <c r="S15" s="73">
        <v>264.77999999999997</v>
      </c>
    </row>
    <row r="16" spans="1:19" x14ac:dyDescent="0.35">
      <c r="A16" s="72">
        <v>41275</v>
      </c>
      <c r="B16" s="22" t="s">
        <v>101</v>
      </c>
      <c r="C16" s="72" t="s">
        <v>56</v>
      </c>
      <c r="D16" s="60">
        <v>12</v>
      </c>
      <c r="E16" s="22">
        <v>45</v>
      </c>
      <c r="F16" s="49" t="s">
        <v>7</v>
      </c>
      <c r="G16" s="49" t="s">
        <v>6</v>
      </c>
      <c r="H16" s="73">
        <v>38.950000000000003</v>
      </c>
      <c r="I16" s="73" t="s">
        <v>81</v>
      </c>
      <c r="J16" s="74">
        <v>0</v>
      </c>
      <c r="K16" s="73">
        <v>38.950000000000003</v>
      </c>
      <c r="L16" s="73">
        <v>22.33</v>
      </c>
      <c r="M16" s="22">
        <v>1</v>
      </c>
      <c r="N16" s="22">
        <v>3015</v>
      </c>
      <c r="O16" s="22" t="s">
        <v>37</v>
      </c>
      <c r="P16" s="22" t="s">
        <v>29</v>
      </c>
      <c r="Q16" s="75">
        <v>38.950000000000003</v>
      </c>
      <c r="R16" s="73">
        <v>0</v>
      </c>
      <c r="S16" s="73">
        <v>16.620000000000005</v>
      </c>
    </row>
    <row r="17" spans="1:19" x14ac:dyDescent="0.35">
      <c r="A17" s="72">
        <v>41275</v>
      </c>
      <c r="B17" s="22" t="s">
        <v>101</v>
      </c>
      <c r="C17" s="72" t="s">
        <v>56</v>
      </c>
      <c r="D17" s="60">
        <v>12</v>
      </c>
      <c r="E17" s="22">
        <v>50</v>
      </c>
      <c r="F17" s="49" t="s">
        <v>7</v>
      </c>
      <c r="G17" s="49" t="s">
        <v>6</v>
      </c>
      <c r="H17" s="73">
        <v>24.95</v>
      </c>
      <c r="I17" s="73" t="s">
        <v>80</v>
      </c>
      <c r="J17" s="74">
        <v>0</v>
      </c>
      <c r="K17" s="73">
        <v>24.95</v>
      </c>
      <c r="L17" s="73">
        <v>12.14</v>
      </c>
      <c r="M17" s="22">
        <v>2</v>
      </c>
      <c r="N17" s="22">
        <v>3015</v>
      </c>
      <c r="O17" s="22" t="s">
        <v>37</v>
      </c>
      <c r="P17" s="22" t="s">
        <v>29</v>
      </c>
      <c r="Q17" s="75">
        <v>49.9</v>
      </c>
      <c r="R17" s="73">
        <v>0</v>
      </c>
      <c r="S17" s="73">
        <v>25.619999999999997</v>
      </c>
    </row>
    <row r="18" spans="1:19" x14ac:dyDescent="0.35">
      <c r="A18" s="72">
        <v>41275</v>
      </c>
      <c r="B18" s="22" t="s">
        <v>101</v>
      </c>
      <c r="C18" s="72" t="s">
        <v>56</v>
      </c>
      <c r="D18" s="60">
        <v>12</v>
      </c>
      <c r="E18" s="22">
        <v>13</v>
      </c>
      <c r="F18" s="49" t="s">
        <v>7</v>
      </c>
      <c r="G18" s="49" t="s">
        <v>6</v>
      </c>
      <c r="H18" s="73">
        <v>26.95</v>
      </c>
      <c r="I18" s="73" t="s">
        <v>80</v>
      </c>
      <c r="J18" s="74">
        <v>0</v>
      </c>
      <c r="K18" s="73">
        <v>26.95</v>
      </c>
      <c r="L18" s="73">
        <v>13.26</v>
      </c>
      <c r="M18" s="22">
        <v>18</v>
      </c>
      <c r="N18" s="22">
        <v>3015</v>
      </c>
      <c r="O18" s="22" t="s">
        <v>37</v>
      </c>
      <c r="P18" s="22" t="s">
        <v>29</v>
      </c>
      <c r="Q18" s="75">
        <v>485.09999999999997</v>
      </c>
      <c r="R18" s="73">
        <v>0</v>
      </c>
      <c r="S18" s="73">
        <v>246.42</v>
      </c>
    </row>
    <row r="19" spans="1:19" x14ac:dyDescent="0.35">
      <c r="A19" s="72">
        <v>41275</v>
      </c>
      <c r="B19" s="22" t="s">
        <v>101</v>
      </c>
      <c r="C19" s="72" t="s">
        <v>56</v>
      </c>
      <c r="D19" s="60">
        <v>13</v>
      </c>
      <c r="E19" s="22">
        <v>23</v>
      </c>
      <c r="F19" s="49" t="s">
        <v>9</v>
      </c>
      <c r="G19" s="49" t="s">
        <v>6</v>
      </c>
      <c r="H19" s="73">
        <v>2.95</v>
      </c>
      <c r="I19" s="73" t="s">
        <v>78</v>
      </c>
      <c r="J19" s="74">
        <v>0</v>
      </c>
      <c r="K19" s="73">
        <v>2.95</v>
      </c>
      <c r="L19" s="73">
        <v>1.68</v>
      </c>
      <c r="M19" s="22">
        <v>12</v>
      </c>
      <c r="N19" s="22">
        <v>3021</v>
      </c>
      <c r="O19" s="22" t="s">
        <v>26</v>
      </c>
      <c r="P19" s="22" t="s">
        <v>27</v>
      </c>
      <c r="Q19" s="75">
        <v>35.400000000000006</v>
      </c>
      <c r="R19" s="73">
        <v>0</v>
      </c>
      <c r="S19" s="73">
        <v>15.240000000000002</v>
      </c>
    </row>
    <row r="20" spans="1:19" x14ac:dyDescent="0.35">
      <c r="A20" s="72">
        <v>41275</v>
      </c>
      <c r="B20" s="22" t="s">
        <v>101</v>
      </c>
      <c r="C20" s="72" t="s">
        <v>56</v>
      </c>
      <c r="D20" s="60">
        <v>14</v>
      </c>
      <c r="E20" s="22">
        <v>3</v>
      </c>
      <c r="F20" s="49" t="s">
        <v>8</v>
      </c>
      <c r="G20" s="49" t="s">
        <v>6</v>
      </c>
      <c r="H20" s="73">
        <v>59.95</v>
      </c>
      <c r="I20" s="73" t="s">
        <v>83</v>
      </c>
      <c r="J20" s="74">
        <v>0</v>
      </c>
      <c r="K20" s="73">
        <v>59.95</v>
      </c>
      <c r="L20" s="73">
        <v>28.73</v>
      </c>
      <c r="M20" s="22">
        <v>6</v>
      </c>
      <c r="N20" s="22">
        <v>3020</v>
      </c>
      <c r="O20" s="22" t="s">
        <v>26</v>
      </c>
      <c r="P20" s="22" t="s">
        <v>27</v>
      </c>
      <c r="Q20" s="75">
        <v>359.70000000000005</v>
      </c>
      <c r="R20" s="73">
        <v>0</v>
      </c>
      <c r="S20" s="73">
        <v>187.32000000000002</v>
      </c>
    </row>
    <row r="21" spans="1:19" x14ac:dyDescent="0.35">
      <c r="A21" s="72">
        <v>41275</v>
      </c>
      <c r="B21" s="22" t="s">
        <v>101</v>
      </c>
      <c r="C21" s="72" t="s">
        <v>56</v>
      </c>
      <c r="D21" s="60">
        <v>15</v>
      </c>
      <c r="E21" s="22">
        <v>41</v>
      </c>
      <c r="F21" s="49" t="s">
        <v>7</v>
      </c>
      <c r="G21" s="49" t="s">
        <v>6</v>
      </c>
      <c r="H21" s="73">
        <v>18.95</v>
      </c>
      <c r="I21" s="73" t="s">
        <v>79</v>
      </c>
      <c r="J21" s="74">
        <v>0</v>
      </c>
      <c r="K21" s="73">
        <v>18.95</v>
      </c>
      <c r="L21" s="73">
        <v>9.98</v>
      </c>
      <c r="M21" s="22">
        <v>27</v>
      </c>
      <c r="N21" s="22">
        <v>3032</v>
      </c>
      <c r="O21" s="22" t="s">
        <v>30</v>
      </c>
      <c r="P21" s="22" t="s">
        <v>31</v>
      </c>
      <c r="Q21" s="75">
        <v>511.65</v>
      </c>
      <c r="R21" s="73">
        <v>0</v>
      </c>
      <c r="S21" s="73">
        <v>242.18999999999997</v>
      </c>
    </row>
    <row r="22" spans="1:19" x14ac:dyDescent="0.35">
      <c r="A22" s="72">
        <v>41275</v>
      </c>
      <c r="B22" s="22" t="s">
        <v>101</v>
      </c>
      <c r="C22" s="72" t="s">
        <v>56</v>
      </c>
      <c r="D22" s="60">
        <v>16</v>
      </c>
      <c r="E22" s="22">
        <v>1</v>
      </c>
      <c r="F22" s="49" t="s">
        <v>9</v>
      </c>
      <c r="G22" s="49" t="s">
        <v>6</v>
      </c>
      <c r="H22" s="73">
        <v>43.95</v>
      </c>
      <c r="I22" s="73" t="s">
        <v>82</v>
      </c>
      <c r="J22" s="74">
        <v>0</v>
      </c>
      <c r="K22" s="73">
        <v>43.95</v>
      </c>
      <c r="L22" s="73">
        <v>25.6</v>
      </c>
      <c r="M22" s="22">
        <v>5</v>
      </c>
      <c r="N22" s="22">
        <v>3017</v>
      </c>
      <c r="O22" s="22" t="s">
        <v>32</v>
      </c>
      <c r="P22" s="22" t="s">
        <v>29</v>
      </c>
      <c r="Q22" s="75">
        <v>219.75</v>
      </c>
      <c r="R22" s="73">
        <v>0</v>
      </c>
      <c r="S22" s="73">
        <v>91.75</v>
      </c>
    </row>
    <row r="23" spans="1:19" x14ac:dyDescent="0.35">
      <c r="A23" s="72">
        <v>41275</v>
      </c>
      <c r="B23" s="22" t="s">
        <v>101</v>
      </c>
      <c r="C23" s="72" t="s">
        <v>56</v>
      </c>
      <c r="D23" s="60">
        <v>17</v>
      </c>
      <c r="E23" s="22">
        <v>19</v>
      </c>
      <c r="F23" s="49" t="s">
        <v>7</v>
      </c>
      <c r="G23" s="49" t="s">
        <v>6</v>
      </c>
      <c r="H23" s="73">
        <v>49.95</v>
      </c>
      <c r="I23" s="73" t="s">
        <v>82</v>
      </c>
      <c r="J23" s="74">
        <v>0</v>
      </c>
      <c r="K23" s="73">
        <v>49.95</v>
      </c>
      <c r="L23" s="73">
        <v>24.77</v>
      </c>
      <c r="M23" s="22">
        <v>34</v>
      </c>
      <c r="N23" s="22">
        <v>3023</v>
      </c>
      <c r="O23" s="22" t="s">
        <v>38</v>
      </c>
      <c r="P23" s="22" t="s">
        <v>23</v>
      </c>
      <c r="Q23" s="75">
        <v>1698.3000000000002</v>
      </c>
      <c r="R23" s="73">
        <v>0</v>
      </c>
      <c r="S23" s="73">
        <v>856.12000000000012</v>
      </c>
    </row>
    <row r="24" spans="1:19" x14ac:dyDescent="0.35">
      <c r="A24" s="72">
        <v>41275</v>
      </c>
      <c r="B24" s="22" t="s">
        <v>101</v>
      </c>
      <c r="C24" s="72" t="s">
        <v>56</v>
      </c>
      <c r="D24" s="60">
        <v>18</v>
      </c>
      <c r="E24" s="22">
        <v>1</v>
      </c>
      <c r="F24" s="49" t="s">
        <v>9</v>
      </c>
      <c r="G24" s="49" t="s">
        <v>6</v>
      </c>
      <c r="H24" s="73">
        <v>43.95</v>
      </c>
      <c r="I24" s="73" t="s">
        <v>82</v>
      </c>
      <c r="J24" s="74">
        <v>0</v>
      </c>
      <c r="K24" s="73">
        <v>43.95</v>
      </c>
      <c r="L24" s="73">
        <v>25.6</v>
      </c>
      <c r="M24" s="22">
        <v>16</v>
      </c>
      <c r="N24" s="22">
        <v>3028</v>
      </c>
      <c r="O24" s="22" t="s">
        <v>39</v>
      </c>
      <c r="P24" s="22" t="s">
        <v>27</v>
      </c>
      <c r="Q24" s="75">
        <v>703.2</v>
      </c>
      <c r="R24" s="73">
        <v>0</v>
      </c>
      <c r="S24" s="73">
        <v>293.60000000000002</v>
      </c>
    </row>
    <row r="25" spans="1:19" x14ac:dyDescent="0.35">
      <c r="A25" s="72">
        <v>41275</v>
      </c>
      <c r="B25" s="22" t="s">
        <v>101</v>
      </c>
      <c r="C25" s="72" t="s">
        <v>56</v>
      </c>
      <c r="D25" s="60">
        <v>19</v>
      </c>
      <c r="E25" s="22">
        <v>16</v>
      </c>
      <c r="F25" s="49" t="s">
        <v>8</v>
      </c>
      <c r="G25" s="49" t="s">
        <v>6</v>
      </c>
      <c r="H25" s="73">
        <v>27.95</v>
      </c>
      <c r="I25" s="73" t="s">
        <v>80</v>
      </c>
      <c r="J25" s="74">
        <v>0</v>
      </c>
      <c r="K25" s="73">
        <v>27.95</v>
      </c>
      <c r="L25" s="73">
        <v>15.85</v>
      </c>
      <c r="M25" s="22">
        <v>2</v>
      </c>
      <c r="N25" s="22">
        <v>3030</v>
      </c>
      <c r="O25" s="22" t="s">
        <v>40</v>
      </c>
      <c r="P25" s="22" t="s">
        <v>41</v>
      </c>
      <c r="Q25" s="75">
        <v>55.9</v>
      </c>
      <c r="R25" s="73">
        <v>0</v>
      </c>
      <c r="S25" s="73">
        <v>24.2</v>
      </c>
    </row>
    <row r="26" spans="1:19" x14ac:dyDescent="0.35">
      <c r="A26" s="72">
        <v>41275</v>
      </c>
      <c r="B26" s="22" t="s">
        <v>101</v>
      </c>
      <c r="C26" s="72" t="s">
        <v>56</v>
      </c>
      <c r="D26" s="60">
        <v>20</v>
      </c>
      <c r="E26" s="22">
        <v>45</v>
      </c>
      <c r="F26" s="49" t="s">
        <v>7</v>
      </c>
      <c r="G26" s="49" t="s">
        <v>6</v>
      </c>
      <c r="H26" s="73">
        <v>38.950000000000003</v>
      </c>
      <c r="I26" s="73" t="s">
        <v>81</v>
      </c>
      <c r="J26" s="74">
        <v>0</v>
      </c>
      <c r="K26" s="73">
        <v>38.950000000000003</v>
      </c>
      <c r="L26" s="73">
        <v>22.33</v>
      </c>
      <c r="M26" s="22">
        <v>2</v>
      </c>
      <c r="N26" s="22">
        <v>3033</v>
      </c>
      <c r="O26" s="22" t="s">
        <v>22</v>
      </c>
      <c r="P26" s="22" t="s">
        <v>23</v>
      </c>
      <c r="Q26" s="75">
        <v>77.900000000000006</v>
      </c>
      <c r="R26" s="73">
        <v>0</v>
      </c>
      <c r="S26" s="73">
        <v>33.240000000000009</v>
      </c>
    </row>
    <row r="27" spans="1:19" x14ac:dyDescent="0.35">
      <c r="A27" s="72">
        <v>41275</v>
      </c>
      <c r="B27" s="22" t="s">
        <v>101</v>
      </c>
      <c r="C27" s="72" t="s">
        <v>56</v>
      </c>
      <c r="D27" s="60">
        <v>21</v>
      </c>
      <c r="E27" s="22">
        <v>42</v>
      </c>
      <c r="F27" s="49" t="s">
        <v>8</v>
      </c>
      <c r="G27" s="49" t="s">
        <v>6</v>
      </c>
      <c r="H27" s="73">
        <v>35.950000000000003</v>
      </c>
      <c r="I27" s="73" t="s">
        <v>81</v>
      </c>
      <c r="J27" s="74">
        <v>0</v>
      </c>
      <c r="K27" s="73">
        <v>35.950000000000003</v>
      </c>
      <c r="L27" s="73">
        <v>20.25</v>
      </c>
      <c r="M27" s="22">
        <v>2</v>
      </c>
      <c r="N27" s="22">
        <v>3016</v>
      </c>
      <c r="O27" s="22" t="s">
        <v>42</v>
      </c>
      <c r="P27" s="22" t="s">
        <v>29</v>
      </c>
      <c r="Q27" s="75">
        <v>71.900000000000006</v>
      </c>
      <c r="R27" s="73">
        <v>0</v>
      </c>
      <c r="S27" s="73">
        <v>31.400000000000006</v>
      </c>
    </row>
    <row r="28" spans="1:19" x14ac:dyDescent="0.35">
      <c r="A28" s="72">
        <v>41275</v>
      </c>
      <c r="B28" s="22" t="s">
        <v>101</v>
      </c>
      <c r="C28" s="72" t="s">
        <v>56</v>
      </c>
      <c r="D28" s="60">
        <v>21</v>
      </c>
      <c r="E28" s="22">
        <v>47</v>
      </c>
      <c r="F28" s="49" t="s">
        <v>8</v>
      </c>
      <c r="G28" s="49" t="s">
        <v>6</v>
      </c>
      <c r="H28" s="73">
        <v>28.95</v>
      </c>
      <c r="I28" s="73" t="s">
        <v>80</v>
      </c>
      <c r="J28" s="74">
        <v>0</v>
      </c>
      <c r="K28" s="73">
        <v>28.95</v>
      </c>
      <c r="L28" s="73">
        <v>8.86</v>
      </c>
      <c r="M28" s="22">
        <v>26</v>
      </c>
      <c r="N28" s="22">
        <v>3016</v>
      </c>
      <c r="O28" s="22" t="s">
        <v>42</v>
      </c>
      <c r="P28" s="22" t="s">
        <v>29</v>
      </c>
      <c r="Q28" s="75">
        <v>752.69999999999993</v>
      </c>
      <c r="R28" s="73">
        <v>0</v>
      </c>
      <c r="S28" s="73">
        <v>522.34</v>
      </c>
    </row>
    <row r="29" spans="1:19" x14ac:dyDescent="0.35">
      <c r="A29" s="72">
        <v>41276</v>
      </c>
      <c r="B29" s="22" t="s">
        <v>102</v>
      </c>
      <c r="C29" s="72" t="s">
        <v>56</v>
      </c>
      <c r="D29" s="60">
        <v>22</v>
      </c>
      <c r="E29" s="22">
        <v>31</v>
      </c>
      <c r="F29" s="49" t="s">
        <v>11</v>
      </c>
      <c r="G29" s="49" t="s">
        <v>5</v>
      </c>
      <c r="H29" s="73">
        <v>0.95</v>
      </c>
      <c r="I29" s="73" t="s">
        <v>78</v>
      </c>
      <c r="J29" s="74">
        <v>0</v>
      </c>
      <c r="K29" s="73">
        <v>0.95</v>
      </c>
      <c r="L29" s="73">
        <v>0.34</v>
      </c>
      <c r="M29" s="22">
        <v>3</v>
      </c>
      <c r="N29" s="22">
        <v>3016</v>
      </c>
      <c r="O29" s="22" t="s">
        <v>42</v>
      </c>
      <c r="P29" s="22" t="s">
        <v>29</v>
      </c>
      <c r="Q29" s="75">
        <v>2.8499999999999996</v>
      </c>
      <c r="R29" s="73">
        <v>0</v>
      </c>
      <c r="S29" s="73">
        <v>1.8299999999999996</v>
      </c>
    </row>
    <row r="30" spans="1:19" x14ac:dyDescent="0.35">
      <c r="A30" s="72">
        <v>41276</v>
      </c>
      <c r="B30" s="22" t="s">
        <v>102</v>
      </c>
      <c r="C30" s="72" t="s">
        <v>56</v>
      </c>
      <c r="D30" s="60">
        <v>23</v>
      </c>
      <c r="E30" s="22">
        <v>42</v>
      </c>
      <c r="F30" s="49" t="s">
        <v>10</v>
      </c>
      <c r="G30" s="49" t="s">
        <v>5</v>
      </c>
      <c r="H30" s="73">
        <v>35.950000000000003</v>
      </c>
      <c r="I30" s="73" t="s">
        <v>81</v>
      </c>
      <c r="J30" s="74">
        <v>0</v>
      </c>
      <c r="K30" s="73">
        <v>35.950000000000003</v>
      </c>
      <c r="L30" s="73">
        <v>20.25</v>
      </c>
      <c r="M30" s="22">
        <v>1</v>
      </c>
      <c r="N30" s="22">
        <v>3022</v>
      </c>
      <c r="O30" s="22" t="s">
        <v>43</v>
      </c>
      <c r="P30" s="22" t="s">
        <v>44</v>
      </c>
      <c r="Q30" s="75">
        <v>35.950000000000003</v>
      </c>
      <c r="R30" s="73">
        <v>0</v>
      </c>
      <c r="S30" s="73">
        <v>15.700000000000003</v>
      </c>
    </row>
    <row r="31" spans="1:19" x14ac:dyDescent="0.35">
      <c r="A31" s="72">
        <v>41276</v>
      </c>
      <c r="B31" s="22" t="s">
        <v>102</v>
      </c>
      <c r="C31" s="72" t="s">
        <v>56</v>
      </c>
      <c r="D31" s="60">
        <v>23</v>
      </c>
      <c r="E31" s="22">
        <v>10</v>
      </c>
      <c r="F31" s="49" t="s">
        <v>10</v>
      </c>
      <c r="G31" s="49" t="s">
        <v>5</v>
      </c>
      <c r="H31" s="73">
        <v>34.950000000000003</v>
      </c>
      <c r="I31" s="73" t="s">
        <v>81</v>
      </c>
      <c r="J31" s="74">
        <v>0</v>
      </c>
      <c r="K31" s="73">
        <v>34.950000000000003</v>
      </c>
      <c r="L31" s="73">
        <v>22.13</v>
      </c>
      <c r="M31" s="22">
        <v>3</v>
      </c>
      <c r="N31" s="22">
        <v>3022</v>
      </c>
      <c r="O31" s="22" t="s">
        <v>43</v>
      </c>
      <c r="P31" s="22" t="s">
        <v>44</v>
      </c>
      <c r="Q31" s="75">
        <v>104.85000000000001</v>
      </c>
      <c r="R31" s="73">
        <v>0</v>
      </c>
      <c r="S31" s="73">
        <v>38.460000000000008</v>
      </c>
    </row>
    <row r="32" spans="1:19" x14ac:dyDescent="0.35">
      <c r="A32" s="72">
        <v>41276</v>
      </c>
      <c r="B32" s="22" t="s">
        <v>102</v>
      </c>
      <c r="C32" s="72" t="s">
        <v>56</v>
      </c>
      <c r="D32" s="60">
        <v>24</v>
      </c>
      <c r="E32" s="22">
        <v>39</v>
      </c>
      <c r="F32" s="49" t="s">
        <v>11</v>
      </c>
      <c r="G32" s="49" t="s">
        <v>5</v>
      </c>
      <c r="H32" s="73">
        <v>26.95</v>
      </c>
      <c r="I32" s="73" t="s">
        <v>80</v>
      </c>
      <c r="J32" s="74">
        <v>0</v>
      </c>
      <c r="K32" s="73">
        <v>26.95</v>
      </c>
      <c r="L32" s="73">
        <v>12.24</v>
      </c>
      <c r="M32" s="22">
        <v>14</v>
      </c>
      <c r="N32" s="22">
        <v>3019</v>
      </c>
      <c r="O32" s="22" t="s">
        <v>28</v>
      </c>
      <c r="P32" s="22" t="s">
        <v>29</v>
      </c>
      <c r="Q32" s="75">
        <v>377.3</v>
      </c>
      <c r="R32" s="73">
        <v>0</v>
      </c>
      <c r="S32" s="73">
        <v>205.94</v>
      </c>
    </row>
    <row r="33" spans="1:19" x14ac:dyDescent="0.35">
      <c r="A33" s="72">
        <v>41276</v>
      </c>
      <c r="B33" s="22" t="s">
        <v>102</v>
      </c>
      <c r="C33" s="72" t="s">
        <v>56</v>
      </c>
      <c r="D33" s="60">
        <v>24</v>
      </c>
      <c r="E33" s="22">
        <v>40</v>
      </c>
      <c r="F33" s="49" t="s">
        <v>11</v>
      </c>
      <c r="G33" s="49" t="s">
        <v>5</v>
      </c>
      <c r="H33" s="73">
        <v>16.95</v>
      </c>
      <c r="I33" s="73" t="s">
        <v>79</v>
      </c>
      <c r="J33" s="74">
        <v>0</v>
      </c>
      <c r="K33" s="73">
        <v>16.95</v>
      </c>
      <c r="L33" s="73">
        <v>6.53</v>
      </c>
      <c r="M33" s="22">
        <v>23</v>
      </c>
      <c r="N33" s="22">
        <v>3019</v>
      </c>
      <c r="O33" s="22" t="s">
        <v>28</v>
      </c>
      <c r="P33" s="22" t="s">
        <v>29</v>
      </c>
      <c r="Q33" s="75">
        <v>389.84999999999997</v>
      </c>
      <c r="R33" s="73">
        <v>0</v>
      </c>
      <c r="S33" s="73">
        <v>239.65999999999997</v>
      </c>
    </row>
    <row r="34" spans="1:19" x14ac:dyDescent="0.35">
      <c r="A34" s="72">
        <v>41276</v>
      </c>
      <c r="B34" s="22" t="s">
        <v>102</v>
      </c>
      <c r="C34" s="72" t="s">
        <v>56</v>
      </c>
      <c r="D34" s="60">
        <v>24</v>
      </c>
      <c r="E34" s="22">
        <v>6</v>
      </c>
      <c r="F34" s="49" t="s">
        <v>11</v>
      </c>
      <c r="G34" s="49" t="s">
        <v>5</v>
      </c>
      <c r="H34" s="73">
        <v>55.95</v>
      </c>
      <c r="I34" s="73" t="s">
        <v>83</v>
      </c>
      <c r="J34" s="74">
        <v>0</v>
      </c>
      <c r="K34" s="73">
        <v>55.95</v>
      </c>
      <c r="L34" s="73">
        <v>16.059999999999999</v>
      </c>
      <c r="M34" s="22">
        <v>17</v>
      </c>
      <c r="N34" s="22">
        <v>3019</v>
      </c>
      <c r="O34" s="22" t="s">
        <v>28</v>
      </c>
      <c r="P34" s="22" t="s">
        <v>29</v>
      </c>
      <c r="Q34" s="75">
        <v>951.15000000000009</v>
      </c>
      <c r="R34" s="73">
        <v>0</v>
      </c>
      <c r="S34" s="73">
        <v>678.13</v>
      </c>
    </row>
    <row r="35" spans="1:19" x14ac:dyDescent="0.35">
      <c r="A35" s="72">
        <v>41276</v>
      </c>
      <c r="B35" s="22" t="s">
        <v>102</v>
      </c>
      <c r="C35" s="72" t="s">
        <v>56</v>
      </c>
      <c r="D35" s="60">
        <v>25</v>
      </c>
      <c r="E35" s="22">
        <v>10</v>
      </c>
      <c r="F35" s="49" t="s">
        <v>10</v>
      </c>
      <c r="G35" s="49" t="s">
        <v>5</v>
      </c>
      <c r="H35" s="73">
        <v>34.950000000000003</v>
      </c>
      <c r="I35" s="73" t="s">
        <v>81</v>
      </c>
      <c r="J35" s="74">
        <v>0</v>
      </c>
      <c r="K35" s="73">
        <v>34.950000000000003</v>
      </c>
      <c r="L35" s="73">
        <v>22.13</v>
      </c>
      <c r="M35" s="22">
        <v>8</v>
      </c>
      <c r="N35" s="22">
        <v>3013</v>
      </c>
      <c r="O35" s="22" t="s">
        <v>33</v>
      </c>
      <c r="P35" s="22" t="s">
        <v>34</v>
      </c>
      <c r="Q35" s="75">
        <v>279.60000000000002</v>
      </c>
      <c r="R35" s="73">
        <v>0</v>
      </c>
      <c r="S35" s="73">
        <v>102.56000000000003</v>
      </c>
    </row>
    <row r="36" spans="1:19" x14ac:dyDescent="0.35">
      <c r="A36" s="72">
        <v>41276</v>
      </c>
      <c r="B36" s="22" t="s">
        <v>102</v>
      </c>
      <c r="C36" s="72" t="s">
        <v>56</v>
      </c>
      <c r="D36" s="60">
        <v>26</v>
      </c>
      <c r="E36" s="22">
        <v>10</v>
      </c>
      <c r="F36" s="49" t="s">
        <v>11</v>
      </c>
      <c r="G36" s="49" t="s">
        <v>5</v>
      </c>
      <c r="H36" s="73">
        <v>34.950000000000003</v>
      </c>
      <c r="I36" s="73" t="s">
        <v>81</v>
      </c>
      <c r="J36" s="74">
        <v>0</v>
      </c>
      <c r="K36" s="73">
        <v>34.950000000000003</v>
      </c>
      <c r="L36" s="73">
        <v>22.13</v>
      </c>
      <c r="M36" s="22">
        <v>3</v>
      </c>
      <c r="N36" s="22">
        <v>3010</v>
      </c>
      <c r="O36" s="22" t="s">
        <v>45</v>
      </c>
      <c r="P36" s="22" t="s">
        <v>44</v>
      </c>
      <c r="Q36" s="75">
        <v>104.85000000000001</v>
      </c>
      <c r="R36" s="73">
        <v>0</v>
      </c>
      <c r="S36" s="73">
        <v>38.460000000000008</v>
      </c>
    </row>
    <row r="37" spans="1:19" x14ac:dyDescent="0.35">
      <c r="A37" s="72">
        <v>41276</v>
      </c>
      <c r="B37" s="22" t="s">
        <v>102</v>
      </c>
      <c r="C37" s="72" t="s">
        <v>56</v>
      </c>
      <c r="D37" s="60">
        <v>27</v>
      </c>
      <c r="E37" s="22">
        <v>2</v>
      </c>
      <c r="F37" s="49" t="s">
        <v>10</v>
      </c>
      <c r="G37" s="49" t="s">
        <v>5</v>
      </c>
      <c r="H37" s="73">
        <v>44.95</v>
      </c>
      <c r="I37" s="73" t="s">
        <v>82</v>
      </c>
      <c r="J37" s="74">
        <v>0</v>
      </c>
      <c r="K37" s="73">
        <v>44.95</v>
      </c>
      <c r="L37" s="73">
        <v>27.95</v>
      </c>
      <c r="M37" s="22">
        <v>1</v>
      </c>
      <c r="N37" s="22">
        <v>3028</v>
      </c>
      <c r="O37" s="22" t="s">
        <v>39</v>
      </c>
      <c r="P37" s="22" t="s">
        <v>27</v>
      </c>
      <c r="Q37" s="75">
        <v>44.95</v>
      </c>
      <c r="R37" s="73">
        <v>0</v>
      </c>
      <c r="S37" s="73">
        <v>17.000000000000004</v>
      </c>
    </row>
    <row r="38" spans="1:19" x14ac:dyDescent="0.35">
      <c r="A38" s="72">
        <v>41277</v>
      </c>
      <c r="B38" s="22" t="s">
        <v>103</v>
      </c>
      <c r="C38" s="72" t="s">
        <v>56</v>
      </c>
      <c r="D38" s="60">
        <v>28</v>
      </c>
      <c r="E38" s="22">
        <v>28</v>
      </c>
      <c r="F38" s="49" t="s">
        <v>7</v>
      </c>
      <c r="G38" s="49" t="s">
        <v>5</v>
      </c>
      <c r="H38" s="73">
        <v>0.95</v>
      </c>
      <c r="I38" s="73" t="s">
        <v>78</v>
      </c>
      <c r="J38" s="74">
        <v>0.1</v>
      </c>
      <c r="K38" s="73">
        <v>0.86</v>
      </c>
      <c r="L38" s="73">
        <v>0.5</v>
      </c>
      <c r="M38" s="22">
        <v>2</v>
      </c>
      <c r="N38" s="22">
        <v>3033</v>
      </c>
      <c r="O38" s="22" t="s">
        <v>22</v>
      </c>
      <c r="P38" s="22" t="s">
        <v>23</v>
      </c>
      <c r="Q38" s="75">
        <v>1.72</v>
      </c>
      <c r="R38" s="73">
        <v>8.9999999999999969E-2</v>
      </c>
      <c r="S38" s="73">
        <v>0.72</v>
      </c>
    </row>
    <row r="39" spans="1:19" x14ac:dyDescent="0.35">
      <c r="A39" s="72">
        <v>41277</v>
      </c>
      <c r="B39" s="22" t="s">
        <v>103</v>
      </c>
      <c r="C39" s="72" t="s">
        <v>56</v>
      </c>
      <c r="D39" s="60">
        <v>29</v>
      </c>
      <c r="E39" s="22">
        <v>21</v>
      </c>
      <c r="F39" s="49" t="s">
        <v>9</v>
      </c>
      <c r="G39" s="49" t="s">
        <v>5</v>
      </c>
      <c r="H39" s="73">
        <v>26.95</v>
      </c>
      <c r="I39" s="73" t="s">
        <v>80</v>
      </c>
      <c r="J39" s="74">
        <v>0</v>
      </c>
      <c r="K39" s="73">
        <v>26.95</v>
      </c>
      <c r="L39" s="73">
        <v>12.42</v>
      </c>
      <c r="M39" s="22">
        <v>20</v>
      </c>
      <c r="N39" s="22">
        <v>3023</v>
      </c>
      <c r="O39" s="22" t="s">
        <v>38</v>
      </c>
      <c r="P39" s="22" t="s">
        <v>23</v>
      </c>
      <c r="Q39" s="75">
        <v>539</v>
      </c>
      <c r="R39" s="73">
        <v>0</v>
      </c>
      <c r="S39" s="73">
        <v>290.59999999999997</v>
      </c>
    </row>
    <row r="40" spans="1:19" x14ac:dyDescent="0.35">
      <c r="A40" s="72">
        <v>41277</v>
      </c>
      <c r="B40" s="22" t="s">
        <v>103</v>
      </c>
      <c r="C40" s="72" t="s">
        <v>56</v>
      </c>
      <c r="D40" s="60">
        <v>30</v>
      </c>
      <c r="E40" s="22">
        <v>5</v>
      </c>
      <c r="F40" s="49" t="s">
        <v>7</v>
      </c>
      <c r="G40" s="49" t="s">
        <v>5</v>
      </c>
      <c r="H40" s="73">
        <v>24.95</v>
      </c>
      <c r="I40" s="73" t="s">
        <v>80</v>
      </c>
      <c r="J40" s="74">
        <v>0</v>
      </c>
      <c r="K40" s="73">
        <v>24.95</v>
      </c>
      <c r="L40" s="73">
        <v>12.27</v>
      </c>
      <c r="M40" s="22">
        <v>7</v>
      </c>
      <c r="N40" s="22">
        <v>3022</v>
      </c>
      <c r="O40" s="22" t="s">
        <v>43</v>
      </c>
      <c r="P40" s="22" t="s">
        <v>44</v>
      </c>
      <c r="Q40" s="75">
        <v>174.65</v>
      </c>
      <c r="R40" s="73">
        <v>0</v>
      </c>
      <c r="S40" s="73">
        <v>88.759999999999991</v>
      </c>
    </row>
    <row r="41" spans="1:19" x14ac:dyDescent="0.35">
      <c r="A41" s="72">
        <v>41277</v>
      </c>
      <c r="B41" s="22" t="s">
        <v>103</v>
      </c>
      <c r="C41" s="72" t="s">
        <v>56</v>
      </c>
      <c r="D41" s="60">
        <v>30</v>
      </c>
      <c r="E41" s="22">
        <v>40</v>
      </c>
      <c r="F41" s="49" t="s">
        <v>7</v>
      </c>
      <c r="G41" s="49" t="s">
        <v>5</v>
      </c>
      <c r="H41" s="73">
        <v>16.95</v>
      </c>
      <c r="I41" s="73" t="s">
        <v>79</v>
      </c>
      <c r="J41" s="74">
        <v>0</v>
      </c>
      <c r="K41" s="73">
        <v>16.95</v>
      </c>
      <c r="L41" s="73">
        <v>6.53</v>
      </c>
      <c r="M41" s="22">
        <v>17</v>
      </c>
      <c r="N41" s="22">
        <v>3022</v>
      </c>
      <c r="O41" s="22" t="s">
        <v>43</v>
      </c>
      <c r="P41" s="22" t="s">
        <v>44</v>
      </c>
      <c r="Q41" s="75">
        <v>288.14999999999998</v>
      </c>
      <c r="R41" s="73">
        <v>0</v>
      </c>
      <c r="S41" s="73">
        <v>177.13999999999996</v>
      </c>
    </row>
    <row r="42" spans="1:19" x14ac:dyDescent="0.35">
      <c r="A42" s="72">
        <v>41277</v>
      </c>
      <c r="B42" s="22" t="s">
        <v>103</v>
      </c>
      <c r="C42" s="72" t="s">
        <v>56</v>
      </c>
      <c r="D42" s="60">
        <v>31</v>
      </c>
      <c r="E42" s="22">
        <v>48</v>
      </c>
      <c r="F42" s="49" t="s">
        <v>7</v>
      </c>
      <c r="G42" s="49" t="s">
        <v>5</v>
      </c>
      <c r="H42" s="73">
        <v>3.95</v>
      </c>
      <c r="I42" s="73" t="s">
        <v>78</v>
      </c>
      <c r="J42" s="74">
        <v>0</v>
      </c>
      <c r="K42" s="73">
        <v>3.95</v>
      </c>
      <c r="L42" s="73">
        <v>1.43</v>
      </c>
      <c r="M42" s="22">
        <v>21</v>
      </c>
      <c r="N42" s="22">
        <v>3019</v>
      </c>
      <c r="O42" s="22" t="s">
        <v>28</v>
      </c>
      <c r="P42" s="22" t="s">
        <v>29</v>
      </c>
      <c r="Q42" s="75">
        <v>82.95</v>
      </c>
      <c r="R42" s="73">
        <v>0</v>
      </c>
      <c r="S42" s="73">
        <v>52.920000000000009</v>
      </c>
    </row>
    <row r="43" spans="1:19" x14ac:dyDescent="0.35">
      <c r="A43" s="72">
        <v>41277</v>
      </c>
      <c r="B43" s="22" t="s">
        <v>103</v>
      </c>
      <c r="C43" s="72" t="s">
        <v>56</v>
      </c>
      <c r="D43" s="60">
        <v>32</v>
      </c>
      <c r="E43" s="22">
        <v>36</v>
      </c>
      <c r="F43" s="49" t="s">
        <v>9</v>
      </c>
      <c r="G43" s="49" t="s">
        <v>5</v>
      </c>
      <c r="H43" s="73">
        <v>26.95</v>
      </c>
      <c r="I43" s="73" t="s">
        <v>80</v>
      </c>
      <c r="J43" s="74">
        <v>0</v>
      </c>
      <c r="K43" s="73">
        <v>26.95</v>
      </c>
      <c r="L43" s="73">
        <v>12.53</v>
      </c>
      <c r="M43" s="22">
        <v>19</v>
      </c>
      <c r="N43" s="22">
        <v>3025</v>
      </c>
      <c r="O43" s="22" t="s">
        <v>35</v>
      </c>
      <c r="P43" s="22" t="s">
        <v>31</v>
      </c>
      <c r="Q43" s="75">
        <v>512.04999999999995</v>
      </c>
      <c r="R43" s="73">
        <v>0</v>
      </c>
      <c r="S43" s="73">
        <v>273.98</v>
      </c>
    </row>
    <row r="44" spans="1:19" x14ac:dyDescent="0.35">
      <c r="A44" s="72">
        <v>41277</v>
      </c>
      <c r="B44" s="22" t="s">
        <v>103</v>
      </c>
      <c r="C44" s="72" t="s">
        <v>56</v>
      </c>
      <c r="D44" s="60">
        <v>32</v>
      </c>
      <c r="E44" s="22">
        <v>41</v>
      </c>
      <c r="F44" s="49" t="s">
        <v>9</v>
      </c>
      <c r="G44" s="49" t="s">
        <v>5</v>
      </c>
      <c r="H44" s="73">
        <v>18.95</v>
      </c>
      <c r="I44" s="73" t="s">
        <v>79</v>
      </c>
      <c r="J44" s="74">
        <v>0</v>
      </c>
      <c r="K44" s="73">
        <v>18.95</v>
      </c>
      <c r="L44" s="73">
        <v>9.98</v>
      </c>
      <c r="M44" s="22">
        <v>20</v>
      </c>
      <c r="N44" s="22">
        <v>3025</v>
      </c>
      <c r="O44" s="22" t="s">
        <v>35</v>
      </c>
      <c r="P44" s="22" t="s">
        <v>31</v>
      </c>
      <c r="Q44" s="75">
        <v>379</v>
      </c>
      <c r="R44" s="73">
        <v>0</v>
      </c>
      <c r="S44" s="73">
        <v>179.39999999999998</v>
      </c>
    </row>
    <row r="45" spans="1:19" x14ac:dyDescent="0.35">
      <c r="A45" s="72">
        <v>41277</v>
      </c>
      <c r="B45" s="22" t="s">
        <v>103</v>
      </c>
      <c r="C45" s="72" t="s">
        <v>56</v>
      </c>
      <c r="D45" s="60">
        <v>32</v>
      </c>
      <c r="E45" s="22">
        <v>30</v>
      </c>
      <c r="F45" s="49" t="s">
        <v>9</v>
      </c>
      <c r="G45" s="49" t="s">
        <v>5</v>
      </c>
      <c r="H45" s="73">
        <v>10.95</v>
      </c>
      <c r="I45" s="73" t="s">
        <v>79</v>
      </c>
      <c r="J45" s="74">
        <v>0</v>
      </c>
      <c r="K45" s="73">
        <v>10.95</v>
      </c>
      <c r="L45" s="73">
        <v>4.8</v>
      </c>
      <c r="M45" s="22">
        <v>7</v>
      </c>
      <c r="N45" s="22">
        <v>3025</v>
      </c>
      <c r="O45" s="22" t="s">
        <v>35</v>
      </c>
      <c r="P45" s="22" t="s">
        <v>31</v>
      </c>
      <c r="Q45" s="75">
        <v>76.649999999999991</v>
      </c>
      <c r="R45" s="73">
        <v>0</v>
      </c>
      <c r="S45" s="73">
        <v>43.05</v>
      </c>
    </row>
    <row r="46" spans="1:19" x14ac:dyDescent="0.35">
      <c r="A46" s="72">
        <v>41277</v>
      </c>
      <c r="B46" s="22" t="s">
        <v>103</v>
      </c>
      <c r="C46" s="72" t="s">
        <v>56</v>
      </c>
      <c r="D46" s="60">
        <v>33</v>
      </c>
      <c r="E46" s="22">
        <v>5</v>
      </c>
      <c r="F46" s="49" t="s">
        <v>7</v>
      </c>
      <c r="G46" s="49" t="s">
        <v>5</v>
      </c>
      <c r="H46" s="73">
        <v>24.95</v>
      </c>
      <c r="I46" s="73" t="s">
        <v>80</v>
      </c>
      <c r="J46" s="74">
        <v>0</v>
      </c>
      <c r="K46" s="73">
        <v>24.95</v>
      </c>
      <c r="L46" s="73">
        <v>12.27</v>
      </c>
      <c r="M46" s="22">
        <v>7</v>
      </c>
      <c r="N46" s="22">
        <v>3028</v>
      </c>
      <c r="O46" s="22" t="s">
        <v>39</v>
      </c>
      <c r="P46" s="22" t="s">
        <v>27</v>
      </c>
      <c r="Q46" s="75">
        <v>174.65</v>
      </c>
      <c r="R46" s="73">
        <v>0</v>
      </c>
      <c r="S46" s="73">
        <v>88.759999999999991</v>
      </c>
    </row>
    <row r="47" spans="1:19" x14ac:dyDescent="0.35">
      <c r="A47" s="72">
        <v>41277</v>
      </c>
      <c r="B47" s="22" t="s">
        <v>103</v>
      </c>
      <c r="C47" s="72" t="s">
        <v>56</v>
      </c>
      <c r="D47" s="60">
        <v>34</v>
      </c>
      <c r="E47" s="22">
        <v>8</v>
      </c>
      <c r="F47" s="49" t="s">
        <v>9</v>
      </c>
      <c r="G47" s="49" t="s">
        <v>5</v>
      </c>
      <c r="H47" s="73">
        <v>7.95</v>
      </c>
      <c r="I47" s="73" t="s">
        <v>78</v>
      </c>
      <c r="J47" s="74">
        <v>0.1</v>
      </c>
      <c r="K47" s="73">
        <v>7.16</v>
      </c>
      <c r="L47" s="73">
        <v>4.53</v>
      </c>
      <c r="M47" s="22">
        <v>13</v>
      </c>
      <c r="N47" s="22">
        <v>3033</v>
      </c>
      <c r="O47" s="22" t="s">
        <v>22</v>
      </c>
      <c r="P47" s="22" t="s">
        <v>23</v>
      </c>
      <c r="Q47" s="75">
        <v>93.08</v>
      </c>
      <c r="R47" s="73">
        <v>0.79</v>
      </c>
      <c r="S47" s="73">
        <v>34.19</v>
      </c>
    </row>
    <row r="48" spans="1:19" x14ac:dyDescent="0.35">
      <c r="A48" s="72">
        <v>41277</v>
      </c>
      <c r="B48" s="22" t="s">
        <v>103</v>
      </c>
      <c r="C48" s="72" t="s">
        <v>56</v>
      </c>
      <c r="D48" s="60">
        <v>35</v>
      </c>
      <c r="E48" s="22">
        <v>31</v>
      </c>
      <c r="F48" s="49" t="s">
        <v>9</v>
      </c>
      <c r="G48" s="49" t="s">
        <v>5</v>
      </c>
      <c r="H48" s="73">
        <v>0.95</v>
      </c>
      <c r="I48" s="73" t="s">
        <v>78</v>
      </c>
      <c r="J48" s="74">
        <v>0</v>
      </c>
      <c r="K48" s="73">
        <v>0.95</v>
      </c>
      <c r="L48" s="73">
        <v>0.34</v>
      </c>
      <c r="M48" s="22">
        <v>17</v>
      </c>
      <c r="N48" s="22">
        <v>3033</v>
      </c>
      <c r="O48" s="22" t="s">
        <v>22</v>
      </c>
      <c r="P48" s="22" t="s">
        <v>23</v>
      </c>
      <c r="Q48" s="75">
        <v>16.149999999999999</v>
      </c>
      <c r="R48" s="73">
        <v>0</v>
      </c>
      <c r="S48" s="73">
        <v>10.369999999999997</v>
      </c>
    </row>
    <row r="49" spans="1:19" x14ac:dyDescent="0.35">
      <c r="A49" s="72">
        <v>41277</v>
      </c>
      <c r="B49" s="22" t="s">
        <v>103</v>
      </c>
      <c r="C49" s="72" t="s">
        <v>56</v>
      </c>
      <c r="D49" s="60">
        <v>35</v>
      </c>
      <c r="E49" s="22">
        <v>29</v>
      </c>
      <c r="F49" s="49" t="s">
        <v>9</v>
      </c>
      <c r="G49" s="49" t="s">
        <v>5</v>
      </c>
      <c r="H49" s="73">
        <v>40.950000000000003</v>
      </c>
      <c r="I49" s="73" t="s">
        <v>82</v>
      </c>
      <c r="J49" s="74">
        <v>0</v>
      </c>
      <c r="K49" s="73">
        <v>40.950000000000003</v>
      </c>
      <c r="L49" s="73">
        <v>15.51</v>
      </c>
      <c r="M49" s="22">
        <v>1</v>
      </c>
      <c r="N49" s="22">
        <v>3033</v>
      </c>
      <c r="O49" s="22" t="s">
        <v>22</v>
      </c>
      <c r="P49" s="22" t="s">
        <v>23</v>
      </c>
      <c r="Q49" s="75">
        <v>40.950000000000003</v>
      </c>
      <c r="R49" s="73">
        <v>0</v>
      </c>
      <c r="S49" s="73">
        <v>25.440000000000005</v>
      </c>
    </row>
    <row r="50" spans="1:19" x14ac:dyDescent="0.35">
      <c r="A50" s="72">
        <v>41277</v>
      </c>
      <c r="B50" s="22" t="s">
        <v>103</v>
      </c>
      <c r="C50" s="72" t="s">
        <v>56</v>
      </c>
      <c r="D50" s="60">
        <v>36</v>
      </c>
      <c r="E50" s="22">
        <v>50</v>
      </c>
      <c r="F50" s="49" t="s">
        <v>7</v>
      </c>
      <c r="G50" s="49" t="s">
        <v>5</v>
      </c>
      <c r="H50" s="73">
        <v>24.95</v>
      </c>
      <c r="I50" s="73" t="s">
        <v>80</v>
      </c>
      <c r="J50" s="74">
        <v>0</v>
      </c>
      <c r="K50" s="73">
        <v>24.95</v>
      </c>
      <c r="L50" s="73">
        <v>12.14</v>
      </c>
      <c r="M50" s="22">
        <v>2</v>
      </c>
      <c r="N50" s="22">
        <v>3015</v>
      </c>
      <c r="O50" s="22" t="s">
        <v>37</v>
      </c>
      <c r="P50" s="22" t="s">
        <v>29</v>
      </c>
      <c r="Q50" s="75">
        <v>49.9</v>
      </c>
      <c r="R50" s="73">
        <v>0</v>
      </c>
      <c r="S50" s="73">
        <v>25.619999999999997</v>
      </c>
    </row>
    <row r="51" spans="1:19" x14ac:dyDescent="0.35">
      <c r="A51" s="72">
        <v>41277</v>
      </c>
      <c r="B51" s="22" t="s">
        <v>103</v>
      </c>
      <c r="C51" s="72" t="s">
        <v>56</v>
      </c>
      <c r="D51" s="60">
        <v>37</v>
      </c>
      <c r="E51" s="22">
        <v>7</v>
      </c>
      <c r="F51" s="49" t="s">
        <v>9</v>
      </c>
      <c r="G51" s="49" t="s">
        <v>5</v>
      </c>
      <c r="H51" s="73">
        <v>20.95</v>
      </c>
      <c r="I51" s="73" t="s">
        <v>80</v>
      </c>
      <c r="J51" s="74">
        <v>0</v>
      </c>
      <c r="K51" s="73">
        <v>20.95</v>
      </c>
      <c r="L51" s="73">
        <v>10.039999999999999</v>
      </c>
      <c r="M51" s="22">
        <v>10</v>
      </c>
      <c r="N51" s="22">
        <v>3010</v>
      </c>
      <c r="O51" s="22" t="s">
        <v>45</v>
      </c>
      <c r="P51" s="22" t="s">
        <v>44</v>
      </c>
      <c r="Q51" s="75">
        <v>209.5</v>
      </c>
      <c r="R51" s="73">
        <v>0</v>
      </c>
      <c r="S51" s="73">
        <v>109.1</v>
      </c>
    </row>
    <row r="52" spans="1:19" x14ac:dyDescent="0.35">
      <c r="A52" s="72">
        <v>41277</v>
      </c>
      <c r="B52" s="22" t="s">
        <v>103</v>
      </c>
      <c r="C52" s="72" t="s">
        <v>56</v>
      </c>
      <c r="D52" s="60">
        <v>38</v>
      </c>
      <c r="E52" s="22">
        <v>50</v>
      </c>
      <c r="F52" s="49" t="s">
        <v>9</v>
      </c>
      <c r="G52" s="49" t="s">
        <v>5</v>
      </c>
      <c r="H52" s="73">
        <v>24.95</v>
      </c>
      <c r="I52" s="73" t="s">
        <v>80</v>
      </c>
      <c r="J52" s="74">
        <v>0</v>
      </c>
      <c r="K52" s="73">
        <v>24.95</v>
      </c>
      <c r="L52" s="73">
        <v>12.14</v>
      </c>
      <c r="M52" s="22">
        <v>3</v>
      </c>
      <c r="N52" s="22">
        <v>3029</v>
      </c>
      <c r="O52" s="22" t="s">
        <v>46</v>
      </c>
      <c r="P52" s="22" t="s">
        <v>23</v>
      </c>
      <c r="Q52" s="75">
        <v>74.849999999999994</v>
      </c>
      <c r="R52" s="73">
        <v>0</v>
      </c>
      <c r="S52" s="73">
        <v>38.429999999999993</v>
      </c>
    </row>
    <row r="53" spans="1:19" x14ac:dyDescent="0.35">
      <c r="A53" s="72">
        <v>41277</v>
      </c>
      <c r="B53" s="22" t="s">
        <v>103</v>
      </c>
      <c r="C53" s="72" t="s">
        <v>56</v>
      </c>
      <c r="D53" s="60">
        <v>39</v>
      </c>
      <c r="E53" s="22">
        <v>33</v>
      </c>
      <c r="F53" s="49" t="s">
        <v>7</v>
      </c>
      <c r="G53" s="49" t="s">
        <v>5</v>
      </c>
      <c r="H53" s="73">
        <v>19.95</v>
      </c>
      <c r="I53" s="73" t="s">
        <v>79</v>
      </c>
      <c r="J53" s="74">
        <v>0</v>
      </c>
      <c r="K53" s="73">
        <v>19.95</v>
      </c>
      <c r="L53" s="73">
        <v>9.7799999999999994</v>
      </c>
      <c r="M53" s="22">
        <v>13</v>
      </c>
      <c r="N53" s="22">
        <v>3024</v>
      </c>
      <c r="O53" s="22" t="s">
        <v>47</v>
      </c>
      <c r="P53" s="22" t="s">
        <v>41</v>
      </c>
      <c r="Q53" s="75">
        <v>259.34999999999997</v>
      </c>
      <c r="R53" s="73">
        <v>0</v>
      </c>
      <c r="S53" s="73">
        <v>132.21</v>
      </c>
    </row>
    <row r="54" spans="1:19" x14ac:dyDescent="0.35">
      <c r="A54" s="72">
        <v>41277</v>
      </c>
      <c r="B54" s="22" t="s">
        <v>103</v>
      </c>
      <c r="C54" s="72" t="s">
        <v>56</v>
      </c>
      <c r="D54" s="60">
        <v>39</v>
      </c>
      <c r="E54" s="22">
        <v>25</v>
      </c>
      <c r="F54" s="49" t="s">
        <v>7</v>
      </c>
      <c r="G54" s="49" t="s">
        <v>5</v>
      </c>
      <c r="H54" s="73">
        <v>0.95</v>
      </c>
      <c r="I54" s="73" t="s">
        <v>78</v>
      </c>
      <c r="J54" s="74">
        <v>0</v>
      </c>
      <c r="K54" s="73">
        <v>0.95</v>
      </c>
      <c r="L54" s="73">
        <v>0.35</v>
      </c>
      <c r="M54" s="22">
        <v>22</v>
      </c>
      <c r="N54" s="22">
        <v>3024</v>
      </c>
      <c r="O54" s="22" t="s">
        <v>47</v>
      </c>
      <c r="P54" s="22" t="s">
        <v>41</v>
      </c>
      <c r="Q54" s="75">
        <v>20.9</v>
      </c>
      <c r="R54" s="73">
        <v>0</v>
      </c>
      <c r="S54" s="73">
        <v>13.2</v>
      </c>
    </row>
    <row r="55" spans="1:19" x14ac:dyDescent="0.35">
      <c r="A55" s="72">
        <v>41278</v>
      </c>
      <c r="B55" s="22" t="s">
        <v>104</v>
      </c>
      <c r="C55" s="72" t="s">
        <v>56</v>
      </c>
      <c r="D55" s="60">
        <v>40</v>
      </c>
      <c r="E55" s="22">
        <v>11</v>
      </c>
      <c r="F55" s="49" t="s">
        <v>10</v>
      </c>
      <c r="G55" s="49" t="s">
        <v>5</v>
      </c>
      <c r="H55" s="73">
        <v>65.95</v>
      </c>
      <c r="I55" s="73" t="s">
        <v>83</v>
      </c>
      <c r="J55" s="74">
        <v>0</v>
      </c>
      <c r="K55" s="73">
        <v>65.95</v>
      </c>
      <c r="L55" s="73">
        <v>37.97</v>
      </c>
      <c r="M55" s="22">
        <v>16</v>
      </c>
      <c r="N55" s="22">
        <v>3022</v>
      </c>
      <c r="O55" s="22" t="s">
        <v>43</v>
      </c>
      <c r="P55" s="22" t="s">
        <v>44</v>
      </c>
      <c r="Q55" s="75">
        <v>1055.2</v>
      </c>
      <c r="R55" s="73">
        <v>0</v>
      </c>
      <c r="S55" s="73">
        <v>447.68000000000006</v>
      </c>
    </row>
    <row r="56" spans="1:19" x14ac:dyDescent="0.35">
      <c r="A56" s="72">
        <v>41278</v>
      </c>
      <c r="B56" s="22" t="s">
        <v>104</v>
      </c>
      <c r="C56" s="72" t="s">
        <v>56</v>
      </c>
      <c r="D56" s="60">
        <v>41</v>
      </c>
      <c r="E56" s="22">
        <v>20</v>
      </c>
      <c r="F56" s="49" t="s">
        <v>8</v>
      </c>
      <c r="G56" s="49" t="s">
        <v>5</v>
      </c>
      <c r="H56" s="73">
        <v>16.95</v>
      </c>
      <c r="I56" s="73" t="s">
        <v>79</v>
      </c>
      <c r="J56" s="74">
        <v>0</v>
      </c>
      <c r="K56" s="73">
        <v>16.95</v>
      </c>
      <c r="L56" s="73">
        <v>6.76</v>
      </c>
      <c r="M56" s="22">
        <v>10</v>
      </c>
      <c r="N56" s="22">
        <v>3030</v>
      </c>
      <c r="O56" s="22" t="s">
        <v>40</v>
      </c>
      <c r="P56" s="22" t="s">
        <v>41</v>
      </c>
      <c r="Q56" s="75">
        <v>169.5</v>
      </c>
      <c r="R56" s="73">
        <v>0</v>
      </c>
      <c r="S56" s="73">
        <v>101.89999999999999</v>
      </c>
    </row>
    <row r="57" spans="1:19" x14ac:dyDescent="0.35">
      <c r="A57" s="72">
        <v>41278</v>
      </c>
      <c r="B57" s="22" t="s">
        <v>104</v>
      </c>
      <c r="C57" s="72" t="s">
        <v>56</v>
      </c>
      <c r="D57" s="60">
        <v>42</v>
      </c>
      <c r="E57" s="22">
        <v>28</v>
      </c>
      <c r="F57" s="49" t="s">
        <v>10</v>
      </c>
      <c r="G57" s="49" t="s">
        <v>5</v>
      </c>
      <c r="H57" s="73">
        <v>0.95</v>
      </c>
      <c r="I57" s="73" t="s">
        <v>78</v>
      </c>
      <c r="J57" s="74">
        <v>0</v>
      </c>
      <c r="K57" s="73">
        <v>0.95</v>
      </c>
      <c r="L57" s="73">
        <v>0.5</v>
      </c>
      <c r="M57" s="22">
        <v>20</v>
      </c>
      <c r="N57" s="22">
        <v>3031</v>
      </c>
      <c r="O57" s="22" t="s">
        <v>48</v>
      </c>
      <c r="P57" s="22" t="s">
        <v>23</v>
      </c>
      <c r="Q57" s="75">
        <v>19</v>
      </c>
      <c r="R57" s="73">
        <v>0</v>
      </c>
      <c r="S57" s="73">
        <v>9</v>
      </c>
    </row>
    <row r="58" spans="1:19" x14ac:dyDescent="0.35">
      <c r="A58" s="72">
        <v>41278</v>
      </c>
      <c r="B58" s="22" t="s">
        <v>104</v>
      </c>
      <c r="C58" s="72" t="s">
        <v>56</v>
      </c>
      <c r="D58" s="60">
        <v>43</v>
      </c>
      <c r="E58" s="22">
        <v>40</v>
      </c>
      <c r="F58" s="49" t="s">
        <v>8</v>
      </c>
      <c r="G58" s="49" t="s">
        <v>5</v>
      </c>
      <c r="H58" s="73">
        <v>16.95</v>
      </c>
      <c r="I58" s="73" t="s">
        <v>79</v>
      </c>
      <c r="J58" s="74">
        <v>0</v>
      </c>
      <c r="K58" s="73">
        <v>16.95</v>
      </c>
      <c r="L58" s="73">
        <v>6.53</v>
      </c>
      <c r="M58" s="22">
        <v>16</v>
      </c>
      <c r="N58" s="22">
        <v>3017</v>
      </c>
      <c r="O58" s="22" t="s">
        <v>32</v>
      </c>
      <c r="P58" s="22" t="s">
        <v>29</v>
      </c>
      <c r="Q58" s="75">
        <v>271.2</v>
      </c>
      <c r="R58" s="73">
        <v>0</v>
      </c>
      <c r="S58" s="73">
        <v>166.71999999999997</v>
      </c>
    </row>
    <row r="59" spans="1:19" x14ac:dyDescent="0.35">
      <c r="A59" s="72">
        <v>41278</v>
      </c>
      <c r="B59" s="22" t="s">
        <v>104</v>
      </c>
      <c r="C59" s="72" t="s">
        <v>56</v>
      </c>
      <c r="D59" s="60">
        <v>44</v>
      </c>
      <c r="E59" s="22">
        <v>25</v>
      </c>
      <c r="F59" s="49" t="s">
        <v>8</v>
      </c>
      <c r="G59" s="49" t="s">
        <v>5</v>
      </c>
      <c r="H59" s="73">
        <v>0.95</v>
      </c>
      <c r="I59" s="73" t="s">
        <v>78</v>
      </c>
      <c r="J59" s="74">
        <v>0</v>
      </c>
      <c r="K59" s="73">
        <v>0.95</v>
      </c>
      <c r="L59" s="73">
        <v>0.35</v>
      </c>
      <c r="M59" s="22">
        <v>6</v>
      </c>
      <c r="N59" s="22">
        <v>3018</v>
      </c>
      <c r="O59" s="22" t="s">
        <v>49</v>
      </c>
      <c r="P59" s="22" t="s">
        <v>41</v>
      </c>
      <c r="Q59" s="75">
        <v>5.6999999999999993</v>
      </c>
      <c r="R59" s="73">
        <v>0</v>
      </c>
      <c r="S59" s="73">
        <v>3.5999999999999996</v>
      </c>
    </row>
    <row r="60" spans="1:19" x14ac:dyDescent="0.35">
      <c r="A60" s="72">
        <v>41278</v>
      </c>
      <c r="B60" s="22" t="s">
        <v>104</v>
      </c>
      <c r="C60" s="72" t="s">
        <v>56</v>
      </c>
      <c r="D60" s="60">
        <v>44</v>
      </c>
      <c r="E60" s="22">
        <v>41</v>
      </c>
      <c r="F60" s="49" t="s">
        <v>8</v>
      </c>
      <c r="G60" s="49" t="s">
        <v>5</v>
      </c>
      <c r="H60" s="73">
        <v>18.95</v>
      </c>
      <c r="I60" s="73" t="s">
        <v>79</v>
      </c>
      <c r="J60" s="74">
        <v>0</v>
      </c>
      <c r="K60" s="73">
        <v>18.95</v>
      </c>
      <c r="L60" s="73">
        <v>9.98</v>
      </c>
      <c r="M60" s="22">
        <v>16</v>
      </c>
      <c r="N60" s="22">
        <v>3018</v>
      </c>
      <c r="O60" s="22" t="s">
        <v>49</v>
      </c>
      <c r="P60" s="22" t="s">
        <v>41</v>
      </c>
      <c r="Q60" s="75">
        <v>303.2</v>
      </c>
      <c r="R60" s="73">
        <v>0</v>
      </c>
      <c r="S60" s="73">
        <v>143.51999999999998</v>
      </c>
    </row>
    <row r="61" spans="1:19" x14ac:dyDescent="0.35">
      <c r="A61" s="72">
        <v>41278</v>
      </c>
      <c r="B61" s="22" t="s">
        <v>104</v>
      </c>
      <c r="C61" s="72" t="s">
        <v>56</v>
      </c>
      <c r="D61" s="60">
        <v>44</v>
      </c>
      <c r="E61" s="22">
        <v>1</v>
      </c>
      <c r="F61" s="49" t="s">
        <v>8</v>
      </c>
      <c r="G61" s="49" t="s">
        <v>5</v>
      </c>
      <c r="H61" s="73">
        <v>43.95</v>
      </c>
      <c r="I61" s="73" t="s">
        <v>82</v>
      </c>
      <c r="J61" s="74">
        <v>0</v>
      </c>
      <c r="K61" s="73">
        <v>43.95</v>
      </c>
      <c r="L61" s="73">
        <v>25.6</v>
      </c>
      <c r="M61" s="22">
        <v>5</v>
      </c>
      <c r="N61" s="22">
        <v>3018</v>
      </c>
      <c r="O61" s="22" t="s">
        <v>49</v>
      </c>
      <c r="P61" s="22" t="s">
        <v>41</v>
      </c>
      <c r="Q61" s="75">
        <v>219.75</v>
      </c>
      <c r="R61" s="73">
        <v>0</v>
      </c>
      <c r="S61" s="73">
        <v>91.75</v>
      </c>
    </row>
    <row r="62" spans="1:19" x14ac:dyDescent="0.35">
      <c r="A62" s="72">
        <v>41278</v>
      </c>
      <c r="B62" s="22" t="s">
        <v>104</v>
      </c>
      <c r="C62" s="72" t="s">
        <v>56</v>
      </c>
      <c r="D62" s="60">
        <v>45</v>
      </c>
      <c r="E62" s="22">
        <v>43</v>
      </c>
      <c r="F62" s="49" t="s">
        <v>10</v>
      </c>
      <c r="G62" s="49" t="s">
        <v>5</v>
      </c>
      <c r="H62" s="73">
        <v>11.95</v>
      </c>
      <c r="I62" s="73" t="s">
        <v>79</v>
      </c>
      <c r="J62" s="74">
        <v>0</v>
      </c>
      <c r="K62" s="73">
        <v>11.95</v>
      </c>
      <c r="L62" s="73">
        <v>3.32</v>
      </c>
      <c r="M62" s="22">
        <v>7</v>
      </c>
      <c r="N62" s="22">
        <v>3017</v>
      </c>
      <c r="O62" s="22" t="s">
        <v>32</v>
      </c>
      <c r="P62" s="22" t="s">
        <v>29</v>
      </c>
      <c r="Q62" s="75">
        <v>83.649999999999991</v>
      </c>
      <c r="R62" s="73">
        <v>0</v>
      </c>
      <c r="S62" s="73">
        <v>60.41</v>
      </c>
    </row>
    <row r="63" spans="1:19" x14ac:dyDescent="0.35">
      <c r="A63" s="72">
        <v>41278</v>
      </c>
      <c r="B63" s="22" t="s">
        <v>104</v>
      </c>
      <c r="C63" s="72" t="s">
        <v>56</v>
      </c>
      <c r="D63" s="60">
        <v>46</v>
      </c>
      <c r="E63" s="22">
        <v>3</v>
      </c>
      <c r="F63" s="49" t="s">
        <v>8</v>
      </c>
      <c r="G63" s="49" t="s">
        <v>5</v>
      </c>
      <c r="H63" s="73">
        <v>59.95</v>
      </c>
      <c r="I63" s="73" t="s">
        <v>83</v>
      </c>
      <c r="J63" s="74">
        <v>0</v>
      </c>
      <c r="K63" s="73">
        <v>59.95</v>
      </c>
      <c r="L63" s="73">
        <v>28.73</v>
      </c>
      <c r="M63" s="22">
        <v>5</v>
      </c>
      <c r="N63" s="22">
        <v>3013</v>
      </c>
      <c r="O63" s="22" t="s">
        <v>33</v>
      </c>
      <c r="P63" s="22" t="s">
        <v>34</v>
      </c>
      <c r="Q63" s="75">
        <v>299.75</v>
      </c>
      <c r="R63" s="73">
        <v>0</v>
      </c>
      <c r="S63" s="73">
        <v>156.10000000000002</v>
      </c>
    </row>
    <row r="64" spans="1:19" x14ac:dyDescent="0.35">
      <c r="A64" s="72">
        <v>41279</v>
      </c>
      <c r="B64" s="22" t="s">
        <v>105</v>
      </c>
      <c r="C64" s="72" t="s">
        <v>56</v>
      </c>
      <c r="D64" s="60">
        <v>47</v>
      </c>
      <c r="E64" s="22">
        <v>2</v>
      </c>
      <c r="F64" s="49" t="s">
        <v>7</v>
      </c>
      <c r="G64" s="49" t="s">
        <v>5</v>
      </c>
      <c r="H64" s="73">
        <v>44.95</v>
      </c>
      <c r="I64" s="73" t="s">
        <v>82</v>
      </c>
      <c r="J64" s="74">
        <v>0</v>
      </c>
      <c r="K64" s="73">
        <v>44.95</v>
      </c>
      <c r="L64" s="73">
        <v>27.95</v>
      </c>
      <c r="M64" s="22">
        <v>3</v>
      </c>
      <c r="N64" s="22">
        <v>3025</v>
      </c>
      <c r="O64" s="22" t="s">
        <v>35</v>
      </c>
      <c r="P64" s="22" t="s">
        <v>31</v>
      </c>
      <c r="Q64" s="75">
        <v>134.85000000000002</v>
      </c>
      <c r="R64" s="73">
        <v>0</v>
      </c>
      <c r="S64" s="73">
        <v>51.000000000000014</v>
      </c>
    </row>
    <row r="65" spans="1:19" x14ac:dyDescent="0.35">
      <c r="A65" s="72">
        <v>41279</v>
      </c>
      <c r="B65" s="22" t="s">
        <v>105</v>
      </c>
      <c r="C65" s="72" t="s">
        <v>56</v>
      </c>
      <c r="D65" s="60">
        <v>47</v>
      </c>
      <c r="E65" s="22">
        <v>34</v>
      </c>
      <c r="F65" s="49" t="s">
        <v>7</v>
      </c>
      <c r="G65" s="49" t="s">
        <v>5</v>
      </c>
      <c r="H65" s="73">
        <v>37.950000000000003</v>
      </c>
      <c r="I65" s="73" t="s">
        <v>81</v>
      </c>
      <c r="J65" s="74">
        <v>0</v>
      </c>
      <c r="K65" s="73">
        <v>37.950000000000003</v>
      </c>
      <c r="L65" s="73">
        <v>15.35</v>
      </c>
      <c r="M65" s="22">
        <v>8</v>
      </c>
      <c r="N65" s="22">
        <v>3025</v>
      </c>
      <c r="O65" s="22" t="s">
        <v>35</v>
      </c>
      <c r="P65" s="22" t="s">
        <v>31</v>
      </c>
      <c r="Q65" s="75">
        <v>303.60000000000002</v>
      </c>
      <c r="R65" s="73">
        <v>0</v>
      </c>
      <c r="S65" s="73">
        <v>180.8</v>
      </c>
    </row>
    <row r="66" spans="1:19" x14ac:dyDescent="0.35">
      <c r="A66" s="72">
        <v>41279</v>
      </c>
      <c r="B66" s="22" t="s">
        <v>105</v>
      </c>
      <c r="C66" s="72" t="s">
        <v>56</v>
      </c>
      <c r="D66" s="60">
        <v>48</v>
      </c>
      <c r="E66" s="22">
        <v>9</v>
      </c>
      <c r="F66" s="49" t="s">
        <v>7</v>
      </c>
      <c r="G66" s="49" t="s">
        <v>5</v>
      </c>
      <c r="H66" s="73">
        <v>48.95</v>
      </c>
      <c r="I66" s="73" t="s">
        <v>82</v>
      </c>
      <c r="J66" s="74">
        <v>0</v>
      </c>
      <c r="K66" s="73">
        <v>48.95</v>
      </c>
      <c r="L66" s="73">
        <v>24.52</v>
      </c>
      <c r="M66" s="22">
        <v>9</v>
      </c>
      <c r="N66" s="22">
        <v>3012</v>
      </c>
      <c r="O66" s="22" t="s">
        <v>36</v>
      </c>
      <c r="P66" s="22" t="s">
        <v>34</v>
      </c>
      <c r="Q66" s="75">
        <v>440.55</v>
      </c>
      <c r="R66" s="73">
        <v>0</v>
      </c>
      <c r="S66" s="73">
        <v>219.87000000000003</v>
      </c>
    </row>
    <row r="67" spans="1:19" x14ac:dyDescent="0.35">
      <c r="A67" s="72">
        <v>41279</v>
      </c>
      <c r="B67" s="22" t="s">
        <v>105</v>
      </c>
      <c r="C67" s="72" t="s">
        <v>56</v>
      </c>
      <c r="D67" s="60">
        <v>48</v>
      </c>
      <c r="E67" s="22">
        <v>17</v>
      </c>
      <c r="F67" s="49" t="s">
        <v>7</v>
      </c>
      <c r="G67" s="49" t="s">
        <v>5</v>
      </c>
      <c r="H67" s="73">
        <v>49.95</v>
      </c>
      <c r="I67" s="73" t="s">
        <v>82</v>
      </c>
      <c r="J67" s="74">
        <v>0</v>
      </c>
      <c r="K67" s="73">
        <v>49.95</v>
      </c>
      <c r="L67" s="73">
        <v>23.93</v>
      </c>
      <c r="M67" s="22">
        <v>28</v>
      </c>
      <c r="N67" s="22">
        <v>3012</v>
      </c>
      <c r="O67" s="22" t="s">
        <v>36</v>
      </c>
      <c r="P67" s="22" t="s">
        <v>34</v>
      </c>
      <c r="Q67" s="75">
        <v>1398.6000000000001</v>
      </c>
      <c r="R67" s="73">
        <v>0</v>
      </c>
      <c r="S67" s="73">
        <v>728.56000000000006</v>
      </c>
    </row>
    <row r="68" spans="1:19" x14ac:dyDescent="0.35">
      <c r="A68" s="72">
        <v>41279</v>
      </c>
      <c r="B68" s="22" t="s">
        <v>105</v>
      </c>
      <c r="C68" s="72" t="s">
        <v>56</v>
      </c>
      <c r="D68" s="60">
        <v>49</v>
      </c>
      <c r="E68" s="22">
        <v>17</v>
      </c>
      <c r="F68" s="49" t="s">
        <v>8</v>
      </c>
      <c r="G68" s="49" t="s">
        <v>5</v>
      </c>
      <c r="H68" s="73">
        <v>49.95</v>
      </c>
      <c r="I68" s="73" t="s">
        <v>82</v>
      </c>
      <c r="J68" s="74">
        <v>0</v>
      </c>
      <c r="K68" s="73">
        <v>49.95</v>
      </c>
      <c r="L68" s="73">
        <v>23.93</v>
      </c>
      <c r="M68" s="22">
        <v>36</v>
      </c>
      <c r="N68" s="22">
        <v>3013</v>
      </c>
      <c r="O68" s="22" t="s">
        <v>33</v>
      </c>
      <c r="P68" s="22" t="s">
        <v>34</v>
      </c>
      <c r="Q68" s="75">
        <v>1798.2</v>
      </c>
      <c r="R68" s="73">
        <v>0</v>
      </c>
      <c r="S68" s="73">
        <v>936.72000000000014</v>
      </c>
    </row>
    <row r="69" spans="1:19" x14ac:dyDescent="0.35">
      <c r="A69" s="72">
        <v>41279</v>
      </c>
      <c r="B69" s="22" t="s">
        <v>105</v>
      </c>
      <c r="C69" s="72" t="s">
        <v>56</v>
      </c>
      <c r="D69" s="60">
        <v>50</v>
      </c>
      <c r="E69" s="22">
        <v>49</v>
      </c>
      <c r="F69" s="49" t="s">
        <v>7</v>
      </c>
      <c r="G69" s="49" t="s">
        <v>5</v>
      </c>
      <c r="H69" s="73">
        <v>63.95</v>
      </c>
      <c r="I69" s="73" t="s">
        <v>83</v>
      </c>
      <c r="J69" s="74">
        <v>0</v>
      </c>
      <c r="K69" s="73">
        <v>63.95</v>
      </c>
      <c r="L69" s="73">
        <v>27.1</v>
      </c>
      <c r="M69" s="22">
        <v>2</v>
      </c>
      <c r="N69" s="22">
        <v>3015</v>
      </c>
      <c r="O69" s="22" t="s">
        <v>37</v>
      </c>
      <c r="P69" s="22" t="s">
        <v>29</v>
      </c>
      <c r="Q69" s="75">
        <v>127.9</v>
      </c>
      <c r="R69" s="73">
        <v>0</v>
      </c>
      <c r="S69" s="73">
        <v>73.7</v>
      </c>
    </row>
    <row r="70" spans="1:19" x14ac:dyDescent="0.35">
      <c r="A70" s="72">
        <v>41279</v>
      </c>
      <c r="B70" s="22" t="s">
        <v>105</v>
      </c>
      <c r="C70" s="72" t="s">
        <v>56</v>
      </c>
      <c r="D70" s="60">
        <v>50</v>
      </c>
      <c r="E70" s="22">
        <v>6</v>
      </c>
      <c r="F70" s="49" t="s">
        <v>7</v>
      </c>
      <c r="G70" s="49" t="s">
        <v>5</v>
      </c>
      <c r="H70" s="73">
        <v>55.95</v>
      </c>
      <c r="I70" s="73" t="s">
        <v>83</v>
      </c>
      <c r="J70" s="74">
        <v>0</v>
      </c>
      <c r="K70" s="73">
        <v>55.95</v>
      </c>
      <c r="L70" s="73">
        <v>16.059999999999999</v>
      </c>
      <c r="M70" s="22">
        <v>25</v>
      </c>
      <c r="N70" s="22">
        <v>3015</v>
      </c>
      <c r="O70" s="22" t="s">
        <v>37</v>
      </c>
      <c r="P70" s="22" t="s">
        <v>29</v>
      </c>
      <c r="Q70" s="75">
        <v>1398.75</v>
      </c>
      <c r="R70" s="73">
        <v>0</v>
      </c>
      <c r="S70" s="73">
        <v>997.25</v>
      </c>
    </row>
    <row r="71" spans="1:19" x14ac:dyDescent="0.35">
      <c r="A71" s="72">
        <v>41279</v>
      </c>
      <c r="B71" s="22" t="s">
        <v>105</v>
      </c>
      <c r="C71" s="72" t="s">
        <v>56</v>
      </c>
      <c r="D71" s="60">
        <v>51</v>
      </c>
      <c r="E71" s="22">
        <v>4</v>
      </c>
      <c r="F71" s="49" t="s">
        <v>8</v>
      </c>
      <c r="G71" s="49" t="s">
        <v>5</v>
      </c>
      <c r="H71" s="73">
        <v>73.95</v>
      </c>
      <c r="I71" s="73" t="s">
        <v>83</v>
      </c>
      <c r="J71" s="74">
        <v>0</v>
      </c>
      <c r="K71" s="73">
        <v>73.95</v>
      </c>
      <c r="L71" s="73">
        <v>38.86</v>
      </c>
      <c r="M71" s="22">
        <v>1</v>
      </c>
      <c r="N71" s="22">
        <v>3031</v>
      </c>
      <c r="O71" s="22" t="s">
        <v>48</v>
      </c>
      <c r="P71" s="22" t="s">
        <v>23</v>
      </c>
      <c r="Q71" s="75">
        <v>73.95</v>
      </c>
      <c r="R71" s="73">
        <v>0</v>
      </c>
      <c r="S71" s="73">
        <v>35.090000000000003</v>
      </c>
    </row>
    <row r="72" spans="1:19" x14ac:dyDescent="0.35">
      <c r="A72" s="72">
        <v>41279</v>
      </c>
      <c r="B72" s="22" t="s">
        <v>105</v>
      </c>
      <c r="C72" s="72" t="s">
        <v>56</v>
      </c>
      <c r="D72" s="60">
        <v>52</v>
      </c>
      <c r="E72" s="22">
        <v>21</v>
      </c>
      <c r="F72" s="49" t="s">
        <v>7</v>
      </c>
      <c r="G72" s="49" t="s">
        <v>5</v>
      </c>
      <c r="H72" s="73">
        <v>26.95</v>
      </c>
      <c r="I72" s="73" t="s">
        <v>80</v>
      </c>
      <c r="J72" s="74">
        <v>0</v>
      </c>
      <c r="K72" s="73">
        <v>26.95</v>
      </c>
      <c r="L72" s="73">
        <v>12.42</v>
      </c>
      <c r="M72" s="22">
        <v>7</v>
      </c>
      <c r="N72" s="22">
        <v>3028</v>
      </c>
      <c r="O72" s="22" t="s">
        <v>39</v>
      </c>
      <c r="P72" s="22" t="s">
        <v>27</v>
      </c>
      <c r="Q72" s="75">
        <v>188.65</v>
      </c>
      <c r="R72" s="73">
        <v>0</v>
      </c>
      <c r="S72" s="73">
        <v>101.71</v>
      </c>
    </row>
    <row r="73" spans="1:19" x14ac:dyDescent="0.35">
      <c r="A73" s="72">
        <v>41279</v>
      </c>
      <c r="B73" s="22" t="s">
        <v>105</v>
      </c>
      <c r="C73" s="72" t="s">
        <v>56</v>
      </c>
      <c r="D73" s="60">
        <v>53</v>
      </c>
      <c r="E73" s="22">
        <v>40</v>
      </c>
      <c r="F73" s="49" t="s">
        <v>8</v>
      </c>
      <c r="G73" s="49" t="s">
        <v>5</v>
      </c>
      <c r="H73" s="73">
        <v>16.95</v>
      </c>
      <c r="I73" s="73" t="s">
        <v>79</v>
      </c>
      <c r="J73" s="74">
        <v>0</v>
      </c>
      <c r="K73" s="73">
        <v>16.95</v>
      </c>
      <c r="L73" s="73">
        <v>6.53</v>
      </c>
      <c r="M73" s="22">
        <v>28</v>
      </c>
      <c r="N73" s="22">
        <v>3029</v>
      </c>
      <c r="O73" s="22" t="s">
        <v>46</v>
      </c>
      <c r="P73" s="22" t="s">
        <v>23</v>
      </c>
      <c r="Q73" s="75">
        <v>474.59999999999997</v>
      </c>
      <c r="R73" s="73">
        <v>0</v>
      </c>
      <c r="S73" s="73">
        <v>291.75999999999993</v>
      </c>
    </row>
    <row r="74" spans="1:19" x14ac:dyDescent="0.35">
      <c r="A74" s="72">
        <v>41280</v>
      </c>
      <c r="B74" s="22" t="s">
        <v>99</v>
      </c>
      <c r="C74" s="72" t="s">
        <v>56</v>
      </c>
      <c r="D74" s="60">
        <v>54</v>
      </c>
      <c r="E74" s="22">
        <v>26</v>
      </c>
      <c r="F74" s="49" t="s">
        <v>11</v>
      </c>
      <c r="G74" s="49" t="s">
        <v>6</v>
      </c>
      <c r="H74" s="73">
        <v>0.95</v>
      </c>
      <c r="I74" s="73" t="s">
        <v>78</v>
      </c>
      <c r="J74" s="74">
        <v>0</v>
      </c>
      <c r="K74" s="73">
        <v>0.95</v>
      </c>
      <c r="L74" s="73">
        <v>0.42</v>
      </c>
      <c r="M74" s="22">
        <v>19</v>
      </c>
      <c r="N74" s="22">
        <v>3012</v>
      </c>
      <c r="O74" s="22" t="s">
        <v>36</v>
      </c>
      <c r="P74" s="22" t="s">
        <v>34</v>
      </c>
      <c r="Q74" s="75">
        <v>18.05</v>
      </c>
      <c r="R74" s="73">
        <v>0</v>
      </c>
      <c r="S74" s="73">
        <v>10.07</v>
      </c>
    </row>
    <row r="75" spans="1:19" x14ac:dyDescent="0.35">
      <c r="A75" s="72">
        <v>41280</v>
      </c>
      <c r="B75" s="22" t="s">
        <v>99</v>
      </c>
      <c r="C75" s="72" t="s">
        <v>56</v>
      </c>
      <c r="D75" s="60">
        <v>54</v>
      </c>
      <c r="E75" s="22">
        <v>39</v>
      </c>
      <c r="F75" s="49" t="s">
        <v>11</v>
      </c>
      <c r="G75" s="49" t="s">
        <v>6</v>
      </c>
      <c r="H75" s="73">
        <v>26.95</v>
      </c>
      <c r="I75" s="73" t="s">
        <v>80</v>
      </c>
      <c r="J75" s="74">
        <v>0.1</v>
      </c>
      <c r="K75" s="73">
        <v>24.26</v>
      </c>
      <c r="L75" s="73">
        <v>12.24</v>
      </c>
      <c r="M75" s="22">
        <v>10</v>
      </c>
      <c r="N75" s="22">
        <v>3012</v>
      </c>
      <c r="O75" s="22" t="s">
        <v>36</v>
      </c>
      <c r="P75" s="22" t="s">
        <v>34</v>
      </c>
      <c r="Q75" s="75">
        <v>242.60000000000002</v>
      </c>
      <c r="R75" s="73">
        <v>2.6899999999999977</v>
      </c>
      <c r="S75" s="73">
        <v>120.20000000000002</v>
      </c>
    </row>
    <row r="76" spans="1:19" x14ac:dyDescent="0.35">
      <c r="A76" s="72">
        <v>41280</v>
      </c>
      <c r="B76" s="22" t="s">
        <v>99</v>
      </c>
      <c r="C76" s="72" t="s">
        <v>56</v>
      </c>
      <c r="D76" s="60">
        <v>54</v>
      </c>
      <c r="E76" s="22">
        <v>24</v>
      </c>
      <c r="F76" s="49" t="s">
        <v>11</v>
      </c>
      <c r="G76" s="49" t="s">
        <v>6</v>
      </c>
      <c r="H76" s="73">
        <v>27.95</v>
      </c>
      <c r="I76" s="73" t="s">
        <v>80</v>
      </c>
      <c r="J76" s="74">
        <v>0</v>
      </c>
      <c r="K76" s="73">
        <v>27.95</v>
      </c>
      <c r="L76" s="73">
        <v>16.8</v>
      </c>
      <c r="M76" s="22">
        <v>35</v>
      </c>
      <c r="N76" s="22">
        <v>3012</v>
      </c>
      <c r="O76" s="22" t="s">
        <v>36</v>
      </c>
      <c r="P76" s="22" t="s">
        <v>34</v>
      </c>
      <c r="Q76" s="75">
        <v>978.25</v>
      </c>
      <c r="R76" s="73">
        <v>0</v>
      </c>
      <c r="S76" s="73">
        <v>390.24999999999994</v>
      </c>
    </row>
    <row r="77" spans="1:19" x14ac:dyDescent="0.35">
      <c r="A77" s="72">
        <v>41280</v>
      </c>
      <c r="B77" s="22" t="s">
        <v>99</v>
      </c>
      <c r="C77" s="72" t="s">
        <v>56</v>
      </c>
      <c r="D77" s="60">
        <v>55</v>
      </c>
      <c r="E77" s="22">
        <v>6</v>
      </c>
      <c r="F77" s="49" t="s">
        <v>10</v>
      </c>
      <c r="G77" s="49" t="s">
        <v>6</v>
      </c>
      <c r="H77" s="73">
        <v>55.95</v>
      </c>
      <c r="I77" s="73" t="s">
        <v>83</v>
      </c>
      <c r="J77" s="74">
        <v>0</v>
      </c>
      <c r="K77" s="73">
        <v>55.95</v>
      </c>
      <c r="L77" s="73">
        <v>16.059999999999999</v>
      </c>
      <c r="M77" s="22">
        <v>15</v>
      </c>
      <c r="N77" s="22">
        <v>3024</v>
      </c>
      <c r="O77" s="22" t="s">
        <v>47</v>
      </c>
      <c r="P77" s="22" t="s">
        <v>41</v>
      </c>
      <c r="Q77" s="75">
        <v>839.25</v>
      </c>
      <c r="R77" s="73">
        <v>0</v>
      </c>
      <c r="S77" s="73">
        <v>598.35</v>
      </c>
    </row>
    <row r="78" spans="1:19" x14ac:dyDescent="0.35">
      <c r="A78" s="72">
        <v>41280</v>
      </c>
      <c r="B78" s="22" t="s">
        <v>99</v>
      </c>
      <c r="C78" s="72" t="s">
        <v>56</v>
      </c>
      <c r="D78" s="60">
        <v>56</v>
      </c>
      <c r="E78" s="22">
        <v>18</v>
      </c>
      <c r="F78" s="49" t="s">
        <v>11</v>
      </c>
      <c r="G78" s="49" t="s">
        <v>6</v>
      </c>
      <c r="H78" s="73">
        <v>54.95</v>
      </c>
      <c r="I78" s="73" t="s">
        <v>83</v>
      </c>
      <c r="J78" s="74">
        <v>0</v>
      </c>
      <c r="K78" s="73">
        <v>54.95</v>
      </c>
      <c r="L78" s="73">
        <v>26.65</v>
      </c>
      <c r="M78" s="22">
        <v>19</v>
      </c>
      <c r="N78" s="22">
        <v>3020</v>
      </c>
      <c r="O78" s="22" t="s">
        <v>26</v>
      </c>
      <c r="P78" s="22" t="s">
        <v>27</v>
      </c>
      <c r="Q78" s="75">
        <v>1044.05</v>
      </c>
      <c r="R78" s="73">
        <v>0</v>
      </c>
      <c r="S78" s="73">
        <v>537.70000000000005</v>
      </c>
    </row>
    <row r="79" spans="1:19" x14ac:dyDescent="0.35">
      <c r="A79" s="72">
        <v>41280</v>
      </c>
      <c r="B79" s="22" t="s">
        <v>99</v>
      </c>
      <c r="C79" s="72" t="s">
        <v>56</v>
      </c>
      <c r="D79" s="60">
        <v>57</v>
      </c>
      <c r="E79" s="22">
        <v>6</v>
      </c>
      <c r="F79" s="49" t="s">
        <v>10</v>
      </c>
      <c r="G79" s="49" t="s">
        <v>6</v>
      </c>
      <c r="H79" s="73">
        <v>55.95</v>
      </c>
      <c r="I79" s="73" t="s">
        <v>83</v>
      </c>
      <c r="J79" s="74">
        <v>0.1</v>
      </c>
      <c r="K79" s="73">
        <v>50.36</v>
      </c>
      <c r="L79" s="73">
        <v>16.059999999999999</v>
      </c>
      <c r="M79" s="22">
        <v>21</v>
      </c>
      <c r="N79" s="22">
        <v>3023</v>
      </c>
      <c r="O79" s="22" t="s">
        <v>38</v>
      </c>
      <c r="P79" s="22" t="s">
        <v>23</v>
      </c>
      <c r="Q79" s="75">
        <v>1057.56</v>
      </c>
      <c r="R79" s="73">
        <v>5.5900000000000034</v>
      </c>
      <c r="S79" s="73">
        <v>720.3</v>
      </c>
    </row>
    <row r="80" spans="1:19" x14ac:dyDescent="0.35">
      <c r="A80" s="72">
        <v>41280</v>
      </c>
      <c r="B80" s="22" t="s">
        <v>99</v>
      </c>
      <c r="C80" s="72" t="s">
        <v>56</v>
      </c>
      <c r="D80" s="60">
        <v>58</v>
      </c>
      <c r="E80" s="22">
        <v>37</v>
      </c>
      <c r="F80" s="49" t="s">
        <v>11</v>
      </c>
      <c r="G80" s="49" t="s">
        <v>6</v>
      </c>
      <c r="H80" s="73">
        <v>24.95</v>
      </c>
      <c r="I80" s="73" t="s">
        <v>80</v>
      </c>
      <c r="J80" s="74">
        <v>0</v>
      </c>
      <c r="K80" s="73">
        <v>24.95</v>
      </c>
      <c r="L80" s="73">
        <v>9.3800000000000008</v>
      </c>
      <c r="M80" s="22">
        <v>2</v>
      </c>
      <c r="N80" s="22">
        <v>3018</v>
      </c>
      <c r="O80" s="22" t="s">
        <v>49</v>
      </c>
      <c r="P80" s="22" t="s">
        <v>41</v>
      </c>
      <c r="Q80" s="75">
        <v>49.9</v>
      </c>
      <c r="R80" s="73">
        <v>0</v>
      </c>
      <c r="S80" s="73">
        <v>31.139999999999997</v>
      </c>
    </row>
    <row r="81" spans="1:19" x14ac:dyDescent="0.35">
      <c r="A81" s="72">
        <v>41281</v>
      </c>
      <c r="B81" s="22" t="s">
        <v>100</v>
      </c>
      <c r="C81" s="72" t="s">
        <v>56</v>
      </c>
      <c r="D81" s="60">
        <v>59</v>
      </c>
      <c r="E81" s="22">
        <v>19</v>
      </c>
      <c r="F81" s="49" t="s">
        <v>9</v>
      </c>
      <c r="G81" s="49" t="s">
        <v>6</v>
      </c>
      <c r="H81" s="73">
        <v>49.95</v>
      </c>
      <c r="I81" s="73" t="s">
        <v>82</v>
      </c>
      <c r="J81" s="74">
        <v>0</v>
      </c>
      <c r="K81" s="73">
        <v>49.95</v>
      </c>
      <c r="L81" s="73">
        <v>24.77</v>
      </c>
      <c r="M81" s="22">
        <v>18</v>
      </c>
      <c r="N81" s="22">
        <v>3028</v>
      </c>
      <c r="O81" s="22" t="s">
        <v>39</v>
      </c>
      <c r="P81" s="22" t="s">
        <v>27</v>
      </c>
      <c r="Q81" s="75">
        <v>899.1</v>
      </c>
      <c r="R81" s="73">
        <v>0</v>
      </c>
      <c r="S81" s="73">
        <v>453.24000000000007</v>
      </c>
    </row>
    <row r="82" spans="1:19" x14ac:dyDescent="0.35">
      <c r="A82" s="72">
        <v>41281</v>
      </c>
      <c r="B82" s="22" t="s">
        <v>100</v>
      </c>
      <c r="C82" s="72" t="s">
        <v>56</v>
      </c>
      <c r="D82" s="60">
        <v>60</v>
      </c>
      <c r="E82" s="22">
        <v>10</v>
      </c>
      <c r="F82" s="49" t="s">
        <v>11</v>
      </c>
      <c r="G82" s="49" t="s">
        <v>6</v>
      </c>
      <c r="H82" s="73">
        <v>34.950000000000003</v>
      </c>
      <c r="I82" s="73" t="s">
        <v>81</v>
      </c>
      <c r="J82" s="74">
        <v>0</v>
      </c>
      <c r="K82" s="73">
        <v>34.950000000000003</v>
      </c>
      <c r="L82" s="73">
        <v>22.13</v>
      </c>
      <c r="M82" s="22">
        <v>12</v>
      </c>
      <c r="N82" s="22">
        <v>3025</v>
      </c>
      <c r="O82" s="22" t="s">
        <v>35</v>
      </c>
      <c r="P82" s="22" t="s">
        <v>31</v>
      </c>
      <c r="Q82" s="75">
        <v>419.40000000000003</v>
      </c>
      <c r="R82" s="73">
        <v>0</v>
      </c>
      <c r="S82" s="73">
        <v>153.84000000000003</v>
      </c>
    </row>
    <row r="83" spans="1:19" x14ac:dyDescent="0.35">
      <c r="A83" s="72">
        <v>41281</v>
      </c>
      <c r="B83" s="22" t="s">
        <v>100</v>
      </c>
      <c r="C83" s="72" t="s">
        <v>56</v>
      </c>
      <c r="D83" s="60">
        <v>61</v>
      </c>
      <c r="E83" s="22">
        <v>35</v>
      </c>
      <c r="F83" s="49" t="s">
        <v>9</v>
      </c>
      <c r="G83" s="49" t="s">
        <v>6</v>
      </c>
      <c r="H83" s="73">
        <v>0.95</v>
      </c>
      <c r="I83" s="73" t="s">
        <v>78</v>
      </c>
      <c r="J83" s="74">
        <v>0</v>
      </c>
      <c r="K83" s="73">
        <v>0.95</v>
      </c>
      <c r="L83" s="73">
        <v>0.47</v>
      </c>
      <c r="M83" s="22">
        <v>1</v>
      </c>
      <c r="N83" s="22">
        <v>3016</v>
      </c>
      <c r="O83" s="22" t="s">
        <v>42</v>
      </c>
      <c r="P83" s="22" t="s">
        <v>29</v>
      </c>
      <c r="Q83" s="75">
        <v>0.95</v>
      </c>
      <c r="R83" s="73">
        <v>0</v>
      </c>
      <c r="S83" s="73">
        <v>0.48</v>
      </c>
    </row>
    <row r="84" spans="1:19" x14ac:dyDescent="0.35">
      <c r="A84" s="72">
        <v>41281</v>
      </c>
      <c r="B84" s="22" t="s">
        <v>100</v>
      </c>
      <c r="C84" s="72" t="s">
        <v>56</v>
      </c>
      <c r="D84" s="60">
        <v>62</v>
      </c>
      <c r="E84" s="22">
        <v>38</v>
      </c>
      <c r="F84" s="49" t="s">
        <v>10</v>
      </c>
      <c r="G84" s="49" t="s">
        <v>6</v>
      </c>
      <c r="H84" s="73">
        <v>24.95</v>
      </c>
      <c r="I84" s="73" t="s">
        <v>80</v>
      </c>
      <c r="J84" s="74">
        <v>0</v>
      </c>
      <c r="K84" s="73">
        <v>24.95</v>
      </c>
      <c r="L84" s="73">
        <v>11.48</v>
      </c>
      <c r="M84" s="22">
        <v>1</v>
      </c>
      <c r="N84" s="22">
        <v>3012</v>
      </c>
      <c r="O84" s="22" t="s">
        <v>36</v>
      </c>
      <c r="P84" s="22" t="s">
        <v>34</v>
      </c>
      <c r="Q84" s="75">
        <v>24.95</v>
      </c>
      <c r="R84" s="73">
        <v>0</v>
      </c>
      <c r="S84" s="73">
        <v>13.469999999999999</v>
      </c>
    </row>
    <row r="85" spans="1:19" x14ac:dyDescent="0.35">
      <c r="A85" s="72">
        <v>41282</v>
      </c>
      <c r="B85" s="22" t="s">
        <v>101</v>
      </c>
      <c r="C85" s="72" t="s">
        <v>56</v>
      </c>
      <c r="D85" s="60">
        <v>63</v>
      </c>
      <c r="E85" s="22">
        <v>35</v>
      </c>
      <c r="F85" s="49" t="s">
        <v>9</v>
      </c>
      <c r="G85" s="49" t="s">
        <v>6</v>
      </c>
      <c r="H85" s="73">
        <v>0.95</v>
      </c>
      <c r="I85" s="73" t="s">
        <v>78</v>
      </c>
      <c r="J85" s="74">
        <v>0</v>
      </c>
      <c r="K85" s="73">
        <v>0.95</v>
      </c>
      <c r="L85" s="73">
        <v>0.47</v>
      </c>
      <c r="M85" s="22">
        <v>29</v>
      </c>
      <c r="N85" s="22">
        <v>3024</v>
      </c>
      <c r="O85" s="22" t="s">
        <v>47</v>
      </c>
      <c r="P85" s="22" t="s">
        <v>41</v>
      </c>
      <c r="Q85" s="75">
        <v>27.549999999999997</v>
      </c>
      <c r="R85" s="73">
        <v>0</v>
      </c>
      <c r="S85" s="73">
        <v>13.92</v>
      </c>
    </row>
    <row r="86" spans="1:19" x14ac:dyDescent="0.35">
      <c r="A86" s="72">
        <v>41282</v>
      </c>
      <c r="B86" s="22" t="s">
        <v>101</v>
      </c>
      <c r="C86" s="72" t="s">
        <v>56</v>
      </c>
      <c r="D86" s="60">
        <v>64</v>
      </c>
      <c r="E86" s="22">
        <v>41</v>
      </c>
      <c r="F86" s="49" t="s">
        <v>8</v>
      </c>
      <c r="G86" s="49" t="s">
        <v>6</v>
      </c>
      <c r="H86" s="73">
        <v>18.95</v>
      </c>
      <c r="I86" s="73" t="s">
        <v>79</v>
      </c>
      <c r="J86" s="74">
        <v>0</v>
      </c>
      <c r="K86" s="73">
        <v>18.95</v>
      </c>
      <c r="L86" s="73">
        <v>9.98</v>
      </c>
      <c r="M86" s="22">
        <v>11</v>
      </c>
      <c r="N86" s="22">
        <v>3030</v>
      </c>
      <c r="O86" s="22" t="s">
        <v>40</v>
      </c>
      <c r="P86" s="22" t="s">
        <v>41</v>
      </c>
      <c r="Q86" s="75">
        <v>208.45</v>
      </c>
      <c r="R86" s="73">
        <v>0</v>
      </c>
      <c r="S86" s="73">
        <v>98.669999999999987</v>
      </c>
    </row>
    <row r="87" spans="1:19" x14ac:dyDescent="0.35">
      <c r="A87" s="72">
        <v>41282</v>
      </c>
      <c r="B87" s="22" t="s">
        <v>101</v>
      </c>
      <c r="C87" s="72" t="s">
        <v>56</v>
      </c>
      <c r="D87" s="60">
        <v>65</v>
      </c>
      <c r="E87" s="22">
        <v>43</v>
      </c>
      <c r="F87" s="49" t="s">
        <v>8</v>
      </c>
      <c r="G87" s="49" t="s">
        <v>6</v>
      </c>
      <c r="H87" s="73">
        <v>11.95</v>
      </c>
      <c r="I87" s="73" t="s">
        <v>79</v>
      </c>
      <c r="J87" s="74">
        <v>0</v>
      </c>
      <c r="K87" s="73">
        <v>11.95</v>
      </c>
      <c r="L87" s="73">
        <v>3.32</v>
      </c>
      <c r="M87" s="22">
        <v>11</v>
      </c>
      <c r="N87" s="22">
        <v>3033</v>
      </c>
      <c r="O87" s="22" t="s">
        <v>22</v>
      </c>
      <c r="P87" s="22" t="s">
        <v>23</v>
      </c>
      <c r="Q87" s="75">
        <v>131.44999999999999</v>
      </c>
      <c r="R87" s="73">
        <v>0</v>
      </c>
      <c r="S87" s="73">
        <v>94.929999999999993</v>
      </c>
    </row>
    <row r="88" spans="1:19" x14ac:dyDescent="0.35">
      <c r="A88" s="72">
        <v>41282</v>
      </c>
      <c r="B88" s="22" t="s">
        <v>101</v>
      </c>
      <c r="C88" s="72" t="s">
        <v>56</v>
      </c>
      <c r="D88" s="60">
        <v>66</v>
      </c>
      <c r="E88" s="22">
        <v>33</v>
      </c>
      <c r="F88" s="49" t="s">
        <v>7</v>
      </c>
      <c r="G88" s="49" t="s">
        <v>6</v>
      </c>
      <c r="H88" s="73">
        <v>19.95</v>
      </c>
      <c r="I88" s="73" t="s">
        <v>79</v>
      </c>
      <c r="J88" s="74">
        <v>0</v>
      </c>
      <c r="K88" s="73">
        <v>19.95</v>
      </c>
      <c r="L88" s="73">
        <v>9.7799999999999994</v>
      </c>
      <c r="M88" s="22">
        <v>23</v>
      </c>
      <c r="N88" s="22">
        <v>3025</v>
      </c>
      <c r="O88" s="22" t="s">
        <v>35</v>
      </c>
      <c r="P88" s="22" t="s">
        <v>31</v>
      </c>
      <c r="Q88" s="75">
        <v>458.84999999999997</v>
      </c>
      <c r="R88" s="73">
        <v>0</v>
      </c>
      <c r="S88" s="73">
        <v>233.91</v>
      </c>
    </row>
    <row r="89" spans="1:19" x14ac:dyDescent="0.35">
      <c r="A89" s="72">
        <v>41282</v>
      </c>
      <c r="B89" s="22" t="s">
        <v>101</v>
      </c>
      <c r="C89" s="72" t="s">
        <v>56</v>
      </c>
      <c r="D89" s="60">
        <v>66</v>
      </c>
      <c r="E89" s="22">
        <v>25</v>
      </c>
      <c r="F89" s="49" t="s">
        <v>7</v>
      </c>
      <c r="G89" s="49" t="s">
        <v>6</v>
      </c>
      <c r="H89" s="73">
        <v>0.95</v>
      </c>
      <c r="I89" s="73" t="s">
        <v>78</v>
      </c>
      <c r="J89" s="74">
        <v>0.1</v>
      </c>
      <c r="K89" s="73">
        <v>0.86</v>
      </c>
      <c r="L89" s="73">
        <v>0.35</v>
      </c>
      <c r="M89" s="22">
        <v>11</v>
      </c>
      <c r="N89" s="22">
        <v>3025</v>
      </c>
      <c r="O89" s="22" t="s">
        <v>35</v>
      </c>
      <c r="P89" s="22" t="s">
        <v>31</v>
      </c>
      <c r="Q89" s="75">
        <v>9.4599999999999991</v>
      </c>
      <c r="R89" s="73">
        <v>8.9999999999999969E-2</v>
      </c>
      <c r="S89" s="73">
        <v>5.61</v>
      </c>
    </row>
    <row r="90" spans="1:19" x14ac:dyDescent="0.35">
      <c r="A90" s="72">
        <v>41282</v>
      </c>
      <c r="B90" s="22" t="s">
        <v>101</v>
      </c>
      <c r="C90" s="72" t="s">
        <v>56</v>
      </c>
      <c r="D90" s="60">
        <v>66</v>
      </c>
      <c r="E90" s="22">
        <v>34</v>
      </c>
      <c r="F90" s="49" t="s">
        <v>7</v>
      </c>
      <c r="G90" s="49" t="s">
        <v>6</v>
      </c>
      <c r="H90" s="73">
        <v>37.950000000000003</v>
      </c>
      <c r="I90" s="73" t="s">
        <v>81</v>
      </c>
      <c r="J90" s="74">
        <v>0</v>
      </c>
      <c r="K90" s="73">
        <v>37.950000000000003</v>
      </c>
      <c r="L90" s="73">
        <v>15.35</v>
      </c>
      <c r="M90" s="22">
        <v>6</v>
      </c>
      <c r="N90" s="22">
        <v>3025</v>
      </c>
      <c r="O90" s="22" t="s">
        <v>35</v>
      </c>
      <c r="P90" s="22" t="s">
        <v>31</v>
      </c>
      <c r="Q90" s="75">
        <v>227.70000000000002</v>
      </c>
      <c r="R90" s="73">
        <v>0</v>
      </c>
      <c r="S90" s="73">
        <v>135.60000000000002</v>
      </c>
    </row>
    <row r="91" spans="1:19" x14ac:dyDescent="0.35">
      <c r="A91" s="72">
        <v>41282</v>
      </c>
      <c r="B91" s="22" t="s">
        <v>101</v>
      </c>
      <c r="C91" s="72" t="s">
        <v>56</v>
      </c>
      <c r="D91" s="60">
        <v>67</v>
      </c>
      <c r="E91" s="22">
        <v>45</v>
      </c>
      <c r="F91" s="49" t="s">
        <v>7</v>
      </c>
      <c r="G91" s="49" t="s">
        <v>6</v>
      </c>
      <c r="H91" s="73">
        <v>38.950000000000003</v>
      </c>
      <c r="I91" s="73" t="s">
        <v>81</v>
      </c>
      <c r="J91" s="74">
        <v>0.1</v>
      </c>
      <c r="K91" s="73">
        <v>35.06</v>
      </c>
      <c r="L91" s="73">
        <v>22.33</v>
      </c>
      <c r="M91" s="22">
        <v>6</v>
      </c>
      <c r="N91" s="22">
        <v>3014</v>
      </c>
      <c r="O91" s="22" t="s">
        <v>24</v>
      </c>
      <c r="P91" s="22" t="s">
        <v>25</v>
      </c>
      <c r="Q91" s="75">
        <v>210.36</v>
      </c>
      <c r="R91" s="73">
        <v>3.8900000000000006</v>
      </c>
      <c r="S91" s="73">
        <v>76.380000000000024</v>
      </c>
    </row>
    <row r="92" spans="1:19" x14ac:dyDescent="0.35">
      <c r="A92" s="72">
        <v>41282</v>
      </c>
      <c r="B92" s="22" t="s">
        <v>101</v>
      </c>
      <c r="C92" s="72" t="s">
        <v>56</v>
      </c>
      <c r="D92" s="60">
        <v>68</v>
      </c>
      <c r="E92" s="22">
        <v>19</v>
      </c>
      <c r="F92" s="49" t="s">
        <v>8</v>
      </c>
      <c r="G92" s="49" t="s">
        <v>6</v>
      </c>
      <c r="H92" s="73">
        <v>49.95</v>
      </c>
      <c r="I92" s="73" t="s">
        <v>82</v>
      </c>
      <c r="J92" s="74">
        <v>0</v>
      </c>
      <c r="K92" s="73">
        <v>49.95</v>
      </c>
      <c r="L92" s="73">
        <v>24.77</v>
      </c>
      <c r="M92" s="22">
        <v>31</v>
      </c>
      <c r="N92" s="22">
        <v>3013</v>
      </c>
      <c r="O92" s="22" t="s">
        <v>33</v>
      </c>
      <c r="P92" s="22" t="s">
        <v>34</v>
      </c>
      <c r="Q92" s="75">
        <v>1548.45</v>
      </c>
      <c r="R92" s="73">
        <v>0</v>
      </c>
      <c r="S92" s="73">
        <v>780.58000000000015</v>
      </c>
    </row>
    <row r="93" spans="1:19" x14ac:dyDescent="0.35">
      <c r="A93" s="72">
        <v>41282</v>
      </c>
      <c r="B93" s="22" t="s">
        <v>101</v>
      </c>
      <c r="C93" s="72" t="s">
        <v>56</v>
      </c>
      <c r="D93" s="60">
        <v>68</v>
      </c>
      <c r="E93" s="22">
        <v>14</v>
      </c>
      <c r="F93" s="49" t="s">
        <v>8</v>
      </c>
      <c r="G93" s="49" t="s">
        <v>6</v>
      </c>
      <c r="H93" s="73">
        <v>31.95</v>
      </c>
      <c r="I93" s="73" t="s">
        <v>81</v>
      </c>
      <c r="J93" s="74">
        <v>0</v>
      </c>
      <c r="K93" s="73">
        <v>31.95</v>
      </c>
      <c r="L93" s="73">
        <v>17.38</v>
      </c>
      <c r="M93" s="22">
        <v>4</v>
      </c>
      <c r="N93" s="22">
        <v>3013</v>
      </c>
      <c r="O93" s="22" t="s">
        <v>33</v>
      </c>
      <c r="P93" s="22" t="s">
        <v>34</v>
      </c>
      <c r="Q93" s="75">
        <v>127.8</v>
      </c>
      <c r="R93" s="73">
        <v>0</v>
      </c>
      <c r="S93" s="73">
        <v>58.28</v>
      </c>
    </row>
    <row r="94" spans="1:19" x14ac:dyDescent="0.35">
      <c r="A94" s="72">
        <v>41282</v>
      </c>
      <c r="B94" s="22" t="s">
        <v>101</v>
      </c>
      <c r="C94" s="72" t="s">
        <v>56</v>
      </c>
      <c r="D94" s="60">
        <v>69</v>
      </c>
      <c r="E94" s="22">
        <v>17</v>
      </c>
      <c r="F94" s="49" t="s">
        <v>7</v>
      </c>
      <c r="G94" s="49" t="s">
        <v>6</v>
      </c>
      <c r="H94" s="73">
        <v>49.95</v>
      </c>
      <c r="I94" s="73" t="s">
        <v>82</v>
      </c>
      <c r="J94" s="74">
        <v>0</v>
      </c>
      <c r="K94" s="73">
        <v>49.95</v>
      </c>
      <c r="L94" s="73">
        <v>23.93</v>
      </c>
      <c r="M94" s="22">
        <v>23</v>
      </c>
      <c r="N94" s="22">
        <v>3022</v>
      </c>
      <c r="O94" s="22" t="s">
        <v>43</v>
      </c>
      <c r="P94" s="22" t="s">
        <v>44</v>
      </c>
      <c r="Q94" s="75">
        <v>1148.8500000000001</v>
      </c>
      <c r="R94" s="73">
        <v>0</v>
      </c>
      <c r="S94" s="73">
        <v>598.46</v>
      </c>
    </row>
    <row r="95" spans="1:19" x14ac:dyDescent="0.35">
      <c r="A95" s="72">
        <v>41282</v>
      </c>
      <c r="B95" s="22" t="s">
        <v>101</v>
      </c>
      <c r="C95" s="72" t="s">
        <v>56</v>
      </c>
      <c r="D95" s="60">
        <v>70</v>
      </c>
      <c r="E95" s="22">
        <v>36</v>
      </c>
      <c r="F95" s="49" t="s">
        <v>7</v>
      </c>
      <c r="G95" s="49" t="s">
        <v>6</v>
      </c>
      <c r="H95" s="73">
        <v>26.95</v>
      </c>
      <c r="I95" s="73" t="s">
        <v>80</v>
      </c>
      <c r="J95" s="74">
        <v>0</v>
      </c>
      <c r="K95" s="73">
        <v>26.95</v>
      </c>
      <c r="L95" s="73">
        <v>12.53</v>
      </c>
      <c r="M95" s="22">
        <v>6</v>
      </c>
      <c r="N95" s="22">
        <v>3021</v>
      </c>
      <c r="O95" s="22" t="s">
        <v>26</v>
      </c>
      <c r="P95" s="22" t="s">
        <v>27</v>
      </c>
      <c r="Q95" s="75">
        <v>161.69999999999999</v>
      </c>
      <c r="R95" s="73">
        <v>0</v>
      </c>
      <c r="S95" s="73">
        <v>86.52</v>
      </c>
    </row>
    <row r="96" spans="1:19" x14ac:dyDescent="0.35">
      <c r="A96" s="72">
        <v>41282</v>
      </c>
      <c r="B96" s="22" t="s">
        <v>101</v>
      </c>
      <c r="C96" s="72" t="s">
        <v>56</v>
      </c>
      <c r="D96" s="60">
        <v>71</v>
      </c>
      <c r="E96" s="22">
        <v>26</v>
      </c>
      <c r="F96" s="49" t="s">
        <v>8</v>
      </c>
      <c r="G96" s="49" t="s">
        <v>6</v>
      </c>
      <c r="H96" s="73">
        <v>0.95</v>
      </c>
      <c r="I96" s="73" t="s">
        <v>78</v>
      </c>
      <c r="J96" s="74">
        <v>0</v>
      </c>
      <c r="K96" s="73">
        <v>0.95</v>
      </c>
      <c r="L96" s="73">
        <v>0.42</v>
      </c>
      <c r="M96" s="22">
        <v>5</v>
      </c>
      <c r="N96" s="22">
        <v>3017</v>
      </c>
      <c r="O96" s="22" t="s">
        <v>32</v>
      </c>
      <c r="P96" s="22" t="s">
        <v>29</v>
      </c>
      <c r="Q96" s="75">
        <v>4.75</v>
      </c>
      <c r="R96" s="73">
        <v>0</v>
      </c>
      <c r="S96" s="73">
        <v>2.6500000000000004</v>
      </c>
    </row>
    <row r="97" spans="1:19" x14ac:dyDescent="0.35">
      <c r="A97" s="72">
        <v>41282</v>
      </c>
      <c r="B97" s="22" t="s">
        <v>101</v>
      </c>
      <c r="C97" s="72" t="s">
        <v>56</v>
      </c>
      <c r="D97" s="60">
        <v>72</v>
      </c>
      <c r="E97" s="22">
        <v>38</v>
      </c>
      <c r="F97" s="49" t="s">
        <v>8</v>
      </c>
      <c r="G97" s="49" t="s">
        <v>6</v>
      </c>
      <c r="H97" s="73">
        <v>24.95</v>
      </c>
      <c r="I97" s="73" t="s">
        <v>80</v>
      </c>
      <c r="J97" s="74">
        <v>0</v>
      </c>
      <c r="K97" s="73">
        <v>24.95</v>
      </c>
      <c r="L97" s="73">
        <v>11.48</v>
      </c>
      <c r="M97" s="22">
        <v>2</v>
      </c>
      <c r="N97" s="22">
        <v>3030</v>
      </c>
      <c r="O97" s="22" t="s">
        <v>40</v>
      </c>
      <c r="P97" s="22" t="s">
        <v>41</v>
      </c>
      <c r="Q97" s="75">
        <v>49.9</v>
      </c>
      <c r="R97" s="73">
        <v>0</v>
      </c>
      <c r="S97" s="73">
        <v>26.939999999999998</v>
      </c>
    </row>
    <row r="98" spans="1:19" x14ac:dyDescent="0.35">
      <c r="A98" s="72">
        <v>41282</v>
      </c>
      <c r="B98" s="22" t="s">
        <v>101</v>
      </c>
      <c r="C98" s="72" t="s">
        <v>56</v>
      </c>
      <c r="D98" s="60">
        <v>73</v>
      </c>
      <c r="E98" s="22">
        <v>43</v>
      </c>
      <c r="F98" s="49" t="s">
        <v>7</v>
      </c>
      <c r="G98" s="49" t="s">
        <v>6</v>
      </c>
      <c r="H98" s="73">
        <v>11.95</v>
      </c>
      <c r="I98" s="73" t="s">
        <v>79</v>
      </c>
      <c r="J98" s="74">
        <v>0.1</v>
      </c>
      <c r="K98" s="73">
        <v>10.76</v>
      </c>
      <c r="L98" s="73">
        <v>3.32</v>
      </c>
      <c r="M98" s="22">
        <v>8</v>
      </c>
      <c r="N98" s="22">
        <v>3032</v>
      </c>
      <c r="O98" s="22" t="s">
        <v>30</v>
      </c>
      <c r="P98" s="22" t="s">
        <v>31</v>
      </c>
      <c r="Q98" s="75">
        <v>86.08</v>
      </c>
      <c r="R98" s="73">
        <v>1.1899999999999995</v>
      </c>
      <c r="S98" s="73">
        <v>59.519999999999996</v>
      </c>
    </row>
    <row r="99" spans="1:19" x14ac:dyDescent="0.35">
      <c r="A99" s="72">
        <v>41282</v>
      </c>
      <c r="B99" s="22" t="s">
        <v>101</v>
      </c>
      <c r="C99" s="72" t="s">
        <v>56</v>
      </c>
      <c r="D99" s="60">
        <v>74</v>
      </c>
      <c r="E99" s="22">
        <v>29</v>
      </c>
      <c r="F99" s="49" t="s">
        <v>9</v>
      </c>
      <c r="G99" s="49" t="s">
        <v>6</v>
      </c>
      <c r="H99" s="73">
        <v>40.950000000000003</v>
      </c>
      <c r="I99" s="73" t="s">
        <v>82</v>
      </c>
      <c r="J99" s="74">
        <v>0</v>
      </c>
      <c r="K99" s="73">
        <v>40.950000000000003</v>
      </c>
      <c r="L99" s="73">
        <v>15.51</v>
      </c>
      <c r="M99" s="22">
        <v>3</v>
      </c>
      <c r="N99" s="22">
        <v>3023</v>
      </c>
      <c r="O99" s="22" t="s">
        <v>38</v>
      </c>
      <c r="P99" s="22" t="s">
        <v>23</v>
      </c>
      <c r="Q99" s="75">
        <v>122.85000000000001</v>
      </c>
      <c r="R99" s="73">
        <v>0</v>
      </c>
      <c r="S99" s="73">
        <v>76.320000000000022</v>
      </c>
    </row>
    <row r="100" spans="1:19" x14ac:dyDescent="0.35">
      <c r="A100" s="72">
        <v>41282</v>
      </c>
      <c r="B100" s="22" t="s">
        <v>101</v>
      </c>
      <c r="C100" s="72" t="s">
        <v>56</v>
      </c>
      <c r="D100" s="60">
        <v>74</v>
      </c>
      <c r="E100" s="22">
        <v>23</v>
      </c>
      <c r="F100" s="49" t="s">
        <v>9</v>
      </c>
      <c r="G100" s="49" t="s">
        <v>6</v>
      </c>
      <c r="H100" s="73">
        <v>2.95</v>
      </c>
      <c r="I100" s="73" t="s">
        <v>78</v>
      </c>
      <c r="J100" s="74">
        <v>0</v>
      </c>
      <c r="K100" s="73">
        <v>2.95</v>
      </c>
      <c r="L100" s="73">
        <v>1.68</v>
      </c>
      <c r="M100" s="22">
        <v>10</v>
      </c>
      <c r="N100" s="22">
        <v>3023</v>
      </c>
      <c r="O100" s="22" t="s">
        <v>38</v>
      </c>
      <c r="P100" s="22" t="s">
        <v>23</v>
      </c>
      <c r="Q100" s="75">
        <v>29.5</v>
      </c>
      <c r="R100" s="73">
        <v>0</v>
      </c>
      <c r="S100" s="73">
        <v>12.700000000000003</v>
      </c>
    </row>
    <row r="101" spans="1:19" x14ac:dyDescent="0.35">
      <c r="A101" s="72">
        <v>41282</v>
      </c>
      <c r="B101" s="22" t="s">
        <v>101</v>
      </c>
      <c r="C101" s="72" t="s">
        <v>56</v>
      </c>
      <c r="D101" s="60">
        <v>74</v>
      </c>
      <c r="E101" s="22">
        <v>42</v>
      </c>
      <c r="F101" s="49" t="s">
        <v>9</v>
      </c>
      <c r="G101" s="49" t="s">
        <v>6</v>
      </c>
      <c r="H101" s="73">
        <v>35.950000000000003</v>
      </c>
      <c r="I101" s="73" t="s">
        <v>81</v>
      </c>
      <c r="J101" s="74">
        <v>0.1</v>
      </c>
      <c r="K101" s="73">
        <v>32.36</v>
      </c>
      <c r="L101" s="73">
        <v>20.25</v>
      </c>
      <c r="M101" s="22">
        <v>2</v>
      </c>
      <c r="N101" s="22">
        <v>3023</v>
      </c>
      <c r="O101" s="22" t="s">
        <v>38</v>
      </c>
      <c r="P101" s="22" t="s">
        <v>23</v>
      </c>
      <c r="Q101" s="75">
        <v>64.72</v>
      </c>
      <c r="R101" s="73">
        <v>3.5900000000000034</v>
      </c>
      <c r="S101" s="73">
        <v>24.22</v>
      </c>
    </row>
    <row r="102" spans="1:19" x14ac:dyDescent="0.35">
      <c r="A102" s="72">
        <v>41282</v>
      </c>
      <c r="B102" s="22" t="s">
        <v>101</v>
      </c>
      <c r="C102" s="72" t="s">
        <v>56</v>
      </c>
      <c r="D102" s="60">
        <v>75</v>
      </c>
      <c r="E102" s="22">
        <v>15</v>
      </c>
      <c r="F102" s="49" t="s">
        <v>8</v>
      </c>
      <c r="G102" s="49" t="s">
        <v>6</v>
      </c>
      <c r="H102" s="73">
        <v>28.95</v>
      </c>
      <c r="I102" s="73" t="s">
        <v>80</v>
      </c>
      <c r="J102" s="74">
        <v>0.1</v>
      </c>
      <c r="K102" s="73">
        <v>26.06</v>
      </c>
      <c r="L102" s="73">
        <v>17.53</v>
      </c>
      <c r="M102" s="22">
        <v>12</v>
      </c>
      <c r="N102" s="22">
        <v>3016</v>
      </c>
      <c r="O102" s="22" t="s">
        <v>42</v>
      </c>
      <c r="P102" s="22" t="s">
        <v>29</v>
      </c>
      <c r="Q102" s="75">
        <v>312.71999999999997</v>
      </c>
      <c r="R102" s="73">
        <v>2.8900000000000006</v>
      </c>
      <c r="S102" s="73">
        <v>102.35999999999997</v>
      </c>
    </row>
    <row r="103" spans="1:19" x14ac:dyDescent="0.35">
      <c r="A103" s="72">
        <v>41282</v>
      </c>
      <c r="B103" s="22" t="s">
        <v>101</v>
      </c>
      <c r="C103" s="72" t="s">
        <v>56</v>
      </c>
      <c r="D103" s="60">
        <v>76</v>
      </c>
      <c r="E103" s="22">
        <v>27</v>
      </c>
      <c r="F103" s="49" t="s">
        <v>7</v>
      </c>
      <c r="G103" s="49" t="s">
        <v>6</v>
      </c>
      <c r="H103" s="73">
        <v>4.95</v>
      </c>
      <c r="I103" s="73" t="s">
        <v>78</v>
      </c>
      <c r="J103" s="74">
        <v>0.1</v>
      </c>
      <c r="K103" s="73">
        <v>4.46</v>
      </c>
      <c r="L103" s="73">
        <v>1.82</v>
      </c>
      <c r="M103" s="22">
        <v>1</v>
      </c>
      <c r="N103" s="22">
        <v>3027</v>
      </c>
      <c r="O103" s="22" t="s">
        <v>50</v>
      </c>
      <c r="P103" s="22" t="s">
        <v>23</v>
      </c>
      <c r="Q103" s="75">
        <v>4.46</v>
      </c>
      <c r="R103" s="73">
        <v>0.49000000000000021</v>
      </c>
      <c r="S103" s="73">
        <v>2.6399999999999997</v>
      </c>
    </row>
    <row r="104" spans="1:19" x14ac:dyDescent="0.35">
      <c r="A104" s="72">
        <v>41282</v>
      </c>
      <c r="B104" s="22" t="s">
        <v>101</v>
      </c>
      <c r="C104" s="72" t="s">
        <v>56</v>
      </c>
      <c r="D104" s="60">
        <v>77</v>
      </c>
      <c r="E104" s="22">
        <v>13</v>
      </c>
      <c r="F104" s="49" t="s">
        <v>9</v>
      </c>
      <c r="G104" s="49" t="s">
        <v>6</v>
      </c>
      <c r="H104" s="73">
        <v>26.95</v>
      </c>
      <c r="I104" s="73" t="s">
        <v>80</v>
      </c>
      <c r="J104" s="74">
        <v>0.1</v>
      </c>
      <c r="K104" s="73">
        <v>24.26</v>
      </c>
      <c r="L104" s="73">
        <v>13.26</v>
      </c>
      <c r="M104" s="22">
        <v>16</v>
      </c>
      <c r="N104" s="22">
        <v>3033</v>
      </c>
      <c r="O104" s="22" t="s">
        <v>22</v>
      </c>
      <c r="P104" s="22" t="s">
        <v>23</v>
      </c>
      <c r="Q104" s="75">
        <v>388.16</v>
      </c>
      <c r="R104" s="73">
        <v>2.6899999999999977</v>
      </c>
      <c r="S104" s="73">
        <v>176.00000000000003</v>
      </c>
    </row>
    <row r="105" spans="1:19" x14ac:dyDescent="0.35">
      <c r="A105" s="72">
        <v>41282</v>
      </c>
      <c r="B105" s="22" t="s">
        <v>101</v>
      </c>
      <c r="C105" s="72" t="s">
        <v>56</v>
      </c>
      <c r="D105" s="60">
        <v>78</v>
      </c>
      <c r="E105" s="22">
        <v>14</v>
      </c>
      <c r="F105" s="49" t="s">
        <v>8</v>
      </c>
      <c r="G105" s="49" t="s">
        <v>6</v>
      </c>
      <c r="H105" s="73">
        <v>31.95</v>
      </c>
      <c r="I105" s="73" t="s">
        <v>81</v>
      </c>
      <c r="J105" s="74">
        <v>0</v>
      </c>
      <c r="K105" s="73">
        <v>31.95</v>
      </c>
      <c r="L105" s="73">
        <v>17.38</v>
      </c>
      <c r="M105" s="22">
        <v>1</v>
      </c>
      <c r="N105" s="22">
        <v>3010</v>
      </c>
      <c r="O105" s="22" t="s">
        <v>45</v>
      </c>
      <c r="P105" s="22" t="s">
        <v>44</v>
      </c>
      <c r="Q105" s="75">
        <v>31.95</v>
      </c>
      <c r="R105" s="73">
        <v>0</v>
      </c>
      <c r="S105" s="73">
        <v>14.57</v>
      </c>
    </row>
    <row r="106" spans="1:19" x14ac:dyDescent="0.35">
      <c r="A106" s="72">
        <v>41282</v>
      </c>
      <c r="B106" s="22" t="s">
        <v>101</v>
      </c>
      <c r="C106" s="72" t="s">
        <v>56</v>
      </c>
      <c r="D106" s="60">
        <v>79</v>
      </c>
      <c r="E106" s="22">
        <v>24</v>
      </c>
      <c r="F106" s="49" t="s">
        <v>7</v>
      </c>
      <c r="G106" s="49" t="s">
        <v>6</v>
      </c>
      <c r="H106" s="73">
        <v>27.95</v>
      </c>
      <c r="I106" s="73" t="s">
        <v>80</v>
      </c>
      <c r="J106" s="74">
        <v>0</v>
      </c>
      <c r="K106" s="73">
        <v>27.95</v>
      </c>
      <c r="L106" s="73">
        <v>16.8</v>
      </c>
      <c r="M106" s="22">
        <v>14</v>
      </c>
      <c r="N106" s="22">
        <v>3015</v>
      </c>
      <c r="O106" s="22" t="s">
        <v>37</v>
      </c>
      <c r="P106" s="22" t="s">
        <v>29</v>
      </c>
      <c r="Q106" s="75">
        <v>391.3</v>
      </c>
      <c r="R106" s="73">
        <v>0</v>
      </c>
      <c r="S106" s="73">
        <v>156.09999999999997</v>
      </c>
    </row>
    <row r="107" spans="1:19" x14ac:dyDescent="0.35">
      <c r="A107" s="72">
        <v>41282</v>
      </c>
      <c r="B107" s="22" t="s">
        <v>101</v>
      </c>
      <c r="C107" s="72" t="s">
        <v>56</v>
      </c>
      <c r="D107" s="60">
        <v>80</v>
      </c>
      <c r="E107" s="22">
        <v>2</v>
      </c>
      <c r="F107" s="49" t="s">
        <v>9</v>
      </c>
      <c r="G107" s="49" t="s">
        <v>6</v>
      </c>
      <c r="H107" s="73">
        <v>44.95</v>
      </c>
      <c r="I107" s="73" t="s">
        <v>82</v>
      </c>
      <c r="J107" s="74">
        <v>0</v>
      </c>
      <c r="K107" s="73">
        <v>44.95</v>
      </c>
      <c r="L107" s="73">
        <v>27.95</v>
      </c>
      <c r="M107" s="22">
        <v>9</v>
      </c>
      <c r="N107" s="22">
        <v>3016</v>
      </c>
      <c r="O107" s="22" t="s">
        <v>42</v>
      </c>
      <c r="P107" s="22" t="s">
        <v>29</v>
      </c>
      <c r="Q107" s="75">
        <v>404.55</v>
      </c>
      <c r="R107" s="73">
        <v>0</v>
      </c>
      <c r="S107" s="73">
        <v>153.00000000000003</v>
      </c>
    </row>
    <row r="108" spans="1:19" x14ac:dyDescent="0.35">
      <c r="A108" s="72">
        <v>41283</v>
      </c>
      <c r="B108" s="22" t="s">
        <v>102</v>
      </c>
      <c r="C108" s="72" t="s">
        <v>56</v>
      </c>
      <c r="D108" s="60">
        <v>81</v>
      </c>
      <c r="E108" s="22">
        <v>15</v>
      </c>
      <c r="F108" s="49" t="s">
        <v>11</v>
      </c>
      <c r="G108" s="49" t="s">
        <v>5</v>
      </c>
      <c r="H108" s="73">
        <v>28.95</v>
      </c>
      <c r="I108" s="73" t="s">
        <v>80</v>
      </c>
      <c r="J108" s="74">
        <v>0</v>
      </c>
      <c r="K108" s="73">
        <v>28.95</v>
      </c>
      <c r="L108" s="73">
        <v>17.53</v>
      </c>
      <c r="M108" s="22">
        <v>33</v>
      </c>
      <c r="N108" s="22">
        <v>3012</v>
      </c>
      <c r="O108" s="22" t="s">
        <v>36</v>
      </c>
      <c r="P108" s="22" t="s">
        <v>34</v>
      </c>
      <c r="Q108" s="75">
        <v>955.35</v>
      </c>
      <c r="R108" s="73">
        <v>0</v>
      </c>
      <c r="S108" s="73">
        <v>376.85999999999996</v>
      </c>
    </row>
    <row r="109" spans="1:19" x14ac:dyDescent="0.35">
      <c r="A109" s="72">
        <v>41283</v>
      </c>
      <c r="B109" s="22" t="s">
        <v>102</v>
      </c>
      <c r="C109" s="72" t="s">
        <v>56</v>
      </c>
      <c r="D109" s="60">
        <v>82</v>
      </c>
      <c r="E109" s="22">
        <v>32</v>
      </c>
      <c r="F109" s="49" t="s">
        <v>10</v>
      </c>
      <c r="G109" s="49" t="s">
        <v>5</v>
      </c>
      <c r="H109" s="73">
        <v>22.95</v>
      </c>
      <c r="I109" s="73" t="s">
        <v>80</v>
      </c>
      <c r="J109" s="74">
        <v>0</v>
      </c>
      <c r="K109" s="73">
        <v>22.95</v>
      </c>
      <c r="L109" s="73">
        <v>11.78</v>
      </c>
      <c r="M109" s="22">
        <v>1</v>
      </c>
      <c r="N109" s="22">
        <v>3017</v>
      </c>
      <c r="O109" s="22" t="s">
        <v>32</v>
      </c>
      <c r="P109" s="22" t="s">
        <v>29</v>
      </c>
      <c r="Q109" s="75">
        <v>22.95</v>
      </c>
      <c r="R109" s="73">
        <v>0</v>
      </c>
      <c r="S109" s="73">
        <v>11.17</v>
      </c>
    </row>
    <row r="110" spans="1:19" x14ac:dyDescent="0.35">
      <c r="A110" s="72">
        <v>41283</v>
      </c>
      <c r="B110" s="22" t="s">
        <v>102</v>
      </c>
      <c r="C110" s="72" t="s">
        <v>56</v>
      </c>
      <c r="D110" s="60">
        <v>83</v>
      </c>
      <c r="E110" s="22">
        <v>12</v>
      </c>
      <c r="F110" s="49" t="s">
        <v>11</v>
      </c>
      <c r="G110" s="49" t="s">
        <v>5</v>
      </c>
      <c r="H110" s="73">
        <v>47.95</v>
      </c>
      <c r="I110" s="73" t="s">
        <v>82</v>
      </c>
      <c r="J110" s="74">
        <v>0</v>
      </c>
      <c r="K110" s="73">
        <v>47.95</v>
      </c>
      <c r="L110" s="73">
        <v>20.7</v>
      </c>
      <c r="M110" s="22">
        <v>2</v>
      </c>
      <c r="N110" s="22">
        <v>3030</v>
      </c>
      <c r="O110" s="22" t="s">
        <v>40</v>
      </c>
      <c r="P110" s="22" t="s">
        <v>41</v>
      </c>
      <c r="Q110" s="75">
        <v>95.9</v>
      </c>
      <c r="R110" s="73">
        <v>0</v>
      </c>
      <c r="S110" s="73">
        <v>54.500000000000007</v>
      </c>
    </row>
    <row r="111" spans="1:19" x14ac:dyDescent="0.35">
      <c r="A111" s="72">
        <v>41283</v>
      </c>
      <c r="B111" s="22" t="s">
        <v>102</v>
      </c>
      <c r="C111" s="72" t="s">
        <v>56</v>
      </c>
      <c r="D111" s="60">
        <v>84</v>
      </c>
      <c r="E111" s="22">
        <v>26</v>
      </c>
      <c r="F111" s="49" t="s">
        <v>10</v>
      </c>
      <c r="G111" s="49" t="s">
        <v>5</v>
      </c>
      <c r="H111" s="73">
        <v>0.95</v>
      </c>
      <c r="I111" s="73" t="s">
        <v>78</v>
      </c>
      <c r="J111" s="74">
        <v>0</v>
      </c>
      <c r="K111" s="73">
        <v>0.95</v>
      </c>
      <c r="L111" s="73">
        <v>0.42</v>
      </c>
      <c r="M111" s="22">
        <v>10</v>
      </c>
      <c r="N111" s="22">
        <v>3030</v>
      </c>
      <c r="O111" s="22" t="s">
        <v>40</v>
      </c>
      <c r="P111" s="22" t="s">
        <v>41</v>
      </c>
      <c r="Q111" s="75">
        <v>9.5</v>
      </c>
      <c r="R111" s="73">
        <v>0</v>
      </c>
      <c r="S111" s="73">
        <v>5.3000000000000007</v>
      </c>
    </row>
    <row r="112" spans="1:19" x14ac:dyDescent="0.35">
      <c r="A112" s="72">
        <v>41283</v>
      </c>
      <c r="B112" s="22" t="s">
        <v>102</v>
      </c>
      <c r="C112" s="72" t="s">
        <v>56</v>
      </c>
      <c r="D112" s="60">
        <v>84</v>
      </c>
      <c r="E112" s="22">
        <v>50</v>
      </c>
      <c r="F112" s="49" t="s">
        <v>10</v>
      </c>
      <c r="G112" s="49" t="s">
        <v>5</v>
      </c>
      <c r="H112" s="73">
        <v>24.95</v>
      </c>
      <c r="I112" s="73" t="s">
        <v>80</v>
      </c>
      <c r="J112" s="74">
        <v>0</v>
      </c>
      <c r="K112" s="73">
        <v>24.95</v>
      </c>
      <c r="L112" s="73">
        <v>12.14</v>
      </c>
      <c r="M112" s="22">
        <v>3</v>
      </c>
      <c r="N112" s="22">
        <v>3030</v>
      </c>
      <c r="O112" s="22" t="s">
        <v>40</v>
      </c>
      <c r="P112" s="22" t="s">
        <v>41</v>
      </c>
      <c r="Q112" s="75">
        <v>74.849999999999994</v>
      </c>
      <c r="R112" s="73">
        <v>0</v>
      </c>
      <c r="S112" s="73">
        <v>38.429999999999993</v>
      </c>
    </row>
    <row r="113" spans="1:19" x14ac:dyDescent="0.35">
      <c r="A113" s="72">
        <v>41284</v>
      </c>
      <c r="B113" s="22" t="s">
        <v>103</v>
      </c>
      <c r="C113" s="72" t="s">
        <v>56</v>
      </c>
      <c r="D113" s="60">
        <v>85</v>
      </c>
      <c r="E113" s="22">
        <v>19</v>
      </c>
      <c r="F113" s="49" t="s">
        <v>7</v>
      </c>
      <c r="G113" s="49" t="s">
        <v>5</v>
      </c>
      <c r="H113" s="73">
        <v>49.95</v>
      </c>
      <c r="I113" s="73" t="s">
        <v>82</v>
      </c>
      <c r="J113" s="74">
        <v>0</v>
      </c>
      <c r="K113" s="73">
        <v>49.95</v>
      </c>
      <c r="L113" s="73">
        <v>24.77</v>
      </c>
      <c r="M113" s="22">
        <v>31</v>
      </c>
      <c r="N113" s="22">
        <v>3021</v>
      </c>
      <c r="O113" s="22" t="s">
        <v>26</v>
      </c>
      <c r="P113" s="22" t="s">
        <v>27</v>
      </c>
      <c r="Q113" s="75">
        <v>1548.45</v>
      </c>
      <c r="R113" s="73">
        <v>0</v>
      </c>
      <c r="S113" s="73">
        <v>780.58000000000015</v>
      </c>
    </row>
    <row r="114" spans="1:19" x14ac:dyDescent="0.35">
      <c r="A114" s="72">
        <v>41284</v>
      </c>
      <c r="B114" s="22" t="s">
        <v>103</v>
      </c>
      <c r="C114" s="72" t="s">
        <v>56</v>
      </c>
      <c r="D114" s="60">
        <v>85</v>
      </c>
      <c r="E114" s="22">
        <v>22</v>
      </c>
      <c r="F114" s="49" t="s">
        <v>7</v>
      </c>
      <c r="G114" s="49" t="s">
        <v>5</v>
      </c>
      <c r="H114" s="73">
        <v>0.95</v>
      </c>
      <c r="I114" s="73" t="s">
        <v>78</v>
      </c>
      <c r="J114" s="74">
        <v>0</v>
      </c>
      <c r="K114" s="73">
        <v>0.95</v>
      </c>
      <c r="L114" s="73">
        <v>0.56999999999999995</v>
      </c>
      <c r="M114" s="22">
        <v>2</v>
      </c>
      <c r="N114" s="22">
        <v>3021</v>
      </c>
      <c r="O114" s="22" t="s">
        <v>26</v>
      </c>
      <c r="P114" s="22" t="s">
        <v>27</v>
      </c>
      <c r="Q114" s="75">
        <v>1.9</v>
      </c>
      <c r="R114" s="73">
        <v>0</v>
      </c>
      <c r="S114" s="73">
        <v>0.76</v>
      </c>
    </row>
    <row r="115" spans="1:19" x14ac:dyDescent="0.35">
      <c r="A115" s="72">
        <v>41284</v>
      </c>
      <c r="B115" s="22" t="s">
        <v>103</v>
      </c>
      <c r="C115" s="72" t="s">
        <v>56</v>
      </c>
      <c r="D115" s="60">
        <v>86</v>
      </c>
      <c r="E115" s="22">
        <v>37</v>
      </c>
      <c r="F115" s="49" t="s">
        <v>9</v>
      </c>
      <c r="G115" s="49" t="s">
        <v>5</v>
      </c>
      <c r="H115" s="73">
        <v>24.95</v>
      </c>
      <c r="I115" s="73" t="s">
        <v>80</v>
      </c>
      <c r="J115" s="74">
        <v>0</v>
      </c>
      <c r="K115" s="73">
        <v>24.95</v>
      </c>
      <c r="L115" s="73">
        <v>9.3800000000000008</v>
      </c>
      <c r="M115" s="22">
        <v>3</v>
      </c>
      <c r="N115" s="22">
        <v>3024</v>
      </c>
      <c r="O115" s="22" t="s">
        <v>47</v>
      </c>
      <c r="P115" s="22" t="s">
        <v>41</v>
      </c>
      <c r="Q115" s="75">
        <v>74.849999999999994</v>
      </c>
      <c r="R115" s="73">
        <v>0</v>
      </c>
      <c r="S115" s="73">
        <v>46.709999999999994</v>
      </c>
    </row>
    <row r="116" spans="1:19" x14ac:dyDescent="0.35">
      <c r="A116" s="72">
        <v>41284</v>
      </c>
      <c r="B116" s="22" t="s">
        <v>103</v>
      </c>
      <c r="C116" s="72" t="s">
        <v>56</v>
      </c>
      <c r="D116" s="60">
        <v>87</v>
      </c>
      <c r="E116" s="22">
        <v>44</v>
      </c>
      <c r="F116" s="49" t="s">
        <v>9</v>
      </c>
      <c r="G116" s="49" t="s">
        <v>5</v>
      </c>
      <c r="H116" s="73">
        <v>38.950000000000003</v>
      </c>
      <c r="I116" s="73" t="s">
        <v>81</v>
      </c>
      <c r="J116" s="74">
        <v>0</v>
      </c>
      <c r="K116" s="73">
        <v>38.950000000000003</v>
      </c>
      <c r="L116" s="73">
        <v>24.76</v>
      </c>
      <c r="M116" s="22">
        <v>10</v>
      </c>
      <c r="N116" s="22">
        <v>3026</v>
      </c>
      <c r="O116" s="22" t="s">
        <v>51</v>
      </c>
      <c r="P116" s="22" t="s">
        <v>41</v>
      </c>
      <c r="Q116" s="75">
        <v>389.5</v>
      </c>
      <c r="R116" s="73">
        <v>0</v>
      </c>
      <c r="S116" s="73">
        <v>141.9</v>
      </c>
    </row>
    <row r="117" spans="1:19" x14ac:dyDescent="0.35">
      <c r="A117" s="72">
        <v>41284</v>
      </c>
      <c r="B117" s="22" t="s">
        <v>103</v>
      </c>
      <c r="C117" s="72" t="s">
        <v>56</v>
      </c>
      <c r="D117" s="60">
        <v>87</v>
      </c>
      <c r="E117" s="22">
        <v>44</v>
      </c>
      <c r="F117" s="49" t="s">
        <v>9</v>
      </c>
      <c r="G117" s="49" t="s">
        <v>5</v>
      </c>
      <c r="H117" s="73">
        <v>38.950000000000003</v>
      </c>
      <c r="I117" s="73" t="s">
        <v>81</v>
      </c>
      <c r="J117" s="74">
        <v>0</v>
      </c>
      <c r="K117" s="73">
        <v>38.950000000000003</v>
      </c>
      <c r="L117" s="73">
        <v>24.76</v>
      </c>
      <c r="M117" s="22">
        <v>21</v>
      </c>
      <c r="N117" s="22">
        <v>3026</v>
      </c>
      <c r="O117" s="22" t="s">
        <v>51</v>
      </c>
      <c r="P117" s="22" t="s">
        <v>41</v>
      </c>
      <c r="Q117" s="75">
        <v>817.95</v>
      </c>
      <c r="R117" s="73">
        <v>0</v>
      </c>
      <c r="S117" s="73">
        <v>297.99</v>
      </c>
    </row>
    <row r="118" spans="1:19" x14ac:dyDescent="0.35">
      <c r="A118" s="72">
        <v>41284</v>
      </c>
      <c r="B118" s="22" t="s">
        <v>103</v>
      </c>
      <c r="C118" s="72" t="s">
        <v>56</v>
      </c>
      <c r="D118" s="60">
        <v>87</v>
      </c>
      <c r="E118" s="22">
        <v>21</v>
      </c>
      <c r="F118" s="49" t="s">
        <v>9</v>
      </c>
      <c r="G118" s="49" t="s">
        <v>5</v>
      </c>
      <c r="H118" s="73">
        <v>26.95</v>
      </c>
      <c r="I118" s="73" t="s">
        <v>80</v>
      </c>
      <c r="J118" s="74">
        <v>0</v>
      </c>
      <c r="K118" s="73">
        <v>26.95</v>
      </c>
      <c r="L118" s="73">
        <v>12.42</v>
      </c>
      <c r="M118" s="22">
        <v>12</v>
      </c>
      <c r="N118" s="22">
        <v>3026</v>
      </c>
      <c r="O118" s="22" t="s">
        <v>51</v>
      </c>
      <c r="P118" s="22" t="s">
        <v>41</v>
      </c>
      <c r="Q118" s="75">
        <v>323.39999999999998</v>
      </c>
      <c r="R118" s="73">
        <v>0</v>
      </c>
      <c r="S118" s="73">
        <v>174.35999999999999</v>
      </c>
    </row>
    <row r="119" spans="1:19" x14ac:dyDescent="0.35">
      <c r="A119" s="72">
        <v>41284</v>
      </c>
      <c r="B119" s="22" t="s">
        <v>103</v>
      </c>
      <c r="C119" s="72" t="s">
        <v>56</v>
      </c>
      <c r="D119" s="60">
        <v>88</v>
      </c>
      <c r="E119" s="22">
        <v>27</v>
      </c>
      <c r="F119" s="49" t="s">
        <v>9</v>
      </c>
      <c r="G119" s="49" t="s">
        <v>5</v>
      </c>
      <c r="H119" s="73">
        <v>4.95</v>
      </c>
      <c r="I119" s="73" t="s">
        <v>78</v>
      </c>
      <c r="J119" s="74">
        <v>0</v>
      </c>
      <c r="K119" s="73">
        <v>4.95</v>
      </c>
      <c r="L119" s="73">
        <v>1.82</v>
      </c>
      <c r="M119" s="22">
        <v>8</v>
      </c>
      <c r="N119" s="22">
        <v>3027</v>
      </c>
      <c r="O119" s="22" t="s">
        <v>50</v>
      </c>
      <c r="P119" s="22" t="s">
        <v>23</v>
      </c>
      <c r="Q119" s="75">
        <v>39.6</v>
      </c>
      <c r="R119" s="73">
        <v>0</v>
      </c>
      <c r="S119" s="73">
        <v>25.04</v>
      </c>
    </row>
    <row r="120" spans="1:19" x14ac:dyDescent="0.35">
      <c r="A120" s="72">
        <v>41284</v>
      </c>
      <c r="B120" s="22" t="s">
        <v>103</v>
      </c>
      <c r="C120" s="72" t="s">
        <v>56</v>
      </c>
      <c r="D120" s="60">
        <v>89</v>
      </c>
      <c r="E120" s="22">
        <v>13</v>
      </c>
      <c r="F120" s="49" t="s">
        <v>9</v>
      </c>
      <c r="G120" s="49" t="s">
        <v>5</v>
      </c>
      <c r="H120" s="73">
        <v>26.95</v>
      </c>
      <c r="I120" s="73" t="s">
        <v>80</v>
      </c>
      <c r="J120" s="74">
        <v>0</v>
      </c>
      <c r="K120" s="73">
        <v>26.95</v>
      </c>
      <c r="L120" s="73">
        <v>13.26</v>
      </c>
      <c r="M120" s="22">
        <v>13</v>
      </c>
      <c r="N120" s="22">
        <v>3032</v>
      </c>
      <c r="O120" s="22" t="s">
        <v>30</v>
      </c>
      <c r="P120" s="22" t="s">
        <v>31</v>
      </c>
      <c r="Q120" s="75">
        <v>350.34999999999997</v>
      </c>
      <c r="R120" s="73">
        <v>0</v>
      </c>
      <c r="S120" s="73">
        <v>177.97</v>
      </c>
    </row>
    <row r="121" spans="1:19" x14ac:dyDescent="0.35">
      <c r="A121" s="72">
        <v>41284</v>
      </c>
      <c r="B121" s="22" t="s">
        <v>103</v>
      </c>
      <c r="C121" s="72" t="s">
        <v>56</v>
      </c>
      <c r="D121" s="60">
        <v>89</v>
      </c>
      <c r="E121" s="22">
        <v>1</v>
      </c>
      <c r="F121" s="49" t="s">
        <v>9</v>
      </c>
      <c r="G121" s="49" t="s">
        <v>5</v>
      </c>
      <c r="H121" s="73">
        <v>43.95</v>
      </c>
      <c r="I121" s="73" t="s">
        <v>82</v>
      </c>
      <c r="J121" s="74">
        <v>0.1</v>
      </c>
      <c r="K121" s="73">
        <v>39.56</v>
      </c>
      <c r="L121" s="73">
        <v>25.6</v>
      </c>
      <c r="M121" s="22">
        <v>1</v>
      </c>
      <c r="N121" s="22">
        <v>3032</v>
      </c>
      <c r="O121" s="22" t="s">
        <v>30</v>
      </c>
      <c r="P121" s="22" t="s">
        <v>31</v>
      </c>
      <c r="Q121" s="75">
        <v>39.56</v>
      </c>
      <c r="R121" s="73">
        <v>4.3900000000000006</v>
      </c>
      <c r="S121" s="73">
        <v>13.96</v>
      </c>
    </row>
    <row r="122" spans="1:19" x14ac:dyDescent="0.35">
      <c r="A122" s="72">
        <v>41285</v>
      </c>
      <c r="B122" s="22" t="s">
        <v>104</v>
      </c>
      <c r="C122" s="72" t="s">
        <v>56</v>
      </c>
      <c r="D122" s="60">
        <v>90</v>
      </c>
      <c r="E122" s="22">
        <v>33</v>
      </c>
      <c r="F122" s="49" t="s">
        <v>10</v>
      </c>
      <c r="G122" s="49" t="s">
        <v>5</v>
      </c>
      <c r="H122" s="73">
        <v>19.95</v>
      </c>
      <c r="I122" s="73" t="s">
        <v>79</v>
      </c>
      <c r="J122" s="74">
        <v>0</v>
      </c>
      <c r="K122" s="73">
        <v>19.95</v>
      </c>
      <c r="L122" s="73">
        <v>9.7799999999999994</v>
      </c>
      <c r="M122" s="22">
        <v>28</v>
      </c>
      <c r="N122" s="22">
        <v>3027</v>
      </c>
      <c r="O122" s="22" t="s">
        <v>50</v>
      </c>
      <c r="P122" s="22" t="s">
        <v>23</v>
      </c>
      <c r="Q122" s="75">
        <v>558.6</v>
      </c>
      <c r="R122" s="73">
        <v>0</v>
      </c>
      <c r="S122" s="73">
        <v>284.76</v>
      </c>
    </row>
    <row r="123" spans="1:19" x14ac:dyDescent="0.35">
      <c r="A123" s="72">
        <v>41285</v>
      </c>
      <c r="B123" s="22" t="s">
        <v>104</v>
      </c>
      <c r="C123" s="72" t="s">
        <v>56</v>
      </c>
      <c r="D123" s="60">
        <v>91</v>
      </c>
      <c r="E123" s="22">
        <v>11</v>
      </c>
      <c r="F123" s="49" t="s">
        <v>8</v>
      </c>
      <c r="G123" s="49" t="s">
        <v>5</v>
      </c>
      <c r="H123" s="73">
        <v>65.95</v>
      </c>
      <c r="I123" s="73" t="s">
        <v>83</v>
      </c>
      <c r="J123" s="74">
        <v>0</v>
      </c>
      <c r="K123" s="73">
        <v>65.95</v>
      </c>
      <c r="L123" s="73">
        <v>37.97</v>
      </c>
      <c r="M123" s="22">
        <v>8</v>
      </c>
      <c r="N123" s="22">
        <v>3012</v>
      </c>
      <c r="O123" s="22" t="s">
        <v>36</v>
      </c>
      <c r="P123" s="22" t="s">
        <v>34</v>
      </c>
      <c r="Q123" s="75">
        <v>527.6</v>
      </c>
      <c r="R123" s="73">
        <v>0</v>
      </c>
      <c r="S123" s="73">
        <v>223.84000000000003</v>
      </c>
    </row>
    <row r="124" spans="1:19" x14ac:dyDescent="0.35">
      <c r="A124" s="72">
        <v>41285</v>
      </c>
      <c r="B124" s="22" t="s">
        <v>104</v>
      </c>
      <c r="C124" s="72" t="s">
        <v>56</v>
      </c>
      <c r="D124" s="60">
        <v>91</v>
      </c>
      <c r="E124" s="22">
        <v>28</v>
      </c>
      <c r="F124" s="49" t="s">
        <v>8</v>
      </c>
      <c r="G124" s="49" t="s">
        <v>5</v>
      </c>
      <c r="H124" s="73">
        <v>0.95</v>
      </c>
      <c r="I124" s="73" t="s">
        <v>78</v>
      </c>
      <c r="J124" s="74">
        <v>0</v>
      </c>
      <c r="K124" s="73">
        <v>0.95</v>
      </c>
      <c r="L124" s="73">
        <v>0.5</v>
      </c>
      <c r="M124" s="22">
        <v>33</v>
      </c>
      <c r="N124" s="22">
        <v>3012</v>
      </c>
      <c r="O124" s="22" t="s">
        <v>36</v>
      </c>
      <c r="P124" s="22" t="s">
        <v>34</v>
      </c>
      <c r="Q124" s="75">
        <v>31.349999999999998</v>
      </c>
      <c r="R124" s="73">
        <v>0</v>
      </c>
      <c r="S124" s="73">
        <v>14.849999999999998</v>
      </c>
    </row>
    <row r="125" spans="1:19" x14ac:dyDescent="0.35">
      <c r="A125" s="72">
        <v>41286</v>
      </c>
      <c r="B125" s="22" t="s">
        <v>105</v>
      </c>
      <c r="C125" s="72" t="s">
        <v>56</v>
      </c>
      <c r="D125" s="60">
        <v>92</v>
      </c>
      <c r="E125" s="22">
        <v>10</v>
      </c>
      <c r="F125" s="49" t="s">
        <v>8</v>
      </c>
      <c r="G125" s="49" t="s">
        <v>5</v>
      </c>
      <c r="H125" s="73">
        <v>34.950000000000003</v>
      </c>
      <c r="I125" s="73" t="s">
        <v>81</v>
      </c>
      <c r="J125" s="74">
        <v>0</v>
      </c>
      <c r="K125" s="73">
        <v>34.950000000000003</v>
      </c>
      <c r="L125" s="73">
        <v>22.13</v>
      </c>
      <c r="M125" s="22">
        <v>9</v>
      </c>
      <c r="N125" s="22">
        <v>3019</v>
      </c>
      <c r="O125" s="22" t="s">
        <v>28</v>
      </c>
      <c r="P125" s="22" t="s">
        <v>29</v>
      </c>
      <c r="Q125" s="75">
        <v>314.55</v>
      </c>
      <c r="R125" s="73">
        <v>0</v>
      </c>
      <c r="S125" s="73">
        <v>115.38000000000004</v>
      </c>
    </row>
    <row r="126" spans="1:19" x14ac:dyDescent="0.35">
      <c r="A126" s="72">
        <v>41286</v>
      </c>
      <c r="B126" s="22" t="s">
        <v>105</v>
      </c>
      <c r="C126" s="72" t="s">
        <v>56</v>
      </c>
      <c r="D126" s="60">
        <v>92</v>
      </c>
      <c r="E126" s="22">
        <v>5</v>
      </c>
      <c r="F126" s="49" t="s">
        <v>8</v>
      </c>
      <c r="G126" s="49" t="s">
        <v>5</v>
      </c>
      <c r="H126" s="73">
        <v>24.95</v>
      </c>
      <c r="I126" s="73" t="s">
        <v>80</v>
      </c>
      <c r="J126" s="74">
        <v>0</v>
      </c>
      <c r="K126" s="73">
        <v>24.95</v>
      </c>
      <c r="L126" s="73">
        <v>12.27</v>
      </c>
      <c r="M126" s="22">
        <v>7</v>
      </c>
      <c r="N126" s="22">
        <v>3019</v>
      </c>
      <c r="O126" s="22" t="s">
        <v>28</v>
      </c>
      <c r="P126" s="22" t="s">
        <v>29</v>
      </c>
      <c r="Q126" s="75">
        <v>174.65</v>
      </c>
      <c r="R126" s="73">
        <v>0</v>
      </c>
      <c r="S126" s="73">
        <v>88.759999999999991</v>
      </c>
    </row>
    <row r="127" spans="1:19" x14ac:dyDescent="0.35">
      <c r="A127" s="72">
        <v>41286</v>
      </c>
      <c r="B127" s="22" t="s">
        <v>105</v>
      </c>
      <c r="C127" s="72" t="s">
        <v>56</v>
      </c>
      <c r="D127" s="60">
        <v>92</v>
      </c>
      <c r="E127" s="22">
        <v>32</v>
      </c>
      <c r="F127" s="49" t="s">
        <v>8</v>
      </c>
      <c r="G127" s="49" t="s">
        <v>5</v>
      </c>
      <c r="H127" s="73">
        <v>22.95</v>
      </c>
      <c r="I127" s="73" t="s">
        <v>80</v>
      </c>
      <c r="J127" s="74">
        <v>0.1</v>
      </c>
      <c r="K127" s="73">
        <v>20.66</v>
      </c>
      <c r="L127" s="73">
        <v>11.78</v>
      </c>
      <c r="M127" s="22">
        <v>5</v>
      </c>
      <c r="N127" s="22">
        <v>3019</v>
      </c>
      <c r="O127" s="22" t="s">
        <v>28</v>
      </c>
      <c r="P127" s="22" t="s">
        <v>29</v>
      </c>
      <c r="Q127" s="75">
        <v>103.3</v>
      </c>
      <c r="R127" s="73">
        <v>2.2899999999999991</v>
      </c>
      <c r="S127" s="73">
        <v>44.400000000000006</v>
      </c>
    </row>
    <row r="128" spans="1:19" x14ac:dyDescent="0.35">
      <c r="A128" s="72">
        <v>41286</v>
      </c>
      <c r="B128" s="22" t="s">
        <v>105</v>
      </c>
      <c r="C128" s="72" t="s">
        <v>56</v>
      </c>
      <c r="D128" s="60">
        <v>92</v>
      </c>
      <c r="E128" s="22">
        <v>44</v>
      </c>
      <c r="F128" s="49" t="s">
        <v>8</v>
      </c>
      <c r="G128" s="49" t="s">
        <v>5</v>
      </c>
      <c r="H128" s="73">
        <v>38.950000000000003</v>
      </c>
      <c r="I128" s="73" t="s">
        <v>81</v>
      </c>
      <c r="J128" s="74">
        <v>0</v>
      </c>
      <c r="K128" s="73">
        <v>38.950000000000003</v>
      </c>
      <c r="L128" s="73">
        <v>24.76</v>
      </c>
      <c r="M128" s="22">
        <v>4</v>
      </c>
      <c r="N128" s="22">
        <v>3019</v>
      </c>
      <c r="O128" s="22" t="s">
        <v>28</v>
      </c>
      <c r="P128" s="22" t="s">
        <v>29</v>
      </c>
      <c r="Q128" s="75">
        <v>155.80000000000001</v>
      </c>
      <c r="R128" s="73">
        <v>0</v>
      </c>
      <c r="S128" s="73">
        <v>56.760000000000005</v>
      </c>
    </row>
    <row r="129" spans="1:19" x14ac:dyDescent="0.35">
      <c r="A129" s="72">
        <v>41286</v>
      </c>
      <c r="B129" s="22" t="s">
        <v>105</v>
      </c>
      <c r="C129" s="72" t="s">
        <v>56</v>
      </c>
      <c r="D129" s="60">
        <v>93</v>
      </c>
      <c r="E129" s="22">
        <v>27</v>
      </c>
      <c r="F129" s="49" t="s">
        <v>8</v>
      </c>
      <c r="G129" s="49" t="s">
        <v>5</v>
      </c>
      <c r="H129" s="73">
        <v>4.95</v>
      </c>
      <c r="I129" s="73" t="s">
        <v>78</v>
      </c>
      <c r="J129" s="74">
        <v>0</v>
      </c>
      <c r="K129" s="73">
        <v>4.95</v>
      </c>
      <c r="L129" s="73">
        <v>1.82</v>
      </c>
      <c r="M129" s="22">
        <v>9</v>
      </c>
      <c r="N129" s="22">
        <v>3021</v>
      </c>
      <c r="O129" s="22" t="s">
        <v>26</v>
      </c>
      <c r="P129" s="22" t="s">
        <v>27</v>
      </c>
      <c r="Q129" s="75">
        <v>44.550000000000004</v>
      </c>
      <c r="R129" s="73">
        <v>0</v>
      </c>
      <c r="S129" s="73">
        <v>28.169999999999998</v>
      </c>
    </row>
    <row r="130" spans="1:19" x14ac:dyDescent="0.35">
      <c r="A130" s="72">
        <v>41286</v>
      </c>
      <c r="B130" s="22" t="s">
        <v>105</v>
      </c>
      <c r="C130" s="72" t="s">
        <v>56</v>
      </c>
      <c r="D130" s="60">
        <v>94</v>
      </c>
      <c r="E130" s="22">
        <v>39</v>
      </c>
      <c r="F130" s="49" t="s">
        <v>8</v>
      </c>
      <c r="G130" s="49" t="s">
        <v>5</v>
      </c>
      <c r="H130" s="73">
        <v>26.95</v>
      </c>
      <c r="I130" s="73" t="s">
        <v>80</v>
      </c>
      <c r="J130" s="74">
        <v>0</v>
      </c>
      <c r="K130" s="73">
        <v>26.95</v>
      </c>
      <c r="L130" s="73">
        <v>12.24</v>
      </c>
      <c r="M130" s="22">
        <v>7</v>
      </c>
      <c r="N130" s="22">
        <v>3014</v>
      </c>
      <c r="O130" s="22" t="s">
        <v>24</v>
      </c>
      <c r="P130" s="22" t="s">
        <v>25</v>
      </c>
      <c r="Q130" s="75">
        <v>188.65</v>
      </c>
      <c r="R130" s="73">
        <v>0</v>
      </c>
      <c r="S130" s="73">
        <v>102.97</v>
      </c>
    </row>
    <row r="131" spans="1:19" x14ac:dyDescent="0.35">
      <c r="A131" s="72">
        <v>41286</v>
      </c>
      <c r="B131" s="22" t="s">
        <v>105</v>
      </c>
      <c r="C131" s="72" t="s">
        <v>56</v>
      </c>
      <c r="D131" s="60">
        <v>94</v>
      </c>
      <c r="E131" s="22">
        <v>46</v>
      </c>
      <c r="F131" s="49" t="s">
        <v>8</v>
      </c>
      <c r="G131" s="49" t="s">
        <v>5</v>
      </c>
      <c r="H131" s="73">
        <v>55.95</v>
      </c>
      <c r="I131" s="73" t="s">
        <v>83</v>
      </c>
      <c r="J131" s="74">
        <v>0</v>
      </c>
      <c r="K131" s="73">
        <v>55.95</v>
      </c>
      <c r="L131" s="73">
        <v>32.47</v>
      </c>
      <c r="M131" s="22">
        <v>24</v>
      </c>
      <c r="N131" s="22">
        <v>3014</v>
      </c>
      <c r="O131" s="22" t="s">
        <v>24</v>
      </c>
      <c r="P131" s="22" t="s">
        <v>25</v>
      </c>
      <c r="Q131" s="75">
        <v>1342.8000000000002</v>
      </c>
      <c r="R131" s="73">
        <v>0</v>
      </c>
      <c r="S131" s="73">
        <v>563.5200000000001</v>
      </c>
    </row>
    <row r="132" spans="1:19" x14ac:dyDescent="0.35">
      <c r="A132" s="72">
        <v>41286</v>
      </c>
      <c r="B132" s="22" t="s">
        <v>105</v>
      </c>
      <c r="C132" s="72" t="s">
        <v>56</v>
      </c>
      <c r="D132" s="60">
        <v>94</v>
      </c>
      <c r="E132" s="22">
        <v>48</v>
      </c>
      <c r="F132" s="49" t="s">
        <v>8</v>
      </c>
      <c r="G132" s="49" t="s">
        <v>5</v>
      </c>
      <c r="H132" s="73">
        <v>3.95</v>
      </c>
      <c r="I132" s="73" t="s">
        <v>78</v>
      </c>
      <c r="J132" s="74">
        <v>0</v>
      </c>
      <c r="K132" s="73">
        <v>3.95</v>
      </c>
      <c r="L132" s="73">
        <v>1.43</v>
      </c>
      <c r="M132" s="22">
        <v>16</v>
      </c>
      <c r="N132" s="22">
        <v>3014</v>
      </c>
      <c r="O132" s="22" t="s">
        <v>24</v>
      </c>
      <c r="P132" s="22" t="s">
        <v>25</v>
      </c>
      <c r="Q132" s="75">
        <v>63.2</v>
      </c>
      <c r="R132" s="73">
        <v>0</v>
      </c>
      <c r="S132" s="73">
        <v>40.320000000000007</v>
      </c>
    </row>
    <row r="133" spans="1:19" x14ac:dyDescent="0.35">
      <c r="A133" s="72">
        <v>41286</v>
      </c>
      <c r="B133" s="22" t="s">
        <v>105</v>
      </c>
      <c r="C133" s="72" t="s">
        <v>56</v>
      </c>
      <c r="D133" s="60">
        <v>94</v>
      </c>
      <c r="E133" s="22">
        <v>46</v>
      </c>
      <c r="F133" s="49" t="s">
        <v>8</v>
      </c>
      <c r="G133" s="49" t="s">
        <v>5</v>
      </c>
      <c r="H133" s="73">
        <v>55.95</v>
      </c>
      <c r="I133" s="73" t="s">
        <v>83</v>
      </c>
      <c r="J133" s="74">
        <v>0</v>
      </c>
      <c r="K133" s="73">
        <v>55.95</v>
      </c>
      <c r="L133" s="73">
        <v>32.47</v>
      </c>
      <c r="M133" s="22">
        <v>23</v>
      </c>
      <c r="N133" s="22">
        <v>3014</v>
      </c>
      <c r="O133" s="22" t="s">
        <v>24</v>
      </c>
      <c r="P133" s="22" t="s">
        <v>25</v>
      </c>
      <c r="Q133" s="75">
        <v>1286.8500000000001</v>
      </c>
      <c r="R133" s="73">
        <v>0</v>
      </c>
      <c r="S133" s="73">
        <v>540.04000000000008</v>
      </c>
    </row>
    <row r="134" spans="1:19" x14ac:dyDescent="0.35">
      <c r="A134" s="72">
        <v>41286</v>
      </c>
      <c r="B134" s="22" t="s">
        <v>105</v>
      </c>
      <c r="C134" s="72" t="s">
        <v>56</v>
      </c>
      <c r="D134" s="60">
        <v>94</v>
      </c>
      <c r="E134" s="22">
        <v>30</v>
      </c>
      <c r="F134" s="49" t="s">
        <v>8</v>
      </c>
      <c r="G134" s="49" t="s">
        <v>5</v>
      </c>
      <c r="H134" s="73">
        <v>10.95</v>
      </c>
      <c r="I134" s="73" t="s">
        <v>79</v>
      </c>
      <c r="J134" s="74">
        <v>0</v>
      </c>
      <c r="K134" s="73">
        <v>10.95</v>
      </c>
      <c r="L134" s="73">
        <v>4.8</v>
      </c>
      <c r="M134" s="22">
        <v>27</v>
      </c>
      <c r="N134" s="22">
        <v>3014</v>
      </c>
      <c r="O134" s="22" t="s">
        <v>24</v>
      </c>
      <c r="P134" s="22" t="s">
        <v>25</v>
      </c>
      <c r="Q134" s="75">
        <v>295.64999999999998</v>
      </c>
      <c r="R134" s="73">
        <v>0</v>
      </c>
      <c r="S134" s="73">
        <v>166.04999999999998</v>
      </c>
    </row>
    <row r="135" spans="1:19" x14ac:dyDescent="0.35">
      <c r="A135" s="72">
        <v>41286</v>
      </c>
      <c r="B135" s="22" t="s">
        <v>105</v>
      </c>
      <c r="C135" s="72" t="s">
        <v>56</v>
      </c>
      <c r="D135" s="60">
        <v>94</v>
      </c>
      <c r="E135" s="22">
        <v>35</v>
      </c>
      <c r="F135" s="49" t="s">
        <v>8</v>
      </c>
      <c r="G135" s="49" t="s">
        <v>5</v>
      </c>
      <c r="H135" s="73">
        <v>0.95</v>
      </c>
      <c r="I135" s="73" t="s">
        <v>78</v>
      </c>
      <c r="J135" s="74">
        <v>0</v>
      </c>
      <c r="K135" s="73">
        <v>0.95</v>
      </c>
      <c r="L135" s="73">
        <v>0.47</v>
      </c>
      <c r="M135" s="22">
        <v>21</v>
      </c>
      <c r="N135" s="22">
        <v>3014</v>
      </c>
      <c r="O135" s="22" t="s">
        <v>24</v>
      </c>
      <c r="P135" s="22" t="s">
        <v>25</v>
      </c>
      <c r="Q135" s="75">
        <v>19.95</v>
      </c>
      <c r="R135" s="73">
        <v>0</v>
      </c>
      <c r="S135" s="73">
        <v>10.08</v>
      </c>
    </row>
    <row r="136" spans="1:19" x14ac:dyDescent="0.35">
      <c r="A136" s="72">
        <v>41286</v>
      </c>
      <c r="B136" s="22" t="s">
        <v>105</v>
      </c>
      <c r="C136" s="72" t="s">
        <v>56</v>
      </c>
      <c r="D136" s="60">
        <v>94</v>
      </c>
      <c r="E136" s="22">
        <v>4</v>
      </c>
      <c r="F136" s="49" t="s">
        <v>8</v>
      </c>
      <c r="G136" s="49" t="s">
        <v>5</v>
      </c>
      <c r="H136" s="73">
        <v>73.95</v>
      </c>
      <c r="I136" s="73" t="s">
        <v>83</v>
      </c>
      <c r="J136" s="74">
        <v>0</v>
      </c>
      <c r="K136" s="73">
        <v>73.95</v>
      </c>
      <c r="L136" s="73">
        <v>38.86</v>
      </c>
      <c r="M136" s="22">
        <v>1</v>
      </c>
      <c r="N136" s="22">
        <v>3014</v>
      </c>
      <c r="O136" s="22" t="s">
        <v>24</v>
      </c>
      <c r="P136" s="22" t="s">
        <v>25</v>
      </c>
      <c r="Q136" s="75">
        <v>73.95</v>
      </c>
      <c r="R136" s="73">
        <v>0</v>
      </c>
      <c r="S136" s="73">
        <v>35.090000000000003</v>
      </c>
    </row>
    <row r="137" spans="1:19" x14ac:dyDescent="0.35">
      <c r="A137" s="72">
        <v>41286</v>
      </c>
      <c r="B137" s="22" t="s">
        <v>105</v>
      </c>
      <c r="C137" s="72" t="s">
        <v>56</v>
      </c>
      <c r="D137" s="60">
        <v>95</v>
      </c>
      <c r="E137" s="22">
        <v>37</v>
      </c>
      <c r="F137" s="49" t="s">
        <v>7</v>
      </c>
      <c r="G137" s="49" t="s">
        <v>5</v>
      </c>
      <c r="H137" s="73">
        <v>24.95</v>
      </c>
      <c r="I137" s="73" t="s">
        <v>80</v>
      </c>
      <c r="J137" s="74">
        <v>0.1</v>
      </c>
      <c r="K137" s="73">
        <v>22.46</v>
      </c>
      <c r="L137" s="73">
        <v>9.3800000000000008</v>
      </c>
      <c r="M137" s="22">
        <v>8</v>
      </c>
      <c r="N137" s="22">
        <v>3013</v>
      </c>
      <c r="O137" s="22" t="s">
        <v>33</v>
      </c>
      <c r="P137" s="22" t="s">
        <v>34</v>
      </c>
      <c r="Q137" s="75">
        <v>179.68</v>
      </c>
      <c r="R137" s="73">
        <v>2.4899999999999984</v>
      </c>
      <c r="S137" s="73">
        <v>104.64</v>
      </c>
    </row>
    <row r="138" spans="1:19" x14ac:dyDescent="0.35">
      <c r="A138" s="72">
        <v>41286</v>
      </c>
      <c r="B138" s="22" t="s">
        <v>105</v>
      </c>
      <c r="C138" s="72" t="s">
        <v>56</v>
      </c>
      <c r="D138" s="60">
        <v>96</v>
      </c>
      <c r="E138" s="22">
        <v>10</v>
      </c>
      <c r="F138" s="49" t="s">
        <v>7</v>
      </c>
      <c r="G138" s="49" t="s">
        <v>5</v>
      </c>
      <c r="H138" s="73">
        <v>34.950000000000003</v>
      </c>
      <c r="I138" s="73" t="s">
        <v>81</v>
      </c>
      <c r="J138" s="74">
        <v>0</v>
      </c>
      <c r="K138" s="73">
        <v>34.950000000000003</v>
      </c>
      <c r="L138" s="73">
        <v>22.13</v>
      </c>
      <c r="M138" s="22">
        <v>6</v>
      </c>
      <c r="N138" s="22">
        <v>3017</v>
      </c>
      <c r="O138" s="22" t="s">
        <v>32</v>
      </c>
      <c r="P138" s="22" t="s">
        <v>29</v>
      </c>
      <c r="Q138" s="75">
        <v>209.70000000000002</v>
      </c>
      <c r="R138" s="73">
        <v>0</v>
      </c>
      <c r="S138" s="73">
        <v>76.920000000000016</v>
      </c>
    </row>
    <row r="139" spans="1:19" x14ac:dyDescent="0.35">
      <c r="A139" s="72">
        <v>41286</v>
      </c>
      <c r="B139" s="22" t="s">
        <v>105</v>
      </c>
      <c r="C139" s="72" t="s">
        <v>56</v>
      </c>
      <c r="D139" s="60">
        <v>96</v>
      </c>
      <c r="E139" s="22">
        <v>47</v>
      </c>
      <c r="F139" s="49" t="s">
        <v>7</v>
      </c>
      <c r="G139" s="49" t="s">
        <v>5</v>
      </c>
      <c r="H139" s="73">
        <v>28.95</v>
      </c>
      <c r="I139" s="73" t="s">
        <v>80</v>
      </c>
      <c r="J139" s="74">
        <v>0.1</v>
      </c>
      <c r="K139" s="73">
        <v>26.06</v>
      </c>
      <c r="L139" s="73">
        <v>8.86</v>
      </c>
      <c r="M139" s="22">
        <v>20</v>
      </c>
      <c r="N139" s="22">
        <v>3017</v>
      </c>
      <c r="O139" s="22" t="s">
        <v>32</v>
      </c>
      <c r="P139" s="22" t="s">
        <v>29</v>
      </c>
      <c r="Q139" s="75">
        <v>521.19999999999993</v>
      </c>
      <c r="R139" s="73">
        <v>2.8900000000000006</v>
      </c>
      <c r="S139" s="73">
        <v>344</v>
      </c>
    </row>
    <row r="140" spans="1:19" x14ac:dyDescent="0.35">
      <c r="A140" s="72">
        <v>41286</v>
      </c>
      <c r="B140" s="22" t="s">
        <v>105</v>
      </c>
      <c r="C140" s="72" t="s">
        <v>56</v>
      </c>
      <c r="D140" s="60">
        <v>97</v>
      </c>
      <c r="E140" s="22">
        <v>33</v>
      </c>
      <c r="F140" s="49" t="s">
        <v>8</v>
      </c>
      <c r="G140" s="49" t="s">
        <v>5</v>
      </c>
      <c r="H140" s="73">
        <v>19.95</v>
      </c>
      <c r="I140" s="73" t="s">
        <v>79</v>
      </c>
      <c r="J140" s="74">
        <v>0</v>
      </c>
      <c r="K140" s="73">
        <v>19.95</v>
      </c>
      <c r="L140" s="73">
        <v>9.7799999999999994</v>
      </c>
      <c r="M140" s="22">
        <v>2</v>
      </c>
      <c r="N140" s="22">
        <v>3013</v>
      </c>
      <c r="O140" s="22" t="s">
        <v>33</v>
      </c>
      <c r="P140" s="22" t="s">
        <v>34</v>
      </c>
      <c r="Q140" s="75">
        <v>39.9</v>
      </c>
      <c r="R140" s="73">
        <v>0</v>
      </c>
      <c r="S140" s="73">
        <v>20.34</v>
      </c>
    </row>
    <row r="141" spans="1:19" x14ac:dyDescent="0.35">
      <c r="A141" s="72">
        <v>41286</v>
      </c>
      <c r="B141" s="22" t="s">
        <v>105</v>
      </c>
      <c r="C141" s="72" t="s">
        <v>56</v>
      </c>
      <c r="D141" s="60">
        <v>98</v>
      </c>
      <c r="E141" s="22">
        <v>9</v>
      </c>
      <c r="F141" s="49" t="s">
        <v>7</v>
      </c>
      <c r="G141" s="49" t="s">
        <v>5</v>
      </c>
      <c r="H141" s="73">
        <v>48.95</v>
      </c>
      <c r="I141" s="73" t="s">
        <v>82</v>
      </c>
      <c r="J141" s="74">
        <v>0</v>
      </c>
      <c r="K141" s="73">
        <v>48.95</v>
      </c>
      <c r="L141" s="73">
        <v>24.52</v>
      </c>
      <c r="M141" s="22">
        <v>23</v>
      </c>
      <c r="N141" s="22">
        <v>3024</v>
      </c>
      <c r="O141" s="22" t="s">
        <v>47</v>
      </c>
      <c r="P141" s="22" t="s">
        <v>41</v>
      </c>
      <c r="Q141" s="75">
        <v>1125.8500000000001</v>
      </c>
      <c r="R141" s="73">
        <v>0</v>
      </c>
      <c r="S141" s="73">
        <v>561.8900000000001</v>
      </c>
    </row>
    <row r="142" spans="1:19" x14ac:dyDescent="0.35">
      <c r="A142" s="72">
        <v>41286</v>
      </c>
      <c r="B142" s="22" t="s">
        <v>105</v>
      </c>
      <c r="C142" s="72" t="s">
        <v>56</v>
      </c>
      <c r="D142" s="60">
        <v>99</v>
      </c>
      <c r="E142" s="22">
        <v>40</v>
      </c>
      <c r="F142" s="49" t="s">
        <v>8</v>
      </c>
      <c r="G142" s="49" t="s">
        <v>5</v>
      </c>
      <c r="H142" s="73">
        <v>16.95</v>
      </c>
      <c r="I142" s="73" t="s">
        <v>79</v>
      </c>
      <c r="J142" s="74">
        <v>0</v>
      </c>
      <c r="K142" s="73">
        <v>16.95</v>
      </c>
      <c r="L142" s="73">
        <v>6.53</v>
      </c>
      <c r="M142" s="22">
        <v>12</v>
      </c>
      <c r="N142" s="22">
        <v>3022</v>
      </c>
      <c r="O142" s="22" t="s">
        <v>43</v>
      </c>
      <c r="P142" s="22" t="s">
        <v>44</v>
      </c>
      <c r="Q142" s="75">
        <v>203.39999999999998</v>
      </c>
      <c r="R142" s="73">
        <v>0</v>
      </c>
      <c r="S142" s="73">
        <v>125.03999999999998</v>
      </c>
    </row>
    <row r="143" spans="1:19" x14ac:dyDescent="0.35">
      <c r="A143" s="72">
        <v>41286</v>
      </c>
      <c r="B143" s="22" t="s">
        <v>105</v>
      </c>
      <c r="C143" s="72" t="s">
        <v>56</v>
      </c>
      <c r="D143" s="60">
        <v>100</v>
      </c>
      <c r="E143" s="22">
        <v>12</v>
      </c>
      <c r="F143" s="49" t="s">
        <v>7</v>
      </c>
      <c r="G143" s="49" t="s">
        <v>5</v>
      </c>
      <c r="H143" s="73">
        <v>47.95</v>
      </c>
      <c r="I143" s="73" t="s">
        <v>82</v>
      </c>
      <c r="J143" s="74">
        <v>0</v>
      </c>
      <c r="K143" s="73">
        <v>47.95</v>
      </c>
      <c r="L143" s="73">
        <v>20.7</v>
      </c>
      <c r="M143" s="22">
        <v>4</v>
      </c>
      <c r="N143" s="22">
        <v>3021</v>
      </c>
      <c r="O143" s="22" t="s">
        <v>26</v>
      </c>
      <c r="P143" s="22" t="s">
        <v>27</v>
      </c>
      <c r="Q143" s="75">
        <v>191.8</v>
      </c>
      <c r="R143" s="73">
        <v>0</v>
      </c>
      <c r="S143" s="73">
        <v>109.00000000000001</v>
      </c>
    </row>
    <row r="144" spans="1:19" x14ac:dyDescent="0.35">
      <c r="A144" s="72">
        <v>41286</v>
      </c>
      <c r="B144" s="22" t="s">
        <v>105</v>
      </c>
      <c r="C144" s="72" t="s">
        <v>56</v>
      </c>
      <c r="D144" s="60">
        <v>100</v>
      </c>
      <c r="E144" s="22">
        <v>49</v>
      </c>
      <c r="F144" s="49" t="s">
        <v>7</v>
      </c>
      <c r="G144" s="49" t="s">
        <v>5</v>
      </c>
      <c r="H144" s="73">
        <v>63.95</v>
      </c>
      <c r="I144" s="73" t="s">
        <v>83</v>
      </c>
      <c r="J144" s="74">
        <v>0</v>
      </c>
      <c r="K144" s="73">
        <v>63.95</v>
      </c>
      <c r="L144" s="73">
        <v>27.1</v>
      </c>
      <c r="M144" s="22">
        <v>1</v>
      </c>
      <c r="N144" s="22">
        <v>3021</v>
      </c>
      <c r="O144" s="22" t="s">
        <v>26</v>
      </c>
      <c r="P144" s="22" t="s">
        <v>27</v>
      </c>
      <c r="Q144" s="75">
        <v>63.95</v>
      </c>
      <c r="R144" s="73">
        <v>0</v>
      </c>
      <c r="S144" s="73">
        <v>36.85</v>
      </c>
    </row>
    <row r="145" spans="1:19" x14ac:dyDescent="0.35">
      <c r="A145" s="72">
        <v>41286</v>
      </c>
      <c r="B145" s="22" t="s">
        <v>105</v>
      </c>
      <c r="C145" s="72" t="s">
        <v>56</v>
      </c>
      <c r="D145" s="60">
        <v>100</v>
      </c>
      <c r="E145" s="22">
        <v>48</v>
      </c>
      <c r="F145" s="49" t="s">
        <v>7</v>
      </c>
      <c r="G145" s="49" t="s">
        <v>5</v>
      </c>
      <c r="H145" s="73">
        <v>3.95</v>
      </c>
      <c r="I145" s="73" t="s">
        <v>78</v>
      </c>
      <c r="J145" s="74">
        <v>0</v>
      </c>
      <c r="K145" s="73">
        <v>3.95</v>
      </c>
      <c r="L145" s="73">
        <v>1.43</v>
      </c>
      <c r="M145" s="22">
        <v>24</v>
      </c>
      <c r="N145" s="22">
        <v>3021</v>
      </c>
      <c r="O145" s="22" t="s">
        <v>26</v>
      </c>
      <c r="P145" s="22" t="s">
        <v>27</v>
      </c>
      <c r="Q145" s="75">
        <v>94.800000000000011</v>
      </c>
      <c r="R145" s="73">
        <v>0</v>
      </c>
      <c r="S145" s="73">
        <v>60.480000000000011</v>
      </c>
    </row>
    <row r="146" spans="1:19" x14ac:dyDescent="0.35">
      <c r="A146" s="72">
        <v>41286</v>
      </c>
      <c r="B146" s="22" t="s">
        <v>105</v>
      </c>
      <c r="C146" s="72" t="s">
        <v>56</v>
      </c>
      <c r="D146" s="60">
        <v>101</v>
      </c>
      <c r="E146" s="22">
        <v>20</v>
      </c>
      <c r="F146" s="49" t="s">
        <v>8</v>
      </c>
      <c r="G146" s="49" t="s">
        <v>5</v>
      </c>
      <c r="H146" s="73">
        <v>16.95</v>
      </c>
      <c r="I146" s="73" t="s">
        <v>79</v>
      </c>
      <c r="J146" s="74">
        <v>0</v>
      </c>
      <c r="K146" s="73">
        <v>16.95</v>
      </c>
      <c r="L146" s="73">
        <v>6.76</v>
      </c>
      <c r="M146" s="22">
        <v>10</v>
      </c>
      <c r="N146" s="22">
        <v>3014</v>
      </c>
      <c r="O146" s="22" t="s">
        <v>24</v>
      </c>
      <c r="P146" s="22" t="s">
        <v>25</v>
      </c>
      <c r="Q146" s="75">
        <v>169.5</v>
      </c>
      <c r="R146" s="73">
        <v>0</v>
      </c>
      <c r="S146" s="73">
        <v>101.89999999999999</v>
      </c>
    </row>
    <row r="147" spans="1:19" x14ac:dyDescent="0.35">
      <c r="A147" s="72">
        <v>41286</v>
      </c>
      <c r="B147" s="22" t="s">
        <v>105</v>
      </c>
      <c r="C147" s="72" t="s">
        <v>56</v>
      </c>
      <c r="D147" s="60">
        <v>102</v>
      </c>
      <c r="E147" s="22">
        <v>48</v>
      </c>
      <c r="F147" s="49" t="s">
        <v>7</v>
      </c>
      <c r="G147" s="49" t="s">
        <v>5</v>
      </c>
      <c r="H147" s="73">
        <v>3.95</v>
      </c>
      <c r="I147" s="73" t="s">
        <v>78</v>
      </c>
      <c r="J147" s="74">
        <v>0</v>
      </c>
      <c r="K147" s="73">
        <v>3.95</v>
      </c>
      <c r="L147" s="73">
        <v>1.43</v>
      </c>
      <c r="M147" s="22">
        <v>16</v>
      </c>
      <c r="N147" s="22">
        <v>3012</v>
      </c>
      <c r="O147" s="22" t="s">
        <v>36</v>
      </c>
      <c r="P147" s="22" t="s">
        <v>34</v>
      </c>
      <c r="Q147" s="75">
        <v>63.2</v>
      </c>
      <c r="R147" s="73">
        <v>0</v>
      </c>
      <c r="S147" s="73">
        <v>40.320000000000007</v>
      </c>
    </row>
    <row r="148" spans="1:19" x14ac:dyDescent="0.35">
      <c r="A148" s="72">
        <v>41286</v>
      </c>
      <c r="B148" s="22" t="s">
        <v>105</v>
      </c>
      <c r="C148" s="72" t="s">
        <v>56</v>
      </c>
      <c r="D148" s="60">
        <v>103</v>
      </c>
      <c r="E148" s="22">
        <v>28</v>
      </c>
      <c r="F148" s="49" t="s">
        <v>8</v>
      </c>
      <c r="G148" s="49" t="s">
        <v>5</v>
      </c>
      <c r="H148" s="73">
        <v>0.95</v>
      </c>
      <c r="I148" s="73" t="s">
        <v>78</v>
      </c>
      <c r="J148" s="74">
        <v>0.3</v>
      </c>
      <c r="K148" s="73">
        <v>0.67</v>
      </c>
      <c r="L148" s="73">
        <v>0.5</v>
      </c>
      <c r="M148" s="22">
        <v>6</v>
      </c>
      <c r="N148" s="22">
        <v>3016</v>
      </c>
      <c r="O148" s="22" t="s">
        <v>42</v>
      </c>
      <c r="P148" s="22" t="s">
        <v>29</v>
      </c>
      <c r="Q148" s="75">
        <v>4.0200000000000005</v>
      </c>
      <c r="R148" s="73">
        <v>0.27999999999999992</v>
      </c>
      <c r="S148" s="73">
        <v>1.0200000000000002</v>
      </c>
    </row>
    <row r="149" spans="1:19" x14ac:dyDescent="0.35">
      <c r="A149" s="72">
        <v>41286</v>
      </c>
      <c r="B149" s="22" t="s">
        <v>105</v>
      </c>
      <c r="C149" s="72" t="s">
        <v>56</v>
      </c>
      <c r="D149" s="60">
        <v>103</v>
      </c>
      <c r="E149" s="22">
        <v>31</v>
      </c>
      <c r="F149" s="49" t="s">
        <v>8</v>
      </c>
      <c r="G149" s="49" t="s">
        <v>5</v>
      </c>
      <c r="H149" s="73">
        <v>0.95</v>
      </c>
      <c r="I149" s="73" t="s">
        <v>78</v>
      </c>
      <c r="J149" s="74">
        <v>0</v>
      </c>
      <c r="K149" s="73">
        <v>0.95</v>
      </c>
      <c r="L149" s="73">
        <v>0.34</v>
      </c>
      <c r="M149" s="22">
        <v>2</v>
      </c>
      <c r="N149" s="22">
        <v>3016</v>
      </c>
      <c r="O149" s="22" t="s">
        <v>42</v>
      </c>
      <c r="P149" s="22" t="s">
        <v>29</v>
      </c>
      <c r="Q149" s="75">
        <v>1.9</v>
      </c>
      <c r="R149" s="73">
        <v>0</v>
      </c>
      <c r="S149" s="73">
        <v>1.2199999999999998</v>
      </c>
    </row>
    <row r="150" spans="1:19" x14ac:dyDescent="0.35">
      <c r="A150" s="72">
        <v>41286</v>
      </c>
      <c r="B150" s="22" t="s">
        <v>105</v>
      </c>
      <c r="C150" s="72" t="s">
        <v>56</v>
      </c>
      <c r="D150" s="60">
        <v>103</v>
      </c>
      <c r="E150" s="22">
        <v>22</v>
      </c>
      <c r="F150" s="49" t="s">
        <v>8</v>
      </c>
      <c r="G150" s="49" t="s">
        <v>5</v>
      </c>
      <c r="H150" s="73">
        <v>0.95</v>
      </c>
      <c r="I150" s="73" t="s">
        <v>78</v>
      </c>
      <c r="J150" s="74">
        <v>0</v>
      </c>
      <c r="K150" s="73">
        <v>0.95</v>
      </c>
      <c r="L150" s="73">
        <v>0.56999999999999995</v>
      </c>
      <c r="M150" s="22">
        <v>10</v>
      </c>
      <c r="N150" s="22">
        <v>3016</v>
      </c>
      <c r="O150" s="22" t="s">
        <v>42</v>
      </c>
      <c r="P150" s="22" t="s">
        <v>29</v>
      </c>
      <c r="Q150" s="75">
        <v>9.5</v>
      </c>
      <c r="R150" s="73">
        <v>0</v>
      </c>
      <c r="S150" s="73">
        <v>3.8</v>
      </c>
    </row>
    <row r="151" spans="1:19" x14ac:dyDescent="0.35">
      <c r="A151" s="72">
        <v>41286</v>
      </c>
      <c r="B151" s="22" t="s">
        <v>105</v>
      </c>
      <c r="C151" s="72" t="s">
        <v>56</v>
      </c>
      <c r="D151" s="60">
        <v>104</v>
      </c>
      <c r="E151" s="22">
        <v>23</v>
      </c>
      <c r="F151" s="49" t="s">
        <v>7</v>
      </c>
      <c r="G151" s="49" t="s">
        <v>5</v>
      </c>
      <c r="H151" s="73">
        <v>2.95</v>
      </c>
      <c r="I151" s="73" t="s">
        <v>78</v>
      </c>
      <c r="J151" s="74">
        <v>0.1</v>
      </c>
      <c r="K151" s="73">
        <v>2.66</v>
      </c>
      <c r="L151" s="73">
        <v>1.68</v>
      </c>
      <c r="M151" s="22">
        <v>6</v>
      </c>
      <c r="N151" s="22">
        <v>3027</v>
      </c>
      <c r="O151" s="22" t="s">
        <v>50</v>
      </c>
      <c r="P151" s="22" t="s">
        <v>23</v>
      </c>
      <c r="Q151" s="75">
        <v>15.96</v>
      </c>
      <c r="R151" s="73">
        <v>0.29000000000000004</v>
      </c>
      <c r="S151" s="73">
        <v>5.8800000000000008</v>
      </c>
    </row>
    <row r="152" spans="1:19" x14ac:dyDescent="0.35">
      <c r="A152" s="72">
        <v>41286</v>
      </c>
      <c r="B152" s="22" t="s">
        <v>105</v>
      </c>
      <c r="C152" s="72" t="s">
        <v>56</v>
      </c>
      <c r="D152" s="60">
        <v>105</v>
      </c>
      <c r="E152" s="22">
        <v>31</v>
      </c>
      <c r="F152" s="49" t="s">
        <v>8</v>
      </c>
      <c r="G152" s="49" t="s">
        <v>5</v>
      </c>
      <c r="H152" s="73">
        <v>0.95</v>
      </c>
      <c r="I152" s="73" t="s">
        <v>78</v>
      </c>
      <c r="J152" s="74">
        <v>0</v>
      </c>
      <c r="K152" s="73">
        <v>0.95</v>
      </c>
      <c r="L152" s="73">
        <v>0.34</v>
      </c>
      <c r="M152" s="22">
        <v>4</v>
      </c>
      <c r="N152" s="22">
        <v>3017</v>
      </c>
      <c r="O152" s="22" t="s">
        <v>32</v>
      </c>
      <c r="P152" s="22" t="s">
        <v>29</v>
      </c>
      <c r="Q152" s="75">
        <v>3.8</v>
      </c>
      <c r="R152" s="73">
        <v>0</v>
      </c>
      <c r="S152" s="73">
        <v>2.4399999999999995</v>
      </c>
    </row>
    <row r="153" spans="1:19" x14ac:dyDescent="0.35">
      <c r="A153" s="72">
        <v>41286</v>
      </c>
      <c r="B153" s="22" t="s">
        <v>105</v>
      </c>
      <c r="C153" s="72" t="s">
        <v>56</v>
      </c>
      <c r="D153" s="60">
        <v>105</v>
      </c>
      <c r="E153" s="22">
        <v>32</v>
      </c>
      <c r="F153" s="49" t="s">
        <v>8</v>
      </c>
      <c r="G153" s="49" t="s">
        <v>5</v>
      </c>
      <c r="H153" s="73">
        <v>22.95</v>
      </c>
      <c r="I153" s="73" t="s">
        <v>80</v>
      </c>
      <c r="J153" s="74">
        <v>0</v>
      </c>
      <c r="K153" s="73">
        <v>22.95</v>
      </c>
      <c r="L153" s="73">
        <v>11.78</v>
      </c>
      <c r="M153" s="22">
        <v>24</v>
      </c>
      <c r="N153" s="22">
        <v>3017</v>
      </c>
      <c r="O153" s="22" t="s">
        <v>32</v>
      </c>
      <c r="P153" s="22" t="s">
        <v>29</v>
      </c>
      <c r="Q153" s="75">
        <v>550.79999999999995</v>
      </c>
      <c r="R153" s="73">
        <v>0</v>
      </c>
      <c r="S153" s="73">
        <v>268.08</v>
      </c>
    </row>
    <row r="154" spans="1:19" x14ac:dyDescent="0.35">
      <c r="A154" s="72">
        <v>41286</v>
      </c>
      <c r="B154" s="22" t="s">
        <v>105</v>
      </c>
      <c r="C154" s="72" t="s">
        <v>56</v>
      </c>
      <c r="D154" s="60">
        <v>105</v>
      </c>
      <c r="E154" s="22">
        <v>20</v>
      </c>
      <c r="F154" s="49" t="s">
        <v>8</v>
      </c>
      <c r="G154" s="49" t="s">
        <v>5</v>
      </c>
      <c r="H154" s="73">
        <v>16.95</v>
      </c>
      <c r="I154" s="73" t="s">
        <v>79</v>
      </c>
      <c r="J154" s="74">
        <v>0</v>
      </c>
      <c r="K154" s="73">
        <v>16.95</v>
      </c>
      <c r="L154" s="73">
        <v>6.76</v>
      </c>
      <c r="M154" s="22">
        <v>18</v>
      </c>
      <c r="N154" s="22">
        <v>3017</v>
      </c>
      <c r="O154" s="22" t="s">
        <v>32</v>
      </c>
      <c r="P154" s="22" t="s">
        <v>29</v>
      </c>
      <c r="Q154" s="75">
        <v>305.09999999999997</v>
      </c>
      <c r="R154" s="73">
        <v>0</v>
      </c>
      <c r="S154" s="73">
        <v>183.42</v>
      </c>
    </row>
    <row r="155" spans="1:19" x14ac:dyDescent="0.35">
      <c r="A155" s="72">
        <v>41286</v>
      </c>
      <c r="B155" s="22" t="s">
        <v>105</v>
      </c>
      <c r="C155" s="72" t="s">
        <v>56</v>
      </c>
      <c r="D155" s="60">
        <v>106</v>
      </c>
      <c r="E155" s="22">
        <v>36</v>
      </c>
      <c r="F155" s="49" t="s">
        <v>8</v>
      </c>
      <c r="G155" s="49" t="s">
        <v>5</v>
      </c>
      <c r="H155" s="73">
        <v>26.95</v>
      </c>
      <c r="I155" s="73" t="s">
        <v>80</v>
      </c>
      <c r="J155" s="74">
        <v>0.1</v>
      </c>
      <c r="K155" s="73">
        <v>24.26</v>
      </c>
      <c r="L155" s="73">
        <v>12.53</v>
      </c>
      <c r="M155" s="22">
        <v>3</v>
      </c>
      <c r="N155" s="22">
        <v>3018</v>
      </c>
      <c r="O155" s="22" t="s">
        <v>49</v>
      </c>
      <c r="P155" s="22" t="s">
        <v>41</v>
      </c>
      <c r="Q155" s="75">
        <v>72.78</v>
      </c>
      <c r="R155" s="73">
        <v>2.6899999999999977</v>
      </c>
      <c r="S155" s="73">
        <v>35.190000000000005</v>
      </c>
    </row>
    <row r="156" spans="1:19" x14ac:dyDescent="0.35">
      <c r="A156" s="72">
        <v>41286</v>
      </c>
      <c r="B156" s="22" t="s">
        <v>105</v>
      </c>
      <c r="C156" s="72" t="s">
        <v>56</v>
      </c>
      <c r="D156" s="60">
        <v>107</v>
      </c>
      <c r="E156" s="22">
        <v>21</v>
      </c>
      <c r="F156" s="49" t="s">
        <v>7</v>
      </c>
      <c r="G156" s="49" t="s">
        <v>5</v>
      </c>
      <c r="H156" s="73">
        <v>26.95</v>
      </c>
      <c r="I156" s="73" t="s">
        <v>80</v>
      </c>
      <c r="J156" s="74">
        <v>0</v>
      </c>
      <c r="K156" s="73">
        <v>26.95</v>
      </c>
      <c r="L156" s="73">
        <v>12.42</v>
      </c>
      <c r="M156" s="22">
        <v>19</v>
      </c>
      <c r="N156" s="22">
        <v>3014</v>
      </c>
      <c r="O156" s="22" t="s">
        <v>24</v>
      </c>
      <c r="P156" s="22" t="s">
        <v>25</v>
      </c>
      <c r="Q156" s="75">
        <v>512.04999999999995</v>
      </c>
      <c r="R156" s="73">
        <v>0</v>
      </c>
      <c r="S156" s="73">
        <v>276.07</v>
      </c>
    </row>
    <row r="157" spans="1:19" x14ac:dyDescent="0.35">
      <c r="A157" s="72">
        <v>41286</v>
      </c>
      <c r="B157" s="22" t="s">
        <v>105</v>
      </c>
      <c r="C157" s="72" t="s">
        <v>56</v>
      </c>
      <c r="D157" s="60">
        <v>108</v>
      </c>
      <c r="E157" s="22">
        <v>43</v>
      </c>
      <c r="F157" s="49" t="s">
        <v>8</v>
      </c>
      <c r="G157" s="49" t="s">
        <v>5</v>
      </c>
      <c r="H157" s="73">
        <v>11.95</v>
      </c>
      <c r="I157" s="73" t="s">
        <v>79</v>
      </c>
      <c r="J157" s="74">
        <v>0</v>
      </c>
      <c r="K157" s="73">
        <v>11.95</v>
      </c>
      <c r="L157" s="73">
        <v>3.32</v>
      </c>
      <c r="M157" s="22">
        <v>8</v>
      </c>
      <c r="N157" s="22">
        <v>3018</v>
      </c>
      <c r="O157" s="22" t="s">
        <v>49</v>
      </c>
      <c r="P157" s="22" t="s">
        <v>41</v>
      </c>
      <c r="Q157" s="75">
        <v>95.6</v>
      </c>
      <c r="R157" s="73">
        <v>0</v>
      </c>
      <c r="S157" s="73">
        <v>69.039999999999992</v>
      </c>
    </row>
    <row r="158" spans="1:19" x14ac:dyDescent="0.35">
      <c r="A158" s="72">
        <v>41286</v>
      </c>
      <c r="B158" s="22" t="s">
        <v>105</v>
      </c>
      <c r="C158" s="72" t="s">
        <v>56</v>
      </c>
      <c r="D158" s="60">
        <v>108</v>
      </c>
      <c r="E158" s="22">
        <v>13</v>
      </c>
      <c r="F158" s="49" t="s">
        <v>8</v>
      </c>
      <c r="G158" s="49" t="s">
        <v>5</v>
      </c>
      <c r="H158" s="73">
        <v>26.95</v>
      </c>
      <c r="I158" s="73" t="s">
        <v>80</v>
      </c>
      <c r="J158" s="74">
        <v>0</v>
      </c>
      <c r="K158" s="73">
        <v>26.95</v>
      </c>
      <c r="L158" s="73">
        <v>13.26</v>
      </c>
      <c r="M158" s="22">
        <v>15</v>
      </c>
      <c r="N158" s="22">
        <v>3018</v>
      </c>
      <c r="O158" s="22" t="s">
        <v>49</v>
      </c>
      <c r="P158" s="22" t="s">
        <v>41</v>
      </c>
      <c r="Q158" s="75">
        <v>404.25</v>
      </c>
      <c r="R158" s="73">
        <v>0</v>
      </c>
      <c r="S158" s="73">
        <v>205.35</v>
      </c>
    </row>
    <row r="159" spans="1:19" x14ac:dyDescent="0.35">
      <c r="A159" s="72">
        <v>41286</v>
      </c>
      <c r="B159" s="22" t="s">
        <v>105</v>
      </c>
      <c r="C159" s="72" t="s">
        <v>56</v>
      </c>
      <c r="D159" s="60">
        <v>109</v>
      </c>
      <c r="E159" s="22">
        <v>31</v>
      </c>
      <c r="F159" s="49" t="s">
        <v>7</v>
      </c>
      <c r="G159" s="49" t="s">
        <v>5</v>
      </c>
      <c r="H159" s="73">
        <v>0.95</v>
      </c>
      <c r="I159" s="73" t="s">
        <v>78</v>
      </c>
      <c r="J159" s="74">
        <v>0</v>
      </c>
      <c r="K159" s="73">
        <v>0.95</v>
      </c>
      <c r="L159" s="73">
        <v>0.34</v>
      </c>
      <c r="M159" s="22">
        <v>21</v>
      </c>
      <c r="N159" s="22">
        <v>3016</v>
      </c>
      <c r="O159" s="22" t="s">
        <v>42</v>
      </c>
      <c r="P159" s="22" t="s">
        <v>29</v>
      </c>
      <c r="Q159" s="75">
        <v>19.95</v>
      </c>
      <c r="R159" s="73">
        <v>0</v>
      </c>
      <c r="S159" s="73">
        <v>12.809999999999997</v>
      </c>
    </row>
    <row r="160" spans="1:19" x14ac:dyDescent="0.35">
      <c r="A160" s="72">
        <v>41286</v>
      </c>
      <c r="B160" s="22" t="s">
        <v>105</v>
      </c>
      <c r="C160" s="72" t="s">
        <v>56</v>
      </c>
      <c r="D160" s="60">
        <v>109</v>
      </c>
      <c r="E160" s="22">
        <v>13</v>
      </c>
      <c r="F160" s="49" t="s">
        <v>7</v>
      </c>
      <c r="G160" s="49" t="s">
        <v>5</v>
      </c>
      <c r="H160" s="73">
        <v>26.95</v>
      </c>
      <c r="I160" s="73" t="s">
        <v>80</v>
      </c>
      <c r="J160" s="74">
        <v>0</v>
      </c>
      <c r="K160" s="73">
        <v>26.95</v>
      </c>
      <c r="L160" s="73">
        <v>13.26</v>
      </c>
      <c r="M160" s="22">
        <v>5</v>
      </c>
      <c r="N160" s="22">
        <v>3016</v>
      </c>
      <c r="O160" s="22" t="s">
        <v>42</v>
      </c>
      <c r="P160" s="22" t="s">
        <v>29</v>
      </c>
      <c r="Q160" s="75">
        <v>134.75</v>
      </c>
      <c r="R160" s="73">
        <v>0</v>
      </c>
      <c r="S160" s="73">
        <v>68.45</v>
      </c>
    </row>
    <row r="161" spans="1:19" x14ac:dyDescent="0.35">
      <c r="A161" s="72">
        <v>41286</v>
      </c>
      <c r="B161" s="22" t="s">
        <v>105</v>
      </c>
      <c r="C161" s="72" t="s">
        <v>56</v>
      </c>
      <c r="D161" s="60">
        <v>110</v>
      </c>
      <c r="E161" s="22">
        <v>35</v>
      </c>
      <c r="F161" s="49" t="s">
        <v>8</v>
      </c>
      <c r="G161" s="49" t="s">
        <v>5</v>
      </c>
      <c r="H161" s="73">
        <v>0.95</v>
      </c>
      <c r="I161" s="73" t="s">
        <v>78</v>
      </c>
      <c r="J161" s="74">
        <v>0</v>
      </c>
      <c r="K161" s="73">
        <v>0.95</v>
      </c>
      <c r="L161" s="73">
        <v>0.47</v>
      </c>
      <c r="M161" s="22">
        <v>11</v>
      </c>
      <c r="N161" s="22">
        <v>3012</v>
      </c>
      <c r="O161" s="22" t="s">
        <v>36</v>
      </c>
      <c r="P161" s="22" t="s">
        <v>34</v>
      </c>
      <c r="Q161" s="75">
        <v>10.45</v>
      </c>
      <c r="R161" s="73">
        <v>0</v>
      </c>
      <c r="S161" s="73">
        <v>5.2799999999999994</v>
      </c>
    </row>
    <row r="162" spans="1:19" x14ac:dyDescent="0.35">
      <c r="A162" s="72">
        <v>41286</v>
      </c>
      <c r="B162" s="22" t="s">
        <v>105</v>
      </c>
      <c r="C162" s="72" t="s">
        <v>56</v>
      </c>
      <c r="D162" s="60">
        <v>110</v>
      </c>
      <c r="E162" s="22">
        <v>12</v>
      </c>
      <c r="F162" s="49" t="s">
        <v>8</v>
      </c>
      <c r="G162" s="49" t="s">
        <v>5</v>
      </c>
      <c r="H162" s="73">
        <v>47.95</v>
      </c>
      <c r="I162" s="73" t="s">
        <v>82</v>
      </c>
      <c r="J162" s="74">
        <v>0</v>
      </c>
      <c r="K162" s="73">
        <v>47.95</v>
      </c>
      <c r="L162" s="73">
        <v>20.7</v>
      </c>
      <c r="M162" s="22">
        <v>3</v>
      </c>
      <c r="N162" s="22">
        <v>3012</v>
      </c>
      <c r="O162" s="22" t="s">
        <v>36</v>
      </c>
      <c r="P162" s="22" t="s">
        <v>34</v>
      </c>
      <c r="Q162" s="75">
        <v>143.85000000000002</v>
      </c>
      <c r="R162" s="73">
        <v>0</v>
      </c>
      <c r="S162" s="73">
        <v>81.750000000000014</v>
      </c>
    </row>
    <row r="163" spans="1:19" x14ac:dyDescent="0.35">
      <c r="A163" s="72">
        <v>41286</v>
      </c>
      <c r="B163" s="22" t="s">
        <v>105</v>
      </c>
      <c r="C163" s="72" t="s">
        <v>56</v>
      </c>
      <c r="D163" s="60">
        <v>111</v>
      </c>
      <c r="E163" s="22">
        <v>2</v>
      </c>
      <c r="F163" s="49" t="s">
        <v>7</v>
      </c>
      <c r="G163" s="49" t="s">
        <v>5</v>
      </c>
      <c r="H163" s="73">
        <v>44.95</v>
      </c>
      <c r="I163" s="73" t="s">
        <v>82</v>
      </c>
      <c r="J163" s="74">
        <v>0</v>
      </c>
      <c r="K163" s="73">
        <v>44.95</v>
      </c>
      <c r="L163" s="73">
        <v>27.95</v>
      </c>
      <c r="M163" s="22">
        <v>2</v>
      </c>
      <c r="N163" s="22">
        <v>3031</v>
      </c>
      <c r="O163" s="22" t="s">
        <v>48</v>
      </c>
      <c r="P163" s="22" t="s">
        <v>23</v>
      </c>
      <c r="Q163" s="75">
        <v>89.9</v>
      </c>
      <c r="R163" s="73">
        <v>0</v>
      </c>
      <c r="S163" s="73">
        <v>34.000000000000007</v>
      </c>
    </row>
    <row r="164" spans="1:19" x14ac:dyDescent="0.35">
      <c r="A164" s="72">
        <v>41286</v>
      </c>
      <c r="B164" s="22" t="s">
        <v>105</v>
      </c>
      <c r="C164" s="72" t="s">
        <v>56</v>
      </c>
      <c r="D164" s="60">
        <v>111</v>
      </c>
      <c r="E164" s="22">
        <v>40</v>
      </c>
      <c r="F164" s="49" t="s">
        <v>7</v>
      </c>
      <c r="G164" s="49" t="s">
        <v>5</v>
      </c>
      <c r="H164" s="73">
        <v>16.95</v>
      </c>
      <c r="I164" s="73" t="s">
        <v>79</v>
      </c>
      <c r="J164" s="74">
        <v>0</v>
      </c>
      <c r="K164" s="73">
        <v>16.95</v>
      </c>
      <c r="L164" s="73">
        <v>6.53</v>
      </c>
      <c r="M164" s="22">
        <v>6</v>
      </c>
      <c r="N164" s="22">
        <v>3031</v>
      </c>
      <c r="O164" s="22" t="s">
        <v>48</v>
      </c>
      <c r="P164" s="22" t="s">
        <v>23</v>
      </c>
      <c r="Q164" s="75">
        <v>101.69999999999999</v>
      </c>
      <c r="R164" s="73">
        <v>0</v>
      </c>
      <c r="S164" s="73">
        <v>62.519999999999989</v>
      </c>
    </row>
    <row r="165" spans="1:19" x14ac:dyDescent="0.35">
      <c r="A165" s="72">
        <v>41286</v>
      </c>
      <c r="B165" s="22" t="s">
        <v>105</v>
      </c>
      <c r="C165" s="72" t="s">
        <v>56</v>
      </c>
      <c r="D165" s="60">
        <v>112</v>
      </c>
      <c r="E165" s="22">
        <v>28</v>
      </c>
      <c r="F165" s="49" t="s">
        <v>8</v>
      </c>
      <c r="G165" s="49" t="s">
        <v>5</v>
      </c>
      <c r="H165" s="73">
        <v>0.95</v>
      </c>
      <c r="I165" s="73" t="s">
        <v>78</v>
      </c>
      <c r="J165" s="74">
        <v>0</v>
      </c>
      <c r="K165" s="73">
        <v>0.95</v>
      </c>
      <c r="L165" s="73">
        <v>0.5</v>
      </c>
      <c r="M165" s="22">
        <v>26</v>
      </c>
      <c r="N165" s="22">
        <v>3024</v>
      </c>
      <c r="O165" s="22" t="s">
        <v>47</v>
      </c>
      <c r="P165" s="22" t="s">
        <v>41</v>
      </c>
      <c r="Q165" s="75">
        <v>24.7</v>
      </c>
      <c r="R165" s="73">
        <v>0</v>
      </c>
      <c r="S165" s="73">
        <v>11.7</v>
      </c>
    </row>
    <row r="166" spans="1:19" x14ac:dyDescent="0.35">
      <c r="A166" s="72">
        <v>41286</v>
      </c>
      <c r="B166" s="22" t="s">
        <v>105</v>
      </c>
      <c r="C166" s="72" t="s">
        <v>56</v>
      </c>
      <c r="D166" s="60">
        <v>112</v>
      </c>
      <c r="E166" s="22">
        <v>13</v>
      </c>
      <c r="F166" s="49" t="s">
        <v>8</v>
      </c>
      <c r="G166" s="49" t="s">
        <v>5</v>
      </c>
      <c r="H166" s="73">
        <v>26.95</v>
      </c>
      <c r="I166" s="73" t="s">
        <v>80</v>
      </c>
      <c r="J166" s="74">
        <v>0</v>
      </c>
      <c r="K166" s="73">
        <v>26.95</v>
      </c>
      <c r="L166" s="73">
        <v>13.26</v>
      </c>
      <c r="M166" s="22">
        <v>1</v>
      </c>
      <c r="N166" s="22">
        <v>3024</v>
      </c>
      <c r="O166" s="22" t="s">
        <v>47</v>
      </c>
      <c r="P166" s="22" t="s">
        <v>41</v>
      </c>
      <c r="Q166" s="75">
        <v>26.95</v>
      </c>
      <c r="R166" s="73">
        <v>0</v>
      </c>
      <c r="S166" s="73">
        <v>13.69</v>
      </c>
    </row>
    <row r="167" spans="1:19" x14ac:dyDescent="0.35">
      <c r="A167" s="72">
        <v>41286</v>
      </c>
      <c r="B167" s="22" t="s">
        <v>105</v>
      </c>
      <c r="C167" s="72" t="s">
        <v>56</v>
      </c>
      <c r="D167" s="60">
        <v>113</v>
      </c>
      <c r="E167" s="22">
        <v>50</v>
      </c>
      <c r="F167" s="49" t="s">
        <v>7</v>
      </c>
      <c r="G167" s="49" t="s">
        <v>5</v>
      </c>
      <c r="H167" s="73">
        <v>24.95</v>
      </c>
      <c r="I167" s="73" t="s">
        <v>80</v>
      </c>
      <c r="J167" s="74">
        <v>0</v>
      </c>
      <c r="K167" s="73">
        <v>24.95</v>
      </c>
      <c r="L167" s="73">
        <v>12.14</v>
      </c>
      <c r="M167" s="22">
        <v>3</v>
      </c>
      <c r="N167" s="22">
        <v>3019</v>
      </c>
      <c r="O167" s="22" t="s">
        <v>28</v>
      </c>
      <c r="P167" s="22" t="s">
        <v>29</v>
      </c>
      <c r="Q167" s="75">
        <v>74.849999999999994</v>
      </c>
      <c r="R167" s="73">
        <v>0</v>
      </c>
      <c r="S167" s="73">
        <v>38.429999999999993</v>
      </c>
    </row>
    <row r="168" spans="1:19" x14ac:dyDescent="0.35">
      <c r="A168" s="72">
        <v>41286</v>
      </c>
      <c r="B168" s="22" t="s">
        <v>105</v>
      </c>
      <c r="C168" s="72" t="s">
        <v>56</v>
      </c>
      <c r="D168" s="60">
        <v>113</v>
      </c>
      <c r="E168" s="22">
        <v>11</v>
      </c>
      <c r="F168" s="49" t="s">
        <v>7</v>
      </c>
      <c r="G168" s="49" t="s">
        <v>5</v>
      </c>
      <c r="H168" s="73">
        <v>65.95</v>
      </c>
      <c r="I168" s="73" t="s">
        <v>83</v>
      </c>
      <c r="J168" s="74">
        <v>0</v>
      </c>
      <c r="K168" s="73">
        <v>65.95</v>
      </c>
      <c r="L168" s="73">
        <v>37.97</v>
      </c>
      <c r="M168" s="22">
        <v>7</v>
      </c>
      <c r="N168" s="22">
        <v>3019</v>
      </c>
      <c r="O168" s="22" t="s">
        <v>28</v>
      </c>
      <c r="P168" s="22" t="s">
        <v>29</v>
      </c>
      <c r="Q168" s="75">
        <v>461.65000000000003</v>
      </c>
      <c r="R168" s="73">
        <v>0</v>
      </c>
      <c r="S168" s="73">
        <v>195.86</v>
      </c>
    </row>
    <row r="169" spans="1:19" x14ac:dyDescent="0.35">
      <c r="A169" s="72">
        <v>41286</v>
      </c>
      <c r="B169" s="22" t="s">
        <v>105</v>
      </c>
      <c r="C169" s="72" t="s">
        <v>56</v>
      </c>
      <c r="D169" s="60">
        <v>113</v>
      </c>
      <c r="E169" s="22">
        <v>20</v>
      </c>
      <c r="F169" s="49" t="s">
        <v>7</v>
      </c>
      <c r="G169" s="49" t="s">
        <v>5</v>
      </c>
      <c r="H169" s="73">
        <v>16.95</v>
      </c>
      <c r="I169" s="73" t="s">
        <v>79</v>
      </c>
      <c r="J169" s="74">
        <v>0</v>
      </c>
      <c r="K169" s="73">
        <v>16.95</v>
      </c>
      <c r="L169" s="73">
        <v>6.76</v>
      </c>
      <c r="M169" s="22">
        <v>21</v>
      </c>
      <c r="N169" s="22">
        <v>3019</v>
      </c>
      <c r="O169" s="22" t="s">
        <v>28</v>
      </c>
      <c r="P169" s="22" t="s">
        <v>29</v>
      </c>
      <c r="Q169" s="75">
        <v>355.95</v>
      </c>
      <c r="R169" s="73">
        <v>0</v>
      </c>
      <c r="S169" s="73">
        <v>213.98999999999998</v>
      </c>
    </row>
    <row r="170" spans="1:19" x14ac:dyDescent="0.35">
      <c r="A170" s="72">
        <v>41287</v>
      </c>
      <c r="B170" s="22" t="s">
        <v>99</v>
      </c>
      <c r="C170" s="72" t="s">
        <v>56</v>
      </c>
      <c r="D170" s="60">
        <v>114</v>
      </c>
      <c r="E170" s="22">
        <v>11</v>
      </c>
      <c r="F170" s="49" t="s">
        <v>11</v>
      </c>
      <c r="G170" s="49" t="s">
        <v>6</v>
      </c>
      <c r="H170" s="73">
        <v>65.95</v>
      </c>
      <c r="I170" s="73" t="s">
        <v>83</v>
      </c>
      <c r="J170" s="74">
        <v>0</v>
      </c>
      <c r="K170" s="73">
        <v>65.95</v>
      </c>
      <c r="L170" s="73">
        <v>37.97</v>
      </c>
      <c r="M170" s="22">
        <v>18</v>
      </c>
      <c r="N170" s="22">
        <v>3020</v>
      </c>
      <c r="O170" s="22" t="s">
        <v>26</v>
      </c>
      <c r="P170" s="22" t="s">
        <v>27</v>
      </c>
      <c r="Q170" s="75">
        <v>1187.1000000000001</v>
      </c>
      <c r="R170" s="73">
        <v>0</v>
      </c>
      <c r="S170" s="73">
        <v>503.6400000000001</v>
      </c>
    </row>
    <row r="171" spans="1:19" x14ac:dyDescent="0.35">
      <c r="A171" s="72">
        <v>41287</v>
      </c>
      <c r="B171" s="22" t="s">
        <v>99</v>
      </c>
      <c r="C171" s="72" t="s">
        <v>56</v>
      </c>
      <c r="D171" s="60">
        <v>115</v>
      </c>
      <c r="E171" s="22">
        <v>3</v>
      </c>
      <c r="F171" s="49" t="s">
        <v>10</v>
      </c>
      <c r="G171" s="49" t="s">
        <v>6</v>
      </c>
      <c r="H171" s="73">
        <v>59.95</v>
      </c>
      <c r="I171" s="73" t="s">
        <v>83</v>
      </c>
      <c r="J171" s="74">
        <v>0</v>
      </c>
      <c r="K171" s="73">
        <v>59.95</v>
      </c>
      <c r="L171" s="73">
        <v>28.73</v>
      </c>
      <c r="M171" s="22">
        <v>3</v>
      </c>
      <c r="N171" s="22">
        <v>3014</v>
      </c>
      <c r="O171" s="22" t="s">
        <v>24</v>
      </c>
      <c r="P171" s="22" t="s">
        <v>25</v>
      </c>
      <c r="Q171" s="75">
        <v>179.85000000000002</v>
      </c>
      <c r="R171" s="73">
        <v>0</v>
      </c>
      <c r="S171" s="73">
        <v>93.660000000000011</v>
      </c>
    </row>
    <row r="172" spans="1:19" x14ac:dyDescent="0.35">
      <c r="A172" s="72">
        <v>41287</v>
      </c>
      <c r="B172" s="22" t="s">
        <v>99</v>
      </c>
      <c r="C172" s="72" t="s">
        <v>56</v>
      </c>
      <c r="D172" s="60">
        <v>116</v>
      </c>
      <c r="E172" s="22">
        <v>15</v>
      </c>
      <c r="F172" s="49" t="s">
        <v>11</v>
      </c>
      <c r="G172" s="49" t="s">
        <v>6</v>
      </c>
      <c r="H172" s="73">
        <v>28.95</v>
      </c>
      <c r="I172" s="73" t="s">
        <v>80</v>
      </c>
      <c r="J172" s="74">
        <v>0.2</v>
      </c>
      <c r="K172" s="73">
        <v>23.16</v>
      </c>
      <c r="L172" s="73">
        <v>17.53</v>
      </c>
      <c r="M172" s="22">
        <v>14</v>
      </c>
      <c r="N172" s="22">
        <v>3018</v>
      </c>
      <c r="O172" s="22" t="s">
        <v>49</v>
      </c>
      <c r="P172" s="22" t="s">
        <v>41</v>
      </c>
      <c r="Q172" s="75">
        <v>324.24</v>
      </c>
      <c r="R172" s="73">
        <v>5.7899999999999991</v>
      </c>
      <c r="S172" s="73">
        <v>78.819999999999993</v>
      </c>
    </row>
    <row r="173" spans="1:19" x14ac:dyDescent="0.35">
      <c r="A173" s="72">
        <v>41287</v>
      </c>
      <c r="B173" s="22" t="s">
        <v>99</v>
      </c>
      <c r="C173" s="72" t="s">
        <v>56</v>
      </c>
      <c r="D173" s="60">
        <v>117</v>
      </c>
      <c r="E173" s="22">
        <v>3</v>
      </c>
      <c r="F173" s="49" t="s">
        <v>10</v>
      </c>
      <c r="G173" s="49" t="s">
        <v>6</v>
      </c>
      <c r="H173" s="73">
        <v>59.95</v>
      </c>
      <c r="I173" s="73" t="s">
        <v>83</v>
      </c>
      <c r="J173" s="74">
        <v>0</v>
      </c>
      <c r="K173" s="73">
        <v>59.95</v>
      </c>
      <c r="L173" s="73">
        <v>28.73</v>
      </c>
      <c r="M173" s="22">
        <v>23</v>
      </c>
      <c r="N173" s="22">
        <v>3023</v>
      </c>
      <c r="O173" s="22" t="s">
        <v>38</v>
      </c>
      <c r="P173" s="22" t="s">
        <v>23</v>
      </c>
      <c r="Q173" s="75">
        <v>1378.8500000000001</v>
      </c>
      <c r="R173" s="73">
        <v>0</v>
      </c>
      <c r="S173" s="73">
        <v>718.06000000000006</v>
      </c>
    </row>
    <row r="174" spans="1:19" x14ac:dyDescent="0.35">
      <c r="A174" s="72">
        <v>41287</v>
      </c>
      <c r="B174" s="22" t="s">
        <v>99</v>
      </c>
      <c r="C174" s="72" t="s">
        <v>56</v>
      </c>
      <c r="D174" s="60">
        <v>117</v>
      </c>
      <c r="E174" s="22">
        <v>14</v>
      </c>
      <c r="F174" s="49" t="s">
        <v>10</v>
      </c>
      <c r="G174" s="49" t="s">
        <v>6</v>
      </c>
      <c r="H174" s="73">
        <v>31.95</v>
      </c>
      <c r="I174" s="73" t="s">
        <v>81</v>
      </c>
      <c r="J174" s="74">
        <v>0</v>
      </c>
      <c r="K174" s="73">
        <v>31.95</v>
      </c>
      <c r="L174" s="73">
        <v>17.38</v>
      </c>
      <c r="M174" s="22">
        <v>1</v>
      </c>
      <c r="N174" s="22">
        <v>3023</v>
      </c>
      <c r="O174" s="22" t="s">
        <v>38</v>
      </c>
      <c r="P174" s="22" t="s">
        <v>23</v>
      </c>
      <c r="Q174" s="75">
        <v>31.95</v>
      </c>
      <c r="R174" s="73">
        <v>0</v>
      </c>
      <c r="S174" s="73">
        <v>14.57</v>
      </c>
    </row>
    <row r="175" spans="1:19" x14ac:dyDescent="0.35">
      <c r="A175" s="72">
        <v>41287</v>
      </c>
      <c r="B175" s="22" t="s">
        <v>99</v>
      </c>
      <c r="C175" s="72" t="s">
        <v>56</v>
      </c>
      <c r="D175" s="60">
        <v>117</v>
      </c>
      <c r="E175" s="22">
        <v>14</v>
      </c>
      <c r="F175" s="49" t="s">
        <v>10</v>
      </c>
      <c r="G175" s="49" t="s">
        <v>6</v>
      </c>
      <c r="H175" s="73">
        <v>31.95</v>
      </c>
      <c r="I175" s="73" t="s">
        <v>81</v>
      </c>
      <c r="J175" s="74">
        <v>0</v>
      </c>
      <c r="K175" s="73">
        <v>31.95</v>
      </c>
      <c r="L175" s="73">
        <v>17.38</v>
      </c>
      <c r="M175" s="22">
        <v>2</v>
      </c>
      <c r="N175" s="22">
        <v>3023</v>
      </c>
      <c r="O175" s="22" t="s">
        <v>38</v>
      </c>
      <c r="P175" s="22" t="s">
        <v>23</v>
      </c>
      <c r="Q175" s="75">
        <v>63.9</v>
      </c>
      <c r="R175" s="73">
        <v>0</v>
      </c>
      <c r="S175" s="73">
        <v>29.14</v>
      </c>
    </row>
    <row r="176" spans="1:19" x14ac:dyDescent="0.35">
      <c r="A176" s="72">
        <v>41287</v>
      </c>
      <c r="B176" s="22" t="s">
        <v>99</v>
      </c>
      <c r="C176" s="72" t="s">
        <v>56</v>
      </c>
      <c r="D176" s="60">
        <v>118</v>
      </c>
      <c r="E176" s="22">
        <v>20</v>
      </c>
      <c r="F176" s="49" t="s">
        <v>11</v>
      </c>
      <c r="G176" s="49" t="s">
        <v>6</v>
      </c>
      <c r="H176" s="73">
        <v>16.95</v>
      </c>
      <c r="I176" s="73" t="s">
        <v>79</v>
      </c>
      <c r="J176" s="74">
        <v>0</v>
      </c>
      <c r="K176" s="73">
        <v>16.95</v>
      </c>
      <c r="L176" s="73">
        <v>6.76</v>
      </c>
      <c r="M176" s="22">
        <v>16</v>
      </c>
      <c r="N176" s="22">
        <v>3026</v>
      </c>
      <c r="O176" s="22" t="s">
        <v>51</v>
      </c>
      <c r="P176" s="22" t="s">
        <v>41</v>
      </c>
      <c r="Q176" s="75">
        <v>271.2</v>
      </c>
      <c r="R176" s="73">
        <v>0</v>
      </c>
      <c r="S176" s="73">
        <v>163.04</v>
      </c>
    </row>
    <row r="177" spans="1:19" x14ac:dyDescent="0.35">
      <c r="A177" s="72">
        <v>41287</v>
      </c>
      <c r="B177" s="22" t="s">
        <v>99</v>
      </c>
      <c r="C177" s="72" t="s">
        <v>56</v>
      </c>
      <c r="D177" s="60">
        <v>118</v>
      </c>
      <c r="E177" s="22">
        <v>6</v>
      </c>
      <c r="F177" s="49" t="s">
        <v>11</v>
      </c>
      <c r="G177" s="49" t="s">
        <v>6</v>
      </c>
      <c r="H177" s="73">
        <v>55.95</v>
      </c>
      <c r="I177" s="73" t="s">
        <v>83</v>
      </c>
      <c r="J177" s="74">
        <v>0</v>
      </c>
      <c r="K177" s="73">
        <v>55.95</v>
      </c>
      <c r="L177" s="73">
        <v>16.059999999999999</v>
      </c>
      <c r="M177" s="22">
        <v>24</v>
      </c>
      <c r="N177" s="22">
        <v>3026</v>
      </c>
      <c r="O177" s="22" t="s">
        <v>51</v>
      </c>
      <c r="P177" s="22" t="s">
        <v>41</v>
      </c>
      <c r="Q177" s="75">
        <v>1342.8000000000002</v>
      </c>
      <c r="R177" s="73">
        <v>0</v>
      </c>
      <c r="S177" s="73">
        <v>957.36</v>
      </c>
    </row>
    <row r="178" spans="1:19" x14ac:dyDescent="0.35">
      <c r="A178" s="72">
        <v>41287</v>
      </c>
      <c r="B178" s="22" t="s">
        <v>99</v>
      </c>
      <c r="C178" s="72" t="s">
        <v>56</v>
      </c>
      <c r="D178" s="60">
        <v>118</v>
      </c>
      <c r="E178" s="22">
        <v>19</v>
      </c>
      <c r="F178" s="49" t="s">
        <v>11</v>
      </c>
      <c r="G178" s="49" t="s">
        <v>6</v>
      </c>
      <c r="H178" s="73">
        <v>49.95</v>
      </c>
      <c r="I178" s="73" t="s">
        <v>82</v>
      </c>
      <c r="J178" s="74">
        <v>0</v>
      </c>
      <c r="K178" s="73">
        <v>49.95</v>
      </c>
      <c r="L178" s="73">
        <v>24.77</v>
      </c>
      <c r="M178" s="22">
        <v>17</v>
      </c>
      <c r="N178" s="22">
        <v>3026</v>
      </c>
      <c r="O178" s="22" t="s">
        <v>51</v>
      </c>
      <c r="P178" s="22" t="s">
        <v>41</v>
      </c>
      <c r="Q178" s="75">
        <v>849.15000000000009</v>
      </c>
      <c r="R178" s="73">
        <v>0</v>
      </c>
      <c r="S178" s="73">
        <v>428.06000000000006</v>
      </c>
    </row>
    <row r="179" spans="1:19" x14ac:dyDescent="0.35">
      <c r="A179" s="72">
        <v>41287</v>
      </c>
      <c r="B179" s="22" t="s">
        <v>99</v>
      </c>
      <c r="C179" s="72" t="s">
        <v>56</v>
      </c>
      <c r="D179" s="60">
        <v>119</v>
      </c>
      <c r="E179" s="22">
        <v>7</v>
      </c>
      <c r="F179" s="49" t="s">
        <v>10</v>
      </c>
      <c r="G179" s="49" t="s">
        <v>6</v>
      </c>
      <c r="H179" s="73">
        <v>20.95</v>
      </c>
      <c r="I179" s="73" t="s">
        <v>80</v>
      </c>
      <c r="J179" s="74">
        <v>0</v>
      </c>
      <c r="K179" s="73">
        <v>20.95</v>
      </c>
      <c r="L179" s="73">
        <v>10.039999999999999</v>
      </c>
      <c r="M179" s="22">
        <v>8</v>
      </c>
      <c r="N179" s="22">
        <v>3022</v>
      </c>
      <c r="O179" s="22" t="s">
        <v>43</v>
      </c>
      <c r="P179" s="22" t="s">
        <v>44</v>
      </c>
      <c r="Q179" s="75">
        <v>167.6</v>
      </c>
      <c r="R179" s="73">
        <v>0</v>
      </c>
      <c r="S179" s="73">
        <v>87.28</v>
      </c>
    </row>
    <row r="180" spans="1:19" x14ac:dyDescent="0.35">
      <c r="A180" s="72">
        <v>41287</v>
      </c>
      <c r="B180" s="22" t="s">
        <v>99</v>
      </c>
      <c r="C180" s="72" t="s">
        <v>56</v>
      </c>
      <c r="D180" s="60">
        <v>120</v>
      </c>
      <c r="E180" s="22">
        <v>2</v>
      </c>
      <c r="F180" s="49" t="s">
        <v>11</v>
      </c>
      <c r="G180" s="49" t="s">
        <v>6</v>
      </c>
      <c r="H180" s="73">
        <v>44.95</v>
      </c>
      <c r="I180" s="73" t="s">
        <v>82</v>
      </c>
      <c r="J180" s="74">
        <v>0</v>
      </c>
      <c r="K180" s="73">
        <v>44.95</v>
      </c>
      <c r="L180" s="73">
        <v>27.95</v>
      </c>
      <c r="M180" s="22">
        <v>3</v>
      </c>
      <c r="N180" s="22">
        <v>3026</v>
      </c>
      <c r="O180" s="22" t="s">
        <v>51</v>
      </c>
      <c r="P180" s="22" t="s">
        <v>41</v>
      </c>
      <c r="Q180" s="75">
        <v>134.85000000000002</v>
      </c>
      <c r="R180" s="73">
        <v>0</v>
      </c>
      <c r="S180" s="73">
        <v>51.000000000000014</v>
      </c>
    </row>
    <row r="181" spans="1:19" x14ac:dyDescent="0.35">
      <c r="A181" s="72">
        <v>41287</v>
      </c>
      <c r="B181" s="22" t="s">
        <v>99</v>
      </c>
      <c r="C181" s="72" t="s">
        <v>56</v>
      </c>
      <c r="D181" s="60">
        <v>121</v>
      </c>
      <c r="E181" s="22">
        <v>30</v>
      </c>
      <c r="F181" s="49" t="s">
        <v>11</v>
      </c>
      <c r="G181" s="49" t="s">
        <v>6</v>
      </c>
      <c r="H181" s="73">
        <v>10.95</v>
      </c>
      <c r="I181" s="73" t="s">
        <v>79</v>
      </c>
      <c r="J181" s="74">
        <v>0.1</v>
      </c>
      <c r="K181" s="73">
        <v>9.86</v>
      </c>
      <c r="L181" s="73">
        <v>4.8</v>
      </c>
      <c r="M181" s="22">
        <v>3</v>
      </c>
      <c r="N181" s="22">
        <v>3010</v>
      </c>
      <c r="O181" s="22" t="s">
        <v>45</v>
      </c>
      <c r="P181" s="22" t="s">
        <v>44</v>
      </c>
      <c r="Q181" s="75">
        <v>29.58</v>
      </c>
      <c r="R181" s="73">
        <v>1.0899999999999999</v>
      </c>
      <c r="S181" s="73">
        <v>15.18</v>
      </c>
    </row>
    <row r="182" spans="1:19" x14ac:dyDescent="0.35">
      <c r="A182" s="72">
        <v>41287</v>
      </c>
      <c r="B182" s="22" t="s">
        <v>99</v>
      </c>
      <c r="C182" s="72" t="s">
        <v>56</v>
      </c>
      <c r="D182" s="60">
        <v>121</v>
      </c>
      <c r="E182" s="22">
        <v>36</v>
      </c>
      <c r="F182" s="49" t="s">
        <v>11</v>
      </c>
      <c r="G182" s="49" t="s">
        <v>6</v>
      </c>
      <c r="H182" s="73">
        <v>26.95</v>
      </c>
      <c r="I182" s="73" t="s">
        <v>80</v>
      </c>
      <c r="J182" s="74">
        <v>0</v>
      </c>
      <c r="K182" s="73">
        <v>26.95</v>
      </c>
      <c r="L182" s="73">
        <v>12.53</v>
      </c>
      <c r="M182" s="22">
        <v>35</v>
      </c>
      <c r="N182" s="22">
        <v>3010</v>
      </c>
      <c r="O182" s="22" t="s">
        <v>45</v>
      </c>
      <c r="P182" s="22" t="s">
        <v>44</v>
      </c>
      <c r="Q182" s="75">
        <v>943.25</v>
      </c>
      <c r="R182" s="73">
        <v>0</v>
      </c>
      <c r="S182" s="73">
        <v>504.7</v>
      </c>
    </row>
    <row r="183" spans="1:19" x14ac:dyDescent="0.35">
      <c r="A183" s="72">
        <v>41287</v>
      </c>
      <c r="B183" s="22" t="s">
        <v>99</v>
      </c>
      <c r="C183" s="72" t="s">
        <v>56</v>
      </c>
      <c r="D183" s="60">
        <v>122</v>
      </c>
      <c r="E183" s="22">
        <v>26</v>
      </c>
      <c r="F183" s="49" t="s">
        <v>10</v>
      </c>
      <c r="G183" s="49" t="s">
        <v>6</v>
      </c>
      <c r="H183" s="73">
        <v>0.95</v>
      </c>
      <c r="I183" s="73" t="s">
        <v>78</v>
      </c>
      <c r="J183" s="74">
        <v>0</v>
      </c>
      <c r="K183" s="73">
        <v>0.95</v>
      </c>
      <c r="L183" s="73">
        <v>0.42</v>
      </c>
      <c r="M183" s="22">
        <v>10</v>
      </c>
      <c r="N183" s="22">
        <v>3018</v>
      </c>
      <c r="O183" s="22" t="s">
        <v>49</v>
      </c>
      <c r="P183" s="22" t="s">
        <v>41</v>
      </c>
      <c r="Q183" s="75">
        <v>9.5</v>
      </c>
      <c r="R183" s="73">
        <v>0</v>
      </c>
      <c r="S183" s="73">
        <v>5.3000000000000007</v>
      </c>
    </row>
    <row r="184" spans="1:19" x14ac:dyDescent="0.35">
      <c r="A184" s="72">
        <v>41287</v>
      </c>
      <c r="B184" s="22" t="s">
        <v>99</v>
      </c>
      <c r="C184" s="72" t="s">
        <v>56</v>
      </c>
      <c r="D184" s="60">
        <v>122</v>
      </c>
      <c r="E184" s="22">
        <v>18</v>
      </c>
      <c r="F184" s="49" t="s">
        <v>10</v>
      </c>
      <c r="G184" s="49" t="s">
        <v>6</v>
      </c>
      <c r="H184" s="73">
        <v>54.95</v>
      </c>
      <c r="I184" s="73" t="s">
        <v>83</v>
      </c>
      <c r="J184" s="74">
        <v>0</v>
      </c>
      <c r="K184" s="73">
        <v>54.95</v>
      </c>
      <c r="L184" s="73">
        <v>26.65</v>
      </c>
      <c r="M184" s="22">
        <v>13</v>
      </c>
      <c r="N184" s="22">
        <v>3018</v>
      </c>
      <c r="O184" s="22" t="s">
        <v>49</v>
      </c>
      <c r="P184" s="22" t="s">
        <v>41</v>
      </c>
      <c r="Q184" s="75">
        <v>714.35</v>
      </c>
      <c r="R184" s="73">
        <v>0</v>
      </c>
      <c r="S184" s="73">
        <v>367.90000000000003</v>
      </c>
    </row>
    <row r="185" spans="1:19" x14ac:dyDescent="0.35">
      <c r="A185" s="72">
        <v>41287</v>
      </c>
      <c r="B185" s="22" t="s">
        <v>99</v>
      </c>
      <c r="C185" s="72" t="s">
        <v>56</v>
      </c>
      <c r="D185" s="60">
        <v>122</v>
      </c>
      <c r="E185" s="22">
        <v>4</v>
      </c>
      <c r="F185" s="49" t="s">
        <v>10</v>
      </c>
      <c r="G185" s="49" t="s">
        <v>6</v>
      </c>
      <c r="H185" s="73">
        <v>73.95</v>
      </c>
      <c r="I185" s="73" t="s">
        <v>83</v>
      </c>
      <c r="J185" s="74">
        <v>0</v>
      </c>
      <c r="K185" s="73">
        <v>73.95</v>
      </c>
      <c r="L185" s="73">
        <v>38.86</v>
      </c>
      <c r="M185" s="22">
        <v>2</v>
      </c>
      <c r="N185" s="22">
        <v>3018</v>
      </c>
      <c r="O185" s="22" t="s">
        <v>49</v>
      </c>
      <c r="P185" s="22" t="s">
        <v>41</v>
      </c>
      <c r="Q185" s="75">
        <v>147.9</v>
      </c>
      <c r="R185" s="73">
        <v>0</v>
      </c>
      <c r="S185" s="73">
        <v>70.180000000000007</v>
      </c>
    </row>
    <row r="186" spans="1:19" x14ac:dyDescent="0.35">
      <c r="A186" s="72">
        <v>41287</v>
      </c>
      <c r="B186" s="22" t="s">
        <v>99</v>
      </c>
      <c r="C186" s="72" t="s">
        <v>56</v>
      </c>
      <c r="D186" s="60">
        <v>122</v>
      </c>
      <c r="E186" s="22">
        <v>35</v>
      </c>
      <c r="F186" s="49" t="s">
        <v>10</v>
      </c>
      <c r="G186" s="49" t="s">
        <v>6</v>
      </c>
      <c r="H186" s="73">
        <v>0.95</v>
      </c>
      <c r="I186" s="73" t="s">
        <v>78</v>
      </c>
      <c r="J186" s="74">
        <v>0</v>
      </c>
      <c r="K186" s="73">
        <v>0.95</v>
      </c>
      <c r="L186" s="73">
        <v>0.47</v>
      </c>
      <c r="M186" s="22">
        <v>26</v>
      </c>
      <c r="N186" s="22">
        <v>3018</v>
      </c>
      <c r="O186" s="22" t="s">
        <v>49</v>
      </c>
      <c r="P186" s="22" t="s">
        <v>41</v>
      </c>
      <c r="Q186" s="75">
        <v>24.7</v>
      </c>
      <c r="R186" s="73">
        <v>0</v>
      </c>
      <c r="S186" s="73">
        <v>12.48</v>
      </c>
    </row>
    <row r="187" spans="1:19" x14ac:dyDescent="0.35">
      <c r="A187" s="72">
        <v>41287</v>
      </c>
      <c r="B187" s="22" t="s">
        <v>99</v>
      </c>
      <c r="C187" s="72" t="s">
        <v>56</v>
      </c>
      <c r="D187" s="60">
        <v>122</v>
      </c>
      <c r="E187" s="22">
        <v>42</v>
      </c>
      <c r="F187" s="49" t="s">
        <v>10</v>
      </c>
      <c r="G187" s="49" t="s">
        <v>6</v>
      </c>
      <c r="H187" s="73">
        <v>35.950000000000003</v>
      </c>
      <c r="I187" s="73" t="s">
        <v>81</v>
      </c>
      <c r="J187" s="74">
        <v>0</v>
      </c>
      <c r="K187" s="73">
        <v>35.950000000000003</v>
      </c>
      <c r="L187" s="73">
        <v>20.25</v>
      </c>
      <c r="M187" s="22">
        <v>1</v>
      </c>
      <c r="N187" s="22">
        <v>3018</v>
      </c>
      <c r="O187" s="22" t="s">
        <v>49</v>
      </c>
      <c r="P187" s="22" t="s">
        <v>41</v>
      </c>
      <c r="Q187" s="75">
        <v>35.950000000000003</v>
      </c>
      <c r="R187" s="73">
        <v>0</v>
      </c>
      <c r="S187" s="73">
        <v>15.700000000000003</v>
      </c>
    </row>
    <row r="188" spans="1:19" x14ac:dyDescent="0.35">
      <c r="A188" s="72">
        <v>41287</v>
      </c>
      <c r="B188" s="22" t="s">
        <v>99</v>
      </c>
      <c r="C188" s="72" t="s">
        <v>56</v>
      </c>
      <c r="D188" s="60">
        <v>123</v>
      </c>
      <c r="E188" s="22">
        <v>47</v>
      </c>
      <c r="F188" s="49" t="s">
        <v>11</v>
      </c>
      <c r="G188" s="49" t="s">
        <v>6</v>
      </c>
      <c r="H188" s="73">
        <v>28.95</v>
      </c>
      <c r="I188" s="73" t="s">
        <v>80</v>
      </c>
      <c r="J188" s="74">
        <v>0</v>
      </c>
      <c r="K188" s="73">
        <v>28.95</v>
      </c>
      <c r="L188" s="73">
        <v>8.86</v>
      </c>
      <c r="M188" s="22">
        <v>19</v>
      </c>
      <c r="N188" s="22">
        <v>3024</v>
      </c>
      <c r="O188" s="22" t="s">
        <v>47</v>
      </c>
      <c r="P188" s="22" t="s">
        <v>41</v>
      </c>
      <c r="Q188" s="75">
        <v>550.04999999999995</v>
      </c>
      <c r="R188" s="73">
        <v>0</v>
      </c>
      <c r="S188" s="73">
        <v>381.71</v>
      </c>
    </row>
    <row r="189" spans="1:19" x14ac:dyDescent="0.35">
      <c r="A189" s="72">
        <v>41287</v>
      </c>
      <c r="B189" s="22" t="s">
        <v>99</v>
      </c>
      <c r="C189" s="72" t="s">
        <v>56</v>
      </c>
      <c r="D189" s="60">
        <v>123</v>
      </c>
      <c r="E189" s="22">
        <v>31</v>
      </c>
      <c r="F189" s="49" t="s">
        <v>11</v>
      </c>
      <c r="G189" s="49" t="s">
        <v>6</v>
      </c>
      <c r="H189" s="73">
        <v>0.95</v>
      </c>
      <c r="I189" s="73" t="s">
        <v>78</v>
      </c>
      <c r="J189" s="74">
        <v>0</v>
      </c>
      <c r="K189" s="73">
        <v>0.95</v>
      </c>
      <c r="L189" s="73">
        <v>0.34</v>
      </c>
      <c r="M189" s="22">
        <v>13</v>
      </c>
      <c r="N189" s="22">
        <v>3024</v>
      </c>
      <c r="O189" s="22" t="s">
        <v>47</v>
      </c>
      <c r="P189" s="22" t="s">
        <v>41</v>
      </c>
      <c r="Q189" s="75">
        <v>12.35</v>
      </c>
      <c r="R189" s="73">
        <v>0</v>
      </c>
      <c r="S189" s="73">
        <v>7.9299999999999979</v>
      </c>
    </row>
    <row r="190" spans="1:19" x14ac:dyDescent="0.35">
      <c r="A190" s="72">
        <v>41287</v>
      </c>
      <c r="B190" s="22" t="s">
        <v>99</v>
      </c>
      <c r="C190" s="72" t="s">
        <v>56</v>
      </c>
      <c r="D190" s="60">
        <v>123</v>
      </c>
      <c r="E190" s="22">
        <v>49</v>
      </c>
      <c r="F190" s="49" t="s">
        <v>11</v>
      </c>
      <c r="G190" s="49" t="s">
        <v>6</v>
      </c>
      <c r="H190" s="73">
        <v>63.95</v>
      </c>
      <c r="I190" s="73" t="s">
        <v>83</v>
      </c>
      <c r="J190" s="74">
        <v>0.1</v>
      </c>
      <c r="K190" s="73">
        <v>57.56</v>
      </c>
      <c r="L190" s="73">
        <v>27.1</v>
      </c>
      <c r="M190" s="22">
        <v>5</v>
      </c>
      <c r="N190" s="22">
        <v>3024</v>
      </c>
      <c r="O190" s="22" t="s">
        <v>47</v>
      </c>
      <c r="P190" s="22" t="s">
        <v>41</v>
      </c>
      <c r="Q190" s="75">
        <v>287.8</v>
      </c>
      <c r="R190" s="73">
        <v>6.3900000000000006</v>
      </c>
      <c r="S190" s="73">
        <v>152.30000000000001</v>
      </c>
    </row>
    <row r="191" spans="1:19" x14ac:dyDescent="0.35">
      <c r="A191" s="72">
        <v>41287</v>
      </c>
      <c r="B191" s="22" t="s">
        <v>99</v>
      </c>
      <c r="C191" s="72" t="s">
        <v>56</v>
      </c>
      <c r="D191" s="60">
        <v>124</v>
      </c>
      <c r="E191" s="22">
        <v>23</v>
      </c>
      <c r="F191" s="49" t="s">
        <v>10</v>
      </c>
      <c r="G191" s="49" t="s">
        <v>6</v>
      </c>
      <c r="H191" s="73">
        <v>2.95</v>
      </c>
      <c r="I191" s="73" t="s">
        <v>78</v>
      </c>
      <c r="J191" s="74">
        <v>0</v>
      </c>
      <c r="K191" s="73">
        <v>2.95</v>
      </c>
      <c r="L191" s="73">
        <v>1.68</v>
      </c>
      <c r="M191" s="22">
        <v>12</v>
      </c>
      <c r="N191" s="22">
        <v>3021</v>
      </c>
      <c r="O191" s="22" t="s">
        <v>26</v>
      </c>
      <c r="P191" s="22" t="s">
        <v>27</v>
      </c>
      <c r="Q191" s="75">
        <v>35.400000000000006</v>
      </c>
      <c r="R191" s="73">
        <v>0</v>
      </c>
      <c r="S191" s="73">
        <v>15.240000000000002</v>
      </c>
    </row>
    <row r="192" spans="1:19" x14ac:dyDescent="0.35">
      <c r="A192" s="72">
        <v>41287</v>
      </c>
      <c r="B192" s="22" t="s">
        <v>99</v>
      </c>
      <c r="C192" s="72" t="s">
        <v>56</v>
      </c>
      <c r="D192" s="60">
        <v>125</v>
      </c>
      <c r="E192" s="22">
        <v>38</v>
      </c>
      <c r="F192" s="49" t="s">
        <v>11</v>
      </c>
      <c r="G192" s="49" t="s">
        <v>6</v>
      </c>
      <c r="H192" s="73">
        <v>24.95</v>
      </c>
      <c r="I192" s="73" t="s">
        <v>80</v>
      </c>
      <c r="J192" s="74">
        <v>0.1</v>
      </c>
      <c r="K192" s="73">
        <v>22.46</v>
      </c>
      <c r="L192" s="73">
        <v>11.48</v>
      </c>
      <c r="M192" s="22">
        <v>5</v>
      </c>
      <c r="N192" s="22">
        <v>3030</v>
      </c>
      <c r="O192" s="22" t="s">
        <v>40</v>
      </c>
      <c r="P192" s="22" t="s">
        <v>41</v>
      </c>
      <c r="Q192" s="75">
        <v>112.30000000000001</v>
      </c>
      <c r="R192" s="73">
        <v>2.4899999999999984</v>
      </c>
      <c r="S192" s="73">
        <v>54.900000000000006</v>
      </c>
    </row>
    <row r="193" spans="1:19" x14ac:dyDescent="0.35">
      <c r="A193" s="72">
        <v>41287</v>
      </c>
      <c r="B193" s="22" t="s">
        <v>99</v>
      </c>
      <c r="C193" s="72" t="s">
        <v>56</v>
      </c>
      <c r="D193" s="60">
        <v>125</v>
      </c>
      <c r="E193" s="22">
        <v>26</v>
      </c>
      <c r="F193" s="49" t="s">
        <v>11</v>
      </c>
      <c r="G193" s="49" t="s">
        <v>6</v>
      </c>
      <c r="H193" s="73">
        <v>0.95</v>
      </c>
      <c r="I193" s="73" t="s">
        <v>78</v>
      </c>
      <c r="J193" s="74">
        <v>0</v>
      </c>
      <c r="K193" s="73">
        <v>0.95</v>
      </c>
      <c r="L193" s="73">
        <v>0.42</v>
      </c>
      <c r="M193" s="22">
        <v>6</v>
      </c>
      <c r="N193" s="22">
        <v>3030</v>
      </c>
      <c r="O193" s="22" t="s">
        <v>40</v>
      </c>
      <c r="P193" s="22" t="s">
        <v>41</v>
      </c>
      <c r="Q193" s="75">
        <v>5.6999999999999993</v>
      </c>
      <c r="R193" s="73">
        <v>0</v>
      </c>
      <c r="S193" s="73">
        <v>3.18</v>
      </c>
    </row>
    <row r="194" spans="1:19" x14ac:dyDescent="0.35">
      <c r="A194" s="72">
        <v>41287</v>
      </c>
      <c r="B194" s="22" t="s">
        <v>99</v>
      </c>
      <c r="C194" s="72" t="s">
        <v>56</v>
      </c>
      <c r="D194" s="60">
        <v>125</v>
      </c>
      <c r="E194" s="22">
        <v>4</v>
      </c>
      <c r="F194" s="49" t="s">
        <v>11</v>
      </c>
      <c r="G194" s="49" t="s">
        <v>6</v>
      </c>
      <c r="H194" s="73">
        <v>73.95</v>
      </c>
      <c r="I194" s="73" t="s">
        <v>83</v>
      </c>
      <c r="J194" s="74">
        <v>0</v>
      </c>
      <c r="K194" s="73">
        <v>73.95</v>
      </c>
      <c r="L194" s="73">
        <v>38.86</v>
      </c>
      <c r="M194" s="22">
        <v>2</v>
      </c>
      <c r="N194" s="22">
        <v>3030</v>
      </c>
      <c r="O194" s="22" t="s">
        <v>40</v>
      </c>
      <c r="P194" s="22" t="s">
        <v>41</v>
      </c>
      <c r="Q194" s="75">
        <v>147.9</v>
      </c>
      <c r="R194" s="73">
        <v>0</v>
      </c>
      <c r="S194" s="73">
        <v>70.180000000000007</v>
      </c>
    </row>
    <row r="195" spans="1:19" x14ac:dyDescent="0.35">
      <c r="A195" s="72">
        <v>41287</v>
      </c>
      <c r="B195" s="22" t="s">
        <v>99</v>
      </c>
      <c r="C195" s="72" t="s">
        <v>56</v>
      </c>
      <c r="D195" s="60">
        <v>126</v>
      </c>
      <c r="E195" s="22">
        <v>7</v>
      </c>
      <c r="F195" s="49" t="s">
        <v>10</v>
      </c>
      <c r="G195" s="49" t="s">
        <v>6</v>
      </c>
      <c r="H195" s="73">
        <v>20.95</v>
      </c>
      <c r="I195" s="73" t="s">
        <v>80</v>
      </c>
      <c r="J195" s="74">
        <v>0.1</v>
      </c>
      <c r="K195" s="73">
        <v>18.86</v>
      </c>
      <c r="L195" s="73">
        <v>10.039999999999999</v>
      </c>
      <c r="M195" s="22">
        <v>19</v>
      </c>
      <c r="N195" s="22">
        <v>3011</v>
      </c>
      <c r="O195" s="22" t="s">
        <v>52</v>
      </c>
      <c r="P195" s="22" t="s">
        <v>31</v>
      </c>
      <c r="Q195" s="75">
        <v>358.34</v>
      </c>
      <c r="R195" s="73">
        <v>2.09</v>
      </c>
      <c r="S195" s="73">
        <v>167.58</v>
      </c>
    </row>
    <row r="196" spans="1:19" x14ac:dyDescent="0.35">
      <c r="A196" s="72">
        <v>41287</v>
      </c>
      <c r="B196" s="22" t="s">
        <v>99</v>
      </c>
      <c r="C196" s="72" t="s">
        <v>56</v>
      </c>
      <c r="D196" s="60">
        <v>126</v>
      </c>
      <c r="E196" s="22">
        <v>4</v>
      </c>
      <c r="F196" s="49" t="s">
        <v>10</v>
      </c>
      <c r="G196" s="49" t="s">
        <v>6</v>
      </c>
      <c r="H196" s="73">
        <v>73.95</v>
      </c>
      <c r="I196" s="73" t="s">
        <v>83</v>
      </c>
      <c r="J196" s="74">
        <v>0</v>
      </c>
      <c r="K196" s="73">
        <v>73.95</v>
      </c>
      <c r="L196" s="73">
        <v>38.86</v>
      </c>
      <c r="M196" s="22">
        <v>2</v>
      </c>
      <c r="N196" s="22">
        <v>3011</v>
      </c>
      <c r="O196" s="22" t="s">
        <v>52</v>
      </c>
      <c r="P196" s="22" t="s">
        <v>31</v>
      </c>
      <c r="Q196" s="75">
        <v>147.9</v>
      </c>
      <c r="R196" s="73">
        <v>0</v>
      </c>
      <c r="S196" s="73">
        <v>70.180000000000007</v>
      </c>
    </row>
    <row r="197" spans="1:19" x14ac:dyDescent="0.35">
      <c r="A197" s="72">
        <v>41287</v>
      </c>
      <c r="B197" s="22" t="s">
        <v>99</v>
      </c>
      <c r="C197" s="72" t="s">
        <v>56</v>
      </c>
      <c r="D197" s="60">
        <v>127</v>
      </c>
      <c r="E197" s="22">
        <v>33</v>
      </c>
      <c r="F197" s="49" t="s">
        <v>11</v>
      </c>
      <c r="G197" s="49" t="s">
        <v>6</v>
      </c>
      <c r="H197" s="73">
        <v>19.95</v>
      </c>
      <c r="I197" s="73" t="s">
        <v>79</v>
      </c>
      <c r="J197" s="74">
        <v>0.1</v>
      </c>
      <c r="K197" s="73">
        <v>17.96</v>
      </c>
      <c r="L197" s="73">
        <v>9.7799999999999994</v>
      </c>
      <c r="M197" s="22">
        <v>31</v>
      </c>
      <c r="N197" s="22">
        <v>3019</v>
      </c>
      <c r="O197" s="22" t="s">
        <v>28</v>
      </c>
      <c r="P197" s="22" t="s">
        <v>29</v>
      </c>
      <c r="Q197" s="75">
        <v>556.76</v>
      </c>
      <c r="R197" s="73">
        <v>1.9899999999999984</v>
      </c>
      <c r="S197" s="73">
        <v>253.58000000000004</v>
      </c>
    </row>
    <row r="198" spans="1:19" x14ac:dyDescent="0.35">
      <c r="A198" s="72">
        <v>41287</v>
      </c>
      <c r="B198" s="22" t="s">
        <v>99</v>
      </c>
      <c r="C198" s="72" t="s">
        <v>56</v>
      </c>
      <c r="D198" s="60">
        <v>128</v>
      </c>
      <c r="E198" s="22">
        <v>19</v>
      </c>
      <c r="F198" s="49" t="s">
        <v>10</v>
      </c>
      <c r="G198" s="49" t="s">
        <v>6</v>
      </c>
      <c r="H198" s="73">
        <v>49.95</v>
      </c>
      <c r="I198" s="73" t="s">
        <v>82</v>
      </c>
      <c r="J198" s="74">
        <v>0</v>
      </c>
      <c r="K198" s="73">
        <v>49.95</v>
      </c>
      <c r="L198" s="73">
        <v>24.77</v>
      </c>
      <c r="M198" s="22">
        <v>2</v>
      </c>
      <c r="N198" s="22">
        <v>3013</v>
      </c>
      <c r="O198" s="22" t="s">
        <v>33</v>
      </c>
      <c r="P198" s="22" t="s">
        <v>34</v>
      </c>
      <c r="Q198" s="75">
        <v>99.9</v>
      </c>
      <c r="R198" s="73">
        <v>0</v>
      </c>
      <c r="S198" s="73">
        <v>50.360000000000007</v>
      </c>
    </row>
    <row r="199" spans="1:19" x14ac:dyDescent="0.35">
      <c r="A199" s="72">
        <v>41287</v>
      </c>
      <c r="B199" s="22" t="s">
        <v>99</v>
      </c>
      <c r="C199" s="72" t="s">
        <v>56</v>
      </c>
      <c r="D199" s="60">
        <v>128</v>
      </c>
      <c r="E199" s="22">
        <v>43</v>
      </c>
      <c r="F199" s="49" t="s">
        <v>10</v>
      </c>
      <c r="G199" s="49" t="s">
        <v>6</v>
      </c>
      <c r="H199" s="73">
        <v>11.95</v>
      </c>
      <c r="I199" s="73" t="s">
        <v>79</v>
      </c>
      <c r="J199" s="74">
        <v>0.1</v>
      </c>
      <c r="K199" s="73">
        <v>10.76</v>
      </c>
      <c r="L199" s="73">
        <v>3.32</v>
      </c>
      <c r="M199" s="22">
        <v>3</v>
      </c>
      <c r="N199" s="22">
        <v>3013</v>
      </c>
      <c r="O199" s="22" t="s">
        <v>33</v>
      </c>
      <c r="P199" s="22" t="s">
        <v>34</v>
      </c>
      <c r="Q199" s="75">
        <v>32.28</v>
      </c>
      <c r="R199" s="73">
        <v>1.1899999999999995</v>
      </c>
      <c r="S199" s="73">
        <v>22.32</v>
      </c>
    </row>
    <row r="200" spans="1:19" x14ac:dyDescent="0.35">
      <c r="A200" s="72">
        <v>41288</v>
      </c>
      <c r="B200" s="22" t="s">
        <v>100</v>
      </c>
      <c r="C200" s="72" t="s">
        <v>56</v>
      </c>
      <c r="D200" s="60">
        <v>129</v>
      </c>
      <c r="E200" s="22">
        <v>40</v>
      </c>
      <c r="F200" s="49" t="s">
        <v>11</v>
      </c>
      <c r="G200" s="49" t="s">
        <v>6</v>
      </c>
      <c r="H200" s="73">
        <v>16.95</v>
      </c>
      <c r="I200" s="73" t="s">
        <v>79</v>
      </c>
      <c r="J200" s="74">
        <v>0</v>
      </c>
      <c r="K200" s="73">
        <v>16.95</v>
      </c>
      <c r="L200" s="73">
        <v>6.53</v>
      </c>
      <c r="M200" s="22">
        <v>15</v>
      </c>
      <c r="N200" s="22">
        <v>3021</v>
      </c>
      <c r="O200" s="22" t="s">
        <v>26</v>
      </c>
      <c r="P200" s="22" t="s">
        <v>27</v>
      </c>
      <c r="Q200" s="75">
        <v>254.25</v>
      </c>
      <c r="R200" s="73">
        <v>0</v>
      </c>
      <c r="S200" s="73">
        <v>156.29999999999998</v>
      </c>
    </row>
    <row r="201" spans="1:19" x14ac:dyDescent="0.35">
      <c r="A201" s="72">
        <v>41288</v>
      </c>
      <c r="B201" s="22" t="s">
        <v>100</v>
      </c>
      <c r="C201" s="72" t="s">
        <v>56</v>
      </c>
      <c r="D201" s="60">
        <v>129</v>
      </c>
      <c r="E201" s="22">
        <v>7</v>
      </c>
      <c r="F201" s="49" t="s">
        <v>11</v>
      </c>
      <c r="G201" s="49" t="s">
        <v>6</v>
      </c>
      <c r="H201" s="73">
        <v>20.95</v>
      </c>
      <c r="I201" s="73" t="s">
        <v>80</v>
      </c>
      <c r="J201" s="74">
        <v>0</v>
      </c>
      <c r="K201" s="73">
        <v>20.95</v>
      </c>
      <c r="L201" s="73">
        <v>10.039999999999999</v>
      </c>
      <c r="M201" s="22">
        <v>1</v>
      </c>
      <c r="N201" s="22">
        <v>3021</v>
      </c>
      <c r="O201" s="22" t="s">
        <v>26</v>
      </c>
      <c r="P201" s="22" t="s">
        <v>27</v>
      </c>
      <c r="Q201" s="75">
        <v>20.95</v>
      </c>
      <c r="R201" s="73">
        <v>0</v>
      </c>
      <c r="S201" s="73">
        <v>10.91</v>
      </c>
    </row>
    <row r="202" spans="1:19" x14ac:dyDescent="0.35">
      <c r="A202" s="72">
        <v>41288</v>
      </c>
      <c r="B202" s="22" t="s">
        <v>100</v>
      </c>
      <c r="C202" s="72" t="s">
        <v>56</v>
      </c>
      <c r="D202" s="60">
        <v>130</v>
      </c>
      <c r="E202" s="22">
        <v>10</v>
      </c>
      <c r="F202" s="49" t="s">
        <v>9</v>
      </c>
      <c r="G202" s="49" t="s">
        <v>6</v>
      </c>
      <c r="H202" s="73">
        <v>34.950000000000003</v>
      </c>
      <c r="I202" s="73" t="s">
        <v>81</v>
      </c>
      <c r="J202" s="74">
        <v>0</v>
      </c>
      <c r="K202" s="73">
        <v>34.950000000000003</v>
      </c>
      <c r="L202" s="73">
        <v>22.13</v>
      </c>
      <c r="M202" s="22">
        <v>16</v>
      </c>
      <c r="N202" s="22">
        <v>3022</v>
      </c>
      <c r="O202" s="22" t="s">
        <v>43</v>
      </c>
      <c r="P202" s="22" t="s">
        <v>44</v>
      </c>
      <c r="Q202" s="75">
        <v>559.20000000000005</v>
      </c>
      <c r="R202" s="73">
        <v>0</v>
      </c>
      <c r="S202" s="73">
        <v>205.12000000000006</v>
      </c>
    </row>
    <row r="203" spans="1:19" x14ac:dyDescent="0.35">
      <c r="A203" s="72">
        <v>41288</v>
      </c>
      <c r="B203" s="22" t="s">
        <v>100</v>
      </c>
      <c r="C203" s="72" t="s">
        <v>56</v>
      </c>
      <c r="D203" s="60">
        <v>131</v>
      </c>
      <c r="E203" s="22">
        <v>7</v>
      </c>
      <c r="F203" s="49" t="s">
        <v>11</v>
      </c>
      <c r="G203" s="49" t="s">
        <v>6</v>
      </c>
      <c r="H203" s="73">
        <v>20.95</v>
      </c>
      <c r="I203" s="73" t="s">
        <v>80</v>
      </c>
      <c r="J203" s="74">
        <v>0</v>
      </c>
      <c r="K203" s="73">
        <v>20.95</v>
      </c>
      <c r="L203" s="73">
        <v>10.039999999999999</v>
      </c>
      <c r="M203" s="22">
        <v>24</v>
      </c>
      <c r="N203" s="22">
        <v>3020</v>
      </c>
      <c r="O203" s="22" t="s">
        <v>26</v>
      </c>
      <c r="P203" s="22" t="s">
        <v>27</v>
      </c>
      <c r="Q203" s="75">
        <v>502.79999999999995</v>
      </c>
      <c r="R203" s="73">
        <v>0</v>
      </c>
      <c r="S203" s="73">
        <v>261.84000000000003</v>
      </c>
    </row>
    <row r="204" spans="1:19" x14ac:dyDescent="0.35">
      <c r="A204" s="72">
        <v>41288</v>
      </c>
      <c r="B204" s="22" t="s">
        <v>100</v>
      </c>
      <c r="C204" s="72" t="s">
        <v>56</v>
      </c>
      <c r="D204" s="60">
        <v>131</v>
      </c>
      <c r="E204" s="22">
        <v>47</v>
      </c>
      <c r="F204" s="49" t="s">
        <v>11</v>
      </c>
      <c r="G204" s="49" t="s">
        <v>6</v>
      </c>
      <c r="H204" s="73">
        <v>28.95</v>
      </c>
      <c r="I204" s="73" t="s">
        <v>80</v>
      </c>
      <c r="J204" s="74">
        <v>0</v>
      </c>
      <c r="K204" s="73">
        <v>28.95</v>
      </c>
      <c r="L204" s="73">
        <v>8.86</v>
      </c>
      <c r="M204" s="22">
        <v>1</v>
      </c>
      <c r="N204" s="22">
        <v>3020</v>
      </c>
      <c r="O204" s="22" t="s">
        <v>26</v>
      </c>
      <c r="P204" s="22" t="s">
        <v>27</v>
      </c>
      <c r="Q204" s="75">
        <v>28.95</v>
      </c>
      <c r="R204" s="73">
        <v>0</v>
      </c>
      <c r="S204" s="73">
        <v>20.09</v>
      </c>
    </row>
    <row r="205" spans="1:19" x14ac:dyDescent="0.35">
      <c r="A205" s="72">
        <v>41288</v>
      </c>
      <c r="B205" s="22" t="s">
        <v>100</v>
      </c>
      <c r="C205" s="72" t="s">
        <v>56</v>
      </c>
      <c r="D205" s="60">
        <v>131</v>
      </c>
      <c r="E205" s="22">
        <v>29</v>
      </c>
      <c r="F205" s="49" t="s">
        <v>11</v>
      </c>
      <c r="G205" s="49" t="s">
        <v>6</v>
      </c>
      <c r="H205" s="73">
        <v>40.950000000000003</v>
      </c>
      <c r="I205" s="73" t="s">
        <v>82</v>
      </c>
      <c r="J205" s="74">
        <v>0</v>
      </c>
      <c r="K205" s="73">
        <v>40.950000000000003</v>
      </c>
      <c r="L205" s="73">
        <v>15.51</v>
      </c>
      <c r="M205" s="22">
        <v>1</v>
      </c>
      <c r="N205" s="22">
        <v>3020</v>
      </c>
      <c r="O205" s="22" t="s">
        <v>26</v>
      </c>
      <c r="P205" s="22" t="s">
        <v>27</v>
      </c>
      <c r="Q205" s="75">
        <v>40.950000000000003</v>
      </c>
      <c r="R205" s="73">
        <v>0</v>
      </c>
      <c r="S205" s="73">
        <v>25.440000000000005</v>
      </c>
    </row>
    <row r="206" spans="1:19" x14ac:dyDescent="0.35">
      <c r="A206" s="72">
        <v>41288</v>
      </c>
      <c r="B206" s="22" t="s">
        <v>100</v>
      </c>
      <c r="C206" s="72" t="s">
        <v>56</v>
      </c>
      <c r="D206" s="60">
        <v>132</v>
      </c>
      <c r="E206" s="22">
        <v>11</v>
      </c>
      <c r="F206" s="49" t="s">
        <v>9</v>
      </c>
      <c r="G206" s="49" t="s">
        <v>6</v>
      </c>
      <c r="H206" s="73">
        <v>65.95</v>
      </c>
      <c r="I206" s="73" t="s">
        <v>83</v>
      </c>
      <c r="J206" s="74">
        <v>0</v>
      </c>
      <c r="K206" s="73">
        <v>65.95</v>
      </c>
      <c r="L206" s="73">
        <v>37.97</v>
      </c>
      <c r="M206" s="22">
        <v>19</v>
      </c>
      <c r="N206" s="22">
        <v>3022</v>
      </c>
      <c r="O206" s="22" t="s">
        <v>43</v>
      </c>
      <c r="P206" s="22" t="s">
        <v>44</v>
      </c>
      <c r="Q206" s="75">
        <v>1253.05</v>
      </c>
      <c r="R206" s="73">
        <v>0</v>
      </c>
      <c r="S206" s="73">
        <v>531.62000000000012</v>
      </c>
    </row>
    <row r="207" spans="1:19" x14ac:dyDescent="0.35">
      <c r="A207" s="72">
        <v>41288</v>
      </c>
      <c r="B207" s="22" t="s">
        <v>100</v>
      </c>
      <c r="C207" s="72" t="s">
        <v>56</v>
      </c>
      <c r="D207" s="60">
        <v>133</v>
      </c>
      <c r="E207" s="22">
        <v>13</v>
      </c>
      <c r="F207" s="49" t="s">
        <v>10</v>
      </c>
      <c r="G207" s="49" t="s">
        <v>6</v>
      </c>
      <c r="H207" s="73">
        <v>26.95</v>
      </c>
      <c r="I207" s="73" t="s">
        <v>80</v>
      </c>
      <c r="J207" s="74">
        <v>0</v>
      </c>
      <c r="K207" s="73">
        <v>26.95</v>
      </c>
      <c r="L207" s="73">
        <v>13.26</v>
      </c>
      <c r="M207" s="22">
        <v>9</v>
      </c>
      <c r="N207" s="22">
        <v>3032</v>
      </c>
      <c r="O207" s="22" t="s">
        <v>30</v>
      </c>
      <c r="P207" s="22" t="s">
        <v>31</v>
      </c>
      <c r="Q207" s="75">
        <v>242.54999999999998</v>
      </c>
      <c r="R207" s="73">
        <v>0</v>
      </c>
      <c r="S207" s="73">
        <v>123.21</v>
      </c>
    </row>
    <row r="208" spans="1:19" x14ac:dyDescent="0.35">
      <c r="A208" s="72">
        <v>41288</v>
      </c>
      <c r="B208" s="22" t="s">
        <v>100</v>
      </c>
      <c r="C208" s="72" t="s">
        <v>56</v>
      </c>
      <c r="D208" s="60">
        <v>134</v>
      </c>
      <c r="E208" s="22">
        <v>9</v>
      </c>
      <c r="F208" s="49" t="s">
        <v>11</v>
      </c>
      <c r="G208" s="49" t="s">
        <v>6</v>
      </c>
      <c r="H208" s="73">
        <v>48.95</v>
      </c>
      <c r="I208" s="73" t="s">
        <v>82</v>
      </c>
      <c r="J208" s="74">
        <v>0.1</v>
      </c>
      <c r="K208" s="73">
        <v>44.06</v>
      </c>
      <c r="L208" s="73">
        <v>24.52</v>
      </c>
      <c r="M208" s="22">
        <v>5</v>
      </c>
      <c r="N208" s="22">
        <v>3018</v>
      </c>
      <c r="O208" s="22" t="s">
        <v>49</v>
      </c>
      <c r="P208" s="22" t="s">
        <v>41</v>
      </c>
      <c r="Q208" s="75">
        <v>220.3</v>
      </c>
      <c r="R208" s="73">
        <v>4.8900000000000006</v>
      </c>
      <c r="S208" s="73">
        <v>97.700000000000017</v>
      </c>
    </row>
    <row r="209" spans="1:19" x14ac:dyDescent="0.35">
      <c r="A209" s="72">
        <v>41288</v>
      </c>
      <c r="B209" s="22" t="s">
        <v>100</v>
      </c>
      <c r="C209" s="72" t="s">
        <v>56</v>
      </c>
      <c r="D209" s="60">
        <v>134</v>
      </c>
      <c r="E209" s="22">
        <v>6</v>
      </c>
      <c r="F209" s="49" t="s">
        <v>11</v>
      </c>
      <c r="G209" s="49" t="s">
        <v>6</v>
      </c>
      <c r="H209" s="73">
        <v>55.95</v>
      </c>
      <c r="I209" s="73" t="s">
        <v>83</v>
      </c>
      <c r="J209" s="74">
        <v>0.1</v>
      </c>
      <c r="K209" s="73">
        <v>50.36</v>
      </c>
      <c r="L209" s="73">
        <v>16.059999999999999</v>
      </c>
      <c r="M209" s="22">
        <v>23</v>
      </c>
      <c r="N209" s="22">
        <v>3018</v>
      </c>
      <c r="O209" s="22" t="s">
        <v>49</v>
      </c>
      <c r="P209" s="22" t="s">
        <v>41</v>
      </c>
      <c r="Q209" s="75">
        <v>1158.28</v>
      </c>
      <c r="R209" s="73">
        <v>5.5900000000000034</v>
      </c>
      <c r="S209" s="73">
        <v>788.9</v>
      </c>
    </row>
    <row r="210" spans="1:19" x14ac:dyDescent="0.35">
      <c r="A210" s="72">
        <v>41288</v>
      </c>
      <c r="B210" s="22" t="s">
        <v>100</v>
      </c>
      <c r="C210" s="72" t="s">
        <v>56</v>
      </c>
      <c r="D210" s="60">
        <v>135</v>
      </c>
      <c r="E210" s="22">
        <v>5</v>
      </c>
      <c r="F210" s="49" t="s">
        <v>9</v>
      </c>
      <c r="G210" s="49" t="s">
        <v>6</v>
      </c>
      <c r="H210" s="73">
        <v>24.95</v>
      </c>
      <c r="I210" s="73" t="s">
        <v>80</v>
      </c>
      <c r="J210" s="74">
        <v>0</v>
      </c>
      <c r="K210" s="73">
        <v>24.95</v>
      </c>
      <c r="L210" s="73">
        <v>12.27</v>
      </c>
      <c r="M210" s="22">
        <v>4</v>
      </c>
      <c r="N210" s="22">
        <v>3015</v>
      </c>
      <c r="O210" s="22" t="s">
        <v>37</v>
      </c>
      <c r="P210" s="22" t="s">
        <v>29</v>
      </c>
      <c r="Q210" s="75">
        <v>99.8</v>
      </c>
      <c r="R210" s="73">
        <v>0</v>
      </c>
      <c r="S210" s="73">
        <v>50.72</v>
      </c>
    </row>
    <row r="211" spans="1:19" x14ac:dyDescent="0.35">
      <c r="A211" s="72">
        <v>41288</v>
      </c>
      <c r="B211" s="22" t="s">
        <v>100</v>
      </c>
      <c r="C211" s="72" t="s">
        <v>56</v>
      </c>
      <c r="D211" s="60">
        <v>136</v>
      </c>
      <c r="E211" s="22">
        <v>17</v>
      </c>
      <c r="F211" s="49" t="s">
        <v>11</v>
      </c>
      <c r="G211" s="49" t="s">
        <v>6</v>
      </c>
      <c r="H211" s="73">
        <v>49.95</v>
      </c>
      <c r="I211" s="73" t="s">
        <v>82</v>
      </c>
      <c r="J211" s="74">
        <v>0</v>
      </c>
      <c r="K211" s="73">
        <v>49.95</v>
      </c>
      <c r="L211" s="73">
        <v>23.93</v>
      </c>
      <c r="M211" s="22">
        <v>17</v>
      </c>
      <c r="N211" s="22">
        <v>3024</v>
      </c>
      <c r="O211" s="22" t="s">
        <v>47</v>
      </c>
      <c r="P211" s="22" t="s">
        <v>41</v>
      </c>
      <c r="Q211" s="75">
        <v>849.15000000000009</v>
      </c>
      <c r="R211" s="73">
        <v>0</v>
      </c>
      <c r="S211" s="73">
        <v>442.34000000000003</v>
      </c>
    </row>
    <row r="212" spans="1:19" x14ac:dyDescent="0.35">
      <c r="A212" s="72">
        <v>41288</v>
      </c>
      <c r="B212" s="22" t="s">
        <v>100</v>
      </c>
      <c r="C212" s="72" t="s">
        <v>56</v>
      </c>
      <c r="D212" s="60">
        <v>137</v>
      </c>
      <c r="E212" s="22">
        <v>1</v>
      </c>
      <c r="F212" s="49" t="s">
        <v>9</v>
      </c>
      <c r="G212" s="49" t="s">
        <v>6</v>
      </c>
      <c r="H212" s="73">
        <v>43.95</v>
      </c>
      <c r="I212" s="73" t="s">
        <v>82</v>
      </c>
      <c r="J212" s="74">
        <v>0.1</v>
      </c>
      <c r="K212" s="73">
        <v>39.56</v>
      </c>
      <c r="L212" s="73">
        <v>25.6</v>
      </c>
      <c r="M212" s="22">
        <v>4</v>
      </c>
      <c r="N212" s="22">
        <v>3012</v>
      </c>
      <c r="O212" s="22" t="s">
        <v>36</v>
      </c>
      <c r="P212" s="22" t="s">
        <v>34</v>
      </c>
      <c r="Q212" s="75">
        <v>158.24</v>
      </c>
      <c r="R212" s="73">
        <v>4.3900000000000006</v>
      </c>
      <c r="S212" s="73">
        <v>55.84</v>
      </c>
    </row>
    <row r="213" spans="1:19" x14ac:dyDescent="0.35">
      <c r="A213" s="72">
        <v>41288</v>
      </c>
      <c r="B213" s="22" t="s">
        <v>100</v>
      </c>
      <c r="C213" s="72" t="s">
        <v>56</v>
      </c>
      <c r="D213" s="60">
        <v>138</v>
      </c>
      <c r="E213" s="22">
        <v>43</v>
      </c>
      <c r="F213" s="49" t="s">
        <v>11</v>
      </c>
      <c r="G213" s="49" t="s">
        <v>6</v>
      </c>
      <c r="H213" s="73">
        <v>11.95</v>
      </c>
      <c r="I213" s="73" t="s">
        <v>79</v>
      </c>
      <c r="J213" s="74">
        <v>0</v>
      </c>
      <c r="K213" s="73">
        <v>11.95</v>
      </c>
      <c r="L213" s="73">
        <v>3.32</v>
      </c>
      <c r="M213" s="22">
        <v>2</v>
      </c>
      <c r="N213" s="22">
        <v>3014</v>
      </c>
      <c r="O213" s="22" t="s">
        <v>24</v>
      </c>
      <c r="P213" s="22" t="s">
        <v>25</v>
      </c>
      <c r="Q213" s="75">
        <v>23.9</v>
      </c>
      <c r="R213" s="73">
        <v>0</v>
      </c>
      <c r="S213" s="73">
        <v>17.259999999999998</v>
      </c>
    </row>
    <row r="214" spans="1:19" x14ac:dyDescent="0.35">
      <c r="A214" s="72">
        <v>41288</v>
      </c>
      <c r="B214" s="22" t="s">
        <v>100</v>
      </c>
      <c r="C214" s="72" t="s">
        <v>56</v>
      </c>
      <c r="D214" s="60">
        <v>138</v>
      </c>
      <c r="E214" s="22">
        <v>48</v>
      </c>
      <c r="F214" s="49" t="s">
        <v>11</v>
      </c>
      <c r="G214" s="49" t="s">
        <v>6</v>
      </c>
      <c r="H214" s="73">
        <v>3.95</v>
      </c>
      <c r="I214" s="73" t="s">
        <v>78</v>
      </c>
      <c r="J214" s="74">
        <v>0</v>
      </c>
      <c r="K214" s="73">
        <v>3.95</v>
      </c>
      <c r="L214" s="73">
        <v>1.43</v>
      </c>
      <c r="M214" s="22">
        <v>8</v>
      </c>
      <c r="N214" s="22">
        <v>3014</v>
      </c>
      <c r="O214" s="22" t="s">
        <v>24</v>
      </c>
      <c r="P214" s="22" t="s">
        <v>25</v>
      </c>
      <c r="Q214" s="75">
        <v>31.6</v>
      </c>
      <c r="R214" s="73">
        <v>0</v>
      </c>
      <c r="S214" s="73">
        <v>20.160000000000004</v>
      </c>
    </row>
    <row r="215" spans="1:19" x14ac:dyDescent="0.35">
      <c r="A215" s="72">
        <v>41288</v>
      </c>
      <c r="B215" s="22" t="s">
        <v>100</v>
      </c>
      <c r="C215" s="72" t="s">
        <v>56</v>
      </c>
      <c r="D215" s="60">
        <v>138</v>
      </c>
      <c r="E215" s="22">
        <v>7</v>
      </c>
      <c r="F215" s="49" t="s">
        <v>11</v>
      </c>
      <c r="G215" s="49" t="s">
        <v>6</v>
      </c>
      <c r="H215" s="73">
        <v>20.95</v>
      </c>
      <c r="I215" s="73" t="s">
        <v>80</v>
      </c>
      <c r="J215" s="74">
        <v>0</v>
      </c>
      <c r="K215" s="73">
        <v>20.95</v>
      </c>
      <c r="L215" s="73">
        <v>10.039999999999999</v>
      </c>
      <c r="M215" s="22">
        <v>24</v>
      </c>
      <c r="N215" s="22">
        <v>3014</v>
      </c>
      <c r="O215" s="22" t="s">
        <v>24</v>
      </c>
      <c r="P215" s="22" t="s">
        <v>25</v>
      </c>
      <c r="Q215" s="75">
        <v>502.79999999999995</v>
      </c>
      <c r="R215" s="73">
        <v>0</v>
      </c>
      <c r="S215" s="73">
        <v>261.84000000000003</v>
      </c>
    </row>
    <row r="216" spans="1:19" x14ac:dyDescent="0.35">
      <c r="A216" s="72">
        <v>41288</v>
      </c>
      <c r="B216" s="22" t="s">
        <v>100</v>
      </c>
      <c r="C216" s="72" t="s">
        <v>56</v>
      </c>
      <c r="D216" s="60">
        <v>138</v>
      </c>
      <c r="E216" s="22">
        <v>8</v>
      </c>
      <c r="F216" s="49" t="s">
        <v>11</v>
      </c>
      <c r="G216" s="49" t="s">
        <v>6</v>
      </c>
      <c r="H216" s="73">
        <v>7.95</v>
      </c>
      <c r="I216" s="73" t="s">
        <v>78</v>
      </c>
      <c r="J216" s="74">
        <v>0</v>
      </c>
      <c r="K216" s="73">
        <v>7.95</v>
      </c>
      <c r="L216" s="73">
        <v>4.53</v>
      </c>
      <c r="M216" s="22">
        <v>12</v>
      </c>
      <c r="N216" s="22">
        <v>3014</v>
      </c>
      <c r="O216" s="22" t="s">
        <v>24</v>
      </c>
      <c r="P216" s="22" t="s">
        <v>25</v>
      </c>
      <c r="Q216" s="75">
        <v>95.4</v>
      </c>
      <c r="R216" s="73">
        <v>0</v>
      </c>
      <c r="S216" s="73">
        <v>41.04</v>
      </c>
    </row>
    <row r="217" spans="1:19" x14ac:dyDescent="0.35">
      <c r="A217" s="72">
        <v>41288</v>
      </c>
      <c r="B217" s="22" t="s">
        <v>100</v>
      </c>
      <c r="C217" s="72" t="s">
        <v>56</v>
      </c>
      <c r="D217" s="60">
        <v>139</v>
      </c>
      <c r="E217" s="22">
        <v>27</v>
      </c>
      <c r="F217" s="49" t="s">
        <v>10</v>
      </c>
      <c r="G217" s="49" t="s">
        <v>6</v>
      </c>
      <c r="H217" s="73">
        <v>4.95</v>
      </c>
      <c r="I217" s="73" t="s">
        <v>78</v>
      </c>
      <c r="J217" s="74">
        <v>0</v>
      </c>
      <c r="K217" s="73">
        <v>4.95</v>
      </c>
      <c r="L217" s="73">
        <v>1.82</v>
      </c>
      <c r="M217" s="22">
        <v>2</v>
      </c>
      <c r="N217" s="22">
        <v>3018</v>
      </c>
      <c r="O217" s="22" t="s">
        <v>49</v>
      </c>
      <c r="P217" s="22" t="s">
        <v>41</v>
      </c>
      <c r="Q217" s="75">
        <v>9.9</v>
      </c>
      <c r="R217" s="73">
        <v>0</v>
      </c>
      <c r="S217" s="73">
        <v>6.26</v>
      </c>
    </row>
    <row r="218" spans="1:19" x14ac:dyDescent="0.35">
      <c r="A218" s="72">
        <v>41288</v>
      </c>
      <c r="B218" s="22" t="s">
        <v>100</v>
      </c>
      <c r="C218" s="72" t="s">
        <v>56</v>
      </c>
      <c r="D218" s="60">
        <v>140</v>
      </c>
      <c r="E218" s="22">
        <v>28</v>
      </c>
      <c r="F218" s="49" t="s">
        <v>10</v>
      </c>
      <c r="G218" s="49" t="s">
        <v>6</v>
      </c>
      <c r="H218" s="73">
        <v>0.95</v>
      </c>
      <c r="I218" s="73" t="s">
        <v>78</v>
      </c>
      <c r="J218" s="74">
        <v>0</v>
      </c>
      <c r="K218" s="73">
        <v>0.95</v>
      </c>
      <c r="L218" s="73">
        <v>0.5</v>
      </c>
      <c r="M218" s="22">
        <v>30</v>
      </c>
      <c r="N218" s="22">
        <v>3030</v>
      </c>
      <c r="O218" s="22" t="s">
        <v>40</v>
      </c>
      <c r="P218" s="22" t="s">
        <v>41</v>
      </c>
      <c r="Q218" s="75">
        <v>28.5</v>
      </c>
      <c r="R218" s="73">
        <v>0</v>
      </c>
      <c r="S218" s="73">
        <v>13.499999999999998</v>
      </c>
    </row>
    <row r="219" spans="1:19" x14ac:dyDescent="0.35">
      <c r="A219" s="72">
        <v>41289</v>
      </c>
      <c r="B219" s="22" t="s">
        <v>101</v>
      </c>
      <c r="C219" s="72" t="s">
        <v>56</v>
      </c>
      <c r="D219" s="60">
        <v>141</v>
      </c>
      <c r="E219" s="22">
        <v>23</v>
      </c>
      <c r="F219" s="49" t="s">
        <v>9</v>
      </c>
      <c r="G219" s="49" t="s">
        <v>6</v>
      </c>
      <c r="H219" s="73">
        <v>2.95</v>
      </c>
      <c r="I219" s="73" t="s">
        <v>78</v>
      </c>
      <c r="J219" s="74">
        <v>0</v>
      </c>
      <c r="K219" s="73">
        <v>2.95</v>
      </c>
      <c r="L219" s="73">
        <v>1.68</v>
      </c>
      <c r="M219" s="22">
        <v>2</v>
      </c>
      <c r="N219" s="22">
        <v>3030</v>
      </c>
      <c r="O219" s="22" t="s">
        <v>40</v>
      </c>
      <c r="P219" s="22" t="s">
        <v>41</v>
      </c>
      <c r="Q219" s="75">
        <v>5.9</v>
      </c>
      <c r="R219" s="73">
        <v>0</v>
      </c>
      <c r="S219" s="73">
        <v>2.5400000000000005</v>
      </c>
    </row>
    <row r="220" spans="1:19" x14ac:dyDescent="0.35">
      <c r="A220" s="72">
        <v>41289</v>
      </c>
      <c r="B220" s="22" t="s">
        <v>101</v>
      </c>
      <c r="C220" s="72" t="s">
        <v>56</v>
      </c>
      <c r="D220" s="60">
        <v>142</v>
      </c>
      <c r="E220" s="22">
        <v>4</v>
      </c>
      <c r="F220" s="49" t="s">
        <v>7</v>
      </c>
      <c r="G220" s="49" t="s">
        <v>6</v>
      </c>
      <c r="H220" s="73">
        <v>73.95</v>
      </c>
      <c r="I220" s="73" t="s">
        <v>83</v>
      </c>
      <c r="J220" s="74">
        <v>0</v>
      </c>
      <c r="K220" s="73">
        <v>73.95</v>
      </c>
      <c r="L220" s="73">
        <v>38.86</v>
      </c>
      <c r="M220" s="22">
        <v>1</v>
      </c>
      <c r="N220" s="22">
        <v>3028</v>
      </c>
      <c r="O220" s="22" t="s">
        <v>39</v>
      </c>
      <c r="P220" s="22" t="s">
        <v>27</v>
      </c>
      <c r="Q220" s="75">
        <v>73.95</v>
      </c>
      <c r="R220" s="73">
        <v>0</v>
      </c>
      <c r="S220" s="73">
        <v>35.090000000000003</v>
      </c>
    </row>
    <row r="221" spans="1:19" x14ac:dyDescent="0.35">
      <c r="A221" s="72">
        <v>41289</v>
      </c>
      <c r="B221" s="22" t="s">
        <v>101</v>
      </c>
      <c r="C221" s="72" t="s">
        <v>56</v>
      </c>
      <c r="D221" s="60">
        <v>143</v>
      </c>
      <c r="E221" s="22">
        <v>46</v>
      </c>
      <c r="F221" s="49" t="s">
        <v>9</v>
      </c>
      <c r="G221" s="49" t="s">
        <v>6</v>
      </c>
      <c r="H221" s="73">
        <v>55.95</v>
      </c>
      <c r="I221" s="73" t="s">
        <v>83</v>
      </c>
      <c r="J221" s="74">
        <v>0</v>
      </c>
      <c r="K221" s="73">
        <v>55.95</v>
      </c>
      <c r="L221" s="73">
        <v>32.47</v>
      </c>
      <c r="M221" s="22">
        <v>2</v>
      </c>
      <c r="N221" s="22">
        <v>3014</v>
      </c>
      <c r="O221" s="22" t="s">
        <v>24</v>
      </c>
      <c r="P221" s="22" t="s">
        <v>25</v>
      </c>
      <c r="Q221" s="75">
        <v>111.9</v>
      </c>
      <c r="R221" s="73">
        <v>0</v>
      </c>
      <c r="S221" s="73">
        <v>46.960000000000008</v>
      </c>
    </row>
    <row r="222" spans="1:19" x14ac:dyDescent="0.35">
      <c r="A222" s="72">
        <v>41289</v>
      </c>
      <c r="B222" s="22" t="s">
        <v>101</v>
      </c>
      <c r="C222" s="72" t="s">
        <v>56</v>
      </c>
      <c r="D222" s="60">
        <v>143</v>
      </c>
      <c r="E222" s="22">
        <v>18</v>
      </c>
      <c r="F222" s="49" t="s">
        <v>9</v>
      </c>
      <c r="G222" s="49" t="s">
        <v>6</v>
      </c>
      <c r="H222" s="73">
        <v>54.95</v>
      </c>
      <c r="I222" s="73" t="s">
        <v>83</v>
      </c>
      <c r="J222" s="74">
        <v>0</v>
      </c>
      <c r="K222" s="73">
        <v>54.95</v>
      </c>
      <c r="L222" s="73">
        <v>26.65</v>
      </c>
      <c r="M222" s="22">
        <v>27</v>
      </c>
      <c r="N222" s="22">
        <v>3014</v>
      </c>
      <c r="O222" s="22" t="s">
        <v>24</v>
      </c>
      <c r="P222" s="22" t="s">
        <v>25</v>
      </c>
      <c r="Q222" s="75">
        <v>1483.65</v>
      </c>
      <c r="R222" s="73">
        <v>0</v>
      </c>
      <c r="S222" s="73">
        <v>764.10000000000014</v>
      </c>
    </row>
    <row r="223" spans="1:19" x14ac:dyDescent="0.35">
      <c r="A223" s="72">
        <v>41289</v>
      </c>
      <c r="B223" s="22" t="s">
        <v>101</v>
      </c>
      <c r="C223" s="72" t="s">
        <v>56</v>
      </c>
      <c r="D223" s="60">
        <v>143</v>
      </c>
      <c r="E223" s="22">
        <v>18</v>
      </c>
      <c r="F223" s="49" t="s">
        <v>9</v>
      </c>
      <c r="G223" s="49" t="s">
        <v>6</v>
      </c>
      <c r="H223" s="73">
        <v>54.95</v>
      </c>
      <c r="I223" s="73" t="s">
        <v>83</v>
      </c>
      <c r="J223" s="74">
        <v>0</v>
      </c>
      <c r="K223" s="73">
        <v>54.95</v>
      </c>
      <c r="L223" s="73">
        <v>26.65</v>
      </c>
      <c r="M223" s="22">
        <v>34</v>
      </c>
      <c r="N223" s="22">
        <v>3014</v>
      </c>
      <c r="O223" s="22" t="s">
        <v>24</v>
      </c>
      <c r="P223" s="22" t="s">
        <v>25</v>
      </c>
      <c r="Q223" s="75">
        <v>1868.3000000000002</v>
      </c>
      <c r="R223" s="73">
        <v>0</v>
      </c>
      <c r="S223" s="73">
        <v>962.20000000000016</v>
      </c>
    </row>
    <row r="224" spans="1:19" x14ac:dyDescent="0.35">
      <c r="A224" s="72">
        <v>41289</v>
      </c>
      <c r="B224" s="22" t="s">
        <v>101</v>
      </c>
      <c r="C224" s="72" t="s">
        <v>56</v>
      </c>
      <c r="D224" s="60">
        <v>144</v>
      </c>
      <c r="E224" s="22">
        <v>8</v>
      </c>
      <c r="F224" s="49" t="s">
        <v>8</v>
      </c>
      <c r="G224" s="49" t="s">
        <v>6</v>
      </c>
      <c r="H224" s="73">
        <v>7.95</v>
      </c>
      <c r="I224" s="73" t="s">
        <v>78</v>
      </c>
      <c r="J224" s="74">
        <v>0</v>
      </c>
      <c r="K224" s="73">
        <v>7.95</v>
      </c>
      <c r="L224" s="73">
        <v>4.53</v>
      </c>
      <c r="M224" s="22">
        <v>20</v>
      </c>
      <c r="N224" s="22">
        <v>3031</v>
      </c>
      <c r="O224" s="22" t="s">
        <v>48</v>
      </c>
      <c r="P224" s="22" t="s">
        <v>23</v>
      </c>
      <c r="Q224" s="75">
        <v>159</v>
      </c>
      <c r="R224" s="73">
        <v>0</v>
      </c>
      <c r="S224" s="73">
        <v>68.400000000000006</v>
      </c>
    </row>
    <row r="225" spans="1:19" x14ac:dyDescent="0.35">
      <c r="A225" s="72">
        <v>41289</v>
      </c>
      <c r="B225" s="22" t="s">
        <v>101</v>
      </c>
      <c r="C225" s="72" t="s">
        <v>56</v>
      </c>
      <c r="D225" s="60">
        <v>145</v>
      </c>
      <c r="E225" s="22">
        <v>42</v>
      </c>
      <c r="F225" s="49" t="s">
        <v>8</v>
      </c>
      <c r="G225" s="49" t="s">
        <v>6</v>
      </c>
      <c r="H225" s="73">
        <v>35.950000000000003</v>
      </c>
      <c r="I225" s="73" t="s">
        <v>81</v>
      </c>
      <c r="J225" s="74">
        <v>0</v>
      </c>
      <c r="K225" s="73">
        <v>35.950000000000003</v>
      </c>
      <c r="L225" s="73">
        <v>20.25</v>
      </c>
      <c r="M225" s="22">
        <v>2</v>
      </c>
      <c r="N225" s="22">
        <v>3031</v>
      </c>
      <c r="O225" s="22" t="s">
        <v>48</v>
      </c>
      <c r="P225" s="22" t="s">
        <v>23</v>
      </c>
      <c r="Q225" s="75">
        <v>71.900000000000006</v>
      </c>
      <c r="R225" s="73">
        <v>0</v>
      </c>
      <c r="S225" s="73">
        <v>31.400000000000006</v>
      </c>
    </row>
    <row r="226" spans="1:19" x14ac:dyDescent="0.35">
      <c r="A226" s="72">
        <v>41289</v>
      </c>
      <c r="B226" s="22" t="s">
        <v>101</v>
      </c>
      <c r="C226" s="72" t="s">
        <v>56</v>
      </c>
      <c r="D226" s="60">
        <v>146</v>
      </c>
      <c r="E226" s="22">
        <v>30</v>
      </c>
      <c r="F226" s="49" t="s">
        <v>7</v>
      </c>
      <c r="G226" s="49" t="s">
        <v>6</v>
      </c>
      <c r="H226" s="73">
        <v>10.95</v>
      </c>
      <c r="I226" s="73" t="s">
        <v>79</v>
      </c>
      <c r="J226" s="74">
        <v>0.1</v>
      </c>
      <c r="K226" s="73">
        <v>9.86</v>
      </c>
      <c r="L226" s="73">
        <v>4.8</v>
      </c>
      <c r="M226" s="22">
        <v>11</v>
      </c>
      <c r="N226" s="22">
        <v>3019</v>
      </c>
      <c r="O226" s="22" t="s">
        <v>28</v>
      </c>
      <c r="P226" s="22" t="s">
        <v>29</v>
      </c>
      <c r="Q226" s="75">
        <v>108.46</v>
      </c>
      <c r="R226" s="73">
        <v>1.0899999999999999</v>
      </c>
      <c r="S226" s="73">
        <v>55.66</v>
      </c>
    </row>
    <row r="227" spans="1:19" x14ac:dyDescent="0.35">
      <c r="A227" s="72">
        <v>41289</v>
      </c>
      <c r="B227" s="22" t="s">
        <v>101</v>
      </c>
      <c r="C227" s="72" t="s">
        <v>56</v>
      </c>
      <c r="D227" s="60">
        <v>147</v>
      </c>
      <c r="E227" s="22">
        <v>23</v>
      </c>
      <c r="F227" s="49" t="s">
        <v>9</v>
      </c>
      <c r="G227" s="49" t="s">
        <v>6</v>
      </c>
      <c r="H227" s="73">
        <v>2.95</v>
      </c>
      <c r="I227" s="73" t="s">
        <v>78</v>
      </c>
      <c r="J227" s="74">
        <v>0.1</v>
      </c>
      <c r="K227" s="73">
        <v>2.66</v>
      </c>
      <c r="L227" s="73">
        <v>1.68</v>
      </c>
      <c r="M227" s="22">
        <v>4</v>
      </c>
      <c r="N227" s="22">
        <v>3010</v>
      </c>
      <c r="O227" s="22" t="s">
        <v>45</v>
      </c>
      <c r="P227" s="22" t="s">
        <v>44</v>
      </c>
      <c r="Q227" s="75">
        <v>10.64</v>
      </c>
      <c r="R227" s="73">
        <v>0.29000000000000004</v>
      </c>
      <c r="S227" s="73">
        <v>3.9200000000000008</v>
      </c>
    </row>
    <row r="228" spans="1:19" x14ac:dyDescent="0.35">
      <c r="A228" s="72">
        <v>41289</v>
      </c>
      <c r="B228" s="22" t="s">
        <v>101</v>
      </c>
      <c r="C228" s="72" t="s">
        <v>56</v>
      </c>
      <c r="D228" s="60">
        <v>148</v>
      </c>
      <c r="E228" s="22">
        <v>16</v>
      </c>
      <c r="F228" s="49" t="s">
        <v>8</v>
      </c>
      <c r="G228" s="49" t="s">
        <v>6</v>
      </c>
      <c r="H228" s="73">
        <v>27.95</v>
      </c>
      <c r="I228" s="73" t="s">
        <v>80</v>
      </c>
      <c r="J228" s="74">
        <v>0</v>
      </c>
      <c r="K228" s="73">
        <v>27.95</v>
      </c>
      <c r="L228" s="73">
        <v>15.85</v>
      </c>
      <c r="M228" s="22">
        <v>2</v>
      </c>
      <c r="N228" s="22">
        <v>3022</v>
      </c>
      <c r="O228" s="22" t="s">
        <v>43</v>
      </c>
      <c r="P228" s="22" t="s">
        <v>44</v>
      </c>
      <c r="Q228" s="75">
        <v>55.9</v>
      </c>
      <c r="R228" s="73">
        <v>0</v>
      </c>
      <c r="S228" s="73">
        <v>24.2</v>
      </c>
    </row>
    <row r="229" spans="1:19" x14ac:dyDescent="0.35">
      <c r="A229" s="72">
        <v>41289</v>
      </c>
      <c r="B229" s="22" t="s">
        <v>101</v>
      </c>
      <c r="C229" s="72" t="s">
        <v>56</v>
      </c>
      <c r="D229" s="60">
        <v>149</v>
      </c>
      <c r="E229" s="22">
        <v>23</v>
      </c>
      <c r="F229" s="49" t="s">
        <v>7</v>
      </c>
      <c r="G229" s="49" t="s">
        <v>6</v>
      </c>
      <c r="H229" s="73">
        <v>2.95</v>
      </c>
      <c r="I229" s="73" t="s">
        <v>78</v>
      </c>
      <c r="J229" s="74">
        <v>0.1</v>
      </c>
      <c r="K229" s="73">
        <v>2.66</v>
      </c>
      <c r="L229" s="73">
        <v>1.68</v>
      </c>
      <c r="M229" s="22">
        <v>8</v>
      </c>
      <c r="N229" s="22">
        <v>3024</v>
      </c>
      <c r="O229" s="22" t="s">
        <v>47</v>
      </c>
      <c r="P229" s="22" t="s">
        <v>41</v>
      </c>
      <c r="Q229" s="75">
        <v>21.28</v>
      </c>
      <c r="R229" s="73">
        <v>0.29000000000000004</v>
      </c>
      <c r="S229" s="73">
        <v>7.8400000000000016</v>
      </c>
    </row>
    <row r="230" spans="1:19" x14ac:dyDescent="0.35">
      <c r="A230" s="72">
        <v>41289</v>
      </c>
      <c r="B230" s="22" t="s">
        <v>101</v>
      </c>
      <c r="C230" s="72" t="s">
        <v>56</v>
      </c>
      <c r="D230" s="60">
        <v>150</v>
      </c>
      <c r="E230" s="22">
        <v>21</v>
      </c>
      <c r="F230" s="49" t="s">
        <v>9</v>
      </c>
      <c r="G230" s="49" t="s">
        <v>6</v>
      </c>
      <c r="H230" s="73">
        <v>26.95</v>
      </c>
      <c r="I230" s="73" t="s">
        <v>80</v>
      </c>
      <c r="J230" s="74">
        <v>0</v>
      </c>
      <c r="K230" s="73">
        <v>26.95</v>
      </c>
      <c r="L230" s="73">
        <v>12.42</v>
      </c>
      <c r="M230" s="22">
        <v>15</v>
      </c>
      <c r="N230" s="22">
        <v>3032</v>
      </c>
      <c r="O230" s="22" t="s">
        <v>30</v>
      </c>
      <c r="P230" s="22" t="s">
        <v>31</v>
      </c>
      <c r="Q230" s="75">
        <v>404.25</v>
      </c>
      <c r="R230" s="73">
        <v>0</v>
      </c>
      <c r="S230" s="73">
        <v>217.95</v>
      </c>
    </row>
    <row r="231" spans="1:19" x14ac:dyDescent="0.35">
      <c r="A231" s="72">
        <v>41289</v>
      </c>
      <c r="B231" s="22" t="s">
        <v>101</v>
      </c>
      <c r="C231" s="72" t="s">
        <v>56</v>
      </c>
      <c r="D231" s="60">
        <v>150</v>
      </c>
      <c r="E231" s="22">
        <v>3</v>
      </c>
      <c r="F231" s="49" t="s">
        <v>9</v>
      </c>
      <c r="G231" s="49" t="s">
        <v>6</v>
      </c>
      <c r="H231" s="73">
        <v>59.95</v>
      </c>
      <c r="I231" s="73" t="s">
        <v>83</v>
      </c>
      <c r="J231" s="74">
        <v>0</v>
      </c>
      <c r="K231" s="73">
        <v>59.95</v>
      </c>
      <c r="L231" s="73">
        <v>28.73</v>
      </c>
      <c r="M231" s="22">
        <v>3</v>
      </c>
      <c r="N231" s="22">
        <v>3032</v>
      </c>
      <c r="O231" s="22" t="s">
        <v>30</v>
      </c>
      <c r="P231" s="22" t="s">
        <v>31</v>
      </c>
      <c r="Q231" s="75">
        <v>179.85000000000002</v>
      </c>
      <c r="R231" s="73">
        <v>0</v>
      </c>
      <c r="S231" s="73">
        <v>93.660000000000011</v>
      </c>
    </row>
    <row r="232" spans="1:19" x14ac:dyDescent="0.35">
      <c r="A232" s="72">
        <v>41289</v>
      </c>
      <c r="B232" s="22" t="s">
        <v>101</v>
      </c>
      <c r="C232" s="72" t="s">
        <v>56</v>
      </c>
      <c r="D232" s="60">
        <v>151</v>
      </c>
      <c r="E232" s="22">
        <v>25</v>
      </c>
      <c r="F232" s="49" t="s">
        <v>7</v>
      </c>
      <c r="G232" s="49" t="s">
        <v>6</v>
      </c>
      <c r="H232" s="73">
        <v>0.95</v>
      </c>
      <c r="I232" s="73" t="s">
        <v>78</v>
      </c>
      <c r="J232" s="74">
        <v>0.2</v>
      </c>
      <c r="K232" s="73">
        <v>0.76</v>
      </c>
      <c r="L232" s="73">
        <v>0.35</v>
      </c>
      <c r="M232" s="22">
        <v>1</v>
      </c>
      <c r="N232" s="22">
        <v>3018</v>
      </c>
      <c r="O232" s="22" t="s">
        <v>49</v>
      </c>
      <c r="P232" s="22" t="s">
        <v>41</v>
      </c>
      <c r="Q232" s="75">
        <v>0.76</v>
      </c>
      <c r="R232" s="73">
        <v>0.18999999999999995</v>
      </c>
      <c r="S232" s="73">
        <v>0.41000000000000003</v>
      </c>
    </row>
    <row r="233" spans="1:19" x14ac:dyDescent="0.35">
      <c r="A233" s="72">
        <v>41289</v>
      </c>
      <c r="B233" s="22" t="s">
        <v>101</v>
      </c>
      <c r="C233" s="72" t="s">
        <v>56</v>
      </c>
      <c r="D233" s="60">
        <v>152</v>
      </c>
      <c r="E233" s="22">
        <v>49</v>
      </c>
      <c r="F233" s="49" t="s">
        <v>8</v>
      </c>
      <c r="G233" s="49" t="s">
        <v>6</v>
      </c>
      <c r="H233" s="73">
        <v>63.95</v>
      </c>
      <c r="I233" s="73" t="s">
        <v>83</v>
      </c>
      <c r="J233" s="74">
        <v>0</v>
      </c>
      <c r="K233" s="73">
        <v>63.95</v>
      </c>
      <c r="L233" s="73">
        <v>27.1</v>
      </c>
      <c r="M233" s="22">
        <v>1</v>
      </c>
      <c r="N233" s="22">
        <v>3020</v>
      </c>
      <c r="O233" s="22" t="s">
        <v>26</v>
      </c>
      <c r="P233" s="22" t="s">
        <v>27</v>
      </c>
      <c r="Q233" s="75">
        <v>63.95</v>
      </c>
      <c r="R233" s="73">
        <v>0</v>
      </c>
      <c r="S233" s="73">
        <v>36.85</v>
      </c>
    </row>
    <row r="234" spans="1:19" x14ac:dyDescent="0.35">
      <c r="A234" s="72">
        <v>41289</v>
      </c>
      <c r="B234" s="22" t="s">
        <v>101</v>
      </c>
      <c r="C234" s="72" t="s">
        <v>56</v>
      </c>
      <c r="D234" s="60">
        <v>153</v>
      </c>
      <c r="E234" s="22">
        <v>48</v>
      </c>
      <c r="F234" s="49" t="s">
        <v>9</v>
      </c>
      <c r="G234" s="49" t="s">
        <v>6</v>
      </c>
      <c r="H234" s="73">
        <v>3.95</v>
      </c>
      <c r="I234" s="73" t="s">
        <v>78</v>
      </c>
      <c r="J234" s="74">
        <v>0</v>
      </c>
      <c r="K234" s="73">
        <v>3.95</v>
      </c>
      <c r="L234" s="73">
        <v>1.43</v>
      </c>
      <c r="M234" s="22">
        <v>15</v>
      </c>
      <c r="N234" s="22">
        <v>3013</v>
      </c>
      <c r="O234" s="22" t="s">
        <v>33</v>
      </c>
      <c r="P234" s="22" t="s">
        <v>34</v>
      </c>
      <c r="Q234" s="75">
        <v>59.25</v>
      </c>
      <c r="R234" s="73">
        <v>0</v>
      </c>
      <c r="S234" s="73">
        <v>37.800000000000004</v>
      </c>
    </row>
    <row r="235" spans="1:19" x14ac:dyDescent="0.35">
      <c r="A235" s="72">
        <v>41289</v>
      </c>
      <c r="B235" s="22" t="s">
        <v>101</v>
      </c>
      <c r="C235" s="72" t="s">
        <v>56</v>
      </c>
      <c r="D235" s="60">
        <v>153</v>
      </c>
      <c r="E235" s="22">
        <v>8</v>
      </c>
      <c r="F235" s="49" t="s">
        <v>9</v>
      </c>
      <c r="G235" s="49" t="s">
        <v>6</v>
      </c>
      <c r="H235" s="73">
        <v>7.95</v>
      </c>
      <c r="I235" s="73" t="s">
        <v>78</v>
      </c>
      <c r="J235" s="74">
        <v>0</v>
      </c>
      <c r="K235" s="73">
        <v>7.95</v>
      </c>
      <c r="L235" s="73">
        <v>4.53</v>
      </c>
      <c r="M235" s="22">
        <v>9</v>
      </c>
      <c r="N235" s="22">
        <v>3013</v>
      </c>
      <c r="O235" s="22" t="s">
        <v>33</v>
      </c>
      <c r="P235" s="22" t="s">
        <v>34</v>
      </c>
      <c r="Q235" s="75">
        <v>71.55</v>
      </c>
      <c r="R235" s="73">
        <v>0</v>
      </c>
      <c r="S235" s="73">
        <v>30.78</v>
      </c>
    </row>
    <row r="236" spans="1:19" x14ac:dyDescent="0.35">
      <c r="A236" s="72">
        <v>41289</v>
      </c>
      <c r="B236" s="22" t="s">
        <v>101</v>
      </c>
      <c r="C236" s="72" t="s">
        <v>56</v>
      </c>
      <c r="D236" s="60">
        <v>154</v>
      </c>
      <c r="E236" s="22">
        <v>26</v>
      </c>
      <c r="F236" s="49" t="s">
        <v>7</v>
      </c>
      <c r="G236" s="49" t="s">
        <v>6</v>
      </c>
      <c r="H236" s="73">
        <v>0.95</v>
      </c>
      <c r="I236" s="73" t="s">
        <v>78</v>
      </c>
      <c r="J236" s="74">
        <v>0</v>
      </c>
      <c r="K236" s="73">
        <v>0.95</v>
      </c>
      <c r="L236" s="73">
        <v>0.42</v>
      </c>
      <c r="M236" s="22">
        <v>3</v>
      </c>
      <c r="N236" s="22">
        <v>3015</v>
      </c>
      <c r="O236" s="22" t="s">
        <v>37</v>
      </c>
      <c r="P236" s="22" t="s">
        <v>29</v>
      </c>
      <c r="Q236" s="75">
        <v>2.8499999999999996</v>
      </c>
      <c r="R236" s="73">
        <v>0</v>
      </c>
      <c r="S236" s="73">
        <v>1.59</v>
      </c>
    </row>
    <row r="237" spans="1:19" x14ac:dyDescent="0.35">
      <c r="A237" s="72">
        <v>41289</v>
      </c>
      <c r="B237" s="22" t="s">
        <v>101</v>
      </c>
      <c r="C237" s="72" t="s">
        <v>56</v>
      </c>
      <c r="D237" s="60">
        <v>155</v>
      </c>
      <c r="E237" s="22">
        <v>40</v>
      </c>
      <c r="F237" s="49" t="s">
        <v>8</v>
      </c>
      <c r="G237" s="49" t="s">
        <v>6</v>
      </c>
      <c r="H237" s="73">
        <v>16.95</v>
      </c>
      <c r="I237" s="73" t="s">
        <v>79</v>
      </c>
      <c r="J237" s="74">
        <v>0</v>
      </c>
      <c r="K237" s="73">
        <v>16.95</v>
      </c>
      <c r="L237" s="73">
        <v>6.53</v>
      </c>
      <c r="M237" s="22">
        <v>26</v>
      </c>
      <c r="N237" s="22">
        <v>3022</v>
      </c>
      <c r="O237" s="22" t="s">
        <v>43</v>
      </c>
      <c r="P237" s="22" t="s">
        <v>44</v>
      </c>
      <c r="Q237" s="75">
        <v>440.7</v>
      </c>
      <c r="R237" s="73">
        <v>0</v>
      </c>
      <c r="S237" s="73">
        <v>270.91999999999996</v>
      </c>
    </row>
    <row r="238" spans="1:19" x14ac:dyDescent="0.35">
      <c r="A238" s="72">
        <v>41289</v>
      </c>
      <c r="B238" s="22" t="s">
        <v>101</v>
      </c>
      <c r="C238" s="72" t="s">
        <v>56</v>
      </c>
      <c r="D238" s="60">
        <v>156</v>
      </c>
      <c r="E238" s="22">
        <v>40</v>
      </c>
      <c r="F238" s="49" t="s">
        <v>8</v>
      </c>
      <c r="G238" s="49" t="s">
        <v>6</v>
      </c>
      <c r="H238" s="73">
        <v>16.95</v>
      </c>
      <c r="I238" s="73" t="s">
        <v>79</v>
      </c>
      <c r="J238" s="74">
        <v>0</v>
      </c>
      <c r="K238" s="73">
        <v>16.95</v>
      </c>
      <c r="L238" s="73">
        <v>6.53</v>
      </c>
      <c r="M238" s="22">
        <v>24</v>
      </c>
      <c r="N238" s="22">
        <v>3032</v>
      </c>
      <c r="O238" s="22" t="s">
        <v>30</v>
      </c>
      <c r="P238" s="22" t="s">
        <v>31</v>
      </c>
      <c r="Q238" s="75">
        <v>406.79999999999995</v>
      </c>
      <c r="R238" s="73">
        <v>0</v>
      </c>
      <c r="S238" s="73">
        <v>250.07999999999996</v>
      </c>
    </row>
    <row r="239" spans="1:19" x14ac:dyDescent="0.35">
      <c r="A239" s="72">
        <v>41289</v>
      </c>
      <c r="B239" s="22" t="s">
        <v>101</v>
      </c>
      <c r="C239" s="72" t="s">
        <v>56</v>
      </c>
      <c r="D239" s="60">
        <v>157</v>
      </c>
      <c r="E239" s="22">
        <v>35</v>
      </c>
      <c r="F239" s="49" t="s">
        <v>9</v>
      </c>
      <c r="G239" s="49" t="s">
        <v>6</v>
      </c>
      <c r="H239" s="73">
        <v>0.95</v>
      </c>
      <c r="I239" s="73" t="s">
        <v>78</v>
      </c>
      <c r="J239" s="74">
        <v>0</v>
      </c>
      <c r="K239" s="73">
        <v>0.95</v>
      </c>
      <c r="L239" s="73">
        <v>0.47</v>
      </c>
      <c r="M239" s="22">
        <v>26</v>
      </c>
      <c r="N239" s="22">
        <v>3027</v>
      </c>
      <c r="O239" s="22" t="s">
        <v>50</v>
      </c>
      <c r="P239" s="22" t="s">
        <v>23</v>
      </c>
      <c r="Q239" s="75">
        <v>24.7</v>
      </c>
      <c r="R239" s="73">
        <v>0</v>
      </c>
      <c r="S239" s="73">
        <v>12.48</v>
      </c>
    </row>
    <row r="240" spans="1:19" x14ac:dyDescent="0.35">
      <c r="A240" s="72">
        <v>41289</v>
      </c>
      <c r="B240" s="22" t="s">
        <v>101</v>
      </c>
      <c r="C240" s="72" t="s">
        <v>56</v>
      </c>
      <c r="D240" s="60">
        <v>157</v>
      </c>
      <c r="E240" s="22">
        <v>50</v>
      </c>
      <c r="F240" s="49" t="s">
        <v>9</v>
      </c>
      <c r="G240" s="49" t="s">
        <v>6</v>
      </c>
      <c r="H240" s="73">
        <v>24.95</v>
      </c>
      <c r="I240" s="73" t="s">
        <v>80</v>
      </c>
      <c r="J240" s="74">
        <v>0</v>
      </c>
      <c r="K240" s="73">
        <v>24.95</v>
      </c>
      <c r="L240" s="73">
        <v>12.14</v>
      </c>
      <c r="M240" s="22">
        <v>2</v>
      </c>
      <c r="N240" s="22">
        <v>3027</v>
      </c>
      <c r="O240" s="22" t="s">
        <v>50</v>
      </c>
      <c r="P240" s="22" t="s">
        <v>23</v>
      </c>
      <c r="Q240" s="75">
        <v>49.9</v>
      </c>
      <c r="R240" s="73">
        <v>0</v>
      </c>
      <c r="S240" s="73">
        <v>25.619999999999997</v>
      </c>
    </row>
    <row r="241" spans="1:19" x14ac:dyDescent="0.35">
      <c r="A241" s="72">
        <v>41289</v>
      </c>
      <c r="B241" s="22" t="s">
        <v>101</v>
      </c>
      <c r="C241" s="72" t="s">
        <v>56</v>
      </c>
      <c r="D241" s="60">
        <v>157</v>
      </c>
      <c r="E241" s="22">
        <v>22</v>
      </c>
      <c r="F241" s="49" t="s">
        <v>9</v>
      </c>
      <c r="G241" s="49" t="s">
        <v>6</v>
      </c>
      <c r="H241" s="73">
        <v>0.95</v>
      </c>
      <c r="I241" s="73" t="s">
        <v>78</v>
      </c>
      <c r="J241" s="74">
        <v>0</v>
      </c>
      <c r="K241" s="73">
        <v>0.95</v>
      </c>
      <c r="L241" s="73">
        <v>0.56999999999999995</v>
      </c>
      <c r="M241" s="22">
        <v>8</v>
      </c>
      <c r="N241" s="22">
        <v>3027</v>
      </c>
      <c r="O241" s="22" t="s">
        <v>50</v>
      </c>
      <c r="P241" s="22" t="s">
        <v>23</v>
      </c>
      <c r="Q241" s="75">
        <v>7.6</v>
      </c>
      <c r="R241" s="73">
        <v>0</v>
      </c>
      <c r="S241" s="73">
        <v>3.04</v>
      </c>
    </row>
    <row r="242" spans="1:19" x14ac:dyDescent="0.35">
      <c r="A242" s="72">
        <v>41289</v>
      </c>
      <c r="B242" s="22" t="s">
        <v>101</v>
      </c>
      <c r="C242" s="72" t="s">
        <v>56</v>
      </c>
      <c r="D242" s="60">
        <v>157</v>
      </c>
      <c r="E242" s="22">
        <v>6</v>
      </c>
      <c r="F242" s="49" t="s">
        <v>9</v>
      </c>
      <c r="G242" s="49" t="s">
        <v>6</v>
      </c>
      <c r="H242" s="73">
        <v>55.95</v>
      </c>
      <c r="I242" s="73" t="s">
        <v>83</v>
      </c>
      <c r="J242" s="74">
        <v>0</v>
      </c>
      <c r="K242" s="73">
        <v>55.95</v>
      </c>
      <c r="L242" s="73">
        <v>16.059999999999999</v>
      </c>
      <c r="M242" s="22">
        <v>14</v>
      </c>
      <c r="N242" s="22">
        <v>3027</v>
      </c>
      <c r="O242" s="22" t="s">
        <v>50</v>
      </c>
      <c r="P242" s="22" t="s">
        <v>23</v>
      </c>
      <c r="Q242" s="75">
        <v>783.30000000000007</v>
      </c>
      <c r="R242" s="73">
        <v>0</v>
      </c>
      <c r="S242" s="73">
        <v>558.46</v>
      </c>
    </row>
    <row r="243" spans="1:19" x14ac:dyDescent="0.35">
      <c r="A243" s="72">
        <v>41289</v>
      </c>
      <c r="B243" s="22" t="s">
        <v>101</v>
      </c>
      <c r="C243" s="72" t="s">
        <v>56</v>
      </c>
      <c r="D243" s="60">
        <v>157</v>
      </c>
      <c r="E243" s="22">
        <v>9</v>
      </c>
      <c r="F243" s="49" t="s">
        <v>9</v>
      </c>
      <c r="G243" s="49" t="s">
        <v>6</v>
      </c>
      <c r="H243" s="73">
        <v>48.95</v>
      </c>
      <c r="I243" s="73" t="s">
        <v>82</v>
      </c>
      <c r="J243" s="74">
        <v>0</v>
      </c>
      <c r="K243" s="73">
        <v>48.95</v>
      </c>
      <c r="L243" s="73">
        <v>24.52</v>
      </c>
      <c r="M243" s="22">
        <v>29</v>
      </c>
      <c r="N243" s="22">
        <v>3027</v>
      </c>
      <c r="O243" s="22" t="s">
        <v>50</v>
      </c>
      <c r="P243" s="22" t="s">
        <v>23</v>
      </c>
      <c r="Q243" s="75">
        <v>1419.5500000000002</v>
      </c>
      <c r="R243" s="73">
        <v>0</v>
      </c>
      <c r="S243" s="73">
        <v>708.47000000000014</v>
      </c>
    </row>
    <row r="244" spans="1:19" x14ac:dyDescent="0.35">
      <c r="A244" s="72">
        <v>41289</v>
      </c>
      <c r="B244" s="22" t="s">
        <v>101</v>
      </c>
      <c r="C244" s="72" t="s">
        <v>56</v>
      </c>
      <c r="D244" s="60">
        <v>158</v>
      </c>
      <c r="E244" s="22">
        <v>2</v>
      </c>
      <c r="F244" s="49" t="s">
        <v>7</v>
      </c>
      <c r="G244" s="49" t="s">
        <v>6</v>
      </c>
      <c r="H244" s="73">
        <v>44.95</v>
      </c>
      <c r="I244" s="73" t="s">
        <v>82</v>
      </c>
      <c r="J244" s="74">
        <v>0</v>
      </c>
      <c r="K244" s="73">
        <v>44.95</v>
      </c>
      <c r="L244" s="73">
        <v>27.95</v>
      </c>
      <c r="M244" s="22">
        <v>10</v>
      </c>
      <c r="N244" s="22">
        <v>3021</v>
      </c>
      <c r="O244" s="22" t="s">
        <v>26</v>
      </c>
      <c r="P244" s="22" t="s">
        <v>27</v>
      </c>
      <c r="Q244" s="75">
        <v>449.5</v>
      </c>
      <c r="R244" s="73">
        <v>0</v>
      </c>
      <c r="S244" s="73">
        <v>170.00000000000003</v>
      </c>
    </row>
    <row r="245" spans="1:19" x14ac:dyDescent="0.35">
      <c r="A245" s="72">
        <v>41289</v>
      </c>
      <c r="B245" s="22" t="s">
        <v>101</v>
      </c>
      <c r="C245" s="72" t="s">
        <v>56</v>
      </c>
      <c r="D245" s="60">
        <v>159</v>
      </c>
      <c r="E245" s="22">
        <v>45</v>
      </c>
      <c r="F245" s="49" t="s">
        <v>8</v>
      </c>
      <c r="G245" s="49" t="s">
        <v>6</v>
      </c>
      <c r="H245" s="73">
        <v>38.950000000000003</v>
      </c>
      <c r="I245" s="73" t="s">
        <v>81</v>
      </c>
      <c r="J245" s="74">
        <v>0</v>
      </c>
      <c r="K245" s="73">
        <v>38.950000000000003</v>
      </c>
      <c r="L245" s="73">
        <v>22.33</v>
      </c>
      <c r="M245" s="22">
        <v>2</v>
      </c>
      <c r="N245" s="22">
        <v>3011</v>
      </c>
      <c r="O245" s="22" t="s">
        <v>52</v>
      </c>
      <c r="P245" s="22" t="s">
        <v>31</v>
      </c>
      <c r="Q245" s="75">
        <v>77.900000000000006</v>
      </c>
      <c r="R245" s="73">
        <v>0</v>
      </c>
      <c r="S245" s="73">
        <v>33.240000000000009</v>
      </c>
    </row>
    <row r="246" spans="1:19" x14ac:dyDescent="0.35">
      <c r="A246" s="72">
        <v>41289</v>
      </c>
      <c r="B246" s="22" t="s">
        <v>101</v>
      </c>
      <c r="C246" s="72" t="s">
        <v>56</v>
      </c>
      <c r="D246" s="60">
        <v>160</v>
      </c>
      <c r="E246" s="22">
        <v>7</v>
      </c>
      <c r="F246" s="49" t="s">
        <v>7</v>
      </c>
      <c r="G246" s="49" t="s">
        <v>6</v>
      </c>
      <c r="H246" s="73">
        <v>20.95</v>
      </c>
      <c r="I246" s="73" t="s">
        <v>80</v>
      </c>
      <c r="J246" s="74">
        <v>0</v>
      </c>
      <c r="K246" s="73">
        <v>20.95</v>
      </c>
      <c r="L246" s="73">
        <v>10.039999999999999</v>
      </c>
      <c r="M246" s="22">
        <v>1</v>
      </c>
      <c r="N246" s="22">
        <v>3028</v>
      </c>
      <c r="O246" s="22" t="s">
        <v>39</v>
      </c>
      <c r="P246" s="22" t="s">
        <v>27</v>
      </c>
      <c r="Q246" s="75">
        <v>20.95</v>
      </c>
      <c r="R246" s="73">
        <v>0</v>
      </c>
      <c r="S246" s="73">
        <v>10.91</v>
      </c>
    </row>
    <row r="247" spans="1:19" x14ac:dyDescent="0.35">
      <c r="A247" s="72">
        <v>41289</v>
      </c>
      <c r="B247" s="22" t="s">
        <v>101</v>
      </c>
      <c r="C247" s="72" t="s">
        <v>56</v>
      </c>
      <c r="D247" s="60">
        <v>160</v>
      </c>
      <c r="E247" s="22">
        <v>25</v>
      </c>
      <c r="F247" s="49" t="s">
        <v>7</v>
      </c>
      <c r="G247" s="49" t="s">
        <v>6</v>
      </c>
      <c r="H247" s="73">
        <v>0.95</v>
      </c>
      <c r="I247" s="73" t="s">
        <v>78</v>
      </c>
      <c r="J247" s="74">
        <v>0</v>
      </c>
      <c r="K247" s="73">
        <v>0.95</v>
      </c>
      <c r="L247" s="73">
        <v>0.35</v>
      </c>
      <c r="M247" s="22">
        <v>10</v>
      </c>
      <c r="N247" s="22">
        <v>3028</v>
      </c>
      <c r="O247" s="22" t="s">
        <v>39</v>
      </c>
      <c r="P247" s="22" t="s">
        <v>27</v>
      </c>
      <c r="Q247" s="75">
        <v>9.5</v>
      </c>
      <c r="R247" s="73">
        <v>0</v>
      </c>
      <c r="S247" s="73">
        <v>6</v>
      </c>
    </row>
    <row r="248" spans="1:19" x14ac:dyDescent="0.35">
      <c r="A248" s="72">
        <v>41289</v>
      </c>
      <c r="B248" s="22" t="s">
        <v>101</v>
      </c>
      <c r="C248" s="72" t="s">
        <v>56</v>
      </c>
      <c r="D248" s="60">
        <v>161</v>
      </c>
      <c r="E248" s="22">
        <v>31</v>
      </c>
      <c r="F248" s="49" t="s">
        <v>8</v>
      </c>
      <c r="G248" s="49" t="s">
        <v>6</v>
      </c>
      <c r="H248" s="73">
        <v>0.95</v>
      </c>
      <c r="I248" s="73" t="s">
        <v>78</v>
      </c>
      <c r="J248" s="74">
        <v>0</v>
      </c>
      <c r="K248" s="73">
        <v>0.95</v>
      </c>
      <c r="L248" s="73">
        <v>0.34</v>
      </c>
      <c r="M248" s="22">
        <v>8</v>
      </c>
      <c r="N248" s="22">
        <v>3022</v>
      </c>
      <c r="O248" s="22" t="s">
        <v>43</v>
      </c>
      <c r="P248" s="22" t="s">
        <v>44</v>
      </c>
      <c r="Q248" s="75">
        <v>7.6</v>
      </c>
      <c r="R248" s="73">
        <v>0</v>
      </c>
      <c r="S248" s="73">
        <v>4.879999999999999</v>
      </c>
    </row>
    <row r="249" spans="1:19" x14ac:dyDescent="0.35">
      <c r="A249" s="72">
        <v>41289</v>
      </c>
      <c r="B249" s="22" t="s">
        <v>101</v>
      </c>
      <c r="C249" s="72" t="s">
        <v>56</v>
      </c>
      <c r="D249" s="60">
        <v>162</v>
      </c>
      <c r="E249" s="22">
        <v>13</v>
      </c>
      <c r="F249" s="49" t="s">
        <v>9</v>
      </c>
      <c r="G249" s="49" t="s">
        <v>6</v>
      </c>
      <c r="H249" s="73">
        <v>26.95</v>
      </c>
      <c r="I249" s="73" t="s">
        <v>80</v>
      </c>
      <c r="J249" s="74">
        <v>0</v>
      </c>
      <c r="K249" s="73">
        <v>26.95</v>
      </c>
      <c r="L249" s="73">
        <v>13.26</v>
      </c>
      <c r="M249" s="22">
        <v>7</v>
      </c>
      <c r="N249" s="22">
        <v>3023</v>
      </c>
      <c r="O249" s="22" t="s">
        <v>38</v>
      </c>
      <c r="P249" s="22" t="s">
        <v>23</v>
      </c>
      <c r="Q249" s="75">
        <v>188.65</v>
      </c>
      <c r="R249" s="73">
        <v>0</v>
      </c>
      <c r="S249" s="73">
        <v>95.83</v>
      </c>
    </row>
    <row r="250" spans="1:19" x14ac:dyDescent="0.35">
      <c r="A250" s="72">
        <v>41289</v>
      </c>
      <c r="B250" s="22" t="s">
        <v>101</v>
      </c>
      <c r="C250" s="72" t="s">
        <v>56</v>
      </c>
      <c r="D250" s="60">
        <v>162</v>
      </c>
      <c r="E250" s="22">
        <v>21</v>
      </c>
      <c r="F250" s="49" t="s">
        <v>9</v>
      </c>
      <c r="G250" s="49" t="s">
        <v>6</v>
      </c>
      <c r="H250" s="73">
        <v>26.95</v>
      </c>
      <c r="I250" s="73" t="s">
        <v>80</v>
      </c>
      <c r="J250" s="74">
        <v>0.1</v>
      </c>
      <c r="K250" s="73">
        <v>24.26</v>
      </c>
      <c r="L250" s="73">
        <v>12.42</v>
      </c>
      <c r="M250" s="22">
        <v>19</v>
      </c>
      <c r="N250" s="22">
        <v>3023</v>
      </c>
      <c r="O250" s="22" t="s">
        <v>38</v>
      </c>
      <c r="P250" s="22" t="s">
        <v>23</v>
      </c>
      <c r="Q250" s="75">
        <v>460.94000000000005</v>
      </c>
      <c r="R250" s="73">
        <v>2.6899999999999977</v>
      </c>
      <c r="S250" s="73">
        <v>224.96000000000004</v>
      </c>
    </row>
    <row r="251" spans="1:19" x14ac:dyDescent="0.35">
      <c r="A251" s="72">
        <v>41289</v>
      </c>
      <c r="B251" s="22" t="s">
        <v>101</v>
      </c>
      <c r="C251" s="72" t="s">
        <v>56</v>
      </c>
      <c r="D251" s="60">
        <v>162</v>
      </c>
      <c r="E251" s="22">
        <v>30</v>
      </c>
      <c r="F251" s="49" t="s">
        <v>9</v>
      </c>
      <c r="G251" s="49" t="s">
        <v>6</v>
      </c>
      <c r="H251" s="73">
        <v>10.95</v>
      </c>
      <c r="I251" s="73" t="s">
        <v>79</v>
      </c>
      <c r="J251" s="74">
        <v>0.2</v>
      </c>
      <c r="K251" s="73">
        <v>8.76</v>
      </c>
      <c r="L251" s="73">
        <v>4.8</v>
      </c>
      <c r="M251" s="22">
        <v>24</v>
      </c>
      <c r="N251" s="22">
        <v>3023</v>
      </c>
      <c r="O251" s="22" t="s">
        <v>38</v>
      </c>
      <c r="P251" s="22" t="s">
        <v>23</v>
      </c>
      <c r="Q251" s="75">
        <v>210.24</v>
      </c>
      <c r="R251" s="73">
        <v>2.1899999999999995</v>
      </c>
      <c r="S251" s="73">
        <v>95.039999999999992</v>
      </c>
    </row>
    <row r="252" spans="1:19" x14ac:dyDescent="0.35">
      <c r="A252" s="72">
        <v>41290</v>
      </c>
      <c r="B252" s="22" t="s">
        <v>102</v>
      </c>
      <c r="C252" s="72" t="s">
        <v>56</v>
      </c>
      <c r="D252" s="60">
        <v>163</v>
      </c>
      <c r="E252" s="22">
        <v>23</v>
      </c>
      <c r="F252" s="49" t="s">
        <v>10</v>
      </c>
      <c r="G252" s="49" t="s">
        <v>5</v>
      </c>
      <c r="H252" s="73">
        <v>2.95</v>
      </c>
      <c r="I252" s="73" t="s">
        <v>78</v>
      </c>
      <c r="J252" s="74">
        <v>0.1</v>
      </c>
      <c r="K252" s="73">
        <v>2.66</v>
      </c>
      <c r="L252" s="73">
        <v>1.68</v>
      </c>
      <c r="M252" s="22">
        <v>7</v>
      </c>
      <c r="N252" s="22">
        <v>3021</v>
      </c>
      <c r="O252" s="22" t="s">
        <v>26</v>
      </c>
      <c r="P252" s="22" t="s">
        <v>27</v>
      </c>
      <c r="Q252" s="75">
        <v>18.62</v>
      </c>
      <c r="R252" s="73">
        <v>0.29000000000000004</v>
      </c>
      <c r="S252" s="73">
        <v>6.8600000000000012</v>
      </c>
    </row>
    <row r="253" spans="1:19" x14ac:dyDescent="0.35">
      <c r="A253" s="72">
        <v>41290</v>
      </c>
      <c r="B253" s="22" t="s">
        <v>102</v>
      </c>
      <c r="C253" s="72" t="s">
        <v>56</v>
      </c>
      <c r="D253" s="60">
        <v>163</v>
      </c>
      <c r="E253" s="22">
        <v>37</v>
      </c>
      <c r="F253" s="49" t="s">
        <v>10</v>
      </c>
      <c r="G253" s="49" t="s">
        <v>5</v>
      </c>
      <c r="H253" s="73">
        <v>24.95</v>
      </c>
      <c r="I253" s="73" t="s">
        <v>80</v>
      </c>
      <c r="J253" s="74">
        <v>0</v>
      </c>
      <c r="K253" s="73">
        <v>24.95</v>
      </c>
      <c r="L253" s="73">
        <v>9.3800000000000008</v>
      </c>
      <c r="M253" s="22">
        <v>10</v>
      </c>
      <c r="N253" s="22">
        <v>3021</v>
      </c>
      <c r="O253" s="22" t="s">
        <v>26</v>
      </c>
      <c r="P253" s="22" t="s">
        <v>27</v>
      </c>
      <c r="Q253" s="75">
        <v>249.5</v>
      </c>
      <c r="R253" s="73">
        <v>0</v>
      </c>
      <c r="S253" s="73">
        <v>155.69999999999999</v>
      </c>
    </row>
    <row r="254" spans="1:19" x14ac:dyDescent="0.35">
      <c r="A254" s="72">
        <v>41290</v>
      </c>
      <c r="B254" s="22" t="s">
        <v>102</v>
      </c>
      <c r="C254" s="72" t="s">
        <v>56</v>
      </c>
      <c r="D254" s="60">
        <v>164</v>
      </c>
      <c r="E254" s="22">
        <v>10</v>
      </c>
      <c r="F254" s="49" t="s">
        <v>11</v>
      </c>
      <c r="G254" s="49" t="s">
        <v>5</v>
      </c>
      <c r="H254" s="73">
        <v>34.950000000000003</v>
      </c>
      <c r="I254" s="73" t="s">
        <v>81</v>
      </c>
      <c r="J254" s="74">
        <v>0</v>
      </c>
      <c r="K254" s="73">
        <v>34.950000000000003</v>
      </c>
      <c r="L254" s="73">
        <v>22.13</v>
      </c>
      <c r="M254" s="22">
        <v>3</v>
      </c>
      <c r="N254" s="22">
        <v>3029</v>
      </c>
      <c r="O254" s="22" t="s">
        <v>46</v>
      </c>
      <c r="P254" s="22" t="s">
        <v>23</v>
      </c>
      <c r="Q254" s="75">
        <v>104.85000000000001</v>
      </c>
      <c r="R254" s="73">
        <v>0</v>
      </c>
      <c r="S254" s="73">
        <v>38.460000000000008</v>
      </c>
    </row>
    <row r="255" spans="1:19" x14ac:dyDescent="0.35">
      <c r="A255" s="72">
        <v>41290</v>
      </c>
      <c r="B255" s="22" t="s">
        <v>102</v>
      </c>
      <c r="C255" s="72" t="s">
        <v>56</v>
      </c>
      <c r="D255" s="60">
        <v>164</v>
      </c>
      <c r="E255" s="22">
        <v>20</v>
      </c>
      <c r="F255" s="49" t="s">
        <v>11</v>
      </c>
      <c r="G255" s="49" t="s">
        <v>5</v>
      </c>
      <c r="H255" s="73">
        <v>16.95</v>
      </c>
      <c r="I255" s="73" t="s">
        <v>79</v>
      </c>
      <c r="J255" s="74">
        <v>0</v>
      </c>
      <c r="K255" s="73">
        <v>16.95</v>
      </c>
      <c r="L255" s="73">
        <v>6.76</v>
      </c>
      <c r="M255" s="22">
        <v>12</v>
      </c>
      <c r="N255" s="22">
        <v>3029</v>
      </c>
      <c r="O255" s="22" t="s">
        <v>46</v>
      </c>
      <c r="P255" s="22" t="s">
        <v>23</v>
      </c>
      <c r="Q255" s="75">
        <v>203.39999999999998</v>
      </c>
      <c r="R255" s="73">
        <v>0</v>
      </c>
      <c r="S255" s="73">
        <v>122.28</v>
      </c>
    </row>
    <row r="256" spans="1:19" x14ac:dyDescent="0.35">
      <c r="A256" s="72">
        <v>41290</v>
      </c>
      <c r="B256" s="22" t="s">
        <v>102</v>
      </c>
      <c r="C256" s="72" t="s">
        <v>56</v>
      </c>
      <c r="D256" s="60">
        <v>164</v>
      </c>
      <c r="E256" s="22">
        <v>38</v>
      </c>
      <c r="F256" s="49" t="s">
        <v>11</v>
      </c>
      <c r="G256" s="49" t="s">
        <v>5</v>
      </c>
      <c r="H256" s="73">
        <v>24.95</v>
      </c>
      <c r="I256" s="73" t="s">
        <v>80</v>
      </c>
      <c r="J256" s="74">
        <v>0.1</v>
      </c>
      <c r="K256" s="73">
        <v>22.46</v>
      </c>
      <c r="L256" s="73">
        <v>11.48</v>
      </c>
      <c r="M256" s="22">
        <v>2</v>
      </c>
      <c r="N256" s="22">
        <v>3029</v>
      </c>
      <c r="O256" s="22" t="s">
        <v>46</v>
      </c>
      <c r="P256" s="22" t="s">
        <v>23</v>
      </c>
      <c r="Q256" s="75">
        <v>44.92</v>
      </c>
      <c r="R256" s="73">
        <v>2.4899999999999984</v>
      </c>
      <c r="S256" s="73">
        <v>21.96</v>
      </c>
    </row>
    <row r="257" spans="1:19" x14ac:dyDescent="0.35">
      <c r="A257" s="72">
        <v>41290</v>
      </c>
      <c r="B257" s="22" t="s">
        <v>102</v>
      </c>
      <c r="C257" s="72" t="s">
        <v>56</v>
      </c>
      <c r="D257" s="60">
        <v>164</v>
      </c>
      <c r="E257" s="22">
        <v>37</v>
      </c>
      <c r="F257" s="49" t="s">
        <v>11</v>
      </c>
      <c r="G257" s="49" t="s">
        <v>5</v>
      </c>
      <c r="H257" s="73">
        <v>24.95</v>
      </c>
      <c r="I257" s="73" t="s">
        <v>80</v>
      </c>
      <c r="J257" s="74">
        <v>0</v>
      </c>
      <c r="K257" s="73">
        <v>24.95</v>
      </c>
      <c r="L257" s="73">
        <v>9.3800000000000008</v>
      </c>
      <c r="M257" s="22">
        <v>7</v>
      </c>
      <c r="N257" s="22">
        <v>3029</v>
      </c>
      <c r="O257" s="22" t="s">
        <v>46</v>
      </c>
      <c r="P257" s="22" t="s">
        <v>23</v>
      </c>
      <c r="Q257" s="75">
        <v>174.65</v>
      </c>
      <c r="R257" s="73">
        <v>0</v>
      </c>
      <c r="S257" s="73">
        <v>108.99</v>
      </c>
    </row>
    <row r="258" spans="1:19" x14ac:dyDescent="0.35">
      <c r="A258" s="72">
        <v>41290</v>
      </c>
      <c r="B258" s="22" t="s">
        <v>102</v>
      </c>
      <c r="C258" s="72" t="s">
        <v>56</v>
      </c>
      <c r="D258" s="60">
        <v>165</v>
      </c>
      <c r="E258" s="22">
        <v>33</v>
      </c>
      <c r="F258" s="49" t="s">
        <v>11</v>
      </c>
      <c r="G258" s="49" t="s">
        <v>5</v>
      </c>
      <c r="H258" s="73">
        <v>19.95</v>
      </c>
      <c r="I258" s="73" t="s">
        <v>79</v>
      </c>
      <c r="J258" s="74">
        <v>0</v>
      </c>
      <c r="K258" s="73">
        <v>19.95</v>
      </c>
      <c r="L258" s="73">
        <v>9.7799999999999994</v>
      </c>
      <c r="M258" s="22">
        <v>17</v>
      </c>
      <c r="N258" s="22">
        <v>3022</v>
      </c>
      <c r="O258" s="22" t="s">
        <v>43</v>
      </c>
      <c r="P258" s="22" t="s">
        <v>44</v>
      </c>
      <c r="Q258" s="75">
        <v>339.15</v>
      </c>
      <c r="R258" s="73">
        <v>0</v>
      </c>
      <c r="S258" s="73">
        <v>172.89</v>
      </c>
    </row>
    <row r="259" spans="1:19" x14ac:dyDescent="0.35">
      <c r="A259" s="72">
        <v>41290</v>
      </c>
      <c r="B259" s="22" t="s">
        <v>102</v>
      </c>
      <c r="C259" s="72" t="s">
        <v>56</v>
      </c>
      <c r="D259" s="60">
        <v>165</v>
      </c>
      <c r="E259" s="22">
        <v>1</v>
      </c>
      <c r="F259" s="49" t="s">
        <v>11</v>
      </c>
      <c r="G259" s="49" t="s">
        <v>5</v>
      </c>
      <c r="H259" s="73">
        <v>43.95</v>
      </c>
      <c r="I259" s="73" t="s">
        <v>82</v>
      </c>
      <c r="J259" s="74">
        <v>0</v>
      </c>
      <c r="K259" s="73">
        <v>43.95</v>
      </c>
      <c r="L259" s="73">
        <v>25.6</v>
      </c>
      <c r="M259" s="22">
        <v>17</v>
      </c>
      <c r="N259" s="22">
        <v>3022</v>
      </c>
      <c r="O259" s="22" t="s">
        <v>43</v>
      </c>
      <c r="P259" s="22" t="s">
        <v>44</v>
      </c>
      <c r="Q259" s="75">
        <v>747.15000000000009</v>
      </c>
      <c r="R259" s="73">
        <v>0</v>
      </c>
      <c r="S259" s="73">
        <v>311.95000000000005</v>
      </c>
    </row>
    <row r="260" spans="1:19" x14ac:dyDescent="0.35">
      <c r="A260" s="72">
        <v>41290</v>
      </c>
      <c r="B260" s="22" t="s">
        <v>102</v>
      </c>
      <c r="C260" s="72" t="s">
        <v>56</v>
      </c>
      <c r="D260" s="60">
        <v>166</v>
      </c>
      <c r="E260" s="22">
        <v>7</v>
      </c>
      <c r="F260" s="49" t="s">
        <v>10</v>
      </c>
      <c r="G260" s="49" t="s">
        <v>5</v>
      </c>
      <c r="H260" s="73">
        <v>20.95</v>
      </c>
      <c r="I260" s="73" t="s">
        <v>80</v>
      </c>
      <c r="J260" s="74">
        <v>0</v>
      </c>
      <c r="K260" s="73">
        <v>20.95</v>
      </c>
      <c r="L260" s="73">
        <v>10.039999999999999</v>
      </c>
      <c r="M260" s="22">
        <v>3</v>
      </c>
      <c r="N260" s="22">
        <v>3010</v>
      </c>
      <c r="O260" s="22" t="s">
        <v>45</v>
      </c>
      <c r="P260" s="22" t="s">
        <v>44</v>
      </c>
      <c r="Q260" s="75">
        <v>62.849999999999994</v>
      </c>
      <c r="R260" s="73">
        <v>0</v>
      </c>
      <c r="S260" s="73">
        <v>32.730000000000004</v>
      </c>
    </row>
    <row r="261" spans="1:19" x14ac:dyDescent="0.35">
      <c r="A261" s="72">
        <v>41290</v>
      </c>
      <c r="B261" s="22" t="s">
        <v>102</v>
      </c>
      <c r="C261" s="72" t="s">
        <v>56</v>
      </c>
      <c r="D261" s="60">
        <v>167</v>
      </c>
      <c r="E261" s="22">
        <v>18</v>
      </c>
      <c r="F261" s="49" t="s">
        <v>10</v>
      </c>
      <c r="G261" s="49" t="s">
        <v>5</v>
      </c>
      <c r="H261" s="73">
        <v>54.95</v>
      </c>
      <c r="I261" s="73" t="s">
        <v>83</v>
      </c>
      <c r="J261" s="74">
        <v>0</v>
      </c>
      <c r="K261" s="73">
        <v>54.95</v>
      </c>
      <c r="L261" s="73">
        <v>26.65</v>
      </c>
      <c r="M261" s="22">
        <v>25</v>
      </c>
      <c r="N261" s="22">
        <v>3019</v>
      </c>
      <c r="O261" s="22" t="s">
        <v>28</v>
      </c>
      <c r="P261" s="22" t="s">
        <v>29</v>
      </c>
      <c r="Q261" s="75">
        <v>1373.75</v>
      </c>
      <c r="R261" s="73">
        <v>0</v>
      </c>
      <c r="S261" s="73">
        <v>707.50000000000011</v>
      </c>
    </row>
    <row r="262" spans="1:19" x14ac:dyDescent="0.35">
      <c r="A262" s="72">
        <v>41290</v>
      </c>
      <c r="B262" s="22" t="s">
        <v>102</v>
      </c>
      <c r="C262" s="72" t="s">
        <v>56</v>
      </c>
      <c r="D262" s="60">
        <v>168</v>
      </c>
      <c r="E262" s="22">
        <v>31</v>
      </c>
      <c r="F262" s="49" t="s">
        <v>11</v>
      </c>
      <c r="G262" s="49" t="s">
        <v>5</v>
      </c>
      <c r="H262" s="73">
        <v>0.95</v>
      </c>
      <c r="I262" s="73" t="s">
        <v>78</v>
      </c>
      <c r="J262" s="74">
        <v>0</v>
      </c>
      <c r="K262" s="73">
        <v>0.95</v>
      </c>
      <c r="L262" s="73">
        <v>0.34</v>
      </c>
      <c r="M262" s="22">
        <v>7</v>
      </c>
      <c r="N262" s="22">
        <v>3011</v>
      </c>
      <c r="O262" s="22" t="s">
        <v>52</v>
      </c>
      <c r="P262" s="22" t="s">
        <v>31</v>
      </c>
      <c r="Q262" s="75">
        <v>6.6499999999999995</v>
      </c>
      <c r="R262" s="73">
        <v>0</v>
      </c>
      <c r="S262" s="73">
        <v>4.2699999999999996</v>
      </c>
    </row>
    <row r="263" spans="1:19" x14ac:dyDescent="0.35">
      <c r="A263" s="72">
        <v>41290</v>
      </c>
      <c r="B263" s="22" t="s">
        <v>102</v>
      </c>
      <c r="C263" s="72" t="s">
        <v>56</v>
      </c>
      <c r="D263" s="60">
        <v>169</v>
      </c>
      <c r="E263" s="22">
        <v>49</v>
      </c>
      <c r="F263" s="49" t="s">
        <v>10</v>
      </c>
      <c r="G263" s="49" t="s">
        <v>5</v>
      </c>
      <c r="H263" s="73">
        <v>63.95</v>
      </c>
      <c r="I263" s="73" t="s">
        <v>83</v>
      </c>
      <c r="J263" s="74">
        <v>0</v>
      </c>
      <c r="K263" s="73">
        <v>63.95</v>
      </c>
      <c r="L263" s="73">
        <v>27.1</v>
      </c>
      <c r="M263" s="22">
        <v>2</v>
      </c>
      <c r="N263" s="22">
        <v>3012</v>
      </c>
      <c r="O263" s="22" t="s">
        <v>36</v>
      </c>
      <c r="P263" s="22" t="s">
        <v>34</v>
      </c>
      <c r="Q263" s="75">
        <v>127.9</v>
      </c>
      <c r="R263" s="73">
        <v>0</v>
      </c>
      <c r="S263" s="73">
        <v>73.7</v>
      </c>
    </row>
    <row r="264" spans="1:19" x14ac:dyDescent="0.35">
      <c r="A264" s="72">
        <v>41290</v>
      </c>
      <c r="B264" s="22" t="s">
        <v>102</v>
      </c>
      <c r="C264" s="72" t="s">
        <v>56</v>
      </c>
      <c r="D264" s="60">
        <v>169</v>
      </c>
      <c r="E264" s="22">
        <v>20</v>
      </c>
      <c r="F264" s="49" t="s">
        <v>10</v>
      </c>
      <c r="G264" s="49" t="s">
        <v>5</v>
      </c>
      <c r="H264" s="73">
        <v>16.95</v>
      </c>
      <c r="I264" s="73" t="s">
        <v>79</v>
      </c>
      <c r="J264" s="74">
        <v>0.1</v>
      </c>
      <c r="K264" s="73">
        <v>15.26</v>
      </c>
      <c r="L264" s="73">
        <v>6.76</v>
      </c>
      <c r="M264" s="22">
        <v>4</v>
      </c>
      <c r="N264" s="22">
        <v>3012</v>
      </c>
      <c r="O264" s="22" t="s">
        <v>36</v>
      </c>
      <c r="P264" s="22" t="s">
        <v>34</v>
      </c>
      <c r="Q264" s="75">
        <v>61.04</v>
      </c>
      <c r="R264" s="73">
        <v>1.6899999999999995</v>
      </c>
      <c r="S264" s="73">
        <v>34</v>
      </c>
    </row>
    <row r="265" spans="1:19" x14ac:dyDescent="0.35">
      <c r="A265" s="72">
        <v>41290</v>
      </c>
      <c r="B265" s="22" t="s">
        <v>102</v>
      </c>
      <c r="C265" s="72" t="s">
        <v>56</v>
      </c>
      <c r="D265" s="60">
        <v>170</v>
      </c>
      <c r="E265" s="22">
        <v>48</v>
      </c>
      <c r="F265" s="49" t="s">
        <v>11</v>
      </c>
      <c r="G265" s="49" t="s">
        <v>5</v>
      </c>
      <c r="H265" s="73">
        <v>3.95</v>
      </c>
      <c r="I265" s="73" t="s">
        <v>78</v>
      </c>
      <c r="J265" s="74">
        <v>0</v>
      </c>
      <c r="K265" s="73">
        <v>3.95</v>
      </c>
      <c r="L265" s="73">
        <v>1.43</v>
      </c>
      <c r="M265" s="22">
        <v>4</v>
      </c>
      <c r="N265" s="22">
        <v>3020</v>
      </c>
      <c r="O265" s="22" t="s">
        <v>26</v>
      </c>
      <c r="P265" s="22" t="s">
        <v>27</v>
      </c>
      <c r="Q265" s="75">
        <v>15.8</v>
      </c>
      <c r="R265" s="73">
        <v>0</v>
      </c>
      <c r="S265" s="73">
        <v>10.080000000000002</v>
      </c>
    </row>
    <row r="266" spans="1:19" x14ac:dyDescent="0.35">
      <c r="A266" s="72">
        <v>41290</v>
      </c>
      <c r="B266" s="22" t="s">
        <v>102</v>
      </c>
      <c r="C266" s="72" t="s">
        <v>56</v>
      </c>
      <c r="D266" s="60">
        <v>171</v>
      </c>
      <c r="E266" s="22">
        <v>25</v>
      </c>
      <c r="F266" s="49" t="s">
        <v>11</v>
      </c>
      <c r="G266" s="49" t="s">
        <v>5</v>
      </c>
      <c r="H266" s="73">
        <v>0.95</v>
      </c>
      <c r="I266" s="73" t="s">
        <v>78</v>
      </c>
      <c r="J266" s="74">
        <v>0</v>
      </c>
      <c r="K266" s="73">
        <v>0.95</v>
      </c>
      <c r="L266" s="73">
        <v>0.35</v>
      </c>
      <c r="M266" s="22">
        <v>29</v>
      </c>
      <c r="N266" s="22">
        <v>3030</v>
      </c>
      <c r="O266" s="22" t="s">
        <v>40</v>
      </c>
      <c r="P266" s="22" t="s">
        <v>41</v>
      </c>
      <c r="Q266" s="75">
        <v>27.549999999999997</v>
      </c>
      <c r="R266" s="73">
        <v>0</v>
      </c>
      <c r="S266" s="73">
        <v>17.399999999999999</v>
      </c>
    </row>
    <row r="267" spans="1:19" x14ac:dyDescent="0.35">
      <c r="A267" s="72">
        <v>41290</v>
      </c>
      <c r="B267" s="22" t="s">
        <v>102</v>
      </c>
      <c r="C267" s="72" t="s">
        <v>56</v>
      </c>
      <c r="D267" s="60">
        <v>172</v>
      </c>
      <c r="E267" s="22">
        <v>41</v>
      </c>
      <c r="F267" s="49" t="s">
        <v>10</v>
      </c>
      <c r="G267" s="49" t="s">
        <v>5</v>
      </c>
      <c r="H267" s="73">
        <v>18.95</v>
      </c>
      <c r="I267" s="73" t="s">
        <v>79</v>
      </c>
      <c r="J267" s="74">
        <v>0</v>
      </c>
      <c r="K267" s="73">
        <v>18.95</v>
      </c>
      <c r="L267" s="73">
        <v>9.98</v>
      </c>
      <c r="M267" s="22">
        <v>5</v>
      </c>
      <c r="N267" s="22">
        <v>3029</v>
      </c>
      <c r="O267" s="22" t="s">
        <v>46</v>
      </c>
      <c r="P267" s="22" t="s">
        <v>23</v>
      </c>
      <c r="Q267" s="75">
        <v>94.75</v>
      </c>
      <c r="R267" s="73">
        <v>0</v>
      </c>
      <c r="S267" s="73">
        <v>44.849999999999994</v>
      </c>
    </row>
    <row r="268" spans="1:19" x14ac:dyDescent="0.35">
      <c r="A268" s="72">
        <v>41290</v>
      </c>
      <c r="B268" s="22" t="s">
        <v>102</v>
      </c>
      <c r="C268" s="72" t="s">
        <v>56</v>
      </c>
      <c r="D268" s="60">
        <v>173</v>
      </c>
      <c r="E268" s="22">
        <v>9</v>
      </c>
      <c r="F268" s="49" t="s">
        <v>11</v>
      </c>
      <c r="G268" s="49" t="s">
        <v>5</v>
      </c>
      <c r="H268" s="73">
        <v>48.95</v>
      </c>
      <c r="I268" s="73" t="s">
        <v>82</v>
      </c>
      <c r="J268" s="74">
        <v>0.1</v>
      </c>
      <c r="K268" s="73">
        <v>44.06</v>
      </c>
      <c r="L268" s="73">
        <v>24.52</v>
      </c>
      <c r="M268" s="22">
        <v>19</v>
      </c>
      <c r="N268" s="22">
        <v>3019</v>
      </c>
      <c r="O268" s="22" t="s">
        <v>28</v>
      </c>
      <c r="P268" s="22" t="s">
        <v>29</v>
      </c>
      <c r="Q268" s="75">
        <v>837.1400000000001</v>
      </c>
      <c r="R268" s="73">
        <v>4.8900000000000006</v>
      </c>
      <c r="S268" s="73">
        <v>371.26000000000005</v>
      </c>
    </row>
    <row r="269" spans="1:19" x14ac:dyDescent="0.35">
      <c r="A269" s="72">
        <v>41290</v>
      </c>
      <c r="B269" s="22" t="s">
        <v>102</v>
      </c>
      <c r="C269" s="72" t="s">
        <v>56</v>
      </c>
      <c r="D269" s="60">
        <v>173</v>
      </c>
      <c r="E269" s="22">
        <v>9</v>
      </c>
      <c r="F269" s="49" t="s">
        <v>11</v>
      </c>
      <c r="G269" s="49" t="s">
        <v>5</v>
      </c>
      <c r="H269" s="73">
        <v>48.95</v>
      </c>
      <c r="I269" s="73" t="s">
        <v>82</v>
      </c>
      <c r="J269" s="74">
        <v>0</v>
      </c>
      <c r="K269" s="73">
        <v>48.95</v>
      </c>
      <c r="L269" s="73">
        <v>24.52</v>
      </c>
      <c r="M269" s="22">
        <v>3</v>
      </c>
      <c r="N269" s="22">
        <v>3019</v>
      </c>
      <c r="O269" s="22" t="s">
        <v>28</v>
      </c>
      <c r="P269" s="22" t="s">
        <v>29</v>
      </c>
      <c r="Q269" s="75">
        <v>146.85000000000002</v>
      </c>
      <c r="R269" s="73">
        <v>0</v>
      </c>
      <c r="S269" s="73">
        <v>73.290000000000006</v>
      </c>
    </row>
    <row r="270" spans="1:19" x14ac:dyDescent="0.35">
      <c r="A270" s="72">
        <v>41290</v>
      </c>
      <c r="B270" s="22" t="s">
        <v>102</v>
      </c>
      <c r="C270" s="72" t="s">
        <v>56</v>
      </c>
      <c r="D270" s="60">
        <v>174</v>
      </c>
      <c r="E270" s="22">
        <v>48</v>
      </c>
      <c r="F270" s="49" t="s">
        <v>11</v>
      </c>
      <c r="G270" s="49" t="s">
        <v>5</v>
      </c>
      <c r="H270" s="73">
        <v>3.95</v>
      </c>
      <c r="I270" s="73" t="s">
        <v>78</v>
      </c>
      <c r="J270" s="74">
        <v>0</v>
      </c>
      <c r="K270" s="73">
        <v>3.95</v>
      </c>
      <c r="L270" s="73">
        <v>1.43</v>
      </c>
      <c r="M270" s="22">
        <v>1</v>
      </c>
      <c r="N270" s="22">
        <v>3016</v>
      </c>
      <c r="O270" s="22" t="s">
        <v>42</v>
      </c>
      <c r="P270" s="22" t="s">
        <v>29</v>
      </c>
      <c r="Q270" s="75">
        <v>3.95</v>
      </c>
      <c r="R270" s="73">
        <v>0</v>
      </c>
      <c r="S270" s="73">
        <v>2.5200000000000005</v>
      </c>
    </row>
    <row r="271" spans="1:19" x14ac:dyDescent="0.35">
      <c r="A271" s="72">
        <v>41290</v>
      </c>
      <c r="B271" s="22" t="s">
        <v>102</v>
      </c>
      <c r="C271" s="72" t="s">
        <v>56</v>
      </c>
      <c r="D271" s="60">
        <v>174</v>
      </c>
      <c r="E271" s="22">
        <v>11</v>
      </c>
      <c r="F271" s="49" t="s">
        <v>11</v>
      </c>
      <c r="G271" s="49" t="s">
        <v>5</v>
      </c>
      <c r="H271" s="73">
        <v>65.95</v>
      </c>
      <c r="I271" s="73" t="s">
        <v>83</v>
      </c>
      <c r="J271" s="74">
        <v>0</v>
      </c>
      <c r="K271" s="73">
        <v>65.95</v>
      </c>
      <c r="L271" s="73">
        <v>37.97</v>
      </c>
      <c r="M271" s="22">
        <v>1</v>
      </c>
      <c r="N271" s="22">
        <v>3016</v>
      </c>
      <c r="O271" s="22" t="s">
        <v>42</v>
      </c>
      <c r="P271" s="22" t="s">
        <v>29</v>
      </c>
      <c r="Q271" s="75">
        <v>65.95</v>
      </c>
      <c r="R271" s="73">
        <v>0</v>
      </c>
      <c r="S271" s="73">
        <v>27.980000000000004</v>
      </c>
    </row>
    <row r="272" spans="1:19" x14ac:dyDescent="0.35">
      <c r="A272" s="72">
        <v>41290</v>
      </c>
      <c r="B272" s="22" t="s">
        <v>102</v>
      </c>
      <c r="C272" s="72" t="s">
        <v>56</v>
      </c>
      <c r="D272" s="60">
        <v>174</v>
      </c>
      <c r="E272" s="22">
        <v>4</v>
      </c>
      <c r="F272" s="49" t="s">
        <v>11</v>
      </c>
      <c r="G272" s="49" t="s">
        <v>5</v>
      </c>
      <c r="H272" s="73">
        <v>73.95</v>
      </c>
      <c r="I272" s="73" t="s">
        <v>83</v>
      </c>
      <c r="J272" s="74">
        <v>0</v>
      </c>
      <c r="K272" s="73">
        <v>73.95</v>
      </c>
      <c r="L272" s="73">
        <v>38.86</v>
      </c>
      <c r="M272" s="22">
        <v>1</v>
      </c>
      <c r="N272" s="22">
        <v>3016</v>
      </c>
      <c r="O272" s="22" t="s">
        <v>42</v>
      </c>
      <c r="P272" s="22" t="s">
        <v>29</v>
      </c>
      <c r="Q272" s="75">
        <v>73.95</v>
      </c>
      <c r="R272" s="73">
        <v>0</v>
      </c>
      <c r="S272" s="73">
        <v>35.090000000000003</v>
      </c>
    </row>
    <row r="273" spans="1:19" x14ac:dyDescent="0.35">
      <c r="A273" s="72">
        <v>41290</v>
      </c>
      <c r="B273" s="22" t="s">
        <v>102</v>
      </c>
      <c r="C273" s="72" t="s">
        <v>56</v>
      </c>
      <c r="D273" s="60">
        <v>174</v>
      </c>
      <c r="E273" s="22">
        <v>37</v>
      </c>
      <c r="F273" s="49" t="s">
        <v>11</v>
      </c>
      <c r="G273" s="49" t="s">
        <v>5</v>
      </c>
      <c r="H273" s="73">
        <v>24.95</v>
      </c>
      <c r="I273" s="73" t="s">
        <v>80</v>
      </c>
      <c r="J273" s="74">
        <v>0</v>
      </c>
      <c r="K273" s="73">
        <v>24.95</v>
      </c>
      <c r="L273" s="73">
        <v>9.3800000000000008</v>
      </c>
      <c r="M273" s="22">
        <v>11</v>
      </c>
      <c r="N273" s="22">
        <v>3016</v>
      </c>
      <c r="O273" s="22" t="s">
        <v>42</v>
      </c>
      <c r="P273" s="22" t="s">
        <v>29</v>
      </c>
      <c r="Q273" s="75">
        <v>274.45</v>
      </c>
      <c r="R273" s="73">
        <v>0</v>
      </c>
      <c r="S273" s="73">
        <v>171.26999999999998</v>
      </c>
    </row>
    <row r="274" spans="1:19" x14ac:dyDescent="0.35">
      <c r="A274" s="72">
        <v>41290</v>
      </c>
      <c r="B274" s="22" t="s">
        <v>102</v>
      </c>
      <c r="C274" s="72" t="s">
        <v>56</v>
      </c>
      <c r="D274" s="60">
        <v>175</v>
      </c>
      <c r="E274" s="22">
        <v>1</v>
      </c>
      <c r="F274" s="49" t="s">
        <v>11</v>
      </c>
      <c r="G274" s="49" t="s">
        <v>5</v>
      </c>
      <c r="H274" s="73">
        <v>43.95</v>
      </c>
      <c r="I274" s="73" t="s">
        <v>82</v>
      </c>
      <c r="J274" s="74">
        <v>0</v>
      </c>
      <c r="K274" s="73">
        <v>43.95</v>
      </c>
      <c r="L274" s="73">
        <v>25.6</v>
      </c>
      <c r="M274" s="22">
        <v>10</v>
      </c>
      <c r="N274" s="22">
        <v>3024</v>
      </c>
      <c r="O274" s="22" t="s">
        <v>47</v>
      </c>
      <c r="P274" s="22" t="s">
        <v>41</v>
      </c>
      <c r="Q274" s="75">
        <v>439.5</v>
      </c>
      <c r="R274" s="73">
        <v>0</v>
      </c>
      <c r="S274" s="73">
        <v>183.5</v>
      </c>
    </row>
    <row r="275" spans="1:19" x14ac:dyDescent="0.35">
      <c r="A275" s="72">
        <v>41290</v>
      </c>
      <c r="B275" s="22" t="s">
        <v>102</v>
      </c>
      <c r="C275" s="72" t="s">
        <v>56</v>
      </c>
      <c r="D275" s="60">
        <v>176</v>
      </c>
      <c r="E275" s="22">
        <v>50</v>
      </c>
      <c r="F275" s="49" t="s">
        <v>10</v>
      </c>
      <c r="G275" s="49" t="s">
        <v>5</v>
      </c>
      <c r="H275" s="73">
        <v>24.95</v>
      </c>
      <c r="I275" s="73" t="s">
        <v>80</v>
      </c>
      <c r="J275" s="74">
        <v>0</v>
      </c>
      <c r="K275" s="73">
        <v>24.95</v>
      </c>
      <c r="L275" s="73">
        <v>12.14</v>
      </c>
      <c r="M275" s="22">
        <v>3</v>
      </c>
      <c r="N275" s="22">
        <v>3020</v>
      </c>
      <c r="O275" s="22" t="s">
        <v>26</v>
      </c>
      <c r="P275" s="22" t="s">
        <v>27</v>
      </c>
      <c r="Q275" s="75">
        <v>74.849999999999994</v>
      </c>
      <c r="R275" s="73">
        <v>0</v>
      </c>
      <c r="S275" s="73">
        <v>38.429999999999993</v>
      </c>
    </row>
    <row r="276" spans="1:19" x14ac:dyDescent="0.35">
      <c r="A276" s="72">
        <v>41290</v>
      </c>
      <c r="B276" s="22" t="s">
        <v>102</v>
      </c>
      <c r="C276" s="72" t="s">
        <v>56</v>
      </c>
      <c r="D276" s="60">
        <v>176</v>
      </c>
      <c r="E276" s="22">
        <v>38</v>
      </c>
      <c r="F276" s="49" t="s">
        <v>10</v>
      </c>
      <c r="G276" s="49" t="s">
        <v>5</v>
      </c>
      <c r="H276" s="73">
        <v>24.95</v>
      </c>
      <c r="I276" s="73" t="s">
        <v>80</v>
      </c>
      <c r="J276" s="74">
        <v>0</v>
      </c>
      <c r="K276" s="73">
        <v>24.95</v>
      </c>
      <c r="L276" s="73">
        <v>11.48</v>
      </c>
      <c r="M276" s="22">
        <v>4</v>
      </c>
      <c r="N276" s="22">
        <v>3020</v>
      </c>
      <c r="O276" s="22" t="s">
        <v>26</v>
      </c>
      <c r="P276" s="22" t="s">
        <v>27</v>
      </c>
      <c r="Q276" s="75">
        <v>99.8</v>
      </c>
      <c r="R276" s="73">
        <v>0</v>
      </c>
      <c r="S276" s="73">
        <v>53.879999999999995</v>
      </c>
    </row>
    <row r="277" spans="1:19" x14ac:dyDescent="0.35">
      <c r="A277" s="72">
        <v>41290</v>
      </c>
      <c r="B277" s="22" t="s">
        <v>102</v>
      </c>
      <c r="C277" s="72" t="s">
        <v>56</v>
      </c>
      <c r="D277" s="60">
        <v>177</v>
      </c>
      <c r="E277" s="22">
        <v>12</v>
      </c>
      <c r="F277" s="49" t="s">
        <v>11</v>
      </c>
      <c r="G277" s="49" t="s">
        <v>5</v>
      </c>
      <c r="H277" s="73">
        <v>47.95</v>
      </c>
      <c r="I277" s="73" t="s">
        <v>82</v>
      </c>
      <c r="J277" s="74">
        <v>0</v>
      </c>
      <c r="K277" s="73">
        <v>47.95</v>
      </c>
      <c r="L277" s="73">
        <v>20.7</v>
      </c>
      <c r="M277" s="22">
        <v>1</v>
      </c>
      <c r="N277" s="22">
        <v>3025</v>
      </c>
      <c r="O277" s="22" t="s">
        <v>35</v>
      </c>
      <c r="P277" s="22" t="s">
        <v>31</v>
      </c>
      <c r="Q277" s="75">
        <v>47.95</v>
      </c>
      <c r="R277" s="73">
        <v>0</v>
      </c>
      <c r="S277" s="73">
        <v>27.250000000000004</v>
      </c>
    </row>
    <row r="278" spans="1:19" x14ac:dyDescent="0.35">
      <c r="A278" s="72">
        <v>41291</v>
      </c>
      <c r="B278" s="22" t="s">
        <v>103</v>
      </c>
      <c r="C278" s="72" t="s">
        <v>56</v>
      </c>
      <c r="D278" s="60">
        <v>178</v>
      </c>
      <c r="E278" s="22">
        <v>27</v>
      </c>
      <c r="F278" s="49" t="s">
        <v>7</v>
      </c>
      <c r="G278" s="49" t="s">
        <v>5</v>
      </c>
      <c r="H278" s="73">
        <v>4.95</v>
      </c>
      <c r="I278" s="73" t="s">
        <v>78</v>
      </c>
      <c r="J278" s="74">
        <v>0</v>
      </c>
      <c r="K278" s="73">
        <v>4.95</v>
      </c>
      <c r="L278" s="73">
        <v>1.82</v>
      </c>
      <c r="M278" s="22">
        <v>2</v>
      </c>
      <c r="N278" s="22">
        <v>3026</v>
      </c>
      <c r="O278" s="22" t="s">
        <v>51</v>
      </c>
      <c r="P278" s="22" t="s">
        <v>41</v>
      </c>
      <c r="Q278" s="75">
        <v>9.9</v>
      </c>
      <c r="R278" s="73">
        <v>0</v>
      </c>
      <c r="S278" s="73">
        <v>6.26</v>
      </c>
    </row>
    <row r="279" spans="1:19" x14ac:dyDescent="0.35">
      <c r="A279" s="72">
        <v>41291</v>
      </c>
      <c r="B279" s="22" t="s">
        <v>103</v>
      </c>
      <c r="C279" s="72" t="s">
        <v>56</v>
      </c>
      <c r="D279" s="60">
        <v>179</v>
      </c>
      <c r="E279" s="22">
        <v>42</v>
      </c>
      <c r="F279" s="49" t="s">
        <v>9</v>
      </c>
      <c r="G279" s="49" t="s">
        <v>5</v>
      </c>
      <c r="H279" s="73">
        <v>35.950000000000003</v>
      </c>
      <c r="I279" s="73" t="s">
        <v>81</v>
      </c>
      <c r="J279" s="74">
        <v>0</v>
      </c>
      <c r="K279" s="73">
        <v>35.950000000000003</v>
      </c>
      <c r="L279" s="73">
        <v>20.25</v>
      </c>
      <c r="M279" s="22">
        <v>2</v>
      </c>
      <c r="N279" s="22">
        <v>3025</v>
      </c>
      <c r="O279" s="22" t="s">
        <v>35</v>
      </c>
      <c r="P279" s="22" t="s">
        <v>31</v>
      </c>
      <c r="Q279" s="75">
        <v>71.900000000000006</v>
      </c>
      <c r="R279" s="73">
        <v>0</v>
      </c>
      <c r="S279" s="73">
        <v>31.400000000000006</v>
      </c>
    </row>
    <row r="280" spans="1:19" x14ac:dyDescent="0.35">
      <c r="A280" s="72">
        <v>41291</v>
      </c>
      <c r="B280" s="22" t="s">
        <v>103</v>
      </c>
      <c r="C280" s="72" t="s">
        <v>56</v>
      </c>
      <c r="D280" s="60">
        <v>179</v>
      </c>
      <c r="E280" s="22">
        <v>35</v>
      </c>
      <c r="F280" s="49" t="s">
        <v>9</v>
      </c>
      <c r="G280" s="49" t="s">
        <v>5</v>
      </c>
      <c r="H280" s="73">
        <v>0.95</v>
      </c>
      <c r="I280" s="73" t="s">
        <v>78</v>
      </c>
      <c r="J280" s="74">
        <v>0.1</v>
      </c>
      <c r="K280" s="73">
        <v>0.86</v>
      </c>
      <c r="L280" s="73">
        <v>0.47</v>
      </c>
      <c r="M280" s="22">
        <v>2</v>
      </c>
      <c r="N280" s="22">
        <v>3025</v>
      </c>
      <c r="O280" s="22" t="s">
        <v>35</v>
      </c>
      <c r="P280" s="22" t="s">
        <v>31</v>
      </c>
      <c r="Q280" s="75">
        <v>1.72</v>
      </c>
      <c r="R280" s="73">
        <v>8.9999999999999969E-2</v>
      </c>
      <c r="S280" s="73">
        <v>0.78</v>
      </c>
    </row>
    <row r="281" spans="1:19" x14ac:dyDescent="0.35">
      <c r="A281" s="72">
        <v>41291</v>
      </c>
      <c r="B281" s="22" t="s">
        <v>103</v>
      </c>
      <c r="C281" s="72" t="s">
        <v>56</v>
      </c>
      <c r="D281" s="60">
        <v>180</v>
      </c>
      <c r="E281" s="22">
        <v>45</v>
      </c>
      <c r="F281" s="49" t="s">
        <v>7</v>
      </c>
      <c r="G281" s="49" t="s">
        <v>5</v>
      </c>
      <c r="H281" s="73">
        <v>38.950000000000003</v>
      </c>
      <c r="I281" s="73" t="s">
        <v>81</v>
      </c>
      <c r="J281" s="74">
        <v>0</v>
      </c>
      <c r="K281" s="73">
        <v>38.950000000000003</v>
      </c>
      <c r="L281" s="73">
        <v>22.33</v>
      </c>
      <c r="M281" s="22">
        <v>6</v>
      </c>
      <c r="N281" s="22">
        <v>3013</v>
      </c>
      <c r="O281" s="22" t="s">
        <v>33</v>
      </c>
      <c r="P281" s="22" t="s">
        <v>34</v>
      </c>
      <c r="Q281" s="75">
        <v>233.70000000000002</v>
      </c>
      <c r="R281" s="73">
        <v>0</v>
      </c>
      <c r="S281" s="73">
        <v>99.720000000000027</v>
      </c>
    </row>
    <row r="282" spans="1:19" x14ac:dyDescent="0.35">
      <c r="A282" s="72">
        <v>41291</v>
      </c>
      <c r="B282" s="22" t="s">
        <v>103</v>
      </c>
      <c r="C282" s="72" t="s">
        <v>56</v>
      </c>
      <c r="D282" s="60">
        <v>181</v>
      </c>
      <c r="E282" s="22">
        <v>20</v>
      </c>
      <c r="F282" s="49" t="s">
        <v>9</v>
      </c>
      <c r="G282" s="49" t="s">
        <v>5</v>
      </c>
      <c r="H282" s="73">
        <v>16.95</v>
      </c>
      <c r="I282" s="73" t="s">
        <v>79</v>
      </c>
      <c r="J282" s="74">
        <v>0.1</v>
      </c>
      <c r="K282" s="73">
        <v>15.26</v>
      </c>
      <c r="L282" s="73">
        <v>6.76</v>
      </c>
      <c r="M282" s="22">
        <v>17</v>
      </c>
      <c r="N282" s="22">
        <v>3010</v>
      </c>
      <c r="O282" s="22" t="s">
        <v>45</v>
      </c>
      <c r="P282" s="22" t="s">
        <v>44</v>
      </c>
      <c r="Q282" s="75">
        <v>259.42</v>
      </c>
      <c r="R282" s="73">
        <v>1.6899999999999995</v>
      </c>
      <c r="S282" s="73">
        <v>144.5</v>
      </c>
    </row>
    <row r="283" spans="1:19" x14ac:dyDescent="0.35">
      <c r="A283" s="72">
        <v>41291</v>
      </c>
      <c r="B283" s="22" t="s">
        <v>103</v>
      </c>
      <c r="C283" s="72" t="s">
        <v>56</v>
      </c>
      <c r="D283" s="60">
        <v>182</v>
      </c>
      <c r="E283" s="22">
        <v>11</v>
      </c>
      <c r="F283" s="49" t="s">
        <v>7</v>
      </c>
      <c r="G283" s="49" t="s">
        <v>5</v>
      </c>
      <c r="H283" s="73">
        <v>65.95</v>
      </c>
      <c r="I283" s="73" t="s">
        <v>83</v>
      </c>
      <c r="J283" s="74">
        <v>0</v>
      </c>
      <c r="K283" s="73">
        <v>65.95</v>
      </c>
      <c r="L283" s="73">
        <v>37.97</v>
      </c>
      <c r="M283" s="22">
        <v>17</v>
      </c>
      <c r="N283" s="22">
        <v>3029</v>
      </c>
      <c r="O283" s="22" t="s">
        <v>46</v>
      </c>
      <c r="P283" s="22" t="s">
        <v>23</v>
      </c>
      <c r="Q283" s="75">
        <v>1121.1500000000001</v>
      </c>
      <c r="R283" s="73">
        <v>0</v>
      </c>
      <c r="S283" s="73">
        <v>475.66000000000008</v>
      </c>
    </row>
    <row r="284" spans="1:19" x14ac:dyDescent="0.35">
      <c r="A284" s="72">
        <v>41291</v>
      </c>
      <c r="B284" s="22" t="s">
        <v>103</v>
      </c>
      <c r="C284" s="72" t="s">
        <v>56</v>
      </c>
      <c r="D284" s="60">
        <v>182</v>
      </c>
      <c r="E284" s="22">
        <v>11</v>
      </c>
      <c r="F284" s="49" t="s">
        <v>7</v>
      </c>
      <c r="G284" s="49" t="s">
        <v>5</v>
      </c>
      <c r="H284" s="73">
        <v>65.95</v>
      </c>
      <c r="I284" s="73" t="s">
        <v>83</v>
      </c>
      <c r="J284" s="74">
        <v>0.1</v>
      </c>
      <c r="K284" s="73">
        <v>59.36</v>
      </c>
      <c r="L284" s="73">
        <v>37.97</v>
      </c>
      <c r="M284" s="22">
        <v>1</v>
      </c>
      <c r="N284" s="22">
        <v>3029</v>
      </c>
      <c r="O284" s="22" t="s">
        <v>46</v>
      </c>
      <c r="P284" s="22" t="s">
        <v>23</v>
      </c>
      <c r="Q284" s="75">
        <v>59.36</v>
      </c>
      <c r="R284" s="73">
        <v>6.5900000000000034</v>
      </c>
      <c r="S284" s="73">
        <v>21.39</v>
      </c>
    </row>
    <row r="285" spans="1:19" x14ac:dyDescent="0.35">
      <c r="A285" s="72">
        <v>41291</v>
      </c>
      <c r="B285" s="22" t="s">
        <v>103</v>
      </c>
      <c r="C285" s="72" t="s">
        <v>56</v>
      </c>
      <c r="D285" s="60">
        <v>183</v>
      </c>
      <c r="E285" s="22">
        <v>29</v>
      </c>
      <c r="F285" s="49" t="s">
        <v>7</v>
      </c>
      <c r="G285" s="49" t="s">
        <v>5</v>
      </c>
      <c r="H285" s="73">
        <v>40.950000000000003</v>
      </c>
      <c r="I285" s="73" t="s">
        <v>82</v>
      </c>
      <c r="J285" s="74">
        <v>0.1</v>
      </c>
      <c r="K285" s="73">
        <v>36.86</v>
      </c>
      <c r="L285" s="73">
        <v>15.51</v>
      </c>
      <c r="M285" s="22">
        <v>5</v>
      </c>
      <c r="N285" s="22">
        <v>3026</v>
      </c>
      <c r="O285" s="22" t="s">
        <v>51</v>
      </c>
      <c r="P285" s="22" t="s">
        <v>41</v>
      </c>
      <c r="Q285" s="75">
        <v>184.3</v>
      </c>
      <c r="R285" s="73">
        <v>4.0900000000000034</v>
      </c>
      <c r="S285" s="73">
        <v>106.75</v>
      </c>
    </row>
    <row r="286" spans="1:19" x14ac:dyDescent="0.35">
      <c r="A286" s="72">
        <v>41291</v>
      </c>
      <c r="B286" s="22" t="s">
        <v>103</v>
      </c>
      <c r="C286" s="72" t="s">
        <v>56</v>
      </c>
      <c r="D286" s="60">
        <v>184</v>
      </c>
      <c r="E286" s="22">
        <v>24</v>
      </c>
      <c r="F286" s="49" t="s">
        <v>9</v>
      </c>
      <c r="G286" s="49" t="s">
        <v>5</v>
      </c>
      <c r="H286" s="73">
        <v>27.95</v>
      </c>
      <c r="I286" s="73" t="s">
        <v>80</v>
      </c>
      <c r="J286" s="74">
        <v>0</v>
      </c>
      <c r="K286" s="73">
        <v>27.95</v>
      </c>
      <c r="L286" s="73">
        <v>16.8</v>
      </c>
      <c r="M286" s="22">
        <v>33</v>
      </c>
      <c r="N286" s="22">
        <v>3014</v>
      </c>
      <c r="O286" s="22" t="s">
        <v>24</v>
      </c>
      <c r="P286" s="22" t="s">
        <v>25</v>
      </c>
      <c r="Q286" s="75">
        <v>922.35</v>
      </c>
      <c r="R286" s="73">
        <v>0</v>
      </c>
      <c r="S286" s="73">
        <v>367.94999999999993</v>
      </c>
    </row>
    <row r="287" spans="1:19" x14ac:dyDescent="0.35">
      <c r="A287" s="72">
        <v>41291</v>
      </c>
      <c r="B287" s="22" t="s">
        <v>103</v>
      </c>
      <c r="C287" s="72" t="s">
        <v>56</v>
      </c>
      <c r="D287" s="60">
        <v>185</v>
      </c>
      <c r="E287" s="22">
        <v>20</v>
      </c>
      <c r="F287" s="49" t="s">
        <v>7</v>
      </c>
      <c r="G287" s="49" t="s">
        <v>5</v>
      </c>
      <c r="H287" s="73">
        <v>16.95</v>
      </c>
      <c r="I287" s="73" t="s">
        <v>79</v>
      </c>
      <c r="J287" s="74">
        <v>0</v>
      </c>
      <c r="K287" s="73">
        <v>16.95</v>
      </c>
      <c r="L287" s="73">
        <v>6.76</v>
      </c>
      <c r="M287" s="22">
        <v>9</v>
      </c>
      <c r="N287" s="22">
        <v>3018</v>
      </c>
      <c r="O287" s="22" t="s">
        <v>49</v>
      </c>
      <c r="P287" s="22" t="s">
        <v>41</v>
      </c>
      <c r="Q287" s="75">
        <v>152.54999999999998</v>
      </c>
      <c r="R287" s="73">
        <v>0</v>
      </c>
      <c r="S287" s="73">
        <v>91.71</v>
      </c>
    </row>
    <row r="288" spans="1:19" x14ac:dyDescent="0.35">
      <c r="A288" s="72">
        <v>41291</v>
      </c>
      <c r="B288" s="22" t="s">
        <v>103</v>
      </c>
      <c r="C288" s="72" t="s">
        <v>56</v>
      </c>
      <c r="D288" s="60">
        <v>186</v>
      </c>
      <c r="E288" s="22">
        <v>30</v>
      </c>
      <c r="F288" s="49" t="s">
        <v>7</v>
      </c>
      <c r="G288" s="49" t="s">
        <v>5</v>
      </c>
      <c r="H288" s="73">
        <v>10.95</v>
      </c>
      <c r="I288" s="73" t="s">
        <v>79</v>
      </c>
      <c r="J288" s="74">
        <v>0.1</v>
      </c>
      <c r="K288" s="73">
        <v>9.86</v>
      </c>
      <c r="L288" s="73">
        <v>4.8</v>
      </c>
      <c r="M288" s="22">
        <v>3</v>
      </c>
      <c r="N288" s="22">
        <v>3027</v>
      </c>
      <c r="O288" s="22" t="s">
        <v>50</v>
      </c>
      <c r="P288" s="22" t="s">
        <v>23</v>
      </c>
      <c r="Q288" s="75">
        <v>29.58</v>
      </c>
      <c r="R288" s="73">
        <v>1.0899999999999999</v>
      </c>
      <c r="S288" s="73">
        <v>15.18</v>
      </c>
    </row>
    <row r="289" spans="1:19" x14ac:dyDescent="0.35">
      <c r="A289" s="72">
        <v>41291</v>
      </c>
      <c r="B289" s="22" t="s">
        <v>103</v>
      </c>
      <c r="C289" s="72" t="s">
        <v>56</v>
      </c>
      <c r="D289" s="60">
        <v>187</v>
      </c>
      <c r="E289" s="22">
        <v>13</v>
      </c>
      <c r="F289" s="49" t="s">
        <v>9</v>
      </c>
      <c r="G289" s="49" t="s">
        <v>5</v>
      </c>
      <c r="H289" s="73">
        <v>26.95</v>
      </c>
      <c r="I289" s="73" t="s">
        <v>80</v>
      </c>
      <c r="J289" s="74">
        <v>0</v>
      </c>
      <c r="K289" s="73">
        <v>26.95</v>
      </c>
      <c r="L289" s="73">
        <v>13.26</v>
      </c>
      <c r="M289" s="22">
        <v>14</v>
      </c>
      <c r="N289" s="22">
        <v>3027</v>
      </c>
      <c r="O289" s="22" t="s">
        <v>50</v>
      </c>
      <c r="P289" s="22" t="s">
        <v>23</v>
      </c>
      <c r="Q289" s="75">
        <v>377.3</v>
      </c>
      <c r="R289" s="73">
        <v>0</v>
      </c>
      <c r="S289" s="73">
        <v>191.66</v>
      </c>
    </row>
    <row r="290" spans="1:19" x14ac:dyDescent="0.35">
      <c r="A290" s="72">
        <v>41291</v>
      </c>
      <c r="B290" s="22" t="s">
        <v>103</v>
      </c>
      <c r="C290" s="72" t="s">
        <v>56</v>
      </c>
      <c r="D290" s="60">
        <v>188</v>
      </c>
      <c r="E290" s="22">
        <v>5</v>
      </c>
      <c r="F290" s="49" t="s">
        <v>7</v>
      </c>
      <c r="G290" s="49" t="s">
        <v>5</v>
      </c>
      <c r="H290" s="73">
        <v>24.95</v>
      </c>
      <c r="I290" s="73" t="s">
        <v>80</v>
      </c>
      <c r="J290" s="74">
        <v>0.1</v>
      </c>
      <c r="K290" s="73">
        <v>22.46</v>
      </c>
      <c r="L290" s="73">
        <v>12.27</v>
      </c>
      <c r="M290" s="22">
        <v>5</v>
      </c>
      <c r="N290" s="22">
        <v>3032</v>
      </c>
      <c r="O290" s="22" t="s">
        <v>30</v>
      </c>
      <c r="P290" s="22" t="s">
        <v>31</v>
      </c>
      <c r="Q290" s="75">
        <v>112.30000000000001</v>
      </c>
      <c r="R290" s="73">
        <v>2.4899999999999984</v>
      </c>
      <c r="S290" s="73">
        <v>50.95</v>
      </c>
    </row>
    <row r="291" spans="1:19" x14ac:dyDescent="0.35">
      <c r="A291" s="72">
        <v>41291</v>
      </c>
      <c r="B291" s="22" t="s">
        <v>103</v>
      </c>
      <c r="C291" s="72" t="s">
        <v>56</v>
      </c>
      <c r="D291" s="60">
        <v>188</v>
      </c>
      <c r="E291" s="22">
        <v>4</v>
      </c>
      <c r="F291" s="49" t="s">
        <v>7</v>
      </c>
      <c r="G291" s="49" t="s">
        <v>5</v>
      </c>
      <c r="H291" s="73">
        <v>73.95</v>
      </c>
      <c r="I291" s="73" t="s">
        <v>83</v>
      </c>
      <c r="J291" s="74">
        <v>0</v>
      </c>
      <c r="K291" s="73">
        <v>73.95</v>
      </c>
      <c r="L291" s="73">
        <v>38.86</v>
      </c>
      <c r="M291" s="22">
        <v>2</v>
      </c>
      <c r="N291" s="22">
        <v>3032</v>
      </c>
      <c r="O291" s="22" t="s">
        <v>30</v>
      </c>
      <c r="P291" s="22" t="s">
        <v>31</v>
      </c>
      <c r="Q291" s="75">
        <v>147.9</v>
      </c>
      <c r="R291" s="73">
        <v>0</v>
      </c>
      <c r="S291" s="73">
        <v>70.180000000000007</v>
      </c>
    </row>
    <row r="292" spans="1:19" x14ac:dyDescent="0.35">
      <c r="A292" s="72">
        <v>41291</v>
      </c>
      <c r="B292" s="22" t="s">
        <v>103</v>
      </c>
      <c r="C292" s="72" t="s">
        <v>56</v>
      </c>
      <c r="D292" s="60">
        <v>189</v>
      </c>
      <c r="E292" s="22">
        <v>29</v>
      </c>
      <c r="F292" s="49" t="s">
        <v>9</v>
      </c>
      <c r="G292" s="49" t="s">
        <v>5</v>
      </c>
      <c r="H292" s="73">
        <v>40.950000000000003</v>
      </c>
      <c r="I292" s="73" t="s">
        <v>82</v>
      </c>
      <c r="J292" s="74">
        <v>0</v>
      </c>
      <c r="K292" s="73">
        <v>40.950000000000003</v>
      </c>
      <c r="L292" s="73">
        <v>15.51</v>
      </c>
      <c r="M292" s="22">
        <v>4</v>
      </c>
      <c r="N292" s="22">
        <v>3011</v>
      </c>
      <c r="O292" s="22" t="s">
        <v>52</v>
      </c>
      <c r="P292" s="22" t="s">
        <v>31</v>
      </c>
      <c r="Q292" s="75">
        <v>163.80000000000001</v>
      </c>
      <c r="R292" s="73">
        <v>0</v>
      </c>
      <c r="S292" s="73">
        <v>101.76000000000002</v>
      </c>
    </row>
    <row r="293" spans="1:19" x14ac:dyDescent="0.35">
      <c r="A293" s="72">
        <v>41291</v>
      </c>
      <c r="B293" s="22" t="s">
        <v>103</v>
      </c>
      <c r="C293" s="72" t="s">
        <v>56</v>
      </c>
      <c r="D293" s="60">
        <v>189</v>
      </c>
      <c r="E293" s="22">
        <v>22</v>
      </c>
      <c r="F293" s="49" t="s">
        <v>9</v>
      </c>
      <c r="G293" s="49" t="s">
        <v>5</v>
      </c>
      <c r="H293" s="73">
        <v>0.95</v>
      </c>
      <c r="I293" s="73" t="s">
        <v>78</v>
      </c>
      <c r="J293" s="74">
        <v>0.1</v>
      </c>
      <c r="K293" s="73">
        <v>0.86</v>
      </c>
      <c r="L293" s="73">
        <v>0.56999999999999995</v>
      </c>
      <c r="M293" s="22">
        <v>8</v>
      </c>
      <c r="N293" s="22">
        <v>3011</v>
      </c>
      <c r="O293" s="22" t="s">
        <v>52</v>
      </c>
      <c r="P293" s="22" t="s">
        <v>31</v>
      </c>
      <c r="Q293" s="75">
        <v>6.88</v>
      </c>
      <c r="R293" s="73">
        <v>8.9999999999999969E-2</v>
      </c>
      <c r="S293" s="73">
        <v>2.3200000000000003</v>
      </c>
    </row>
    <row r="294" spans="1:19" x14ac:dyDescent="0.35">
      <c r="A294" s="72">
        <v>41291</v>
      </c>
      <c r="B294" s="22" t="s">
        <v>103</v>
      </c>
      <c r="C294" s="72" t="s">
        <v>56</v>
      </c>
      <c r="D294" s="60">
        <v>190</v>
      </c>
      <c r="E294" s="22">
        <v>12</v>
      </c>
      <c r="F294" s="49" t="s">
        <v>7</v>
      </c>
      <c r="G294" s="49" t="s">
        <v>5</v>
      </c>
      <c r="H294" s="73">
        <v>47.95</v>
      </c>
      <c r="I294" s="73" t="s">
        <v>82</v>
      </c>
      <c r="J294" s="74">
        <v>0</v>
      </c>
      <c r="K294" s="73">
        <v>47.95</v>
      </c>
      <c r="L294" s="73">
        <v>20.7</v>
      </c>
      <c r="M294" s="22">
        <v>4</v>
      </c>
      <c r="N294" s="22">
        <v>3021</v>
      </c>
      <c r="O294" s="22" t="s">
        <v>26</v>
      </c>
      <c r="P294" s="22" t="s">
        <v>27</v>
      </c>
      <c r="Q294" s="75">
        <v>191.8</v>
      </c>
      <c r="R294" s="73">
        <v>0</v>
      </c>
      <c r="S294" s="73">
        <v>109.00000000000001</v>
      </c>
    </row>
    <row r="295" spans="1:19" x14ac:dyDescent="0.35">
      <c r="A295" s="72">
        <v>41291</v>
      </c>
      <c r="B295" s="22" t="s">
        <v>103</v>
      </c>
      <c r="C295" s="72" t="s">
        <v>56</v>
      </c>
      <c r="D295" s="60">
        <v>191</v>
      </c>
      <c r="E295" s="22">
        <v>42</v>
      </c>
      <c r="F295" s="49" t="s">
        <v>9</v>
      </c>
      <c r="G295" s="49" t="s">
        <v>5</v>
      </c>
      <c r="H295" s="73">
        <v>35.950000000000003</v>
      </c>
      <c r="I295" s="73" t="s">
        <v>81</v>
      </c>
      <c r="J295" s="74">
        <v>0</v>
      </c>
      <c r="K295" s="73">
        <v>35.950000000000003</v>
      </c>
      <c r="L295" s="73">
        <v>20.25</v>
      </c>
      <c r="M295" s="22">
        <v>1</v>
      </c>
      <c r="N295" s="22">
        <v>3031</v>
      </c>
      <c r="O295" s="22" t="s">
        <v>48</v>
      </c>
      <c r="P295" s="22" t="s">
        <v>23</v>
      </c>
      <c r="Q295" s="75">
        <v>35.950000000000003</v>
      </c>
      <c r="R295" s="73">
        <v>0</v>
      </c>
      <c r="S295" s="73">
        <v>15.700000000000003</v>
      </c>
    </row>
    <row r="296" spans="1:19" x14ac:dyDescent="0.35">
      <c r="A296" s="72">
        <v>41291</v>
      </c>
      <c r="B296" s="22" t="s">
        <v>103</v>
      </c>
      <c r="C296" s="72" t="s">
        <v>56</v>
      </c>
      <c r="D296" s="60">
        <v>192</v>
      </c>
      <c r="E296" s="22">
        <v>41</v>
      </c>
      <c r="F296" s="49" t="s">
        <v>7</v>
      </c>
      <c r="G296" s="49" t="s">
        <v>5</v>
      </c>
      <c r="H296" s="73">
        <v>18.95</v>
      </c>
      <c r="I296" s="73" t="s">
        <v>79</v>
      </c>
      <c r="J296" s="74">
        <v>0.1</v>
      </c>
      <c r="K296" s="73">
        <v>17.059999999999999</v>
      </c>
      <c r="L296" s="73">
        <v>9.98</v>
      </c>
      <c r="M296" s="22">
        <v>21</v>
      </c>
      <c r="N296" s="22">
        <v>3011</v>
      </c>
      <c r="O296" s="22" t="s">
        <v>52</v>
      </c>
      <c r="P296" s="22" t="s">
        <v>31</v>
      </c>
      <c r="Q296" s="75">
        <v>358.26</v>
      </c>
      <c r="R296" s="73">
        <v>1.8900000000000006</v>
      </c>
      <c r="S296" s="73">
        <v>148.67999999999995</v>
      </c>
    </row>
    <row r="297" spans="1:19" x14ac:dyDescent="0.35">
      <c r="A297" s="72">
        <v>41291</v>
      </c>
      <c r="B297" s="22" t="s">
        <v>103</v>
      </c>
      <c r="C297" s="72" t="s">
        <v>56</v>
      </c>
      <c r="D297" s="60">
        <v>193</v>
      </c>
      <c r="E297" s="22">
        <v>43</v>
      </c>
      <c r="F297" s="49" t="s">
        <v>9</v>
      </c>
      <c r="G297" s="49" t="s">
        <v>5</v>
      </c>
      <c r="H297" s="73">
        <v>11.95</v>
      </c>
      <c r="I297" s="73" t="s">
        <v>79</v>
      </c>
      <c r="J297" s="74">
        <v>0</v>
      </c>
      <c r="K297" s="73">
        <v>11.95</v>
      </c>
      <c r="L297" s="73">
        <v>3.32</v>
      </c>
      <c r="M297" s="22">
        <v>5</v>
      </c>
      <c r="N297" s="22">
        <v>3014</v>
      </c>
      <c r="O297" s="22" t="s">
        <v>24</v>
      </c>
      <c r="P297" s="22" t="s">
        <v>25</v>
      </c>
      <c r="Q297" s="75">
        <v>59.75</v>
      </c>
      <c r="R297" s="73">
        <v>0</v>
      </c>
      <c r="S297" s="73">
        <v>43.149999999999991</v>
      </c>
    </row>
    <row r="298" spans="1:19" x14ac:dyDescent="0.35">
      <c r="A298" s="72">
        <v>41291</v>
      </c>
      <c r="B298" s="22" t="s">
        <v>103</v>
      </c>
      <c r="C298" s="72" t="s">
        <v>56</v>
      </c>
      <c r="D298" s="60">
        <v>194</v>
      </c>
      <c r="E298" s="22">
        <v>13</v>
      </c>
      <c r="F298" s="49" t="s">
        <v>7</v>
      </c>
      <c r="G298" s="49" t="s">
        <v>5</v>
      </c>
      <c r="H298" s="73">
        <v>26.95</v>
      </c>
      <c r="I298" s="73" t="s">
        <v>80</v>
      </c>
      <c r="J298" s="74">
        <v>0.1</v>
      </c>
      <c r="K298" s="73">
        <v>24.26</v>
      </c>
      <c r="L298" s="73">
        <v>13.26</v>
      </c>
      <c r="M298" s="22">
        <v>8</v>
      </c>
      <c r="N298" s="22">
        <v>3011</v>
      </c>
      <c r="O298" s="22" t="s">
        <v>52</v>
      </c>
      <c r="P298" s="22" t="s">
        <v>31</v>
      </c>
      <c r="Q298" s="75">
        <v>194.08</v>
      </c>
      <c r="R298" s="73">
        <v>2.6899999999999977</v>
      </c>
      <c r="S298" s="73">
        <v>88.000000000000014</v>
      </c>
    </row>
    <row r="299" spans="1:19" x14ac:dyDescent="0.35">
      <c r="A299" s="72">
        <v>41291</v>
      </c>
      <c r="B299" s="22" t="s">
        <v>103</v>
      </c>
      <c r="C299" s="72" t="s">
        <v>56</v>
      </c>
      <c r="D299" s="60">
        <v>194</v>
      </c>
      <c r="E299" s="22">
        <v>45</v>
      </c>
      <c r="F299" s="49" t="s">
        <v>7</v>
      </c>
      <c r="G299" s="49" t="s">
        <v>5</v>
      </c>
      <c r="H299" s="73">
        <v>38.950000000000003</v>
      </c>
      <c r="I299" s="73" t="s">
        <v>81</v>
      </c>
      <c r="J299" s="74">
        <v>0</v>
      </c>
      <c r="K299" s="73">
        <v>38.950000000000003</v>
      </c>
      <c r="L299" s="73">
        <v>22.33</v>
      </c>
      <c r="M299" s="22">
        <v>5</v>
      </c>
      <c r="N299" s="22">
        <v>3011</v>
      </c>
      <c r="O299" s="22" t="s">
        <v>52</v>
      </c>
      <c r="P299" s="22" t="s">
        <v>31</v>
      </c>
      <c r="Q299" s="75">
        <v>194.75</v>
      </c>
      <c r="R299" s="73">
        <v>0</v>
      </c>
      <c r="S299" s="73">
        <v>83.100000000000023</v>
      </c>
    </row>
    <row r="300" spans="1:19" x14ac:dyDescent="0.35">
      <c r="A300" s="72">
        <v>41291</v>
      </c>
      <c r="B300" s="22" t="s">
        <v>103</v>
      </c>
      <c r="C300" s="72" t="s">
        <v>56</v>
      </c>
      <c r="D300" s="60">
        <v>195</v>
      </c>
      <c r="E300" s="22">
        <v>30</v>
      </c>
      <c r="F300" s="49" t="s">
        <v>9</v>
      </c>
      <c r="G300" s="49" t="s">
        <v>5</v>
      </c>
      <c r="H300" s="73">
        <v>10.95</v>
      </c>
      <c r="I300" s="73" t="s">
        <v>79</v>
      </c>
      <c r="J300" s="74">
        <v>0</v>
      </c>
      <c r="K300" s="73">
        <v>10.95</v>
      </c>
      <c r="L300" s="73">
        <v>4.8</v>
      </c>
      <c r="M300" s="22">
        <v>11</v>
      </c>
      <c r="N300" s="22">
        <v>3032</v>
      </c>
      <c r="O300" s="22" t="s">
        <v>30</v>
      </c>
      <c r="P300" s="22" t="s">
        <v>31</v>
      </c>
      <c r="Q300" s="75">
        <v>120.44999999999999</v>
      </c>
      <c r="R300" s="73">
        <v>0</v>
      </c>
      <c r="S300" s="73">
        <v>67.649999999999991</v>
      </c>
    </row>
    <row r="301" spans="1:19" x14ac:dyDescent="0.35">
      <c r="A301" s="72">
        <v>41291</v>
      </c>
      <c r="B301" s="22" t="s">
        <v>103</v>
      </c>
      <c r="C301" s="72" t="s">
        <v>56</v>
      </c>
      <c r="D301" s="60">
        <v>196</v>
      </c>
      <c r="E301" s="22">
        <v>8</v>
      </c>
      <c r="F301" s="49" t="s">
        <v>9</v>
      </c>
      <c r="G301" s="49" t="s">
        <v>5</v>
      </c>
      <c r="H301" s="73">
        <v>7.95</v>
      </c>
      <c r="I301" s="73" t="s">
        <v>78</v>
      </c>
      <c r="J301" s="74">
        <v>0.1</v>
      </c>
      <c r="K301" s="73">
        <v>7.16</v>
      </c>
      <c r="L301" s="73">
        <v>4.53</v>
      </c>
      <c r="M301" s="22">
        <v>18</v>
      </c>
      <c r="N301" s="22">
        <v>3031</v>
      </c>
      <c r="O301" s="22" t="s">
        <v>48</v>
      </c>
      <c r="P301" s="22" t="s">
        <v>23</v>
      </c>
      <c r="Q301" s="75">
        <v>128.88</v>
      </c>
      <c r="R301" s="73">
        <v>0.79</v>
      </c>
      <c r="S301" s="73">
        <v>47.339999999999996</v>
      </c>
    </row>
    <row r="302" spans="1:19" x14ac:dyDescent="0.35">
      <c r="A302" s="72">
        <v>41292</v>
      </c>
      <c r="B302" s="22" t="s">
        <v>104</v>
      </c>
      <c r="C302" s="72" t="s">
        <v>56</v>
      </c>
      <c r="D302" s="60">
        <v>197</v>
      </c>
      <c r="E302" s="22">
        <v>49</v>
      </c>
      <c r="F302" s="49" t="s">
        <v>8</v>
      </c>
      <c r="G302" s="49" t="s">
        <v>5</v>
      </c>
      <c r="H302" s="73">
        <v>63.95</v>
      </c>
      <c r="I302" s="73" t="s">
        <v>83</v>
      </c>
      <c r="J302" s="74">
        <v>0</v>
      </c>
      <c r="K302" s="73">
        <v>63.95</v>
      </c>
      <c r="L302" s="73">
        <v>27.1</v>
      </c>
      <c r="M302" s="22">
        <v>5</v>
      </c>
      <c r="N302" s="22">
        <v>3025</v>
      </c>
      <c r="O302" s="22" t="s">
        <v>35</v>
      </c>
      <c r="P302" s="22" t="s">
        <v>31</v>
      </c>
      <c r="Q302" s="75">
        <v>319.75</v>
      </c>
      <c r="R302" s="73">
        <v>0</v>
      </c>
      <c r="S302" s="73">
        <v>184.25</v>
      </c>
    </row>
    <row r="303" spans="1:19" x14ac:dyDescent="0.35">
      <c r="A303" s="72">
        <v>41292</v>
      </c>
      <c r="B303" s="22" t="s">
        <v>104</v>
      </c>
      <c r="C303" s="72" t="s">
        <v>56</v>
      </c>
      <c r="D303" s="60">
        <v>198</v>
      </c>
      <c r="E303" s="22">
        <v>35</v>
      </c>
      <c r="F303" s="49" t="s">
        <v>10</v>
      </c>
      <c r="G303" s="49" t="s">
        <v>5</v>
      </c>
      <c r="H303" s="73">
        <v>0.95</v>
      </c>
      <c r="I303" s="73" t="s">
        <v>78</v>
      </c>
      <c r="J303" s="74">
        <v>0</v>
      </c>
      <c r="K303" s="73">
        <v>0.95</v>
      </c>
      <c r="L303" s="73">
        <v>0.47</v>
      </c>
      <c r="M303" s="22">
        <v>9</v>
      </c>
      <c r="N303" s="22">
        <v>3032</v>
      </c>
      <c r="O303" s="22" t="s">
        <v>30</v>
      </c>
      <c r="P303" s="22" t="s">
        <v>31</v>
      </c>
      <c r="Q303" s="75">
        <v>8.5499999999999989</v>
      </c>
      <c r="R303" s="73">
        <v>0</v>
      </c>
      <c r="S303" s="73">
        <v>4.32</v>
      </c>
    </row>
    <row r="304" spans="1:19" x14ac:dyDescent="0.35">
      <c r="A304" s="72">
        <v>41292</v>
      </c>
      <c r="B304" s="22" t="s">
        <v>104</v>
      </c>
      <c r="C304" s="72" t="s">
        <v>56</v>
      </c>
      <c r="D304" s="60">
        <v>198</v>
      </c>
      <c r="E304" s="22">
        <v>47</v>
      </c>
      <c r="F304" s="49" t="s">
        <v>10</v>
      </c>
      <c r="G304" s="49" t="s">
        <v>5</v>
      </c>
      <c r="H304" s="73">
        <v>28.95</v>
      </c>
      <c r="I304" s="73" t="s">
        <v>80</v>
      </c>
      <c r="J304" s="74">
        <v>0</v>
      </c>
      <c r="K304" s="73">
        <v>28.95</v>
      </c>
      <c r="L304" s="73">
        <v>8.86</v>
      </c>
      <c r="M304" s="22">
        <v>7</v>
      </c>
      <c r="N304" s="22">
        <v>3032</v>
      </c>
      <c r="O304" s="22" t="s">
        <v>30</v>
      </c>
      <c r="P304" s="22" t="s">
        <v>31</v>
      </c>
      <c r="Q304" s="75">
        <v>202.65</v>
      </c>
      <c r="R304" s="73">
        <v>0</v>
      </c>
      <c r="S304" s="73">
        <v>140.63</v>
      </c>
    </row>
    <row r="305" spans="1:19" x14ac:dyDescent="0.35">
      <c r="A305" s="72">
        <v>41292</v>
      </c>
      <c r="B305" s="22" t="s">
        <v>104</v>
      </c>
      <c r="C305" s="72" t="s">
        <v>56</v>
      </c>
      <c r="D305" s="60">
        <v>199</v>
      </c>
      <c r="E305" s="22">
        <v>6</v>
      </c>
      <c r="F305" s="49" t="s">
        <v>8</v>
      </c>
      <c r="G305" s="49" t="s">
        <v>5</v>
      </c>
      <c r="H305" s="73">
        <v>55.95</v>
      </c>
      <c r="I305" s="73" t="s">
        <v>83</v>
      </c>
      <c r="J305" s="74">
        <v>0</v>
      </c>
      <c r="K305" s="73">
        <v>55.95</v>
      </c>
      <c r="L305" s="73">
        <v>16.059999999999999</v>
      </c>
      <c r="M305" s="22">
        <v>9</v>
      </c>
      <c r="N305" s="22">
        <v>3020</v>
      </c>
      <c r="O305" s="22" t="s">
        <v>26</v>
      </c>
      <c r="P305" s="22" t="s">
        <v>27</v>
      </c>
      <c r="Q305" s="75">
        <v>503.55</v>
      </c>
      <c r="R305" s="73">
        <v>0</v>
      </c>
      <c r="S305" s="73">
        <v>359.01</v>
      </c>
    </row>
    <row r="306" spans="1:19" x14ac:dyDescent="0.35">
      <c r="A306" s="72">
        <v>41292</v>
      </c>
      <c r="B306" s="22" t="s">
        <v>104</v>
      </c>
      <c r="C306" s="72" t="s">
        <v>56</v>
      </c>
      <c r="D306" s="60">
        <v>200</v>
      </c>
      <c r="E306" s="22">
        <v>2</v>
      </c>
      <c r="F306" s="49" t="s">
        <v>8</v>
      </c>
      <c r="G306" s="49" t="s">
        <v>5</v>
      </c>
      <c r="H306" s="73">
        <v>44.95</v>
      </c>
      <c r="I306" s="73" t="s">
        <v>82</v>
      </c>
      <c r="J306" s="74">
        <v>0</v>
      </c>
      <c r="K306" s="73">
        <v>44.95</v>
      </c>
      <c r="L306" s="73">
        <v>27.95</v>
      </c>
      <c r="M306" s="22">
        <v>3</v>
      </c>
      <c r="N306" s="22">
        <v>3017</v>
      </c>
      <c r="O306" s="22" t="s">
        <v>32</v>
      </c>
      <c r="P306" s="22" t="s">
        <v>29</v>
      </c>
      <c r="Q306" s="75">
        <v>134.85000000000002</v>
      </c>
      <c r="R306" s="73">
        <v>0</v>
      </c>
      <c r="S306" s="73">
        <v>51.000000000000014</v>
      </c>
    </row>
    <row r="307" spans="1:19" x14ac:dyDescent="0.35">
      <c r="A307" s="72">
        <v>41292</v>
      </c>
      <c r="B307" s="22" t="s">
        <v>104</v>
      </c>
      <c r="C307" s="72" t="s">
        <v>56</v>
      </c>
      <c r="D307" s="60">
        <v>201</v>
      </c>
      <c r="E307" s="22">
        <v>17</v>
      </c>
      <c r="F307" s="49" t="s">
        <v>10</v>
      </c>
      <c r="G307" s="49" t="s">
        <v>5</v>
      </c>
      <c r="H307" s="73">
        <v>49.95</v>
      </c>
      <c r="I307" s="73" t="s">
        <v>82</v>
      </c>
      <c r="J307" s="74">
        <v>0</v>
      </c>
      <c r="K307" s="73">
        <v>49.95</v>
      </c>
      <c r="L307" s="73">
        <v>23.93</v>
      </c>
      <c r="M307" s="22">
        <v>20</v>
      </c>
      <c r="N307" s="22">
        <v>3032</v>
      </c>
      <c r="O307" s="22" t="s">
        <v>30</v>
      </c>
      <c r="P307" s="22" t="s">
        <v>31</v>
      </c>
      <c r="Q307" s="75">
        <v>999</v>
      </c>
      <c r="R307" s="73">
        <v>0</v>
      </c>
      <c r="S307" s="73">
        <v>520.40000000000009</v>
      </c>
    </row>
    <row r="308" spans="1:19" x14ac:dyDescent="0.35">
      <c r="A308" s="72">
        <v>41292</v>
      </c>
      <c r="B308" s="22" t="s">
        <v>104</v>
      </c>
      <c r="C308" s="72" t="s">
        <v>56</v>
      </c>
      <c r="D308" s="60">
        <v>202</v>
      </c>
      <c r="E308" s="22">
        <v>43</v>
      </c>
      <c r="F308" s="49" t="s">
        <v>10</v>
      </c>
      <c r="G308" s="49" t="s">
        <v>5</v>
      </c>
      <c r="H308" s="73">
        <v>11.95</v>
      </c>
      <c r="I308" s="73" t="s">
        <v>79</v>
      </c>
      <c r="J308" s="74">
        <v>0</v>
      </c>
      <c r="K308" s="73">
        <v>11.95</v>
      </c>
      <c r="L308" s="73">
        <v>3.32</v>
      </c>
      <c r="M308" s="22">
        <v>7</v>
      </c>
      <c r="N308" s="22">
        <v>3029</v>
      </c>
      <c r="O308" s="22" t="s">
        <v>46</v>
      </c>
      <c r="P308" s="22" t="s">
        <v>23</v>
      </c>
      <c r="Q308" s="75">
        <v>83.649999999999991</v>
      </c>
      <c r="R308" s="73">
        <v>0</v>
      </c>
      <c r="S308" s="73">
        <v>60.41</v>
      </c>
    </row>
    <row r="309" spans="1:19" x14ac:dyDescent="0.35">
      <c r="A309" s="72">
        <v>41292</v>
      </c>
      <c r="B309" s="22" t="s">
        <v>104</v>
      </c>
      <c r="C309" s="72" t="s">
        <v>56</v>
      </c>
      <c r="D309" s="60">
        <v>203</v>
      </c>
      <c r="E309" s="22">
        <v>3</v>
      </c>
      <c r="F309" s="49" t="s">
        <v>8</v>
      </c>
      <c r="G309" s="49" t="s">
        <v>5</v>
      </c>
      <c r="H309" s="73">
        <v>59.95</v>
      </c>
      <c r="I309" s="73" t="s">
        <v>83</v>
      </c>
      <c r="J309" s="74">
        <v>0</v>
      </c>
      <c r="K309" s="73">
        <v>59.95</v>
      </c>
      <c r="L309" s="73">
        <v>28.73</v>
      </c>
      <c r="M309" s="22">
        <v>6</v>
      </c>
      <c r="N309" s="22">
        <v>3029</v>
      </c>
      <c r="O309" s="22" t="s">
        <v>46</v>
      </c>
      <c r="P309" s="22" t="s">
        <v>23</v>
      </c>
      <c r="Q309" s="75">
        <v>359.70000000000005</v>
      </c>
      <c r="R309" s="73">
        <v>0</v>
      </c>
      <c r="S309" s="73">
        <v>187.32000000000002</v>
      </c>
    </row>
    <row r="310" spans="1:19" x14ac:dyDescent="0.35">
      <c r="A310" s="72">
        <v>41292</v>
      </c>
      <c r="B310" s="22" t="s">
        <v>104</v>
      </c>
      <c r="C310" s="72" t="s">
        <v>56</v>
      </c>
      <c r="D310" s="60">
        <v>204</v>
      </c>
      <c r="E310" s="22">
        <v>13</v>
      </c>
      <c r="F310" s="49" t="s">
        <v>10</v>
      </c>
      <c r="G310" s="49" t="s">
        <v>5</v>
      </c>
      <c r="H310" s="73">
        <v>26.95</v>
      </c>
      <c r="I310" s="73" t="s">
        <v>80</v>
      </c>
      <c r="J310" s="74">
        <v>0</v>
      </c>
      <c r="K310" s="73">
        <v>26.95</v>
      </c>
      <c r="L310" s="73">
        <v>13.26</v>
      </c>
      <c r="M310" s="22">
        <v>11</v>
      </c>
      <c r="N310" s="22">
        <v>3010</v>
      </c>
      <c r="O310" s="22" t="s">
        <v>45</v>
      </c>
      <c r="P310" s="22" t="s">
        <v>44</v>
      </c>
      <c r="Q310" s="75">
        <v>296.45</v>
      </c>
      <c r="R310" s="73">
        <v>0</v>
      </c>
      <c r="S310" s="73">
        <v>150.59</v>
      </c>
    </row>
    <row r="311" spans="1:19" x14ac:dyDescent="0.35">
      <c r="A311" s="72">
        <v>41292</v>
      </c>
      <c r="B311" s="22" t="s">
        <v>104</v>
      </c>
      <c r="C311" s="72" t="s">
        <v>56</v>
      </c>
      <c r="D311" s="60">
        <v>205</v>
      </c>
      <c r="E311" s="22">
        <v>38</v>
      </c>
      <c r="F311" s="49" t="s">
        <v>8</v>
      </c>
      <c r="G311" s="49" t="s">
        <v>5</v>
      </c>
      <c r="H311" s="73">
        <v>24.95</v>
      </c>
      <c r="I311" s="73" t="s">
        <v>80</v>
      </c>
      <c r="J311" s="74">
        <v>0</v>
      </c>
      <c r="K311" s="73">
        <v>24.95</v>
      </c>
      <c r="L311" s="73">
        <v>11.48</v>
      </c>
      <c r="M311" s="22">
        <v>5</v>
      </c>
      <c r="N311" s="22">
        <v>3016</v>
      </c>
      <c r="O311" s="22" t="s">
        <v>42</v>
      </c>
      <c r="P311" s="22" t="s">
        <v>29</v>
      </c>
      <c r="Q311" s="75">
        <v>124.75</v>
      </c>
      <c r="R311" s="73">
        <v>0</v>
      </c>
      <c r="S311" s="73">
        <v>67.349999999999994</v>
      </c>
    </row>
    <row r="312" spans="1:19" x14ac:dyDescent="0.35">
      <c r="A312" s="72">
        <v>41292</v>
      </c>
      <c r="B312" s="22" t="s">
        <v>104</v>
      </c>
      <c r="C312" s="72" t="s">
        <v>56</v>
      </c>
      <c r="D312" s="60">
        <v>206</v>
      </c>
      <c r="E312" s="22">
        <v>18</v>
      </c>
      <c r="F312" s="49" t="s">
        <v>10</v>
      </c>
      <c r="G312" s="49" t="s">
        <v>5</v>
      </c>
      <c r="H312" s="73">
        <v>54.95</v>
      </c>
      <c r="I312" s="73" t="s">
        <v>83</v>
      </c>
      <c r="J312" s="74">
        <v>0</v>
      </c>
      <c r="K312" s="73">
        <v>54.95</v>
      </c>
      <c r="L312" s="73">
        <v>26.65</v>
      </c>
      <c r="M312" s="22">
        <v>3</v>
      </c>
      <c r="N312" s="22">
        <v>3014</v>
      </c>
      <c r="O312" s="22" t="s">
        <v>24</v>
      </c>
      <c r="P312" s="22" t="s">
        <v>25</v>
      </c>
      <c r="Q312" s="75">
        <v>164.85000000000002</v>
      </c>
      <c r="R312" s="73">
        <v>0</v>
      </c>
      <c r="S312" s="73">
        <v>84.9</v>
      </c>
    </row>
    <row r="313" spans="1:19" x14ac:dyDescent="0.35">
      <c r="A313" s="72">
        <v>41292</v>
      </c>
      <c r="B313" s="22" t="s">
        <v>104</v>
      </c>
      <c r="C313" s="72" t="s">
        <v>56</v>
      </c>
      <c r="D313" s="60">
        <v>207</v>
      </c>
      <c r="E313" s="22">
        <v>16</v>
      </c>
      <c r="F313" s="49" t="s">
        <v>8</v>
      </c>
      <c r="G313" s="49" t="s">
        <v>5</v>
      </c>
      <c r="H313" s="73">
        <v>27.95</v>
      </c>
      <c r="I313" s="73" t="s">
        <v>80</v>
      </c>
      <c r="J313" s="74">
        <v>0</v>
      </c>
      <c r="K313" s="73">
        <v>27.95</v>
      </c>
      <c r="L313" s="73">
        <v>15.85</v>
      </c>
      <c r="M313" s="22">
        <v>6</v>
      </c>
      <c r="N313" s="22">
        <v>3010</v>
      </c>
      <c r="O313" s="22" t="s">
        <v>45</v>
      </c>
      <c r="P313" s="22" t="s">
        <v>44</v>
      </c>
      <c r="Q313" s="75">
        <v>167.7</v>
      </c>
      <c r="R313" s="73">
        <v>0</v>
      </c>
      <c r="S313" s="73">
        <v>72.599999999999994</v>
      </c>
    </row>
    <row r="314" spans="1:19" x14ac:dyDescent="0.35">
      <c r="A314" s="72">
        <v>41292</v>
      </c>
      <c r="B314" s="22" t="s">
        <v>104</v>
      </c>
      <c r="C314" s="72" t="s">
        <v>56</v>
      </c>
      <c r="D314" s="60">
        <v>207</v>
      </c>
      <c r="E314" s="22">
        <v>42</v>
      </c>
      <c r="F314" s="49" t="s">
        <v>8</v>
      </c>
      <c r="G314" s="49" t="s">
        <v>5</v>
      </c>
      <c r="H314" s="73">
        <v>35.950000000000003</v>
      </c>
      <c r="I314" s="73" t="s">
        <v>81</v>
      </c>
      <c r="J314" s="74">
        <v>0</v>
      </c>
      <c r="K314" s="73">
        <v>35.950000000000003</v>
      </c>
      <c r="L314" s="73">
        <v>20.25</v>
      </c>
      <c r="M314" s="22">
        <v>2</v>
      </c>
      <c r="N314" s="22">
        <v>3010</v>
      </c>
      <c r="O314" s="22" t="s">
        <v>45</v>
      </c>
      <c r="P314" s="22" t="s">
        <v>44</v>
      </c>
      <c r="Q314" s="75">
        <v>71.900000000000006</v>
      </c>
      <c r="R314" s="73">
        <v>0</v>
      </c>
      <c r="S314" s="73">
        <v>31.400000000000006</v>
      </c>
    </row>
    <row r="315" spans="1:19" x14ac:dyDescent="0.35">
      <c r="A315" s="72">
        <v>41292</v>
      </c>
      <c r="B315" s="22" t="s">
        <v>104</v>
      </c>
      <c r="C315" s="72" t="s">
        <v>56</v>
      </c>
      <c r="D315" s="60">
        <v>208</v>
      </c>
      <c r="E315" s="22">
        <v>15</v>
      </c>
      <c r="F315" s="49" t="s">
        <v>8</v>
      </c>
      <c r="G315" s="49" t="s">
        <v>5</v>
      </c>
      <c r="H315" s="73">
        <v>28.95</v>
      </c>
      <c r="I315" s="73" t="s">
        <v>80</v>
      </c>
      <c r="J315" s="74">
        <v>0</v>
      </c>
      <c r="K315" s="73">
        <v>28.95</v>
      </c>
      <c r="L315" s="73">
        <v>17.53</v>
      </c>
      <c r="M315" s="22">
        <v>35</v>
      </c>
      <c r="N315" s="22">
        <v>3012</v>
      </c>
      <c r="O315" s="22" t="s">
        <v>36</v>
      </c>
      <c r="P315" s="22" t="s">
        <v>34</v>
      </c>
      <c r="Q315" s="75">
        <v>1013.25</v>
      </c>
      <c r="R315" s="73">
        <v>0</v>
      </c>
      <c r="S315" s="73">
        <v>399.69999999999993</v>
      </c>
    </row>
    <row r="316" spans="1:19" x14ac:dyDescent="0.35">
      <c r="A316" s="72">
        <v>41292</v>
      </c>
      <c r="B316" s="22" t="s">
        <v>104</v>
      </c>
      <c r="C316" s="72" t="s">
        <v>56</v>
      </c>
      <c r="D316" s="60">
        <v>209</v>
      </c>
      <c r="E316" s="22">
        <v>18</v>
      </c>
      <c r="F316" s="49" t="s">
        <v>10</v>
      </c>
      <c r="G316" s="49" t="s">
        <v>5</v>
      </c>
      <c r="H316" s="73">
        <v>54.95</v>
      </c>
      <c r="I316" s="73" t="s">
        <v>83</v>
      </c>
      <c r="J316" s="74">
        <v>0</v>
      </c>
      <c r="K316" s="73">
        <v>54.95</v>
      </c>
      <c r="L316" s="73">
        <v>26.65</v>
      </c>
      <c r="M316" s="22">
        <v>33</v>
      </c>
      <c r="N316" s="22">
        <v>3014</v>
      </c>
      <c r="O316" s="22" t="s">
        <v>24</v>
      </c>
      <c r="P316" s="22" t="s">
        <v>25</v>
      </c>
      <c r="Q316" s="75">
        <v>1813.3500000000001</v>
      </c>
      <c r="R316" s="73">
        <v>0</v>
      </c>
      <c r="S316" s="73">
        <v>933.90000000000009</v>
      </c>
    </row>
    <row r="317" spans="1:19" x14ac:dyDescent="0.35">
      <c r="A317" s="72">
        <v>41292</v>
      </c>
      <c r="B317" s="22" t="s">
        <v>104</v>
      </c>
      <c r="C317" s="72" t="s">
        <v>56</v>
      </c>
      <c r="D317" s="60">
        <v>209</v>
      </c>
      <c r="E317" s="22">
        <v>49</v>
      </c>
      <c r="F317" s="49" t="s">
        <v>10</v>
      </c>
      <c r="G317" s="49" t="s">
        <v>5</v>
      </c>
      <c r="H317" s="73">
        <v>63.95</v>
      </c>
      <c r="I317" s="73" t="s">
        <v>83</v>
      </c>
      <c r="J317" s="74">
        <v>0.1</v>
      </c>
      <c r="K317" s="73">
        <v>57.56</v>
      </c>
      <c r="L317" s="73">
        <v>27.1</v>
      </c>
      <c r="M317" s="22">
        <v>1</v>
      </c>
      <c r="N317" s="22">
        <v>3014</v>
      </c>
      <c r="O317" s="22" t="s">
        <v>24</v>
      </c>
      <c r="P317" s="22" t="s">
        <v>25</v>
      </c>
      <c r="Q317" s="75">
        <v>57.56</v>
      </c>
      <c r="R317" s="73">
        <v>6.3900000000000006</v>
      </c>
      <c r="S317" s="73">
        <v>30.46</v>
      </c>
    </row>
    <row r="318" spans="1:19" x14ac:dyDescent="0.35">
      <c r="A318" s="72">
        <v>41292</v>
      </c>
      <c r="B318" s="22" t="s">
        <v>104</v>
      </c>
      <c r="C318" s="72" t="s">
        <v>56</v>
      </c>
      <c r="D318" s="60">
        <v>209</v>
      </c>
      <c r="E318" s="22">
        <v>47</v>
      </c>
      <c r="F318" s="49" t="s">
        <v>10</v>
      </c>
      <c r="G318" s="49" t="s">
        <v>5</v>
      </c>
      <c r="H318" s="73">
        <v>28.95</v>
      </c>
      <c r="I318" s="73" t="s">
        <v>80</v>
      </c>
      <c r="J318" s="74">
        <v>0</v>
      </c>
      <c r="K318" s="73">
        <v>28.95</v>
      </c>
      <c r="L318" s="73">
        <v>8.86</v>
      </c>
      <c r="M318" s="22">
        <v>1</v>
      </c>
      <c r="N318" s="22">
        <v>3014</v>
      </c>
      <c r="O318" s="22" t="s">
        <v>24</v>
      </c>
      <c r="P318" s="22" t="s">
        <v>25</v>
      </c>
      <c r="Q318" s="75">
        <v>28.95</v>
      </c>
      <c r="R318" s="73">
        <v>0</v>
      </c>
      <c r="S318" s="73">
        <v>20.09</v>
      </c>
    </row>
    <row r="319" spans="1:19" x14ac:dyDescent="0.35">
      <c r="A319" s="72">
        <v>41292</v>
      </c>
      <c r="B319" s="22" t="s">
        <v>104</v>
      </c>
      <c r="C319" s="72" t="s">
        <v>56</v>
      </c>
      <c r="D319" s="60">
        <v>210</v>
      </c>
      <c r="E319" s="22">
        <v>29</v>
      </c>
      <c r="F319" s="49" t="s">
        <v>8</v>
      </c>
      <c r="G319" s="49" t="s">
        <v>5</v>
      </c>
      <c r="H319" s="73">
        <v>40.950000000000003</v>
      </c>
      <c r="I319" s="73" t="s">
        <v>82</v>
      </c>
      <c r="J319" s="74">
        <v>0.1</v>
      </c>
      <c r="K319" s="73">
        <v>36.86</v>
      </c>
      <c r="L319" s="73">
        <v>15.51</v>
      </c>
      <c r="M319" s="22">
        <v>5</v>
      </c>
      <c r="N319" s="22">
        <v>3032</v>
      </c>
      <c r="O319" s="22" t="s">
        <v>30</v>
      </c>
      <c r="P319" s="22" t="s">
        <v>31</v>
      </c>
      <c r="Q319" s="75">
        <v>184.3</v>
      </c>
      <c r="R319" s="73">
        <v>4.0900000000000034</v>
      </c>
      <c r="S319" s="73">
        <v>106.75</v>
      </c>
    </row>
    <row r="320" spans="1:19" x14ac:dyDescent="0.35">
      <c r="A320" s="72">
        <v>41292</v>
      </c>
      <c r="B320" s="22" t="s">
        <v>104</v>
      </c>
      <c r="C320" s="72" t="s">
        <v>56</v>
      </c>
      <c r="D320" s="60">
        <v>210</v>
      </c>
      <c r="E320" s="22">
        <v>25</v>
      </c>
      <c r="F320" s="49" t="s">
        <v>8</v>
      </c>
      <c r="G320" s="49" t="s">
        <v>5</v>
      </c>
      <c r="H320" s="73">
        <v>0.95</v>
      </c>
      <c r="I320" s="73" t="s">
        <v>78</v>
      </c>
      <c r="J320" s="74">
        <v>0</v>
      </c>
      <c r="K320" s="73">
        <v>0.95</v>
      </c>
      <c r="L320" s="73">
        <v>0.35</v>
      </c>
      <c r="M320" s="22">
        <v>22</v>
      </c>
      <c r="N320" s="22">
        <v>3032</v>
      </c>
      <c r="O320" s="22" t="s">
        <v>30</v>
      </c>
      <c r="P320" s="22" t="s">
        <v>31</v>
      </c>
      <c r="Q320" s="75">
        <v>20.9</v>
      </c>
      <c r="R320" s="73">
        <v>0</v>
      </c>
      <c r="S320" s="73">
        <v>13.2</v>
      </c>
    </row>
    <row r="321" spans="1:19" x14ac:dyDescent="0.35">
      <c r="A321" s="72">
        <v>41293</v>
      </c>
      <c r="B321" s="22" t="s">
        <v>105</v>
      </c>
      <c r="C321" s="72" t="s">
        <v>56</v>
      </c>
      <c r="D321" s="60">
        <v>211</v>
      </c>
      <c r="E321" s="22">
        <v>39</v>
      </c>
      <c r="F321" s="49" t="s">
        <v>8</v>
      </c>
      <c r="G321" s="49" t="s">
        <v>5</v>
      </c>
      <c r="H321" s="73">
        <v>26.95</v>
      </c>
      <c r="I321" s="73" t="s">
        <v>80</v>
      </c>
      <c r="J321" s="74">
        <v>0</v>
      </c>
      <c r="K321" s="73">
        <v>26.95</v>
      </c>
      <c r="L321" s="73">
        <v>12.24</v>
      </c>
      <c r="M321" s="22">
        <v>7</v>
      </c>
      <c r="N321" s="22">
        <v>3021</v>
      </c>
      <c r="O321" s="22" t="s">
        <v>26</v>
      </c>
      <c r="P321" s="22" t="s">
        <v>27</v>
      </c>
      <c r="Q321" s="75">
        <v>188.65</v>
      </c>
      <c r="R321" s="73">
        <v>0</v>
      </c>
      <c r="S321" s="73">
        <v>102.97</v>
      </c>
    </row>
    <row r="322" spans="1:19" x14ac:dyDescent="0.35">
      <c r="A322" s="72">
        <v>41293</v>
      </c>
      <c r="B322" s="22" t="s">
        <v>105</v>
      </c>
      <c r="C322" s="72" t="s">
        <v>56</v>
      </c>
      <c r="D322" s="60">
        <v>212</v>
      </c>
      <c r="E322" s="22">
        <v>48</v>
      </c>
      <c r="F322" s="49" t="s">
        <v>7</v>
      </c>
      <c r="G322" s="49" t="s">
        <v>5</v>
      </c>
      <c r="H322" s="73">
        <v>3.95</v>
      </c>
      <c r="I322" s="73" t="s">
        <v>78</v>
      </c>
      <c r="J322" s="74">
        <v>0</v>
      </c>
      <c r="K322" s="73">
        <v>3.95</v>
      </c>
      <c r="L322" s="73">
        <v>1.43</v>
      </c>
      <c r="M322" s="22">
        <v>14</v>
      </c>
      <c r="N322" s="22">
        <v>3029</v>
      </c>
      <c r="O322" s="22" t="s">
        <v>46</v>
      </c>
      <c r="P322" s="22" t="s">
        <v>23</v>
      </c>
      <c r="Q322" s="75">
        <v>55.300000000000004</v>
      </c>
      <c r="R322" s="73">
        <v>0</v>
      </c>
      <c r="S322" s="73">
        <v>35.280000000000008</v>
      </c>
    </row>
    <row r="323" spans="1:19" x14ac:dyDescent="0.35">
      <c r="A323" s="72">
        <v>41293</v>
      </c>
      <c r="B323" s="22" t="s">
        <v>105</v>
      </c>
      <c r="C323" s="72" t="s">
        <v>56</v>
      </c>
      <c r="D323" s="60">
        <v>213</v>
      </c>
      <c r="E323" s="22">
        <v>11</v>
      </c>
      <c r="F323" s="49" t="s">
        <v>8</v>
      </c>
      <c r="G323" s="49" t="s">
        <v>5</v>
      </c>
      <c r="H323" s="73">
        <v>65.95</v>
      </c>
      <c r="I323" s="73" t="s">
        <v>83</v>
      </c>
      <c r="J323" s="74">
        <v>0</v>
      </c>
      <c r="K323" s="73">
        <v>65.95</v>
      </c>
      <c r="L323" s="73">
        <v>37.97</v>
      </c>
      <c r="M323" s="22">
        <v>12</v>
      </c>
      <c r="N323" s="22">
        <v>3026</v>
      </c>
      <c r="O323" s="22" t="s">
        <v>51</v>
      </c>
      <c r="P323" s="22" t="s">
        <v>41</v>
      </c>
      <c r="Q323" s="75">
        <v>791.40000000000009</v>
      </c>
      <c r="R323" s="73">
        <v>0</v>
      </c>
      <c r="S323" s="73">
        <v>335.76000000000005</v>
      </c>
    </row>
    <row r="324" spans="1:19" x14ac:dyDescent="0.35">
      <c r="A324" s="72">
        <v>41293</v>
      </c>
      <c r="B324" s="22" t="s">
        <v>105</v>
      </c>
      <c r="C324" s="72" t="s">
        <v>56</v>
      </c>
      <c r="D324" s="60">
        <v>213</v>
      </c>
      <c r="E324" s="22">
        <v>48</v>
      </c>
      <c r="F324" s="49" t="s">
        <v>8</v>
      </c>
      <c r="G324" s="49" t="s">
        <v>5</v>
      </c>
      <c r="H324" s="73">
        <v>3.95</v>
      </c>
      <c r="I324" s="73" t="s">
        <v>78</v>
      </c>
      <c r="J324" s="74">
        <v>0</v>
      </c>
      <c r="K324" s="73">
        <v>3.95</v>
      </c>
      <c r="L324" s="73">
        <v>1.43</v>
      </c>
      <c r="M324" s="22">
        <v>6</v>
      </c>
      <c r="N324" s="22">
        <v>3026</v>
      </c>
      <c r="O324" s="22" t="s">
        <v>51</v>
      </c>
      <c r="P324" s="22" t="s">
        <v>41</v>
      </c>
      <c r="Q324" s="75">
        <v>23.700000000000003</v>
      </c>
      <c r="R324" s="73">
        <v>0</v>
      </c>
      <c r="S324" s="73">
        <v>15.120000000000003</v>
      </c>
    </row>
    <row r="325" spans="1:19" x14ac:dyDescent="0.35">
      <c r="A325" s="72">
        <v>41293</v>
      </c>
      <c r="B325" s="22" t="s">
        <v>105</v>
      </c>
      <c r="C325" s="72" t="s">
        <v>56</v>
      </c>
      <c r="D325" s="60">
        <v>214</v>
      </c>
      <c r="E325" s="22">
        <v>28</v>
      </c>
      <c r="F325" s="49" t="s">
        <v>7</v>
      </c>
      <c r="G325" s="49" t="s">
        <v>5</v>
      </c>
      <c r="H325" s="73">
        <v>0.95</v>
      </c>
      <c r="I325" s="73" t="s">
        <v>78</v>
      </c>
      <c r="J325" s="74">
        <v>0</v>
      </c>
      <c r="K325" s="73">
        <v>0.95</v>
      </c>
      <c r="L325" s="73">
        <v>0.5</v>
      </c>
      <c r="M325" s="22">
        <v>32</v>
      </c>
      <c r="N325" s="22">
        <v>3022</v>
      </c>
      <c r="O325" s="22" t="s">
        <v>43</v>
      </c>
      <c r="P325" s="22" t="s">
        <v>44</v>
      </c>
      <c r="Q325" s="75">
        <v>30.4</v>
      </c>
      <c r="R325" s="73">
        <v>0</v>
      </c>
      <c r="S325" s="73">
        <v>14.399999999999999</v>
      </c>
    </row>
    <row r="326" spans="1:19" x14ac:dyDescent="0.35">
      <c r="A326" s="72">
        <v>41293</v>
      </c>
      <c r="B326" s="22" t="s">
        <v>105</v>
      </c>
      <c r="C326" s="72" t="s">
        <v>56</v>
      </c>
      <c r="D326" s="60">
        <v>214</v>
      </c>
      <c r="E326" s="22">
        <v>42</v>
      </c>
      <c r="F326" s="49" t="s">
        <v>7</v>
      </c>
      <c r="G326" s="49" t="s">
        <v>5</v>
      </c>
      <c r="H326" s="73">
        <v>35.950000000000003</v>
      </c>
      <c r="I326" s="73" t="s">
        <v>81</v>
      </c>
      <c r="J326" s="74">
        <v>0</v>
      </c>
      <c r="K326" s="73">
        <v>35.950000000000003</v>
      </c>
      <c r="L326" s="73">
        <v>20.25</v>
      </c>
      <c r="M326" s="22">
        <v>2</v>
      </c>
      <c r="N326" s="22">
        <v>3022</v>
      </c>
      <c r="O326" s="22" t="s">
        <v>43</v>
      </c>
      <c r="P326" s="22" t="s">
        <v>44</v>
      </c>
      <c r="Q326" s="75">
        <v>71.900000000000006</v>
      </c>
      <c r="R326" s="73">
        <v>0</v>
      </c>
      <c r="S326" s="73">
        <v>31.400000000000006</v>
      </c>
    </row>
    <row r="327" spans="1:19" x14ac:dyDescent="0.35">
      <c r="A327" s="72">
        <v>41293</v>
      </c>
      <c r="B327" s="22" t="s">
        <v>105</v>
      </c>
      <c r="C327" s="72" t="s">
        <v>56</v>
      </c>
      <c r="D327" s="60">
        <v>215</v>
      </c>
      <c r="E327" s="22">
        <v>19</v>
      </c>
      <c r="F327" s="49" t="s">
        <v>8</v>
      </c>
      <c r="G327" s="49" t="s">
        <v>5</v>
      </c>
      <c r="H327" s="73">
        <v>49.95</v>
      </c>
      <c r="I327" s="73" t="s">
        <v>82</v>
      </c>
      <c r="J327" s="74">
        <v>0.1</v>
      </c>
      <c r="K327" s="73">
        <v>44.96</v>
      </c>
      <c r="L327" s="73">
        <v>24.77</v>
      </c>
      <c r="M327" s="22">
        <v>20</v>
      </c>
      <c r="N327" s="22">
        <v>3017</v>
      </c>
      <c r="O327" s="22" t="s">
        <v>32</v>
      </c>
      <c r="P327" s="22" t="s">
        <v>29</v>
      </c>
      <c r="Q327" s="75">
        <v>899.2</v>
      </c>
      <c r="R327" s="73">
        <v>4.990000000000002</v>
      </c>
      <c r="S327" s="73">
        <v>403.8</v>
      </c>
    </row>
    <row r="328" spans="1:19" x14ac:dyDescent="0.35">
      <c r="A328" s="72">
        <v>41293</v>
      </c>
      <c r="B328" s="22" t="s">
        <v>105</v>
      </c>
      <c r="C328" s="72" t="s">
        <v>56</v>
      </c>
      <c r="D328" s="60">
        <v>216</v>
      </c>
      <c r="E328" s="22">
        <v>19</v>
      </c>
      <c r="F328" s="49" t="s">
        <v>8</v>
      </c>
      <c r="G328" s="49" t="s">
        <v>5</v>
      </c>
      <c r="H328" s="73">
        <v>49.95</v>
      </c>
      <c r="I328" s="73" t="s">
        <v>82</v>
      </c>
      <c r="J328" s="74">
        <v>0</v>
      </c>
      <c r="K328" s="73">
        <v>49.95</v>
      </c>
      <c r="L328" s="73">
        <v>24.77</v>
      </c>
      <c r="M328" s="22">
        <v>25</v>
      </c>
      <c r="N328" s="22">
        <v>3020</v>
      </c>
      <c r="O328" s="22" t="s">
        <v>26</v>
      </c>
      <c r="P328" s="22" t="s">
        <v>27</v>
      </c>
      <c r="Q328" s="75">
        <v>1248.75</v>
      </c>
      <c r="R328" s="73">
        <v>0</v>
      </c>
      <c r="S328" s="73">
        <v>629.50000000000011</v>
      </c>
    </row>
    <row r="329" spans="1:19" x14ac:dyDescent="0.35">
      <c r="A329" s="72">
        <v>41293</v>
      </c>
      <c r="B329" s="22" t="s">
        <v>105</v>
      </c>
      <c r="C329" s="72" t="s">
        <v>56</v>
      </c>
      <c r="D329" s="60">
        <v>217</v>
      </c>
      <c r="E329" s="22">
        <v>32</v>
      </c>
      <c r="F329" s="49" t="s">
        <v>7</v>
      </c>
      <c r="G329" s="49" t="s">
        <v>5</v>
      </c>
      <c r="H329" s="73">
        <v>22.95</v>
      </c>
      <c r="I329" s="73" t="s">
        <v>80</v>
      </c>
      <c r="J329" s="74">
        <v>0</v>
      </c>
      <c r="K329" s="73">
        <v>22.95</v>
      </c>
      <c r="L329" s="73">
        <v>11.78</v>
      </c>
      <c r="M329" s="22">
        <v>3</v>
      </c>
      <c r="N329" s="22">
        <v>3015</v>
      </c>
      <c r="O329" s="22" t="s">
        <v>37</v>
      </c>
      <c r="P329" s="22" t="s">
        <v>29</v>
      </c>
      <c r="Q329" s="75">
        <v>68.849999999999994</v>
      </c>
      <c r="R329" s="73">
        <v>0</v>
      </c>
      <c r="S329" s="73">
        <v>33.51</v>
      </c>
    </row>
    <row r="330" spans="1:19" x14ac:dyDescent="0.35">
      <c r="A330" s="72">
        <v>41293</v>
      </c>
      <c r="B330" s="22" t="s">
        <v>105</v>
      </c>
      <c r="C330" s="72" t="s">
        <v>56</v>
      </c>
      <c r="D330" s="60">
        <v>218</v>
      </c>
      <c r="E330" s="22">
        <v>50</v>
      </c>
      <c r="F330" s="49" t="s">
        <v>8</v>
      </c>
      <c r="G330" s="49" t="s">
        <v>5</v>
      </c>
      <c r="H330" s="73">
        <v>24.95</v>
      </c>
      <c r="I330" s="73" t="s">
        <v>80</v>
      </c>
      <c r="J330" s="74">
        <v>0</v>
      </c>
      <c r="K330" s="73">
        <v>24.95</v>
      </c>
      <c r="L330" s="73">
        <v>12.14</v>
      </c>
      <c r="M330" s="22">
        <v>2</v>
      </c>
      <c r="N330" s="22">
        <v>3033</v>
      </c>
      <c r="O330" s="22" t="s">
        <v>22</v>
      </c>
      <c r="P330" s="22" t="s">
        <v>23</v>
      </c>
      <c r="Q330" s="75">
        <v>49.9</v>
      </c>
      <c r="R330" s="73">
        <v>0</v>
      </c>
      <c r="S330" s="73">
        <v>25.619999999999997</v>
      </c>
    </row>
    <row r="331" spans="1:19" x14ac:dyDescent="0.35">
      <c r="A331" s="72">
        <v>41293</v>
      </c>
      <c r="B331" s="22" t="s">
        <v>105</v>
      </c>
      <c r="C331" s="72" t="s">
        <v>56</v>
      </c>
      <c r="D331" s="60">
        <v>219</v>
      </c>
      <c r="E331" s="22">
        <v>5</v>
      </c>
      <c r="F331" s="49" t="s">
        <v>7</v>
      </c>
      <c r="G331" s="49" t="s">
        <v>5</v>
      </c>
      <c r="H331" s="73">
        <v>24.95</v>
      </c>
      <c r="I331" s="73" t="s">
        <v>80</v>
      </c>
      <c r="J331" s="74">
        <v>0</v>
      </c>
      <c r="K331" s="73">
        <v>24.95</v>
      </c>
      <c r="L331" s="73">
        <v>12.27</v>
      </c>
      <c r="M331" s="22">
        <v>8</v>
      </c>
      <c r="N331" s="22">
        <v>3014</v>
      </c>
      <c r="O331" s="22" t="s">
        <v>24</v>
      </c>
      <c r="P331" s="22" t="s">
        <v>25</v>
      </c>
      <c r="Q331" s="75">
        <v>199.6</v>
      </c>
      <c r="R331" s="73">
        <v>0</v>
      </c>
      <c r="S331" s="73">
        <v>101.44</v>
      </c>
    </row>
    <row r="332" spans="1:19" x14ac:dyDescent="0.35">
      <c r="A332" s="72">
        <v>41293</v>
      </c>
      <c r="B332" s="22" t="s">
        <v>105</v>
      </c>
      <c r="C332" s="72" t="s">
        <v>56</v>
      </c>
      <c r="D332" s="60">
        <v>219</v>
      </c>
      <c r="E332" s="22">
        <v>42</v>
      </c>
      <c r="F332" s="49" t="s">
        <v>7</v>
      </c>
      <c r="G332" s="49" t="s">
        <v>5</v>
      </c>
      <c r="H332" s="73">
        <v>35.950000000000003</v>
      </c>
      <c r="I332" s="73" t="s">
        <v>81</v>
      </c>
      <c r="J332" s="74">
        <v>0</v>
      </c>
      <c r="K332" s="73">
        <v>35.950000000000003</v>
      </c>
      <c r="L332" s="73">
        <v>20.25</v>
      </c>
      <c r="M332" s="22">
        <v>1</v>
      </c>
      <c r="N332" s="22">
        <v>3014</v>
      </c>
      <c r="O332" s="22" t="s">
        <v>24</v>
      </c>
      <c r="P332" s="22" t="s">
        <v>25</v>
      </c>
      <c r="Q332" s="75">
        <v>35.950000000000003</v>
      </c>
      <c r="R332" s="73">
        <v>0</v>
      </c>
      <c r="S332" s="73">
        <v>15.700000000000003</v>
      </c>
    </row>
    <row r="333" spans="1:19" x14ac:dyDescent="0.35">
      <c r="A333" s="72">
        <v>41293</v>
      </c>
      <c r="B333" s="22" t="s">
        <v>105</v>
      </c>
      <c r="C333" s="72" t="s">
        <v>56</v>
      </c>
      <c r="D333" s="60">
        <v>219</v>
      </c>
      <c r="E333" s="22">
        <v>14</v>
      </c>
      <c r="F333" s="49" t="s">
        <v>7</v>
      </c>
      <c r="G333" s="49" t="s">
        <v>5</v>
      </c>
      <c r="H333" s="73">
        <v>31.95</v>
      </c>
      <c r="I333" s="73" t="s">
        <v>81</v>
      </c>
      <c r="J333" s="74">
        <v>0</v>
      </c>
      <c r="K333" s="73">
        <v>31.95</v>
      </c>
      <c r="L333" s="73">
        <v>17.38</v>
      </c>
      <c r="M333" s="22">
        <v>4</v>
      </c>
      <c r="N333" s="22">
        <v>3014</v>
      </c>
      <c r="O333" s="22" t="s">
        <v>24</v>
      </c>
      <c r="P333" s="22" t="s">
        <v>25</v>
      </c>
      <c r="Q333" s="75">
        <v>127.8</v>
      </c>
      <c r="R333" s="73">
        <v>0</v>
      </c>
      <c r="S333" s="73">
        <v>58.28</v>
      </c>
    </row>
    <row r="334" spans="1:19" x14ac:dyDescent="0.35">
      <c r="A334" s="72">
        <v>41293</v>
      </c>
      <c r="B334" s="22" t="s">
        <v>105</v>
      </c>
      <c r="C334" s="72" t="s">
        <v>56</v>
      </c>
      <c r="D334" s="60">
        <v>220</v>
      </c>
      <c r="E334" s="22">
        <v>11</v>
      </c>
      <c r="F334" s="49" t="s">
        <v>8</v>
      </c>
      <c r="G334" s="49" t="s">
        <v>5</v>
      </c>
      <c r="H334" s="73">
        <v>65.95</v>
      </c>
      <c r="I334" s="73" t="s">
        <v>83</v>
      </c>
      <c r="J334" s="74">
        <v>0</v>
      </c>
      <c r="K334" s="73">
        <v>65.95</v>
      </c>
      <c r="L334" s="73">
        <v>37.97</v>
      </c>
      <c r="M334" s="22">
        <v>17</v>
      </c>
      <c r="N334" s="22">
        <v>3014</v>
      </c>
      <c r="O334" s="22" t="s">
        <v>24</v>
      </c>
      <c r="P334" s="22" t="s">
        <v>25</v>
      </c>
      <c r="Q334" s="75">
        <v>1121.1500000000001</v>
      </c>
      <c r="R334" s="73">
        <v>0</v>
      </c>
      <c r="S334" s="73">
        <v>475.66000000000008</v>
      </c>
    </row>
    <row r="335" spans="1:19" x14ac:dyDescent="0.35">
      <c r="A335" s="72">
        <v>41293</v>
      </c>
      <c r="B335" s="22" t="s">
        <v>105</v>
      </c>
      <c r="C335" s="72" t="s">
        <v>56</v>
      </c>
      <c r="D335" s="60">
        <v>220</v>
      </c>
      <c r="E335" s="22">
        <v>25</v>
      </c>
      <c r="F335" s="49" t="s">
        <v>8</v>
      </c>
      <c r="G335" s="49" t="s">
        <v>5</v>
      </c>
      <c r="H335" s="73">
        <v>0.95</v>
      </c>
      <c r="I335" s="73" t="s">
        <v>78</v>
      </c>
      <c r="J335" s="74">
        <v>0</v>
      </c>
      <c r="K335" s="73">
        <v>0.95</v>
      </c>
      <c r="L335" s="73">
        <v>0.35</v>
      </c>
      <c r="M335" s="22">
        <v>11</v>
      </c>
      <c r="N335" s="22">
        <v>3014</v>
      </c>
      <c r="O335" s="22" t="s">
        <v>24</v>
      </c>
      <c r="P335" s="22" t="s">
        <v>25</v>
      </c>
      <c r="Q335" s="75">
        <v>10.45</v>
      </c>
      <c r="R335" s="73">
        <v>0</v>
      </c>
      <c r="S335" s="73">
        <v>6.6</v>
      </c>
    </row>
    <row r="336" spans="1:19" x14ac:dyDescent="0.35">
      <c r="A336" s="72">
        <v>41293</v>
      </c>
      <c r="B336" s="22" t="s">
        <v>105</v>
      </c>
      <c r="C336" s="72" t="s">
        <v>56</v>
      </c>
      <c r="D336" s="60">
        <v>221</v>
      </c>
      <c r="E336" s="22">
        <v>10</v>
      </c>
      <c r="F336" s="49" t="s">
        <v>8</v>
      </c>
      <c r="G336" s="49" t="s">
        <v>5</v>
      </c>
      <c r="H336" s="73">
        <v>34.950000000000003</v>
      </c>
      <c r="I336" s="73" t="s">
        <v>81</v>
      </c>
      <c r="J336" s="74">
        <v>0</v>
      </c>
      <c r="K336" s="73">
        <v>34.950000000000003</v>
      </c>
      <c r="L336" s="73">
        <v>22.13</v>
      </c>
      <c r="M336" s="22">
        <v>3</v>
      </c>
      <c r="N336" s="22">
        <v>3013</v>
      </c>
      <c r="O336" s="22" t="s">
        <v>33</v>
      </c>
      <c r="P336" s="22" t="s">
        <v>34</v>
      </c>
      <c r="Q336" s="75">
        <v>104.85000000000001</v>
      </c>
      <c r="R336" s="73">
        <v>0</v>
      </c>
      <c r="S336" s="73">
        <v>38.460000000000008</v>
      </c>
    </row>
    <row r="337" spans="1:19" x14ac:dyDescent="0.35">
      <c r="A337" s="72">
        <v>41293</v>
      </c>
      <c r="B337" s="22" t="s">
        <v>105</v>
      </c>
      <c r="C337" s="72" t="s">
        <v>56</v>
      </c>
      <c r="D337" s="60">
        <v>222</v>
      </c>
      <c r="E337" s="22">
        <v>5</v>
      </c>
      <c r="F337" s="49" t="s">
        <v>7</v>
      </c>
      <c r="G337" s="49" t="s">
        <v>5</v>
      </c>
      <c r="H337" s="73">
        <v>24.95</v>
      </c>
      <c r="I337" s="73" t="s">
        <v>80</v>
      </c>
      <c r="J337" s="74">
        <v>0</v>
      </c>
      <c r="K337" s="73">
        <v>24.95</v>
      </c>
      <c r="L337" s="73">
        <v>12.27</v>
      </c>
      <c r="M337" s="22">
        <v>9</v>
      </c>
      <c r="N337" s="22">
        <v>3032</v>
      </c>
      <c r="O337" s="22" t="s">
        <v>30</v>
      </c>
      <c r="P337" s="22" t="s">
        <v>31</v>
      </c>
      <c r="Q337" s="75">
        <v>224.54999999999998</v>
      </c>
      <c r="R337" s="73">
        <v>0</v>
      </c>
      <c r="S337" s="73">
        <v>114.12</v>
      </c>
    </row>
    <row r="338" spans="1:19" x14ac:dyDescent="0.35">
      <c r="A338" s="72">
        <v>41293</v>
      </c>
      <c r="B338" s="22" t="s">
        <v>105</v>
      </c>
      <c r="C338" s="72" t="s">
        <v>56</v>
      </c>
      <c r="D338" s="60">
        <v>223</v>
      </c>
      <c r="E338" s="22">
        <v>12</v>
      </c>
      <c r="F338" s="49" t="s">
        <v>8</v>
      </c>
      <c r="G338" s="49" t="s">
        <v>5</v>
      </c>
      <c r="H338" s="73">
        <v>47.95</v>
      </c>
      <c r="I338" s="73" t="s">
        <v>82</v>
      </c>
      <c r="J338" s="74">
        <v>0</v>
      </c>
      <c r="K338" s="73">
        <v>47.95</v>
      </c>
      <c r="L338" s="73">
        <v>20.7</v>
      </c>
      <c r="M338" s="22">
        <v>2</v>
      </c>
      <c r="N338" s="22">
        <v>3027</v>
      </c>
      <c r="O338" s="22" t="s">
        <v>50</v>
      </c>
      <c r="P338" s="22" t="s">
        <v>23</v>
      </c>
      <c r="Q338" s="75">
        <v>95.9</v>
      </c>
      <c r="R338" s="73">
        <v>0</v>
      </c>
      <c r="S338" s="73">
        <v>54.500000000000007</v>
      </c>
    </row>
    <row r="339" spans="1:19" x14ac:dyDescent="0.35">
      <c r="A339" s="72">
        <v>41293</v>
      </c>
      <c r="B339" s="22" t="s">
        <v>105</v>
      </c>
      <c r="C339" s="72" t="s">
        <v>56</v>
      </c>
      <c r="D339" s="60">
        <v>224</v>
      </c>
      <c r="E339" s="22">
        <v>8</v>
      </c>
      <c r="F339" s="49" t="s">
        <v>8</v>
      </c>
      <c r="G339" s="49" t="s">
        <v>5</v>
      </c>
      <c r="H339" s="73">
        <v>7.95</v>
      </c>
      <c r="I339" s="73" t="s">
        <v>78</v>
      </c>
      <c r="J339" s="74">
        <v>0</v>
      </c>
      <c r="K339" s="73">
        <v>7.95</v>
      </c>
      <c r="L339" s="73">
        <v>4.53</v>
      </c>
      <c r="M339" s="22">
        <v>1</v>
      </c>
      <c r="N339" s="22">
        <v>3025</v>
      </c>
      <c r="O339" s="22" t="s">
        <v>35</v>
      </c>
      <c r="P339" s="22" t="s">
        <v>31</v>
      </c>
      <c r="Q339" s="75">
        <v>7.95</v>
      </c>
      <c r="R339" s="73">
        <v>0</v>
      </c>
      <c r="S339" s="73">
        <v>3.42</v>
      </c>
    </row>
    <row r="340" spans="1:19" x14ac:dyDescent="0.35">
      <c r="A340" s="72">
        <v>41293</v>
      </c>
      <c r="B340" s="22" t="s">
        <v>105</v>
      </c>
      <c r="C340" s="72" t="s">
        <v>56</v>
      </c>
      <c r="D340" s="60">
        <v>224</v>
      </c>
      <c r="E340" s="22">
        <v>32</v>
      </c>
      <c r="F340" s="49" t="s">
        <v>8</v>
      </c>
      <c r="G340" s="49" t="s">
        <v>5</v>
      </c>
      <c r="H340" s="73">
        <v>22.95</v>
      </c>
      <c r="I340" s="73" t="s">
        <v>80</v>
      </c>
      <c r="J340" s="74">
        <v>0</v>
      </c>
      <c r="K340" s="73">
        <v>22.95</v>
      </c>
      <c r="L340" s="73">
        <v>11.78</v>
      </c>
      <c r="M340" s="22">
        <v>18</v>
      </c>
      <c r="N340" s="22">
        <v>3025</v>
      </c>
      <c r="O340" s="22" t="s">
        <v>35</v>
      </c>
      <c r="P340" s="22" t="s">
        <v>31</v>
      </c>
      <c r="Q340" s="75">
        <v>413.09999999999997</v>
      </c>
      <c r="R340" s="73">
        <v>0</v>
      </c>
      <c r="S340" s="73">
        <v>201.06</v>
      </c>
    </row>
    <row r="341" spans="1:19" x14ac:dyDescent="0.35">
      <c r="A341" s="72">
        <v>41293</v>
      </c>
      <c r="B341" s="22" t="s">
        <v>105</v>
      </c>
      <c r="C341" s="72" t="s">
        <v>56</v>
      </c>
      <c r="D341" s="60">
        <v>224</v>
      </c>
      <c r="E341" s="22">
        <v>26</v>
      </c>
      <c r="F341" s="49" t="s">
        <v>8</v>
      </c>
      <c r="G341" s="49" t="s">
        <v>5</v>
      </c>
      <c r="H341" s="73">
        <v>0.95</v>
      </c>
      <c r="I341" s="73" t="s">
        <v>78</v>
      </c>
      <c r="J341" s="74">
        <v>0</v>
      </c>
      <c r="K341" s="73">
        <v>0.95</v>
      </c>
      <c r="L341" s="73">
        <v>0.42</v>
      </c>
      <c r="M341" s="22">
        <v>15</v>
      </c>
      <c r="N341" s="22">
        <v>3025</v>
      </c>
      <c r="O341" s="22" t="s">
        <v>35</v>
      </c>
      <c r="P341" s="22" t="s">
        <v>31</v>
      </c>
      <c r="Q341" s="75">
        <v>14.25</v>
      </c>
      <c r="R341" s="73">
        <v>0</v>
      </c>
      <c r="S341" s="73">
        <v>7.95</v>
      </c>
    </row>
    <row r="342" spans="1:19" x14ac:dyDescent="0.35">
      <c r="A342" s="72">
        <v>41293</v>
      </c>
      <c r="B342" s="22" t="s">
        <v>105</v>
      </c>
      <c r="C342" s="72" t="s">
        <v>56</v>
      </c>
      <c r="D342" s="60">
        <v>225</v>
      </c>
      <c r="E342" s="22">
        <v>21</v>
      </c>
      <c r="F342" s="49" t="s">
        <v>8</v>
      </c>
      <c r="G342" s="49" t="s">
        <v>5</v>
      </c>
      <c r="H342" s="73">
        <v>26.95</v>
      </c>
      <c r="I342" s="73" t="s">
        <v>80</v>
      </c>
      <c r="J342" s="74">
        <v>0</v>
      </c>
      <c r="K342" s="73">
        <v>26.95</v>
      </c>
      <c r="L342" s="73">
        <v>12.42</v>
      </c>
      <c r="M342" s="22">
        <v>18</v>
      </c>
      <c r="N342" s="22">
        <v>3027</v>
      </c>
      <c r="O342" s="22" t="s">
        <v>50</v>
      </c>
      <c r="P342" s="22" t="s">
        <v>23</v>
      </c>
      <c r="Q342" s="75">
        <v>485.09999999999997</v>
      </c>
      <c r="R342" s="73">
        <v>0</v>
      </c>
      <c r="S342" s="73">
        <v>261.53999999999996</v>
      </c>
    </row>
    <row r="343" spans="1:19" x14ac:dyDescent="0.35">
      <c r="A343" s="72">
        <v>41293</v>
      </c>
      <c r="B343" s="22" t="s">
        <v>105</v>
      </c>
      <c r="C343" s="72" t="s">
        <v>56</v>
      </c>
      <c r="D343" s="60">
        <v>226</v>
      </c>
      <c r="E343" s="22">
        <v>30</v>
      </c>
      <c r="F343" s="49" t="s">
        <v>7</v>
      </c>
      <c r="G343" s="49" t="s">
        <v>5</v>
      </c>
      <c r="H343" s="73">
        <v>10.95</v>
      </c>
      <c r="I343" s="73" t="s">
        <v>79</v>
      </c>
      <c r="J343" s="74">
        <v>0</v>
      </c>
      <c r="K343" s="73">
        <v>10.95</v>
      </c>
      <c r="L343" s="73">
        <v>4.8</v>
      </c>
      <c r="M343" s="22">
        <v>21</v>
      </c>
      <c r="N343" s="22">
        <v>3013</v>
      </c>
      <c r="O343" s="22" t="s">
        <v>33</v>
      </c>
      <c r="P343" s="22" t="s">
        <v>34</v>
      </c>
      <c r="Q343" s="75">
        <v>229.95</v>
      </c>
      <c r="R343" s="73">
        <v>0</v>
      </c>
      <c r="S343" s="73">
        <v>129.14999999999998</v>
      </c>
    </row>
    <row r="344" spans="1:19" x14ac:dyDescent="0.35">
      <c r="A344" s="72">
        <v>41293</v>
      </c>
      <c r="B344" s="22" t="s">
        <v>105</v>
      </c>
      <c r="C344" s="72" t="s">
        <v>56</v>
      </c>
      <c r="D344" s="60">
        <v>227</v>
      </c>
      <c r="E344" s="22">
        <v>21</v>
      </c>
      <c r="F344" s="49" t="s">
        <v>7</v>
      </c>
      <c r="G344" s="49" t="s">
        <v>5</v>
      </c>
      <c r="H344" s="73">
        <v>26.95</v>
      </c>
      <c r="I344" s="73" t="s">
        <v>80</v>
      </c>
      <c r="J344" s="74">
        <v>0.1</v>
      </c>
      <c r="K344" s="73">
        <v>24.26</v>
      </c>
      <c r="L344" s="73">
        <v>12.42</v>
      </c>
      <c r="M344" s="22">
        <v>3</v>
      </c>
      <c r="N344" s="22">
        <v>3011</v>
      </c>
      <c r="O344" s="22" t="s">
        <v>52</v>
      </c>
      <c r="P344" s="22" t="s">
        <v>31</v>
      </c>
      <c r="Q344" s="75">
        <v>72.78</v>
      </c>
      <c r="R344" s="73">
        <v>2.6899999999999977</v>
      </c>
      <c r="S344" s="73">
        <v>35.520000000000003</v>
      </c>
    </row>
    <row r="345" spans="1:19" x14ac:dyDescent="0.35">
      <c r="A345" s="72">
        <v>41293</v>
      </c>
      <c r="B345" s="22" t="s">
        <v>105</v>
      </c>
      <c r="C345" s="72" t="s">
        <v>56</v>
      </c>
      <c r="D345" s="60">
        <v>227</v>
      </c>
      <c r="E345" s="22">
        <v>40</v>
      </c>
      <c r="F345" s="49" t="s">
        <v>7</v>
      </c>
      <c r="G345" s="49" t="s">
        <v>5</v>
      </c>
      <c r="H345" s="73">
        <v>16.95</v>
      </c>
      <c r="I345" s="73" t="s">
        <v>79</v>
      </c>
      <c r="J345" s="74">
        <v>0.2</v>
      </c>
      <c r="K345" s="73">
        <v>13.56</v>
      </c>
      <c r="L345" s="73">
        <v>6.53</v>
      </c>
      <c r="M345" s="22">
        <v>16</v>
      </c>
      <c r="N345" s="22">
        <v>3011</v>
      </c>
      <c r="O345" s="22" t="s">
        <v>52</v>
      </c>
      <c r="P345" s="22" t="s">
        <v>31</v>
      </c>
      <c r="Q345" s="75">
        <v>216.96</v>
      </c>
      <c r="R345" s="73">
        <v>3.3899999999999988</v>
      </c>
      <c r="S345" s="73">
        <v>112.48</v>
      </c>
    </row>
    <row r="346" spans="1:19" x14ac:dyDescent="0.35">
      <c r="A346" s="72">
        <v>41293</v>
      </c>
      <c r="B346" s="22" t="s">
        <v>105</v>
      </c>
      <c r="C346" s="72" t="s">
        <v>56</v>
      </c>
      <c r="D346" s="60">
        <v>227</v>
      </c>
      <c r="E346" s="22">
        <v>23</v>
      </c>
      <c r="F346" s="49" t="s">
        <v>7</v>
      </c>
      <c r="G346" s="49" t="s">
        <v>5</v>
      </c>
      <c r="H346" s="73">
        <v>2.95</v>
      </c>
      <c r="I346" s="73" t="s">
        <v>78</v>
      </c>
      <c r="J346" s="74">
        <v>0</v>
      </c>
      <c r="K346" s="73">
        <v>2.95</v>
      </c>
      <c r="L346" s="73">
        <v>1.68</v>
      </c>
      <c r="M346" s="22">
        <v>8</v>
      </c>
      <c r="N346" s="22">
        <v>3011</v>
      </c>
      <c r="O346" s="22" t="s">
        <v>52</v>
      </c>
      <c r="P346" s="22" t="s">
        <v>31</v>
      </c>
      <c r="Q346" s="75">
        <v>23.6</v>
      </c>
      <c r="R346" s="73">
        <v>0</v>
      </c>
      <c r="S346" s="73">
        <v>10.160000000000002</v>
      </c>
    </row>
    <row r="347" spans="1:19" x14ac:dyDescent="0.35">
      <c r="A347" s="72">
        <v>41293</v>
      </c>
      <c r="B347" s="22" t="s">
        <v>105</v>
      </c>
      <c r="C347" s="72" t="s">
        <v>56</v>
      </c>
      <c r="D347" s="60">
        <v>228</v>
      </c>
      <c r="E347" s="22">
        <v>43</v>
      </c>
      <c r="F347" s="49" t="s">
        <v>8</v>
      </c>
      <c r="G347" s="49" t="s">
        <v>5</v>
      </c>
      <c r="H347" s="73">
        <v>11.95</v>
      </c>
      <c r="I347" s="73" t="s">
        <v>79</v>
      </c>
      <c r="J347" s="74">
        <v>0</v>
      </c>
      <c r="K347" s="73">
        <v>11.95</v>
      </c>
      <c r="L347" s="73">
        <v>3.32</v>
      </c>
      <c r="M347" s="22">
        <v>5</v>
      </c>
      <c r="N347" s="22">
        <v>3017</v>
      </c>
      <c r="O347" s="22" t="s">
        <v>32</v>
      </c>
      <c r="P347" s="22" t="s">
        <v>29</v>
      </c>
      <c r="Q347" s="75">
        <v>59.75</v>
      </c>
      <c r="R347" s="73">
        <v>0</v>
      </c>
      <c r="S347" s="73">
        <v>43.149999999999991</v>
      </c>
    </row>
    <row r="348" spans="1:19" x14ac:dyDescent="0.35">
      <c r="A348" s="72">
        <v>41293</v>
      </c>
      <c r="B348" s="22" t="s">
        <v>105</v>
      </c>
      <c r="C348" s="72" t="s">
        <v>56</v>
      </c>
      <c r="D348" s="60">
        <v>229</v>
      </c>
      <c r="E348" s="22">
        <v>33</v>
      </c>
      <c r="F348" s="49" t="s">
        <v>7</v>
      </c>
      <c r="G348" s="49" t="s">
        <v>5</v>
      </c>
      <c r="H348" s="73">
        <v>19.95</v>
      </c>
      <c r="I348" s="73" t="s">
        <v>79</v>
      </c>
      <c r="J348" s="74">
        <v>0</v>
      </c>
      <c r="K348" s="73">
        <v>19.95</v>
      </c>
      <c r="L348" s="73">
        <v>9.7799999999999994</v>
      </c>
      <c r="M348" s="22">
        <v>23</v>
      </c>
      <c r="N348" s="22">
        <v>3016</v>
      </c>
      <c r="O348" s="22" t="s">
        <v>42</v>
      </c>
      <c r="P348" s="22" t="s">
        <v>29</v>
      </c>
      <c r="Q348" s="75">
        <v>458.84999999999997</v>
      </c>
      <c r="R348" s="73">
        <v>0</v>
      </c>
      <c r="S348" s="73">
        <v>233.91</v>
      </c>
    </row>
    <row r="349" spans="1:19" x14ac:dyDescent="0.35">
      <c r="A349" s="72">
        <v>41293</v>
      </c>
      <c r="B349" s="22" t="s">
        <v>105</v>
      </c>
      <c r="C349" s="72" t="s">
        <v>56</v>
      </c>
      <c r="D349" s="60">
        <v>229</v>
      </c>
      <c r="E349" s="22">
        <v>9</v>
      </c>
      <c r="F349" s="49" t="s">
        <v>7</v>
      </c>
      <c r="G349" s="49" t="s">
        <v>5</v>
      </c>
      <c r="H349" s="73">
        <v>48.95</v>
      </c>
      <c r="I349" s="73" t="s">
        <v>82</v>
      </c>
      <c r="J349" s="74">
        <v>0</v>
      </c>
      <c r="K349" s="73">
        <v>48.95</v>
      </c>
      <c r="L349" s="73">
        <v>24.52</v>
      </c>
      <c r="M349" s="22">
        <v>14</v>
      </c>
      <c r="N349" s="22">
        <v>3016</v>
      </c>
      <c r="O349" s="22" t="s">
        <v>42</v>
      </c>
      <c r="P349" s="22" t="s">
        <v>29</v>
      </c>
      <c r="Q349" s="75">
        <v>685.30000000000007</v>
      </c>
      <c r="R349" s="73">
        <v>0</v>
      </c>
      <c r="S349" s="73">
        <v>342.02000000000004</v>
      </c>
    </row>
    <row r="350" spans="1:19" x14ac:dyDescent="0.35">
      <c r="A350" s="72">
        <v>41293</v>
      </c>
      <c r="B350" s="22" t="s">
        <v>105</v>
      </c>
      <c r="C350" s="72" t="s">
        <v>56</v>
      </c>
      <c r="D350" s="60">
        <v>230</v>
      </c>
      <c r="E350" s="22">
        <v>7</v>
      </c>
      <c r="F350" s="49" t="s">
        <v>7</v>
      </c>
      <c r="G350" s="49" t="s">
        <v>5</v>
      </c>
      <c r="H350" s="73">
        <v>20.95</v>
      </c>
      <c r="I350" s="73" t="s">
        <v>80</v>
      </c>
      <c r="J350" s="74">
        <v>0</v>
      </c>
      <c r="K350" s="73">
        <v>20.95</v>
      </c>
      <c r="L350" s="73">
        <v>10.039999999999999</v>
      </c>
      <c r="M350" s="22">
        <v>5</v>
      </c>
      <c r="N350" s="22">
        <v>3017</v>
      </c>
      <c r="O350" s="22" t="s">
        <v>32</v>
      </c>
      <c r="P350" s="22" t="s">
        <v>29</v>
      </c>
      <c r="Q350" s="75">
        <v>104.75</v>
      </c>
      <c r="R350" s="73">
        <v>0</v>
      </c>
      <c r="S350" s="73">
        <v>54.55</v>
      </c>
    </row>
    <row r="351" spans="1:19" x14ac:dyDescent="0.35">
      <c r="A351" s="72">
        <v>41293</v>
      </c>
      <c r="B351" s="22" t="s">
        <v>105</v>
      </c>
      <c r="C351" s="72" t="s">
        <v>56</v>
      </c>
      <c r="D351" s="60">
        <v>230</v>
      </c>
      <c r="E351" s="22">
        <v>25</v>
      </c>
      <c r="F351" s="49" t="s">
        <v>7</v>
      </c>
      <c r="G351" s="49" t="s">
        <v>5</v>
      </c>
      <c r="H351" s="73">
        <v>0.95</v>
      </c>
      <c r="I351" s="73" t="s">
        <v>78</v>
      </c>
      <c r="J351" s="74">
        <v>0</v>
      </c>
      <c r="K351" s="73">
        <v>0.95</v>
      </c>
      <c r="L351" s="73">
        <v>0.35</v>
      </c>
      <c r="M351" s="22">
        <v>32</v>
      </c>
      <c r="N351" s="22">
        <v>3017</v>
      </c>
      <c r="O351" s="22" t="s">
        <v>32</v>
      </c>
      <c r="P351" s="22" t="s">
        <v>29</v>
      </c>
      <c r="Q351" s="75">
        <v>30.4</v>
      </c>
      <c r="R351" s="73">
        <v>0</v>
      </c>
      <c r="S351" s="73">
        <v>19.2</v>
      </c>
    </row>
    <row r="352" spans="1:19" x14ac:dyDescent="0.35">
      <c r="A352" s="72">
        <v>41293</v>
      </c>
      <c r="B352" s="22" t="s">
        <v>105</v>
      </c>
      <c r="C352" s="72" t="s">
        <v>56</v>
      </c>
      <c r="D352" s="60">
        <v>231</v>
      </c>
      <c r="E352" s="22">
        <v>45</v>
      </c>
      <c r="F352" s="49" t="s">
        <v>8</v>
      </c>
      <c r="G352" s="49" t="s">
        <v>5</v>
      </c>
      <c r="H352" s="73">
        <v>38.950000000000003</v>
      </c>
      <c r="I352" s="73" t="s">
        <v>81</v>
      </c>
      <c r="J352" s="74">
        <v>0</v>
      </c>
      <c r="K352" s="73">
        <v>38.950000000000003</v>
      </c>
      <c r="L352" s="73">
        <v>22.33</v>
      </c>
      <c r="M352" s="22">
        <v>4</v>
      </c>
      <c r="N352" s="22">
        <v>3025</v>
      </c>
      <c r="O352" s="22" t="s">
        <v>35</v>
      </c>
      <c r="P352" s="22" t="s">
        <v>31</v>
      </c>
      <c r="Q352" s="75">
        <v>155.80000000000001</v>
      </c>
      <c r="R352" s="73">
        <v>0</v>
      </c>
      <c r="S352" s="73">
        <v>66.480000000000018</v>
      </c>
    </row>
    <row r="353" spans="1:19" x14ac:dyDescent="0.35">
      <c r="A353" s="72">
        <v>41293</v>
      </c>
      <c r="B353" s="22" t="s">
        <v>105</v>
      </c>
      <c r="C353" s="72" t="s">
        <v>56</v>
      </c>
      <c r="D353" s="60">
        <v>232</v>
      </c>
      <c r="E353" s="22">
        <v>11</v>
      </c>
      <c r="F353" s="49" t="s">
        <v>8</v>
      </c>
      <c r="G353" s="49" t="s">
        <v>5</v>
      </c>
      <c r="H353" s="73">
        <v>65.95</v>
      </c>
      <c r="I353" s="73" t="s">
        <v>83</v>
      </c>
      <c r="J353" s="74">
        <v>0</v>
      </c>
      <c r="K353" s="73">
        <v>65.95</v>
      </c>
      <c r="L353" s="73">
        <v>37.97</v>
      </c>
      <c r="M353" s="22">
        <v>14</v>
      </c>
      <c r="N353" s="22">
        <v>3024</v>
      </c>
      <c r="O353" s="22" t="s">
        <v>47</v>
      </c>
      <c r="P353" s="22" t="s">
        <v>41</v>
      </c>
      <c r="Q353" s="75">
        <v>923.30000000000007</v>
      </c>
      <c r="R353" s="73">
        <v>0</v>
      </c>
      <c r="S353" s="73">
        <v>391.72</v>
      </c>
    </row>
    <row r="354" spans="1:19" x14ac:dyDescent="0.35">
      <c r="A354" s="72">
        <v>41293</v>
      </c>
      <c r="B354" s="22" t="s">
        <v>105</v>
      </c>
      <c r="C354" s="72" t="s">
        <v>56</v>
      </c>
      <c r="D354" s="60">
        <v>232</v>
      </c>
      <c r="E354" s="22">
        <v>6</v>
      </c>
      <c r="F354" s="49" t="s">
        <v>8</v>
      </c>
      <c r="G354" s="49" t="s">
        <v>5</v>
      </c>
      <c r="H354" s="73">
        <v>55.95</v>
      </c>
      <c r="I354" s="73" t="s">
        <v>83</v>
      </c>
      <c r="J354" s="74">
        <v>0.1</v>
      </c>
      <c r="K354" s="73">
        <v>50.36</v>
      </c>
      <c r="L354" s="73">
        <v>16.059999999999999</v>
      </c>
      <c r="M354" s="22">
        <v>6</v>
      </c>
      <c r="N354" s="22">
        <v>3024</v>
      </c>
      <c r="O354" s="22" t="s">
        <v>47</v>
      </c>
      <c r="P354" s="22" t="s">
        <v>41</v>
      </c>
      <c r="Q354" s="75">
        <v>302.15999999999997</v>
      </c>
      <c r="R354" s="73">
        <v>5.5900000000000034</v>
      </c>
      <c r="S354" s="73">
        <v>205.79999999999998</v>
      </c>
    </row>
    <row r="355" spans="1:19" x14ac:dyDescent="0.35">
      <c r="A355" s="72">
        <v>41293</v>
      </c>
      <c r="B355" s="22" t="s">
        <v>105</v>
      </c>
      <c r="C355" s="72" t="s">
        <v>56</v>
      </c>
      <c r="D355" s="60">
        <v>232</v>
      </c>
      <c r="E355" s="22">
        <v>5</v>
      </c>
      <c r="F355" s="49" t="s">
        <v>8</v>
      </c>
      <c r="G355" s="49" t="s">
        <v>5</v>
      </c>
      <c r="H355" s="73">
        <v>24.95</v>
      </c>
      <c r="I355" s="73" t="s">
        <v>80</v>
      </c>
      <c r="J355" s="74">
        <v>0</v>
      </c>
      <c r="K355" s="73">
        <v>24.95</v>
      </c>
      <c r="L355" s="73">
        <v>12.27</v>
      </c>
      <c r="M355" s="22">
        <v>1</v>
      </c>
      <c r="N355" s="22">
        <v>3024</v>
      </c>
      <c r="O355" s="22" t="s">
        <v>47</v>
      </c>
      <c r="P355" s="22" t="s">
        <v>41</v>
      </c>
      <c r="Q355" s="75">
        <v>24.95</v>
      </c>
      <c r="R355" s="73">
        <v>0</v>
      </c>
      <c r="S355" s="73">
        <v>12.68</v>
      </c>
    </row>
    <row r="356" spans="1:19" x14ac:dyDescent="0.35">
      <c r="A356" s="72">
        <v>41293</v>
      </c>
      <c r="B356" s="22" t="s">
        <v>105</v>
      </c>
      <c r="C356" s="72" t="s">
        <v>56</v>
      </c>
      <c r="D356" s="60">
        <v>232</v>
      </c>
      <c r="E356" s="22">
        <v>6</v>
      </c>
      <c r="F356" s="49" t="s">
        <v>8</v>
      </c>
      <c r="G356" s="49" t="s">
        <v>5</v>
      </c>
      <c r="H356" s="73">
        <v>55.95</v>
      </c>
      <c r="I356" s="73" t="s">
        <v>83</v>
      </c>
      <c r="J356" s="74">
        <v>0</v>
      </c>
      <c r="K356" s="73">
        <v>55.95</v>
      </c>
      <c r="L356" s="73">
        <v>16.059999999999999</v>
      </c>
      <c r="M356" s="22">
        <v>22</v>
      </c>
      <c r="N356" s="22">
        <v>3024</v>
      </c>
      <c r="O356" s="22" t="s">
        <v>47</v>
      </c>
      <c r="P356" s="22" t="s">
        <v>41</v>
      </c>
      <c r="Q356" s="75">
        <v>1230.9000000000001</v>
      </c>
      <c r="R356" s="73">
        <v>0</v>
      </c>
      <c r="S356" s="73">
        <v>877.58</v>
      </c>
    </row>
    <row r="357" spans="1:19" x14ac:dyDescent="0.35">
      <c r="A357" s="72">
        <v>41293</v>
      </c>
      <c r="B357" s="22" t="s">
        <v>105</v>
      </c>
      <c r="C357" s="72" t="s">
        <v>56</v>
      </c>
      <c r="D357" s="60">
        <v>232</v>
      </c>
      <c r="E357" s="22">
        <v>7</v>
      </c>
      <c r="F357" s="49" t="s">
        <v>8</v>
      </c>
      <c r="G357" s="49" t="s">
        <v>5</v>
      </c>
      <c r="H357" s="73">
        <v>20.95</v>
      </c>
      <c r="I357" s="73" t="s">
        <v>80</v>
      </c>
      <c r="J357" s="74">
        <v>0</v>
      </c>
      <c r="K357" s="73">
        <v>20.95</v>
      </c>
      <c r="L357" s="73">
        <v>10.039999999999999</v>
      </c>
      <c r="M357" s="22">
        <v>16</v>
      </c>
      <c r="N357" s="22">
        <v>3024</v>
      </c>
      <c r="O357" s="22" t="s">
        <v>47</v>
      </c>
      <c r="P357" s="22" t="s">
        <v>41</v>
      </c>
      <c r="Q357" s="75">
        <v>335.2</v>
      </c>
      <c r="R357" s="73">
        <v>0</v>
      </c>
      <c r="S357" s="73">
        <v>174.56</v>
      </c>
    </row>
    <row r="358" spans="1:19" x14ac:dyDescent="0.35">
      <c r="A358" s="72">
        <v>41293</v>
      </c>
      <c r="B358" s="22" t="s">
        <v>105</v>
      </c>
      <c r="C358" s="72" t="s">
        <v>56</v>
      </c>
      <c r="D358" s="60">
        <v>232</v>
      </c>
      <c r="E358" s="22">
        <v>8</v>
      </c>
      <c r="F358" s="49" t="s">
        <v>8</v>
      </c>
      <c r="G358" s="49" t="s">
        <v>5</v>
      </c>
      <c r="H358" s="73">
        <v>7.95</v>
      </c>
      <c r="I358" s="73" t="s">
        <v>78</v>
      </c>
      <c r="J358" s="74">
        <v>0</v>
      </c>
      <c r="K358" s="73">
        <v>7.95</v>
      </c>
      <c r="L358" s="73">
        <v>4.53</v>
      </c>
      <c r="M358" s="22">
        <v>28</v>
      </c>
      <c r="N358" s="22">
        <v>3024</v>
      </c>
      <c r="O358" s="22" t="s">
        <v>47</v>
      </c>
      <c r="P358" s="22" t="s">
        <v>41</v>
      </c>
      <c r="Q358" s="75">
        <v>222.6</v>
      </c>
      <c r="R358" s="73">
        <v>0</v>
      </c>
      <c r="S358" s="73">
        <v>95.759999999999991</v>
      </c>
    </row>
    <row r="359" spans="1:19" x14ac:dyDescent="0.35">
      <c r="A359" s="72">
        <v>41293</v>
      </c>
      <c r="B359" s="22" t="s">
        <v>105</v>
      </c>
      <c r="C359" s="72" t="s">
        <v>56</v>
      </c>
      <c r="D359" s="60">
        <v>232</v>
      </c>
      <c r="E359" s="22">
        <v>22</v>
      </c>
      <c r="F359" s="49" t="s">
        <v>8</v>
      </c>
      <c r="G359" s="49" t="s">
        <v>5</v>
      </c>
      <c r="H359" s="73">
        <v>0.95</v>
      </c>
      <c r="I359" s="73" t="s">
        <v>78</v>
      </c>
      <c r="J359" s="74">
        <v>0.2</v>
      </c>
      <c r="K359" s="73">
        <v>0.76</v>
      </c>
      <c r="L359" s="73">
        <v>0.56999999999999995</v>
      </c>
      <c r="M359" s="22">
        <v>20</v>
      </c>
      <c r="N359" s="22">
        <v>3024</v>
      </c>
      <c r="O359" s="22" t="s">
        <v>47</v>
      </c>
      <c r="P359" s="22" t="s">
        <v>41</v>
      </c>
      <c r="Q359" s="75">
        <v>15.2</v>
      </c>
      <c r="R359" s="73">
        <v>0.18999999999999995</v>
      </c>
      <c r="S359" s="73">
        <v>3.8000000000000012</v>
      </c>
    </row>
    <row r="360" spans="1:19" x14ac:dyDescent="0.35">
      <c r="A360" s="72">
        <v>41293</v>
      </c>
      <c r="B360" s="22" t="s">
        <v>105</v>
      </c>
      <c r="C360" s="72" t="s">
        <v>56</v>
      </c>
      <c r="D360" s="60">
        <v>233</v>
      </c>
      <c r="E360" s="22">
        <v>50</v>
      </c>
      <c r="F360" s="49" t="s">
        <v>7</v>
      </c>
      <c r="G360" s="49" t="s">
        <v>5</v>
      </c>
      <c r="H360" s="73">
        <v>24.95</v>
      </c>
      <c r="I360" s="73" t="s">
        <v>80</v>
      </c>
      <c r="J360" s="74">
        <v>0</v>
      </c>
      <c r="K360" s="73">
        <v>24.95</v>
      </c>
      <c r="L360" s="73">
        <v>12.14</v>
      </c>
      <c r="M360" s="22">
        <v>3</v>
      </c>
      <c r="N360" s="22">
        <v>3021</v>
      </c>
      <c r="O360" s="22" t="s">
        <v>26</v>
      </c>
      <c r="P360" s="22" t="s">
        <v>27</v>
      </c>
      <c r="Q360" s="75">
        <v>74.849999999999994</v>
      </c>
      <c r="R360" s="73">
        <v>0</v>
      </c>
      <c r="S360" s="73">
        <v>38.429999999999993</v>
      </c>
    </row>
    <row r="361" spans="1:19" x14ac:dyDescent="0.35">
      <c r="A361" s="72">
        <v>41293</v>
      </c>
      <c r="B361" s="22" t="s">
        <v>105</v>
      </c>
      <c r="C361" s="72" t="s">
        <v>56</v>
      </c>
      <c r="D361" s="60">
        <v>234</v>
      </c>
      <c r="E361" s="22">
        <v>42</v>
      </c>
      <c r="F361" s="49" t="s">
        <v>8</v>
      </c>
      <c r="G361" s="49" t="s">
        <v>5</v>
      </c>
      <c r="H361" s="73">
        <v>35.950000000000003</v>
      </c>
      <c r="I361" s="73" t="s">
        <v>81</v>
      </c>
      <c r="J361" s="74">
        <v>0</v>
      </c>
      <c r="K361" s="73">
        <v>35.950000000000003</v>
      </c>
      <c r="L361" s="73">
        <v>20.25</v>
      </c>
      <c r="M361" s="22">
        <v>1</v>
      </c>
      <c r="N361" s="22">
        <v>3017</v>
      </c>
      <c r="O361" s="22" t="s">
        <v>32</v>
      </c>
      <c r="P361" s="22" t="s">
        <v>29</v>
      </c>
      <c r="Q361" s="75">
        <v>35.950000000000003</v>
      </c>
      <c r="R361" s="73">
        <v>0</v>
      </c>
      <c r="S361" s="73">
        <v>15.700000000000003</v>
      </c>
    </row>
    <row r="362" spans="1:19" x14ac:dyDescent="0.35">
      <c r="A362" s="72">
        <v>41293</v>
      </c>
      <c r="B362" s="22" t="s">
        <v>105</v>
      </c>
      <c r="C362" s="72" t="s">
        <v>56</v>
      </c>
      <c r="D362" s="60">
        <v>234</v>
      </c>
      <c r="E362" s="22">
        <v>36</v>
      </c>
      <c r="F362" s="49" t="s">
        <v>8</v>
      </c>
      <c r="G362" s="49" t="s">
        <v>5</v>
      </c>
      <c r="H362" s="73">
        <v>26.95</v>
      </c>
      <c r="I362" s="73" t="s">
        <v>80</v>
      </c>
      <c r="J362" s="74">
        <v>0</v>
      </c>
      <c r="K362" s="73">
        <v>26.95</v>
      </c>
      <c r="L362" s="73">
        <v>12.53</v>
      </c>
      <c r="M362" s="22">
        <v>31</v>
      </c>
      <c r="N362" s="22">
        <v>3017</v>
      </c>
      <c r="O362" s="22" t="s">
        <v>32</v>
      </c>
      <c r="P362" s="22" t="s">
        <v>29</v>
      </c>
      <c r="Q362" s="75">
        <v>835.44999999999993</v>
      </c>
      <c r="R362" s="73">
        <v>0</v>
      </c>
      <c r="S362" s="73">
        <v>447.02</v>
      </c>
    </row>
    <row r="363" spans="1:19" x14ac:dyDescent="0.35">
      <c r="A363" s="72">
        <v>41293</v>
      </c>
      <c r="B363" s="22" t="s">
        <v>105</v>
      </c>
      <c r="C363" s="72" t="s">
        <v>56</v>
      </c>
      <c r="D363" s="60">
        <v>234</v>
      </c>
      <c r="E363" s="22">
        <v>38</v>
      </c>
      <c r="F363" s="49" t="s">
        <v>8</v>
      </c>
      <c r="G363" s="49" t="s">
        <v>5</v>
      </c>
      <c r="H363" s="73">
        <v>24.95</v>
      </c>
      <c r="I363" s="73" t="s">
        <v>80</v>
      </c>
      <c r="J363" s="74">
        <v>0</v>
      </c>
      <c r="K363" s="73">
        <v>24.95</v>
      </c>
      <c r="L363" s="73">
        <v>11.48</v>
      </c>
      <c r="M363" s="22">
        <v>4</v>
      </c>
      <c r="N363" s="22">
        <v>3017</v>
      </c>
      <c r="O363" s="22" t="s">
        <v>32</v>
      </c>
      <c r="P363" s="22" t="s">
        <v>29</v>
      </c>
      <c r="Q363" s="75">
        <v>99.8</v>
      </c>
      <c r="R363" s="73">
        <v>0</v>
      </c>
      <c r="S363" s="73">
        <v>53.879999999999995</v>
      </c>
    </row>
    <row r="364" spans="1:19" x14ac:dyDescent="0.35">
      <c r="A364" s="72">
        <v>41293</v>
      </c>
      <c r="B364" s="22" t="s">
        <v>105</v>
      </c>
      <c r="C364" s="72" t="s">
        <v>56</v>
      </c>
      <c r="D364" s="60">
        <v>235</v>
      </c>
      <c r="E364" s="22">
        <v>49</v>
      </c>
      <c r="F364" s="49" t="s">
        <v>7</v>
      </c>
      <c r="G364" s="49" t="s">
        <v>5</v>
      </c>
      <c r="H364" s="73">
        <v>63.95</v>
      </c>
      <c r="I364" s="73" t="s">
        <v>83</v>
      </c>
      <c r="J364" s="74">
        <v>0</v>
      </c>
      <c r="K364" s="73">
        <v>63.95</v>
      </c>
      <c r="L364" s="73">
        <v>27.1</v>
      </c>
      <c r="M364" s="22">
        <v>2</v>
      </c>
      <c r="N364" s="22">
        <v>3028</v>
      </c>
      <c r="O364" s="22" t="s">
        <v>39</v>
      </c>
      <c r="P364" s="22" t="s">
        <v>27</v>
      </c>
      <c r="Q364" s="75">
        <v>127.9</v>
      </c>
      <c r="R364" s="73">
        <v>0</v>
      </c>
      <c r="S364" s="73">
        <v>73.7</v>
      </c>
    </row>
    <row r="365" spans="1:19" x14ac:dyDescent="0.35">
      <c r="A365" s="72">
        <v>41293</v>
      </c>
      <c r="B365" s="22" t="s">
        <v>105</v>
      </c>
      <c r="C365" s="72" t="s">
        <v>56</v>
      </c>
      <c r="D365" s="60">
        <v>236</v>
      </c>
      <c r="E365" s="22">
        <v>19</v>
      </c>
      <c r="F365" s="49" t="s">
        <v>8</v>
      </c>
      <c r="G365" s="49" t="s">
        <v>5</v>
      </c>
      <c r="H365" s="73">
        <v>49.95</v>
      </c>
      <c r="I365" s="73" t="s">
        <v>82</v>
      </c>
      <c r="J365" s="74">
        <v>0</v>
      </c>
      <c r="K365" s="73">
        <v>49.95</v>
      </c>
      <c r="L365" s="73">
        <v>24.77</v>
      </c>
      <c r="M365" s="22">
        <v>7</v>
      </c>
      <c r="N365" s="22">
        <v>3012</v>
      </c>
      <c r="O365" s="22" t="s">
        <v>36</v>
      </c>
      <c r="P365" s="22" t="s">
        <v>34</v>
      </c>
      <c r="Q365" s="75">
        <v>349.65000000000003</v>
      </c>
      <c r="R365" s="73">
        <v>0</v>
      </c>
      <c r="S365" s="73">
        <v>176.26000000000002</v>
      </c>
    </row>
    <row r="366" spans="1:19" x14ac:dyDescent="0.35">
      <c r="A366" s="72">
        <v>41293</v>
      </c>
      <c r="B366" s="22" t="s">
        <v>105</v>
      </c>
      <c r="C366" s="72" t="s">
        <v>56</v>
      </c>
      <c r="D366" s="60">
        <v>236</v>
      </c>
      <c r="E366" s="22">
        <v>27</v>
      </c>
      <c r="F366" s="49" t="s">
        <v>8</v>
      </c>
      <c r="G366" s="49" t="s">
        <v>5</v>
      </c>
      <c r="H366" s="73">
        <v>4.95</v>
      </c>
      <c r="I366" s="73" t="s">
        <v>78</v>
      </c>
      <c r="J366" s="74">
        <v>0</v>
      </c>
      <c r="K366" s="73">
        <v>4.95</v>
      </c>
      <c r="L366" s="73">
        <v>1.82</v>
      </c>
      <c r="M366" s="22">
        <v>5</v>
      </c>
      <c r="N366" s="22">
        <v>3012</v>
      </c>
      <c r="O366" s="22" t="s">
        <v>36</v>
      </c>
      <c r="P366" s="22" t="s">
        <v>34</v>
      </c>
      <c r="Q366" s="75">
        <v>24.75</v>
      </c>
      <c r="R366" s="73">
        <v>0</v>
      </c>
      <c r="S366" s="73">
        <v>15.649999999999999</v>
      </c>
    </row>
    <row r="367" spans="1:19" x14ac:dyDescent="0.35">
      <c r="A367" s="72">
        <v>41293</v>
      </c>
      <c r="B367" s="22" t="s">
        <v>105</v>
      </c>
      <c r="C367" s="72" t="s">
        <v>56</v>
      </c>
      <c r="D367" s="60">
        <v>237</v>
      </c>
      <c r="E367" s="22">
        <v>13</v>
      </c>
      <c r="F367" s="49" t="s">
        <v>8</v>
      </c>
      <c r="G367" s="49" t="s">
        <v>5</v>
      </c>
      <c r="H367" s="73">
        <v>26.95</v>
      </c>
      <c r="I367" s="73" t="s">
        <v>80</v>
      </c>
      <c r="J367" s="74">
        <v>0.1</v>
      </c>
      <c r="K367" s="73">
        <v>24.26</v>
      </c>
      <c r="L367" s="73">
        <v>13.26</v>
      </c>
      <c r="M367" s="22">
        <v>16</v>
      </c>
      <c r="N367" s="22">
        <v>3028</v>
      </c>
      <c r="O367" s="22" t="s">
        <v>39</v>
      </c>
      <c r="P367" s="22" t="s">
        <v>27</v>
      </c>
      <c r="Q367" s="75">
        <v>388.16</v>
      </c>
      <c r="R367" s="73">
        <v>2.6899999999999977</v>
      </c>
      <c r="S367" s="73">
        <v>176.00000000000003</v>
      </c>
    </row>
    <row r="368" spans="1:19" x14ac:dyDescent="0.35">
      <c r="A368" s="72">
        <v>41293</v>
      </c>
      <c r="B368" s="22" t="s">
        <v>105</v>
      </c>
      <c r="C368" s="72" t="s">
        <v>56</v>
      </c>
      <c r="D368" s="60">
        <v>237</v>
      </c>
      <c r="E368" s="22">
        <v>46</v>
      </c>
      <c r="F368" s="49" t="s">
        <v>8</v>
      </c>
      <c r="G368" s="49" t="s">
        <v>5</v>
      </c>
      <c r="H368" s="73">
        <v>55.95</v>
      </c>
      <c r="I368" s="73" t="s">
        <v>83</v>
      </c>
      <c r="J368" s="74">
        <v>0</v>
      </c>
      <c r="K368" s="73">
        <v>55.95</v>
      </c>
      <c r="L368" s="73">
        <v>32.47</v>
      </c>
      <c r="M368" s="22">
        <v>16</v>
      </c>
      <c r="N368" s="22">
        <v>3028</v>
      </c>
      <c r="O368" s="22" t="s">
        <v>39</v>
      </c>
      <c r="P368" s="22" t="s">
        <v>27</v>
      </c>
      <c r="Q368" s="75">
        <v>895.2</v>
      </c>
      <c r="R368" s="73">
        <v>0</v>
      </c>
      <c r="S368" s="73">
        <v>375.68000000000006</v>
      </c>
    </row>
    <row r="369" spans="1:19" x14ac:dyDescent="0.35">
      <c r="A369" s="72">
        <v>41293</v>
      </c>
      <c r="B369" s="22" t="s">
        <v>105</v>
      </c>
      <c r="C369" s="72" t="s">
        <v>56</v>
      </c>
      <c r="D369" s="60">
        <v>238</v>
      </c>
      <c r="E369" s="22">
        <v>15</v>
      </c>
      <c r="F369" s="49" t="s">
        <v>7</v>
      </c>
      <c r="G369" s="49" t="s">
        <v>5</v>
      </c>
      <c r="H369" s="73">
        <v>28.95</v>
      </c>
      <c r="I369" s="73" t="s">
        <v>80</v>
      </c>
      <c r="J369" s="74">
        <v>0.1</v>
      </c>
      <c r="K369" s="73">
        <v>26.06</v>
      </c>
      <c r="L369" s="73">
        <v>17.53</v>
      </c>
      <c r="M369" s="22">
        <v>5</v>
      </c>
      <c r="N369" s="22">
        <v>3014</v>
      </c>
      <c r="O369" s="22" t="s">
        <v>24</v>
      </c>
      <c r="P369" s="22" t="s">
        <v>25</v>
      </c>
      <c r="Q369" s="75">
        <v>130.29999999999998</v>
      </c>
      <c r="R369" s="73">
        <v>2.8900000000000006</v>
      </c>
      <c r="S369" s="73">
        <v>42.649999999999991</v>
      </c>
    </row>
    <row r="370" spans="1:19" x14ac:dyDescent="0.35">
      <c r="A370" s="72">
        <v>41293</v>
      </c>
      <c r="B370" s="22" t="s">
        <v>105</v>
      </c>
      <c r="C370" s="72" t="s">
        <v>56</v>
      </c>
      <c r="D370" s="60">
        <v>238</v>
      </c>
      <c r="E370" s="22">
        <v>40</v>
      </c>
      <c r="F370" s="49" t="s">
        <v>7</v>
      </c>
      <c r="G370" s="49" t="s">
        <v>5</v>
      </c>
      <c r="H370" s="73">
        <v>16.95</v>
      </c>
      <c r="I370" s="73" t="s">
        <v>79</v>
      </c>
      <c r="J370" s="74">
        <v>0</v>
      </c>
      <c r="K370" s="73">
        <v>16.95</v>
      </c>
      <c r="L370" s="73">
        <v>6.53</v>
      </c>
      <c r="M370" s="22">
        <v>31</v>
      </c>
      <c r="N370" s="22">
        <v>3014</v>
      </c>
      <c r="O370" s="22" t="s">
        <v>24</v>
      </c>
      <c r="P370" s="22" t="s">
        <v>25</v>
      </c>
      <c r="Q370" s="75">
        <v>525.44999999999993</v>
      </c>
      <c r="R370" s="73">
        <v>0</v>
      </c>
      <c r="S370" s="73">
        <v>323.01999999999992</v>
      </c>
    </row>
    <row r="371" spans="1:19" x14ac:dyDescent="0.35">
      <c r="A371" s="72">
        <v>41294</v>
      </c>
      <c r="B371" s="22" t="s">
        <v>99</v>
      </c>
      <c r="C371" s="72" t="s">
        <v>56</v>
      </c>
      <c r="D371" s="60">
        <v>239</v>
      </c>
      <c r="E371" s="22">
        <v>11</v>
      </c>
      <c r="F371" s="49" t="s">
        <v>11</v>
      </c>
      <c r="G371" s="49" t="s">
        <v>6</v>
      </c>
      <c r="H371" s="73">
        <v>65.95</v>
      </c>
      <c r="I371" s="73" t="s">
        <v>83</v>
      </c>
      <c r="J371" s="74">
        <v>0</v>
      </c>
      <c r="K371" s="73">
        <v>65.95</v>
      </c>
      <c r="L371" s="73">
        <v>37.97</v>
      </c>
      <c r="M371" s="22">
        <v>8</v>
      </c>
      <c r="N371" s="22">
        <v>3020</v>
      </c>
      <c r="O371" s="22" t="s">
        <v>26</v>
      </c>
      <c r="P371" s="22" t="s">
        <v>27</v>
      </c>
      <c r="Q371" s="75">
        <v>527.6</v>
      </c>
      <c r="R371" s="73">
        <v>0</v>
      </c>
      <c r="S371" s="73">
        <v>223.84000000000003</v>
      </c>
    </row>
    <row r="372" spans="1:19" x14ac:dyDescent="0.35">
      <c r="A372" s="72">
        <v>41294</v>
      </c>
      <c r="B372" s="22" t="s">
        <v>99</v>
      </c>
      <c r="C372" s="72" t="s">
        <v>56</v>
      </c>
      <c r="D372" s="60">
        <v>239</v>
      </c>
      <c r="E372" s="22">
        <v>8</v>
      </c>
      <c r="F372" s="49" t="s">
        <v>11</v>
      </c>
      <c r="G372" s="49" t="s">
        <v>6</v>
      </c>
      <c r="H372" s="73">
        <v>7.95</v>
      </c>
      <c r="I372" s="73" t="s">
        <v>78</v>
      </c>
      <c r="J372" s="74">
        <v>0</v>
      </c>
      <c r="K372" s="73">
        <v>7.95</v>
      </c>
      <c r="L372" s="73">
        <v>4.53</v>
      </c>
      <c r="M372" s="22">
        <v>2</v>
      </c>
      <c r="N372" s="22">
        <v>3020</v>
      </c>
      <c r="O372" s="22" t="s">
        <v>26</v>
      </c>
      <c r="P372" s="22" t="s">
        <v>27</v>
      </c>
      <c r="Q372" s="75">
        <v>15.9</v>
      </c>
      <c r="R372" s="73">
        <v>0</v>
      </c>
      <c r="S372" s="73">
        <v>6.84</v>
      </c>
    </row>
    <row r="373" spans="1:19" x14ac:dyDescent="0.35">
      <c r="A373" s="72">
        <v>41294</v>
      </c>
      <c r="B373" s="22" t="s">
        <v>99</v>
      </c>
      <c r="C373" s="72" t="s">
        <v>56</v>
      </c>
      <c r="D373" s="60">
        <v>239</v>
      </c>
      <c r="E373" s="22">
        <v>8</v>
      </c>
      <c r="F373" s="49" t="s">
        <v>11</v>
      </c>
      <c r="G373" s="49" t="s">
        <v>6</v>
      </c>
      <c r="H373" s="73">
        <v>7.95</v>
      </c>
      <c r="I373" s="73" t="s">
        <v>78</v>
      </c>
      <c r="J373" s="74">
        <v>0</v>
      </c>
      <c r="K373" s="73">
        <v>7.95</v>
      </c>
      <c r="L373" s="73">
        <v>4.53</v>
      </c>
      <c r="M373" s="22">
        <v>32</v>
      </c>
      <c r="N373" s="22">
        <v>3020</v>
      </c>
      <c r="O373" s="22" t="s">
        <v>26</v>
      </c>
      <c r="P373" s="22" t="s">
        <v>27</v>
      </c>
      <c r="Q373" s="75">
        <v>254.4</v>
      </c>
      <c r="R373" s="73">
        <v>0</v>
      </c>
      <c r="S373" s="73">
        <v>109.44</v>
      </c>
    </row>
    <row r="374" spans="1:19" x14ac:dyDescent="0.35">
      <c r="A374" s="72">
        <v>41294</v>
      </c>
      <c r="B374" s="22" t="s">
        <v>99</v>
      </c>
      <c r="C374" s="72" t="s">
        <v>56</v>
      </c>
      <c r="D374" s="60">
        <v>240</v>
      </c>
      <c r="E374" s="22">
        <v>12</v>
      </c>
      <c r="F374" s="49" t="s">
        <v>10</v>
      </c>
      <c r="G374" s="49" t="s">
        <v>6</v>
      </c>
      <c r="H374" s="73">
        <v>47.95</v>
      </c>
      <c r="I374" s="73" t="s">
        <v>82</v>
      </c>
      <c r="J374" s="74">
        <v>0</v>
      </c>
      <c r="K374" s="73">
        <v>47.95</v>
      </c>
      <c r="L374" s="73">
        <v>20.7</v>
      </c>
      <c r="M374" s="22">
        <v>4</v>
      </c>
      <c r="N374" s="22">
        <v>3016</v>
      </c>
      <c r="O374" s="22" t="s">
        <v>42</v>
      </c>
      <c r="P374" s="22" t="s">
        <v>29</v>
      </c>
      <c r="Q374" s="75">
        <v>191.8</v>
      </c>
      <c r="R374" s="73">
        <v>0</v>
      </c>
      <c r="S374" s="73">
        <v>109.00000000000001</v>
      </c>
    </row>
    <row r="375" spans="1:19" x14ac:dyDescent="0.35">
      <c r="A375" s="72">
        <v>41294</v>
      </c>
      <c r="B375" s="22" t="s">
        <v>99</v>
      </c>
      <c r="C375" s="72" t="s">
        <v>56</v>
      </c>
      <c r="D375" s="60">
        <v>241</v>
      </c>
      <c r="E375" s="22">
        <v>48</v>
      </c>
      <c r="F375" s="49" t="s">
        <v>11</v>
      </c>
      <c r="G375" s="49" t="s">
        <v>6</v>
      </c>
      <c r="H375" s="73">
        <v>3.95</v>
      </c>
      <c r="I375" s="73" t="s">
        <v>78</v>
      </c>
      <c r="J375" s="74">
        <v>0</v>
      </c>
      <c r="K375" s="73">
        <v>3.95</v>
      </c>
      <c r="L375" s="73">
        <v>1.43</v>
      </c>
      <c r="M375" s="22">
        <v>17</v>
      </c>
      <c r="N375" s="22">
        <v>3013</v>
      </c>
      <c r="O375" s="22" t="s">
        <v>33</v>
      </c>
      <c r="P375" s="22" t="s">
        <v>34</v>
      </c>
      <c r="Q375" s="75">
        <v>67.150000000000006</v>
      </c>
      <c r="R375" s="73">
        <v>0</v>
      </c>
      <c r="S375" s="73">
        <v>42.840000000000011</v>
      </c>
    </row>
    <row r="376" spans="1:19" x14ac:dyDescent="0.35">
      <c r="A376" s="72">
        <v>41294</v>
      </c>
      <c r="B376" s="22" t="s">
        <v>99</v>
      </c>
      <c r="C376" s="72" t="s">
        <v>56</v>
      </c>
      <c r="D376" s="60">
        <v>242</v>
      </c>
      <c r="E376" s="22">
        <v>9</v>
      </c>
      <c r="F376" s="49" t="s">
        <v>10</v>
      </c>
      <c r="G376" s="49" t="s">
        <v>6</v>
      </c>
      <c r="H376" s="73">
        <v>48.95</v>
      </c>
      <c r="I376" s="73" t="s">
        <v>82</v>
      </c>
      <c r="J376" s="74">
        <v>0</v>
      </c>
      <c r="K376" s="73">
        <v>48.95</v>
      </c>
      <c r="L376" s="73">
        <v>24.52</v>
      </c>
      <c r="M376" s="22">
        <v>29</v>
      </c>
      <c r="N376" s="22">
        <v>3022</v>
      </c>
      <c r="O376" s="22" t="s">
        <v>43</v>
      </c>
      <c r="P376" s="22" t="s">
        <v>44</v>
      </c>
      <c r="Q376" s="75">
        <v>1419.5500000000002</v>
      </c>
      <c r="R376" s="73">
        <v>0</v>
      </c>
      <c r="S376" s="73">
        <v>708.47000000000014</v>
      </c>
    </row>
    <row r="377" spans="1:19" x14ac:dyDescent="0.35">
      <c r="A377" s="72">
        <v>41294</v>
      </c>
      <c r="B377" s="22" t="s">
        <v>99</v>
      </c>
      <c r="C377" s="72" t="s">
        <v>56</v>
      </c>
      <c r="D377" s="60">
        <v>243</v>
      </c>
      <c r="E377" s="22">
        <v>4</v>
      </c>
      <c r="F377" s="49" t="s">
        <v>11</v>
      </c>
      <c r="G377" s="49" t="s">
        <v>6</v>
      </c>
      <c r="H377" s="73">
        <v>73.95</v>
      </c>
      <c r="I377" s="73" t="s">
        <v>83</v>
      </c>
      <c r="J377" s="74">
        <v>0</v>
      </c>
      <c r="K377" s="73">
        <v>73.95</v>
      </c>
      <c r="L377" s="73">
        <v>38.86</v>
      </c>
      <c r="M377" s="22">
        <v>2</v>
      </c>
      <c r="N377" s="22">
        <v>3033</v>
      </c>
      <c r="O377" s="22" t="s">
        <v>22</v>
      </c>
      <c r="P377" s="22" t="s">
        <v>23</v>
      </c>
      <c r="Q377" s="75">
        <v>147.9</v>
      </c>
      <c r="R377" s="73">
        <v>0</v>
      </c>
      <c r="S377" s="73">
        <v>70.180000000000007</v>
      </c>
    </row>
    <row r="378" spans="1:19" x14ac:dyDescent="0.35">
      <c r="A378" s="72">
        <v>41294</v>
      </c>
      <c r="B378" s="22" t="s">
        <v>99</v>
      </c>
      <c r="C378" s="72" t="s">
        <v>56</v>
      </c>
      <c r="D378" s="60">
        <v>243</v>
      </c>
      <c r="E378" s="22">
        <v>30</v>
      </c>
      <c r="F378" s="49" t="s">
        <v>11</v>
      </c>
      <c r="G378" s="49" t="s">
        <v>6</v>
      </c>
      <c r="H378" s="73">
        <v>10.95</v>
      </c>
      <c r="I378" s="73" t="s">
        <v>79</v>
      </c>
      <c r="J378" s="74">
        <v>0</v>
      </c>
      <c r="K378" s="73">
        <v>10.95</v>
      </c>
      <c r="L378" s="73">
        <v>4.8</v>
      </c>
      <c r="M378" s="22">
        <v>7</v>
      </c>
      <c r="N378" s="22">
        <v>3033</v>
      </c>
      <c r="O378" s="22" t="s">
        <v>22</v>
      </c>
      <c r="P378" s="22" t="s">
        <v>23</v>
      </c>
      <c r="Q378" s="75">
        <v>76.649999999999991</v>
      </c>
      <c r="R378" s="73">
        <v>0</v>
      </c>
      <c r="S378" s="73">
        <v>43.05</v>
      </c>
    </row>
    <row r="379" spans="1:19" x14ac:dyDescent="0.35">
      <c r="A379" s="72">
        <v>41294</v>
      </c>
      <c r="B379" s="22" t="s">
        <v>99</v>
      </c>
      <c r="C379" s="72" t="s">
        <v>56</v>
      </c>
      <c r="D379" s="60">
        <v>244</v>
      </c>
      <c r="E379" s="22">
        <v>6</v>
      </c>
      <c r="F379" s="49" t="s">
        <v>10</v>
      </c>
      <c r="G379" s="49" t="s">
        <v>6</v>
      </c>
      <c r="H379" s="73">
        <v>55.95</v>
      </c>
      <c r="I379" s="73" t="s">
        <v>83</v>
      </c>
      <c r="J379" s="74">
        <v>0</v>
      </c>
      <c r="K379" s="73">
        <v>55.95</v>
      </c>
      <c r="L379" s="73">
        <v>16.059999999999999</v>
      </c>
      <c r="M379" s="22">
        <v>25</v>
      </c>
      <c r="N379" s="22">
        <v>3032</v>
      </c>
      <c r="O379" s="22" t="s">
        <v>30</v>
      </c>
      <c r="P379" s="22" t="s">
        <v>31</v>
      </c>
      <c r="Q379" s="75">
        <v>1398.75</v>
      </c>
      <c r="R379" s="73">
        <v>0</v>
      </c>
      <c r="S379" s="73">
        <v>997.25</v>
      </c>
    </row>
    <row r="380" spans="1:19" x14ac:dyDescent="0.35">
      <c r="A380" s="72">
        <v>41294</v>
      </c>
      <c r="B380" s="22" t="s">
        <v>99</v>
      </c>
      <c r="C380" s="72" t="s">
        <v>56</v>
      </c>
      <c r="D380" s="60">
        <v>244</v>
      </c>
      <c r="E380" s="22">
        <v>45</v>
      </c>
      <c r="F380" s="49" t="s">
        <v>10</v>
      </c>
      <c r="G380" s="49" t="s">
        <v>6</v>
      </c>
      <c r="H380" s="73">
        <v>38.950000000000003</v>
      </c>
      <c r="I380" s="73" t="s">
        <v>81</v>
      </c>
      <c r="J380" s="74">
        <v>0</v>
      </c>
      <c r="K380" s="73">
        <v>38.950000000000003</v>
      </c>
      <c r="L380" s="73">
        <v>22.33</v>
      </c>
      <c r="M380" s="22">
        <v>5</v>
      </c>
      <c r="N380" s="22">
        <v>3032</v>
      </c>
      <c r="O380" s="22" t="s">
        <v>30</v>
      </c>
      <c r="P380" s="22" t="s">
        <v>31</v>
      </c>
      <c r="Q380" s="75">
        <v>194.75</v>
      </c>
      <c r="R380" s="73">
        <v>0</v>
      </c>
      <c r="S380" s="73">
        <v>83.100000000000023</v>
      </c>
    </row>
    <row r="381" spans="1:19" x14ac:dyDescent="0.35">
      <c r="A381" s="72">
        <v>41294</v>
      </c>
      <c r="B381" s="22" t="s">
        <v>99</v>
      </c>
      <c r="C381" s="72" t="s">
        <v>56</v>
      </c>
      <c r="D381" s="60">
        <v>245</v>
      </c>
      <c r="E381" s="22">
        <v>26</v>
      </c>
      <c r="F381" s="49" t="s">
        <v>10</v>
      </c>
      <c r="G381" s="49" t="s">
        <v>6</v>
      </c>
      <c r="H381" s="73">
        <v>0.95</v>
      </c>
      <c r="I381" s="73" t="s">
        <v>78</v>
      </c>
      <c r="J381" s="74">
        <v>0</v>
      </c>
      <c r="K381" s="73">
        <v>0.95</v>
      </c>
      <c r="L381" s="73">
        <v>0.42</v>
      </c>
      <c r="M381" s="22">
        <v>6</v>
      </c>
      <c r="N381" s="22">
        <v>3027</v>
      </c>
      <c r="O381" s="22" t="s">
        <v>50</v>
      </c>
      <c r="P381" s="22" t="s">
        <v>23</v>
      </c>
      <c r="Q381" s="75">
        <v>5.6999999999999993</v>
      </c>
      <c r="R381" s="73">
        <v>0</v>
      </c>
      <c r="S381" s="73">
        <v>3.18</v>
      </c>
    </row>
    <row r="382" spans="1:19" x14ac:dyDescent="0.35">
      <c r="A382" s="72">
        <v>41294</v>
      </c>
      <c r="B382" s="22" t="s">
        <v>99</v>
      </c>
      <c r="C382" s="72" t="s">
        <v>56</v>
      </c>
      <c r="D382" s="60">
        <v>245</v>
      </c>
      <c r="E382" s="22">
        <v>1</v>
      </c>
      <c r="F382" s="49" t="s">
        <v>10</v>
      </c>
      <c r="G382" s="49" t="s">
        <v>6</v>
      </c>
      <c r="H382" s="73">
        <v>43.95</v>
      </c>
      <c r="I382" s="73" t="s">
        <v>82</v>
      </c>
      <c r="J382" s="74">
        <v>0</v>
      </c>
      <c r="K382" s="73">
        <v>43.95</v>
      </c>
      <c r="L382" s="73">
        <v>25.6</v>
      </c>
      <c r="M382" s="22">
        <v>6</v>
      </c>
      <c r="N382" s="22">
        <v>3027</v>
      </c>
      <c r="O382" s="22" t="s">
        <v>50</v>
      </c>
      <c r="P382" s="22" t="s">
        <v>23</v>
      </c>
      <c r="Q382" s="75">
        <v>263.70000000000005</v>
      </c>
      <c r="R382" s="73">
        <v>0</v>
      </c>
      <c r="S382" s="73">
        <v>110.10000000000001</v>
      </c>
    </row>
    <row r="383" spans="1:19" x14ac:dyDescent="0.35">
      <c r="A383" s="72">
        <v>41294</v>
      </c>
      <c r="B383" s="22" t="s">
        <v>99</v>
      </c>
      <c r="C383" s="72" t="s">
        <v>56</v>
      </c>
      <c r="D383" s="60">
        <v>246</v>
      </c>
      <c r="E383" s="22">
        <v>29</v>
      </c>
      <c r="F383" s="49" t="s">
        <v>11</v>
      </c>
      <c r="G383" s="49" t="s">
        <v>6</v>
      </c>
      <c r="H383" s="73">
        <v>40.950000000000003</v>
      </c>
      <c r="I383" s="73" t="s">
        <v>82</v>
      </c>
      <c r="J383" s="74">
        <v>0.1</v>
      </c>
      <c r="K383" s="73">
        <v>36.86</v>
      </c>
      <c r="L383" s="73">
        <v>15.51</v>
      </c>
      <c r="M383" s="22">
        <v>6</v>
      </c>
      <c r="N383" s="22">
        <v>3012</v>
      </c>
      <c r="O383" s="22" t="s">
        <v>36</v>
      </c>
      <c r="P383" s="22" t="s">
        <v>34</v>
      </c>
      <c r="Q383" s="75">
        <v>221.16</v>
      </c>
      <c r="R383" s="73">
        <v>4.0900000000000034</v>
      </c>
      <c r="S383" s="73">
        <v>128.10000000000002</v>
      </c>
    </row>
    <row r="384" spans="1:19" x14ac:dyDescent="0.35">
      <c r="A384" s="72">
        <v>41294</v>
      </c>
      <c r="B384" s="22" t="s">
        <v>99</v>
      </c>
      <c r="C384" s="72" t="s">
        <v>56</v>
      </c>
      <c r="D384" s="60">
        <v>247</v>
      </c>
      <c r="E384" s="22">
        <v>3</v>
      </c>
      <c r="F384" s="49" t="s">
        <v>10</v>
      </c>
      <c r="G384" s="49" t="s">
        <v>6</v>
      </c>
      <c r="H384" s="73">
        <v>59.95</v>
      </c>
      <c r="I384" s="73" t="s">
        <v>83</v>
      </c>
      <c r="J384" s="74">
        <v>0</v>
      </c>
      <c r="K384" s="73">
        <v>59.95</v>
      </c>
      <c r="L384" s="73">
        <v>28.73</v>
      </c>
      <c r="M384" s="22">
        <v>16</v>
      </c>
      <c r="N384" s="22">
        <v>3024</v>
      </c>
      <c r="O384" s="22" t="s">
        <v>47</v>
      </c>
      <c r="P384" s="22" t="s">
        <v>41</v>
      </c>
      <c r="Q384" s="75">
        <v>959.2</v>
      </c>
      <c r="R384" s="73">
        <v>0</v>
      </c>
      <c r="S384" s="73">
        <v>499.52000000000004</v>
      </c>
    </row>
    <row r="385" spans="1:19" x14ac:dyDescent="0.35">
      <c r="A385" s="72">
        <v>41294</v>
      </c>
      <c r="B385" s="22" t="s">
        <v>99</v>
      </c>
      <c r="C385" s="72" t="s">
        <v>56</v>
      </c>
      <c r="D385" s="60">
        <v>248</v>
      </c>
      <c r="E385" s="22">
        <v>40</v>
      </c>
      <c r="F385" s="49" t="s">
        <v>11</v>
      </c>
      <c r="G385" s="49" t="s">
        <v>6</v>
      </c>
      <c r="H385" s="73">
        <v>16.95</v>
      </c>
      <c r="I385" s="73" t="s">
        <v>79</v>
      </c>
      <c r="J385" s="74">
        <v>0</v>
      </c>
      <c r="K385" s="73">
        <v>16.95</v>
      </c>
      <c r="L385" s="73">
        <v>6.53</v>
      </c>
      <c r="M385" s="22">
        <v>18</v>
      </c>
      <c r="N385" s="22">
        <v>3010</v>
      </c>
      <c r="O385" s="22" t="s">
        <v>45</v>
      </c>
      <c r="P385" s="22" t="s">
        <v>44</v>
      </c>
      <c r="Q385" s="75">
        <v>305.09999999999997</v>
      </c>
      <c r="R385" s="73">
        <v>0</v>
      </c>
      <c r="S385" s="73">
        <v>187.55999999999997</v>
      </c>
    </row>
    <row r="386" spans="1:19" x14ac:dyDescent="0.35">
      <c r="A386" s="72">
        <v>41294</v>
      </c>
      <c r="B386" s="22" t="s">
        <v>99</v>
      </c>
      <c r="C386" s="72" t="s">
        <v>56</v>
      </c>
      <c r="D386" s="60">
        <v>249</v>
      </c>
      <c r="E386" s="22">
        <v>49</v>
      </c>
      <c r="F386" s="49" t="s">
        <v>10</v>
      </c>
      <c r="G386" s="49" t="s">
        <v>6</v>
      </c>
      <c r="H386" s="73">
        <v>63.95</v>
      </c>
      <c r="I386" s="73" t="s">
        <v>83</v>
      </c>
      <c r="J386" s="74">
        <v>0</v>
      </c>
      <c r="K386" s="73">
        <v>63.95</v>
      </c>
      <c r="L386" s="73">
        <v>27.1</v>
      </c>
      <c r="M386" s="22">
        <v>3</v>
      </c>
      <c r="N386" s="22">
        <v>3032</v>
      </c>
      <c r="O386" s="22" t="s">
        <v>30</v>
      </c>
      <c r="P386" s="22" t="s">
        <v>31</v>
      </c>
      <c r="Q386" s="75">
        <v>191.85000000000002</v>
      </c>
      <c r="R386" s="73">
        <v>0</v>
      </c>
      <c r="S386" s="73">
        <v>110.55000000000001</v>
      </c>
    </row>
    <row r="387" spans="1:19" x14ac:dyDescent="0.35">
      <c r="A387" s="72">
        <v>41294</v>
      </c>
      <c r="B387" s="22" t="s">
        <v>99</v>
      </c>
      <c r="C387" s="72" t="s">
        <v>56</v>
      </c>
      <c r="D387" s="60">
        <v>250</v>
      </c>
      <c r="E387" s="22">
        <v>12</v>
      </c>
      <c r="F387" s="49" t="s">
        <v>11</v>
      </c>
      <c r="G387" s="49" t="s">
        <v>6</v>
      </c>
      <c r="H387" s="73">
        <v>47.95</v>
      </c>
      <c r="I387" s="73" t="s">
        <v>82</v>
      </c>
      <c r="J387" s="74">
        <v>0</v>
      </c>
      <c r="K387" s="73">
        <v>47.95</v>
      </c>
      <c r="L387" s="73">
        <v>20.7</v>
      </c>
      <c r="M387" s="22">
        <v>1</v>
      </c>
      <c r="N387" s="22">
        <v>3030</v>
      </c>
      <c r="O387" s="22" t="s">
        <v>40</v>
      </c>
      <c r="P387" s="22" t="s">
        <v>41</v>
      </c>
      <c r="Q387" s="75">
        <v>47.95</v>
      </c>
      <c r="R387" s="73">
        <v>0</v>
      </c>
      <c r="S387" s="73">
        <v>27.250000000000004</v>
      </c>
    </row>
    <row r="388" spans="1:19" x14ac:dyDescent="0.35">
      <c r="A388" s="72">
        <v>41294</v>
      </c>
      <c r="B388" s="22" t="s">
        <v>99</v>
      </c>
      <c r="C388" s="72" t="s">
        <v>56</v>
      </c>
      <c r="D388" s="60">
        <v>250</v>
      </c>
      <c r="E388" s="22">
        <v>16</v>
      </c>
      <c r="F388" s="49" t="s">
        <v>11</v>
      </c>
      <c r="G388" s="49" t="s">
        <v>6</v>
      </c>
      <c r="H388" s="73">
        <v>27.95</v>
      </c>
      <c r="I388" s="73" t="s">
        <v>80</v>
      </c>
      <c r="J388" s="74">
        <v>0</v>
      </c>
      <c r="K388" s="73">
        <v>27.95</v>
      </c>
      <c r="L388" s="73">
        <v>15.85</v>
      </c>
      <c r="M388" s="22">
        <v>6</v>
      </c>
      <c r="N388" s="22">
        <v>3030</v>
      </c>
      <c r="O388" s="22" t="s">
        <v>40</v>
      </c>
      <c r="P388" s="22" t="s">
        <v>41</v>
      </c>
      <c r="Q388" s="75">
        <v>167.7</v>
      </c>
      <c r="R388" s="73">
        <v>0</v>
      </c>
      <c r="S388" s="73">
        <v>72.599999999999994</v>
      </c>
    </row>
    <row r="389" spans="1:19" x14ac:dyDescent="0.35">
      <c r="A389" s="72">
        <v>41294</v>
      </c>
      <c r="B389" s="22" t="s">
        <v>99</v>
      </c>
      <c r="C389" s="72" t="s">
        <v>56</v>
      </c>
      <c r="D389" s="60">
        <v>251</v>
      </c>
      <c r="E389" s="22">
        <v>11</v>
      </c>
      <c r="F389" s="49" t="s">
        <v>10</v>
      </c>
      <c r="G389" s="49" t="s">
        <v>6</v>
      </c>
      <c r="H389" s="73">
        <v>65.95</v>
      </c>
      <c r="I389" s="73" t="s">
        <v>83</v>
      </c>
      <c r="J389" s="74">
        <v>0</v>
      </c>
      <c r="K389" s="73">
        <v>65.95</v>
      </c>
      <c r="L389" s="73">
        <v>37.97</v>
      </c>
      <c r="M389" s="22">
        <v>6</v>
      </c>
      <c r="N389" s="22">
        <v>3011</v>
      </c>
      <c r="O389" s="22" t="s">
        <v>52</v>
      </c>
      <c r="P389" s="22" t="s">
        <v>31</v>
      </c>
      <c r="Q389" s="75">
        <v>395.70000000000005</v>
      </c>
      <c r="R389" s="73">
        <v>0</v>
      </c>
      <c r="S389" s="73">
        <v>167.88000000000002</v>
      </c>
    </row>
    <row r="390" spans="1:19" x14ac:dyDescent="0.35">
      <c r="A390" s="72">
        <v>41294</v>
      </c>
      <c r="B390" s="22" t="s">
        <v>99</v>
      </c>
      <c r="C390" s="72" t="s">
        <v>56</v>
      </c>
      <c r="D390" s="60">
        <v>252</v>
      </c>
      <c r="E390" s="22">
        <v>16</v>
      </c>
      <c r="F390" s="49" t="s">
        <v>11</v>
      </c>
      <c r="G390" s="49" t="s">
        <v>6</v>
      </c>
      <c r="H390" s="73">
        <v>27.95</v>
      </c>
      <c r="I390" s="73" t="s">
        <v>80</v>
      </c>
      <c r="J390" s="74">
        <v>0</v>
      </c>
      <c r="K390" s="73">
        <v>27.95</v>
      </c>
      <c r="L390" s="73">
        <v>15.85</v>
      </c>
      <c r="M390" s="22">
        <v>2</v>
      </c>
      <c r="N390" s="22">
        <v>3017</v>
      </c>
      <c r="O390" s="22" t="s">
        <v>32</v>
      </c>
      <c r="P390" s="22" t="s">
        <v>29</v>
      </c>
      <c r="Q390" s="75">
        <v>55.9</v>
      </c>
      <c r="R390" s="73">
        <v>0</v>
      </c>
      <c r="S390" s="73">
        <v>24.2</v>
      </c>
    </row>
    <row r="391" spans="1:19" x14ac:dyDescent="0.35">
      <c r="A391" s="72">
        <v>41294</v>
      </c>
      <c r="B391" s="22" t="s">
        <v>99</v>
      </c>
      <c r="C391" s="72" t="s">
        <v>56</v>
      </c>
      <c r="D391" s="60">
        <v>252</v>
      </c>
      <c r="E391" s="22">
        <v>36</v>
      </c>
      <c r="F391" s="49" t="s">
        <v>11</v>
      </c>
      <c r="G391" s="49" t="s">
        <v>6</v>
      </c>
      <c r="H391" s="73">
        <v>26.95</v>
      </c>
      <c r="I391" s="73" t="s">
        <v>80</v>
      </c>
      <c r="J391" s="74">
        <v>0</v>
      </c>
      <c r="K391" s="73">
        <v>26.95</v>
      </c>
      <c r="L391" s="73">
        <v>12.53</v>
      </c>
      <c r="M391" s="22">
        <v>10</v>
      </c>
      <c r="N391" s="22">
        <v>3017</v>
      </c>
      <c r="O391" s="22" t="s">
        <v>32</v>
      </c>
      <c r="P391" s="22" t="s">
        <v>29</v>
      </c>
      <c r="Q391" s="75">
        <v>269.5</v>
      </c>
      <c r="R391" s="73">
        <v>0</v>
      </c>
      <c r="S391" s="73">
        <v>144.19999999999999</v>
      </c>
    </row>
    <row r="392" spans="1:19" x14ac:dyDescent="0.35">
      <c r="A392" s="72">
        <v>41294</v>
      </c>
      <c r="B392" s="22" t="s">
        <v>99</v>
      </c>
      <c r="C392" s="72" t="s">
        <v>56</v>
      </c>
      <c r="D392" s="60">
        <v>253</v>
      </c>
      <c r="E392" s="22">
        <v>2</v>
      </c>
      <c r="F392" s="49" t="s">
        <v>10</v>
      </c>
      <c r="G392" s="49" t="s">
        <v>6</v>
      </c>
      <c r="H392" s="73">
        <v>44.95</v>
      </c>
      <c r="I392" s="73" t="s">
        <v>82</v>
      </c>
      <c r="J392" s="74">
        <v>0.1</v>
      </c>
      <c r="K392" s="73">
        <v>40.46</v>
      </c>
      <c r="L392" s="73">
        <v>27.95</v>
      </c>
      <c r="M392" s="22">
        <v>8</v>
      </c>
      <c r="N392" s="22">
        <v>3017</v>
      </c>
      <c r="O392" s="22" t="s">
        <v>32</v>
      </c>
      <c r="P392" s="22" t="s">
        <v>29</v>
      </c>
      <c r="Q392" s="75">
        <v>323.68</v>
      </c>
      <c r="R392" s="73">
        <v>4.490000000000002</v>
      </c>
      <c r="S392" s="73">
        <v>100.08000000000001</v>
      </c>
    </row>
    <row r="393" spans="1:19" x14ac:dyDescent="0.35">
      <c r="A393" s="72">
        <v>41294</v>
      </c>
      <c r="B393" s="22" t="s">
        <v>99</v>
      </c>
      <c r="C393" s="72" t="s">
        <v>56</v>
      </c>
      <c r="D393" s="60">
        <v>254</v>
      </c>
      <c r="E393" s="22">
        <v>25</v>
      </c>
      <c r="F393" s="49" t="s">
        <v>11</v>
      </c>
      <c r="G393" s="49" t="s">
        <v>6</v>
      </c>
      <c r="H393" s="73">
        <v>0.95</v>
      </c>
      <c r="I393" s="73" t="s">
        <v>78</v>
      </c>
      <c r="J393" s="74">
        <v>0</v>
      </c>
      <c r="K393" s="73">
        <v>0.95</v>
      </c>
      <c r="L393" s="73">
        <v>0.35</v>
      </c>
      <c r="M393" s="22">
        <v>17</v>
      </c>
      <c r="N393" s="22">
        <v>3015</v>
      </c>
      <c r="O393" s="22" t="s">
        <v>37</v>
      </c>
      <c r="P393" s="22" t="s">
        <v>29</v>
      </c>
      <c r="Q393" s="75">
        <v>16.149999999999999</v>
      </c>
      <c r="R393" s="73">
        <v>0</v>
      </c>
      <c r="S393" s="73">
        <v>10.199999999999999</v>
      </c>
    </row>
    <row r="394" spans="1:19" x14ac:dyDescent="0.35">
      <c r="A394" s="72">
        <v>41294</v>
      </c>
      <c r="B394" s="22" t="s">
        <v>99</v>
      </c>
      <c r="C394" s="72" t="s">
        <v>56</v>
      </c>
      <c r="D394" s="60">
        <v>255</v>
      </c>
      <c r="E394" s="22">
        <v>50</v>
      </c>
      <c r="F394" s="49" t="s">
        <v>10</v>
      </c>
      <c r="G394" s="49" t="s">
        <v>6</v>
      </c>
      <c r="H394" s="73">
        <v>24.95</v>
      </c>
      <c r="I394" s="73" t="s">
        <v>80</v>
      </c>
      <c r="J394" s="74">
        <v>0</v>
      </c>
      <c r="K394" s="73">
        <v>24.95</v>
      </c>
      <c r="L394" s="73">
        <v>12.14</v>
      </c>
      <c r="M394" s="22">
        <v>2</v>
      </c>
      <c r="N394" s="22">
        <v>3020</v>
      </c>
      <c r="O394" s="22" t="s">
        <v>26</v>
      </c>
      <c r="P394" s="22" t="s">
        <v>27</v>
      </c>
      <c r="Q394" s="75">
        <v>49.9</v>
      </c>
      <c r="R394" s="73">
        <v>0</v>
      </c>
      <c r="S394" s="73">
        <v>25.619999999999997</v>
      </c>
    </row>
    <row r="395" spans="1:19" x14ac:dyDescent="0.35">
      <c r="A395" s="72">
        <v>41294</v>
      </c>
      <c r="B395" s="22" t="s">
        <v>99</v>
      </c>
      <c r="C395" s="72" t="s">
        <v>56</v>
      </c>
      <c r="D395" s="60">
        <v>256</v>
      </c>
      <c r="E395" s="22">
        <v>8</v>
      </c>
      <c r="F395" s="49" t="s">
        <v>10</v>
      </c>
      <c r="G395" s="49" t="s">
        <v>6</v>
      </c>
      <c r="H395" s="73">
        <v>7.95</v>
      </c>
      <c r="I395" s="73" t="s">
        <v>78</v>
      </c>
      <c r="J395" s="74">
        <v>0</v>
      </c>
      <c r="K395" s="73">
        <v>7.95</v>
      </c>
      <c r="L395" s="73">
        <v>4.53</v>
      </c>
      <c r="M395" s="22">
        <v>38</v>
      </c>
      <c r="N395" s="22">
        <v>3031</v>
      </c>
      <c r="O395" s="22" t="s">
        <v>48</v>
      </c>
      <c r="P395" s="22" t="s">
        <v>23</v>
      </c>
      <c r="Q395" s="75">
        <v>302.10000000000002</v>
      </c>
      <c r="R395" s="73">
        <v>0</v>
      </c>
      <c r="S395" s="73">
        <v>129.96</v>
      </c>
    </row>
    <row r="396" spans="1:19" x14ac:dyDescent="0.35">
      <c r="A396" s="72">
        <v>41294</v>
      </c>
      <c r="B396" s="22" t="s">
        <v>99</v>
      </c>
      <c r="C396" s="72" t="s">
        <v>56</v>
      </c>
      <c r="D396" s="60">
        <v>256</v>
      </c>
      <c r="E396" s="22">
        <v>23</v>
      </c>
      <c r="F396" s="49" t="s">
        <v>10</v>
      </c>
      <c r="G396" s="49" t="s">
        <v>6</v>
      </c>
      <c r="H396" s="73">
        <v>2.95</v>
      </c>
      <c r="I396" s="73" t="s">
        <v>78</v>
      </c>
      <c r="J396" s="74">
        <v>0</v>
      </c>
      <c r="K396" s="73">
        <v>2.95</v>
      </c>
      <c r="L396" s="73">
        <v>1.68</v>
      </c>
      <c r="M396" s="22">
        <v>13</v>
      </c>
      <c r="N396" s="22">
        <v>3031</v>
      </c>
      <c r="O396" s="22" t="s">
        <v>48</v>
      </c>
      <c r="P396" s="22" t="s">
        <v>23</v>
      </c>
      <c r="Q396" s="75">
        <v>38.35</v>
      </c>
      <c r="R396" s="73">
        <v>0</v>
      </c>
      <c r="S396" s="73">
        <v>16.510000000000002</v>
      </c>
    </row>
    <row r="397" spans="1:19" x14ac:dyDescent="0.35">
      <c r="A397" s="72">
        <v>41294</v>
      </c>
      <c r="B397" s="22" t="s">
        <v>99</v>
      </c>
      <c r="C397" s="72" t="s">
        <v>56</v>
      </c>
      <c r="D397" s="60">
        <v>257</v>
      </c>
      <c r="E397" s="22">
        <v>46</v>
      </c>
      <c r="F397" s="49" t="s">
        <v>11</v>
      </c>
      <c r="G397" s="49" t="s">
        <v>6</v>
      </c>
      <c r="H397" s="73">
        <v>55.95</v>
      </c>
      <c r="I397" s="73" t="s">
        <v>83</v>
      </c>
      <c r="J397" s="74">
        <v>0</v>
      </c>
      <c r="K397" s="73">
        <v>55.95</v>
      </c>
      <c r="L397" s="73">
        <v>32.47</v>
      </c>
      <c r="M397" s="22">
        <v>4</v>
      </c>
      <c r="N397" s="22">
        <v>3017</v>
      </c>
      <c r="O397" s="22" t="s">
        <v>32</v>
      </c>
      <c r="P397" s="22" t="s">
        <v>29</v>
      </c>
      <c r="Q397" s="75">
        <v>223.8</v>
      </c>
      <c r="R397" s="73">
        <v>0</v>
      </c>
      <c r="S397" s="73">
        <v>93.920000000000016</v>
      </c>
    </row>
    <row r="398" spans="1:19" x14ac:dyDescent="0.35">
      <c r="A398" s="72">
        <v>41294</v>
      </c>
      <c r="B398" s="22" t="s">
        <v>99</v>
      </c>
      <c r="C398" s="72" t="s">
        <v>56</v>
      </c>
      <c r="D398" s="60">
        <v>257</v>
      </c>
      <c r="E398" s="22">
        <v>11</v>
      </c>
      <c r="F398" s="49" t="s">
        <v>11</v>
      </c>
      <c r="G398" s="49" t="s">
        <v>6</v>
      </c>
      <c r="H398" s="73">
        <v>65.95</v>
      </c>
      <c r="I398" s="73" t="s">
        <v>83</v>
      </c>
      <c r="J398" s="74">
        <v>0</v>
      </c>
      <c r="K398" s="73">
        <v>65.95</v>
      </c>
      <c r="L398" s="73">
        <v>37.97</v>
      </c>
      <c r="M398" s="22">
        <v>12</v>
      </c>
      <c r="N398" s="22">
        <v>3017</v>
      </c>
      <c r="O398" s="22" t="s">
        <v>32</v>
      </c>
      <c r="P398" s="22" t="s">
        <v>29</v>
      </c>
      <c r="Q398" s="75">
        <v>791.40000000000009</v>
      </c>
      <c r="R398" s="73">
        <v>0</v>
      </c>
      <c r="S398" s="73">
        <v>335.76000000000005</v>
      </c>
    </row>
    <row r="399" spans="1:19" x14ac:dyDescent="0.35">
      <c r="A399" s="72">
        <v>41294</v>
      </c>
      <c r="B399" s="22" t="s">
        <v>99</v>
      </c>
      <c r="C399" s="72" t="s">
        <v>56</v>
      </c>
      <c r="D399" s="60">
        <v>258</v>
      </c>
      <c r="E399" s="22">
        <v>20</v>
      </c>
      <c r="F399" s="49" t="s">
        <v>10</v>
      </c>
      <c r="G399" s="49" t="s">
        <v>6</v>
      </c>
      <c r="H399" s="73">
        <v>16.95</v>
      </c>
      <c r="I399" s="73" t="s">
        <v>79</v>
      </c>
      <c r="J399" s="74">
        <v>0</v>
      </c>
      <c r="K399" s="73">
        <v>16.95</v>
      </c>
      <c r="L399" s="73">
        <v>6.76</v>
      </c>
      <c r="M399" s="22">
        <v>25</v>
      </c>
      <c r="N399" s="22">
        <v>3029</v>
      </c>
      <c r="O399" s="22" t="s">
        <v>46</v>
      </c>
      <c r="P399" s="22" t="s">
        <v>23</v>
      </c>
      <c r="Q399" s="75">
        <v>423.75</v>
      </c>
      <c r="R399" s="73">
        <v>0</v>
      </c>
      <c r="S399" s="73">
        <v>254.75</v>
      </c>
    </row>
    <row r="400" spans="1:19" x14ac:dyDescent="0.35">
      <c r="A400" s="72">
        <v>41294</v>
      </c>
      <c r="B400" s="22" t="s">
        <v>99</v>
      </c>
      <c r="C400" s="72" t="s">
        <v>56</v>
      </c>
      <c r="D400" s="60">
        <v>259</v>
      </c>
      <c r="E400" s="22">
        <v>12</v>
      </c>
      <c r="F400" s="49" t="s">
        <v>11</v>
      </c>
      <c r="G400" s="49" t="s">
        <v>6</v>
      </c>
      <c r="H400" s="73">
        <v>47.95</v>
      </c>
      <c r="I400" s="73" t="s">
        <v>82</v>
      </c>
      <c r="J400" s="74">
        <v>0</v>
      </c>
      <c r="K400" s="73">
        <v>47.95</v>
      </c>
      <c r="L400" s="73">
        <v>20.7</v>
      </c>
      <c r="M400" s="22">
        <v>2</v>
      </c>
      <c r="N400" s="22">
        <v>3025</v>
      </c>
      <c r="O400" s="22" t="s">
        <v>35</v>
      </c>
      <c r="P400" s="22" t="s">
        <v>31</v>
      </c>
      <c r="Q400" s="75">
        <v>95.9</v>
      </c>
      <c r="R400" s="73">
        <v>0</v>
      </c>
      <c r="S400" s="73">
        <v>54.500000000000007</v>
      </c>
    </row>
    <row r="401" spans="1:19" x14ac:dyDescent="0.35">
      <c r="A401" s="72">
        <v>41294</v>
      </c>
      <c r="B401" s="22" t="s">
        <v>99</v>
      </c>
      <c r="C401" s="72" t="s">
        <v>56</v>
      </c>
      <c r="D401" s="60">
        <v>260</v>
      </c>
      <c r="E401" s="22">
        <v>21</v>
      </c>
      <c r="F401" s="49" t="s">
        <v>10</v>
      </c>
      <c r="G401" s="49" t="s">
        <v>6</v>
      </c>
      <c r="H401" s="73">
        <v>26.95</v>
      </c>
      <c r="I401" s="73" t="s">
        <v>80</v>
      </c>
      <c r="J401" s="74">
        <v>0</v>
      </c>
      <c r="K401" s="73">
        <v>26.95</v>
      </c>
      <c r="L401" s="73">
        <v>12.42</v>
      </c>
      <c r="M401" s="22">
        <v>13</v>
      </c>
      <c r="N401" s="22">
        <v>3026</v>
      </c>
      <c r="O401" s="22" t="s">
        <v>51</v>
      </c>
      <c r="P401" s="22" t="s">
        <v>41</v>
      </c>
      <c r="Q401" s="75">
        <v>350.34999999999997</v>
      </c>
      <c r="R401" s="73">
        <v>0</v>
      </c>
      <c r="S401" s="73">
        <v>188.89</v>
      </c>
    </row>
    <row r="402" spans="1:19" x14ac:dyDescent="0.35">
      <c r="A402" s="72">
        <v>41294</v>
      </c>
      <c r="B402" s="22" t="s">
        <v>99</v>
      </c>
      <c r="C402" s="72" t="s">
        <v>56</v>
      </c>
      <c r="D402" s="60">
        <v>261</v>
      </c>
      <c r="E402" s="22">
        <v>49</v>
      </c>
      <c r="F402" s="49" t="s">
        <v>11</v>
      </c>
      <c r="G402" s="49" t="s">
        <v>6</v>
      </c>
      <c r="H402" s="73">
        <v>63.95</v>
      </c>
      <c r="I402" s="73" t="s">
        <v>83</v>
      </c>
      <c r="J402" s="74">
        <v>0</v>
      </c>
      <c r="K402" s="73">
        <v>63.95</v>
      </c>
      <c r="L402" s="73">
        <v>27.1</v>
      </c>
      <c r="M402" s="22">
        <v>2</v>
      </c>
      <c r="N402" s="22">
        <v>3021</v>
      </c>
      <c r="O402" s="22" t="s">
        <v>26</v>
      </c>
      <c r="P402" s="22" t="s">
        <v>27</v>
      </c>
      <c r="Q402" s="75">
        <v>127.9</v>
      </c>
      <c r="R402" s="73">
        <v>0</v>
      </c>
      <c r="S402" s="73">
        <v>73.7</v>
      </c>
    </row>
    <row r="403" spans="1:19" x14ac:dyDescent="0.35">
      <c r="A403" s="72">
        <v>41294</v>
      </c>
      <c r="B403" s="22" t="s">
        <v>99</v>
      </c>
      <c r="C403" s="72" t="s">
        <v>56</v>
      </c>
      <c r="D403" s="60">
        <v>261</v>
      </c>
      <c r="E403" s="22">
        <v>6</v>
      </c>
      <c r="F403" s="49" t="s">
        <v>11</v>
      </c>
      <c r="G403" s="49" t="s">
        <v>6</v>
      </c>
      <c r="H403" s="73">
        <v>55.95</v>
      </c>
      <c r="I403" s="73" t="s">
        <v>83</v>
      </c>
      <c r="J403" s="74">
        <v>0</v>
      </c>
      <c r="K403" s="73">
        <v>55.95</v>
      </c>
      <c r="L403" s="73">
        <v>16.059999999999999</v>
      </c>
      <c r="M403" s="22">
        <v>9</v>
      </c>
      <c r="N403" s="22">
        <v>3021</v>
      </c>
      <c r="O403" s="22" t="s">
        <v>26</v>
      </c>
      <c r="P403" s="22" t="s">
        <v>27</v>
      </c>
      <c r="Q403" s="75">
        <v>503.55</v>
      </c>
      <c r="R403" s="73">
        <v>0</v>
      </c>
      <c r="S403" s="73">
        <v>359.01</v>
      </c>
    </row>
    <row r="404" spans="1:19" x14ac:dyDescent="0.35">
      <c r="A404" s="72">
        <v>41294</v>
      </c>
      <c r="B404" s="22" t="s">
        <v>99</v>
      </c>
      <c r="C404" s="72" t="s">
        <v>56</v>
      </c>
      <c r="D404" s="60">
        <v>262</v>
      </c>
      <c r="E404" s="22">
        <v>37</v>
      </c>
      <c r="F404" s="49" t="s">
        <v>10</v>
      </c>
      <c r="G404" s="49" t="s">
        <v>6</v>
      </c>
      <c r="H404" s="73">
        <v>24.95</v>
      </c>
      <c r="I404" s="73" t="s">
        <v>80</v>
      </c>
      <c r="J404" s="74">
        <v>0</v>
      </c>
      <c r="K404" s="73">
        <v>24.95</v>
      </c>
      <c r="L404" s="73">
        <v>9.3800000000000008</v>
      </c>
      <c r="M404" s="22">
        <v>1</v>
      </c>
      <c r="N404" s="22">
        <v>3031</v>
      </c>
      <c r="O404" s="22" t="s">
        <v>48</v>
      </c>
      <c r="P404" s="22" t="s">
        <v>23</v>
      </c>
      <c r="Q404" s="75">
        <v>24.95</v>
      </c>
      <c r="R404" s="73">
        <v>0</v>
      </c>
      <c r="S404" s="73">
        <v>15.569999999999999</v>
      </c>
    </row>
    <row r="405" spans="1:19" x14ac:dyDescent="0.35">
      <c r="A405" s="72">
        <v>41294</v>
      </c>
      <c r="B405" s="22" t="s">
        <v>99</v>
      </c>
      <c r="C405" s="72" t="s">
        <v>56</v>
      </c>
      <c r="D405" s="60">
        <v>263</v>
      </c>
      <c r="E405" s="22">
        <v>15</v>
      </c>
      <c r="F405" s="49" t="s">
        <v>11</v>
      </c>
      <c r="G405" s="49" t="s">
        <v>6</v>
      </c>
      <c r="H405" s="73">
        <v>28.95</v>
      </c>
      <c r="I405" s="73" t="s">
        <v>80</v>
      </c>
      <c r="J405" s="74">
        <v>0</v>
      </c>
      <c r="K405" s="73">
        <v>28.95</v>
      </c>
      <c r="L405" s="73">
        <v>17.53</v>
      </c>
      <c r="M405" s="22">
        <v>34</v>
      </c>
      <c r="N405" s="22">
        <v>3010</v>
      </c>
      <c r="O405" s="22" t="s">
        <v>45</v>
      </c>
      <c r="P405" s="22" t="s">
        <v>44</v>
      </c>
      <c r="Q405" s="75">
        <v>984.3</v>
      </c>
      <c r="R405" s="73">
        <v>0</v>
      </c>
      <c r="S405" s="73">
        <v>388.27999999999992</v>
      </c>
    </row>
    <row r="406" spans="1:19" x14ac:dyDescent="0.35">
      <c r="A406" s="72">
        <v>41294</v>
      </c>
      <c r="B406" s="22" t="s">
        <v>99</v>
      </c>
      <c r="C406" s="72" t="s">
        <v>56</v>
      </c>
      <c r="D406" s="60">
        <v>264</v>
      </c>
      <c r="E406" s="22">
        <v>32</v>
      </c>
      <c r="F406" s="49" t="s">
        <v>10</v>
      </c>
      <c r="G406" s="49" t="s">
        <v>6</v>
      </c>
      <c r="H406" s="73">
        <v>22.95</v>
      </c>
      <c r="I406" s="73" t="s">
        <v>80</v>
      </c>
      <c r="J406" s="74">
        <v>0.1</v>
      </c>
      <c r="K406" s="73">
        <v>20.66</v>
      </c>
      <c r="L406" s="73">
        <v>11.78</v>
      </c>
      <c r="M406" s="22">
        <v>4</v>
      </c>
      <c r="N406" s="22">
        <v>3011</v>
      </c>
      <c r="O406" s="22" t="s">
        <v>52</v>
      </c>
      <c r="P406" s="22" t="s">
        <v>31</v>
      </c>
      <c r="Q406" s="75">
        <v>82.64</v>
      </c>
      <c r="R406" s="73">
        <v>2.2899999999999991</v>
      </c>
      <c r="S406" s="73">
        <v>35.520000000000003</v>
      </c>
    </row>
    <row r="407" spans="1:19" x14ac:dyDescent="0.35">
      <c r="A407" s="72">
        <v>41294</v>
      </c>
      <c r="B407" s="22" t="s">
        <v>99</v>
      </c>
      <c r="C407" s="72" t="s">
        <v>56</v>
      </c>
      <c r="D407" s="60">
        <v>264</v>
      </c>
      <c r="E407" s="22">
        <v>35</v>
      </c>
      <c r="F407" s="49" t="s">
        <v>10</v>
      </c>
      <c r="G407" s="49" t="s">
        <v>6</v>
      </c>
      <c r="H407" s="73">
        <v>0.95</v>
      </c>
      <c r="I407" s="73" t="s">
        <v>78</v>
      </c>
      <c r="J407" s="74">
        <v>0</v>
      </c>
      <c r="K407" s="73">
        <v>0.95</v>
      </c>
      <c r="L407" s="73">
        <v>0.47</v>
      </c>
      <c r="M407" s="22">
        <v>7</v>
      </c>
      <c r="N407" s="22">
        <v>3011</v>
      </c>
      <c r="O407" s="22" t="s">
        <v>52</v>
      </c>
      <c r="P407" s="22" t="s">
        <v>31</v>
      </c>
      <c r="Q407" s="75">
        <v>6.6499999999999995</v>
      </c>
      <c r="R407" s="73">
        <v>0</v>
      </c>
      <c r="S407" s="73">
        <v>3.36</v>
      </c>
    </row>
    <row r="408" spans="1:19" x14ac:dyDescent="0.35">
      <c r="A408" s="72">
        <v>41294</v>
      </c>
      <c r="B408" s="22" t="s">
        <v>99</v>
      </c>
      <c r="C408" s="72" t="s">
        <v>56</v>
      </c>
      <c r="D408" s="60">
        <v>264</v>
      </c>
      <c r="E408" s="22">
        <v>18</v>
      </c>
      <c r="F408" s="49" t="s">
        <v>10</v>
      </c>
      <c r="G408" s="49" t="s">
        <v>6</v>
      </c>
      <c r="H408" s="73">
        <v>54.95</v>
      </c>
      <c r="I408" s="73" t="s">
        <v>83</v>
      </c>
      <c r="J408" s="74">
        <v>0</v>
      </c>
      <c r="K408" s="73">
        <v>54.95</v>
      </c>
      <c r="L408" s="73">
        <v>26.65</v>
      </c>
      <c r="M408" s="22">
        <v>16</v>
      </c>
      <c r="N408" s="22">
        <v>3011</v>
      </c>
      <c r="O408" s="22" t="s">
        <v>52</v>
      </c>
      <c r="P408" s="22" t="s">
        <v>31</v>
      </c>
      <c r="Q408" s="75">
        <v>879.2</v>
      </c>
      <c r="R408" s="73">
        <v>0</v>
      </c>
      <c r="S408" s="73">
        <v>452.80000000000007</v>
      </c>
    </row>
    <row r="409" spans="1:19" x14ac:dyDescent="0.35">
      <c r="A409" s="72">
        <v>41294</v>
      </c>
      <c r="B409" s="22" t="s">
        <v>99</v>
      </c>
      <c r="C409" s="72" t="s">
        <v>56</v>
      </c>
      <c r="D409" s="60">
        <v>264</v>
      </c>
      <c r="E409" s="22">
        <v>14</v>
      </c>
      <c r="F409" s="49" t="s">
        <v>10</v>
      </c>
      <c r="G409" s="49" t="s">
        <v>6</v>
      </c>
      <c r="H409" s="73">
        <v>31.95</v>
      </c>
      <c r="I409" s="73" t="s">
        <v>81</v>
      </c>
      <c r="J409" s="74">
        <v>0</v>
      </c>
      <c r="K409" s="73">
        <v>31.95</v>
      </c>
      <c r="L409" s="73">
        <v>17.38</v>
      </c>
      <c r="M409" s="22">
        <v>2</v>
      </c>
      <c r="N409" s="22">
        <v>3011</v>
      </c>
      <c r="O409" s="22" t="s">
        <v>52</v>
      </c>
      <c r="P409" s="22" t="s">
        <v>31</v>
      </c>
      <c r="Q409" s="75">
        <v>63.9</v>
      </c>
      <c r="R409" s="73">
        <v>0</v>
      </c>
      <c r="S409" s="73">
        <v>29.14</v>
      </c>
    </row>
    <row r="410" spans="1:19" x14ac:dyDescent="0.35">
      <c r="A410" s="72">
        <v>41294</v>
      </c>
      <c r="B410" s="22" t="s">
        <v>99</v>
      </c>
      <c r="C410" s="72" t="s">
        <v>56</v>
      </c>
      <c r="D410" s="60">
        <v>265</v>
      </c>
      <c r="E410" s="22">
        <v>26</v>
      </c>
      <c r="F410" s="49" t="s">
        <v>10</v>
      </c>
      <c r="G410" s="49" t="s">
        <v>6</v>
      </c>
      <c r="H410" s="73">
        <v>0.95</v>
      </c>
      <c r="I410" s="73" t="s">
        <v>78</v>
      </c>
      <c r="J410" s="74">
        <v>0</v>
      </c>
      <c r="K410" s="73">
        <v>0.95</v>
      </c>
      <c r="L410" s="73">
        <v>0.42</v>
      </c>
      <c r="M410" s="22">
        <v>3</v>
      </c>
      <c r="N410" s="22">
        <v>3021</v>
      </c>
      <c r="O410" s="22" t="s">
        <v>26</v>
      </c>
      <c r="P410" s="22" t="s">
        <v>27</v>
      </c>
      <c r="Q410" s="75">
        <v>2.8499999999999996</v>
      </c>
      <c r="R410" s="73">
        <v>0</v>
      </c>
      <c r="S410" s="73">
        <v>1.59</v>
      </c>
    </row>
    <row r="411" spans="1:19" x14ac:dyDescent="0.35">
      <c r="A411" s="72">
        <v>41294</v>
      </c>
      <c r="B411" s="22" t="s">
        <v>99</v>
      </c>
      <c r="C411" s="72" t="s">
        <v>56</v>
      </c>
      <c r="D411" s="60">
        <v>265</v>
      </c>
      <c r="E411" s="22">
        <v>23</v>
      </c>
      <c r="F411" s="49" t="s">
        <v>10</v>
      </c>
      <c r="G411" s="49" t="s">
        <v>6</v>
      </c>
      <c r="H411" s="73">
        <v>2.95</v>
      </c>
      <c r="I411" s="73" t="s">
        <v>78</v>
      </c>
      <c r="J411" s="74">
        <v>0</v>
      </c>
      <c r="K411" s="73">
        <v>2.95</v>
      </c>
      <c r="L411" s="73">
        <v>1.68</v>
      </c>
      <c r="M411" s="22">
        <v>8</v>
      </c>
      <c r="N411" s="22">
        <v>3021</v>
      </c>
      <c r="O411" s="22" t="s">
        <v>26</v>
      </c>
      <c r="P411" s="22" t="s">
        <v>27</v>
      </c>
      <c r="Q411" s="75">
        <v>23.6</v>
      </c>
      <c r="R411" s="73">
        <v>0</v>
      </c>
      <c r="S411" s="73">
        <v>10.160000000000002</v>
      </c>
    </row>
    <row r="412" spans="1:19" x14ac:dyDescent="0.35">
      <c r="A412" s="72">
        <v>41294</v>
      </c>
      <c r="B412" s="22" t="s">
        <v>99</v>
      </c>
      <c r="C412" s="72" t="s">
        <v>56</v>
      </c>
      <c r="D412" s="60">
        <v>265</v>
      </c>
      <c r="E412" s="22">
        <v>45</v>
      </c>
      <c r="F412" s="49" t="s">
        <v>10</v>
      </c>
      <c r="G412" s="49" t="s">
        <v>6</v>
      </c>
      <c r="H412" s="73">
        <v>38.950000000000003</v>
      </c>
      <c r="I412" s="73" t="s">
        <v>81</v>
      </c>
      <c r="J412" s="74">
        <v>0</v>
      </c>
      <c r="K412" s="73">
        <v>38.950000000000003</v>
      </c>
      <c r="L412" s="73">
        <v>22.33</v>
      </c>
      <c r="M412" s="22">
        <v>1</v>
      </c>
      <c r="N412" s="22">
        <v>3021</v>
      </c>
      <c r="O412" s="22" t="s">
        <v>26</v>
      </c>
      <c r="P412" s="22" t="s">
        <v>27</v>
      </c>
      <c r="Q412" s="75">
        <v>38.950000000000003</v>
      </c>
      <c r="R412" s="73">
        <v>0</v>
      </c>
      <c r="S412" s="73">
        <v>16.620000000000005</v>
      </c>
    </row>
    <row r="413" spans="1:19" x14ac:dyDescent="0.35">
      <c r="A413" s="72">
        <v>41294</v>
      </c>
      <c r="B413" s="22" t="s">
        <v>99</v>
      </c>
      <c r="C413" s="72" t="s">
        <v>56</v>
      </c>
      <c r="D413" s="60">
        <v>265</v>
      </c>
      <c r="E413" s="22">
        <v>4</v>
      </c>
      <c r="F413" s="49" t="s">
        <v>10</v>
      </c>
      <c r="G413" s="49" t="s">
        <v>6</v>
      </c>
      <c r="H413" s="73">
        <v>73.95</v>
      </c>
      <c r="I413" s="73" t="s">
        <v>83</v>
      </c>
      <c r="J413" s="74">
        <v>0</v>
      </c>
      <c r="K413" s="73">
        <v>73.95</v>
      </c>
      <c r="L413" s="73">
        <v>38.86</v>
      </c>
      <c r="M413" s="22">
        <v>2</v>
      </c>
      <c r="N413" s="22">
        <v>3021</v>
      </c>
      <c r="O413" s="22" t="s">
        <v>26</v>
      </c>
      <c r="P413" s="22" t="s">
        <v>27</v>
      </c>
      <c r="Q413" s="75">
        <v>147.9</v>
      </c>
      <c r="R413" s="73">
        <v>0</v>
      </c>
      <c r="S413" s="73">
        <v>70.180000000000007</v>
      </c>
    </row>
    <row r="414" spans="1:19" x14ac:dyDescent="0.35">
      <c r="A414" s="72">
        <v>41294</v>
      </c>
      <c r="B414" s="22" t="s">
        <v>99</v>
      </c>
      <c r="C414" s="72" t="s">
        <v>56</v>
      </c>
      <c r="D414" s="60">
        <v>265</v>
      </c>
      <c r="E414" s="22">
        <v>44</v>
      </c>
      <c r="F414" s="49" t="s">
        <v>10</v>
      </c>
      <c r="G414" s="49" t="s">
        <v>6</v>
      </c>
      <c r="H414" s="73">
        <v>38.950000000000003</v>
      </c>
      <c r="I414" s="73" t="s">
        <v>81</v>
      </c>
      <c r="J414" s="74">
        <v>0</v>
      </c>
      <c r="K414" s="73">
        <v>38.950000000000003</v>
      </c>
      <c r="L414" s="73">
        <v>24.76</v>
      </c>
      <c r="M414" s="22">
        <v>31</v>
      </c>
      <c r="N414" s="22">
        <v>3021</v>
      </c>
      <c r="O414" s="22" t="s">
        <v>26</v>
      </c>
      <c r="P414" s="22" t="s">
        <v>27</v>
      </c>
      <c r="Q414" s="75">
        <v>1207.45</v>
      </c>
      <c r="R414" s="73">
        <v>0</v>
      </c>
      <c r="S414" s="73">
        <v>439.89000000000004</v>
      </c>
    </row>
    <row r="415" spans="1:19" x14ac:dyDescent="0.35">
      <c r="A415" s="72">
        <v>41294</v>
      </c>
      <c r="B415" s="22" t="s">
        <v>99</v>
      </c>
      <c r="C415" s="72" t="s">
        <v>56</v>
      </c>
      <c r="D415" s="60">
        <v>266</v>
      </c>
      <c r="E415" s="22">
        <v>29</v>
      </c>
      <c r="F415" s="49" t="s">
        <v>11</v>
      </c>
      <c r="G415" s="49" t="s">
        <v>6</v>
      </c>
      <c r="H415" s="73">
        <v>40.950000000000003</v>
      </c>
      <c r="I415" s="73" t="s">
        <v>82</v>
      </c>
      <c r="J415" s="74">
        <v>0</v>
      </c>
      <c r="K415" s="73">
        <v>40.950000000000003</v>
      </c>
      <c r="L415" s="73">
        <v>15.51</v>
      </c>
      <c r="M415" s="22">
        <v>6</v>
      </c>
      <c r="N415" s="22">
        <v>3014</v>
      </c>
      <c r="O415" s="22" t="s">
        <v>24</v>
      </c>
      <c r="P415" s="22" t="s">
        <v>25</v>
      </c>
      <c r="Q415" s="75">
        <v>245.70000000000002</v>
      </c>
      <c r="R415" s="73">
        <v>0</v>
      </c>
      <c r="S415" s="73">
        <v>152.64000000000004</v>
      </c>
    </row>
    <row r="416" spans="1:19" x14ac:dyDescent="0.35">
      <c r="A416" s="72">
        <v>41294</v>
      </c>
      <c r="B416" s="22" t="s">
        <v>99</v>
      </c>
      <c r="C416" s="72" t="s">
        <v>56</v>
      </c>
      <c r="D416" s="60">
        <v>266</v>
      </c>
      <c r="E416" s="22">
        <v>43</v>
      </c>
      <c r="F416" s="49" t="s">
        <v>11</v>
      </c>
      <c r="G416" s="49" t="s">
        <v>6</v>
      </c>
      <c r="H416" s="73">
        <v>11.95</v>
      </c>
      <c r="I416" s="73" t="s">
        <v>79</v>
      </c>
      <c r="J416" s="74">
        <v>0</v>
      </c>
      <c r="K416" s="73">
        <v>11.95</v>
      </c>
      <c r="L416" s="73">
        <v>3.32</v>
      </c>
      <c r="M416" s="22">
        <v>11</v>
      </c>
      <c r="N416" s="22">
        <v>3014</v>
      </c>
      <c r="O416" s="22" t="s">
        <v>24</v>
      </c>
      <c r="P416" s="22" t="s">
        <v>25</v>
      </c>
      <c r="Q416" s="75">
        <v>131.44999999999999</v>
      </c>
      <c r="R416" s="73">
        <v>0</v>
      </c>
      <c r="S416" s="73">
        <v>94.929999999999993</v>
      </c>
    </row>
    <row r="417" spans="1:19" x14ac:dyDescent="0.35">
      <c r="A417" s="72">
        <v>41294</v>
      </c>
      <c r="B417" s="22" t="s">
        <v>99</v>
      </c>
      <c r="C417" s="72" t="s">
        <v>56</v>
      </c>
      <c r="D417" s="60">
        <v>267</v>
      </c>
      <c r="E417" s="22">
        <v>7</v>
      </c>
      <c r="F417" s="49" t="s">
        <v>10</v>
      </c>
      <c r="G417" s="49" t="s">
        <v>6</v>
      </c>
      <c r="H417" s="73">
        <v>20.95</v>
      </c>
      <c r="I417" s="73" t="s">
        <v>80</v>
      </c>
      <c r="J417" s="74">
        <v>0.1</v>
      </c>
      <c r="K417" s="73">
        <v>18.86</v>
      </c>
      <c r="L417" s="73">
        <v>10.039999999999999</v>
      </c>
      <c r="M417" s="22">
        <v>25</v>
      </c>
      <c r="N417" s="22">
        <v>3032</v>
      </c>
      <c r="O417" s="22" t="s">
        <v>30</v>
      </c>
      <c r="P417" s="22" t="s">
        <v>31</v>
      </c>
      <c r="Q417" s="75">
        <v>471.5</v>
      </c>
      <c r="R417" s="73">
        <v>2.09</v>
      </c>
      <c r="S417" s="73">
        <v>220.5</v>
      </c>
    </row>
    <row r="418" spans="1:19" x14ac:dyDescent="0.35">
      <c r="A418" s="72">
        <v>41294</v>
      </c>
      <c r="B418" s="22" t="s">
        <v>99</v>
      </c>
      <c r="C418" s="72" t="s">
        <v>56</v>
      </c>
      <c r="D418" s="60">
        <v>268</v>
      </c>
      <c r="E418" s="22">
        <v>45</v>
      </c>
      <c r="F418" s="49" t="s">
        <v>11</v>
      </c>
      <c r="G418" s="49" t="s">
        <v>6</v>
      </c>
      <c r="H418" s="73">
        <v>38.950000000000003</v>
      </c>
      <c r="I418" s="73" t="s">
        <v>81</v>
      </c>
      <c r="J418" s="74">
        <v>0</v>
      </c>
      <c r="K418" s="73">
        <v>38.950000000000003</v>
      </c>
      <c r="L418" s="73">
        <v>22.33</v>
      </c>
      <c r="M418" s="22">
        <v>6</v>
      </c>
      <c r="N418" s="22">
        <v>3031</v>
      </c>
      <c r="O418" s="22" t="s">
        <v>48</v>
      </c>
      <c r="P418" s="22" t="s">
        <v>23</v>
      </c>
      <c r="Q418" s="75">
        <v>233.70000000000002</v>
      </c>
      <c r="R418" s="73">
        <v>0</v>
      </c>
      <c r="S418" s="73">
        <v>99.720000000000027</v>
      </c>
    </row>
    <row r="419" spans="1:19" x14ac:dyDescent="0.35">
      <c r="A419" s="72">
        <v>41294</v>
      </c>
      <c r="B419" s="22" t="s">
        <v>99</v>
      </c>
      <c r="C419" s="72" t="s">
        <v>56</v>
      </c>
      <c r="D419" s="60">
        <v>269</v>
      </c>
      <c r="E419" s="22">
        <v>34</v>
      </c>
      <c r="F419" s="49" t="s">
        <v>10</v>
      </c>
      <c r="G419" s="49" t="s">
        <v>6</v>
      </c>
      <c r="H419" s="73">
        <v>37.950000000000003</v>
      </c>
      <c r="I419" s="73" t="s">
        <v>81</v>
      </c>
      <c r="J419" s="74">
        <v>0.1</v>
      </c>
      <c r="K419" s="73">
        <v>34.159999999999997</v>
      </c>
      <c r="L419" s="73">
        <v>15.35</v>
      </c>
      <c r="M419" s="22">
        <v>5</v>
      </c>
      <c r="N419" s="22">
        <v>3027</v>
      </c>
      <c r="O419" s="22" t="s">
        <v>50</v>
      </c>
      <c r="P419" s="22" t="s">
        <v>23</v>
      </c>
      <c r="Q419" s="75">
        <v>170.79999999999998</v>
      </c>
      <c r="R419" s="73">
        <v>3.7900000000000063</v>
      </c>
      <c r="S419" s="73">
        <v>94.049999999999983</v>
      </c>
    </row>
    <row r="420" spans="1:19" x14ac:dyDescent="0.35">
      <c r="A420" s="72">
        <v>41294</v>
      </c>
      <c r="B420" s="22" t="s">
        <v>99</v>
      </c>
      <c r="C420" s="72" t="s">
        <v>56</v>
      </c>
      <c r="D420" s="60">
        <v>269</v>
      </c>
      <c r="E420" s="22">
        <v>19</v>
      </c>
      <c r="F420" s="49" t="s">
        <v>10</v>
      </c>
      <c r="G420" s="49" t="s">
        <v>6</v>
      </c>
      <c r="H420" s="73">
        <v>49.95</v>
      </c>
      <c r="I420" s="73" t="s">
        <v>82</v>
      </c>
      <c r="J420" s="74">
        <v>0</v>
      </c>
      <c r="K420" s="73">
        <v>49.95</v>
      </c>
      <c r="L420" s="73">
        <v>24.77</v>
      </c>
      <c r="M420" s="22">
        <v>30</v>
      </c>
      <c r="N420" s="22">
        <v>3027</v>
      </c>
      <c r="O420" s="22" t="s">
        <v>50</v>
      </c>
      <c r="P420" s="22" t="s">
        <v>23</v>
      </c>
      <c r="Q420" s="75">
        <v>1498.5</v>
      </c>
      <c r="R420" s="73">
        <v>0</v>
      </c>
      <c r="S420" s="73">
        <v>755.40000000000009</v>
      </c>
    </row>
    <row r="421" spans="1:19" x14ac:dyDescent="0.35">
      <c r="A421" s="72">
        <v>41294</v>
      </c>
      <c r="B421" s="22" t="s">
        <v>99</v>
      </c>
      <c r="C421" s="72" t="s">
        <v>56</v>
      </c>
      <c r="D421" s="60">
        <v>270</v>
      </c>
      <c r="E421" s="22">
        <v>13</v>
      </c>
      <c r="F421" s="49" t="s">
        <v>11</v>
      </c>
      <c r="G421" s="49" t="s">
        <v>6</v>
      </c>
      <c r="H421" s="73">
        <v>26.95</v>
      </c>
      <c r="I421" s="73" t="s">
        <v>80</v>
      </c>
      <c r="J421" s="74">
        <v>0</v>
      </c>
      <c r="K421" s="73">
        <v>26.95</v>
      </c>
      <c r="L421" s="73">
        <v>13.26</v>
      </c>
      <c r="M421" s="22">
        <v>2</v>
      </c>
      <c r="N421" s="22">
        <v>3033</v>
      </c>
      <c r="O421" s="22" t="s">
        <v>22</v>
      </c>
      <c r="P421" s="22" t="s">
        <v>23</v>
      </c>
      <c r="Q421" s="75">
        <v>53.9</v>
      </c>
      <c r="R421" s="73">
        <v>0</v>
      </c>
      <c r="S421" s="73">
        <v>27.38</v>
      </c>
    </row>
    <row r="422" spans="1:19" x14ac:dyDescent="0.35">
      <c r="A422" s="72">
        <v>41294</v>
      </c>
      <c r="B422" s="22" t="s">
        <v>99</v>
      </c>
      <c r="C422" s="72" t="s">
        <v>56</v>
      </c>
      <c r="D422" s="60">
        <v>271</v>
      </c>
      <c r="E422" s="22">
        <v>4</v>
      </c>
      <c r="F422" s="49" t="s">
        <v>10</v>
      </c>
      <c r="G422" s="49" t="s">
        <v>6</v>
      </c>
      <c r="H422" s="73">
        <v>73.95</v>
      </c>
      <c r="I422" s="73" t="s">
        <v>83</v>
      </c>
      <c r="J422" s="74">
        <v>0</v>
      </c>
      <c r="K422" s="73">
        <v>73.95</v>
      </c>
      <c r="L422" s="73">
        <v>38.86</v>
      </c>
      <c r="M422" s="22">
        <v>1</v>
      </c>
      <c r="N422" s="22">
        <v>3029</v>
      </c>
      <c r="O422" s="22" t="s">
        <v>46</v>
      </c>
      <c r="P422" s="22" t="s">
        <v>23</v>
      </c>
      <c r="Q422" s="75">
        <v>73.95</v>
      </c>
      <c r="R422" s="73">
        <v>0</v>
      </c>
      <c r="S422" s="73">
        <v>35.090000000000003</v>
      </c>
    </row>
    <row r="423" spans="1:19" x14ac:dyDescent="0.35">
      <c r="A423" s="72">
        <v>41294</v>
      </c>
      <c r="B423" s="22" t="s">
        <v>99</v>
      </c>
      <c r="C423" s="72" t="s">
        <v>56</v>
      </c>
      <c r="D423" s="60">
        <v>271</v>
      </c>
      <c r="E423" s="22">
        <v>25</v>
      </c>
      <c r="F423" s="49" t="s">
        <v>10</v>
      </c>
      <c r="G423" s="49" t="s">
        <v>6</v>
      </c>
      <c r="H423" s="73">
        <v>0.95</v>
      </c>
      <c r="I423" s="73" t="s">
        <v>78</v>
      </c>
      <c r="J423" s="74">
        <v>0</v>
      </c>
      <c r="K423" s="73">
        <v>0.95</v>
      </c>
      <c r="L423" s="73">
        <v>0.35</v>
      </c>
      <c r="M423" s="22">
        <v>5</v>
      </c>
      <c r="N423" s="22">
        <v>3029</v>
      </c>
      <c r="O423" s="22" t="s">
        <v>46</v>
      </c>
      <c r="P423" s="22" t="s">
        <v>23</v>
      </c>
      <c r="Q423" s="75">
        <v>4.75</v>
      </c>
      <c r="R423" s="73">
        <v>0</v>
      </c>
      <c r="S423" s="73">
        <v>3</v>
      </c>
    </row>
    <row r="424" spans="1:19" x14ac:dyDescent="0.35">
      <c r="A424" s="72">
        <v>41294</v>
      </c>
      <c r="B424" s="22" t="s">
        <v>99</v>
      </c>
      <c r="C424" s="72" t="s">
        <v>56</v>
      </c>
      <c r="D424" s="60">
        <v>272</v>
      </c>
      <c r="E424" s="22">
        <v>27</v>
      </c>
      <c r="F424" s="49" t="s">
        <v>10</v>
      </c>
      <c r="G424" s="49" t="s">
        <v>6</v>
      </c>
      <c r="H424" s="73">
        <v>4.95</v>
      </c>
      <c r="I424" s="73" t="s">
        <v>78</v>
      </c>
      <c r="J424" s="74">
        <v>0</v>
      </c>
      <c r="K424" s="73">
        <v>4.95</v>
      </c>
      <c r="L424" s="73">
        <v>1.82</v>
      </c>
      <c r="M424" s="22">
        <v>7</v>
      </c>
      <c r="N424" s="22">
        <v>3024</v>
      </c>
      <c r="O424" s="22" t="s">
        <v>47</v>
      </c>
      <c r="P424" s="22" t="s">
        <v>41</v>
      </c>
      <c r="Q424" s="75">
        <v>34.65</v>
      </c>
      <c r="R424" s="73">
        <v>0</v>
      </c>
      <c r="S424" s="73">
        <v>21.91</v>
      </c>
    </row>
    <row r="425" spans="1:19" x14ac:dyDescent="0.35">
      <c r="A425" s="72">
        <v>41294</v>
      </c>
      <c r="B425" s="22" t="s">
        <v>99</v>
      </c>
      <c r="C425" s="72" t="s">
        <v>56</v>
      </c>
      <c r="D425" s="60">
        <v>272</v>
      </c>
      <c r="E425" s="22">
        <v>39</v>
      </c>
      <c r="F425" s="49" t="s">
        <v>10</v>
      </c>
      <c r="G425" s="49" t="s">
        <v>6</v>
      </c>
      <c r="H425" s="73">
        <v>26.95</v>
      </c>
      <c r="I425" s="73" t="s">
        <v>80</v>
      </c>
      <c r="J425" s="74">
        <v>0</v>
      </c>
      <c r="K425" s="73">
        <v>26.95</v>
      </c>
      <c r="L425" s="73">
        <v>12.24</v>
      </c>
      <c r="M425" s="22">
        <v>3</v>
      </c>
      <c r="N425" s="22">
        <v>3024</v>
      </c>
      <c r="O425" s="22" t="s">
        <v>47</v>
      </c>
      <c r="P425" s="22" t="s">
        <v>41</v>
      </c>
      <c r="Q425" s="75">
        <v>80.849999999999994</v>
      </c>
      <c r="R425" s="73">
        <v>0</v>
      </c>
      <c r="S425" s="73">
        <v>44.129999999999995</v>
      </c>
    </row>
    <row r="426" spans="1:19" x14ac:dyDescent="0.35">
      <c r="A426" s="72">
        <v>41294</v>
      </c>
      <c r="B426" s="22" t="s">
        <v>99</v>
      </c>
      <c r="C426" s="72" t="s">
        <v>56</v>
      </c>
      <c r="D426" s="60">
        <v>273</v>
      </c>
      <c r="E426" s="22">
        <v>34</v>
      </c>
      <c r="F426" s="49" t="s">
        <v>11</v>
      </c>
      <c r="G426" s="49" t="s">
        <v>6</v>
      </c>
      <c r="H426" s="73">
        <v>37.950000000000003</v>
      </c>
      <c r="I426" s="73" t="s">
        <v>81</v>
      </c>
      <c r="J426" s="74">
        <v>0</v>
      </c>
      <c r="K426" s="73">
        <v>37.950000000000003</v>
      </c>
      <c r="L426" s="73">
        <v>15.35</v>
      </c>
      <c r="M426" s="22">
        <v>10</v>
      </c>
      <c r="N426" s="22">
        <v>3020</v>
      </c>
      <c r="O426" s="22" t="s">
        <v>26</v>
      </c>
      <c r="P426" s="22" t="s">
        <v>27</v>
      </c>
      <c r="Q426" s="75">
        <v>379.5</v>
      </c>
      <c r="R426" s="73">
        <v>0</v>
      </c>
      <c r="S426" s="73">
        <v>226</v>
      </c>
    </row>
    <row r="427" spans="1:19" x14ac:dyDescent="0.35">
      <c r="A427" s="72">
        <v>41294</v>
      </c>
      <c r="B427" s="22" t="s">
        <v>99</v>
      </c>
      <c r="C427" s="72" t="s">
        <v>56</v>
      </c>
      <c r="D427" s="60">
        <v>274</v>
      </c>
      <c r="E427" s="22">
        <v>48</v>
      </c>
      <c r="F427" s="49" t="s">
        <v>10</v>
      </c>
      <c r="G427" s="49" t="s">
        <v>6</v>
      </c>
      <c r="H427" s="73">
        <v>3.95</v>
      </c>
      <c r="I427" s="73" t="s">
        <v>78</v>
      </c>
      <c r="J427" s="74">
        <v>0</v>
      </c>
      <c r="K427" s="73">
        <v>3.95</v>
      </c>
      <c r="L427" s="73">
        <v>1.43</v>
      </c>
      <c r="M427" s="22">
        <v>23</v>
      </c>
      <c r="N427" s="22">
        <v>3030</v>
      </c>
      <c r="O427" s="22" t="s">
        <v>40</v>
      </c>
      <c r="P427" s="22" t="s">
        <v>41</v>
      </c>
      <c r="Q427" s="75">
        <v>90.850000000000009</v>
      </c>
      <c r="R427" s="73">
        <v>0</v>
      </c>
      <c r="S427" s="73">
        <v>57.960000000000008</v>
      </c>
    </row>
    <row r="428" spans="1:19" x14ac:dyDescent="0.35">
      <c r="A428" s="72">
        <v>41294</v>
      </c>
      <c r="B428" s="22" t="s">
        <v>99</v>
      </c>
      <c r="C428" s="72" t="s">
        <v>56</v>
      </c>
      <c r="D428" s="60">
        <v>275</v>
      </c>
      <c r="E428" s="22">
        <v>36</v>
      </c>
      <c r="F428" s="49" t="s">
        <v>10</v>
      </c>
      <c r="G428" s="49" t="s">
        <v>6</v>
      </c>
      <c r="H428" s="73">
        <v>26.95</v>
      </c>
      <c r="I428" s="73" t="s">
        <v>80</v>
      </c>
      <c r="J428" s="74">
        <v>0</v>
      </c>
      <c r="K428" s="73">
        <v>26.95</v>
      </c>
      <c r="L428" s="73">
        <v>12.53</v>
      </c>
      <c r="M428" s="22">
        <v>7</v>
      </c>
      <c r="N428" s="22">
        <v>3028</v>
      </c>
      <c r="O428" s="22" t="s">
        <v>39</v>
      </c>
      <c r="P428" s="22" t="s">
        <v>27</v>
      </c>
      <c r="Q428" s="75">
        <v>188.65</v>
      </c>
      <c r="R428" s="73">
        <v>0</v>
      </c>
      <c r="S428" s="73">
        <v>100.94</v>
      </c>
    </row>
    <row r="429" spans="1:19" x14ac:dyDescent="0.35">
      <c r="A429" s="72">
        <v>41294</v>
      </c>
      <c r="B429" s="22" t="s">
        <v>99</v>
      </c>
      <c r="C429" s="72" t="s">
        <v>56</v>
      </c>
      <c r="D429" s="60">
        <v>276</v>
      </c>
      <c r="E429" s="22">
        <v>39</v>
      </c>
      <c r="F429" s="49" t="s">
        <v>11</v>
      </c>
      <c r="G429" s="49" t="s">
        <v>6</v>
      </c>
      <c r="H429" s="73">
        <v>26.95</v>
      </c>
      <c r="I429" s="73" t="s">
        <v>80</v>
      </c>
      <c r="J429" s="74">
        <v>0.2</v>
      </c>
      <c r="K429" s="73">
        <v>21.56</v>
      </c>
      <c r="L429" s="73">
        <v>12.24</v>
      </c>
      <c r="M429" s="22">
        <v>16</v>
      </c>
      <c r="N429" s="22">
        <v>3010</v>
      </c>
      <c r="O429" s="22" t="s">
        <v>45</v>
      </c>
      <c r="P429" s="22" t="s">
        <v>44</v>
      </c>
      <c r="Q429" s="75">
        <v>344.96</v>
      </c>
      <c r="R429" s="73">
        <v>5.3900000000000006</v>
      </c>
      <c r="S429" s="73">
        <v>149.11999999999998</v>
      </c>
    </row>
    <row r="430" spans="1:19" x14ac:dyDescent="0.35">
      <c r="A430" s="72">
        <v>41294</v>
      </c>
      <c r="B430" s="22" t="s">
        <v>99</v>
      </c>
      <c r="C430" s="72" t="s">
        <v>56</v>
      </c>
      <c r="D430" s="60">
        <v>276</v>
      </c>
      <c r="E430" s="22">
        <v>35</v>
      </c>
      <c r="F430" s="49" t="s">
        <v>11</v>
      </c>
      <c r="G430" s="49" t="s">
        <v>6</v>
      </c>
      <c r="H430" s="73">
        <v>0.95</v>
      </c>
      <c r="I430" s="73" t="s">
        <v>78</v>
      </c>
      <c r="J430" s="74">
        <v>0</v>
      </c>
      <c r="K430" s="73">
        <v>0.95</v>
      </c>
      <c r="L430" s="73">
        <v>0.47</v>
      </c>
      <c r="M430" s="22">
        <v>20</v>
      </c>
      <c r="N430" s="22">
        <v>3010</v>
      </c>
      <c r="O430" s="22" t="s">
        <v>45</v>
      </c>
      <c r="P430" s="22" t="s">
        <v>44</v>
      </c>
      <c r="Q430" s="75">
        <v>19</v>
      </c>
      <c r="R430" s="73">
        <v>0</v>
      </c>
      <c r="S430" s="73">
        <v>9.6</v>
      </c>
    </row>
    <row r="431" spans="1:19" x14ac:dyDescent="0.35">
      <c r="A431" s="72">
        <v>41294</v>
      </c>
      <c r="B431" s="22" t="s">
        <v>99</v>
      </c>
      <c r="C431" s="72" t="s">
        <v>56</v>
      </c>
      <c r="D431" s="60">
        <v>276</v>
      </c>
      <c r="E431" s="22">
        <v>3</v>
      </c>
      <c r="F431" s="49" t="s">
        <v>11</v>
      </c>
      <c r="G431" s="49" t="s">
        <v>6</v>
      </c>
      <c r="H431" s="73">
        <v>59.95</v>
      </c>
      <c r="I431" s="73" t="s">
        <v>83</v>
      </c>
      <c r="J431" s="74">
        <v>0</v>
      </c>
      <c r="K431" s="73">
        <v>59.95</v>
      </c>
      <c r="L431" s="73">
        <v>28.73</v>
      </c>
      <c r="M431" s="22">
        <v>13</v>
      </c>
      <c r="N431" s="22">
        <v>3010</v>
      </c>
      <c r="O431" s="22" t="s">
        <v>45</v>
      </c>
      <c r="P431" s="22" t="s">
        <v>44</v>
      </c>
      <c r="Q431" s="75">
        <v>779.35</v>
      </c>
      <c r="R431" s="73">
        <v>0</v>
      </c>
      <c r="S431" s="73">
        <v>405.86</v>
      </c>
    </row>
    <row r="432" spans="1:19" x14ac:dyDescent="0.35">
      <c r="A432" s="72">
        <v>41294</v>
      </c>
      <c r="B432" s="22" t="s">
        <v>99</v>
      </c>
      <c r="C432" s="72" t="s">
        <v>56</v>
      </c>
      <c r="D432" s="60">
        <v>277</v>
      </c>
      <c r="E432" s="22">
        <v>10</v>
      </c>
      <c r="F432" s="49" t="s">
        <v>10</v>
      </c>
      <c r="G432" s="49" t="s">
        <v>6</v>
      </c>
      <c r="H432" s="73">
        <v>34.950000000000003</v>
      </c>
      <c r="I432" s="73" t="s">
        <v>81</v>
      </c>
      <c r="J432" s="74">
        <v>0</v>
      </c>
      <c r="K432" s="73">
        <v>34.950000000000003</v>
      </c>
      <c r="L432" s="73">
        <v>22.13</v>
      </c>
      <c r="M432" s="22">
        <v>1</v>
      </c>
      <c r="N432" s="22">
        <v>3013</v>
      </c>
      <c r="O432" s="22" t="s">
        <v>33</v>
      </c>
      <c r="P432" s="22" t="s">
        <v>34</v>
      </c>
      <c r="Q432" s="75">
        <v>34.950000000000003</v>
      </c>
      <c r="R432" s="73">
        <v>0</v>
      </c>
      <c r="S432" s="73">
        <v>12.820000000000004</v>
      </c>
    </row>
    <row r="433" spans="1:19" x14ac:dyDescent="0.35">
      <c r="A433" s="72">
        <v>41294</v>
      </c>
      <c r="B433" s="22" t="s">
        <v>99</v>
      </c>
      <c r="C433" s="72" t="s">
        <v>56</v>
      </c>
      <c r="D433" s="60">
        <v>277</v>
      </c>
      <c r="E433" s="22">
        <v>21</v>
      </c>
      <c r="F433" s="49" t="s">
        <v>10</v>
      </c>
      <c r="G433" s="49" t="s">
        <v>6</v>
      </c>
      <c r="H433" s="73">
        <v>26.95</v>
      </c>
      <c r="I433" s="73" t="s">
        <v>80</v>
      </c>
      <c r="J433" s="74">
        <v>0</v>
      </c>
      <c r="K433" s="73">
        <v>26.95</v>
      </c>
      <c r="L433" s="73">
        <v>12.42</v>
      </c>
      <c r="M433" s="22">
        <v>11</v>
      </c>
      <c r="N433" s="22">
        <v>3013</v>
      </c>
      <c r="O433" s="22" t="s">
        <v>33</v>
      </c>
      <c r="P433" s="22" t="s">
        <v>34</v>
      </c>
      <c r="Q433" s="75">
        <v>296.45</v>
      </c>
      <c r="R433" s="73">
        <v>0</v>
      </c>
      <c r="S433" s="73">
        <v>159.82999999999998</v>
      </c>
    </row>
    <row r="434" spans="1:19" x14ac:dyDescent="0.35">
      <c r="A434" s="72">
        <v>41294</v>
      </c>
      <c r="B434" s="22" t="s">
        <v>99</v>
      </c>
      <c r="C434" s="72" t="s">
        <v>56</v>
      </c>
      <c r="D434" s="60">
        <v>278</v>
      </c>
      <c r="E434" s="22">
        <v>9</v>
      </c>
      <c r="F434" s="49" t="s">
        <v>11</v>
      </c>
      <c r="G434" s="49" t="s">
        <v>6</v>
      </c>
      <c r="H434" s="73">
        <v>48.95</v>
      </c>
      <c r="I434" s="73" t="s">
        <v>82</v>
      </c>
      <c r="J434" s="74">
        <v>0</v>
      </c>
      <c r="K434" s="73">
        <v>48.95</v>
      </c>
      <c r="L434" s="73">
        <v>24.52</v>
      </c>
      <c r="M434" s="22">
        <v>20</v>
      </c>
      <c r="N434" s="22">
        <v>3018</v>
      </c>
      <c r="O434" s="22" t="s">
        <v>49</v>
      </c>
      <c r="P434" s="22" t="s">
        <v>41</v>
      </c>
      <c r="Q434" s="75">
        <v>979</v>
      </c>
      <c r="R434" s="73">
        <v>0</v>
      </c>
      <c r="S434" s="73">
        <v>488.60000000000008</v>
      </c>
    </row>
    <row r="435" spans="1:19" x14ac:dyDescent="0.35">
      <c r="A435" s="72">
        <v>41294</v>
      </c>
      <c r="B435" s="22" t="s">
        <v>99</v>
      </c>
      <c r="C435" s="72" t="s">
        <v>56</v>
      </c>
      <c r="D435" s="60">
        <v>279</v>
      </c>
      <c r="E435" s="22">
        <v>2</v>
      </c>
      <c r="F435" s="49" t="s">
        <v>10</v>
      </c>
      <c r="G435" s="49" t="s">
        <v>6</v>
      </c>
      <c r="H435" s="73">
        <v>44.95</v>
      </c>
      <c r="I435" s="73" t="s">
        <v>82</v>
      </c>
      <c r="J435" s="74">
        <v>0</v>
      </c>
      <c r="K435" s="73">
        <v>44.95</v>
      </c>
      <c r="L435" s="73">
        <v>27.95</v>
      </c>
      <c r="M435" s="22">
        <v>5</v>
      </c>
      <c r="N435" s="22">
        <v>3022</v>
      </c>
      <c r="O435" s="22" t="s">
        <v>43</v>
      </c>
      <c r="P435" s="22" t="s">
        <v>44</v>
      </c>
      <c r="Q435" s="75">
        <v>224.75</v>
      </c>
      <c r="R435" s="73">
        <v>0</v>
      </c>
      <c r="S435" s="73">
        <v>85.000000000000014</v>
      </c>
    </row>
    <row r="436" spans="1:19" x14ac:dyDescent="0.35">
      <c r="A436" s="72">
        <v>41294</v>
      </c>
      <c r="B436" s="22" t="s">
        <v>99</v>
      </c>
      <c r="C436" s="72" t="s">
        <v>56</v>
      </c>
      <c r="D436" s="60">
        <v>280</v>
      </c>
      <c r="E436" s="22">
        <v>12</v>
      </c>
      <c r="F436" s="49" t="s">
        <v>11</v>
      </c>
      <c r="G436" s="49" t="s">
        <v>6</v>
      </c>
      <c r="H436" s="73">
        <v>47.95</v>
      </c>
      <c r="I436" s="73" t="s">
        <v>82</v>
      </c>
      <c r="J436" s="74">
        <v>0</v>
      </c>
      <c r="K436" s="73">
        <v>47.95</v>
      </c>
      <c r="L436" s="73">
        <v>20.7</v>
      </c>
      <c r="M436" s="22">
        <v>1</v>
      </c>
      <c r="N436" s="22">
        <v>3013</v>
      </c>
      <c r="O436" s="22" t="s">
        <v>33</v>
      </c>
      <c r="P436" s="22" t="s">
        <v>34</v>
      </c>
      <c r="Q436" s="75">
        <v>47.95</v>
      </c>
      <c r="R436" s="73">
        <v>0</v>
      </c>
      <c r="S436" s="73">
        <v>27.250000000000004</v>
      </c>
    </row>
    <row r="437" spans="1:19" x14ac:dyDescent="0.35">
      <c r="A437" s="72">
        <v>41294</v>
      </c>
      <c r="B437" s="22" t="s">
        <v>99</v>
      </c>
      <c r="C437" s="72" t="s">
        <v>56</v>
      </c>
      <c r="D437" s="60">
        <v>281</v>
      </c>
      <c r="E437" s="22">
        <v>36</v>
      </c>
      <c r="F437" s="49" t="s">
        <v>10</v>
      </c>
      <c r="G437" s="49" t="s">
        <v>6</v>
      </c>
      <c r="H437" s="73">
        <v>26.95</v>
      </c>
      <c r="I437" s="73" t="s">
        <v>80</v>
      </c>
      <c r="J437" s="74">
        <v>0</v>
      </c>
      <c r="K437" s="73">
        <v>26.95</v>
      </c>
      <c r="L437" s="73">
        <v>12.53</v>
      </c>
      <c r="M437" s="22">
        <v>3</v>
      </c>
      <c r="N437" s="22">
        <v>3012</v>
      </c>
      <c r="O437" s="22" t="s">
        <v>36</v>
      </c>
      <c r="P437" s="22" t="s">
        <v>34</v>
      </c>
      <c r="Q437" s="75">
        <v>80.849999999999994</v>
      </c>
      <c r="R437" s="73">
        <v>0</v>
      </c>
      <c r="S437" s="73">
        <v>43.26</v>
      </c>
    </row>
    <row r="438" spans="1:19" x14ac:dyDescent="0.35">
      <c r="A438" s="72">
        <v>41294</v>
      </c>
      <c r="B438" s="22" t="s">
        <v>99</v>
      </c>
      <c r="C438" s="72" t="s">
        <v>56</v>
      </c>
      <c r="D438" s="60">
        <v>281</v>
      </c>
      <c r="E438" s="22">
        <v>14</v>
      </c>
      <c r="F438" s="49" t="s">
        <v>10</v>
      </c>
      <c r="G438" s="49" t="s">
        <v>6</v>
      </c>
      <c r="H438" s="73">
        <v>31.95</v>
      </c>
      <c r="I438" s="73" t="s">
        <v>81</v>
      </c>
      <c r="J438" s="74">
        <v>0</v>
      </c>
      <c r="K438" s="73">
        <v>31.95</v>
      </c>
      <c r="L438" s="73">
        <v>17.38</v>
      </c>
      <c r="M438" s="22">
        <v>3</v>
      </c>
      <c r="N438" s="22">
        <v>3012</v>
      </c>
      <c r="O438" s="22" t="s">
        <v>36</v>
      </c>
      <c r="P438" s="22" t="s">
        <v>34</v>
      </c>
      <c r="Q438" s="75">
        <v>95.85</v>
      </c>
      <c r="R438" s="73">
        <v>0</v>
      </c>
      <c r="S438" s="73">
        <v>43.71</v>
      </c>
    </row>
    <row r="439" spans="1:19" x14ac:dyDescent="0.35">
      <c r="A439" s="72">
        <v>41294</v>
      </c>
      <c r="B439" s="22" t="s">
        <v>99</v>
      </c>
      <c r="C439" s="72" t="s">
        <v>56</v>
      </c>
      <c r="D439" s="60">
        <v>282</v>
      </c>
      <c r="E439" s="22">
        <v>31</v>
      </c>
      <c r="F439" s="49" t="s">
        <v>11</v>
      </c>
      <c r="G439" s="49" t="s">
        <v>6</v>
      </c>
      <c r="H439" s="73">
        <v>0.95</v>
      </c>
      <c r="I439" s="73" t="s">
        <v>78</v>
      </c>
      <c r="J439" s="74">
        <v>0</v>
      </c>
      <c r="K439" s="73">
        <v>0.95</v>
      </c>
      <c r="L439" s="73">
        <v>0.34</v>
      </c>
      <c r="M439" s="22">
        <v>3</v>
      </c>
      <c r="N439" s="22">
        <v>3033</v>
      </c>
      <c r="O439" s="22" t="s">
        <v>22</v>
      </c>
      <c r="P439" s="22" t="s">
        <v>23</v>
      </c>
      <c r="Q439" s="75">
        <v>2.8499999999999996</v>
      </c>
      <c r="R439" s="73">
        <v>0</v>
      </c>
      <c r="S439" s="73">
        <v>1.8299999999999996</v>
      </c>
    </row>
    <row r="440" spans="1:19" x14ac:dyDescent="0.35">
      <c r="A440" s="72">
        <v>41294</v>
      </c>
      <c r="B440" s="22" t="s">
        <v>99</v>
      </c>
      <c r="C440" s="72" t="s">
        <v>56</v>
      </c>
      <c r="D440" s="60">
        <v>283</v>
      </c>
      <c r="E440" s="22">
        <v>21</v>
      </c>
      <c r="F440" s="49" t="s">
        <v>10</v>
      </c>
      <c r="G440" s="49" t="s">
        <v>6</v>
      </c>
      <c r="H440" s="73">
        <v>26.95</v>
      </c>
      <c r="I440" s="73" t="s">
        <v>80</v>
      </c>
      <c r="J440" s="74">
        <v>0</v>
      </c>
      <c r="K440" s="73">
        <v>26.95</v>
      </c>
      <c r="L440" s="73">
        <v>12.42</v>
      </c>
      <c r="M440" s="22">
        <v>16</v>
      </c>
      <c r="N440" s="22">
        <v>3023</v>
      </c>
      <c r="O440" s="22" t="s">
        <v>38</v>
      </c>
      <c r="P440" s="22" t="s">
        <v>23</v>
      </c>
      <c r="Q440" s="75">
        <v>431.2</v>
      </c>
      <c r="R440" s="73">
        <v>0</v>
      </c>
      <c r="S440" s="73">
        <v>232.48</v>
      </c>
    </row>
    <row r="441" spans="1:19" x14ac:dyDescent="0.35">
      <c r="A441" s="72">
        <v>41294</v>
      </c>
      <c r="B441" s="22" t="s">
        <v>99</v>
      </c>
      <c r="C441" s="72" t="s">
        <v>56</v>
      </c>
      <c r="D441" s="60">
        <v>283</v>
      </c>
      <c r="E441" s="22">
        <v>11</v>
      </c>
      <c r="F441" s="49" t="s">
        <v>10</v>
      </c>
      <c r="G441" s="49" t="s">
        <v>6</v>
      </c>
      <c r="H441" s="73">
        <v>65.95</v>
      </c>
      <c r="I441" s="73" t="s">
        <v>83</v>
      </c>
      <c r="J441" s="74">
        <v>0</v>
      </c>
      <c r="K441" s="73">
        <v>65.95</v>
      </c>
      <c r="L441" s="73">
        <v>37.97</v>
      </c>
      <c r="M441" s="22">
        <v>15</v>
      </c>
      <c r="N441" s="22">
        <v>3023</v>
      </c>
      <c r="O441" s="22" t="s">
        <v>38</v>
      </c>
      <c r="P441" s="22" t="s">
        <v>23</v>
      </c>
      <c r="Q441" s="75">
        <v>989.25</v>
      </c>
      <c r="R441" s="73">
        <v>0</v>
      </c>
      <c r="S441" s="73">
        <v>419.70000000000005</v>
      </c>
    </row>
    <row r="442" spans="1:19" x14ac:dyDescent="0.35">
      <c r="A442" s="72">
        <v>41294</v>
      </c>
      <c r="B442" s="22" t="s">
        <v>99</v>
      </c>
      <c r="C442" s="72" t="s">
        <v>56</v>
      </c>
      <c r="D442" s="60">
        <v>283</v>
      </c>
      <c r="E442" s="22">
        <v>37</v>
      </c>
      <c r="F442" s="49" t="s">
        <v>10</v>
      </c>
      <c r="G442" s="49" t="s">
        <v>6</v>
      </c>
      <c r="H442" s="73">
        <v>24.95</v>
      </c>
      <c r="I442" s="73" t="s">
        <v>80</v>
      </c>
      <c r="J442" s="74">
        <v>0</v>
      </c>
      <c r="K442" s="73">
        <v>24.95</v>
      </c>
      <c r="L442" s="73">
        <v>9.3800000000000008</v>
      </c>
      <c r="M442" s="22">
        <v>9</v>
      </c>
      <c r="N442" s="22">
        <v>3023</v>
      </c>
      <c r="O442" s="22" t="s">
        <v>38</v>
      </c>
      <c r="P442" s="22" t="s">
        <v>23</v>
      </c>
      <c r="Q442" s="75">
        <v>224.54999999999998</v>
      </c>
      <c r="R442" s="73">
        <v>0</v>
      </c>
      <c r="S442" s="73">
        <v>140.13</v>
      </c>
    </row>
    <row r="443" spans="1:19" x14ac:dyDescent="0.35">
      <c r="A443" s="72">
        <v>41294</v>
      </c>
      <c r="B443" s="22" t="s">
        <v>99</v>
      </c>
      <c r="C443" s="72" t="s">
        <v>56</v>
      </c>
      <c r="D443" s="60">
        <v>283</v>
      </c>
      <c r="E443" s="22">
        <v>10</v>
      </c>
      <c r="F443" s="49" t="s">
        <v>10</v>
      </c>
      <c r="G443" s="49" t="s">
        <v>6</v>
      </c>
      <c r="H443" s="73">
        <v>34.950000000000003</v>
      </c>
      <c r="I443" s="73" t="s">
        <v>81</v>
      </c>
      <c r="J443" s="74">
        <v>0.1</v>
      </c>
      <c r="K443" s="73">
        <v>31.46</v>
      </c>
      <c r="L443" s="73">
        <v>22.13</v>
      </c>
      <c r="M443" s="22">
        <v>8</v>
      </c>
      <c r="N443" s="22">
        <v>3023</v>
      </c>
      <c r="O443" s="22" t="s">
        <v>38</v>
      </c>
      <c r="P443" s="22" t="s">
        <v>23</v>
      </c>
      <c r="Q443" s="75">
        <v>251.68</v>
      </c>
      <c r="R443" s="73">
        <v>3.490000000000002</v>
      </c>
      <c r="S443" s="73">
        <v>74.640000000000015</v>
      </c>
    </row>
    <row r="444" spans="1:19" x14ac:dyDescent="0.35">
      <c r="A444" s="72">
        <v>41294</v>
      </c>
      <c r="B444" s="22" t="s">
        <v>99</v>
      </c>
      <c r="C444" s="72" t="s">
        <v>56</v>
      </c>
      <c r="D444" s="60">
        <v>284</v>
      </c>
      <c r="E444" s="22">
        <v>23</v>
      </c>
      <c r="F444" s="49" t="s">
        <v>11</v>
      </c>
      <c r="G444" s="49" t="s">
        <v>6</v>
      </c>
      <c r="H444" s="73">
        <v>2.95</v>
      </c>
      <c r="I444" s="73" t="s">
        <v>78</v>
      </c>
      <c r="J444" s="74">
        <v>0</v>
      </c>
      <c r="K444" s="73">
        <v>2.95</v>
      </c>
      <c r="L444" s="73">
        <v>1.68</v>
      </c>
      <c r="M444" s="22">
        <v>7</v>
      </c>
      <c r="N444" s="22">
        <v>3013</v>
      </c>
      <c r="O444" s="22" t="s">
        <v>33</v>
      </c>
      <c r="P444" s="22" t="s">
        <v>34</v>
      </c>
      <c r="Q444" s="75">
        <v>20.650000000000002</v>
      </c>
      <c r="R444" s="73">
        <v>0</v>
      </c>
      <c r="S444" s="73">
        <v>8.8900000000000023</v>
      </c>
    </row>
    <row r="445" spans="1:19" x14ac:dyDescent="0.35">
      <c r="A445" s="72">
        <v>41294</v>
      </c>
      <c r="B445" s="22" t="s">
        <v>99</v>
      </c>
      <c r="C445" s="72" t="s">
        <v>56</v>
      </c>
      <c r="D445" s="60">
        <v>285</v>
      </c>
      <c r="E445" s="22">
        <v>12</v>
      </c>
      <c r="F445" s="49" t="s">
        <v>10</v>
      </c>
      <c r="G445" s="49" t="s">
        <v>6</v>
      </c>
      <c r="H445" s="73">
        <v>47.95</v>
      </c>
      <c r="I445" s="73" t="s">
        <v>82</v>
      </c>
      <c r="J445" s="74">
        <v>0</v>
      </c>
      <c r="K445" s="73">
        <v>47.95</v>
      </c>
      <c r="L445" s="73">
        <v>20.7</v>
      </c>
      <c r="M445" s="22">
        <v>2</v>
      </c>
      <c r="N445" s="22">
        <v>3024</v>
      </c>
      <c r="O445" s="22" t="s">
        <v>47</v>
      </c>
      <c r="P445" s="22" t="s">
        <v>41</v>
      </c>
      <c r="Q445" s="75">
        <v>95.9</v>
      </c>
      <c r="R445" s="73">
        <v>0</v>
      </c>
      <c r="S445" s="73">
        <v>54.500000000000007</v>
      </c>
    </row>
    <row r="446" spans="1:19" x14ac:dyDescent="0.35">
      <c r="A446" s="72">
        <v>41294</v>
      </c>
      <c r="B446" s="22" t="s">
        <v>99</v>
      </c>
      <c r="C446" s="72" t="s">
        <v>56</v>
      </c>
      <c r="D446" s="60">
        <v>285</v>
      </c>
      <c r="E446" s="22">
        <v>19</v>
      </c>
      <c r="F446" s="49" t="s">
        <v>10</v>
      </c>
      <c r="G446" s="49" t="s">
        <v>6</v>
      </c>
      <c r="H446" s="73">
        <v>49.95</v>
      </c>
      <c r="I446" s="73" t="s">
        <v>82</v>
      </c>
      <c r="J446" s="74">
        <v>0</v>
      </c>
      <c r="K446" s="73">
        <v>49.95</v>
      </c>
      <c r="L446" s="73">
        <v>24.77</v>
      </c>
      <c r="M446" s="22">
        <v>6</v>
      </c>
      <c r="N446" s="22">
        <v>3024</v>
      </c>
      <c r="O446" s="22" t="s">
        <v>47</v>
      </c>
      <c r="P446" s="22" t="s">
        <v>41</v>
      </c>
      <c r="Q446" s="75">
        <v>299.70000000000005</v>
      </c>
      <c r="R446" s="73">
        <v>0</v>
      </c>
      <c r="S446" s="73">
        <v>151.08000000000001</v>
      </c>
    </row>
    <row r="447" spans="1:19" x14ac:dyDescent="0.35">
      <c r="A447" s="72">
        <v>41294</v>
      </c>
      <c r="B447" s="22" t="s">
        <v>99</v>
      </c>
      <c r="C447" s="72" t="s">
        <v>56</v>
      </c>
      <c r="D447" s="60">
        <v>285</v>
      </c>
      <c r="E447" s="22">
        <v>12</v>
      </c>
      <c r="F447" s="49" t="s">
        <v>10</v>
      </c>
      <c r="G447" s="49" t="s">
        <v>6</v>
      </c>
      <c r="H447" s="73">
        <v>47.95</v>
      </c>
      <c r="I447" s="73" t="s">
        <v>82</v>
      </c>
      <c r="J447" s="74">
        <v>0</v>
      </c>
      <c r="K447" s="73">
        <v>47.95</v>
      </c>
      <c r="L447" s="73">
        <v>20.7</v>
      </c>
      <c r="M447" s="22">
        <v>1</v>
      </c>
      <c r="N447" s="22">
        <v>3024</v>
      </c>
      <c r="O447" s="22" t="s">
        <v>47</v>
      </c>
      <c r="P447" s="22" t="s">
        <v>41</v>
      </c>
      <c r="Q447" s="75">
        <v>47.95</v>
      </c>
      <c r="R447" s="73">
        <v>0</v>
      </c>
      <c r="S447" s="73">
        <v>27.250000000000004</v>
      </c>
    </row>
    <row r="448" spans="1:19" x14ac:dyDescent="0.35">
      <c r="A448" s="72">
        <v>41295</v>
      </c>
      <c r="B448" s="22" t="s">
        <v>100</v>
      </c>
      <c r="C448" s="72" t="s">
        <v>56</v>
      </c>
      <c r="D448" s="60">
        <v>286</v>
      </c>
      <c r="E448" s="22">
        <v>11</v>
      </c>
      <c r="F448" s="49" t="s">
        <v>9</v>
      </c>
      <c r="G448" s="49" t="s">
        <v>6</v>
      </c>
      <c r="H448" s="73">
        <v>65.95</v>
      </c>
      <c r="I448" s="73" t="s">
        <v>83</v>
      </c>
      <c r="J448" s="74">
        <v>0.1</v>
      </c>
      <c r="K448" s="73">
        <v>59.36</v>
      </c>
      <c r="L448" s="73">
        <v>37.97</v>
      </c>
      <c r="M448" s="22">
        <v>7</v>
      </c>
      <c r="N448" s="22">
        <v>3022</v>
      </c>
      <c r="O448" s="22" t="s">
        <v>43</v>
      </c>
      <c r="P448" s="22" t="s">
        <v>44</v>
      </c>
      <c r="Q448" s="75">
        <v>415.52</v>
      </c>
      <c r="R448" s="73">
        <v>6.5900000000000034</v>
      </c>
      <c r="S448" s="73">
        <v>149.73000000000002</v>
      </c>
    </row>
    <row r="449" spans="1:19" x14ac:dyDescent="0.35">
      <c r="A449" s="72">
        <v>41295</v>
      </c>
      <c r="B449" s="22" t="s">
        <v>100</v>
      </c>
      <c r="C449" s="72" t="s">
        <v>56</v>
      </c>
      <c r="D449" s="60">
        <v>286</v>
      </c>
      <c r="E449" s="22">
        <v>35</v>
      </c>
      <c r="F449" s="49" t="s">
        <v>9</v>
      </c>
      <c r="G449" s="49" t="s">
        <v>6</v>
      </c>
      <c r="H449" s="73">
        <v>0.95</v>
      </c>
      <c r="I449" s="73" t="s">
        <v>78</v>
      </c>
      <c r="J449" s="74">
        <v>0</v>
      </c>
      <c r="K449" s="73">
        <v>0.95</v>
      </c>
      <c r="L449" s="73">
        <v>0.47</v>
      </c>
      <c r="M449" s="22">
        <v>18</v>
      </c>
      <c r="N449" s="22">
        <v>3022</v>
      </c>
      <c r="O449" s="22" t="s">
        <v>43</v>
      </c>
      <c r="P449" s="22" t="s">
        <v>44</v>
      </c>
      <c r="Q449" s="75">
        <v>17.099999999999998</v>
      </c>
      <c r="R449" s="73">
        <v>0</v>
      </c>
      <c r="S449" s="73">
        <v>8.64</v>
      </c>
    </row>
    <row r="450" spans="1:19" x14ac:dyDescent="0.35">
      <c r="A450" s="72">
        <v>41295</v>
      </c>
      <c r="B450" s="22" t="s">
        <v>100</v>
      </c>
      <c r="C450" s="72" t="s">
        <v>56</v>
      </c>
      <c r="D450" s="60">
        <v>287</v>
      </c>
      <c r="E450" s="22">
        <v>41</v>
      </c>
      <c r="F450" s="49" t="s">
        <v>10</v>
      </c>
      <c r="G450" s="49" t="s">
        <v>6</v>
      </c>
      <c r="H450" s="73">
        <v>18.95</v>
      </c>
      <c r="I450" s="73" t="s">
        <v>79</v>
      </c>
      <c r="J450" s="74">
        <v>0</v>
      </c>
      <c r="K450" s="73">
        <v>18.95</v>
      </c>
      <c r="L450" s="73">
        <v>9.98</v>
      </c>
      <c r="M450" s="22">
        <v>1</v>
      </c>
      <c r="N450" s="22">
        <v>3032</v>
      </c>
      <c r="O450" s="22" t="s">
        <v>30</v>
      </c>
      <c r="P450" s="22" t="s">
        <v>31</v>
      </c>
      <c r="Q450" s="75">
        <v>18.95</v>
      </c>
      <c r="R450" s="73">
        <v>0</v>
      </c>
      <c r="S450" s="73">
        <v>8.9699999999999989</v>
      </c>
    </row>
    <row r="451" spans="1:19" x14ac:dyDescent="0.35">
      <c r="A451" s="72">
        <v>41295</v>
      </c>
      <c r="B451" s="22" t="s">
        <v>100</v>
      </c>
      <c r="C451" s="72" t="s">
        <v>56</v>
      </c>
      <c r="D451" s="60">
        <v>288</v>
      </c>
      <c r="E451" s="22">
        <v>26</v>
      </c>
      <c r="F451" s="49" t="s">
        <v>10</v>
      </c>
      <c r="G451" s="49" t="s">
        <v>6</v>
      </c>
      <c r="H451" s="73">
        <v>0.95</v>
      </c>
      <c r="I451" s="73" t="s">
        <v>78</v>
      </c>
      <c r="J451" s="74">
        <v>0</v>
      </c>
      <c r="K451" s="73">
        <v>0.95</v>
      </c>
      <c r="L451" s="73">
        <v>0.42</v>
      </c>
      <c r="M451" s="22">
        <v>8</v>
      </c>
      <c r="N451" s="22">
        <v>3019</v>
      </c>
      <c r="O451" s="22" t="s">
        <v>28</v>
      </c>
      <c r="P451" s="22" t="s">
        <v>29</v>
      </c>
      <c r="Q451" s="75">
        <v>7.6</v>
      </c>
      <c r="R451" s="73">
        <v>0</v>
      </c>
      <c r="S451" s="73">
        <v>4.24</v>
      </c>
    </row>
    <row r="452" spans="1:19" x14ac:dyDescent="0.35">
      <c r="A452" s="72">
        <v>41295</v>
      </c>
      <c r="B452" s="22" t="s">
        <v>100</v>
      </c>
      <c r="C452" s="72" t="s">
        <v>56</v>
      </c>
      <c r="D452" s="60">
        <v>289</v>
      </c>
      <c r="E452" s="22">
        <v>24</v>
      </c>
      <c r="F452" s="49" t="s">
        <v>11</v>
      </c>
      <c r="G452" s="49" t="s">
        <v>6</v>
      </c>
      <c r="H452" s="73">
        <v>27.95</v>
      </c>
      <c r="I452" s="73" t="s">
        <v>80</v>
      </c>
      <c r="J452" s="74">
        <v>0</v>
      </c>
      <c r="K452" s="73">
        <v>27.95</v>
      </c>
      <c r="L452" s="73">
        <v>16.8</v>
      </c>
      <c r="M452" s="22">
        <v>4</v>
      </c>
      <c r="N452" s="22">
        <v>3029</v>
      </c>
      <c r="O452" s="22" t="s">
        <v>46</v>
      </c>
      <c r="P452" s="22" t="s">
        <v>23</v>
      </c>
      <c r="Q452" s="75">
        <v>111.8</v>
      </c>
      <c r="R452" s="73">
        <v>0</v>
      </c>
      <c r="S452" s="73">
        <v>44.599999999999994</v>
      </c>
    </row>
    <row r="453" spans="1:19" x14ac:dyDescent="0.35">
      <c r="A453" s="72">
        <v>41295</v>
      </c>
      <c r="B453" s="22" t="s">
        <v>100</v>
      </c>
      <c r="C453" s="72" t="s">
        <v>56</v>
      </c>
      <c r="D453" s="60">
        <v>290</v>
      </c>
      <c r="E453" s="22">
        <v>48</v>
      </c>
      <c r="F453" s="49" t="s">
        <v>10</v>
      </c>
      <c r="G453" s="49" t="s">
        <v>6</v>
      </c>
      <c r="H453" s="73">
        <v>3.95</v>
      </c>
      <c r="I453" s="73" t="s">
        <v>78</v>
      </c>
      <c r="J453" s="74">
        <v>0</v>
      </c>
      <c r="K453" s="73">
        <v>3.95</v>
      </c>
      <c r="L453" s="73">
        <v>1.43</v>
      </c>
      <c r="M453" s="22">
        <v>10</v>
      </c>
      <c r="N453" s="22">
        <v>3016</v>
      </c>
      <c r="O453" s="22" t="s">
        <v>42</v>
      </c>
      <c r="P453" s="22" t="s">
        <v>29</v>
      </c>
      <c r="Q453" s="75">
        <v>39.5</v>
      </c>
      <c r="R453" s="73">
        <v>0</v>
      </c>
      <c r="S453" s="73">
        <v>25.200000000000003</v>
      </c>
    </row>
    <row r="454" spans="1:19" x14ac:dyDescent="0.35">
      <c r="A454" s="72">
        <v>41295</v>
      </c>
      <c r="B454" s="22" t="s">
        <v>100</v>
      </c>
      <c r="C454" s="72" t="s">
        <v>56</v>
      </c>
      <c r="D454" s="60">
        <v>291</v>
      </c>
      <c r="E454" s="22">
        <v>16</v>
      </c>
      <c r="F454" s="49" t="s">
        <v>9</v>
      </c>
      <c r="G454" s="49" t="s">
        <v>6</v>
      </c>
      <c r="H454" s="73">
        <v>27.95</v>
      </c>
      <c r="I454" s="73" t="s">
        <v>80</v>
      </c>
      <c r="J454" s="74">
        <v>0</v>
      </c>
      <c r="K454" s="73">
        <v>27.95</v>
      </c>
      <c r="L454" s="73">
        <v>15.85</v>
      </c>
      <c r="M454" s="22">
        <v>2</v>
      </c>
      <c r="N454" s="22">
        <v>3016</v>
      </c>
      <c r="O454" s="22" t="s">
        <v>42</v>
      </c>
      <c r="P454" s="22" t="s">
        <v>29</v>
      </c>
      <c r="Q454" s="75">
        <v>55.9</v>
      </c>
      <c r="R454" s="73">
        <v>0</v>
      </c>
      <c r="S454" s="73">
        <v>24.2</v>
      </c>
    </row>
    <row r="455" spans="1:19" x14ac:dyDescent="0.35">
      <c r="A455" s="72">
        <v>41295</v>
      </c>
      <c r="B455" s="22" t="s">
        <v>100</v>
      </c>
      <c r="C455" s="72" t="s">
        <v>56</v>
      </c>
      <c r="D455" s="60">
        <v>292</v>
      </c>
      <c r="E455" s="22">
        <v>41</v>
      </c>
      <c r="F455" s="49" t="s">
        <v>11</v>
      </c>
      <c r="G455" s="49" t="s">
        <v>6</v>
      </c>
      <c r="H455" s="73">
        <v>18.95</v>
      </c>
      <c r="I455" s="73" t="s">
        <v>79</v>
      </c>
      <c r="J455" s="74">
        <v>0</v>
      </c>
      <c r="K455" s="73">
        <v>18.95</v>
      </c>
      <c r="L455" s="73">
        <v>9.98</v>
      </c>
      <c r="M455" s="22">
        <v>15</v>
      </c>
      <c r="N455" s="22">
        <v>3032</v>
      </c>
      <c r="O455" s="22" t="s">
        <v>30</v>
      </c>
      <c r="P455" s="22" t="s">
        <v>31</v>
      </c>
      <c r="Q455" s="75">
        <v>284.25</v>
      </c>
      <c r="R455" s="73">
        <v>0</v>
      </c>
      <c r="S455" s="73">
        <v>134.54999999999998</v>
      </c>
    </row>
    <row r="456" spans="1:19" x14ac:dyDescent="0.35">
      <c r="A456" s="72">
        <v>41295</v>
      </c>
      <c r="B456" s="22" t="s">
        <v>100</v>
      </c>
      <c r="C456" s="72" t="s">
        <v>56</v>
      </c>
      <c r="D456" s="60">
        <v>293</v>
      </c>
      <c r="E456" s="22">
        <v>36</v>
      </c>
      <c r="F456" s="49" t="s">
        <v>10</v>
      </c>
      <c r="G456" s="49" t="s">
        <v>6</v>
      </c>
      <c r="H456" s="73">
        <v>26.95</v>
      </c>
      <c r="I456" s="73" t="s">
        <v>80</v>
      </c>
      <c r="J456" s="74">
        <v>0</v>
      </c>
      <c r="K456" s="73">
        <v>26.95</v>
      </c>
      <c r="L456" s="73">
        <v>12.53</v>
      </c>
      <c r="M456" s="22">
        <v>31</v>
      </c>
      <c r="N456" s="22">
        <v>3032</v>
      </c>
      <c r="O456" s="22" t="s">
        <v>30</v>
      </c>
      <c r="P456" s="22" t="s">
        <v>31</v>
      </c>
      <c r="Q456" s="75">
        <v>835.44999999999993</v>
      </c>
      <c r="R456" s="73">
        <v>0</v>
      </c>
      <c r="S456" s="73">
        <v>447.02</v>
      </c>
    </row>
    <row r="457" spans="1:19" x14ac:dyDescent="0.35">
      <c r="A457" s="72">
        <v>41295</v>
      </c>
      <c r="B457" s="22" t="s">
        <v>100</v>
      </c>
      <c r="C457" s="72" t="s">
        <v>56</v>
      </c>
      <c r="D457" s="60">
        <v>293</v>
      </c>
      <c r="E457" s="22">
        <v>20</v>
      </c>
      <c r="F457" s="49" t="s">
        <v>10</v>
      </c>
      <c r="G457" s="49" t="s">
        <v>6</v>
      </c>
      <c r="H457" s="73">
        <v>16.95</v>
      </c>
      <c r="I457" s="73" t="s">
        <v>79</v>
      </c>
      <c r="J457" s="74">
        <v>0</v>
      </c>
      <c r="K457" s="73">
        <v>16.95</v>
      </c>
      <c r="L457" s="73">
        <v>6.76</v>
      </c>
      <c r="M457" s="22">
        <v>30</v>
      </c>
      <c r="N457" s="22">
        <v>3032</v>
      </c>
      <c r="O457" s="22" t="s">
        <v>30</v>
      </c>
      <c r="P457" s="22" t="s">
        <v>31</v>
      </c>
      <c r="Q457" s="75">
        <v>508.5</v>
      </c>
      <c r="R457" s="73">
        <v>0</v>
      </c>
      <c r="S457" s="73">
        <v>305.7</v>
      </c>
    </row>
    <row r="458" spans="1:19" x14ac:dyDescent="0.35">
      <c r="A458" s="72">
        <v>41295</v>
      </c>
      <c r="B458" s="22" t="s">
        <v>100</v>
      </c>
      <c r="C458" s="72" t="s">
        <v>56</v>
      </c>
      <c r="D458" s="60">
        <v>293</v>
      </c>
      <c r="E458" s="22">
        <v>16</v>
      </c>
      <c r="F458" s="49" t="s">
        <v>10</v>
      </c>
      <c r="G458" s="49" t="s">
        <v>6</v>
      </c>
      <c r="H458" s="73">
        <v>27.95</v>
      </c>
      <c r="I458" s="73" t="s">
        <v>80</v>
      </c>
      <c r="J458" s="74">
        <v>0</v>
      </c>
      <c r="K458" s="73">
        <v>27.95</v>
      </c>
      <c r="L458" s="73">
        <v>15.85</v>
      </c>
      <c r="M458" s="22">
        <v>6</v>
      </c>
      <c r="N458" s="22">
        <v>3032</v>
      </c>
      <c r="O458" s="22" t="s">
        <v>30</v>
      </c>
      <c r="P458" s="22" t="s">
        <v>31</v>
      </c>
      <c r="Q458" s="75">
        <v>167.7</v>
      </c>
      <c r="R458" s="73">
        <v>0</v>
      </c>
      <c r="S458" s="73">
        <v>72.599999999999994</v>
      </c>
    </row>
    <row r="459" spans="1:19" x14ac:dyDescent="0.35">
      <c r="A459" s="72">
        <v>41295</v>
      </c>
      <c r="B459" s="22" t="s">
        <v>100</v>
      </c>
      <c r="C459" s="72" t="s">
        <v>56</v>
      </c>
      <c r="D459" s="60">
        <v>294</v>
      </c>
      <c r="E459" s="22">
        <v>3</v>
      </c>
      <c r="F459" s="49" t="s">
        <v>9</v>
      </c>
      <c r="G459" s="49" t="s">
        <v>6</v>
      </c>
      <c r="H459" s="73">
        <v>59.95</v>
      </c>
      <c r="I459" s="73" t="s">
        <v>83</v>
      </c>
      <c r="J459" s="74">
        <v>0</v>
      </c>
      <c r="K459" s="73">
        <v>59.95</v>
      </c>
      <c r="L459" s="73">
        <v>28.73</v>
      </c>
      <c r="M459" s="22">
        <v>6</v>
      </c>
      <c r="N459" s="22">
        <v>3025</v>
      </c>
      <c r="O459" s="22" t="s">
        <v>35</v>
      </c>
      <c r="P459" s="22" t="s">
        <v>31</v>
      </c>
      <c r="Q459" s="75">
        <v>359.70000000000005</v>
      </c>
      <c r="R459" s="73">
        <v>0</v>
      </c>
      <c r="S459" s="73">
        <v>187.32000000000002</v>
      </c>
    </row>
    <row r="460" spans="1:19" x14ac:dyDescent="0.35">
      <c r="A460" s="72">
        <v>41295</v>
      </c>
      <c r="B460" s="22" t="s">
        <v>100</v>
      </c>
      <c r="C460" s="72" t="s">
        <v>56</v>
      </c>
      <c r="D460" s="60">
        <v>294</v>
      </c>
      <c r="E460" s="22">
        <v>23</v>
      </c>
      <c r="F460" s="49" t="s">
        <v>9</v>
      </c>
      <c r="G460" s="49" t="s">
        <v>6</v>
      </c>
      <c r="H460" s="73">
        <v>2.95</v>
      </c>
      <c r="I460" s="73" t="s">
        <v>78</v>
      </c>
      <c r="J460" s="74">
        <v>0</v>
      </c>
      <c r="K460" s="73">
        <v>2.95</v>
      </c>
      <c r="L460" s="73">
        <v>1.68</v>
      </c>
      <c r="M460" s="22">
        <v>12</v>
      </c>
      <c r="N460" s="22">
        <v>3025</v>
      </c>
      <c r="O460" s="22" t="s">
        <v>35</v>
      </c>
      <c r="P460" s="22" t="s">
        <v>31</v>
      </c>
      <c r="Q460" s="75">
        <v>35.400000000000006</v>
      </c>
      <c r="R460" s="73">
        <v>0</v>
      </c>
      <c r="S460" s="73">
        <v>15.240000000000002</v>
      </c>
    </row>
    <row r="461" spans="1:19" x14ac:dyDescent="0.35">
      <c r="A461" s="72">
        <v>41295</v>
      </c>
      <c r="B461" s="22" t="s">
        <v>100</v>
      </c>
      <c r="C461" s="72" t="s">
        <v>56</v>
      </c>
      <c r="D461" s="60">
        <v>295</v>
      </c>
      <c r="E461" s="22">
        <v>29</v>
      </c>
      <c r="F461" s="49" t="s">
        <v>10</v>
      </c>
      <c r="G461" s="49" t="s">
        <v>6</v>
      </c>
      <c r="H461" s="73">
        <v>40.950000000000003</v>
      </c>
      <c r="I461" s="73" t="s">
        <v>82</v>
      </c>
      <c r="J461" s="74">
        <v>0</v>
      </c>
      <c r="K461" s="73">
        <v>40.950000000000003</v>
      </c>
      <c r="L461" s="73">
        <v>15.51</v>
      </c>
      <c r="M461" s="22">
        <v>6</v>
      </c>
      <c r="N461" s="22">
        <v>3014</v>
      </c>
      <c r="O461" s="22" t="s">
        <v>24</v>
      </c>
      <c r="P461" s="22" t="s">
        <v>25</v>
      </c>
      <c r="Q461" s="75">
        <v>245.70000000000002</v>
      </c>
      <c r="R461" s="73">
        <v>0</v>
      </c>
      <c r="S461" s="73">
        <v>152.64000000000004</v>
      </c>
    </row>
    <row r="462" spans="1:19" x14ac:dyDescent="0.35">
      <c r="A462" s="72">
        <v>41295</v>
      </c>
      <c r="B462" s="22" t="s">
        <v>100</v>
      </c>
      <c r="C462" s="72" t="s">
        <v>56</v>
      </c>
      <c r="D462" s="60">
        <v>296</v>
      </c>
      <c r="E462" s="22">
        <v>32</v>
      </c>
      <c r="F462" s="49" t="s">
        <v>11</v>
      </c>
      <c r="G462" s="49" t="s">
        <v>6</v>
      </c>
      <c r="H462" s="73">
        <v>22.95</v>
      </c>
      <c r="I462" s="73" t="s">
        <v>80</v>
      </c>
      <c r="J462" s="74">
        <v>0</v>
      </c>
      <c r="K462" s="73">
        <v>22.95</v>
      </c>
      <c r="L462" s="73">
        <v>11.78</v>
      </c>
      <c r="M462" s="22">
        <v>18</v>
      </c>
      <c r="N462" s="22">
        <v>3013</v>
      </c>
      <c r="O462" s="22" t="s">
        <v>33</v>
      </c>
      <c r="P462" s="22" t="s">
        <v>34</v>
      </c>
      <c r="Q462" s="75">
        <v>413.09999999999997</v>
      </c>
      <c r="R462" s="73">
        <v>0</v>
      </c>
      <c r="S462" s="73">
        <v>201.06</v>
      </c>
    </row>
    <row r="463" spans="1:19" x14ac:dyDescent="0.35">
      <c r="A463" s="72">
        <v>41295</v>
      </c>
      <c r="B463" s="22" t="s">
        <v>100</v>
      </c>
      <c r="C463" s="72" t="s">
        <v>56</v>
      </c>
      <c r="D463" s="60">
        <v>297</v>
      </c>
      <c r="E463" s="22">
        <v>1</v>
      </c>
      <c r="F463" s="49" t="s">
        <v>9</v>
      </c>
      <c r="G463" s="49" t="s">
        <v>6</v>
      </c>
      <c r="H463" s="73">
        <v>43.95</v>
      </c>
      <c r="I463" s="73" t="s">
        <v>82</v>
      </c>
      <c r="J463" s="74">
        <v>0.2</v>
      </c>
      <c r="K463" s="73">
        <v>35.159999999999997</v>
      </c>
      <c r="L463" s="73">
        <v>25.6</v>
      </c>
      <c r="M463" s="22">
        <v>7</v>
      </c>
      <c r="N463" s="22">
        <v>3018</v>
      </c>
      <c r="O463" s="22" t="s">
        <v>49</v>
      </c>
      <c r="P463" s="22" t="s">
        <v>41</v>
      </c>
      <c r="Q463" s="75">
        <v>246.11999999999998</v>
      </c>
      <c r="R463" s="73">
        <v>8.7900000000000063</v>
      </c>
      <c r="S463" s="73">
        <v>66.919999999999959</v>
      </c>
    </row>
    <row r="464" spans="1:19" x14ac:dyDescent="0.35">
      <c r="A464" s="72">
        <v>41295</v>
      </c>
      <c r="B464" s="22" t="s">
        <v>100</v>
      </c>
      <c r="C464" s="72" t="s">
        <v>56</v>
      </c>
      <c r="D464" s="60">
        <v>298</v>
      </c>
      <c r="E464" s="22">
        <v>22</v>
      </c>
      <c r="F464" s="49" t="s">
        <v>10</v>
      </c>
      <c r="G464" s="49" t="s">
        <v>6</v>
      </c>
      <c r="H464" s="73">
        <v>0.95</v>
      </c>
      <c r="I464" s="73" t="s">
        <v>78</v>
      </c>
      <c r="J464" s="74">
        <v>0</v>
      </c>
      <c r="K464" s="73">
        <v>0.95</v>
      </c>
      <c r="L464" s="73">
        <v>0.56999999999999995</v>
      </c>
      <c r="M464" s="22">
        <v>7</v>
      </c>
      <c r="N464" s="22">
        <v>3025</v>
      </c>
      <c r="O464" s="22" t="s">
        <v>35</v>
      </c>
      <c r="P464" s="22" t="s">
        <v>31</v>
      </c>
      <c r="Q464" s="75">
        <v>6.6499999999999995</v>
      </c>
      <c r="R464" s="73">
        <v>0</v>
      </c>
      <c r="S464" s="73">
        <v>2.66</v>
      </c>
    </row>
    <row r="465" spans="1:19" x14ac:dyDescent="0.35">
      <c r="A465" s="72">
        <v>41295</v>
      </c>
      <c r="B465" s="22" t="s">
        <v>100</v>
      </c>
      <c r="C465" s="72" t="s">
        <v>56</v>
      </c>
      <c r="D465" s="60">
        <v>299</v>
      </c>
      <c r="E465" s="22">
        <v>41</v>
      </c>
      <c r="F465" s="49" t="s">
        <v>9</v>
      </c>
      <c r="G465" s="49" t="s">
        <v>6</v>
      </c>
      <c r="H465" s="73">
        <v>18.95</v>
      </c>
      <c r="I465" s="73" t="s">
        <v>79</v>
      </c>
      <c r="J465" s="74">
        <v>0</v>
      </c>
      <c r="K465" s="73">
        <v>18.95</v>
      </c>
      <c r="L465" s="73">
        <v>9.98</v>
      </c>
      <c r="M465" s="22">
        <v>10</v>
      </c>
      <c r="N465" s="22">
        <v>3027</v>
      </c>
      <c r="O465" s="22" t="s">
        <v>50</v>
      </c>
      <c r="P465" s="22" t="s">
        <v>23</v>
      </c>
      <c r="Q465" s="75">
        <v>189.5</v>
      </c>
      <c r="R465" s="73">
        <v>0</v>
      </c>
      <c r="S465" s="73">
        <v>89.699999999999989</v>
      </c>
    </row>
    <row r="466" spans="1:19" x14ac:dyDescent="0.35">
      <c r="A466" s="72">
        <v>41295</v>
      </c>
      <c r="B466" s="22" t="s">
        <v>100</v>
      </c>
      <c r="C466" s="72" t="s">
        <v>56</v>
      </c>
      <c r="D466" s="60">
        <v>300</v>
      </c>
      <c r="E466" s="22">
        <v>50</v>
      </c>
      <c r="F466" s="49" t="s">
        <v>11</v>
      </c>
      <c r="G466" s="49" t="s">
        <v>6</v>
      </c>
      <c r="H466" s="73">
        <v>24.95</v>
      </c>
      <c r="I466" s="73" t="s">
        <v>80</v>
      </c>
      <c r="J466" s="74">
        <v>0.1</v>
      </c>
      <c r="K466" s="73">
        <v>22.46</v>
      </c>
      <c r="L466" s="73">
        <v>12.14</v>
      </c>
      <c r="M466" s="22">
        <v>3</v>
      </c>
      <c r="N466" s="22">
        <v>3023</v>
      </c>
      <c r="O466" s="22" t="s">
        <v>38</v>
      </c>
      <c r="P466" s="22" t="s">
        <v>23</v>
      </c>
      <c r="Q466" s="75">
        <v>67.38</v>
      </c>
      <c r="R466" s="73">
        <v>2.4899999999999984</v>
      </c>
      <c r="S466" s="73">
        <v>30.96</v>
      </c>
    </row>
    <row r="467" spans="1:19" x14ac:dyDescent="0.35">
      <c r="A467" s="72">
        <v>41295</v>
      </c>
      <c r="B467" s="22" t="s">
        <v>100</v>
      </c>
      <c r="C467" s="72" t="s">
        <v>56</v>
      </c>
      <c r="D467" s="60">
        <v>301</v>
      </c>
      <c r="E467" s="22">
        <v>24</v>
      </c>
      <c r="F467" s="49" t="s">
        <v>9</v>
      </c>
      <c r="G467" s="49" t="s">
        <v>6</v>
      </c>
      <c r="H467" s="73">
        <v>27.95</v>
      </c>
      <c r="I467" s="73" t="s">
        <v>80</v>
      </c>
      <c r="J467" s="74">
        <v>0</v>
      </c>
      <c r="K467" s="73">
        <v>27.95</v>
      </c>
      <c r="L467" s="73">
        <v>16.8</v>
      </c>
      <c r="M467" s="22">
        <v>19</v>
      </c>
      <c r="N467" s="22">
        <v>3028</v>
      </c>
      <c r="O467" s="22" t="s">
        <v>39</v>
      </c>
      <c r="P467" s="22" t="s">
        <v>27</v>
      </c>
      <c r="Q467" s="75">
        <v>531.04999999999995</v>
      </c>
      <c r="R467" s="73">
        <v>0</v>
      </c>
      <c r="S467" s="73">
        <v>211.84999999999997</v>
      </c>
    </row>
    <row r="468" spans="1:19" x14ac:dyDescent="0.35">
      <c r="A468" s="72">
        <v>41295</v>
      </c>
      <c r="B468" s="22" t="s">
        <v>100</v>
      </c>
      <c r="C468" s="72" t="s">
        <v>56</v>
      </c>
      <c r="D468" s="60">
        <v>301</v>
      </c>
      <c r="E468" s="22">
        <v>50</v>
      </c>
      <c r="F468" s="49" t="s">
        <v>9</v>
      </c>
      <c r="G468" s="49" t="s">
        <v>6</v>
      </c>
      <c r="H468" s="73">
        <v>24.95</v>
      </c>
      <c r="I468" s="73" t="s">
        <v>80</v>
      </c>
      <c r="J468" s="74">
        <v>0</v>
      </c>
      <c r="K468" s="73">
        <v>24.95</v>
      </c>
      <c r="L468" s="73">
        <v>12.14</v>
      </c>
      <c r="M468" s="22">
        <v>1</v>
      </c>
      <c r="N468" s="22">
        <v>3028</v>
      </c>
      <c r="O468" s="22" t="s">
        <v>39</v>
      </c>
      <c r="P468" s="22" t="s">
        <v>27</v>
      </c>
      <c r="Q468" s="75">
        <v>24.95</v>
      </c>
      <c r="R468" s="73">
        <v>0</v>
      </c>
      <c r="S468" s="73">
        <v>12.809999999999999</v>
      </c>
    </row>
    <row r="469" spans="1:19" x14ac:dyDescent="0.35">
      <c r="A469" s="72">
        <v>41295</v>
      </c>
      <c r="B469" s="22" t="s">
        <v>100</v>
      </c>
      <c r="C469" s="72" t="s">
        <v>56</v>
      </c>
      <c r="D469" s="60">
        <v>302</v>
      </c>
      <c r="E469" s="22">
        <v>29</v>
      </c>
      <c r="F469" s="49" t="s">
        <v>10</v>
      </c>
      <c r="G469" s="49" t="s">
        <v>6</v>
      </c>
      <c r="H469" s="73">
        <v>40.950000000000003</v>
      </c>
      <c r="I469" s="73" t="s">
        <v>82</v>
      </c>
      <c r="J469" s="74">
        <v>0.2</v>
      </c>
      <c r="K469" s="73">
        <v>32.76</v>
      </c>
      <c r="L469" s="73">
        <v>15.51</v>
      </c>
      <c r="M469" s="22">
        <v>1</v>
      </c>
      <c r="N469" s="22">
        <v>3026</v>
      </c>
      <c r="O469" s="22" t="s">
        <v>51</v>
      </c>
      <c r="P469" s="22" t="s">
        <v>41</v>
      </c>
      <c r="Q469" s="75">
        <v>32.76</v>
      </c>
      <c r="R469" s="73">
        <v>8.1900000000000048</v>
      </c>
      <c r="S469" s="73">
        <v>17.25</v>
      </c>
    </row>
    <row r="470" spans="1:19" x14ac:dyDescent="0.35">
      <c r="A470" s="72">
        <v>41295</v>
      </c>
      <c r="B470" s="22" t="s">
        <v>100</v>
      </c>
      <c r="C470" s="72" t="s">
        <v>56</v>
      </c>
      <c r="D470" s="60">
        <v>302</v>
      </c>
      <c r="E470" s="22">
        <v>19</v>
      </c>
      <c r="F470" s="49" t="s">
        <v>10</v>
      </c>
      <c r="G470" s="49" t="s">
        <v>6</v>
      </c>
      <c r="H470" s="73">
        <v>49.95</v>
      </c>
      <c r="I470" s="73" t="s">
        <v>82</v>
      </c>
      <c r="J470" s="74">
        <v>0</v>
      </c>
      <c r="K470" s="73">
        <v>49.95</v>
      </c>
      <c r="L470" s="73">
        <v>24.77</v>
      </c>
      <c r="M470" s="22">
        <v>9</v>
      </c>
      <c r="N470" s="22">
        <v>3026</v>
      </c>
      <c r="O470" s="22" t="s">
        <v>51</v>
      </c>
      <c r="P470" s="22" t="s">
        <v>41</v>
      </c>
      <c r="Q470" s="75">
        <v>449.55</v>
      </c>
      <c r="R470" s="73">
        <v>0</v>
      </c>
      <c r="S470" s="73">
        <v>226.62000000000003</v>
      </c>
    </row>
    <row r="471" spans="1:19" x14ac:dyDescent="0.35">
      <c r="A471" s="72">
        <v>41295</v>
      </c>
      <c r="B471" s="22" t="s">
        <v>100</v>
      </c>
      <c r="C471" s="72" t="s">
        <v>56</v>
      </c>
      <c r="D471" s="60">
        <v>302</v>
      </c>
      <c r="E471" s="22">
        <v>30</v>
      </c>
      <c r="F471" s="49" t="s">
        <v>10</v>
      </c>
      <c r="G471" s="49" t="s">
        <v>6</v>
      </c>
      <c r="H471" s="73">
        <v>10.95</v>
      </c>
      <c r="I471" s="73" t="s">
        <v>79</v>
      </c>
      <c r="J471" s="74">
        <v>0</v>
      </c>
      <c r="K471" s="73">
        <v>10.95</v>
      </c>
      <c r="L471" s="73">
        <v>4.8</v>
      </c>
      <c r="M471" s="22">
        <v>25</v>
      </c>
      <c r="N471" s="22">
        <v>3026</v>
      </c>
      <c r="O471" s="22" t="s">
        <v>51</v>
      </c>
      <c r="P471" s="22" t="s">
        <v>41</v>
      </c>
      <c r="Q471" s="75">
        <v>273.75</v>
      </c>
      <c r="R471" s="73">
        <v>0</v>
      </c>
      <c r="S471" s="73">
        <v>153.75</v>
      </c>
    </row>
    <row r="472" spans="1:19" x14ac:dyDescent="0.35">
      <c r="A472" s="72">
        <v>41295</v>
      </c>
      <c r="B472" s="22" t="s">
        <v>100</v>
      </c>
      <c r="C472" s="72" t="s">
        <v>56</v>
      </c>
      <c r="D472" s="60">
        <v>303</v>
      </c>
      <c r="E472" s="22">
        <v>6</v>
      </c>
      <c r="F472" s="49" t="s">
        <v>9</v>
      </c>
      <c r="G472" s="49" t="s">
        <v>6</v>
      </c>
      <c r="H472" s="73">
        <v>55.95</v>
      </c>
      <c r="I472" s="73" t="s">
        <v>83</v>
      </c>
      <c r="J472" s="74">
        <v>0</v>
      </c>
      <c r="K472" s="73">
        <v>55.95</v>
      </c>
      <c r="L472" s="73">
        <v>16.059999999999999</v>
      </c>
      <c r="M472" s="22">
        <v>12</v>
      </c>
      <c r="N472" s="22">
        <v>3030</v>
      </c>
      <c r="O472" s="22" t="s">
        <v>40</v>
      </c>
      <c r="P472" s="22" t="s">
        <v>41</v>
      </c>
      <c r="Q472" s="75">
        <v>671.40000000000009</v>
      </c>
      <c r="R472" s="73">
        <v>0</v>
      </c>
      <c r="S472" s="73">
        <v>478.68</v>
      </c>
    </row>
    <row r="473" spans="1:19" x14ac:dyDescent="0.35">
      <c r="A473" s="72">
        <v>41295</v>
      </c>
      <c r="B473" s="22" t="s">
        <v>100</v>
      </c>
      <c r="C473" s="72" t="s">
        <v>56</v>
      </c>
      <c r="D473" s="60">
        <v>304</v>
      </c>
      <c r="E473" s="22">
        <v>3</v>
      </c>
      <c r="F473" s="49" t="s">
        <v>10</v>
      </c>
      <c r="G473" s="49" t="s">
        <v>6</v>
      </c>
      <c r="H473" s="73">
        <v>59.95</v>
      </c>
      <c r="I473" s="73" t="s">
        <v>83</v>
      </c>
      <c r="J473" s="74">
        <v>0</v>
      </c>
      <c r="K473" s="73">
        <v>59.95</v>
      </c>
      <c r="L473" s="73">
        <v>28.73</v>
      </c>
      <c r="M473" s="22">
        <v>17</v>
      </c>
      <c r="N473" s="22">
        <v>3025</v>
      </c>
      <c r="O473" s="22" t="s">
        <v>35</v>
      </c>
      <c r="P473" s="22" t="s">
        <v>31</v>
      </c>
      <c r="Q473" s="75">
        <v>1019.1500000000001</v>
      </c>
      <c r="R473" s="73">
        <v>0</v>
      </c>
      <c r="S473" s="73">
        <v>530.74</v>
      </c>
    </row>
    <row r="474" spans="1:19" x14ac:dyDescent="0.35">
      <c r="A474" s="72">
        <v>41295</v>
      </c>
      <c r="B474" s="22" t="s">
        <v>100</v>
      </c>
      <c r="C474" s="72" t="s">
        <v>56</v>
      </c>
      <c r="D474" s="60">
        <v>305</v>
      </c>
      <c r="E474" s="22">
        <v>27</v>
      </c>
      <c r="F474" s="49" t="s">
        <v>10</v>
      </c>
      <c r="G474" s="49" t="s">
        <v>6</v>
      </c>
      <c r="H474" s="73">
        <v>4.95</v>
      </c>
      <c r="I474" s="73" t="s">
        <v>78</v>
      </c>
      <c r="J474" s="74">
        <v>0</v>
      </c>
      <c r="K474" s="73">
        <v>4.95</v>
      </c>
      <c r="L474" s="73">
        <v>1.82</v>
      </c>
      <c r="M474" s="22">
        <v>4</v>
      </c>
      <c r="N474" s="22">
        <v>3032</v>
      </c>
      <c r="O474" s="22" t="s">
        <v>30</v>
      </c>
      <c r="P474" s="22" t="s">
        <v>31</v>
      </c>
      <c r="Q474" s="75">
        <v>19.8</v>
      </c>
      <c r="R474" s="73">
        <v>0</v>
      </c>
      <c r="S474" s="73">
        <v>12.52</v>
      </c>
    </row>
    <row r="475" spans="1:19" x14ac:dyDescent="0.35">
      <c r="A475" s="72">
        <v>41295</v>
      </c>
      <c r="B475" s="22" t="s">
        <v>100</v>
      </c>
      <c r="C475" s="72" t="s">
        <v>56</v>
      </c>
      <c r="D475" s="60">
        <v>306</v>
      </c>
      <c r="E475" s="22">
        <v>30</v>
      </c>
      <c r="F475" s="49" t="s">
        <v>11</v>
      </c>
      <c r="G475" s="49" t="s">
        <v>6</v>
      </c>
      <c r="H475" s="73">
        <v>10.95</v>
      </c>
      <c r="I475" s="73" t="s">
        <v>79</v>
      </c>
      <c r="J475" s="74">
        <v>0</v>
      </c>
      <c r="K475" s="73">
        <v>10.95</v>
      </c>
      <c r="L475" s="73">
        <v>4.8</v>
      </c>
      <c r="M475" s="22">
        <v>23</v>
      </c>
      <c r="N475" s="22">
        <v>3024</v>
      </c>
      <c r="O475" s="22" t="s">
        <v>47</v>
      </c>
      <c r="P475" s="22" t="s">
        <v>41</v>
      </c>
      <c r="Q475" s="75">
        <v>251.85</v>
      </c>
      <c r="R475" s="73">
        <v>0</v>
      </c>
      <c r="S475" s="73">
        <v>141.44999999999999</v>
      </c>
    </row>
    <row r="476" spans="1:19" x14ac:dyDescent="0.35">
      <c r="A476" s="72">
        <v>41295</v>
      </c>
      <c r="B476" s="22" t="s">
        <v>100</v>
      </c>
      <c r="C476" s="72" t="s">
        <v>56</v>
      </c>
      <c r="D476" s="60">
        <v>307</v>
      </c>
      <c r="E476" s="22">
        <v>28</v>
      </c>
      <c r="F476" s="49" t="s">
        <v>9</v>
      </c>
      <c r="G476" s="49" t="s">
        <v>6</v>
      </c>
      <c r="H476" s="73">
        <v>0.95</v>
      </c>
      <c r="I476" s="73" t="s">
        <v>78</v>
      </c>
      <c r="J476" s="74">
        <v>0</v>
      </c>
      <c r="K476" s="73">
        <v>0.95</v>
      </c>
      <c r="L476" s="73">
        <v>0.5</v>
      </c>
      <c r="M476" s="22">
        <v>2</v>
      </c>
      <c r="N476" s="22">
        <v>3026</v>
      </c>
      <c r="O476" s="22" t="s">
        <v>51</v>
      </c>
      <c r="P476" s="22" t="s">
        <v>41</v>
      </c>
      <c r="Q476" s="75">
        <v>1.9</v>
      </c>
      <c r="R476" s="73">
        <v>0</v>
      </c>
      <c r="S476" s="73">
        <v>0.89999999999999991</v>
      </c>
    </row>
    <row r="477" spans="1:19" x14ac:dyDescent="0.35">
      <c r="A477" s="72">
        <v>41296</v>
      </c>
      <c r="B477" s="22" t="s">
        <v>101</v>
      </c>
      <c r="C477" s="72" t="s">
        <v>56</v>
      </c>
      <c r="D477" s="60">
        <v>308</v>
      </c>
      <c r="E477" s="22">
        <v>40</v>
      </c>
      <c r="F477" s="49" t="s">
        <v>7</v>
      </c>
      <c r="G477" s="49" t="s">
        <v>6</v>
      </c>
      <c r="H477" s="73">
        <v>16.95</v>
      </c>
      <c r="I477" s="73" t="s">
        <v>79</v>
      </c>
      <c r="J477" s="74">
        <v>0</v>
      </c>
      <c r="K477" s="73">
        <v>16.95</v>
      </c>
      <c r="L477" s="73">
        <v>6.53</v>
      </c>
      <c r="M477" s="22">
        <v>36</v>
      </c>
      <c r="N477" s="22">
        <v>3019</v>
      </c>
      <c r="O477" s="22" t="s">
        <v>28</v>
      </c>
      <c r="P477" s="22" t="s">
        <v>29</v>
      </c>
      <c r="Q477" s="75">
        <v>610.19999999999993</v>
      </c>
      <c r="R477" s="73">
        <v>0</v>
      </c>
      <c r="S477" s="73">
        <v>375.11999999999995</v>
      </c>
    </row>
    <row r="478" spans="1:19" x14ac:dyDescent="0.35">
      <c r="A478" s="72">
        <v>41296</v>
      </c>
      <c r="B478" s="22" t="s">
        <v>101</v>
      </c>
      <c r="C478" s="72" t="s">
        <v>56</v>
      </c>
      <c r="D478" s="60">
        <v>309</v>
      </c>
      <c r="E478" s="22">
        <v>49</v>
      </c>
      <c r="F478" s="49" t="s">
        <v>8</v>
      </c>
      <c r="G478" s="49" t="s">
        <v>6</v>
      </c>
      <c r="H478" s="73">
        <v>63.95</v>
      </c>
      <c r="I478" s="73" t="s">
        <v>83</v>
      </c>
      <c r="J478" s="74">
        <v>0</v>
      </c>
      <c r="K478" s="73">
        <v>63.95</v>
      </c>
      <c r="L478" s="73">
        <v>27.1</v>
      </c>
      <c r="M478" s="22">
        <v>3</v>
      </c>
      <c r="N478" s="22">
        <v>3019</v>
      </c>
      <c r="O478" s="22" t="s">
        <v>28</v>
      </c>
      <c r="P478" s="22" t="s">
        <v>29</v>
      </c>
      <c r="Q478" s="75">
        <v>191.85000000000002</v>
      </c>
      <c r="R478" s="73">
        <v>0</v>
      </c>
      <c r="S478" s="73">
        <v>110.55000000000001</v>
      </c>
    </row>
    <row r="479" spans="1:19" x14ac:dyDescent="0.35">
      <c r="A479" s="72">
        <v>41297</v>
      </c>
      <c r="B479" s="22" t="s">
        <v>102</v>
      </c>
      <c r="C479" s="72" t="s">
        <v>56</v>
      </c>
      <c r="D479" s="60">
        <v>310</v>
      </c>
      <c r="E479" s="22">
        <v>5</v>
      </c>
      <c r="F479" s="49" t="s">
        <v>10</v>
      </c>
      <c r="G479" s="49" t="s">
        <v>5</v>
      </c>
      <c r="H479" s="73">
        <v>24.95</v>
      </c>
      <c r="I479" s="73" t="s">
        <v>80</v>
      </c>
      <c r="J479" s="74">
        <v>0.1</v>
      </c>
      <c r="K479" s="73">
        <v>22.46</v>
      </c>
      <c r="L479" s="73">
        <v>12.27</v>
      </c>
      <c r="M479" s="22">
        <v>1</v>
      </c>
      <c r="N479" s="22">
        <v>3022</v>
      </c>
      <c r="O479" s="22" t="s">
        <v>43</v>
      </c>
      <c r="P479" s="22" t="s">
        <v>44</v>
      </c>
      <c r="Q479" s="75">
        <v>22.46</v>
      </c>
      <c r="R479" s="73">
        <v>2.4899999999999984</v>
      </c>
      <c r="S479" s="73">
        <v>10.190000000000001</v>
      </c>
    </row>
    <row r="480" spans="1:19" x14ac:dyDescent="0.35">
      <c r="A480" s="72">
        <v>41297</v>
      </c>
      <c r="B480" s="22" t="s">
        <v>102</v>
      </c>
      <c r="C480" s="72" t="s">
        <v>56</v>
      </c>
      <c r="D480" s="60">
        <v>311</v>
      </c>
      <c r="E480" s="22">
        <v>15</v>
      </c>
      <c r="F480" s="49" t="s">
        <v>10</v>
      </c>
      <c r="G480" s="49" t="s">
        <v>5</v>
      </c>
      <c r="H480" s="73">
        <v>28.95</v>
      </c>
      <c r="I480" s="73" t="s">
        <v>80</v>
      </c>
      <c r="J480" s="74">
        <v>0</v>
      </c>
      <c r="K480" s="73">
        <v>28.95</v>
      </c>
      <c r="L480" s="73">
        <v>17.53</v>
      </c>
      <c r="M480" s="22">
        <v>18</v>
      </c>
      <c r="N480" s="22">
        <v>3024</v>
      </c>
      <c r="O480" s="22" t="s">
        <v>47</v>
      </c>
      <c r="P480" s="22" t="s">
        <v>41</v>
      </c>
      <c r="Q480" s="75">
        <v>521.1</v>
      </c>
      <c r="R480" s="73">
        <v>0</v>
      </c>
      <c r="S480" s="73">
        <v>205.55999999999997</v>
      </c>
    </row>
    <row r="481" spans="1:19" x14ac:dyDescent="0.35">
      <c r="A481" s="72">
        <v>41297</v>
      </c>
      <c r="B481" s="22" t="s">
        <v>102</v>
      </c>
      <c r="C481" s="72" t="s">
        <v>56</v>
      </c>
      <c r="D481" s="60">
        <v>311</v>
      </c>
      <c r="E481" s="22">
        <v>4</v>
      </c>
      <c r="F481" s="49" t="s">
        <v>10</v>
      </c>
      <c r="G481" s="49" t="s">
        <v>5</v>
      </c>
      <c r="H481" s="73">
        <v>73.95</v>
      </c>
      <c r="I481" s="73" t="s">
        <v>83</v>
      </c>
      <c r="J481" s="74">
        <v>0</v>
      </c>
      <c r="K481" s="73">
        <v>73.95</v>
      </c>
      <c r="L481" s="73">
        <v>38.86</v>
      </c>
      <c r="M481" s="22">
        <v>1</v>
      </c>
      <c r="N481" s="22">
        <v>3024</v>
      </c>
      <c r="O481" s="22" t="s">
        <v>47</v>
      </c>
      <c r="P481" s="22" t="s">
        <v>41</v>
      </c>
      <c r="Q481" s="75">
        <v>73.95</v>
      </c>
      <c r="R481" s="73">
        <v>0</v>
      </c>
      <c r="S481" s="73">
        <v>35.090000000000003</v>
      </c>
    </row>
    <row r="482" spans="1:19" x14ac:dyDescent="0.35">
      <c r="A482" s="72">
        <v>41297</v>
      </c>
      <c r="B482" s="22" t="s">
        <v>102</v>
      </c>
      <c r="C482" s="72" t="s">
        <v>56</v>
      </c>
      <c r="D482" s="60">
        <v>312</v>
      </c>
      <c r="E482" s="22">
        <v>22</v>
      </c>
      <c r="F482" s="49" t="s">
        <v>11</v>
      </c>
      <c r="G482" s="49" t="s">
        <v>5</v>
      </c>
      <c r="H482" s="73">
        <v>0.95</v>
      </c>
      <c r="I482" s="73" t="s">
        <v>78</v>
      </c>
      <c r="J482" s="74">
        <v>0</v>
      </c>
      <c r="K482" s="73">
        <v>0.95</v>
      </c>
      <c r="L482" s="73">
        <v>0.56999999999999995</v>
      </c>
      <c r="M482" s="22">
        <v>6</v>
      </c>
      <c r="N482" s="22">
        <v>3013</v>
      </c>
      <c r="O482" s="22" t="s">
        <v>33</v>
      </c>
      <c r="P482" s="22" t="s">
        <v>34</v>
      </c>
      <c r="Q482" s="75">
        <v>5.6999999999999993</v>
      </c>
      <c r="R482" s="73">
        <v>0</v>
      </c>
      <c r="S482" s="73">
        <v>2.2800000000000002</v>
      </c>
    </row>
    <row r="483" spans="1:19" x14ac:dyDescent="0.35">
      <c r="A483" s="72">
        <v>41297</v>
      </c>
      <c r="B483" s="22" t="s">
        <v>102</v>
      </c>
      <c r="C483" s="72" t="s">
        <v>56</v>
      </c>
      <c r="D483" s="60">
        <v>313</v>
      </c>
      <c r="E483" s="22">
        <v>7</v>
      </c>
      <c r="F483" s="49" t="s">
        <v>10</v>
      </c>
      <c r="G483" s="49" t="s">
        <v>5</v>
      </c>
      <c r="H483" s="73">
        <v>20.95</v>
      </c>
      <c r="I483" s="73" t="s">
        <v>80</v>
      </c>
      <c r="J483" s="74">
        <v>0</v>
      </c>
      <c r="K483" s="73">
        <v>20.95</v>
      </c>
      <c r="L483" s="73">
        <v>10.039999999999999</v>
      </c>
      <c r="M483" s="22">
        <v>20</v>
      </c>
      <c r="N483" s="22">
        <v>3011</v>
      </c>
      <c r="O483" s="22" t="s">
        <v>52</v>
      </c>
      <c r="P483" s="22" t="s">
        <v>31</v>
      </c>
      <c r="Q483" s="75">
        <v>419</v>
      </c>
      <c r="R483" s="73">
        <v>0</v>
      </c>
      <c r="S483" s="73">
        <v>218.2</v>
      </c>
    </row>
    <row r="484" spans="1:19" x14ac:dyDescent="0.35">
      <c r="A484" s="72">
        <v>41297</v>
      </c>
      <c r="B484" s="22" t="s">
        <v>102</v>
      </c>
      <c r="C484" s="72" t="s">
        <v>56</v>
      </c>
      <c r="D484" s="60">
        <v>314</v>
      </c>
      <c r="E484" s="22">
        <v>8</v>
      </c>
      <c r="F484" s="49" t="s">
        <v>11</v>
      </c>
      <c r="G484" s="49" t="s">
        <v>5</v>
      </c>
      <c r="H484" s="73">
        <v>7.95</v>
      </c>
      <c r="I484" s="73" t="s">
        <v>78</v>
      </c>
      <c r="J484" s="74">
        <v>0</v>
      </c>
      <c r="K484" s="73">
        <v>7.95</v>
      </c>
      <c r="L484" s="73">
        <v>4.53</v>
      </c>
      <c r="M484" s="22">
        <v>7</v>
      </c>
      <c r="N484" s="22">
        <v>3014</v>
      </c>
      <c r="O484" s="22" t="s">
        <v>24</v>
      </c>
      <c r="P484" s="22" t="s">
        <v>25</v>
      </c>
      <c r="Q484" s="75">
        <v>55.65</v>
      </c>
      <c r="R484" s="73">
        <v>0</v>
      </c>
      <c r="S484" s="73">
        <v>23.939999999999998</v>
      </c>
    </row>
    <row r="485" spans="1:19" x14ac:dyDescent="0.35">
      <c r="A485" s="72">
        <v>41297</v>
      </c>
      <c r="B485" s="22" t="s">
        <v>102</v>
      </c>
      <c r="C485" s="72" t="s">
        <v>56</v>
      </c>
      <c r="D485" s="60">
        <v>315</v>
      </c>
      <c r="E485" s="22">
        <v>43</v>
      </c>
      <c r="F485" s="49" t="s">
        <v>10</v>
      </c>
      <c r="G485" s="49" t="s">
        <v>5</v>
      </c>
      <c r="H485" s="73">
        <v>11.95</v>
      </c>
      <c r="I485" s="73" t="s">
        <v>79</v>
      </c>
      <c r="J485" s="74">
        <v>0</v>
      </c>
      <c r="K485" s="73">
        <v>11.95</v>
      </c>
      <c r="L485" s="73">
        <v>3.32</v>
      </c>
      <c r="M485" s="22">
        <v>2</v>
      </c>
      <c r="N485" s="22">
        <v>3029</v>
      </c>
      <c r="O485" s="22" t="s">
        <v>46</v>
      </c>
      <c r="P485" s="22" t="s">
        <v>23</v>
      </c>
      <c r="Q485" s="75">
        <v>23.9</v>
      </c>
      <c r="R485" s="73">
        <v>0</v>
      </c>
      <c r="S485" s="73">
        <v>17.259999999999998</v>
      </c>
    </row>
    <row r="486" spans="1:19" x14ac:dyDescent="0.35">
      <c r="A486" s="72">
        <v>41297</v>
      </c>
      <c r="B486" s="22" t="s">
        <v>102</v>
      </c>
      <c r="C486" s="72" t="s">
        <v>56</v>
      </c>
      <c r="D486" s="60">
        <v>316</v>
      </c>
      <c r="E486" s="22">
        <v>39</v>
      </c>
      <c r="F486" s="49" t="s">
        <v>11</v>
      </c>
      <c r="G486" s="49" t="s">
        <v>5</v>
      </c>
      <c r="H486" s="73">
        <v>26.95</v>
      </c>
      <c r="I486" s="73" t="s">
        <v>80</v>
      </c>
      <c r="J486" s="74">
        <v>0</v>
      </c>
      <c r="K486" s="73">
        <v>26.95</v>
      </c>
      <c r="L486" s="73">
        <v>12.24</v>
      </c>
      <c r="M486" s="22">
        <v>5</v>
      </c>
      <c r="N486" s="22">
        <v>3020</v>
      </c>
      <c r="O486" s="22" t="s">
        <v>26</v>
      </c>
      <c r="P486" s="22" t="s">
        <v>27</v>
      </c>
      <c r="Q486" s="75">
        <v>134.75</v>
      </c>
      <c r="R486" s="73">
        <v>0</v>
      </c>
      <c r="S486" s="73">
        <v>73.55</v>
      </c>
    </row>
    <row r="487" spans="1:19" x14ac:dyDescent="0.35">
      <c r="A487" s="72">
        <v>41297</v>
      </c>
      <c r="B487" s="22" t="s">
        <v>102</v>
      </c>
      <c r="C487" s="72" t="s">
        <v>56</v>
      </c>
      <c r="D487" s="60">
        <v>317</v>
      </c>
      <c r="E487" s="22">
        <v>48</v>
      </c>
      <c r="F487" s="49" t="s">
        <v>10</v>
      </c>
      <c r="G487" s="49" t="s">
        <v>5</v>
      </c>
      <c r="H487" s="73">
        <v>3.95</v>
      </c>
      <c r="I487" s="73" t="s">
        <v>78</v>
      </c>
      <c r="J487" s="74">
        <v>0</v>
      </c>
      <c r="K487" s="73">
        <v>3.95</v>
      </c>
      <c r="L487" s="73">
        <v>1.43</v>
      </c>
      <c r="M487" s="22">
        <v>7</v>
      </c>
      <c r="N487" s="22">
        <v>3017</v>
      </c>
      <c r="O487" s="22" t="s">
        <v>32</v>
      </c>
      <c r="P487" s="22" t="s">
        <v>29</v>
      </c>
      <c r="Q487" s="75">
        <v>27.650000000000002</v>
      </c>
      <c r="R487" s="73">
        <v>0</v>
      </c>
      <c r="S487" s="73">
        <v>17.640000000000004</v>
      </c>
    </row>
    <row r="488" spans="1:19" x14ac:dyDescent="0.35">
      <c r="A488" s="72">
        <v>41297</v>
      </c>
      <c r="B488" s="22" t="s">
        <v>102</v>
      </c>
      <c r="C488" s="72" t="s">
        <v>56</v>
      </c>
      <c r="D488" s="60">
        <v>318</v>
      </c>
      <c r="E488" s="22">
        <v>44</v>
      </c>
      <c r="F488" s="49" t="s">
        <v>11</v>
      </c>
      <c r="G488" s="49" t="s">
        <v>5</v>
      </c>
      <c r="H488" s="73">
        <v>38.950000000000003</v>
      </c>
      <c r="I488" s="73" t="s">
        <v>81</v>
      </c>
      <c r="J488" s="74">
        <v>0</v>
      </c>
      <c r="K488" s="73">
        <v>38.950000000000003</v>
      </c>
      <c r="L488" s="73">
        <v>24.76</v>
      </c>
      <c r="M488" s="22">
        <v>27</v>
      </c>
      <c r="N488" s="22">
        <v>3027</v>
      </c>
      <c r="O488" s="22" t="s">
        <v>50</v>
      </c>
      <c r="P488" s="22" t="s">
        <v>23</v>
      </c>
      <c r="Q488" s="75">
        <v>1051.6500000000001</v>
      </c>
      <c r="R488" s="73">
        <v>0</v>
      </c>
      <c r="S488" s="73">
        <v>383.13000000000005</v>
      </c>
    </row>
    <row r="489" spans="1:19" x14ac:dyDescent="0.35">
      <c r="A489" s="72">
        <v>41297</v>
      </c>
      <c r="B489" s="22" t="s">
        <v>102</v>
      </c>
      <c r="C489" s="72" t="s">
        <v>56</v>
      </c>
      <c r="D489" s="60">
        <v>318</v>
      </c>
      <c r="E489" s="22">
        <v>39</v>
      </c>
      <c r="F489" s="49" t="s">
        <v>11</v>
      </c>
      <c r="G489" s="49" t="s">
        <v>5</v>
      </c>
      <c r="H489" s="73">
        <v>26.95</v>
      </c>
      <c r="I489" s="73" t="s">
        <v>80</v>
      </c>
      <c r="J489" s="74">
        <v>0</v>
      </c>
      <c r="K489" s="73">
        <v>26.95</v>
      </c>
      <c r="L489" s="73">
        <v>12.24</v>
      </c>
      <c r="M489" s="22">
        <v>3</v>
      </c>
      <c r="N489" s="22">
        <v>3027</v>
      </c>
      <c r="O489" s="22" t="s">
        <v>50</v>
      </c>
      <c r="P489" s="22" t="s">
        <v>23</v>
      </c>
      <c r="Q489" s="75">
        <v>80.849999999999994</v>
      </c>
      <c r="R489" s="73">
        <v>0</v>
      </c>
      <c r="S489" s="73">
        <v>44.129999999999995</v>
      </c>
    </row>
    <row r="490" spans="1:19" x14ac:dyDescent="0.35">
      <c r="A490" s="72">
        <v>41297</v>
      </c>
      <c r="B490" s="22" t="s">
        <v>102</v>
      </c>
      <c r="C490" s="72" t="s">
        <v>56</v>
      </c>
      <c r="D490" s="60">
        <v>319</v>
      </c>
      <c r="E490" s="22">
        <v>19</v>
      </c>
      <c r="F490" s="49" t="s">
        <v>10</v>
      </c>
      <c r="G490" s="49" t="s">
        <v>5</v>
      </c>
      <c r="H490" s="73">
        <v>49.95</v>
      </c>
      <c r="I490" s="73" t="s">
        <v>82</v>
      </c>
      <c r="J490" s="74">
        <v>0</v>
      </c>
      <c r="K490" s="73">
        <v>49.95</v>
      </c>
      <c r="L490" s="73">
        <v>24.77</v>
      </c>
      <c r="M490" s="22">
        <v>5</v>
      </c>
      <c r="N490" s="22">
        <v>3032</v>
      </c>
      <c r="O490" s="22" t="s">
        <v>30</v>
      </c>
      <c r="P490" s="22" t="s">
        <v>31</v>
      </c>
      <c r="Q490" s="75">
        <v>249.75</v>
      </c>
      <c r="R490" s="73">
        <v>0</v>
      </c>
      <c r="S490" s="73">
        <v>125.90000000000002</v>
      </c>
    </row>
    <row r="491" spans="1:19" x14ac:dyDescent="0.35">
      <c r="A491" s="72">
        <v>41297</v>
      </c>
      <c r="B491" s="22" t="s">
        <v>102</v>
      </c>
      <c r="C491" s="72" t="s">
        <v>56</v>
      </c>
      <c r="D491" s="60">
        <v>319</v>
      </c>
      <c r="E491" s="22">
        <v>4</v>
      </c>
      <c r="F491" s="49" t="s">
        <v>10</v>
      </c>
      <c r="G491" s="49" t="s">
        <v>5</v>
      </c>
      <c r="H491" s="73">
        <v>73.95</v>
      </c>
      <c r="I491" s="73" t="s">
        <v>83</v>
      </c>
      <c r="J491" s="74">
        <v>0</v>
      </c>
      <c r="K491" s="73">
        <v>73.95</v>
      </c>
      <c r="L491" s="73">
        <v>38.86</v>
      </c>
      <c r="M491" s="22">
        <v>1</v>
      </c>
      <c r="N491" s="22">
        <v>3032</v>
      </c>
      <c r="O491" s="22" t="s">
        <v>30</v>
      </c>
      <c r="P491" s="22" t="s">
        <v>31</v>
      </c>
      <c r="Q491" s="75">
        <v>73.95</v>
      </c>
      <c r="R491" s="73">
        <v>0</v>
      </c>
      <c r="S491" s="73">
        <v>35.090000000000003</v>
      </c>
    </row>
    <row r="492" spans="1:19" x14ac:dyDescent="0.35">
      <c r="A492" s="72">
        <v>41297</v>
      </c>
      <c r="B492" s="22" t="s">
        <v>102</v>
      </c>
      <c r="C492" s="72" t="s">
        <v>56</v>
      </c>
      <c r="D492" s="60">
        <v>320</v>
      </c>
      <c r="E492" s="22">
        <v>19</v>
      </c>
      <c r="F492" s="49" t="s">
        <v>11</v>
      </c>
      <c r="G492" s="49" t="s">
        <v>5</v>
      </c>
      <c r="H492" s="73">
        <v>49.95</v>
      </c>
      <c r="I492" s="73" t="s">
        <v>82</v>
      </c>
      <c r="J492" s="74">
        <v>0.1</v>
      </c>
      <c r="K492" s="73">
        <v>44.96</v>
      </c>
      <c r="L492" s="73">
        <v>24.77</v>
      </c>
      <c r="M492" s="22">
        <v>17</v>
      </c>
      <c r="N492" s="22">
        <v>3025</v>
      </c>
      <c r="O492" s="22" t="s">
        <v>35</v>
      </c>
      <c r="P492" s="22" t="s">
        <v>31</v>
      </c>
      <c r="Q492" s="75">
        <v>764.32</v>
      </c>
      <c r="R492" s="73">
        <v>4.990000000000002</v>
      </c>
      <c r="S492" s="73">
        <v>343.23</v>
      </c>
    </row>
    <row r="493" spans="1:19" x14ac:dyDescent="0.35">
      <c r="A493" s="72">
        <v>41297</v>
      </c>
      <c r="B493" s="22" t="s">
        <v>102</v>
      </c>
      <c r="C493" s="72" t="s">
        <v>56</v>
      </c>
      <c r="D493" s="60">
        <v>321</v>
      </c>
      <c r="E493" s="22">
        <v>24</v>
      </c>
      <c r="F493" s="49" t="s">
        <v>10</v>
      </c>
      <c r="G493" s="49" t="s">
        <v>5</v>
      </c>
      <c r="H493" s="73">
        <v>27.95</v>
      </c>
      <c r="I493" s="73" t="s">
        <v>80</v>
      </c>
      <c r="J493" s="74">
        <v>0</v>
      </c>
      <c r="K493" s="73">
        <v>27.95</v>
      </c>
      <c r="L493" s="73">
        <v>16.8</v>
      </c>
      <c r="M493" s="22">
        <v>20</v>
      </c>
      <c r="N493" s="22">
        <v>3029</v>
      </c>
      <c r="O493" s="22" t="s">
        <v>46</v>
      </c>
      <c r="P493" s="22" t="s">
        <v>23</v>
      </c>
      <c r="Q493" s="75">
        <v>559</v>
      </c>
      <c r="R493" s="73">
        <v>0</v>
      </c>
      <c r="S493" s="73">
        <v>222.99999999999997</v>
      </c>
    </row>
    <row r="494" spans="1:19" x14ac:dyDescent="0.35">
      <c r="A494" s="72">
        <v>41297</v>
      </c>
      <c r="B494" s="22" t="s">
        <v>102</v>
      </c>
      <c r="C494" s="72" t="s">
        <v>56</v>
      </c>
      <c r="D494" s="60">
        <v>322</v>
      </c>
      <c r="E494" s="22">
        <v>45</v>
      </c>
      <c r="F494" s="49" t="s">
        <v>11</v>
      </c>
      <c r="G494" s="49" t="s">
        <v>5</v>
      </c>
      <c r="H494" s="73">
        <v>38.950000000000003</v>
      </c>
      <c r="I494" s="73" t="s">
        <v>81</v>
      </c>
      <c r="J494" s="74">
        <v>0</v>
      </c>
      <c r="K494" s="73">
        <v>38.950000000000003</v>
      </c>
      <c r="L494" s="73">
        <v>22.33</v>
      </c>
      <c r="M494" s="22">
        <v>6</v>
      </c>
      <c r="N494" s="22">
        <v>3026</v>
      </c>
      <c r="O494" s="22" t="s">
        <v>51</v>
      </c>
      <c r="P494" s="22" t="s">
        <v>41</v>
      </c>
      <c r="Q494" s="75">
        <v>233.70000000000002</v>
      </c>
      <c r="R494" s="73">
        <v>0</v>
      </c>
      <c r="S494" s="73">
        <v>99.720000000000027</v>
      </c>
    </row>
    <row r="495" spans="1:19" x14ac:dyDescent="0.35">
      <c r="A495" s="72">
        <v>41297</v>
      </c>
      <c r="B495" s="22" t="s">
        <v>102</v>
      </c>
      <c r="C495" s="72" t="s">
        <v>56</v>
      </c>
      <c r="D495" s="60">
        <v>323</v>
      </c>
      <c r="E495" s="22">
        <v>2</v>
      </c>
      <c r="F495" s="49" t="s">
        <v>10</v>
      </c>
      <c r="G495" s="49" t="s">
        <v>5</v>
      </c>
      <c r="H495" s="73">
        <v>44.95</v>
      </c>
      <c r="I495" s="73" t="s">
        <v>82</v>
      </c>
      <c r="J495" s="74">
        <v>0</v>
      </c>
      <c r="K495" s="73">
        <v>44.95</v>
      </c>
      <c r="L495" s="73">
        <v>27.95</v>
      </c>
      <c r="M495" s="22">
        <v>7</v>
      </c>
      <c r="N495" s="22">
        <v>3025</v>
      </c>
      <c r="O495" s="22" t="s">
        <v>35</v>
      </c>
      <c r="P495" s="22" t="s">
        <v>31</v>
      </c>
      <c r="Q495" s="75">
        <v>314.65000000000003</v>
      </c>
      <c r="R495" s="73">
        <v>0</v>
      </c>
      <c r="S495" s="73">
        <v>119.00000000000003</v>
      </c>
    </row>
    <row r="496" spans="1:19" x14ac:dyDescent="0.35">
      <c r="A496" s="72">
        <v>41297</v>
      </c>
      <c r="B496" s="22" t="s">
        <v>102</v>
      </c>
      <c r="C496" s="72" t="s">
        <v>56</v>
      </c>
      <c r="D496" s="60">
        <v>324</v>
      </c>
      <c r="E496" s="22">
        <v>25</v>
      </c>
      <c r="F496" s="49" t="s">
        <v>10</v>
      </c>
      <c r="G496" s="49" t="s">
        <v>5</v>
      </c>
      <c r="H496" s="73">
        <v>0.95</v>
      </c>
      <c r="I496" s="73" t="s">
        <v>78</v>
      </c>
      <c r="J496" s="74">
        <v>0</v>
      </c>
      <c r="K496" s="73">
        <v>0.95</v>
      </c>
      <c r="L496" s="73">
        <v>0.35</v>
      </c>
      <c r="M496" s="22">
        <v>28</v>
      </c>
      <c r="N496" s="22">
        <v>3027</v>
      </c>
      <c r="O496" s="22" t="s">
        <v>50</v>
      </c>
      <c r="P496" s="22" t="s">
        <v>23</v>
      </c>
      <c r="Q496" s="75">
        <v>26.599999999999998</v>
      </c>
      <c r="R496" s="73">
        <v>0</v>
      </c>
      <c r="S496" s="73">
        <v>16.8</v>
      </c>
    </row>
    <row r="497" spans="1:19" x14ac:dyDescent="0.35">
      <c r="A497" s="72">
        <v>41297</v>
      </c>
      <c r="B497" s="22" t="s">
        <v>102</v>
      </c>
      <c r="C497" s="72" t="s">
        <v>56</v>
      </c>
      <c r="D497" s="60">
        <v>325</v>
      </c>
      <c r="E497" s="22">
        <v>1</v>
      </c>
      <c r="F497" s="49" t="s">
        <v>10</v>
      </c>
      <c r="G497" s="49" t="s">
        <v>5</v>
      </c>
      <c r="H497" s="73">
        <v>43.95</v>
      </c>
      <c r="I497" s="73" t="s">
        <v>82</v>
      </c>
      <c r="J497" s="74">
        <v>0</v>
      </c>
      <c r="K497" s="73">
        <v>43.95</v>
      </c>
      <c r="L497" s="73">
        <v>25.6</v>
      </c>
      <c r="M497" s="22">
        <v>6</v>
      </c>
      <c r="N497" s="22">
        <v>3015</v>
      </c>
      <c r="O497" s="22" t="s">
        <v>37</v>
      </c>
      <c r="P497" s="22" t="s">
        <v>29</v>
      </c>
      <c r="Q497" s="75">
        <v>263.70000000000005</v>
      </c>
      <c r="R497" s="73">
        <v>0</v>
      </c>
      <c r="S497" s="73">
        <v>110.10000000000001</v>
      </c>
    </row>
    <row r="498" spans="1:19" x14ac:dyDescent="0.35">
      <c r="A498" s="72">
        <v>41298</v>
      </c>
      <c r="B498" s="22" t="s">
        <v>103</v>
      </c>
      <c r="C498" s="72" t="s">
        <v>56</v>
      </c>
      <c r="D498" s="60">
        <v>326</v>
      </c>
      <c r="E498" s="22">
        <v>30</v>
      </c>
      <c r="F498" s="49" t="s">
        <v>7</v>
      </c>
      <c r="G498" s="49" t="s">
        <v>5</v>
      </c>
      <c r="H498" s="73">
        <v>10.95</v>
      </c>
      <c r="I498" s="73" t="s">
        <v>79</v>
      </c>
      <c r="J498" s="74">
        <v>0</v>
      </c>
      <c r="K498" s="73">
        <v>10.95</v>
      </c>
      <c r="L498" s="73">
        <v>4.8</v>
      </c>
      <c r="M498" s="22">
        <v>26</v>
      </c>
      <c r="N498" s="22">
        <v>3026</v>
      </c>
      <c r="O498" s="22" t="s">
        <v>51</v>
      </c>
      <c r="P498" s="22" t="s">
        <v>41</v>
      </c>
      <c r="Q498" s="75">
        <v>284.7</v>
      </c>
      <c r="R498" s="73">
        <v>0</v>
      </c>
      <c r="S498" s="73">
        <v>159.89999999999998</v>
      </c>
    </row>
    <row r="499" spans="1:19" x14ac:dyDescent="0.35">
      <c r="A499" s="72">
        <v>41298</v>
      </c>
      <c r="B499" s="22" t="s">
        <v>103</v>
      </c>
      <c r="C499" s="72" t="s">
        <v>56</v>
      </c>
      <c r="D499" s="60">
        <v>327</v>
      </c>
      <c r="E499" s="22">
        <v>40</v>
      </c>
      <c r="F499" s="49" t="s">
        <v>9</v>
      </c>
      <c r="G499" s="49" t="s">
        <v>5</v>
      </c>
      <c r="H499" s="73">
        <v>16.95</v>
      </c>
      <c r="I499" s="73" t="s">
        <v>79</v>
      </c>
      <c r="J499" s="74">
        <v>0.1</v>
      </c>
      <c r="K499" s="73">
        <v>15.26</v>
      </c>
      <c r="L499" s="73">
        <v>6.53</v>
      </c>
      <c r="M499" s="22">
        <v>22</v>
      </c>
      <c r="N499" s="22">
        <v>3015</v>
      </c>
      <c r="O499" s="22" t="s">
        <v>37</v>
      </c>
      <c r="P499" s="22" t="s">
        <v>29</v>
      </c>
      <c r="Q499" s="75">
        <v>335.71999999999997</v>
      </c>
      <c r="R499" s="73">
        <v>1.6899999999999995</v>
      </c>
      <c r="S499" s="73">
        <v>192.06</v>
      </c>
    </row>
    <row r="500" spans="1:19" x14ac:dyDescent="0.35">
      <c r="A500" s="72">
        <v>41298</v>
      </c>
      <c r="B500" s="22" t="s">
        <v>103</v>
      </c>
      <c r="C500" s="72" t="s">
        <v>56</v>
      </c>
      <c r="D500" s="60">
        <v>328</v>
      </c>
      <c r="E500" s="22">
        <v>34</v>
      </c>
      <c r="F500" s="49" t="s">
        <v>7</v>
      </c>
      <c r="G500" s="49" t="s">
        <v>5</v>
      </c>
      <c r="H500" s="73">
        <v>37.950000000000003</v>
      </c>
      <c r="I500" s="73" t="s">
        <v>81</v>
      </c>
      <c r="J500" s="74">
        <v>0.1</v>
      </c>
      <c r="K500" s="73">
        <v>34.159999999999997</v>
      </c>
      <c r="L500" s="73">
        <v>15.35</v>
      </c>
      <c r="M500" s="22">
        <v>15</v>
      </c>
      <c r="N500" s="22">
        <v>3023</v>
      </c>
      <c r="O500" s="22" t="s">
        <v>38</v>
      </c>
      <c r="P500" s="22" t="s">
        <v>23</v>
      </c>
      <c r="Q500" s="75">
        <v>512.4</v>
      </c>
      <c r="R500" s="73">
        <v>3.7900000000000063</v>
      </c>
      <c r="S500" s="73">
        <v>282.14999999999992</v>
      </c>
    </row>
    <row r="501" spans="1:19" x14ac:dyDescent="0.35">
      <c r="A501" s="72">
        <v>41298</v>
      </c>
      <c r="B501" s="22" t="s">
        <v>103</v>
      </c>
      <c r="C501" s="72" t="s">
        <v>56</v>
      </c>
      <c r="D501" s="60">
        <v>328</v>
      </c>
      <c r="E501" s="22">
        <v>7</v>
      </c>
      <c r="F501" s="49" t="s">
        <v>7</v>
      </c>
      <c r="G501" s="49" t="s">
        <v>5</v>
      </c>
      <c r="H501" s="73">
        <v>20.95</v>
      </c>
      <c r="I501" s="73" t="s">
        <v>80</v>
      </c>
      <c r="J501" s="74">
        <v>0</v>
      </c>
      <c r="K501" s="73">
        <v>20.95</v>
      </c>
      <c r="L501" s="73">
        <v>10.039999999999999</v>
      </c>
      <c r="M501" s="22">
        <v>22</v>
      </c>
      <c r="N501" s="22">
        <v>3023</v>
      </c>
      <c r="O501" s="22" t="s">
        <v>38</v>
      </c>
      <c r="P501" s="22" t="s">
        <v>23</v>
      </c>
      <c r="Q501" s="75">
        <v>460.9</v>
      </c>
      <c r="R501" s="73">
        <v>0</v>
      </c>
      <c r="S501" s="73">
        <v>240.02</v>
      </c>
    </row>
    <row r="502" spans="1:19" x14ac:dyDescent="0.35">
      <c r="A502" s="72">
        <v>41298</v>
      </c>
      <c r="B502" s="22" t="s">
        <v>103</v>
      </c>
      <c r="C502" s="72" t="s">
        <v>56</v>
      </c>
      <c r="D502" s="60">
        <v>329</v>
      </c>
      <c r="E502" s="22">
        <v>47</v>
      </c>
      <c r="F502" s="49" t="s">
        <v>9</v>
      </c>
      <c r="G502" s="49" t="s">
        <v>5</v>
      </c>
      <c r="H502" s="73">
        <v>28.95</v>
      </c>
      <c r="I502" s="73" t="s">
        <v>80</v>
      </c>
      <c r="J502" s="74">
        <v>0</v>
      </c>
      <c r="K502" s="73">
        <v>28.95</v>
      </c>
      <c r="L502" s="73">
        <v>8.86</v>
      </c>
      <c r="M502" s="22">
        <v>20</v>
      </c>
      <c r="N502" s="22">
        <v>3031</v>
      </c>
      <c r="O502" s="22" t="s">
        <v>48</v>
      </c>
      <c r="P502" s="22" t="s">
        <v>23</v>
      </c>
      <c r="Q502" s="75">
        <v>579</v>
      </c>
      <c r="R502" s="73">
        <v>0</v>
      </c>
      <c r="S502" s="73">
        <v>401.8</v>
      </c>
    </row>
    <row r="503" spans="1:19" x14ac:dyDescent="0.35">
      <c r="A503" s="72">
        <v>41298</v>
      </c>
      <c r="B503" s="22" t="s">
        <v>103</v>
      </c>
      <c r="C503" s="72" t="s">
        <v>56</v>
      </c>
      <c r="D503" s="60">
        <v>329</v>
      </c>
      <c r="E503" s="22">
        <v>6</v>
      </c>
      <c r="F503" s="49" t="s">
        <v>9</v>
      </c>
      <c r="G503" s="49" t="s">
        <v>5</v>
      </c>
      <c r="H503" s="73">
        <v>55.95</v>
      </c>
      <c r="I503" s="73" t="s">
        <v>83</v>
      </c>
      <c r="J503" s="74">
        <v>0</v>
      </c>
      <c r="K503" s="73">
        <v>55.95</v>
      </c>
      <c r="L503" s="73">
        <v>16.059999999999999</v>
      </c>
      <c r="M503" s="22">
        <v>26</v>
      </c>
      <c r="N503" s="22">
        <v>3031</v>
      </c>
      <c r="O503" s="22" t="s">
        <v>48</v>
      </c>
      <c r="P503" s="22" t="s">
        <v>23</v>
      </c>
      <c r="Q503" s="75">
        <v>1454.7</v>
      </c>
      <c r="R503" s="73">
        <v>0</v>
      </c>
      <c r="S503" s="73">
        <v>1037.1400000000001</v>
      </c>
    </row>
    <row r="504" spans="1:19" x14ac:dyDescent="0.35">
      <c r="A504" s="72">
        <v>41298</v>
      </c>
      <c r="B504" s="22" t="s">
        <v>103</v>
      </c>
      <c r="C504" s="72" t="s">
        <v>56</v>
      </c>
      <c r="D504" s="60">
        <v>329</v>
      </c>
      <c r="E504" s="22">
        <v>21</v>
      </c>
      <c r="F504" s="49" t="s">
        <v>9</v>
      </c>
      <c r="G504" s="49" t="s">
        <v>5</v>
      </c>
      <c r="H504" s="73">
        <v>26.95</v>
      </c>
      <c r="I504" s="73" t="s">
        <v>80</v>
      </c>
      <c r="J504" s="74">
        <v>0</v>
      </c>
      <c r="K504" s="73">
        <v>26.95</v>
      </c>
      <c r="L504" s="73">
        <v>12.42</v>
      </c>
      <c r="M504" s="22">
        <v>20</v>
      </c>
      <c r="N504" s="22">
        <v>3031</v>
      </c>
      <c r="O504" s="22" t="s">
        <v>48</v>
      </c>
      <c r="P504" s="22" t="s">
        <v>23</v>
      </c>
      <c r="Q504" s="75">
        <v>539</v>
      </c>
      <c r="R504" s="73">
        <v>0</v>
      </c>
      <c r="S504" s="73">
        <v>290.59999999999997</v>
      </c>
    </row>
    <row r="505" spans="1:19" x14ac:dyDescent="0.35">
      <c r="A505" s="72">
        <v>41298</v>
      </c>
      <c r="B505" s="22" t="s">
        <v>103</v>
      </c>
      <c r="C505" s="72" t="s">
        <v>56</v>
      </c>
      <c r="D505" s="60">
        <v>330</v>
      </c>
      <c r="E505" s="22">
        <v>13</v>
      </c>
      <c r="F505" s="49" t="s">
        <v>7</v>
      </c>
      <c r="G505" s="49" t="s">
        <v>5</v>
      </c>
      <c r="H505" s="73">
        <v>26.95</v>
      </c>
      <c r="I505" s="73" t="s">
        <v>80</v>
      </c>
      <c r="J505" s="74">
        <v>0</v>
      </c>
      <c r="K505" s="73">
        <v>26.95</v>
      </c>
      <c r="L505" s="73">
        <v>13.26</v>
      </c>
      <c r="M505" s="22">
        <v>17</v>
      </c>
      <c r="N505" s="22">
        <v>3033</v>
      </c>
      <c r="O505" s="22" t="s">
        <v>22</v>
      </c>
      <c r="P505" s="22" t="s">
        <v>23</v>
      </c>
      <c r="Q505" s="75">
        <v>458.15</v>
      </c>
      <c r="R505" s="73">
        <v>0</v>
      </c>
      <c r="S505" s="73">
        <v>232.73</v>
      </c>
    </row>
    <row r="506" spans="1:19" x14ac:dyDescent="0.35">
      <c r="A506" s="72">
        <v>41298</v>
      </c>
      <c r="B506" s="22" t="s">
        <v>103</v>
      </c>
      <c r="C506" s="72" t="s">
        <v>56</v>
      </c>
      <c r="D506" s="60">
        <v>330</v>
      </c>
      <c r="E506" s="22">
        <v>50</v>
      </c>
      <c r="F506" s="49" t="s">
        <v>7</v>
      </c>
      <c r="G506" s="49" t="s">
        <v>5</v>
      </c>
      <c r="H506" s="73">
        <v>24.95</v>
      </c>
      <c r="I506" s="73" t="s">
        <v>80</v>
      </c>
      <c r="J506" s="74">
        <v>0</v>
      </c>
      <c r="K506" s="73">
        <v>24.95</v>
      </c>
      <c r="L506" s="73">
        <v>12.14</v>
      </c>
      <c r="M506" s="22">
        <v>3</v>
      </c>
      <c r="N506" s="22">
        <v>3033</v>
      </c>
      <c r="O506" s="22" t="s">
        <v>22</v>
      </c>
      <c r="P506" s="22" t="s">
        <v>23</v>
      </c>
      <c r="Q506" s="75">
        <v>74.849999999999994</v>
      </c>
      <c r="R506" s="73">
        <v>0</v>
      </c>
      <c r="S506" s="73">
        <v>38.429999999999993</v>
      </c>
    </row>
    <row r="507" spans="1:19" x14ac:dyDescent="0.35">
      <c r="A507" s="72">
        <v>41298</v>
      </c>
      <c r="B507" s="22" t="s">
        <v>103</v>
      </c>
      <c r="C507" s="72" t="s">
        <v>56</v>
      </c>
      <c r="D507" s="60">
        <v>331</v>
      </c>
      <c r="E507" s="22">
        <v>50</v>
      </c>
      <c r="F507" s="49" t="s">
        <v>9</v>
      </c>
      <c r="G507" s="49" t="s">
        <v>5</v>
      </c>
      <c r="H507" s="73">
        <v>24.95</v>
      </c>
      <c r="I507" s="73" t="s">
        <v>80</v>
      </c>
      <c r="J507" s="74">
        <v>0</v>
      </c>
      <c r="K507" s="73">
        <v>24.95</v>
      </c>
      <c r="L507" s="73">
        <v>12.14</v>
      </c>
      <c r="M507" s="22">
        <v>1</v>
      </c>
      <c r="N507" s="22">
        <v>3030</v>
      </c>
      <c r="O507" s="22" t="s">
        <v>40</v>
      </c>
      <c r="P507" s="22" t="s">
        <v>41</v>
      </c>
      <c r="Q507" s="75">
        <v>24.95</v>
      </c>
      <c r="R507" s="73">
        <v>0</v>
      </c>
      <c r="S507" s="73">
        <v>12.809999999999999</v>
      </c>
    </row>
    <row r="508" spans="1:19" x14ac:dyDescent="0.35">
      <c r="A508" s="72">
        <v>41298</v>
      </c>
      <c r="B508" s="22" t="s">
        <v>103</v>
      </c>
      <c r="C508" s="72" t="s">
        <v>56</v>
      </c>
      <c r="D508" s="60">
        <v>331</v>
      </c>
      <c r="E508" s="22">
        <v>38</v>
      </c>
      <c r="F508" s="49" t="s">
        <v>9</v>
      </c>
      <c r="G508" s="49" t="s">
        <v>5</v>
      </c>
      <c r="H508" s="73">
        <v>24.95</v>
      </c>
      <c r="I508" s="73" t="s">
        <v>80</v>
      </c>
      <c r="J508" s="74">
        <v>0</v>
      </c>
      <c r="K508" s="73">
        <v>24.95</v>
      </c>
      <c r="L508" s="73">
        <v>11.48</v>
      </c>
      <c r="M508" s="22">
        <v>4</v>
      </c>
      <c r="N508" s="22">
        <v>3030</v>
      </c>
      <c r="O508" s="22" t="s">
        <v>40</v>
      </c>
      <c r="P508" s="22" t="s">
        <v>41</v>
      </c>
      <c r="Q508" s="75">
        <v>99.8</v>
      </c>
      <c r="R508" s="73">
        <v>0</v>
      </c>
      <c r="S508" s="73">
        <v>53.879999999999995</v>
      </c>
    </row>
    <row r="509" spans="1:19" x14ac:dyDescent="0.35">
      <c r="A509" s="72">
        <v>41298</v>
      </c>
      <c r="B509" s="22" t="s">
        <v>103</v>
      </c>
      <c r="C509" s="72" t="s">
        <v>56</v>
      </c>
      <c r="D509" s="60">
        <v>331</v>
      </c>
      <c r="E509" s="22">
        <v>7</v>
      </c>
      <c r="F509" s="49" t="s">
        <v>9</v>
      </c>
      <c r="G509" s="49" t="s">
        <v>5</v>
      </c>
      <c r="H509" s="73">
        <v>20.95</v>
      </c>
      <c r="I509" s="73" t="s">
        <v>80</v>
      </c>
      <c r="J509" s="74">
        <v>0</v>
      </c>
      <c r="K509" s="73">
        <v>20.95</v>
      </c>
      <c r="L509" s="73">
        <v>10.039999999999999</v>
      </c>
      <c r="M509" s="22">
        <v>6</v>
      </c>
      <c r="N509" s="22">
        <v>3030</v>
      </c>
      <c r="O509" s="22" t="s">
        <v>40</v>
      </c>
      <c r="P509" s="22" t="s">
        <v>41</v>
      </c>
      <c r="Q509" s="75">
        <v>125.69999999999999</v>
      </c>
      <c r="R509" s="73">
        <v>0</v>
      </c>
      <c r="S509" s="73">
        <v>65.460000000000008</v>
      </c>
    </row>
    <row r="510" spans="1:19" x14ac:dyDescent="0.35">
      <c r="A510" s="72">
        <v>41298</v>
      </c>
      <c r="B510" s="22" t="s">
        <v>103</v>
      </c>
      <c r="C510" s="72" t="s">
        <v>56</v>
      </c>
      <c r="D510" s="60">
        <v>332</v>
      </c>
      <c r="E510" s="22">
        <v>12</v>
      </c>
      <c r="F510" s="49" t="s">
        <v>7</v>
      </c>
      <c r="G510" s="49" t="s">
        <v>5</v>
      </c>
      <c r="H510" s="73">
        <v>47.95</v>
      </c>
      <c r="I510" s="73" t="s">
        <v>82</v>
      </c>
      <c r="J510" s="74">
        <v>0</v>
      </c>
      <c r="K510" s="73">
        <v>47.95</v>
      </c>
      <c r="L510" s="73">
        <v>20.7</v>
      </c>
      <c r="M510" s="22">
        <v>3</v>
      </c>
      <c r="N510" s="22">
        <v>3013</v>
      </c>
      <c r="O510" s="22" t="s">
        <v>33</v>
      </c>
      <c r="P510" s="22" t="s">
        <v>34</v>
      </c>
      <c r="Q510" s="75">
        <v>143.85000000000002</v>
      </c>
      <c r="R510" s="73">
        <v>0</v>
      </c>
      <c r="S510" s="73">
        <v>81.750000000000014</v>
      </c>
    </row>
    <row r="511" spans="1:19" x14ac:dyDescent="0.35">
      <c r="A511" s="72">
        <v>41298</v>
      </c>
      <c r="B511" s="22" t="s">
        <v>103</v>
      </c>
      <c r="C511" s="72" t="s">
        <v>56</v>
      </c>
      <c r="D511" s="60">
        <v>333</v>
      </c>
      <c r="E511" s="22">
        <v>9</v>
      </c>
      <c r="F511" s="49" t="s">
        <v>9</v>
      </c>
      <c r="G511" s="49" t="s">
        <v>5</v>
      </c>
      <c r="H511" s="73">
        <v>48.95</v>
      </c>
      <c r="I511" s="73" t="s">
        <v>82</v>
      </c>
      <c r="J511" s="74">
        <v>0</v>
      </c>
      <c r="K511" s="73">
        <v>48.95</v>
      </c>
      <c r="L511" s="73">
        <v>24.52</v>
      </c>
      <c r="M511" s="22">
        <v>20</v>
      </c>
      <c r="N511" s="22">
        <v>3031</v>
      </c>
      <c r="O511" s="22" t="s">
        <v>48</v>
      </c>
      <c r="P511" s="22" t="s">
        <v>23</v>
      </c>
      <c r="Q511" s="75">
        <v>979</v>
      </c>
      <c r="R511" s="73">
        <v>0</v>
      </c>
      <c r="S511" s="73">
        <v>488.60000000000008</v>
      </c>
    </row>
    <row r="512" spans="1:19" x14ac:dyDescent="0.35">
      <c r="A512" s="72">
        <v>41298</v>
      </c>
      <c r="B512" s="22" t="s">
        <v>103</v>
      </c>
      <c r="C512" s="72" t="s">
        <v>56</v>
      </c>
      <c r="D512" s="60">
        <v>334</v>
      </c>
      <c r="E512" s="22">
        <v>35</v>
      </c>
      <c r="F512" s="49" t="s">
        <v>9</v>
      </c>
      <c r="G512" s="49" t="s">
        <v>5</v>
      </c>
      <c r="H512" s="73">
        <v>0.95</v>
      </c>
      <c r="I512" s="73" t="s">
        <v>78</v>
      </c>
      <c r="J512" s="74">
        <v>0</v>
      </c>
      <c r="K512" s="73">
        <v>0.95</v>
      </c>
      <c r="L512" s="73">
        <v>0.47</v>
      </c>
      <c r="M512" s="22">
        <v>27</v>
      </c>
      <c r="N512" s="22">
        <v>3029</v>
      </c>
      <c r="O512" s="22" t="s">
        <v>46</v>
      </c>
      <c r="P512" s="22" t="s">
        <v>23</v>
      </c>
      <c r="Q512" s="75">
        <v>25.65</v>
      </c>
      <c r="R512" s="73">
        <v>0</v>
      </c>
      <c r="S512" s="73">
        <v>12.959999999999999</v>
      </c>
    </row>
    <row r="513" spans="1:19" x14ac:dyDescent="0.35">
      <c r="A513" s="72">
        <v>41298</v>
      </c>
      <c r="B513" s="22" t="s">
        <v>103</v>
      </c>
      <c r="C513" s="72" t="s">
        <v>56</v>
      </c>
      <c r="D513" s="60">
        <v>335</v>
      </c>
      <c r="E513" s="22">
        <v>49</v>
      </c>
      <c r="F513" s="49" t="s">
        <v>9</v>
      </c>
      <c r="G513" s="49" t="s">
        <v>5</v>
      </c>
      <c r="H513" s="73">
        <v>63.95</v>
      </c>
      <c r="I513" s="73" t="s">
        <v>83</v>
      </c>
      <c r="J513" s="74">
        <v>0</v>
      </c>
      <c r="K513" s="73">
        <v>63.95</v>
      </c>
      <c r="L513" s="73">
        <v>27.1</v>
      </c>
      <c r="M513" s="22">
        <v>4</v>
      </c>
      <c r="N513" s="22">
        <v>3012</v>
      </c>
      <c r="O513" s="22" t="s">
        <v>36</v>
      </c>
      <c r="P513" s="22" t="s">
        <v>34</v>
      </c>
      <c r="Q513" s="75">
        <v>255.8</v>
      </c>
      <c r="R513" s="73">
        <v>0</v>
      </c>
      <c r="S513" s="73">
        <v>147.4</v>
      </c>
    </row>
    <row r="514" spans="1:19" x14ac:dyDescent="0.35">
      <c r="A514" s="72">
        <v>41298</v>
      </c>
      <c r="B514" s="22" t="s">
        <v>103</v>
      </c>
      <c r="C514" s="72" t="s">
        <v>56</v>
      </c>
      <c r="D514" s="60">
        <v>335</v>
      </c>
      <c r="E514" s="22">
        <v>22</v>
      </c>
      <c r="F514" s="49" t="s">
        <v>9</v>
      </c>
      <c r="G514" s="49" t="s">
        <v>5</v>
      </c>
      <c r="H514" s="73">
        <v>0.95</v>
      </c>
      <c r="I514" s="73" t="s">
        <v>78</v>
      </c>
      <c r="J514" s="74">
        <v>0</v>
      </c>
      <c r="K514" s="73">
        <v>0.95</v>
      </c>
      <c r="L514" s="73">
        <v>0.56999999999999995</v>
      </c>
      <c r="M514" s="22">
        <v>10</v>
      </c>
      <c r="N514" s="22">
        <v>3012</v>
      </c>
      <c r="O514" s="22" t="s">
        <v>36</v>
      </c>
      <c r="P514" s="22" t="s">
        <v>34</v>
      </c>
      <c r="Q514" s="75">
        <v>9.5</v>
      </c>
      <c r="R514" s="73">
        <v>0</v>
      </c>
      <c r="S514" s="73">
        <v>3.8</v>
      </c>
    </row>
    <row r="515" spans="1:19" x14ac:dyDescent="0.35">
      <c r="A515" s="72">
        <v>41298</v>
      </c>
      <c r="B515" s="22" t="s">
        <v>103</v>
      </c>
      <c r="C515" s="72" t="s">
        <v>56</v>
      </c>
      <c r="D515" s="60">
        <v>336</v>
      </c>
      <c r="E515" s="22">
        <v>28</v>
      </c>
      <c r="F515" s="49" t="s">
        <v>7</v>
      </c>
      <c r="G515" s="49" t="s">
        <v>5</v>
      </c>
      <c r="H515" s="73">
        <v>0.95</v>
      </c>
      <c r="I515" s="73" t="s">
        <v>78</v>
      </c>
      <c r="J515" s="74">
        <v>0</v>
      </c>
      <c r="K515" s="73">
        <v>0.95</v>
      </c>
      <c r="L515" s="73">
        <v>0.5</v>
      </c>
      <c r="M515" s="22">
        <v>33</v>
      </c>
      <c r="N515" s="22">
        <v>3017</v>
      </c>
      <c r="O515" s="22" t="s">
        <v>32</v>
      </c>
      <c r="P515" s="22" t="s">
        <v>29</v>
      </c>
      <c r="Q515" s="75">
        <v>31.349999999999998</v>
      </c>
      <c r="R515" s="73">
        <v>0</v>
      </c>
      <c r="S515" s="73">
        <v>14.849999999999998</v>
      </c>
    </row>
    <row r="516" spans="1:19" x14ac:dyDescent="0.35">
      <c r="A516" s="72">
        <v>41298</v>
      </c>
      <c r="B516" s="22" t="s">
        <v>103</v>
      </c>
      <c r="C516" s="72" t="s">
        <v>56</v>
      </c>
      <c r="D516" s="60">
        <v>337</v>
      </c>
      <c r="E516" s="22">
        <v>23</v>
      </c>
      <c r="F516" s="49" t="s">
        <v>9</v>
      </c>
      <c r="G516" s="49" t="s">
        <v>5</v>
      </c>
      <c r="H516" s="73">
        <v>2.95</v>
      </c>
      <c r="I516" s="73" t="s">
        <v>78</v>
      </c>
      <c r="J516" s="74">
        <v>0</v>
      </c>
      <c r="K516" s="73">
        <v>2.95</v>
      </c>
      <c r="L516" s="73">
        <v>1.68</v>
      </c>
      <c r="M516" s="22">
        <v>11</v>
      </c>
      <c r="N516" s="22">
        <v>3028</v>
      </c>
      <c r="O516" s="22" t="s">
        <v>39</v>
      </c>
      <c r="P516" s="22" t="s">
        <v>27</v>
      </c>
      <c r="Q516" s="75">
        <v>32.450000000000003</v>
      </c>
      <c r="R516" s="73">
        <v>0</v>
      </c>
      <c r="S516" s="73">
        <v>13.970000000000002</v>
      </c>
    </row>
    <row r="517" spans="1:19" x14ac:dyDescent="0.35">
      <c r="A517" s="72">
        <v>41298</v>
      </c>
      <c r="B517" s="22" t="s">
        <v>103</v>
      </c>
      <c r="C517" s="72" t="s">
        <v>56</v>
      </c>
      <c r="D517" s="60">
        <v>338</v>
      </c>
      <c r="E517" s="22">
        <v>18</v>
      </c>
      <c r="F517" s="49" t="s">
        <v>7</v>
      </c>
      <c r="G517" s="49" t="s">
        <v>5</v>
      </c>
      <c r="H517" s="73">
        <v>54.95</v>
      </c>
      <c r="I517" s="73" t="s">
        <v>83</v>
      </c>
      <c r="J517" s="74">
        <v>0</v>
      </c>
      <c r="K517" s="73">
        <v>54.95</v>
      </c>
      <c r="L517" s="73">
        <v>26.65</v>
      </c>
      <c r="M517" s="22">
        <v>33</v>
      </c>
      <c r="N517" s="22">
        <v>3023</v>
      </c>
      <c r="O517" s="22" t="s">
        <v>38</v>
      </c>
      <c r="P517" s="22" t="s">
        <v>23</v>
      </c>
      <c r="Q517" s="75">
        <v>1813.3500000000001</v>
      </c>
      <c r="R517" s="73">
        <v>0</v>
      </c>
      <c r="S517" s="73">
        <v>933.90000000000009</v>
      </c>
    </row>
    <row r="518" spans="1:19" x14ac:dyDescent="0.35">
      <c r="A518" s="72">
        <v>41298</v>
      </c>
      <c r="B518" s="22" t="s">
        <v>103</v>
      </c>
      <c r="C518" s="72" t="s">
        <v>56</v>
      </c>
      <c r="D518" s="60">
        <v>339</v>
      </c>
      <c r="E518" s="22">
        <v>42</v>
      </c>
      <c r="F518" s="49" t="s">
        <v>9</v>
      </c>
      <c r="G518" s="49" t="s">
        <v>5</v>
      </c>
      <c r="H518" s="73">
        <v>35.950000000000003</v>
      </c>
      <c r="I518" s="73" t="s">
        <v>81</v>
      </c>
      <c r="J518" s="74">
        <v>0.1</v>
      </c>
      <c r="K518" s="73">
        <v>32.36</v>
      </c>
      <c r="L518" s="73">
        <v>20.25</v>
      </c>
      <c r="M518" s="22">
        <v>2</v>
      </c>
      <c r="N518" s="22">
        <v>3015</v>
      </c>
      <c r="O518" s="22" t="s">
        <v>37</v>
      </c>
      <c r="P518" s="22" t="s">
        <v>29</v>
      </c>
      <c r="Q518" s="75">
        <v>64.72</v>
      </c>
      <c r="R518" s="73">
        <v>3.5900000000000034</v>
      </c>
      <c r="S518" s="73">
        <v>24.22</v>
      </c>
    </row>
    <row r="519" spans="1:19" x14ac:dyDescent="0.35">
      <c r="A519" s="72">
        <v>41298</v>
      </c>
      <c r="B519" s="22" t="s">
        <v>103</v>
      </c>
      <c r="C519" s="72" t="s">
        <v>56</v>
      </c>
      <c r="D519" s="60">
        <v>340</v>
      </c>
      <c r="E519" s="22">
        <v>13</v>
      </c>
      <c r="F519" s="49" t="s">
        <v>7</v>
      </c>
      <c r="G519" s="49" t="s">
        <v>5</v>
      </c>
      <c r="H519" s="73">
        <v>26.95</v>
      </c>
      <c r="I519" s="73" t="s">
        <v>80</v>
      </c>
      <c r="J519" s="74">
        <v>0</v>
      </c>
      <c r="K519" s="73">
        <v>26.95</v>
      </c>
      <c r="L519" s="73">
        <v>13.26</v>
      </c>
      <c r="M519" s="22">
        <v>17</v>
      </c>
      <c r="N519" s="22">
        <v>3021</v>
      </c>
      <c r="O519" s="22" t="s">
        <v>26</v>
      </c>
      <c r="P519" s="22" t="s">
        <v>27</v>
      </c>
      <c r="Q519" s="75">
        <v>458.15</v>
      </c>
      <c r="R519" s="73">
        <v>0</v>
      </c>
      <c r="S519" s="73">
        <v>232.73</v>
      </c>
    </row>
    <row r="520" spans="1:19" x14ac:dyDescent="0.35">
      <c r="A520" s="72">
        <v>41298</v>
      </c>
      <c r="B520" s="22" t="s">
        <v>103</v>
      </c>
      <c r="C520" s="72" t="s">
        <v>56</v>
      </c>
      <c r="D520" s="60">
        <v>341</v>
      </c>
      <c r="E520" s="22">
        <v>21</v>
      </c>
      <c r="F520" s="49" t="s">
        <v>9</v>
      </c>
      <c r="G520" s="49" t="s">
        <v>5</v>
      </c>
      <c r="H520" s="73">
        <v>26.95</v>
      </c>
      <c r="I520" s="73" t="s">
        <v>80</v>
      </c>
      <c r="J520" s="74">
        <v>0</v>
      </c>
      <c r="K520" s="73">
        <v>26.95</v>
      </c>
      <c r="L520" s="73">
        <v>12.42</v>
      </c>
      <c r="M520" s="22">
        <v>13</v>
      </c>
      <c r="N520" s="22">
        <v>3015</v>
      </c>
      <c r="O520" s="22" t="s">
        <v>37</v>
      </c>
      <c r="P520" s="22" t="s">
        <v>29</v>
      </c>
      <c r="Q520" s="75">
        <v>350.34999999999997</v>
      </c>
      <c r="R520" s="73">
        <v>0</v>
      </c>
      <c r="S520" s="73">
        <v>188.89</v>
      </c>
    </row>
    <row r="521" spans="1:19" x14ac:dyDescent="0.35">
      <c r="A521" s="72">
        <v>41298</v>
      </c>
      <c r="B521" s="22" t="s">
        <v>103</v>
      </c>
      <c r="C521" s="72" t="s">
        <v>56</v>
      </c>
      <c r="D521" s="60">
        <v>342</v>
      </c>
      <c r="E521" s="22">
        <v>21</v>
      </c>
      <c r="F521" s="49" t="s">
        <v>9</v>
      </c>
      <c r="G521" s="49" t="s">
        <v>5</v>
      </c>
      <c r="H521" s="73">
        <v>26.95</v>
      </c>
      <c r="I521" s="73" t="s">
        <v>80</v>
      </c>
      <c r="J521" s="74">
        <v>0</v>
      </c>
      <c r="K521" s="73">
        <v>26.95</v>
      </c>
      <c r="L521" s="73">
        <v>12.42</v>
      </c>
      <c r="M521" s="22">
        <v>16</v>
      </c>
      <c r="N521" s="22">
        <v>3013</v>
      </c>
      <c r="O521" s="22" t="s">
        <v>33</v>
      </c>
      <c r="P521" s="22" t="s">
        <v>34</v>
      </c>
      <c r="Q521" s="75">
        <v>431.2</v>
      </c>
      <c r="R521" s="73">
        <v>0</v>
      </c>
      <c r="S521" s="73">
        <v>232.48</v>
      </c>
    </row>
    <row r="522" spans="1:19" x14ac:dyDescent="0.35">
      <c r="A522" s="72">
        <v>41298</v>
      </c>
      <c r="B522" s="22" t="s">
        <v>103</v>
      </c>
      <c r="C522" s="72" t="s">
        <v>56</v>
      </c>
      <c r="D522" s="60">
        <v>343</v>
      </c>
      <c r="E522" s="22">
        <v>40</v>
      </c>
      <c r="F522" s="49" t="s">
        <v>9</v>
      </c>
      <c r="G522" s="49" t="s">
        <v>5</v>
      </c>
      <c r="H522" s="73">
        <v>16.95</v>
      </c>
      <c r="I522" s="73" t="s">
        <v>79</v>
      </c>
      <c r="J522" s="74">
        <v>0</v>
      </c>
      <c r="K522" s="73">
        <v>16.95</v>
      </c>
      <c r="L522" s="73">
        <v>6.53</v>
      </c>
      <c r="M522" s="22">
        <v>26</v>
      </c>
      <c r="N522" s="22">
        <v>3014</v>
      </c>
      <c r="O522" s="22" t="s">
        <v>24</v>
      </c>
      <c r="P522" s="22" t="s">
        <v>25</v>
      </c>
      <c r="Q522" s="75">
        <v>440.7</v>
      </c>
      <c r="R522" s="73">
        <v>0</v>
      </c>
      <c r="S522" s="73">
        <v>270.91999999999996</v>
      </c>
    </row>
    <row r="523" spans="1:19" x14ac:dyDescent="0.35">
      <c r="A523" s="72">
        <v>41298</v>
      </c>
      <c r="B523" s="22" t="s">
        <v>103</v>
      </c>
      <c r="C523" s="72" t="s">
        <v>56</v>
      </c>
      <c r="D523" s="60">
        <v>343</v>
      </c>
      <c r="E523" s="22">
        <v>35</v>
      </c>
      <c r="F523" s="49" t="s">
        <v>9</v>
      </c>
      <c r="G523" s="49" t="s">
        <v>5</v>
      </c>
      <c r="H523" s="73">
        <v>0.95</v>
      </c>
      <c r="I523" s="73" t="s">
        <v>78</v>
      </c>
      <c r="J523" s="74">
        <v>0</v>
      </c>
      <c r="K523" s="73">
        <v>0.95</v>
      </c>
      <c r="L523" s="73">
        <v>0.47</v>
      </c>
      <c r="M523" s="22">
        <v>24</v>
      </c>
      <c r="N523" s="22">
        <v>3014</v>
      </c>
      <c r="O523" s="22" t="s">
        <v>24</v>
      </c>
      <c r="P523" s="22" t="s">
        <v>25</v>
      </c>
      <c r="Q523" s="75">
        <v>22.799999999999997</v>
      </c>
      <c r="R523" s="73">
        <v>0</v>
      </c>
      <c r="S523" s="73">
        <v>11.52</v>
      </c>
    </row>
    <row r="524" spans="1:19" x14ac:dyDescent="0.35">
      <c r="A524" s="72">
        <v>41298</v>
      </c>
      <c r="B524" s="22" t="s">
        <v>103</v>
      </c>
      <c r="C524" s="72" t="s">
        <v>56</v>
      </c>
      <c r="D524" s="60">
        <v>343</v>
      </c>
      <c r="E524" s="22">
        <v>22</v>
      </c>
      <c r="F524" s="49" t="s">
        <v>9</v>
      </c>
      <c r="G524" s="49" t="s">
        <v>5</v>
      </c>
      <c r="H524" s="73">
        <v>0.95</v>
      </c>
      <c r="I524" s="73" t="s">
        <v>78</v>
      </c>
      <c r="J524" s="74">
        <v>0</v>
      </c>
      <c r="K524" s="73">
        <v>0.95</v>
      </c>
      <c r="L524" s="73">
        <v>0.56999999999999995</v>
      </c>
      <c r="M524" s="22">
        <v>5</v>
      </c>
      <c r="N524" s="22">
        <v>3014</v>
      </c>
      <c r="O524" s="22" t="s">
        <v>24</v>
      </c>
      <c r="P524" s="22" t="s">
        <v>25</v>
      </c>
      <c r="Q524" s="75">
        <v>4.75</v>
      </c>
      <c r="R524" s="73">
        <v>0</v>
      </c>
      <c r="S524" s="73">
        <v>1.9</v>
      </c>
    </row>
    <row r="525" spans="1:19" x14ac:dyDescent="0.35">
      <c r="A525" s="72">
        <v>41298</v>
      </c>
      <c r="B525" s="22" t="s">
        <v>103</v>
      </c>
      <c r="C525" s="72" t="s">
        <v>56</v>
      </c>
      <c r="D525" s="60">
        <v>343</v>
      </c>
      <c r="E525" s="22">
        <v>6</v>
      </c>
      <c r="F525" s="49" t="s">
        <v>9</v>
      </c>
      <c r="G525" s="49" t="s">
        <v>5</v>
      </c>
      <c r="H525" s="73">
        <v>55.95</v>
      </c>
      <c r="I525" s="73" t="s">
        <v>83</v>
      </c>
      <c r="J525" s="74">
        <v>0</v>
      </c>
      <c r="K525" s="73">
        <v>55.95</v>
      </c>
      <c r="L525" s="73">
        <v>16.059999999999999</v>
      </c>
      <c r="M525" s="22">
        <v>18</v>
      </c>
      <c r="N525" s="22">
        <v>3014</v>
      </c>
      <c r="O525" s="22" t="s">
        <v>24</v>
      </c>
      <c r="P525" s="22" t="s">
        <v>25</v>
      </c>
      <c r="Q525" s="75">
        <v>1007.1</v>
      </c>
      <c r="R525" s="73">
        <v>0</v>
      </c>
      <c r="S525" s="73">
        <v>718.02</v>
      </c>
    </row>
    <row r="526" spans="1:19" x14ac:dyDescent="0.35">
      <c r="A526" s="72">
        <v>41298</v>
      </c>
      <c r="B526" s="22" t="s">
        <v>103</v>
      </c>
      <c r="C526" s="72" t="s">
        <v>56</v>
      </c>
      <c r="D526" s="60">
        <v>344</v>
      </c>
      <c r="E526" s="22">
        <v>18</v>
      </c>
      <c r="F526" s="49" t="s">
        <v>7</v>
      </c>
      <c r="G526" s="49" t="s">
        <v>5</v>
      </c>
      <c r="H526" s="73">
        <v>54.95</v>
      </c>
      <c r="I526" s="73" t="s">
        <v>83</v>
      </c>
      <c r="J526" s="74">
        <v>0</v>
      </c>
      <c r="K526" s="73">
        <v>54.95</v>
      </c>
      <c r="L526" s="73">
        <v>26.65</v>
      </c>
      <c r="M526" s="22">
        <v>13</v>
      </c>
      <c r="N526" s="22">
        <v>3010</v>
      </c>
      <c r="O526" s="22" t="s">
        <v>45</v>
      </c>
      <c r="P526" s="22" t="s">
        <v>44</v>
      </c>
      <c r="Q526" s="75">
        <v>714.35</v>
      </c>
      <c r="R526" s="73">
        <v>0</v>
      </c>
      <c r="S526" s="73">
        <v>367.90000000000003</v>
      </c>
    </row>
    <row r="527" spans="1:19" x14ac:dyDescent="0.35">
      <c r="A527" s="72">
        <v>41298</v>
      </c>
      <c r="B527" s="22" t="s">
        <v>103</v>
      </c>
      <c r="C527" s="72" t="s">
        <v>56</v>
      </c>
      <c r="D527" s="60">
        <v>344</v>
      </c>
      <c r="E527" s="22">
        <v>32</v>
      </c>
      <c r="F527" s="49" t="s">
        <v>7</v>
      </c>
      <c r="G527" s="49" t="s">
        <v>5</v>
      </c>
      <c r="H527" s="73">
        <v>22.95</v>
      </c>
      <c r="I527" s="73" t="s">
        <v>80</v>
      </c>
      <c r="J527" s="74">
        <v>0</v>
      </c>
      <c r="K527" s="73">
        <v>22.95</v>
      </c>
      <c r="L527" s="73">
        <v>11.78</v>
      </c>
      <c r="M527" s="22">
        <v>3</v>
      </c>
      <c r="N527" s="22">
        <v>3010</v>
      </c>
      <c r="O527" s="22" t="s">
        <v>45</v>
      </c>
      <c r="P527" s="22" t="s">
        <v>44</v>
      </c>
      <c r="Q527" s="75">
        <v>68.849999999999994</v>
      </c>
      <c r="R527" s="73">
        <v>0</v>
      </c>
      <c r="S527" s="73">
        <v>33.51</v>
      </c>
    </row>
    <row r="528" spans="1:19" x14ac:dyDescent="0.35">
      <c r="A528" s="72">
        <v>41298</v>
      </c>
      <c r="B528" s="22" t="s">
        <v>103</v>
      </c>
      <c r="C528" s="72" t="s">
        <v>56</v>
      </c>
      <c r="D528" s="60">
        <v>345</v>
      </c>
      <c r="E528" s="22">
        <v>7</v>
      </c>
      <c r="F528" s="49" t="s">
        <v>9</v>
      </c>
      <c r="G528" s="49" t="s">
        <v>5</v>
      </c>
      <c r="H528" s="73">
        <v>20.95</v>
      </c>
      <c r="I528" s="73" t="s">
        <v>80</v>
      </c>
      <c r="J528" s="74">
        <v>0.1</v>
      </c>
      <c r="K528" s="73">
        <v>18.86</v>
      </c>
      <c r="L528" s="73">
        <v>10.039999999999999</v>
      </c>
      <c r="M528" s="22">
        <v>3</v>
      </c>
      <c r="N528" s="22">
        <v>3010</v>
      </c>
      <c r="O528" s="22" t="s">
        <v>45</v>
      </c>
      <c r="P528" s="22" t="s">
        <v>44</v>
      </c>
      <c r="Q528" s="75">
        <v>56.58</v>
      </c>
      <c r="R528" s="73">
        <v>2.09</v>
      </c>
      <c r="S528" s="73">
        <v>26.46</v>
      </c>
    </row>
    <row r="529" spans="1:19" x14ac:dyDescent="0.35">
      <c r="A529" s="72">
        <v>41298</v>
      </c>
      <c r="B529" s="22" t="s">
        <v>103</v>
      </c>
      <c r="C529" s="72" t="s">
        <v>56</v>
      </c>
      <c r="D529" s="60">
        <v>345</v>
      </c>
      <c r="E529" s="22">
        <v>3</v>
      </c>
      <c r="F529" s="49" t="s">
        <v>9</v>
      </c>
      <c r="G529" s="49" t="s">
        <v>5</v>
      </c>
      <c r="H529" s="73">
        <v>59.95</v>
      </c>
      <c r="I529" s="73" t="s">
        <v>83</v>
      </c>
      <c r="J529" s="74">
        <v>0</v>
      </c>
      <c r="K529" s="73">
        <v>59.95</v>
      </c>
      <c r="L529" s="73">
        <v>28.73</v>
      </c>
      <c r="M529" s="22">
        <v>2</v>
      </c>
      <c r="N529" s="22">
        <v>3010</v>
      </c>
      <c r="O529" s="22" t="s">
        <v>45</v>
      </c>
      <c r="P529" s="22" t="s">
        <v>44</v>
      </c>
      <c r="Q529" s="75">
        <v>119.9</v>
      </c>
      <c r="R529" s="73">
        <v>0</v>
      </c>
      <c r="S529" s="73">
        <v>62.440000000000005</v>
      </c>
    </row>
    <row r="530" spans="1:19" x14ac:dyDescent="0.35">
      <c r="A530" s="72">
        <v>41298</v>
      </c>
      <c r="B530" s="22" t="s">
        <v>103</v>
      </c>
      <c r="C530" s="72" t="s">
        <v>56</v>
      </c>
      <c r="D530" s="60">
        <v>345</v>
      </c>
      <c r="E530" s="22">
        <v>1</v>
      </c>
      <c r="F530" s="49" t="s">
        <v>9</v>
      </c>
      <c r="G530" s="49" t="s">
        <v>5</v>
      </c>
      <c r="H530" s="73">
        <v>43.95</v>
      </c>
      <c r="I530" s="73" t="s">
        <v>82</v>
      </c>
      <c r="J530" s="74">
        <v>0</v>
      </c>
      <c r="K530" s="73">
        <v>43.95</v>
      </c>
      <c r="L530" s="73">
        <v>25.6</v>
      </c>
      <c r="M530" s="22">
        <v>13</v>
      </c>
      <c r="N530" s="22">
        <v>3010</v>
      </c>
      <c r="O530" s="22" t="s">
        <v>45</v>
      </c>
      <c r="P530" s="22" t="s">
        <v>44</v>
      </c>
      <c r="Q530" s="75">
        <v>571.35</v>
      </c>
      <c r="R530" s="73">
        <v>0</v>
      </c>
      <c r="S530" s="73">
        <v>238.55</v>
      </c>
    </row>
    <row r="531" spans="1:19" x14ac:dyDescent="0.35">
      <c r="A531" s="72">
        <v>41298</v>
      </c>
      <c r="B531" s="22" t="s">
        <v>103</v>
      </c>
      <c r="C531" s="72" t="s">
        <v>56</v>
      </c>
      <c r="D531" s="60">
        <v>345</v>
      </c>
      <c r="E531" s="22">
        <v>33</v>
      </c>
      <c r="F531" s="49" t="s">
        <v>9</v>
      </c>
      <c r="G531" s="49" t="s">
        <v>5</v>
      </c>
      <c r="H531" s="73">
        <v>19.95</v>
      </c>
      <c r="I531" s="73" t="s">
        <v>79</v>
      </c>
      <c r="J531" s="74">
        <v>0</v>
      </c>
      <c r="K531" s="73">
        <v>19.95</v>
      </c>
      <c r="L531" s="73">
        <v>9.7799999999999994</v>
      </c>
      <c r="M531" s="22">
        <v>3</v>
      </c>
      <c r="N531" s="22">
        <v>3010</v>
      </c>
      <c r="O531" s="22" t="s">
        <v>45</v>
      </c>
      <c r="P531" s="22" t="s">
        <v>44</v>
      </c>
      <c r="Q531" s="75">
        <v>59.849999999999994</v>
      </c>
      <c r="R531" s="73">
        <v>0</v>
      </c>
      <c r="S531" s="73">
        <v>30.509999999999998</v>
      </c>
    </row>
    <row r="532" spans="1:19" x14ac:dyDescent="0.35">
      <c r="A532" s="72">
        <v>41298</v>
      </c>
      <c r="B532" s="22" t="s">
        <v>103</v>
      </c>
      <c r="C532" s="72" t="s">
        <v>56</v>
      </c>
      <c r="D532" s="60">
        <v>346</v>
      </c>
      <c r="E532" s="22">
        <v>31</v>
      </c>
      <c r="F532" s="49" t="s">
        <v>7</v>
      </c>
      <c r="G532" s="49" t="s">
        <v>5</v>
      </c>
      <c r="H532" s="73">
        <v>0.95</v>
      </c>
      <c r="I532" s="73" t="s">
        <v>78</v>
      </c>
      <c r="J532" s="74">
        <v>0</v>
      </c>
      <c r="K532" s="73">
        <v>0.95</v>
      </c>
      <c r="L532" s="73">
        <v>0.34</v>
      </c>
      <c r="M532" s="22">
        <v>20</v>
      </c>
      <c r="N532" s="22">
        <v>3033</v>
      </c>
      <c r="O532" s="22" t="s">
        <v>22</v>
      </c>
      <c r="P532" s="22" t="s">
        <v>23</v>
      </c>
      <c r="Q532" s="75">
        <v>19</v>
      </c>
      <c r="R532" s="73">
        <v>0</v>
      </c>
      <c r="S532" s="73">
        <v>12.199999999999998</v>
      </c>
    </row>
    <row r="533" spans="1:19" x14ac:dyDescent="0.35">
      <c r="A533" s="72">
        <v>41298</v>
      </c>
      <c r="B533" s="22" t="s">
        <v>103</v>
      </c>
      <c r="C533" s="72" t="s">
        <v>56</v>
      </c>
      <c r="D533" s="60">
        <v>346</v>
      </c>
      <c r="E533" s="22">
        <v>16</v>
      </c>
      <c r="F533" s="49" t="s">
        <v>7</v>
      </c>
      <c r="G533" s="49" t="s">
        <v>5</v>
      </c>
      <c r="H533" s="73">
        <v>27.95</v>
      </c>
      <c r="I533" s="73" t="s">
        <v>80</v>
      </c>
      <c r="J533" s="74">
        <v>0</v>
      </c>
      <c r="K533" s="73">
        <v>27.95</v>
      </c>
      <c r="L533" s="73">
        <v>15.85</v>
      </c>
      <c r="M533" s="22">
        <v>1</v>
      </c>
      <c r="N533" s="22">
        <v>3033</v>
      </c>
      <c r="O533" s="22" t="s">
        <v>22</v>
      </c>
      <c r="P533" s="22" t="s">
        <v>23</v>
      </c>
      <c r="Q533" s="75">
        <v>27.95</v>
      </c>
      <c r="R533" s="73">
        <v>0</v>
      </c>
      <c r="S533" s="73">
        <v>12.1</v>
      </c>
    </row>
    <row r="534" spans="1:19" x14ac:dyDescent="0.35">
      <c r="A534" s="72">
        <v>41298</v>
      </c>
      <c r="B534" s="22" t="s">
        <v>103</v>
      </c>
      <c r="C534" s="72" t="s">
        <v>56</v>
      </c>
      <c r="D534" s="60">
        <v>347</v>
      </c>
      <c r="E534" s="22">
        <v>48</v>
      </c>
      <c r="F534" s="49" t="s">
        <v>9</v>
      </c>
      <c r="G534" s="49" t="s">
        <v>5</v>
      </c>
      <c r="H534" s="73">
        <v>3.95</v>
      </c>
      <c r="I534" s="73" t="s">
        <v>78</v>
      </c>
      <c r="J534" s="74">
        <v>0</v>
      </c>
      <c r="K534" s="73">
        <v>3.95</v>
      </c>
      <c r="L534" s="73">
        <v>1.43</v>
      </c>
      <c r="M534" s="22">
        <v>4</v>
      </c>
      <c r="N534" s="22">
        <v>3010</v>
      </c>
      <c r="O534" s="22" t="s">
        <v>45</v>
      </c>
      <c r="P534" s="22" t="s">
        <v>44</v>
      </c>
      <c r="Q534" s="75">
        <v>15.8</v>
      </c>
      <c r="R534" s="73">
        <v>0</v>
      </c>
      <c r="S534" s="73">
        <v>10.080000000000002</v>
      </c>
    </row>
    <row r="535" spans="1:19" x14ac:dyDescent="0.35">
      <c r="A535" s="72">
        <v>41298</v>
      </c>
      <c r="B535" s="22" t="s">
        <v>103</v>
      </c>
      <c r="C535" s="72" t="s">
        <v>56</v>
      </c>
      <c r="D535" s="60">
        <v>348</v>
      </c>
      <c r="E535" s="22">
        <v>20</v>
      </c>
      <c r="F535" s="49" t="s">
        <v>7</v>
      </c>
      <c r="G535" s="49" t="s">
        <v>5</v>
      </c>
      <c r="H535" s="73">
        <v>16.95</v>
      </c>
      <c r="I535" s="73" t="s">
        <v>79</v>
      </c>
      <c r="J535" s="74">
        <v>0</v>
      </c>
      <c r="K535" s="73">
        <v>16.95</v>
      </c>
      <c r="L535" s="73">
        <v>6.76</v>
      </c>
      <c r="M535" s="22">
        <v>8</v>
      </c>
      <c r="N535" s="22">
        <v>3020</v>
      </c>
      <c r="O535" s="22" t="s">
        <v>26</v>
      </c>
      <c r="P535" s="22" t="s">
        <v>27</v>
      </c>
      <c r="Q535" s="75">
        <v>135.6</v>
      </c>
      <c r="R535" s="73">
        <v>0</v>
      </c>
      <c r="S535" s="73">
        <v>81.52</v>
      </c>
    </row>
    <row r="536" spans="1:19" x14ac:dyDescent="0.35">
      <c r="A536" s="72">
        <v>41298</v>
      </c>
      <c r="B536" s="22" t="s">
        <v>103</v>
      </c>
      <c r="C536" s="72" t="s">
        <v>56</v>
      </c>
      <c r="D536" s="60">
        <v>348</v>
      </c>
      <c r="E536" s="22">
        <v>45</v>
      </c>
      <c r="F536" s="49" t="s">
        <v>7</v>
      </c>
      <c r="G536" s="49" t="s">
        <v>5</v>
      </c>
      <c r="H536" s="73">
        <v>38.950000000000003</v>
      </c>
      <c r="I536" s="73" t="s">
        <v>81</v>
      </c>
      <c r="J536" s="74">
        <v>0.1</v>
      </c>
      <c r="K536" s="73">
        <v>35.06</v>
      </c>
      <c r="L536" s="73">
        <v>22.33</v>
      </c>
      <c r="M536" s="22">
        <v>7</v>
      </c>
      <c r="N536" s="22">
        <v>3020</v>
      </c>
      <c r="O536" s="22" t="s">
        <v>26</v>
      </c>
      <c r="P536" s="22" t="s">
        <v>27</v>
      </c>
      <c r="Q536" s="75">
        <v>245.42000000000002</v>
      </c>
      <c r="R536" s="73">
        <v>3.8900000000000006</v>
      </c>
      <c r="S536" s="73">
        <v>89.110000000000028</v>
      </c>
    </row>
    <row r="537" spans="1:19" x14ac:dyDescent="0.35">
      <c r="A537" s="72">
        <v>41298</v>
      </c>
      <c r="B537" s="22" t="s">
        <v>103</v>
      </c>
      <c r="C537" s="72" t="s">
        <v>56</v>
      </c>
      <c r="D537" s="60">
        <v>349</v>
      </c>
      <c r="E537" s="22">
        <v>39</v>
      </c>
      <c r="F537" s="49" t="s">
        <v>7</v>
      </c>
      <c r="G537" s="49" t="s">
        <v>5</v>
      </c>
      <c r="H537" s="73">
        <v>26.95</v>
      </c>
      <c r="I537" s="73" t="s">
        <v>80</v>
      </c>
      <c r="J537" s="74">
        <v>0</v>
      </c>
      <c r="K537" s="73">
        <v>26.95</v>
      </c>
      <c r="L537" s="73">
        <v>12.24</v>
      </c>
      <c r="M537" s="22">
        <v>20</v>
      </c>
      <c r="N537" s="22">
        <v>3022</v>
      </c>
      <c r="O537" s="22" t="s">
        <v>43</v>
      </c>
      <c r="P537" s="22" t="s">
        <v>44</v>
      </c>
      <c r="Q537" s="75">
        <v>539</v>
      </c>
      <c r="R537" s="73">
        <v>0</v>
      </c>
      <c r="S537" s="73">
        <v>294.2</v>
      </c>
    </row>
    <row r="538" spans="1:19" x14ac:dyDescent="0.35">
      <c r="A538" s="72">
        <v>41298</v>
      </c>
      <c r="B538" s="22" t="s">
        <v>103</v>
      </c>
      <c r="C538" s="72" t="s">
        <v>56</v>
      </c>
      <c r="D538" s="60">
        <v>349</v>
      </c>
      <c r="E538" s="22">
        <v>27</v>
      </c>
      <c r="F538" s="49" t="s">
        <v>7</v>
      </c>
      <c r="G538" s="49" t="s">
        <v>5</v>
      </c>
      <c r="H538" s="73">
        <v>4.95</v>
      </c>
      <c r="I538" s="73" t="s">
        <v>78</v>
      </c>
      <c r="J538" s="74">
        <v>0</v>
      </c>
      <c r="K538" s="73">
        <v>4.95</v>
      </c>
      <c r="L538" s="73">
        <v>1.82</v>
      </c>
      <c r="M538" s="22">
        <v>7</v>
      </c>
      <c r="N538" s="22">
        <v>3022</v>
      </c>
      <c r="O538" s="22" t="s">
        <v>43</v>
      </c>
      <c r="P538" s="22" t="s">
        <v>44</v>
      </c>
      <c r="Q538" s="75">
        <v>34.65</v>
      </c>
      <c r="R538" s="73">
        <v>0</v>
      </c>
      <c r="S538" s="73">
        <v>21.91</v>
      </c>
    </row>
    <row r="539" spans="1:19" x14ac:dyDescent="0.35">
      <c r="A539" s="72">
        <v>41298</v>
      </c>
      <c r="B539" s="22" t="s">
        <v>103</v>
      </c>
      <c r="C539" s="72" t="s">
        <v>56</v>
      </c>
      <c r="D539" s="60">
        <v>350</v>
      </c>
      <c r="E539" s="22">
        <v>6</v>
      </c>
      <c r="F539" s="49" t="s">
        <v>9</v>
      </c>
      <c r="G539" s="49" t="s">
        <v>5</v>
      </c>
      <c r="H539" s="73">
        <v>55.95</v>
      </c>
      <c r="I539" s="73" t="s">
        <v>83</v>
      </c>
      <c r="J539" s="74">
        <v>0</v>
      </c>
      <c r="K539" s="73">
        <v>55.95</v>
      </c>
      <c r="L539" s="73">
        <v>16.059999999999999</v>
      </c>
      <c r="M539" s="22">
        <v>9</v>
      </c>
      <c r="N539" s="22">
        <v>3019</v>
      </c>
      <c r="O539" s="22" t="s">
        <v>28</v>
      </c>
      <c r="P539" s="22" t="s">
        <v>29</v>
      </c>
      <c r="Q539" s="75">
        <v>503.55</v>
      </c>
      <c r="R539" s="73">
        <v>0</v>
      </c>
      <c r="S539" s="73">
        <v>359.01</v>
      </c>
    </row>
    <row r="540" spans="1:19" x14ac:dyDescent="0.35">
      <c r="A540" s="72">
        <v>41298</v>
      </c>
      <c r="B540" s="22" t="s">
        <v>103</v>
      </c>
      <c r="C540" s="72" t="s">
        <v>56</v>
      </c>
      <c r="D540" s="60">
        <v>350</v>
      </c>
      <c r="E540" s="22">
        <v>39</v>
      </c>
      <c r="F540" s="49" t="s">
        <v>9</v>
      </c>
      <c r="G540" s="49" t="s">
        <v>5</v>
      </c>
      <c r="H540" s="73">
        <v>26.95</v>
      </c>
      <c r="I540" s="73" t="s">
        <v>80</v>
      </c>
      <c r="J540" s="74">
        <v>0</v>
      </c>
      <c r="K540" s="73">
        <v>26.95</v>
      </c>
      <c r="L540" s="73">
        <v>12.24</v>
      </c>
      <c r="M540" s="22">
        <v>10</v>
      </c>
      <c r="N540" s="22">
        <v>3019</v>
      </c>
      <c r="O540" s="22" t="s">
        <v>28</v>
      </c>
      <c r="P540" s="22" t="s">
        <v>29</v>
      </c>
      <c r="Q540" s="75">
        <v>269.5</v>
      </c>
      <c r="R540" s="73">
        <v>0</v>
      </c>
      <c r="S540" s="73">
        <v>147.1</v>
      </c>
    </row>
    <row r="541" spans="1:19" x14ac:dyDescent="0.35">
      <c r="A541" s="72">
        <v>41298</v>
      </c>
      <c r="B541" s="22" t="s">
        <v>103</v>
      </c>
      <c r="C541" s="72" t="s">
        <v>56</v>
      </c>
      <c r="D541" s="60">
        <v>351</v>
      </c>
      <c r="E541" s="22">
        <v>17</v>
      </c>
      <c r="F541" s="49" t="s">
        <v>7</v>
      </c>
      <c r="G541" s="49" t="s">
        <v>5</v>
      </c>
      <c r="H541" s="73">
        <v>49.95</v>
      </c>
      <c r="I541" s="73" t="s">
        <v>82</v>
      </c>
      <c r="J541" s="74">
        <v>0</v>
      </c>
      <c r="K541" s="73">
        <v>49.95</v>
      </c>
      <c r="L541" s="73">
        <v>23.93</v>
      </c>
      <c r="M541" s="22">
        <v>24</v>
      </c>
      <c r="N541" s="22">
        <v>3032</v>
      </c>
      <c r="O541" s="22" t="s">
        <v>30</v>
      </c>
      <c r="P541" s="22" t="s">
        <v>31</v>
      </c>
      <c r="Q541" s="75">
        <v>1198.8000000000002</v>
      </c>
      <c r="R541" s="73">
        <v>0</v>
      </c>
      <c r="S541" s="73">
        <v>624.48</v>
      </c>
    </row>
    <row r="542" spans="1:19" x14ac:dyDescent="0.35">
      <c r="A542" s="72">
        <v>41298</v>
      </c>
      <c r="B542" s="22" t="s">
        <v>103</v>
      </c>
      <c r="C542" s="72" t="s">
        <v>56</v>
      </c>
      <c r="D542" s="60">
        <v>351</v>
      </c>
      <c r="E542" s="22">
        <v>31</v>
      </c>
      <c r="F542" s="49" t="s">
        <v>7</v>
      </c>
      <c r="G542" s="49" t="s">
        <v>5</v>
      </c>
      <c r="H542" s="73">
        <v>0.95</v>
      </c>
      <c r="I542" s="73" t="s">
        <v>78</v>
      </c>
      <c r="J542" s="74">
        <v>0</v>
      </c>
      <c r="K542" s="73">
        <v>0.95</v>
      </c>
      <c r="L542" s="73">
        <v>0.34</v>
      </c>
      <c r="M542" s="22">
        <v>21</v>
      </c>
      <c r="N542" s="22">
        <v>3032</v>
      </c>
      <c r="O542" s="22" t="s">
        <v>30</v>
      </c>
      <c r="P542" s="22" t="s">
        <v>31</v>
      </c>
      <c r="Q542" s="75">
        <v>19.95</v>
      </c>
      <c r="R542" s="73">
        <v>0</v>
      </c>
      <c r="S542" s="73">
        <v>12.809999999999997</v>
      </c>
    </row>
    <row r="543" spans="1:19" x14ac:dyDescent="0.35">
      <c r="A543" s="72">
        <v>41298</v>
      </c>
      <c r="B543" s="22" t="s">
        <v>103</v>
      </c>
      <c r="C543" s="72" t="s">
        <v>56</v>
      </c>
      <c r="D543" s="60">
        <v>352</v>
      </c>
      <c r="E543" s="22">
        <v>43</v>
      </c>
      <c r="F543" s="49" t="s">
        <v>9</v>
      </c>
      <c r="G543" s="49" t="s">
        <v>5</v>
      </c>
      <c r="H543" s="73">
        <v>11.95</v>
      </c>
      <c r="I543" s="73" t="s">
        <v>79</v>
      </c>
      <c r="J543" s="74">
        <v>0</v>
      </c>
      <c r="K543" s="73">
        <v>11.95</v>
      </c>
      <c r="L543" s="73">
        <v>3.32</v>
      </c>
      <c r="M543" s="22">
        <v>10</v>
      </c>
      <c r="N543" s="22">
        <v>3013</v>
      </c>
      <c r="O543" s="22" t="s">
        <v>33</v>
      </c>
      <c r="P543" s="22" t="s">
        <v>34</v>
      </c>
      <c r="Q543" s="75">
        <v>119.5</v>
      </c>
      <c r="R543" s="73">
        <v>0</v>
      </c>
      <c r="S543" s="73">
        <v>86.299999999999983</v>
      </c>
    </row>
    <row r="544" spans="1:19" x14ac:dyDescent="0.35">
      <c r="A544" s="72">
        <v>41298</v>
      </c>
      <c r="B544" s="22" t="s">
        <v>103</v>
      </c>
      <c r="C544" s="72" t="s">
        <v>56</v>
      </c>
      <c r="D544" s="60">
        <v>353</v>
      </c>
      <c r="E544" s="22">
        <v>50</v>
      </c>
      <c r="F544" s="49" t="s">
        <v>7</v>
      </c>
      <c r="G544" s="49" t="s">
        <v>5</v>
      </c>
      <c r="H544" s="73">
        <v>24.95</v>
      </c>
      <c r="I544" s="73" t="s">
        <v>80</v>
      </c>
      <c r="J544" s="74">
        <v>0</v>
      </c>
      <c r="K544" s="73">
        <v>24.95</v>
      </c>
      <c r="L544" s="73">
        <v>12.14</v>
      </c>
      <c r="M544" s="22">
        <v>2</v>
      </c>
      <c r="N544" s="22">
        <v>3018</v>
      </c>
      <c r="O544" s="22" t="s">
        <v>49</v>
      </c>
      <c r="P544" s="22" t="s">
        <v>41</v>
      </c>
      <c r="Q544" s="75">
        <v>49.9</v>
      </c>
      <c r="R544" s="73">
        <v>0</v>
      </c>
      <c r="S544" s="73">
        <v>25.619999999999997</v>
      </c>
    </row>
    <row r="545" spans="1:19" x14ac:dyDescent="0.35">
      <c r="A545" s="72">
        <v>41298</v>
      </c>
      <c r="B545" s="22" t="s">
        <v>103</v>
      </c>
      <c r="C545" s="72" t="s">
        <v>56</v>
      </c>
      <c r="D545" s="60">
        <v>354</v>
      </c>
      <c r="E545" s="22">
        <v>20</v>
      </c>
      <c r="F545" s="49" t="s">
        <v>9</v>
      </c>
      <c r="G545" s="49" t="s">
        <v>5</v>
      </c>
      <c r="H545" s="73">
        <v>16.95</v>
      </c>
      <c r="I545" s="73" t="s">
        <v>79</v>
      </c>
      <c r="J545" s="74">
        <v>0</v>
      </c>
      <c r="K545" s="73">
        <v>16.95</v>
      </c>
      <c r="L545" s="73">
        <v>6.76</v>
      </c>
      <c r="M545" s="22">
        <v>22</v>
      </c>
      <c r="N545" s="22">
        <v>3018</v>
      </c>
      <c r="O545" s="22" t="s">
        <v>49</v>
      </c>
      <c r="P545" s="22" t="s">
        <v>41</v>
      </c>
      <c r="Q545" s="75">
        <v>372.9</v>
      </c>
      <c r="R545" s="73">
        <v>0</v>
      </c>
      <c r="S545" s="73">
        <v>224.17999999999998</v>
      </c>
    </row>
    <row r="546" spans="1:19" x14ac:dyDescent="0.35">
      <c r="A546" s="72">
        <v>41298</v>
      </c>
      <c r="B546" s="22" t="s">
        <v>103</v>
      </c>
      <c r="C546" s="72" t="s">
        <v>56</v>
      </c>
      <c r="D546" s="60">
        <v>354</v>
      </c>
      <c r="E546" s="22">
        <v>2</v>
      </c>
      <c r="F546" s="49" t="s">
        <v>9</v>
      </c>
      <c r="G546" s="49" t="s">
        <v>5</v>
      </c>
      <c r="H546" s="73">
        <v>44.95</v>
      </c>
      <c r="I546" s="73" t="s">
        <v>82</v>
      </c>
      <c r="J546" s="74">
        <v>0</v>
      </c>
      <c r="K546" s="73">
        <v>44.95</v>
      </c>
      <c r="L546" s="73">
        <v>27.95</v>
      </c>
      <c r="M546" s="22">
        <v>9</v>
      </c>
      <c r="N546" s="22">
        <v>3018</v>
      </c>
      <c r="O546" s="22" t="s">
        <v>49</v>
      </c>
      <c r="P546" s="22" t="s">
        <v>41</v>
      </c>
      <c r="Q546" s="75">
        <v>404.55</v>
      </c>
      <c r="R546" s="73">
        <v>0</v>
      </c>
      <c r="S546" s="73">
        <v>153.00000000000003</v>
      </c>
    </row>
    <row r="547" spans="1:19" x14ac:dyDescent="0.35">
      <c r="A547" s="72">
        <v>41298</v>
      </c>
      <c r="B547" s="22" t="s">
        <v>103</v>
      </c>
      <c r="C547" s="72" t="s">
        <v>56</v>
      </c>
      <c r="D547" s="60">
        <v>354</v>
      </c>
      <c r="E547" s="22">
        <v>14</v>
      </c>
      <c r="F547" s="49" t="s">
        <v>9</v>
      </c>
      <c r="G547" s="49" t="s">
        <v>5</v>
      </c>
      <c r="H547" s="73">
        <v>31.95</v>
      </c>
      <c r="I547" s="73" t="s">
        <v>81</v>
      </c>
      <c r="J547" s="74">
        <v>0</v>
      </c>
      <c r="K547" s="73">
        <v>31.95</v>
      </c>
      <c r="L547" s="73">
        <v>17.38</v>
      </c>
      <c r="M547" s="22">
        <v>1</v>
      </c>
      <c r="N547" s="22">
        <v>3018</v>
      </c>
      <c r="O547" s="22" t="s">
        <v>49</v>
      </c>
      <c r="P547" s="22" t="s">
        <v>41</v>
      </c>
      <c r="Q547" s="75">
        <v>31.95</v>
      </c>
      <c r="R547" s="73">
        <v>0</v>
      </c>
      <c r="S547" s="73">
        <v>14.57</v>
      </c>
    </row>
    <row r="548" spans="1:19" x14ac:dyDescent="0.35">
      <c r="A548" s="72">
        <v>41298</v>
      </c>
      <c r="B548" s="22" t="s">
        <v>103</v>
      </c>
      <c r="C548" s="72" t="s">
        <v>56</v>
      </c>
      <c r="D548" s="60">
        <v>354</v>
      </c>
      <c r="E548" s="22">
        <v>8</v>
      </c>
      <c r="F548" s="49" t="s">
        <v>9</v>
      </c>
      <c r="G548" s="49" t="s">
        <v>5</v>
      </c>
      <c r="H548" s="73">
        <v>7.95</v>
      </c>
      <c r="I548" s="73" t="s">
        <v>78</v>
      </c>
      <c r="J548" s="74">
        <v>0</v>
      </c>
      <c r="K548" s="73">
        <v>7.95</v>
      </c>
      <c r="L548" s="73">
        <v>4.53</v>
      </c>
      <c r="M548" s="22">
        <v>2</v>
      </c>
      <c r="N548" s="22">
        <v>3018</v>
      </c>
      <c r="O548" s="22" t="s">
        <v>49</v>
      </c>
      <c r="P548" s="22" t="s">
        <v>41</v>
      </c>
      <c r="Q548" s="75">
        <v>15.9</v>
      </c>
      <c r="R548" s="73">
        <v>0</v>
      </c>
      <c r="S548" s="73">
        <v>6.84</v>
      </c>
    </row>
    <row r="549" spans="1:19" x14ac:dyDescent="0.35">
      <c r="A549" s="72">
        <v>41298</v>
      </c>
      <c r="B549" s="22" t="s">
        <v>103</v>
      </c>
      <c r="C549" s="72" t="s">
        <v>56</v>
      </c>
      <c r="D549" s="60">
        <v>355</v>
      </c>
      <c r="E549" s="22">
        <v>24</v>
      </c>
      <c r="F549" s="49" t="s">
        <v>7</v>
      </c>
      <c r="G549" s="49" t="s">
        <v>5</v>
      </c>
      <c r="H549" s="73">
        <v>27.95</v>
      </c>
      <c r="I549" s="73" t="s">
        <v>80</v>
      </c>
      <c r="J549" s="74">
        <v>0</v>
      </c>
      <c r="K549" s="73">
        <v>27.95</v>
      </c>
      <c r="L549" s="73">
        <v>16.8</v>
      </c>
      <c r="M549" s="22">
        <v>21</v>
      </c>
      <c r="N549" s="22">
        <v>3020</v>
      </c>
      <c r="O549" s="22" t="s">
        <v>26</v>
      </c>
      <c r="P549" s="22" t="s">
        <v>27</v>
      </c>
      <c r="Q549" s="75">
        <v>586.94999999999993</v>
      </c>
      <c r="R549" s="73">
        <v>0</v>
      </c>
      <c r="S549" s="73">
        <v>234.14999999999998</v>
      </c>
    </row>
    <row r="550" spans="1:19" x14ac:dyDescent="0.35">
      <c r="A550" s="72">
        <v>41298</v>
      </c>
      <c r="B550" s="22" t="s">
        <v>103</v>
      </c>
      <c r="C550" s="72" t="s">
        <v>56</v>
      </c>
      <c r="D550" s="60">
        <v>356</v>
      </c>
      <c r="E550" s="22">
        <v>36</v>
      </c>
      <c r="F550" s="49" t="s">
        <v>9</v>
      </c>
      <c r="G550" s="49" t="s">
        <v>5</v>
      </c>
      <c r="H550" s="73">
        <v>26.95</v>
      </c>
      <c r="I550" s="73" t="s">
        <v>80</v>
      </c>
      <c r="J550" s="74">
        <v>0</v>
      </c>
      <c r="K550" s="73">
        <v>26.95</v>
      </c>
      <c r="L550" s="73">
        <v>12.53</v>
      </c>
      <c r="M550" s="22">
        <v>5</v>
      </c>
      <c r="N550" s="22">
        <v>3020</v>
      </c>
      <c r="O550" s="22" t="s">
        <v>26</v>
      </c>
      <c r="P550" s="22" t="s">
        <v>27</v>
      </c>
      <c r="Q550" s="75">
        <v>134.75</v>
      </c>
      <c r="R550" s="73">
        <v>0</v>
      </c>
      <c r="S550" s="73">
        <v>72.099999999999994</v>
      </c>
    </row>
    <row r="551" spans="1:19" x14ac:dyDescent="0.35">
      <c r="A551" s="72">
        <v>41299</v>
      </c>
      <c r="B551" s="22" t="s">
        <v>104</v>
      </c>
      <c r="C551" s="72" t="s">
        <v>56</v>
      </c>
      <c r="D551" s="60">
        <v>357</v>
      </c>
      <c r="E551" s="22">
        <v>24</v>
      </c>
      <c r="F551" s="49" t="s">
        <v>10</v>
      </c>
      <c r="G551" s="49" t="s">
        <v>5</v>
      </c>
      <c r="H551" s="73">
        <v>27.95</v>
      </c>
      <c r="I551" s="73" t="s">
        <v>80</v>
      </c>
      <c r="J551" s="74">
        <v>0</v>
      </c>
      <c r="K551" s="73">
        <v>27.95</v>
      </c>
      <c r="L551" s="73">
        <v>16.8</v>
      </c>
      <c r="M551" s="22">
        <v>8</v>
      </c>
      <c r="N551" s="22">
        <v>3023</v>
      </c>
      <c r="O551" s="22" t="s">
        <v>38</v>
      </c>
      <c r="P551" s="22" t="s">
        <v>23</v>
      </c>
      <c r="Q551" s="75">
        <v>223.6</v>
      </c>
      <c r="R551" s="73">
        <v>0</v>
      </c>
      <c r="S551" s="73">
        <v>89.199999999999989</v>
      </c>
    </row>
    <row r="552" spans="1:19" x14ac:dyDescent="0.35">
      <c r="A552" s="72">
        <v>41299</v>
      </c>
      <c r="B552" s="22" t="s">
        <v>104</v>
      </c>
      <c r="C552" s="72" t="s">
        <v>56</v>
      </c>
      <c r="D552" s="60">
        <v>358</v>
      </c>
      <c r="E552" s="22">
        <v>35</v>
      </c>
      <c r="F552" s="49" t="s">
        <v>8</v>
      </c>
      <c r="G552" s="49" t="s">
        <v>5</v>
      </c>
      <c r="H552" s="73">
        <v>0.95</v>
      </c>
      <c r="I552" s="73" t="s">
        <v>78</v>
      </c>
      <c r="J552" s="74">
        <v>0</v>
      </c>
      <c r="K552" s="73">
        <v>0.95</v>
      </c>
      <c r="L552" s="73">
        <v>0.47</v>
      </c>
      <c r="M552" s="22">
        <v>23</v>
      </c>
      <c r="N552" s="22">
        <v>3018</v>
      </c>
      <c r="O552" s="22" t="s">
        <v>49</v>
      </c>
      <c r="P552" s="22" t="s">
        <v>41</v>
      </c>
      <c r="Q552" s="75">
        <v>21.849999999999998</v>
      </c>
      <c r="R552" s="73">
        <v>0</v>
      </c>
      <c r="S552" s="73">
        <v>11.04</v>
      </c>
    </row>
    <row r="553" spans="1:19" x14ac:dyDescent="0.35">
      <c r="A553" s="72">
        <v>41299</v>
      </c>
      <c r="B553" s="22" t="s">
        <v>104</v>
      </c>
      <c r="C553" s="72" t="s">
        <v>56</v>
      </c>
      <c r="D553" s="60">
        <v>359</v>
      </c>
      <c r="E553" s="22">
        <v>32</v>
      </c>
      <c r="F553" s="49" t="s">
        <v>10</v>
      </c>
      <c r="G553" s="49" t="s">
        <v>5</v>
      </c>
      <c r="H553" s="73">
        <v>22.95</v>
      </c>
      <c r="I553" s="73" t="s">
        <v>80</v>
      </c>
      <c r="J553" s="74">
        <v>0</v>
      </c>
      <c r="K553" s="73">
        <v>22.95</v>
      </c>
      <c r="L553" s="73">
        <v>11.78</v>
      </c>
      <c r="M553" s="22">
        <v>3</v>
      </c>
      <c r="N553" s="22">
        <v>3014</v>
      </c>
      <c r="O553" s="22" t="s">
        <v>24</v>
      </c>
      <c r="P553" s="22" t="s">
        <v>25</v>
      </c>
      <c r="Q553" s="75">
        <v>68.849999999999994</v>
      </c>
      <c r="R553" s="73">
        <v>0</v>
      </c>
      <c r="S553" s="73">
        <v>33.51</v>
      </c>
    </row>
    <row r="554" spans="1:19" x14ac:dyDescent="0.35">
      <c r="A554" s="72">
        <v>41299</v>
      </c>
      <c r="B554" s="22" t="s">
        <v>104</v>
      </c>
      <c r="C554" s="72" t="s">
        <v>56</v>
      </c>
      <c r="D554" s="60">
        <v>359</v>
      </c>
      <c r="E554" s="22">
        <v>2</v>
      </c>
      <c r="F554" s="49" t="s">
        <v>10</v>
      </c>
      <c r="G554" s="49" t="s">
        <v>5</v>
      </c>
      <c r="H554" s="73">
        <v>44.95</v>
      </c>
      <c r="I554" s="73" t="s">
        <v>82</v>
      </c>
      <c r="J554" s="74">
        <v>0</v>
      </c>
      <c r="K554" s="73">
        <v>44.95</v>
      </c>
      <c r="L554" s="73">
        <v>27.95</v>
      </c>
      <c r="M554" s="22">
        <v>7</v>
      </c>
      <c r="N554" s="22">
        <v>3014</v>
      </c>
      <c r="O554" s="22" t="s">
        <v>24</v>
      </c>
      <c r="P554" s="22" t="s">
        <v>25</v>
      </c>
      <c r="Q554" s="75">
        <v>314.65000000000003</v>
      </c>
      <c r="R554" s="73">
        <v>0</v>
      </c>
      <c r="S554" s="73">
        <v>119.00000000000003</v>
      </c>
    </row>
    <row r="555" spans="1:19" x14ac:dyDescent="0.35">
      <c r="A555" s="72">
        <v>41299</v>
      </c>
      <c r="B555" s="22" t="s">
        <v>104</v>
      </c>
      <c r="C555" s="72" t="s">
        <v>56</v>
      </c>
      <c r="D555" s="60">
        <v>360</v>
      </c>
      <c r="E555" s="22">
        <v>43</v>
      </c>
      <c r="F555" s="49" t="s">
        <v>8</v>
      </c>
      <c r="G555" s="49" t="s">
        <v>5</v>
      </c>
      <c r="H555" s="73">
        <v>11.95</v>
      </c>
      <c r="I555" s="73" t="s">
        <v>79</v>
      </c>
      <c r="J555" s="74">
        <v>0</v>
      </c>
      <c r="K555" s="73">
        <v>11.95</v>
      </c>
      <c r="L555" s="73">
        <v>3.32</v>
      </c>
      <c r="M555" s="22">
        <v>3</v>
      </c>
      <c r="N555" s="22">
        <v>3033</v>
      </c>
      <c r="O555" s="22" t="s">
        <v>22</v>
      </c>
      <c r="P555" s="22" t="s">
        <v>23</v>
      </c>
      <c r="Q555" s="75">
        <v>35.849999999999994</v>
      </c>
      <c r="R555" s="73">
        <v>0</v>
      </c>
      <c r="S555" s="73">
        <v>25.889999999999997</v>
      </c>
    </row>
    <row r="556" spans="1:19" x14ac:dyDescent="0.35">
      <c r="A556" s="72">
        <v>41299</v>
      </c>
      <c r="B556" s="22" t="s">
        <v>104</v>
      </c>
      <c r="C556" s="72" t="s">
        <v>56</v>
      </c>
      <c r="D556" s="60">
        <v>361</v>
      </c>
      <c r="E556" s="22">
        <v>42</v>
      </c>
      <c r="F556" s="49" t="s">
        <v>10</v>
      </c>
      <c r="G556" s="49" t="s">
        <v>5</v>
      </c>
      <c r="H556" s="73">
        <v>35.950000000000003</v>
      </c>
      <c r="I556" s="73" t="s">
        <v>81</v>
      </c>
      <c r="J556" s="74">
        <v>0</v>
      </c>
      <c r="K556" s="73">
        <v>35.950000000000003</v>
      </c>
      <c r="L556" s="73">
        <v>20.25</v>
      </c>
      <c r="M556" s="22">
        <v>1</v>
      </c>
      <c r="N556" s="22">
        <v>3017</v>
      </c>
      <c r="O556" s="22" t="s">
        <v>32</v>
      </c>
      <c r="P556" s="22" t="s">
        <v>29</v>
      </c>
      <c r="Q556" s="75">
        <v>35.950000000000003</v>
      </c>
      <c r="R556" s="73">
        <v>0</v>
      </c>
      <c r="S556" s="73">
        <v>15.700000000000003</v>
      </c>
    </row>
    <row r="557" spans="1:19" x14ac:dyDescent="0.35">
      <c r="A557" s="72">
        <v>41299</v>
      </c>
      <c r="B557" s="22" t="s">
        <v>104</v>
      </c>
      <c r="C557" s="72" t="s">
        <v>56</v>
      </c>
      <c r="D557" s="60">
        <v>361</v>
      </c>
      <c r="E557" s="22">
        <v>39</v>
      </c>
      <c r="F557" s="49" t="s">
        <v>10</v>
      </c>
      <c r="G557" s="49" t="s">
        <v>5</v>
      </c>
      <c r="H557" s="73">
        <v>26.95</v>
      </c>
      <c r="I557" s="73" t="s">
        <v>80</v>
      </c>
      <c r="J557" s="74">
        <v>0.2</v>
      </c>
      <c r="K557" s="73">
        <v>21.56</v>
      </c>
      <c r="L557" s="73">
        <v>12.24</v>
      </c>
      <c r="M557" s="22">
        <v>16</v>
      </c>
      <c r="N557" s="22">
        <v>3017</v>
      </c>
      <c r="O557" s="22" t="s">
        <v>32</v>
      </c>
      <c r="P557" s="22" t="s">
        <v>29</v>
      </c>
      <c r="Q557" s="75">
        <v>344.96</v>
      </c>
      <c r="R557" s="73">
        <v>5.3900000000000006</v>
      </c>
      <c r="S557" s="73">
        <v>149.11999999999998</v>
      </c>
    </row>
    <row r="558" spans="1:19" x14ac:dyDescent="0.35">
      <c r="A558" s="72">
        <v>41299</v>
      </c>
      <c r="B558" s="22" t="s">
        <v>104</v>
      </c>
      <c r="C558" s="72" t="s">
        <v>56</v>
      </c>
      <c r="D558" s="60">
        <v>362</v>
      </c>
      <c r="E558" s="22">
        <v>39</v>
      </c>
      <c r="F558" s="49" t="s">
        <v>10</v>
      </c>
      <c r="G558" s="49" t="s">
        <v>5</v>
      </c>
      <c r="H558" s="73">
        <v>26.95</v>
      </c>
      <c r="I558" s="73" t="s">
        <v>80</v>
      </c>
      <c r="J558" s="74">
        <v>0</v>
      </c>
      <c r="K558" s="73">
        <v>26.95</v>
      </c>
      <c r="L558" s="73">
        <v>12.24</v>
      </c>
      <c r="M558" s="22">
        <v>18</v>
      </c>
      <c r="N558" s="22">
        <v>3011</v>
      </c>
      <c r="O558" s="22" t="s">
        <v>52</v>
      </c>
      <c r="P558" s="22" t="s">
        <v>31</v>
      </c>
      <c r="Q558" s="75">
        <v>485.09999999999997</v>
      </c>
      <c r="R558" s="73">
        <v>0</v>
      </c>
      <c r="S558" s="73">
        <v>264.77999999999997</v>
      </c>
    </row>
    <row r="559" spans="1:19" x14ac:dyDescent="0.35">
      <c r="A559" s="72">
        <v>41299</v>
      </c>
      <c r="B559" s="22" t="s">
        <v>104</v>
      </c>
      <c r="C559" s="72" t="s">
        <v>56</v>
      </c>
      <c r="D559" s="60">
        <v>362</v>
      </c>
      <c r="E559" s="22">
        <v>34</v>
      </c>
      <c r="F559" s="49" t="s">
        <v>10</v>
      </c>
      <c r="G559" s="49" t="s">
        <v>5</v>
      </c>
      <c r="H559" s="73">
        <v>37.950000000000003</v>
      </c>
      <c r="I559" s="73" t="s">
        <v>81</v>
      </c>
      <c r="J559" s="74">
        <v>0</v>
      </c>
      <c r="K559" s="73">
        <v>37.950000000000003</v>
      </c>
      <c r="L559" s="73">
        <v>15.35</v>
      </c>
      <c r="M559" s="22">
        <v>8</v>
      </c>
      <c r="N559" s="22">
        <v>3011</v>
      </c>
      <c r="O559" s="22" t="s">
        <v>52</v>
      </c>
      <c r="P559" s="22" t="s">
        <v>31</v>
      </c>
      <c r="Q559" s="75">
        <v>303.60000000000002</v>
      </c>
      <c r="R559" s="73">
        <v>0</v>
      </c>
      <c r="S559" s="73">
        <v>180.8</v>
      </c>
    </row>
    <row r="560" spans="1:19" x14ac:dyDescent="0.35">
      <c r="A560" s="72">
        <v>41299</v>
      </c>
      <c r="B560" s="22" t="s">
        <v>104</v>
      </c>
      <c r="C560" s="72" t="s">
        <v>56</v>
      </c>
      <c r="D560" s="60">
        <v>363</v>
      </c>
      <c r="E560" s="22">
        <v>23</v>
      </c>
      <c r="F560" s="49" t="s">
        <v>10</v>
      </c>
      <c r="G560" s="49" t="s">
        <v>5</v>
      </c>
      <c r="H560" s="73">
        <v>2.95</v>
      </c>
      <c r="I560" s="73" t="s">
        <v>78</v>
      </c>
      <c r="J560" s="74">
        <v>0</v>
      </c>
      <c r="K560" s="73">
        <v>2.95</v>
      </c>
      <c r="L560" s="73">
        <v>1.68</v>
      </c>
      <c r="M560" s="22">
        <v>9</v>
      </c>
      <c r="N560" s="22">
        <v>3016</v>
      </c>
      <c r="O560" s="22" t="s">
        <v>42</v>
      </c>
      <c r="P560" s="22" t="s">
        <v>29</v>
      </c>
      <c r="Q560" s="75">
        <v>26.55</v>
      </c>
      <c r="R560" s="73">
        <v>0</v>
      </c>
      <c r="S560" s="73">
        <v>11.430000000000001</v>
      </c>
    </row>
    <row r="561" spans="1:19" x14ac:dyDescent="0.35">
      <c r="A561" s="72">
        <v>41300</v>
      </c>
      <c r="B561" s="22" t="s">
        <v>105</v>
      </c>
      <c r="C561" s="72" t="s">
        <v>56</v>
      </c>
      <c r="D561" s="60">
        <v>364</v>
      </c>
      <c r="E561" s="22">
        <v>31</v>
      </c>
      <c r="F561" s="49" t="s">
        <v>7</v>
      </c>
      <c r="G561" s="49" t="s">
        <v>5</v>
      </c>
      <c r="H561" s="73">
        <v>0.95</v>
      </c>
      <c r="I561" s="73" t="s">
        <v>78</v>
      </c>
      <c r="J561" s="74">
        <v>0</v>
      </c>
      <c r="K561" s="73">
        <v>0.95</v>
      </c>
      <c r="L561" s="73">
        <v>0.34</v>
      </c>
      <c r="M561" s="22">
        <v>17</v>
      </c>
      <c r="N561" s="22">
        <v>3033</v>
      </c>
      <c r="O561" s="22" t="s">
        <v>22</v>
      </c>
      <c r="P561" s="22" t="s">
        <v>23</v>
      </c>
      <c r="Q561" s="75">
        <v>16.149999999999999</v>
      </c>
      <c r="R561" s="73">
        <v>0</v>
      </c>
      <c r="S561" s="73">
        <v>10.369999999999997</v>
      </c>
    </row>
    <row r="562" spans="1:19" x14ac:dyDescent="0.35">
      <c r="A562" s="72">
        <v>41300</v>
      </c>
      <c r="B562" s="22" t="s">
        <v>105</v>
      </c>
      <c r="C562" s="72" t="s">
        <v>56</v>
      </c>
      <c r="D562" s="60">
        <v>365</v>
      </c>
      <c r="E562" s="22">
        <v>37</v>
      </c>
      <c r="F562" s="49" t="s">
        <v>7</v>
      </c>
      <c r="G562" s="49" t="s">
        <v>5</v>
      </c>
      <c r="H562" s="73">
        <v>24.95</v>
      </c>
      <c r="I562" s="73" t="s">
        <v>80</v>
      </c>
      <c r="J562" s="74">
        <v>0</v>
      </c>
      <c r="K562" s="73">
        <v>24.95</v>
      </c>
      <c r="L562" s="73">
        <v>9.3800000000000008</v>
      </c>
      <c r="M562" s="22">
        <v>2</v>
      </c>
      <c r="N562" s="22">
        <v>3029</v>
      </c>
      <c r="O562" s="22" t="s">
        <v>46</v>
      </c>
      <c r="P562" s="22" t="s">
        <v>23</v>
      </c>
      <c r="Q562" s="75">
        <v>49.9</v>
      </c>
      <c r="R562" s="73">
        <v>0</v>
      </c>
      <c r="S562" s="73">
        <v>31.139999999999997</v>
      </c>
    </row>
    <row r="563" spans="1:19" x14ac:dyDescent="0.35">
      <c r="A563" s="72">
        <v>41300</v>
      </c>
      <c r="B563" s="22" t="s">
        <v>105</v>
      </c>
      <c r="C563" s="72" t="s">
        <v>56</v>
      </c>
      <c r="D563" s="60">
        <v>365</v>
      </c>
      <c r="E563" s="22">
        <v>17</v>
      </c>
      <c r="F563" s="49" t="s">
        <v>7</v>
      </c>
      <c r="G563" s="49" t="s">
        <v>5</v>
      </c>
      <c r="H563" s="73">
        <v>49.95</v>
      </c>
      <c r="I563" s="73" t="s">
        <v>82</v>
      </c>
      <c r="J563" s="74">
        <v>0</v>
      </c>
      <c r="K563" s="73">
        <v>49.95</v>
      </c>
      <c r="L563" s="73">
        <v>23.93</v>
      </c>
      <c r="M563" s="22">
        <v>33</v>
      </c>
      <c r="N563" s="22">
        <v>3029</v>
      </c>
      <c r="O563" s="22" t="s">
        <v>46</v>
      </c>
      <c r="P563" s="22" t="s">
        <v>23</v>
      </c>
      <c r="Q563" s="75">
        <v>1648.3500000000001</v>
      </c>
      <c r="R563" s="73">
        <v>0</v>
      </c>
      <c r="S563" s="73">
        <v>858.66000000000008</v>
      </c>
    </row>
    <row r="564" spans="1:19" x14ac:dyDescent="0.35">
      <c r="A564" s="72">
        <v>41300</v>
      </c>
      <c r="B564" s="22" t="s">
        <v>105</v>
      </c>
      <c r="C564" s="72" t="s">
        <v>56</v>
      </c>
      <c r="D564" s="60">
        <v>366</v>
      </c>
      <c r="E564" s="22">
        <v>9</v>
      </c>
      <c r="F564" s="49" t="s">
        <v>8</v>
      </c>
      <c r="G564" s="49" t="s">
        <v>5</v>
      </c>
      <c r="H564" s="73">
        <v>48.95</v>
      </c>
      <c r="I564" s="73" t="s">
        <v>82</v>
      </c>
      <c r="J564" s="74">
        <v>0</v>
      </c>
      <c r="K564" s="73">
        <v>48.95</v>
      </c>
      <c r="L564" s="73">
        <v>24.52</v>
      </c>
      <c r="M564" s="22">
        <v>20</v>
      </c>
      <c r="N564" s="22">
        <v>3025</v>
      </c>
      <c r="O564" s="22" t="s">
        <v>35</v>
      </c>
      <c r="P564" s="22" t="s">
        <v>31</v>
      </c>
      <c r="Q564" s="75">
        <v>979</v>
      </c>
      <c r="R564" s="73">
        <v>0</v>
      </c>
      <c r="S564" s="73">
        <v>488.60000000000008</v>
      </c>
    </row>
    <row r="565" spans="1:19" x14ac:dyDescent="0.35">
      <c r="A565" s="72">
        <v>41300</v>
      </c>
      <c r="B565" s="22" t="s">
        <v>105</v>
      </c>
      <c r="C565" s="72" t="s">
        <v>56</v>
      </c>
      <c r="D565" s="60">
        <v>367</v>
      </c>
      <c r="E565" s="22">
        <v>8</v>
      </c>
      <c r="F565" s="49" t="s">
        <v>7</v>
      </c>
      <c r="G565" s="49" t="s">
        <v>5</v>
      </c>
      <c r="H565" s="73">
        <v>7.95</v>
      </c>
      <c r="I565" s="73" t="s">
        <v>78</v>
      </c>
      <c r="J565" s="74">
        <v>0.2</v>
      </c>
      <c r="K565" s="73">
        <v>6.36</v>
      </c>
      <c r="L565" s="73">
        <v>4.53</v>
      </c>
      <c r="M565" s="22">
        <v>30</v>
      </c>
      <c r="N565" s="22">
        <v>3012</v>
      </c>
      <c r="O565" s="22" t="s">
        <v>36</v>
      </c>
      <c r="P565" s="22" t="s">
        <v>34</v>
      </c>
      <c r="Q565" s="75">
        <v>190.8</v>
      </c>
      <c r="R565" s="73">
        <v>1.5899999999999999</v>
      </c>
      <c r="S565" s="73">
        <v>54.900000000000006</v>
      </c>
    </row>
    <row r="566" spans="1:19" x14ac:dyDescent="0.35">
      <c r="A566" s="72">
        <v>41300</v>
      </c>
      <c r="B566" s="22" t="s">
        <v>105</v>
      </c>
      <c r="C566" s="72" t="s">
        <v>56</v>
      </c>
      <c r="D566" s="60">
        <v>367</v>
      </c>
      <c r="E566" s="22">
        <v>7</v>
      </c>
      <c r="F566" s="49" t="s">
        <v>7</v>
      </c>
      <c r="G566" s="49" t="s">
        <v>5</v>
      </c>
      <c r="H566" s="73">
        <v>20.95</v>
      </c>
      <c r="I566" s="73" t="s">
        <v>80</v>
      </c>
      <c r="J566" s="74">
        <v>0</v>
      </c>
      <c r="K566" s="73">
        <v>20.95</v>
      </c>
      <c r="L566" s="73">
        <v>10.039999999999999</v>
      </c>
      <c r="M566" s="22">
        <v>9</v>
      </c>
      <c r="N566" s="22">
        <v>3012</v>
      </c>
      <c r="O566" s="22" t="s">
        <v>36</v>
      </c>
      <c r="P566" s="22" t="s">
        <v>34</v>
      </c>
      <c r="Q566" s="75">
        <v>188.54999999999998</v>
      </c>
      <c r="R566" s="73">
        <v>0</v>
      </c>
      <c r="S566" s="73">
        <v>98.19</v>
      </c>
    </row>
    <row r="567" spans="1:19" x14ac:dyDescent="0.35">
      <c r="A567" s="72">
        <v>41300</v>
      </c>
      <c r="B567" s="22" t="s">
        <v>105</v>
      </c>
      <c r="C567" s="72" t="s">
        <v>56</v>
      </c>
      <c r="D567" s="60">
        <v>368</v>
      </c>
      <c r="E567" s="22">
        <v>35</v>
      </c>
      <c r="F567" s="49" t="s">
        <v>8</v>
      </c>
      <c r="G567" s="49" t="s">
        <v>5</v>
      </c>
      <c r="H567" s="73">
        <v>0.95</v>
      </c>
      <c r="I567" s="73" t="s">
        <v>78</v>
      </c>
      <c r="J567" s="74">
        <v>0</v>
      </c>
      <c r="K567" s="73">
        <v>0.95</v>
      </c>
      <c r="L567" s="73">
        <v>0.47</v>
      </c>
      <c r="M567" s="22">
        <v>14</v>
      </c>
      <c r="N567" s="22">
        <v>3025</v>
      </c>
      <c r="O567" s="22" t="s">
        <v>35</v>
      </c>
      <c r="P567" s="22" t="s">
        <v>31</v>
      </c>
      <c r="Q567" s="75">
        <v>13.299999999999999</v>
      </c>
      <c r="R567" s="73">
        <v>0</v>
      </c>
      <c r="S567" s="73">
        <v>6.72</v>
      </c>
    </row>
    <row r="568" spans="1:19" x14ac:dyDescent="0.35">
      <c r="A568" s="72">
        <v>41300</v>
      </c>
      <c r="B568" s="22" t="s">
        <v>105</v>
      </c>
      <c r="C568" s="72" t="s">
        <v>56</v>
      </c>
      <c r="D568" s="60">
        <v>368</v>
      </c>
      <c r="E568" s="22">
        <v>34</v>
      </c>
      <c r="F568" s="49" t="s">
        <v>8</v>
      </c>
      <c r="G568" s="49" t="s">
        <v>5</v>
      </c>
      <c r="H568" s="73">
        <v>37.950000000000003</v>
      </c>
      <c r="I568" s="73" t="s">
        <v>81</v>
      </c>
      <c r="J568" s="74">
        <v>0</v>
      </c>
      <c r="K568" s="73">
        <v>37.950000000000003</v>
      </c>
      <c r="L568" s="73">
        <v>15.35</v>
      </c>
      <c r="M568" s="22">
        <v>8</v>
      </c>
      <c r="N568" s="22">
        <v>3025</v>
      </c>
      <c r="O568" s="22" t="s">
        <v>35</v>
      </c>
      <c r="P568" s="22" t="s">
        <v>31</v>
      </c>
      <c r="Q568" s="75">
        <v>303.60000000000002</v>
      </c>
      <c r="R568" s="73">
        <v>0</v>
      </c>
      <c r="S568" s="73">
        <v>180.8</v>
      </c>
    </row>
    <row r="569" spans="1:19" x14ac:dyDescent="0.35">
      <c r="A569" s="72">
        <v>41300</v>
      </c>
      <c r="B569" s="22" t="s">
        <v>105</v>
      </c>
      <c r="C569" s="72" t="s">
        <v>56</v>
      </c>
      <c r="D569" s="60">
        <v>369</v>
      </c>
      <c r="E569" s="22">
        <v>50</v>
      </c>
      <c r="F569" s="49" t="s">
        <v>7</v>
      </c>
      <c r="G569" s="49" t="s">
        <v>5</v>
      </c>
      <c r="H569" s="73">
        <v>24.95</v>
      </c>
      <c r="I569" s="73" t="s">
        <v>80</v>
      </c>
      <c r="J569" s="74">
        <v>0</v>
      </c>
      <c r="K569" s="73">
        <v>24.95</v>
      </c>
      <c r="L569" s="73">
        <v>12.14</v>
      </c>
      <c r="M569" s="22">
        <v>1</v>
      </c>
      <c r="N569" s="22">
        <v>3015</v>
      </c>
      <c r="O569" s="22" t="s">
        <v>37</v>
      </c>
      <c r="P569" s="22" t="s">
        <v>29</v>
      </c>
      <c r="Q569" s="75">
        <v>24.95</v>
      </c>
      <c r="R569" s="73">
        <v>0</v>
      </c>
      <c r="S569" s="73">
        <v>12.809999999999999</v>
      </c>
    </row>
    <row r="570" spans="1:19" x14ac:dyDescent="0.35">
      <c r="A570" s="72">
        <v>41300</v>
      </c>
      <c r="B570" s="22" t="s">
        <v>105</v>
      </c>
      <c r="C570" s="72" t="s">
        <v>56</v>
      </c>
      <c r="D570" s="60">
        <v>370</v>
      </c>
      <c r="E570" s="22">
        <v>30</v>
      </c>
      <c r="F570" s="49" t="s">
        <v>8</v>
      </c>
      <c r="G570" s="49" t="s">
        <v>5</v>
      </c>
      <c r="H570" s="73">
        <v>10.95</v>
      </c>
      <c r="I570" s="73" t="s">
        <v>79</v>
      </c>
      <c r="J570" s="74">
        <v>0</v>
      </c>
      <c r="K570" s="73">
        <v>10.95</v>
      </c>
      <c r="L570" s="73">
        <v>4.8</v>
      </c>
      <c r="M570" s="22">
        <v>5</v>
      </c>
      <c r="N570" s="22">
        <v>3029</v>
      </c>
      <c r="O570" s="22" t="s">
        <v>46</v>
      </c>
      <c r="P570" s="22" t="s">
        <v>23</v>
      </c>
      <c r="Q570" s="75">
        <v>54.75</v>
      </c>
      <c r="R570" s="73">
        <v>0</v>
      </c>
      <c r="S570" s="73">
        <v>30.749999999999996</v>
      </c>
    </row>
    <row r="571" spans="1:19" x14ac:dyDescent="0.35">
      <c r="A571" s="72">
        <v>41300</v>
      </c>
      <c r="B571" s="22" t="s">
        <v>105</v>
      </c>
      <c r="C571" s="72" t="s">
        <v>56</v>
      </c>
      <c r="D571" s="60">
        <v>371</v>
      </c>
      <c r="E571" s="22">
        <v>8</v>
      </c>
      <c r="F571" s="49" t="s">
        <v>7</v>
      </c>
      <c r="G571" s="49" t="s">
        <v>5</v>
      </c>
      <c r="H571" s="73">
        <v>7.95</v>
      </c>
      <c r="I571" s="73" t="s">
        <v>78</v>
      </c>
      <c r="J571" s="74">
        <v>0</v>
      </c>
      <c r="K571" s="73">
        <v>7.95</v>
      </c>
      <c r="L571" s="73">
        <v>4.53</v>
      </c>
      <c r="M571" s="22">
        <v>24</v>
      </c>
      <c r="N571" s="22">
        <v>3031</v>
      </c>
      <c r="O571" s="22" t="s">
        <v>48</v>
      </c>
      <c r="P571" s="22" t="s">
        <v>23</v>
      </c>
      <c r="Q571" s="75">
        <v>190.8</v>
      </c>
      <c r="R571" s="73">
        <v>0</v>
      </c>
      <c r="S571" s="73">
        <v>82.08</v>
      </c>
    </row>
    <row r="572" spans="1:19" x14ac:dyDescent="0.35">
      <c r="A572" s="72">
        <v>41300</v>
      </c>
      <c r="B572" s="22" t="s">
        <v>105</v>
      </c>
      <c r="C572" s="72" t="s">
        <v>56</v>
      </c>
      <c r="D572" s="60">
        <v>371</v>
      </c>
      <c r="E572" s="22">
        <v>7</v>
      </c>
      <c r="F572" s="49" t="s">
        <v>7</v>
      </c>
      <c r="G572" s="49" t="s">
        <v>5</v>
      </c>
      <c r="H572" s="73">
        <v>20.95</v>
      </c>
      <c r="I572" s="73" t="s">
        <v>80</v>
      </c>
      <c r="J572" s="74">
        <v>0</v>
      </c>
      <c r="K572" s="73">
        <v>20.95</v>
      </c>
      <c r="L572" s="73">
        <v>10.039999999999999</v>
      </c>
      <c r="M572" s="22">
        <v>9</v>
      </c>
      <c r="N572" s="22">
        <v>3031</v>
      </c>
      <c r="O572" s="22" t="s">
        <v>48</v>
      </c>
      <c r="P572" s="22" t="s">
        <v>23</v>
      </c>
      <c r="Q572" s="75">
        <v>188.54999999999998</v>
      </c>
      <c r="R572" s="73">
        <v>0</v>
      </c>
      <c r="S572" s="73">
        <v>98.19</v>
      </c>
    </row>
    <row r="573" spans="1:19" x14ac:dyDescent="0.35">
      <c r="A573" s="72">
        <v>41300</v>
      </c>
      <c r="B573" s="22" t="s">
        <v>105</v>
      </c>
      <c r="C573" s="72" t="s">
        <v>56</v>
      </c>
      <c r="D573" s="60">
        <v>371</v>
      </c>
      <c r="E573" s="22">
        <v>1</v>
      </c>
      <c r="F573" s="49" t="s">
        <v>7</v>
      </c>
      <c r="G573" s="49" t="s">
        <v>5</v>
      </c>
      <c r="H573" s="73">
        <v>43.95</v>
      </c>
      <c r="I573" s="73" t="s">
        <v>82</v>
      </c>
      <c r="J573" s="74">
        <v>0</v>
      </c>
      <c r="K573" s="73">
        <v>43.95</v>
      </c>
      <c r="L573" s="73">
        <v>25.6</v>
      </c>
      <c r="M573" s="22">
        <v>16</v>
      </c>
      <c r="N573" s="22">
        <v>3031</v>
      </c>
      <c r="O573" s="22" t="s">
        <v>48</v>
      </c>
      <c r="P573" s="22" t="s">
        <v>23</v>
      </c>
      <c r="Q573" s="75">
        <v>703.2</v>
      </c>
      <c r="R573" s="73">
        <v>0</v>
      </c>
      <c r="S573" s="73">
        <v>293.60000000000002</v>
      </c>
    </row>
    <row r="574" spans="1:19" x14ac:dyDescent="0.35">
      <c r="A574" s="72">
        <v>41300</v>
      </c>
      <c r="B574" s="22" t="s">
        <v>105</v>
      </c>
      <c r="C574" s="72" t="s">
        <v>56</v>
      </c>
      <c r="D574" s="60">
        <v>371</v>
      </c>
      <c r="E574" s="22">
        <v>10</v>
      </c>
      <c r="F574" s="49" t="s">
        <v>7</v>
      </c>
      <c r="G574" s="49" t="s">
        <v>5</v>
      </c>
      <c r="H574" s="73">
        <v>34.950000000000003</v>
      </c>
      <c r="I574" s="73" t="s">
        <v>81</v>
      </c>
      <c r="J574" s="74">
        <v>0</v>
      </c>
      <c r="K574" s="73">
        <v>34.950000000000003</v>
      </c>
      <c r="L574" s="73">
        <v>22.13</v>
      </c>
      <c r="M574" s="22">
        <v>9</v>
      </c>
      <c r="N574" s="22">
        <v>3031</v>
      </c>
      <c r="O574" s="22" t="s">
        <v>48</v>
      </c>
      <c r="P574" s="22" t="s">
        <v>23</v>
      </c>
      <c r="Q574" s="75">
        <v>314.55</v>
      </c>
      <c r="R574" s="73">
        <v>0</v>
      </c>
      <c r="S574" s="73">
        <v>115.38000000000004</v>
      </c>
    </row>
    <row r="575" spans="1:19" x14ac:dyDescent="0.35">
      <c r="A575" s="72">
        <v>41300</v>
      </c>
      <c r="B575" s="22" t="s">
        <v>105</v>
      </c>
      <c r="C575" s="72" t="s">
        <v>56</v>
      </c>
      <c r="D575" s="60">
        <v>372</v>
      </c>
      <c r="E575" s="22">
        <v>37</v>
      </c>
      <c r="F575" s="49" t="s">
        <v>8</v>
      </c>
      <c r="G575" s="49" t="s">
        <v>5</v>
      </c>
      <c r="H575" s="73">
        <v>24.95</v>
      </c>
      <c r="I575" s="73" t="s">
        <v>80</v>
      </c>
      <c r="J575" s="74">
        <v>0.1</v>
      </c>
      <c r="K575" s="73">
        <v>22.46</v>
      </c>
      <c r="L575" s="73">
        <v>9.3800000000000008</v>
      </c>
      <c r="M575" s="22">
        <v>10</v>
      </c>
      <c r="N575" s="22">
        <v>3011</v>
      </c>
      <c r="O575" s="22" t="s">
        <v>52</v>
      </c>
      <c r="P575" s="22" t="s">
        <v>31</v>
      </c>
      <c r="Q575" s="75">
        <v>224.60000000000002</v>
      </c>
      <c r="R575" s="73">
        <v>2.4899999999999984</v>
      </c>
      <c r="S575" s="73">
        <v>130.80000000000001</v>
      </c>
    </row>
    <row r="576" spans="1:19" x14ac:dyDescent="0.35">
      <c r="A576" s="72">
        <v>41300</v>
      </c>
      <c r="B576" s="22" t="s">
        <v>105</v>
      </c>
      <c r="C576" s="72" t="s">
        <v>56</v>
      </c>
      <c r="D576" s="60">
        <v>373</v>
      </c>
      <c r="E576" s="22">
        <v>10</v>
      </c>
      <c r="F576" s="49" t="s">
        <v>7</v>
      </c>
      <c r="G576" s="49" t="s">
        <v>5</v>
      </c>
      <c r="H576" s="73">
        <v>34.950000000000003</v>
      </c>
      <c r="I576" s="73" t="s">
        <v>81</v>
      </c>
      <c r="J576" s="74">
        <v>0</v>
      </c>
      <c r="K576" s="73">
        <v>34.950000000000003</v>
      </c>
      <c r="L576" s="73">
        <v>22.13</v>
      </c>
      <c r="M576" s="22">
        <v>5</v>
      </c>
      <c r="N576" s="22">
        <v>3025</v>
      </c>
      <c r="O576" s="22" t="s">
        <v>35</v>
      </c>
      <c r="P576" s="22" t="s">
        <v>31</v>
      </c>
      <c r="Q576" s="75">
        <v>174.75</v>
      </c>
      <c r="R576" s="73">
        <v>0</v>
      </c>
      <c r="S576" s="73">
        <v>64.100000000000023</v>
      </c>
    </row>
    <row r="577" spans="1:19" x14ac:dyDescent="0.35">
      <c r="A577" s="72">
        <v>41300</v>
      </c>
      <c r="B577" s="22" t="s">
        <v>105</v>
      </c>
      <c r="C577" s="72" t="s">
        <v>56</v>
      </c>
      <c r="D577" s="60">
        <v>373</v>
      </c>
      <c r="E577" s="22">
        <v>24</v>
      </c>
      <c r="F577" s="49" t="s">
        <v>7</v>
      </c>
      <c r="G577" s="49" t="s">
        <v>5</v>
      </c>
      <c r="H577" s="73">
        <v>27.95</v>
      </c>
      <c r="I577" s="73" t="s">
        <v>80</v>
      </c>
      <c r="J577" s="74">
        <v>0</v>
      </c>
      <c r="K577" s="73">
        <v>27.95</v>
      </c>
      <c r="L577" s="73">
        <v>16.8</v>
      </c>
      <c r="M577" s="22">
        <v>14</v>
      </c>
      <c r="N577" s="22">
        <v>3025</v>
      </c>
      <c r="O577" s="22" t="s">
        <v>35</v>
      </c>
      <c r="P577" s="22" t="s">
        <v>31</v>
      </c>
      <c r="Q577" s="75">
        <v>391.3</v>
      </c>
      <c r="R577" s="73">
        <v>0</v>
      </c>
      <c r="S577" s="73">
        <v>156.09999999999997</v>
      </c>
    </row>
    <row r="578" spans="1:19" x14ac:dyDescent="0.35">
      <c r="A578" s="72">
        <v>41300</v>
      </c>
      <c r="B578" s="22" t="s">
        <v>105</v>
      </c>
      <c r="C578" s="72" t="s">
        <v>56</v>
      </c>
      <c r="D578" s="60">
        <v>374</v>
      </c>
      <c r="E578" s="22">
        <v>10</v>
      </c>
      <c r="F578" s="49" t="s">
        <v>8</v>
      </c>
      <c r="G578" s="49" t="s">
        <v>5</v>
      </c>
      <c r="H578" s="73">
        <v>34.950000000000003</v>
      </c>
      <c r="I578" s="73" t="s">
        <v>81</v>
      </c>
      <c r="J578" s="74">
        <v>0.1</v>
      </c>
      <c r="K578" s="73">
        <v>31.46</v>
      </c>
      <c r="L578" s="73">
        <v>22.13</v>
      </c>
      <c r="M578" s="22">
        <v>10</v>
      </c>
      <c r="N578" s="22">
        <v>3011</v>
      </c>
      <c r="O578" s="22" t="s">
        <v>52</v>
      </c>
      <c r="P578" s="22" t="s">
        <v>31</v>
      </c>
      <c r="Q578" s="75">
        <v>314.60000000000002</v>
      </c>
      <c r="R578" s="73">
        <v>3.490000000000002</v>
      </c>
      <c r="S578" s="73">
        <v>93.300000000000011</v>
      </c>
    </row>
    <row r="579" spans="1:19" x14ac:dyDescent="0.35">
      <c r="A579" s="72">
        <v>41300</v>
      </c>
      <c r="B579" s="22" t="s">
        <v>105</v>
      </c>
      <c r="C579" s="72" t="s">
        <v>56</v>
      </c>
      <c r="D579" s="60">
        <v>374</v>
      </c>
      <c r="E579" s="22">
        <v>44</v>
      </c>
      <c r="F579" s="49" t="s">
        <v>8</v>
      </c>
      <c r="G579" s="49" t="s">
        <v>5</v>
      </c>
      <c r="H579" s="73">
        <v>38.950000000000003</v>
      </c>
      <c r="I579" s="73" t="s">
        <v>81</v>
      </c>
      <c r="J579" s="74">
        <v>0</v>
      </c>
      <c r="K579" s="73">
        <v>38.950000000000003</v>
      </c>
      <c r="L579" s="73">
        <v>24.76</v>
      </c>
      <c r="M579" s="22">
        <v>24</v>
      </c>
      <c r="N579" s="22">
        <v>3011</v>
      </c>
      <c r="O579" s="22" t="s">
        <v>52</v>
      </c>
      <c r="P579" s="22" t="s">
        <v>31</v>
      </c>
      <c r="Q579" s="75">
        <v>934.80000000000007</v>
      </c>
      <c r="R579" s="73">
        <v>0</v>
      </c>
      <c r="S579" s="73">
        <v>340.56000000000006</v>
      </c>
    </row>
    <row r="580" spans="1:19" x14ac:dyDescent="0.35">
      <c r="A580" s="72">
        <v>41300</v>
      </c>
      <c r="B580" s="22" t="s">
        <v>105</v>
      </c>
      <c r="C580" s="72" t="s">
        <v>56</v>
      </c>
      <c r="D580" s="60">
        <v>375</v>
      </c>
      <c r="E580" s="22">
        <v>29</v>
      </c>
      <c r="F580" s="49" t="s">
        <v>7</v>
      </c>
      <c r="G580" s="49" t="s">
        <v>5</v>
      </c>
      <c r="H580" s="73">
        <v>40.950000000000003</v>
      </c>
      <c r="I580" s="73" t="s">
        <v>82</v>
      </c>
      <c r="J580" s="74">
        <v>0</v>
      </c>
      <c r="K580" s="73">
        <v>40.950000000000003</v>
      </c>
      <c r="L580" s="73">
        <v>15.51</v>
      </c>
      <c r="M580" s="22">
        <v>1</v>
      </c>
      <c r="N580" s="22">
        <v>3033</v>
      </c>
      <c r="O580" s="22" t="s">
        <v>22</v>
      </c>
      <c r="P580" s="22" t="s">
        <v>23</v>
      </c>
      <c r="Q580" s="75">
        <v>40.950000000000003</v>
      </c>
      <c r="R580" s="73">
        <v>0</v>
      </c>
      <c r="S580" s="73">
        <v>25.440000000000005</v>
      </c>
    </row>
    <row r="581" spans="1:19" x14ac:dyDescent="0.35">
      <c r="A581" s="72">
        <v>41300</v>
      </c>
      <c r="B581" s="22" t="s">
        <v>105</v>
      </c>
      <c r="C581" s="72" t="s">
        <v>56</v>
      </c>
      <c r="D581" s="60">
        <v>376</v>
      </c>
      <c r="E581" s="22">
        <v>40</v>
      </c>
      <c r="F581" s="49" t="s">
        <v>8</v>
      </c>
      <c r="G581" s="49" t="s">
        <v>5</v>
      </c>
      <c r="H581" s="73">
        <v>16.95</v>
      </c>
      <c r="I581" s="73" t="s">
        <v>79</v>
      </c>
      <c r="J581" s="74">
        <v>0</v>
      </c>
      <c r="K581" s="73">
        <v>16.95</v>
      </c>
      <c r="L581" s="73">
        <v>6.53</v>
      </c>
      <c r="M581" s="22">
        <v>4</v>
      </c>
      <c r="N581" s="22">
        <v>3010</v>
      </c>
      <c r="O581" s="22" t="s">
        <v>45</v>
      </c>
      <c r="P581" s="22" t="s">
        <v>44</v>
      </c>
      <c r="Q581" s="75">
        <v>67.8</v>
      </c>
      <c r="R581" s="73">
        <v>0</v>
      </c>
      <c r="S581" s="73">
        <v>41.679999999999993</v>
      </c>
    </row>
    <row r="582" spans="1:19" x14ac:dyDescent="0.35">
      <c r="A582" s="72">
        <v>41300</v>
      </c>
      <c r="B582" s="22" t="s">
        <v>105</v>
      </c>
      <c r="C582" s="72" t="s">
        <v>56</v>
      </c>
      <c r="D582" s="60">
        <v>376</v>
      </c>
      <c r="E582" s="22">
        <v>12</v>
      </c>
      <c r="F582" s="49" t="s">
        <v>8</v>
      </c>
      <c r="G582" s="49" t="s">
        <v>5</v>
      </c>
      <c r="H582" s="73">
        <v>47.95</v>
      </c>
      <c r="I582" s="73" t="s">
        <v>82</v>
      </c>
      <c r="J582" s="74">
        <v>0</v>
      </c>
      <c r="K582" s="73">
        <v>47.95</v>
      </c>
      <c r="L582" s="73">
        <v>20.7</v>
      </c>
      <c r="M582" s="22">
        <v>4</v>
      </c>
      <c r="N582" s="22">
        <v>3010</v>
      </c>
      <c r="O582" s="22" t="s">
        <v>45</v>
      </c>
      <c r="P582" s="22" t="s">
        <v>44</v>
      </c>
      <c r="Q582" s="75">
        <v>191.8</v>
      </c>
      <c r="R582" s="73">
        <v>0</v>
      </c>
      <c r="S582" s="73">
        <v>109.00000000000001</v>
      </c>
    </row>
    <row r="583" spans="1:19" x14ac:dyDescent="0.35">
      <c r="A583" s="72">
        <v>41300</v>
      </c>
      <c r="B583" s="22" t="s">
        <v>105</v>
      </c>
      <c r="C583" s="72" t="s">
        <v>56</v>
      </c>
      <c r="D583" s="60">
        <v>377</v>
      </c>
      <c r="E583" s="22">
        <v>5</v>
      </c>
      <c r="F583" s="49" t="s">
        <v>7</v>
      </c>
      <c r="G583" s="49" t="s">
        <v>5</v>
      </c>
      <c r="H583" s="73">
        <v>24.95</v>
      </c>
      <c r="I583" s="73" t="s">
        <v>80</v>
      </c>
      <c r="J583" s="74">
        <v>0.1</v>
      </c>
      <c r="K583" s="73">
        <v>22.46</v>
      </c>
      <c r="L583" s="73">
        <v>12.27</v>
      </c>
      <c r="M583" s="22">
        <v>5</v>
      </c>
      <c r="N583" s="22">
        <v>3030</v>
      </c>
      <c r="O583" s="22" t="s">
        <v>40</v>
      </c>
      <c r="P583" s="22" t="s">
        <v>41</v>
      </c>
      <c r="Q583" s="75">
        <v>112.30000000000001</v>
      </c>
      <c r="R583" s="73">
        <v>2.4899999999999984</v>
      </c>
      <c r="S583" s="73">
        <v>50.95</v>
      </c>
    </row>
    <row r="584" spans="1:19" x14ac:dyDescent="0.35">
      <c r="A584" s="72">
        <v>41300</v>
      </c>
      <c r="B584" s="22" t="s">
        <v>105</v>
      </c>
      <c r="C584" s="72" t="s">
        <v>56</v>
      </c>
      <c r="D584" s="60">
        <v>377</v>
      </c>
      <c r="E584" s="22">
        <v>11</v>
      </c>
      <c r="F584" s="49" t="s">
        <v>7</v>
      </c>
      <c r="G584" s="49" t="s">
        <v>5</v>
      </c>
      <c r="H584" s="73">
        <v>65.95</v>
      </c>
      <c r="I584" s="73" t="s">
        <v>83</v>
      </c>
      <c r="J584" s="74">
        <v>0</v>
      </c>
      <c r="K584" s="73">
        <v>65.95</v>
      </c>
      <c r="L584" s="73">
        <v>37.97</v>
      </c>
      <c r="M584" s="22">
        <v>5</v>
      </c>
      <c r="N584" s="22">
        <v>3030</v>
      </c>
      <c r="O584" s="22" t="s">
        <v>40</v>
      </c>
      <c r="P584" s="22" t="s">
        <v>41</v>
      </c>
      <c r="Q584" s="75">
        <v>329.75</v>
      </c>
      <c r="R584" s="73">
        <v>0</v>
      </c>
      <c r="S584" s="73">
        <v>139.90000000000003</v>
      </c>
    </row>
    <row r="585" spans="1:19" x14ac:dyDescent="0.35">
      <c r="A585" s="72">
        <v>41300</v>
      </c>
      <c r="B585" s="22" t="s">
        <v>105</v>
      </c>
      <c r="C585" s="72" t="s">
        <v>56</v>
      </c>
      <c r="D585" s="60">
        <v>378</v>
      </c>
      <c r="E585" s="22">
        <v>42</v>
      </c>
      <c r="F585" s="49" t="s">
        <v>8</v>
      </c>
      <c r="G585" s="49" t="s">
        <v>5</v>
      </c>
      <c r="H585" s="73">
        <v>35.950000000000003</v>
      </c>
      <c r="I585" s="73" t="s">
        <v>81</v>
      </c>
      <c r="J585" s="74">
        <v>0</v>
      </c>
      <c r="K585" s="73">
        <v>35.950000000000003</v>
      </c>
      <c r="L585" s="73">
        <v>20.25</v>
      </c>
      <c r="M585" s="22">
        <v>2</v>
      </c>
      <c r="N585" s="22">
        <v>3024</v>
      </c>
      <c r="O585" s="22" t="s">
        <v>47</v>
      </c>
      <c r="P585" s="22" t="s">
        <v>41</v>
      </c>
      <c r="Q585" s="75">
        <v>71.900000000000006</v>
      </c>
      <c r="R585" s="73">
        <v>0</v>
      </c>
      <c r="S585" s="73">
        <v>31.400000000000006</v>
      </c>
    </row>
    <row r="586" spans="1:19" x14ac:dyDescent="0.35">
      <c r="A586" s="72">
        <v>41300</v>
      </c>
      <c r="B586" s="22" t="s">
        <v>105</v>
      </c>
      <c r="C586" s="72" t="s">
        <v>56</v>
      </c>
      <c r="D586" s="60">
        <v>379</v>
      </c>
      <c r="E586" s="22">
        <v>5</v>
      </c>
      <c r="F586" s="49" t="s">
        <v>7</v>
      </c>
      <c r="G586" s="49" t="s">
        <v>5</v>
      </c>
      <c r="H586" s="73">
        <v>24.95</v>
      </c>
      <c r="I586" s="73" t="s">
        <v>80</v>
      </c>
      <c r="J586" s="74">
        <v>0</v>
      </c>
      <c r="K586" s="73">
        <v>24.95</v>
      </c>
      <c r="L586" s="73">
        <v>12.27</v>
      </c>
      <c r="M586" s="22">
        <v>3</v>
      </c>
      <c r="N586" s="22">
        <v>3030</v>
      </c>
      <c r="O586" s="22" t="s">
        <v>40</v>
      </c>
      <c r="P586" s="22" t="s">
        <v>41</v>
      </c>
      <c r="Q586" s="75">
        <v>74.849999999999994</v>
      </c>
      <c r="R586" s="73">
        <v>0</v>
      </c>
      <c r="S586" s="73">
        <v>38.04</v>
      </c>
    </row>
    <row r="587" spans="1:19" x14ac:dyDescent="0.35">
      <c r="A587" s="72">
        <v>41300</v>
      </c>
      <c r="B587" s="22" t="s">
        <v>105</v>
      </c>
      <c r="C587" s="72" t="s">
        <v>56</v>
      </c>
      <c r="D587" s="60">
        <v>379</v>
      </c>
      <c r="E587" s="22">
        <v>45</v>
      </c>
      <c r="F587" s="49" t="s">
        <v>7</v>
      </c>
      <c r="G587" s="49" t="s">
        <v>5</v>
      </c>
      <c r="H587" s="73">
        <v>38.950000000000003</v>
      </c>
      <c r="I587" s="73" t="s">
        <v>81</v>
      </c>
      <c r="J587" s="74">
        <v>0</v>
      </c>
      <c r="K587" s="73">
        <v>38.950000000000003</v>
      </c>
      <c r="L587" s="73">
        <v>22.33</v>
      </c>
      <c r="M587" s="22">
        <v>7</v>
      </c>
      <c r="N587" s="22">
        <v>3030</v>
      </c>
      <c r="O587" s="22" t="s">
        <v>40</v>
      </c>
      <c r="P587" s="22" t="s">
        <v>41</v>
      </c>
      <c r="Q587" s="75">
        <v>272.65000000000003</v>
      </c>
      <c r="R587" s="73">
        <v>0</v>
      </c>
      <c r="S587" s="73">
        <v>116.34000000000003</v>
      </c>
    </row>
    <row r="588" spans="1:19" x14ac:dyDescent="0.35">
      <c r="A588" s="72">
        <v>41300</v>
      </c>
      <c r="B588" s="22" t="s">
        <v>105</v>
      </c>
      <c r="C588" s="72" t="s">
        <v>56</v>
      </c>
      <c r="D588" s="60">
        <v>380</v>
      </c>
      <c r="E588" s="22">
        <v>12</v>
      </c>
      <c r="F588" s="49" t="s">
        <v>7</v>
      </c>
      <c r="G588" s="49" t="s">
        <v>5</v>
      </c>
      <c r="H588" s="73">
        <v>47.95</v>
      </c>
      <c r="I588" s="73" t="s">
        <v>82</v>
      </c>
      <c r="J588" s="74">
        <v>0</v>
      </c>
      <c r="K588" s="73">
        <v>47.95</v>
      </c>
      <c r="L588" s="73">
        <v>20.7</v>
      </c>
      <c r="M588" s="22">
        <v>3</v>
      </c>
      <c r="N588" s="22">
        <v>3010</v>
      </c>
      <c r="O588" s="22" t="s">
        <v>45</v>
      </c>
      <c r="P588" s="22" t="s">
        <v>44</v>
      </c>
      <c r="Q588" s="75">
        <v>143.85000000000002</v>
      </c>
      <c r="R588" s="73">
        <v>0</v>
      </c>
      <c r="S588" s="73">
        <v>81.750000000000014</v>
      </c>
    </row>
    <row r="589" spans="1:19" x14ac:dyDescent="0.35">
      <c r="A589" s="72">
        <v>41300</v>
      </c>
      <c r="B589" s="22" t="s">
        <v>105</v>
      </c>
      <c r="C589" s="72" t="s">
        <v>56</v>
      </c>
      <c r="D589" s="60">
        <v>381</v>
      </c>
      <c r="E589" s="22">
        <v>20</v>
      </c>
      <c r="F589" s="49" t="s">
        <v>8</v>
      </c>
      <c r="G589" s="49" t="s">
        <v>5</v>
      </c>
      <c r="H589" s="73">
        <v>16.95</v>
      </c>
      <c r="I589" s="73" t="s">
        <v>79</v>
      </c>
      <c r="J589" s="74">
        <v>0</v>
      </c>
      <c r="K589" s="73">
        <v>16.95</v>
      </c>
      <c r="L589" s="73">
        <v>6.76</v>
      </c>
      <c r="M589" s="22">
        <v>6</v>
      </c>
      <c r="N589" s="22">
        <v>3021</v>
      </c>
      <c r="O589" s="22" t="s">
        <v>26</v>
      </c>
      <c r="P589" s="22" t="s">
        <v>27</v>
      </c>
      <c r="Q589" s="75">
        <v>101.69999999999999</v>
      </c>
      <c r="R589" s="73">
        <v>0</v>
      </c>
      <c r="S589" s="73">
        <v>61.14</v>
      </c>
    </row>
    <row r="590" spans="1:19" x14ac:dyDescent="0.35">
      <c r="A590" s="72">
        <v>41300</v>
      </c>
      <c r="B590" s="22" t="s">
        <v>105</v>
      </c>
      <c r="C590" s="72" t="s">
        <v>56</v>
      </c>
      <c r="D590" s="60">
        <v>382</v>
      </c>
      <c r="E590" s="22">
        <v>36</v>
      </c>
      <c r="F590" s="49" t="s">
        <v>7</v>
      </c>
      <c r="G590" s="49" t="s">
        <v>5</v>
      </c>
      <c r="H590" s="73">
        <v>26.95</v>
      </c>
      <c r="I590" s="73" t="s">
        <v>80</v>
      </c>
      <c r="J590" s="74">
        <v>0</v>
      </c>
      <c r="K590" s="73">
        <v>26.95</v>
      </c>
      <c r="L590" s="73">
        <v>12.53</v>
      </c>
      <c r="M590" s="22">
        <v>31</v>
      </c>
      <c r="N590" s="22">
        <v>3026</v>
      </c>
      <c r="O590" s="22" t="s">
        <v>51</v>
      </c>
      <c r="P590" s="22" t="s">
        <v>41</v>
      </c>
      <c r="Q590" s="75">
        <v>835.44999999999993</v>
      </c>
      <c r="R590" s="73">
        <v>0</v>
      </c>
      <c r="S590" s="73">
        <v>447.02</v>
      </c>
    </row>
    <row r="591" spans="1:19" x14ac:dyDescent="0.35">
      <c r="A591" s="72">
        <v>41300</v>
      </c>
      <c r="B591" s="22" t="s">
        <v>105</v>
      </c>
      <c r="C591" s="72" t="s">
        <v>56</v>
      </c>
      <c r="D591" s="60">
        <v>383</v>
      </c>
      <c r="E591" s="22">
        <v>17</v>
      </c>
      <c r="F591" s="49" t="s">
        <v>7</v>
      </c>
      <c r="G591" s="49" t="s">
        <v>5</v>
      </c>
      <c r="H591" s="73">
        <v>49.95</v>
      </c>
      <c r="I591" s="73" t="s">
        <v>82</v>
      </c>
      <c r="J591" s="74">
        <v>0</v>
      </c>
      <c r="K591" s="73">
        <v>49.95</v>
      </c>
      <c r="L591" s="73">
        <v>23.93</v>
      </c>
      <c r="M591" s="22">
        <v>37</v>
      </c>
      <c r="N591" s="22">
        <v>3019</v>
      </c>
      <c r="O591" s="22" t="s">
        <v>28</v>
      </c>
      <c r="P591" s="22" t="s">
        <v>29</v>
      </c>
      <c r="Q591" s="75">
        <v>1848.15</v>
      </c>
      <c r="R591" s="73">
        <v>0</v>
      </c>
      <c r="S591" s="73">
        <v>962.74000000000012</v>
      </c>
    </row>
    <row r="592" spans="1:19" x14ac:dyDescent="0.35">
      <c r="A592" s="72">
        <v>41300</v>
      </c>
      <c r="B592" s="22" t="s">
        <v>105</v>
      </c>
      <c r="C592" s="72" t="s">
        <v>56</v>
      </c>
      <c r="D592" s="60">
        <v>384</v>
      </c>
      <c r="E592" s="22">
        <v>34</v>
      </c>
      <c r="F592" s="49" t="s">
        <v>8</v>
      </c>
      <c r="G592" s="49" t="s">
        <v>5</v>
      </c>
      <c r="H592" s="73">
        <v>37.950000000000003</v>
      </c>
      <c r="I592" s="73" t="s">
        <v>81</v>
      </c>
      <c r="J592" s="74">
        <v>0</v>
      </c>
      <c r="K592" s="73">
        <v>37.950000000000003</v>
      </c>
      <c r="L592" s="73">
        <v>15.35</v>
      </c>
      <c r="M592" s="22">
        <v>6</v>
      </c>
      <c r="N592" s="22">
        <v>3014</v>
      </c>
      <c r="O592" s="22" t="s">
        <v>24</v>
      </c>
      <c r="P592" s="22" t="s">
        <v>25</v>
      </c>
      <c r="Q592" s="75">
        <v>227.70000000000002</v>
      </c>
      <c r="R592" s="73">
        <v>0</v>
      </c>
      <c r="S592" s="73">
        <v>135.60000000000002</v>
      </c>
    </row>
    <row r="593" spans="1:19" x14ac:dyDescent="0.35">
      <c r="A593" s="72">
        <v>41301</v>
      </c>
      <c r="B593" s="22" t="s">
        <v>99</v>
      </c>
      <c r="C593" s="72" t="s">
        <v>56</v>
      </c>
      <c r="D593" s="60">
        <v>385</v>
      </c>
      <c r="E593" s="22">
        <v>36</v>
      </c>
      <c r="F593" s="49" t="s">
        <v>10</v>
      </c>
      <c r="G593" s="49" t="s">
        <v>6</v>
      </c>
      <c r="H593" s="73">
        <v>26.95</v>
      </c>
      <c r="I593" s="73" t="s">
        <v>80</v>
      </c>
      <c r="J593" s="74">
        <v>0</v>
      </c>
      <c r="K593" s="73">
        <v>26.95</v>
      </c>
      <c r="L593" s="73">
        <v>12.53</v>
      </c>
      <c r="M593" s="22">
        <v>33</v>
      </c>
      <c r="N593" s="22">
        <v>3017</v>
      </c>
      <c r="O593" s="22" t="s">
        <v>32</v>
      </c>
      <c r="P593" s="22" t="s">
        <v>29</v>
      </c>
      <c r="Q593" s="75">
        <v>889.35</v>
      </c>
      <c r="R593" s="73">
        <v>0</v>
      </c>
      <c r="S593" s="73">
        <v>475.86</v>
      </c>
    </row>
    <row r="594" spans="1:19" x14ac:dyDescent="0.35">
      <c r="A594" s="72">
        <v>41301</v>
      </c>
      <c r="B594" s="22" t="s">
        <v>99</v>
      </c>
      <c r="C594" s="72" t="s">
        <v>56</v>
      </c>
      <c r="D594" s="60">
        <v>386</v>
      </c>
      <c r="E594" s="22">
        <v>23</v>
      </c>
      <c r="F594" s="49" t="s">
        <v>11</v>
      </c>
      <c r="G594" s="49" t="s">
        <v>6</v>
      </c>
      <c r="H594" s="73">
        <v>2.95</v>
      </c>
      <c r="I594" s="73" t="s">
        <v>78</v>
      </c>
      <c r="J594" s="74">
        <v>0</v>
      </c>
      <c r="K594" s="73">
        <v>2.95</v>
      </c>
      <c r="L594" s="73">
        <v>1.68</v>
      </c>
      <c r="M594" s="22">
        <v>13</v>
      </c>
      <c r="N594" s="22">
        <v>3021</v>
      </c>
      <c r="O594" s="22" t="s">
        <v>26</v>
      </c>
      <c r="P594" s="22" t="s">
        <v>27</v>
      </c>
      <c r="Q594" s="75">
        <v>38.35</v>
      </c>
      <c r="R594" s="73">
        <v>0</v>
      </c>
      <c r="S594" s="73">
        <v>16.510000000000002</v>
      </c>
    </row>
    <row r="595" spans="1:19" x14ac:dyDescent="0.35">
      <c r="A595" s="72">
        <v>41301</v>
      </c>
      <c r="B595" s="22" t="s">
        <v>99</v>
      </c>
      <c r="C595" s="72" t="s">
        <v>56</v>
      </c>
      <c r="D595" s="60">
        <v>387</v>
      </c>
      <c r="E595" s="22">
        <v>43</v>
      </c>
      <c r="F595" s="49" t="s">
        <v>10</v>
      </c>
      <c r="G595" s="49" t="s">
        <v>6</v>
      </c>
      <c r="H595" s="73">
        <v>11.95</v>
      </c>
      <c r="I595" s="73" t="s">
        <v>79</v>
      </c>
      <c r="J595" s="74">
        <v>0</v>
      </c>
      <c r="K595" s="73">
        <v>11.95</v>
      </c>
      <c r="L595" s="73">
        <v>3.32</v>
      </c>
      <c r="M595" s="22">
        <v>4</v>
      </c>
      <c r="N595" s="22">
        <v>3011</v>
      </c>
      <c r="O595" s="22" t="s">
        <v>52</v>
      </c>
      <c r="P595" s="22" t="s">
        <v>31</v>
      </c>
      <c r="Q595" s="75">
        <v>47.8</v>
      </c>
      <c r="R595" s="73">
        <v>0</v>
      </c>
      <c r="S595" s="73">
        <v>34.519999999999996</v>
      </c>
    </row>
    <row r="596" spans="1:19" x14ac:dyDescent="0.35">
      <c r="A596" s="72">
        <v>41302</v>
      </c>
      <c r="B596" s="22" t="s">
        <v>100</v>
      </c>
      <c r="C596" s="72" t="s">
        <v>56</v>
      </c>
      <c r="D596" s="60">
        <v>388</v>
      </c>
      <c r="E596" s="22">
        <v>11</v>
      </c>
      <c r="F596" s="49" t="s">
        <v>9</v>
      </c>
      <c r="G596" s="49" t="s">
        <v>6</v>
      </c>
      <c r="H596" s="73">
        <v>65.95</v>
      </c>
      <c r="I596" s="73" t="s">
        <v>83</v>
      </c>
      <c r="J596" s="74">
        <v>0</v>
      </c>
      <c r="K596" s="73">
        <v>65.95</v>
      </c>
      <c r="L596" s="73">
        <v>37.97</v>
      </c>
      <c r="M596" s="22">
        <v>4</v>
      </c>
      <c r="N596" s="22">
        <v>3028</v>
      </c>
      <c r="O596" s="22" t="s">
        <v>39</v>
      </c>
      <c r="P596" s="22" t="s">
        <v>27</v>
      </c>
      <c r="Q596" s="75">
        <v>263.8</v>
      </c>
      <c r="R596" s="73">
        <v>0</v>
      </c>
      <c r="S596" s="73">
        <v>111.92000000000002</v>
      </c>
    </row>
    <row r="597" spans="1:19" x14ac:dyDescent="0.35">
      <c r="A597" s="72">
        <v>41302</v>
      </c>
      <c r="B597" s="22" t="s">
        <v>100</v>
      </c>
      <c r="C597" s="72" t="s">
        <v>56</v>
      </c>
      <c r="D597" s="60">
        <v>389</v>
      </c>
      <c r="E597" s="22">
        <v>47</v>
      </c>
      <c r="F597" s="49" t="s">
        <v>10</v>
      </c>
      <c r="G597" s="49" t="s">
        <v>6</v>
      </c>
      <c r="H597" s="73">
        <v>28.95</v>
      </c>
      <c r="I597" s="73" t="s">
        <v>80</v>
      </c>
      <c r="J597" s="74">
        <v>0.1</v>
      </c>
      <c r="K597" s="73">
        <v>26.06</v>
      </c>
      <c r="L597" s="73">
        <v>8.86</v>
      </c>
      <c r="M597" s="22">
        <v>13</v>
      </c>
      <c r="N597" s="22">
        <v>3027</v>
      </c>
      <c r="O597" s="22" t="s">
        <v>50</v>
      </c>
      <c r="P597" s="22" t="s">
        <v>23</v>
      </c>
      <c r="Q597" s="75">
        <v>338.78</v>
      </c>
      <c r="R597" s="73">
        <v>2.8900000000000006</v>
      </c>
      <c r="S597" s="73">
        <v>223.6</v>
      </c>
    </row>
    <row r="598" spans="1:19" x14ac:dyDescent="0.35">
      <c r="A598" s="72">
        <v>41302</v>
      </c>
      <c r="B598" s="22" t="s">
        <v>100</v>
      </c>
      <c r="C598" s="72" t="s">
        <v>56</v>
      </c>
      <c r="D598" s="60">
        <v>390</v>
      </c>
      <c r="E598" s="22">
        <v>23</v>
      </c>
      <c r="F598" s="49" t="s">
        <v>11</v>
      </c>
      <c r="G598" s="49" t="s">
        <v>6</v>
      </c>
      <c r="H598" s="73">
        <v>2.95</v>
      </c>
      <c r="I598" s="73" t="s">
        <v>78</v>
      </c>
      <c r="J598" s="74">
        <v>0</v>
      </c>
      <c r="K598" s="73">
        <v>2.95</v>
      </c>
      <c r="L598" s="73">
        <v>1.68</v>
      </c>
      <c r="M598" s="22">
        <v>12</v>
      </c>
      <c r="N598" s="22">
        <v>3017</v>
      </c>
      <c r="O598" s="22" t="s">
        <v>32</v>
      </c>
      <c r="P598" s="22" t="s">
        <v>29</v>
      </c>
      <c r="Q598" s="75">
        <v>35.400000000000006</v>
      </c>
      <c r="R598" s="73">
        <v>0</v>
      </c>
      <c r="S598" s="73">
        <v>15.240000000000002</v>
      </c>
    </row>
    <row r="599" spans="1:19" x14ac:dyDescent="0.35">
      <c r="A599" s="72">
        <v>41302</v>
      </c>
      <c r="B599" s="22" t="s">
        <v>100</v>
      </c>
      <c r="C599" s="72" t="s">
        <v>56</v>
      </c>
      <c r="D599" s="60">
        <v>391</v>
      </c>
      <c r="E599" s="22">
        <v>15</v>
      </c>
      <c r="F599" s="49" t="s">
        <v>9</v>
      </c>
      <c r="G599" s="49" t="s">
        <v>6</v>
      </c>
      <c r="H599" s="73">
        <v>28.95</v>
      </c>
      <c r="I599" s="73" t="s">
        <v>80</v>
      </c>
      <c r="J599" s="74">
        <v>0.1</v>
      </c>
      <c r="K599" s="73">
        <v>26.06</v>
      </c>
      <c r="L599" s="73">
        <v>17.53</v>
      </c>
      <c r="M599" s="22">
        <v>16</v>
      </c>
      <c r="N599" s="22">
        <v>3010</v>
      </c>
      <c r="O599" s="22" t="s">
        <v>45</v>
      </c>
      <c r="P599" s="22" t="s">
        <v>44</v>
      </c>
      <c r="Q599" s="75">
        <v>416.96</v>
      </c>
      <c r="R599" s="73">
        <v>2.8900000000000006</v>
      </c>
      <c r="S599" s="73">
        <v>136.47999999999996</v>
      </c>
    </row>
    <row r="600" spans="1:19" x14ac:dyDescent="0.35">
      <c r="A600" s="72">
        <v>41302</v>
      </c>
      <c r="B600" s="22" t="s">
        <v>100</v>
      </c>
      <c r="C600" s="72" t="s">
        <v>56</v>
      </c>
      <c r="D600" s="60">
        <v>391</v>
      </c>
      <c r="E600" s="22">
        <v>44</v>
      </c>
      <c r="F600" s="49" t="s">
        <v>9</v>
      </c>
      <c r="G600" s="49" t="s">
        <v>6</v>
      </c>
      <c r="H600" s="73">
        <v>38.950000000000003</v>
      </c>
      <c r="I600" s="73" t="s">
        <v>81</v>
      </c>
      <c r="J600" s="74">
        <v>0</v>
      </c>
      <c r="K600" s="73">
        <v>38.950000000000003</v>
      </c>
      <c r="L600" s="73">
        <v>24.76</v>
      </c>
      <c r="M600" s="22">
        <v>3</v>
      </c>
      <c r="N600" s="22">
        <v>3010</v>
      </c>
      <c r="O600" s="22" t="s">
        <v>45</v>
      </c>
      <c r="P600" s="22" t="s">
        <v>44</v>
      </c>
      <c r="Q600" s="75">
        <v>116.85000000000001</v>
      </c>
      <c r="R600" s="73">
        <v>0</v>
      </c>
      <c r="S600" s="73">
        <v>42.570000000000007</v>
      </c>
    </row>
    <row r="601" spans="1:19" x14ac:dyDescent="0.35">
      <c r="A601" s="72">
        <v>41302</v>
      </c>
      <c r="B601" s="22" t="s">
        <v>100</v>
      </c>
      <c r="C601" s="72" t="s">
        <v>56</v>
      </c>
      <c r="D601" s="60">
        <v>392</v>
      </c>
      <c r="E601" s="22">
        <v>50</v>
      </c>
      <c r="F601" s="49" t="s">
        <v>9</v>
      </c>
      <c r="G601" s="49" t="s">
        <v>6</v>
      </c>
      <c r="H601" s="73">
        <v>24.95</v>
      </c>
      <c r="I601" s="73" t="s">
        <v>80</v>
      </c>
      <c r="J601" s="74">
        <v>0</v>
      </c>
      <c r="K601" s="73">
        <v>24.95</v>
      </c>
      <c r="L601" s="73">
        <v>12.14</v>
      </c>
      <c r="M601" s="22">
        <v>2</v>
      </c>
      <c r="N601" s="22">
        <v>3023</v>
      </c>
      <c r="O601" s="22" t="s">
        <v>38</v>
      </c>
      <c r="P601" s="22" t="s">
        <v>23</v>
      </c>
      <c r="Q601" s="75">
        <v>49.9</v>
      </c>
      <c r="R601" s="73">
        <v>0</v>
      </c>
      <c r="S601" s="73">
        <v>25.619999999999997</v>
      </c>
    </row>
    <row r="602" spans="1:19" x14ac:dyDescent="0.35">
      <c r="A602" s="72">
        <v>41302</v>
      </c>
      <c r="B602" s="22" t="s">
        <v>100</v>
      </c>
      <c r="C602" s="72" t="s">
        <v>56</v>
      </c>
      <c r="D602" s="60">
        <v>393</v>
      </c>
      <c r="E602" s="22">
        <v>11</v>
      </c>
      <c r="F602" s="49" t="s">
        <v>11</v>
      </c>
      <c r="G602" s="49" t="s">
        <v>6</v>
      </c>
      <c r="H602" s="73">
        <v>65.95</v>
      </c>
      <c r="I602" s="73" t="s">
        <v>83</v>
      </c>
      <c r="J602" s="74">
        <v>0</v>
      </c>
      <c r="K602" s="73">
        <v>65.95</v>
      </c>
      <c r="L602" s="73">
        <v>37.97</v>
      </c>
      <c r="M602" s="22">
        <v>6</v>
      </c>
      <c r="N602" s="22">
        <v>3025</v>
      </c>
      <c r="O602" s="22" t="s">
        <v>35</v>
      </c>
      <c r="P602" s="22" t="s">
        <v>31</v>
      </c>
      <c r="Q602" s="75">
        <v>395.70000000000005</v>
      </c>
      <c r="R602" s="73">
        <v>0</v>
      </c>
      <c r="S602" s="73">
        <v>167.88000000000002</v>
      </c>
    </row>
    <row r="603" spans="1:19" x14ac:dyDescent="0.35">
      <c r="A603" s="72">
        <v>41302</v>
      </c>
      <c r="B603" s="22" t="s">
        <v>100</v>
      </c>
      <c r="C603" s="72" t="s">
        <v>56</v>
      </c>
      <c r="D603" s="60">
        <v>393</v>
      </c>
      <c r="E603" s="22">
        <v>26</v>
      </c>
      <c r="F603" s="49" t="s">
        <v>11</v>
      </c>
      <c r="G603" s="49" t="s">
        <v>6</v>
      </c>
      <c r="H603" s="73">
        <v>0.95</v>
      </c>
      <c r="I603" s="73" t="s">
        <v>78</v>
      </c>
      <c r="J603" s="74">
        <v>0</v>
      </c>
      <c r="K603" s="73">
        <v>0.95</v>
      </c>
      <c r="L603" s="73">
        <v>0.42</v>
      </c>
      <c r="M603" s="22">
        <v>12</v>
      </c>
      <c r="N603" s="22">
        <v>3025</v>
      </c>
      <c r="O603" s="22" t="s">
        <v>35</v>
      </c>
      <c r="P603" s="22" t="s">
        <v>31</v>
      </c>
      <c r="Q603" s="75">
        <v>11.399999999999999</v>
      </c>
      <c r="R603" s="73">
        <v>0</v>
      </c>
      <c r="S603" s="73">
        <v>6.36</v>
      </c>
    </row>
    <row r="604" spans="1:19" x14ac:dyDescent="0.35">
      <c r="A604" s="72">
        <v>41302</v>
      </c>
      <c r="B604" s="22" t="s">
        <v>100</v>
      </c>
      <c r="C604" s="72" t="s">
        <v>56</v>
      </c>
      <c r="D604" s="60">
        <v>394</v>
      </c>
      <c r="E604" s="22">
        <v>29</v>
      </c>
      <c r="F604" s="49" t="s">
        <v>9</v>
      </c>
      <c r="G604" s="49" t="s">
        <v>6</v>
      </c>
      <c r="H604" s="73">
        <v>40.950000000000003</v>
      </c>
      <c r="I604" s="73" t="s">
        <v>82</v>
      </c>
      <c r="J604" s="74">
        <v>0</v>
      </c>
      <c r="K604" s="73">
        <v>40.950000000000003</v>
      </c>
      <c r="L604" s="73">
        <v>15.51</v>
      </c>
      <c r="M604" s="22">
        <v>2</v>
      </c>
      <c r="N604" s="22">
        <v>3010</v>
      </c>
      <c r="O604" s="22" t="s">
        <v>45</v>
      </c>
      <c r="P604" s="22" t="s">
        <v>44</v>
      </c>
      <c r="Q604" s="75">
        <v>81.900000000000006</v>
      </c>
      <c r="R604" s="73">
        <v>0</v>
      </c>
      <c r="S604" s="73">
        <v>50.88000000000001</v>
      </c>
    </row>
    <row r="605" spans="1:19" x14ac:dyDescent="0.35">
      <c r="A605" s="72">
        <v>41302</v>
      </c>
      <c r="B605" s="22" t="s">
        <v>100</v>
      </c>
      <c r="C605" s="72" t="s">
        <v>56</v>
      </c>
      <c r="D605" s="60">
        <v>395</v>
      </c>
      <c r="E605" s="22">
        <v>2</v>
      </c>
      <c r="F605" s="49" t="s">
        <v>10</v>
      </c>
      <c r="G605" s="49" t="s">
        <v>6</v>
      </c>
      <c r="H605" s="73">
        <v>44.95</v>
      </c>
      <c r="I605" s="73" t="s">
        <v>82</v>
      </c>
      <c r="J605" s="74">
        <v>0</v>
      </c>
      <c r="K605" s="73">
        <v>44.95</v>
      </c>
      <c r="L605" s="73">
        <v>27.95</v>
      </c>
      <c r="M605" s="22">
        <v>7</v>
      </c>
      <c r="N605" s="22">
        <v>3025</v>
      </c>
      <c r="O605" s="22" t="s">
        <v>35</v>
      </c>
      <c r="P605" s="22" t="s">
        <v>31</v>
      </c>
      <c r="Q605" s="75">
        <v>314.65000000000003</v>
      </c>
      <c r="R605" s="73">
        <v>0</v>
      </c>
      <c r="S605" s="73">
        <v>119.00000000000003</v>
      </c>
    </row>
    <row r="606" spans="1:19" x14ac:dyDescent="0.35">
      <c r="A606" s="72">
        <v>41302</v>
      </c>
      <c r="B606" s="22" t="s">
        <v>100</v>
      </c>
      <c r="C606" s="72" t="s">
        <v>56</v>
      </c>
      <c r="D606" s="60">
        <v>396</v>
      </c>
      <c r="E606" s="22">
        <v>45</v>
      </c>
      <c r="F606" s="49" t="s">
        <v>11</v>
      </c>
      <c r="G606" s="49" t="s">
        <v>6</v>
      </c>
      <c r="H606" s="73">
        <v>38.950000000000003</v>
      </c>
      <c r="I606" s="73" t="s">
        <v>81</v>
      </c>
      <c r="J606" s="74">
        <v>0</v>
      </c>
      <c r="K606" s="73">
        <v>38.950000000000003</v>
      </c>
      <c r="L606" s="73">
        <v>22.33</v>
      </c>
      <c r="M606" s="22">
        <v>2</v>
      </c>
      <c r="N606" s="22">
        <v>3031</v>
      </c>
      <c r="O606" s="22" t="s">
        <v>48</v>
      </c>
      <c r="P606" s="22" t="s">
        <v>23</v>
      </c>
      <c r="Q606" s="75">
        <v>77.900000000000006</v>
      </c>
      <c r="R606" s="73">
        <v>0</v>
      </c>
      <c r="S606" s="73">
        <v>33.240000000000009</v>
      </c>
    </row>
    <row r="607" spans="1:19" x14ac:dyDescent="0.35">
      <c r="A607" s="72">
        <v>41302</v>
      </c>
      <c r="B607" s="22" t="s">
        <v>100</v>
      </c>
      <c r="C607" s="72" t="s">
        <v>56</v>
      </c>
      <c r="D607" s="60">
        <v>397</v>
      </c>
      <c r="E607" s="22">
        <v>32</v>
      </c>
      <c r="F607" s="49" t="s">
        <v>10</v>
      </c>
      <c r="G607" s="49" t="s">
        <v>6</v>
      </c>
      <c r="H607" s="73">
        <v>22.95</v>
      </c>
      <c r="I607" s="73" t="s">
        <v>80</v>
      </c>
      <c r="J607" s="74">
        <v>0</v>
      </c>
      <c r="K607" s="73">
        <v>22.95</v>
      </c>
      <c r="L607" s="73">
        <v>11.78</v>
      </c>
      <c r="M607" s="22">
        <v>24</v>
      </c>
      <c r="N607" s="22">
        <v>3014</v>
      </c>
      <c r="O607" s="22" t="s">
        <v>24</v>
      </c>
      <c r="P607" s="22" t="s">
        <v>25</v>
      </c>
      <c r="Q607" s="75">
        <v>550.79999999999995</v>
      </c>
      <c r="R607" s="73">
        <v>0</v>
      </c>
      <c r="S607" s="73">
        <v>268.08</v>
      </c>
    </row>
    <row r="608" spans="1:19" x14ac:dyDescent="0.35">
      <c r="A608" s="72">
        <v>41302</v>
      </c>
      <c r="B608" s="22" t="s">
        <v>100</v>
      </c>
      <c r="C608" s="72" t="s">
        <v>56</v>
      </c>
      <c r="D608" s="60">
        <v>398</v>
      </c>
      <c r="E608" s="22">
        <v>45</v>
      </c>
      <c r="F608" s="49" t="s">
        <v>11</v>
      </c>
      <c r="G608" s="49" t="s">
        <v>6</v>
      </c>
      <c r="H608" s="73">
        <v>38.950000000000003</v>
      </c>
      <c r="I608" s="73" t="s">
        <v>81</v>
      </c>
      <c r="J608" s="74">
        <v>0</v>
      </c>
      <c r="K608" s="73">
        <v>38.950000000000003</v>
      </c>
      <c r="L608" s="73">
        <v>22.33</v>
      </c>
      <c r="M608" s="22">
        <v>1</v>
      </c>
      <c r="N608" s="22">
        <v>3017</v>
      </c>
      <c r="O608" s="22" t="s">
        <v>32</v>
      </c>
      <c r="P608" s="22" t="s">
        <v>29</v>
      </c>
      <c r="Q608" s="75">
        <v>38.950000000000003</v>
      </c>
      <c r="R608" s="73">
        <v>0</v>
      </c>
      <c r="S608" s="73">
        <v>16.620000000000005</v>
      </c>
    </row>
    <row r="609" spans="1:19" x14ac:dyDescent="0.35">
      <c r="A609" s="72">
        <v>41302</v>
      </c>
      <c r="B609" s="22" t="s">
        <v>100</v>
      </c>
      <c r="C609" s="72" t="s">
        <v>56</v>
      </c>
      <c r="D609" s="60">
        <v>398</v>
      </c>
      <c r="E609" s="22">
        <v>23</v>
      </c>
      <c r="F609" s="49" t="s">
        <v>11</v>
      </c>
      <c r="G609" s="49" t="s">
        <v>6</v>
      </c>
      <c r="H609" s="73">
        <v>2.95</v>
      </c>
      <c r="I609" s="73" t="s">
        <v>78</v>
      </c>
      <c r="J609" s="74">
        <v>0</v>
      </c>
      <c r="K609" s="73">
        <v>2.95</v>
      </c>
      <c r="L609" s="73">
        <v>1.68</v>
      </c>
      <c r="M609" s="22">
        <v>9</v>
      </c>
      <c r="N609" s="22">
        <v>3017</v>
      </c>
      <c r="O609" s="22" t="s">
        <v>32</v>
      </c>
      <c r="P609" s="22" t="s">
        <v>29</v>
      </c>
      <c r="Q609" s="75">
        <v>26.55</v>
      </c>
      <c r="R609" s="73">
        <v>0</v>
      </c>
      <c r="S609" s="73">
        <v>11.430000000000001</v>
      </c>
    </row>
    <row r="610" spans="1:19" x14ac:dyDescent="0.35">
      <c r="A610" s="72">
        <v>41302</v>
      </c>
      <c r="B610" s="22" t="s">
        <v>100</v>
      </c>
      <c r="C610" s="72" t="s">
        <v>56</v>
      </c>
      <c r="D610" s="60">
        <v>399</v>
      </c>
      <c r="E610" s="22">
        <v>35</v>
      </c>
      <c r="F610" s="49" t="s">
        <v>10</v>
      </c>
      <c r="G610" s="49" t="s">
        <v>6</v>
      </c>
      <c r="H610" s="73">
        <v>0.95</v>
      </c>
      <c r="I610" s="73" t="s">
        <v>78</v>
      </c>
      <c r="J610" s="74">
        <v>0.1</v>
      </c>
      <c r="K610" s="73">
        <v>0.86</v>
      </c>
      <c r="L610" s="73">
        <v>0.47</v>
      </c>
      <c r="M610" s="22">
        <v>10</v>
      </c>
      <c r="N610" s="22">
        <v>3022</v>
      </c>
      <c r="O610" s="22" t="s">
        <v>43</v>
      </c>
      <c r="P610" s="22" t="s">
        <v>44</v>
      </c>
      <c r="Q610" s="75">
        <v>8.6</v>
      </c>
      <c r="R610" s="73">
        <v>8.9999999999999969E-2</v>
      </c>
      <c r="S610" s="73">
        <v>3.9000000000000004</v>
      </c>
    </row>
    <row r="611" spans="1:19" x14ac:dyDescent="0.35">
      <c r="A611" s="72">
        <v>41302</v>
      </c>
      <c r="B611" s="22" t="s">
        <v>100</v>
      </c>
      <c r="C611" s="72" t="s">
        <v>56</v>
      </c>
      <c r="D611" s="60">
        <v>399</v>
      </c>
      <c r="E611" s="22">
        <v>46</v>
      </c>
      <c r="F611" s="49" t="s">
        <v>10</v>
      </c>
      <c r="G611" s="49" t="s">
        <v>6</v>
      </c>
      <c r="H611" s="73">
        <v>55.95</v>
      </c>
      <c r="I611" s="73" t="s">
        <v>83</v>
      </c>
      <c r="J611" s="74">
        <v>0</v>
      </c>
      <c r="K611" s="73">
        <v>55.95</v>
      </c>
      <c r="L611" s="73">
        <v>32.47</v>
      </c>
      <c r="M611" s="22">
        <v>14</v>
      </c>
      <c r="N611" s="22">
        <v>3022</v>
      </c>
      <c r="O611" s="22" t="s">
        <v>43</v>
      </c>
      <c r="P611" s="22" t="s">
        <v>44</v>
      </c>
      <c r="Q611" s="75">
        <v>783.30000000000007</v>
      </c>
      <c r="R611" s="73">
        <v>0</v>
      </c>
      <c r="S611" s="73">
        <v>328.72</v>
      </c>
    </row>
    <row r="612" spans="1:19" x14ac:dyDescent="0.35">
      <c r="A612" s="72">
        <v>41302</v>
      </c>
      <c r="B612" s="22" t="s">
        <v>100</v>
      </c>
      <c r="C612" s="72" t="s">
        <v>56</v>
      </c>
      <c r="D612" s="60">
        <v>400</v>
      </c>
      <c r="E612" s="22">
        <v>12</v>
      </c>
      <c r="F612" s="49" t="s">
        <v>9</v>
      </c>
      <c r="G612" s="49" t="s">
        <v>6</v>
      </c>
      <c r="H612" s="73">
        <v>47.95</v>
      </c>
      <c r="I612" s="73" t="s">
        <v>82</v>
      </c>
      <c r="J612" s="74">
        <v>0</v>
      </c>
      <c r="K612" s="73">
        <v>47.95</v>
      </c>
      <c r="L612" s="73">
        <v>20.7</v>
      </c>
      <c r="M612" s="22">
        <v>3</v>
      </c>
      <c r="N612" s="22">
        <v>3016</v>
      </c>
      <c r="O612" s="22" t="s">
        <v>42</v>
      </c>
      <c r="P612" s="22" t="s">
        <v>29</v>
      </c>
      <c r="Q612" s="75">
        <v>143.85000000000002</v>
      </c>
      <c r="R612" s="73">
        <v>0</v>
      </c>
      <c r="S612" s="73">
        <v>81.750000000000014</v>
      </c>
    </row>
    <row r="613" spans="1:19" x14ac:dyDescent="0.35">
      <c r="A613" s="72">
        <v>41302</v>
      </c>
      <c r="B613" s="22" t="s">
        <v>100</v>
      </c>
      <c r="C613" s="72" t="s">
        <v>56</v>
      </c>
      <c r="D613" s="60">
        <v>401</v>
      </c>
      <c r="E613" s="22">
        <v>46</v>
      </c>
      <c r="F613" s="49" t="s">
        <v>10</v>
      </c>
      <c r="G613" s="49" t="s">
        <v>6</v>
      </c>
      <c r="H613" s="73">
        <v>55.95</v>
      </c>
      <c r="I613" s="73" t="s">
        <v>83</v>
      </c>
      <c r="J613" s="74">
        <v>0</v>
      </c>
      <c r="K613" s="73">
        <v>55.95</v>
      </c>
      <c r="L613" s="73">
        <v>32.47</v>
      </c>
      <c r="M613" s="22">
        <v>29</v>
      </c>
      <c r="N613" s="22">
        <v>3027</v>
      </c>
      <c r="O613" s="22" t="s">
        <v>50</v>
      </c>
      <c r="P613" s="22" t="s">
        <v>23</v>
      </c>
      <c r="Q613" s="75">
        <v>1622.5500000000002</v>
      </c>
      <c r="R613" s="73">
        <v>0</v>
      </c>
      <c r="S613" s="73">
        <v>680.92000000000007</v>
      </c>
    </row>
    <row r="614" spans="1:19" x14ac:dyDescent="0.35">
      <c r="A614" s="72">
        <v>41302</v>
      </c>
      <c r="B614" s="22" t="s">
        <v>100</v>
      </c>
      <c r="C614" s="72" t="s">
        <v>56</v>
      </c>
      <c r="D614" s="60">
        <v>402</v>
      </c>
      <c r="E614" s="22">
        <v>11</v>
      </c>
      <c r="F614" s="49" t="s">
        <v>10</v>
      </c>
      <c r="G614" s="49" t="s">
        <v>6</v>
      </c>
      <c r="H614" s="73">
        <v>65.95</v>
      </c>
      <c r="I614" s="73" t="s">
        <v>83</v>
      </c>
      <c r="J614" s="74">
        <v>0</v>
      </c>
      <c r="K614" s="73">
        <v>65.95</v>
      </c>
      <c r="L614" s="73">
        <v>37.97</v>
      </c>
      <c r="M614" s="22">
        <v>10</v>
      </c>
      <c r="N614" s="22">
        <v>3031</v>
      </c>
      <c r="O614" s="22" t="s">
        <v>48</v>
      </c>
      <c r="P614" s="22" t="s">
        <v>23</v>
      </c>
      <c r="Q614" s="75">
        <v>659.5</v>
      </c>
      <c r="R614" s="73">
        <v>0</v>
      </c>
      <c r="S614" s="73">
        <v>279.80000000000007</v>
      </c>
    </row>
    <row r="615" spans="1:19" x14ac:dyDescent="0.35">
      <c r="A615" s="72">
        <v>41302</v>
      </c>
      <c r="B615" s="22" t="s">
        <v>100</v>
      </c>
      <c r="C615" s="72" t="s">
        <v>56</v>
      </c>
      <c r="D615" s="60">
        <v>402</v>
      </c>
      <c r="E615" s="22">
        <v>4</v>
      </c>
      <c r="F615" s="49" t="s">
        <v>10</v>
      </c>
      <c r="G615" s="49" t="s">
        <v>6</v>
      </c>
      <c r="H615" s="73">
        <v>73.95</v>
      </c>
      <c r="I615" s="73" t="s">
        <v>83</v>
      </c>
      <c r="J615" s="74">
        <v>0.1</v>
      </c>
      <c r="K615" s="73">
        <v>66.56</v>
      </c>
      <c r="L615" s="73">
        <v>38.86</v>
      </c>
      <c r="M615" s="22">
        <v>2</v>
      </c>
      <c r="N615" s="22">
        <v>3031</v>
      </c>
      <c r="O615" s="22" t="s">
        <v>48</v>
      </c>
      <c r="P615" s="22" t="s">
        <v>23</v>
      </c>
      <c r="Q615" s="75">
        <v>133.12</v>
      </c>
      <c r="R615" s="73">
        <v>7.3900000000000006</v>
      </c>
      <c r="S615" s="73">
        <v>55.400000000000006</v>
      </c>
    </row>
    <row r="616" spans="1:19" x14ac:dyDescent="0.35">
      <c r="A616" s="72">
        <v>41302</v>
      </c>
      <c r="B616" s="22" t="s">
        <v>100</v>
      </c>
      <c r="C616" s="72" t="s">
        <v>56</v>
      </c>
      <c r="D616" s="60">
        <v>403</v>
      </c>
      <c r="E616" s="22">
        <v>36</v>
      </c>
      <c r="F616" s="49" t="s">
        <v>11</v>
      </c>
      <c r="G616" s="49" t="s">
        <v>6</v>
      </c>
      <c r="H616" s="73">
        <v>26.95</v>
      </c>
      <c r="I616" s="73" t="s">
        <v>80</v>
      </c>
      <c r="J616" s="74">
        <v>0</v>
      </c>
      <c r="K616" s="73">
        <v>26.95</v>
      </c>
      <c r="L616" s="73">
        <v>12.53</v>
      </c>
      <c r="M616" s="22">
        <v>17</v>
      </c>
      <c r="N616" s="22">
        <v>3030</v>
      </c>
      <c r="O616" s="22" t="s">
        <v>40</v>
      </c>
      <c r="P616" s="22" t="s">
        <v>41</v>
      </c>
      <c r="Q616" s="75">
        <v>458.15</v>
      </c>
      <c r="R616" s="73">
        <v>0</v>
      </c>
      <c r="S616" s="73">
        <v>245.14</v>
      </c>
    </row>
    <row r="617" spans="1:19" x14ac:dyDescent="0.35">
      <c r="A617" s="72">
        <v>41302</v>
      </c>
      <c r="B617" s="22" t="s">
        <v>100</v>
      </c>
      <c r="C617" s="72" t="s">
        <v>56</v>
      </c>
      <c r="D617" s="60">
        <v>404</v>
      </c>
      <c r="E617" s="22">
        <v>11</v>
      </c>
      <c r="F617" s="49" t="s">
        <v>11</v>
      </c>
      <c r="G617" s="49" t="s">
        <v>6</v>
      </c>
      <c r="H617" s="73">
        <v>65.95</v>
      </c>
      <c r="I617" s="73" t="s">
        <v>83</v>
      </c>
      <c r="J617" s="74">
        <v>0</v>
      </c>
      <c r="K617" s="73">
        <v>65.95</v>
      </c>
      <c r="L617" s="73">
        <v>37.97</v>
      </c>
      <c r="M617" s="22">
        <v>13</v>
      </c>
      <c r="N617" s="22">
        <v>3025</v>
      </c>
      <c r="O617" s="22" t="s">
        <v>35</v>
      </c>
      <c r="P617" s="22" t="s">
        <v>31</v>
      </c>
      <c r="Q617" s="75">
        <v>857.35</v>
      </c>
      <c r="R617" s="73">
        <v>0</v>
      </c>
      <c r="S617" s="73">
        <v>363.74000000000007</v>
      </c>
    </row>
    <row r="618" spans="1:19" x14ac:dyDescent="0.35">
      <c r="A618" s="72">
        <v>41302</v>
      </c>
      <c r="B618" s="22" t="s">
        <v>100</v>
      </c>
      <c r="C618" s="72" t="s">
        <v>56</v>
      </c>
      <c r="D618" s="60">
        <v>405</v>
      </c>
      <c r="E618" s="22">
        <v>20</v>
      </c>
      <c r="F618" s="49" t="s">
        <v>10</v>
      </c>
      <c r="G618" s="49" t="s">
        <v>6</v>
      </c>
      <c r="H618" s="73">
        <v>16.95</v>
      </c>
      <c r="I618" s="73" t="s">
        <v>79</v>
      </c>
      <c r="J618" s="74">
        <v>0</v>
      </c>
      <c r="K618" s="73">
        <v>16.95</v>
      </c>
      <c r="L618" s="73">
        <v>6.76</v>
      </c>
      <c r="M618" s="22">
        <v>21</v>
      </c>
      <c r="N618" s="22">
        <v>3021</v>
      </c>
      <c r="O618" s="22" t="s">
        <v>26</v>
      </c>
      <c r="P618" s="22" t="s">
        <v>27</v>
      </c>
      <c r="Q618" s="75">
        <v>355.95</v>
      </c>
      <c r="R618" s="73">
        <v>0</v>
      </c>
      <c r="S618" s="73">
        <v>213.98999999999998</v>
      </c>
    </row>
    <row r="619" spans="1:19" x14ac:dyDescent="0.35">
      <c r="A619" s="72">
        <v>41302</v>
      </c>
      <c r="B619" s="22" t="s">
        <v>100</v>
      </c>
      <c r="C619" s="72" t="s">
        <v>56</v>
      </c>
      <c r="D619" s="60">
        <v>406</v>
      </c>
      <c r="E619" s="22">
        <v>14</v>
      </c>
      <c r="F619" s="49" t="s">
        <v>9</v>
      </c>
      <c r="G619" s="49" t="s">
        <v>6</v>
      </c>
      <c r="H619" s="73">
        <v>31.95</v>
      </c>
      <c r="I619" s="73" t="s">
        <v>81</v>
      </c>
      <c r="J619" s="74">
        <v>0</v>
      </c>
      <c r="K619" s="73">
        <v>31.95</v>
      </c>
      <c r="L619" s="73">
        <v>17.38</v>
      </c>
      <c r="M619" s="22">
        <v>1</v>
      </c>
      <c r="N619" s="22">
        <v>3017</v>
      </c>
      <c r="O619" s="22" t="s">
        <v>32</v>
      </c>
      <c r="P619" s="22" t="s">
        <v>29</v>
      </c>
      <c r="Q619" s="75">
        <v>31.95</v>
      </c>
      <c r="R619" s="73">
        <v>0</v>
      </c>
      <c r="S619" s="73">
        <v>14.57</v>
      </c>
    </row>
    <row r="620" spans="1:19" x14ac:dyDescent="0.35">
      <c r="A620" s="72">
        <v>41302</v>
      </c>
      <c r="B620" s="22" t="s">
        <v>100</v>
      </c>
      <c r="C620" s="72" t="s">
        <v>56</v>
      </c>
      <c r="D620" s="60">
        <v>407</v>
      </c>
      <c r="E620" s="22">
        <v>35</v>
      </c>
      <c r="F620" s="49" t="s">
        <v>11</v>
      </c>
      <c r="G620" s="49" t="s">
        <v>6</v>
      </c>
      <c r="H620" s="73">
        <v>0.95</v>
      </c>
      <c r="I620" s="73" t="s">
        <v>78</v>
      </c>
      <c r="J620" s="74">
        <v>0</v>
      </c>
      <c r="K620" s="73">
        <v>0.95</v>
      </c>
      <c r="L620" s="73">
        <v>0.47</v>
      </c>
      <c r="M620" s="22">
        <v>12</v>
      </c>
      <c r="N620" s="22">
        <v>3022</v>
      </c>
      <c r="O620" s="22" t="s">
        <v>43</v>
      </c>
      <c r="P620" s="22" t="s">
        <v>44</v>
      </c>
      <c r="Q620" s="75">
        <v>11.399999999999999</v>
      </c>
      <c r="R620" s="73">
        <v>0</v>
      </c>
      <c r="S620" s="73">
        <v>5.76</v>
      </c>
    </row>
    <row r="621" spans="1:19" x14ac:dyDescent="0.35">
      <c r="A621" s="72">
        <v>41302</v>
      </c>
      <c r="B621" s="22" t="s">
        <v>100</v>
      </c>
      <c r="C621" s="72" t="s">
        <v>56</v>
      </c>
      <c r="D621" s="60">
        <v>408</v>
      </c>
      <c r="E621" s="22">
        <v>19</v>
      </c>
      <c r="F621" s="49" t="s">
        <v>10</v>
      </c>
      <c r="G621" s="49" t="s">
        <v>6</v>
      </c>
      <c r="H621" s="73">
        <v>49.95</v>
      </c>
      <c r="I621" s="73" t="s">
        <v>82</v>
      </c>
      <c r="J621" s="74">
        <v>0.1</v>
      </c>
      <c r="K621" s="73">
        <v>44.96</v>
      </c>
      <c r="L621" s="73">
        <v>24.77</v>
      </c>
      <c r="M621" s="22">
        <v>37</v>
      </c>
      <c r="N621" s="22">
        <v>3013</v>
      </c>
      <c r="O621" s="22" t="s">
        <v>33</v>
      </c>
      <c r="P621" s="22" t="s">
        <v>34</v>
      </c>
      <c r="Q621" s="75">
        <v>1663.52</v>
      </c>
      <c r="R621" s="73">
        <v>4.990000000000002</v>
      </c>
      <c r="S621" s="73">
        <v>747.03000000000009</v>
      </c>
    </row>
    <row r="622" spans="1:19" x14ac:dyDescent="0.35">
      <c r="A622" s="72">
        <v>41302</v>
      </c>
      <c r="B622" s="22" t="s">
        <v>100</v>
      </c>
      <c r="C622" s="72" t="s">
        <v>56</v>
      </c>
      <c r="D622" s="60">
        <v>409</v>
      </c>
      <c r="E622" s="22">
        <v>42</v>
      </c>
      <c r="F622" s="49" t="s">
        <v>11</v>
      </c>
      <c r="G622" s="49" t="s">
        <v>6</v>
      </c>
      <c r="H622" s="73">
        <v>35.950000000000003</v>
      </c>
      <c r="I622" s="73" t="s">
        <v>81</v>
      </c>
      <c r="J622" s="74">
        <v>0</v>
      </c>
      <c r="K622" s="73">
        <v>35.950000000000003</v>
      </c>
      <c r="L622" s="73">
        <v>20.25</v>
      </c>
      <c r="M622" s="22">
        <v>2</v>
      </c>
      <c r="N622" s="22">
        <v>3020</v>
      </c>
      <c r="O622" s="22" t="s">
        <v>26</v>
      </c>
      <c r="P622" s="22" t="s">
        <v>27</v>
      </c>
      <c r="Q622" s="75">
        <v>71.900000000000006</v>
      </c>
      <c r="R622" s="73">
        <v>0</v>
      </c>
      <c r="S622" s="73">
        <v>31.400000000000006</v>
      </c>
    </row>
    <row r="623" spans="1:19" x14ac:dyDescent="0.35">
      <c r="A623" s="72">
        <v>41302</v>
      </c>
      <c r="B623" s="22" t="s">
        <v>100</v>
      </c>
      <c r="C623" s="72" t="s">
        <v>56</v>
      </c>
      <c r="D623" s="60">
        <v>410</v>
      </c>
      <c r="E623" s="22">
        <v>40</v>
      </c>
      <c r="F623" s="49" t="s">
        <v>9</v>
      </c>
      <c r="G623" s="49" t="s">
        <v>6</v>
      </c>
      <c r="H623" s="73">
        <v>16.95</v>
      </c>
      <c r="I623" s="73" t="s">
        <v>79</v>
      </c>
      <c r="J623" s="74">
        <v>0</v>
      </c>
      <c r="K623" s="73">
        <v>16.95</v>
      </c>
      <c r="L623" s="73">
        <v>6.53</v>
      </c>
      <c r="M623" s="22">
        <v>3</v>
      </c>
      <c r="N623" s="22">
        <v>3032</v>
      </c>
      <c r="O623" s="22" t="s">
        <v>30</v>
      </c>
      <c r="P623" s="22" t="s">
        <v>31</v>
      </c>
      <c r="Q623" s="75">
        <v>50.849999999999994</v>
      </c>
      <c r="R623" s="73">
        <v>0</v>
      </c>
      <c r="S623" s="73">
        <v>31.259999999999994</v>
      </c>
    </row>
    <row r="624" spans="1:19" x14ac:dyDescent="0.35">
      <c r="A624" s="72">
        <v>41302</v>
      </c>
      <c r="B624" s="22" t="s">
        <v>100</v>
      </c>
      <c r="C624" s="72" t="s">
        <v>56</v>
      </c>
      <c r="D624" s="60">
        <v>411</v>
      </c>
      <c r="E624" s="22">
        <v>8</v>
      </c>
      <c r="F624" s="49" t="s">
        <v>10</v>
      </c>
      <c r="G624" s="49" t="s">
        <v>6</v>
      </c>
      <c r="H624" s="73">
        <v>7.95</v>
      </c>
      <c r="I624" s="73" t="s">
        <v>78</v>
      </c>
      <c r="J624" s="74">
        <v>0</v>
      </c>
      <c r="K624" s="73">
        <v>7.95</v>
      </c>
      <c r="L624" s="73">
        <v>4.53</v>
      </c>
      <c r="M624" s="22">
        <v>18</v>
      </c>
      <c r="N624" s="22">
        <v>3028</v>
      </c>
      <c r="O624" s="22" t="s">
        <v>39</v>
      </c>
      <c r="P624" s="22" t="s">
        <v>27</v>
      </c>
      <c r="Q624" s="75">
        <v>143.1</v>
      </c>
      <c r="R624" s="73">
        <v>0</v>
      </c>
      <c r="S624" s="73">
        <v>61.56</v>
      </c>
    </row>
    <row r="625" spans="1:19" x14ac:dyDescent="0.35">
      <c r="A625" s="72">
        <v>41302</v>
      </c>
      <c r="B625" s="22" t="s">
        <v>100</v>
      </c>
      <c r="C625" s="72" t="s">
        <v>56</v>
      </c>
      <c r="D625" s="60">
        <v>412</v>
      </c>
      <c r="E625" s="22">
        <v>31</v>
      </c>
      <c r="F625" s="49" t="s">
        <v>11</v>
      </c>
      <c r="G625" s="49" t="s">
        <v>6</v>
      </c>
      <c r="H625" s="73">
        <v>0.95</v>
      </c>
      <c r="I625" s="73" t="s">
        <v>78</v>
      </c>
      <c r="J625" s="74">
        <v>0</v>
      </c>
      <c r="K625" s="73">
        <v>0.95</v>
      </c>
      <c r="L625" s="73">
        <v>0.34</v>
      </c>
      <c r="M625" s="22">
        <v>8</v>
      </c>
      <c r="N625" s="22">
        <v>3032</v>
      </c>
      <c r="O625" s="22" t="s">
        <v>30</v>
      </c>
      <c r="P625" s="22" t="s">
        <v>31</v>
      </c>
      <c r="Q625" s="75">
        <v>7.6</v>
      </c>
      <c r="R625" s="73">
        <v>0</v>
      </c>
      <c r="S625" s="73">
        <v>4.879999999999999</v>
      </c>
    </row>
    <row r="626" spans="1:19" x14ac:dyDescent="0.35">
      <c r="A626" s="72">
        <v>41302</v>
      </c>
      <c r="B626" s="22" t="s">
        <v>100</v>
      </c>
      <c r="C626" s="72" t="s">
        <v>56</v>
      </c>
      <c r="D626" s="60">
        <v>412</v>
      </c>
      <c r="E626" s="22">
        <v>31</v>
      </c>
      <c r="F626" s="49" t="s">
        <v>11</v>
      </c>
      <c r="G626" s="49" t="s">
        <v>6</v>
      </c>
      <c r="H626" s="73">
        <v>0.95</v>
      </c>
      <c r="I626" s="73" t="s">
        <v>78</v>
      </c>
      <c r="J626" s="74">
        <v>0.1</v>
      </c>
      <c r="K626" s="73">
        <v>0.86</v>
      </c>
      <c r="L626" s="73">
        <v>0.34</v>
      </c>
      <c r="M626" s="22">
        <v>11</v>
      </c>
      <c r="N626" s="22">
        <v>3032</v>
      </c>
      <c r="O626" s="22" t="s">
        <v>30</v>
      </c>
      <c r="P626" s="22" t="s">
        <v>31</v>
      </c>
      <c r="Q626" s="75">
        <v>9.4599999999999991</v>
      </c>
      <c r="R626" s="73">
        <v>8.9999999999999969E-2</v>
      </c>
      <c r="S626" s="73">
        <v>5.7200000000000006</v>
      </c>
    </row>
    <row r="627" spans="1:19" x14ac:dyDescent="0.35">
      <c r="A627" s="72">
        <v>41302</v>
      </c>
      <c r="B627" s="22" t="s">
        <v>100</v>
      </c>
      <c r="C627" s="72" t="s">
        <v>56</v>
      </c>
      <c r="D627" s="60">
        <v>413</v>
      </c>
      <c r="E627" s="22">
        <v>11</v>
      </c>
      <c r="F627" s="49" t="s">
        <v>10</v>
      </c>
      <c r="G627" s="49" t="s">
        <v>6</v>
      </c>
      <c r="H627" s="73">
        <v>65.95</v>
      </c>
      <c r="I627" s="73" t="s">
        <v>83</v>
      </c>
      <c r="J627" s="74">
        <v>0</v>
      </c>
      <c r="K627" s="73">
        <v>65.95</v>
      </c>
      <c r="L627" s="73">
        <v>37.97</v>
      </c>
      <c r="M627" s="22">
        <v>16</v>
      </c>
      <c r="N627" s="22">
        <v>3011</v>
      </c>
      <c r="O627" s="22" t="s">
        <v>52</v>
      </c>
      <c r="P627" s="22" t="s">
        <v>31</v>
      </c>
      <c r="Q627" s="75">
        <v>1055.2</v>
      </c>
      <c r="R627" s="73">
        <v>0</v>
      </c>
      <c r="S627" s="73">
        <v>447.68000000000006</v>
      </c>
    </row>
    <row r="628" spans="1:19" x14ac:dyDescent="0.35">
      <c r="A628" s="72">
        <v>41302</v>
      </c>
      <c r="B628" s="22" t="s">
        <v>100</v>
      </c>
      <c r="C628" s="72" t="s">
        <v>56</v>
      </c>
      <c r="D628" s="60">
        <v>414</v>
      </c>
      <c r="E628" s="22">
        <v>34</v>
      </c>
      <c r="F628" s="49" t="s">
        <v>9</v>
      </c>
      <c r="G628" s="49" t="s">
        <v>6</v>
      </c>
      <c r="H628" s="73">
        <v>37.950000000000003</v>
      </c>
      <c r="I628" s="73" t="s">
        <v>81</v>
      </c>
      <c r="J628" s="74">
        <v>0</v>
      </c>
      <c r="K628" s="73">
        <v>37.950000000000003</v>
      </c>
      <c r="L628" s="73">
        <v>15.35</v>
      </c>
      <c r="M628" s="22">
        <v>12</v>
      </c>
      <c r="N628" s="22">
        <v>3013</v>
      </c>
      <c r="O628" s="22" t="s">
        <v>33</v>
      </c>
      <c r="P628" s="22" t="s">
        <v>34</v>
      </c>
      <c r="Q628" s="75">
        <v>455.40000000000003</v>
      </c>
      <c r="R628" s="73">
        <v>0</v>
      </c>
      <c r="S628" s="73">
        <v>271.20000000000005</v>
      </c>
    </row>
    <row r="629" spans="1:19" x14ac:dyDescent="0.35">
      <c r="A629" s="72">
        <v>41302</v>
      </c>
      <c r="B629" s="22" t="s">
        <v>100</v>
      </c>
      <c r="C629" s="72" t="s">
        <v>56</v>
      </c>
      <c r="D629" s="60">
        <v>415</v>
      </c>
      <c r="E629" s="22">
        <v>24</v>
      </c>
      <c r="F629" s="49" t="s">
        <v>10</v>
      </c>
      <c r="G629" s="49" t="s">
        <v>6</v>
      </c>
      <c r="H629" s="73">
        <v>27.95</v>
      </c>
      <c r="I629" s="73" t="s">
        <v>80</v>
      </c>
      <c r="J629" s="74">
        <v>0</v>
      </c>
      <c r="K629" s="73">
        <v>27.95</v>
      </c>
      <c r="L629" s="73">
        <v>16.8</v>
      </c>
      <c r="M629" s="22">
        <v>33</v>
      </c>
      <c r="N629" s="22">
        <v>3032</v>
      </c>
      <c r="O629" s="22" t="s">
        <v>30</v>
      </c>
      <c r="P629" s="22" t="s">
        <v>31</v>
      </c>
      <c r="Q629" s="75">
        <v>922.35</v>
      </c>
      <c r="R629" s="73">
        <v>0</v>
      </c>
      <c r="S629" s="73">
        <v>367.94999999999993</v>
      </c>
    </row>
    <row r="630" spans="1:19" x14ac:dyDescent="0.35">
      <c r="A630" s="72">
        <v>41302</v>
      </c>
      <c r="B630" s="22" t="s">
        <v>100</v>
      </c>
      <c r="C630" s="72" t="s">
        <v>56</v>
      </c>
      <c r="D630" s="60">
        <v>415</v>
      </c>
      <c r="E630" s="22">
        <v>20</v>
      </c>
      <c r="F630" s="49" t="s">
        <v>10</v>
      </c>
      <c r="G630" s="49" t="s">
        <v>6</v>
      </c>
      <c r="H630" s="73">
        <v>16.95</v>
      </c>
      <c r="I630" s="73" t="s">
        <v>79</v>
      </c>
      <c r="J630" s="74">
        <v>0</v>
      </c>
      <c r="K630" s="73">
        <v>16.95</v>
      </c>
      <c r="L630" s="73">
        <v>6.76</v>
      </c>
      <c r="M630" s="22">
        <v>11</v>
      </c>
      <c r="N630" s="22">
        <v>3032</v>
      </c>
      <c r="O630" s="22" t="s">
        <v>30</v>
      </c>
      <c r="P630" s="22" t="s">
        <v>31</v>
      </c>
      <c r="Q630" s="75">
        <v>186.45</v>
      </c>
      <c r="R630" s="73">
        <v>0</v>
      </c>
      <c r="S630" s="73">
        <v>112.08999999999999</v>
      </c>
    </row>
    <row r="631" spans="1:19" x14ac:dyDescent="0.35">
      <c r="A631" s="72">
        <v>41302</v>
      </c>
      <c r="B631" s="22" t="s">
        <v>100</v>
      </c>
      <c r="C631" s="72" t="s">
        <v>56</v>
      </c>
      <c r="D631" s="60">
        <v>416</v>
      </c>
      <c r="E631" s="22">
        <v>39</v>
      </c>
      <c r="F631" s="49" t="s">
        <v>9</v>
      </c>
      <c r="G631" s="49" t="s">
        <v>6</v>
      </c>
      <c r="H631" s="73">
        <v>26.95</v>
      </c>
      <c r="I631" s="73" t="s">
        <v>80</v>
      </c>
      <c r="J631" s="74">
        <v>0</v>
      </c>
      <c r="K631" s="73">
        <v>26.95</v>
      </c>
      <c r="L631" s="73">
        <v>12.24</v>
      </c>
      <c r="M631" s="22">
        <v>13</v>
      </c>
      <c r="N631" s="22">
        <v>3011</v>
      </c>
      <c r="O631" s="22" t="s">
        <v>52</v>
      </c>
      <c r="P631" s="22" t="s">
        <v>31</v>
      </c>
      <c r="Q631" s="75">
        <v>350.34999999999997</v>
      </c>
      <c r="R631" s="73">
        <v>0</v>
      </c>
      <c r="S631" s="73">
        <v>191.23</v>
      </c>
    </row>
    <row r="632" spans="1:19" x14ac:dyDescent="0.35">
      <c r="A632" s="72">
        <v>41302</v>
      </c>
      <c r="B632" s="22" t="s">
        <v>100</v>
      </c>
      <c r="C632" s="72" t="s">
        <v>56</v>
      </c>
      <c r="D632" s="60">
        <v>417</v>
      </c>
      <c r="E632" s="22">
        <v>44</v>
      </c>
      <c r="F632" s="49" t="s">
        <v>11</v>
      </c>
      <c r="G632" s="49" t="s">
        <v>6</v>
      </c>
      <c r="H632" s="73">
        <v>38.950000000000003</v>
      </c>
      <c r="I632" s="73" t="s">
        <v>81</v>
      </c>
      <c r="J632" s="74">
        <v>0</v>
      </c>
      <c r="K632" s="73">
        <v>38.950000000000003</v>
      </c>
      <c r="L632" s="73">
        <v>24.76</v>
      </c>
      <c r="M632" s="22">
        <v>19</v>
      </c>
      <c r="N632" s="22">
        <v>3028</v>
      </c>
      <c r="O632" s="22" t="s">
        <v>39</v>
      </c>
      <c r="P632" s="22" t="s">
        <v>27</v>
      </c>
      <c r="Q632" s="75">
        <v>740.05000000000007</v>
      </c>
      <c r="R632" s="73">
        <v>0</v>
      </c>
      <c r="S632" s="73">
        <v>269.61</v>
      </c>
    </row>
    <row r="633" spans="1:19" x14ac:dyDescent="0.35">
      <c r="A633" s="72">
        <v>41302</v>
      </c>
      <c r="B633" s="22" t="s">
        <v>100</v>
      </c>
      <c r="C633" s="72" t="s">
        <v>56</v>
      </c>
      <c r="D633" s="60">
        <v>418</v>
      </c>
      <c r="E633" s="22">
        <v>49</v>
      </c>
      <c r="F633" s="49" t="s">
        <v>9</v>
      </c>
      <c r="G633" s="49" t="s">
        <v>6</v>
      </c>
      <c r="H633" s="73">
        <v>63.95</v>
      </c>
      <c r="I633" s="73" t="s">
        <v>83</v>
      </c>
      <c r="J633" s="74">
        <v>0</v>
      </c>
      <c r="K633" s="73">
        <v>63.95</v>
      </c>
      <c r="L633" s="73">
        <v>27.1</v>
      </c>
      <c r="M633" s="22">
        <v>3</v>
      </c>
      <c r="N633" s="22">
        <v>3020</v>
      </c>
      <c r="O633" s="22" t="s">
        <v>26</v>
      </c>
      <c r="P633" s="22" t="s">
        <v>27</v>
      </c>
      <c r="Q633" s="75">
        <v>191.85000000000002</v>
      </c>
      <c r="R633" s="73">
        <v>0</v>
      </c>
      <c r="S633" s="73">
        <v>110.55000000000001</v>
      </c>
    </row>
    <row r="634" spans="1:19" x14ac:dyDescent="0.35">
      <c r="A634" s="72">
        <v>41302</v>
      </c>
      <c r="B634" s="22" t="s">
        <v>100</v>
      </c>
      <c r="C634" s="72" t="s">
        <v>56</v>
      </c>
      <c r="D634" s="60">
        <v>419</v>
      </c>
      <c r="E634" s="22">
        <v>50</v>
      </c>
      <c r="F634" s="49" t="s">
        <v>10</v>
      </c>
      <c r="G634" s="49" t="s">
        <v>6</v>
      </c>
      <c r="H634" s="73">
        <v>24.95</v>
      </c>
      <c r="I634" s="73" t="s">
        <v>80</v>
      </c>
      <c r="J634" s="74">
        <v>0</v>
      </c>
      <c r="K634" s="73">
        <v>24.95</v>
      </c>
      <c r="L634" s="73">
        <v>12.14</v>
      </c>
      <c r="M634" s="22">
        <v>1</v>
      </c>
      <c r="N634" s="22">
        <v>3012</v>
      </c>
      <c r="O634" s="22" t="s">
        <v>36</v>
      </c>
      <c r="P634" s="22" t="s">
        <v>34</v>
      </c>
      <c r="Q634" s="75">
        <v>24.95</v>
      </c>
      <c r="R634" s="73">
        <v>0</v>
      </c>
      <c r="S634" s="73">
        <v>12.809999999999999</v>
      </c>
    </row>
    <row r="635" spans="1:19" x14ac:dyDescent="0.35">
      <c r="A635" s="72">
        <v>41302</v>
      </c>
      <c r="B635" s="22" t="s">
        <v>100</v>
      </c>
      <c r="C635" s="72" t="s">
        <v>56</v>
      </c>
      <c r="D635" s="60">
        <v>420</v>
      </c>
      <c r="E635" s="22">
        <v>41</v>
      </c>
      <c r="F635" s="49" t="s">
        <v>9</v>
      </c>
      <c r="G635" s="49" t="s">
        <v>6</v>
      </c>
      <c r="H635" s="73">
        <v>18.95</v>
      </c>
      <c r="I635" s="73" t="s">
        <v>79</v>
      </c>
      <c r="J635" s="74">
        <v>0</v>
      </c>
      <c r="K635" s="73">
        <v>18.95</v>
      </c>
      <c r="L635" s="73">
        <v>9.98</v>
      </c>
      <c r="M635" s="22">
        <v>18</v>
      </c>
      <c r="N635" s="22">
        <v>3012</v>
      </c>
      <c r="O635" s="22" t="s">
        <v>36</v>
      </c>
      <c r="P635" s="22" t="s">
        <v>34</v>
      </c>
      <c r="Q635" s="75">
        <v>341.09999999999997</v>
      </c>
      <c r="R635" s="73">
        <v>0</v>
      </c>
      <c r="S635" s="73">
        <v>161.45999999999998</v>
      </c>
    </row>
    <row r="636" spans="1:19" x14ac:dyDescent="0.35">
      <c r="A636" s="72">
        <v>41303</v>
      </c>
      <c r="B636" s="22" t="s">
        <v>101</v>
      </c>
      <c r="C636" s="72" t="s">
        <v>56</v>
      </c>
      <c r="D636" s="60">
        <v>421</v>
      </c>
      <c r="E636" s="22">
        <v>41</v>
      </c>
      <c r="F636" s="49" t="s">
        <v>9</v>
      </c>
      <c r="G636" s="49" t="s">
        <v>6</v>
      </c>
      <c r="H636" s="73">
        <v>18.95</v>
      </c>
      <c r="I636" s="73" t="s">
        <v>79</v>
      </c>
      <c r="J636" s="74">
        <v>0</v>
      </c>
      <c r="K636" s="73">
        <v>18.95</v>
      </c>
      <c r="L636" s="73">
        <v>9.98</v>
      </c>
      <c r="M636" s="22">
        <v>15</v>
      </c>
      <c r="N636" s="22">
        <v>3029</v>
      </c>
      <c r="O636" s="22" t="s">
        <v>46</v>
      </c>
      <c r="P636" s="22" t="s">
        <v>23</v>
      </c>
      <c r="Q636" s="75">
        <v>284.25</v>
      </c>
      <c r="R636" s="73">
        <v>0</v>
      </c>
      <c r="S636" s="73">
        <v>134.54999999999998</v>
      </c>
    </row>
    <row r="637" spans="1:19" x14ac:dyDescent="0.35">
      <c r="A637" s="72">
        <v>41303</v>
      </c>
      <c r="B637" s="22" t="s">
        <v>101</v>
      </c>
      <c r="C637" s="72" t="s">
        <v>56</v>
      </c>
      <c r="D637" s="60">
        <v>422</v>
      </c>
      <c r="E637" s="22">
        <v>22</v>
      </c>
      <c r="F637" s="49" t="s">
        <v>7</v>
      </c>
      <c r="G637" s="49" t="s">
        <v>6</v>
      </c>
      <c r="H637" s="73">
        <v>0.95</v>
      </c>
      <c r="I637" s="73" t="s">
        <v>78</v>
      </c>
      <c r="J637" s="74">
        <v>0</v>
      </c>
      <c r="K637" s="73">
        <v>0.95</v>
      </c>
      <c r="L637" s="73">
        <v>0.56999999999999995</v>
      </c>
      <c r="M637" s="22">
        <v>21</v>
      </c>
      <c r="N637" s="22">
        <v>3031</v>
      </c>
      <c r="O637" s="22" t="s">
        <v>48</v>
      </c>
      <c r="P637" s="22" t="s">
        <v>23</v>
      </c>
      <c r="Q637" s="75">
        <v>19.95</v>
      </c>
      <c r="R637" s="73">
        <v>0</v>
      </c>
      <c r="S637" s="73">
        <v>7.98</v>
      </c>
    </row>
    <row r="638" spans="1:19" x14ac:dyDescent="0.35">
      <c r="A638" s="72">
        <v>41303</v>
      </c>
      <c r="B638" s="22" t="s">
        <v>101</v>
      </c>
      <c r="C638" s="72" t="s">
        <v>56</v>
      </c>
      <c r="D638" s="60">
        <v>423</v>
      </c>
      <c r="E638" s="22">
        <v>12</v>
      </c>
      <c r="F638" s="49" t="s">
        <v>9</v>
      </c>
      <c r="G638" s="49" t="s">
        <v>6</v>
      </c>
      <c r="H638" s="73">
        <v>47.95</v>
      </c>
      <c r="I638" s="73" t="s">
        <v>82</v>
      </c>
      <c r="J638" s="74">
        <v>0.2</v>
      </c>
      <c r="K638" s="73">
        <v>38.36</v>
      </c>
      <c r="L638" s="73">
        <v>20.7</v>
      </c>
      <c r="M638" s="22">
        <v>4</v>
      </c>
      <c r="N638" s="22">
        <v>3019</v>
      </c>
      <c r="O638" s="22" t="s">
        <v>28</v>
      </c>
      <c r="P638" s="22" t="s">
        <v>29</v>
      </c>
      <c r="Q638" s="75">
        <v>153.44</v>
      </c>
      <c r="R638" s="73">
        <v>9.5900000000000034</v>
      </c>
      <c r="S638" s="73">
        <v>70.64</v>
      </c>
    </row>
    <row r="639" spans="1:19" x14ac:dyDescent="0.35">
      <c r="A639" s="72">
        <v>41303</v>
      </c>
      <c r="B639" s="22" t="s">
        <v>101</v>
      </c>
      <c r="C639" s="72" t="s">
        <v>56</v>
      </c>
      <c r="D639" s="60">
        <v>424</v>
      </c>
      <c r="E639" s="22">
        <v>37</v>
      </c>
      <c r="F639" s="49" t="s">
        <v>7</v>
      </c>
      <c r="G639" s="49" t="s">
        <v>6</v>
      </c>
      <c r="H639" s="73">
        <v>24.95</v>
      </c>
      <c r="I639" s="73" t="s">
        <v>80</v>
      </c>
      <c r="J639" s="74">
        <v>0</v>
      </c>
      <c r="K639" s="73">
        <v>24.95</v>
      </c>
      <c r="L639" s="73">
        <v>9.3800000000000008</v>
      </c>
      <c r="M639" s="22">
        <v>8</v>
      </c>
      <c r="N639" s="22">
        <v>3026</v>
      </c>
      <c r="O639" s="22" t="s">
        <v>51</v>
      </c>
      <c r="P639" s="22" t="s">
        <v>41</v>
      </c>
      <c r="Q639" s="75">
        <v>199.6</v>
      </c>
      <c r="R639" s="73">
        <v>0</v>
      </c>
      <c r="S639" s="73">
        <v>124.55999999999999</v>
      </c>
    </row>
    <row r="640" spans="1:19" x14ac:dyDescent="0.35">
      <c r="A640" s="72">
        <v>41303</v>
      </c>
      <c r="B640" s="22" t="s">
        <v>101</v>
      </c>
      <c r="C640" s="72" t="s">
        <v>56</v>
      </c>
      <c r="D640" s="60">
        <v>425</v>
      </c>
      <c r="E640" s="22">
        <v>48</v>
      </c>
      <c r="F640" s="49" t="s">
        <v>7</v>
      </c>
      <c r="G640" s="49" t="s">
        <v>6</v>
      </c>
      <c r="H640" s="73">
        <v>3.95</v>
      </c>
      <c r="I640" s="73" t="s">
        <v>78</v>
      </c>
      <c r="J640" s="74">
        <v>0</v>
      </c>
      <c r="K640" s="73">
        <v>3.95</v>
      </c>
      <c r="L640" s="73">
        <v>1.43</v>
      </c>
      <c r="M640" s="22">
        <v>11</v>
      </c>
      <c r="N640" s="22">
        <v>3013</v>
      </c>
      <c r="O640" s="22" t="s">
        <v>33</v>
      </c>
      <c r="P640" s="22" t="s">
        <v>34</v>
      </c>
      <c r="Q640" s="75">
        <v>43.45</v>
      </c>
      <c r="R640" s="73">
        <v>0</v>
      </c>
      <c r="S640" s="73">
        <v>27.720000000000006</v>
      </c>
    </row>
    <row r="641" spans="1:19" x14ac:dyDescent="0.35">
      <c r="A641" s="72">
        <v>41303</v>
      </c>
      <c r="B641" s="22" t="s">
        <v>101</v>
      </c>
      <c r="C641" s="72" t="s">
        <v>56</v>
      </c>
      <c r="D641" s="60">
        <v>426</v>
      </c>
      <c r="E641" s="22">
        <v>2</v>
      </c>
      <c r="F641" s="49" t="s">
        <v>7</v>
      </c>
      <c r="G641" s="49" t="s">
        <v>6</v>
      </c>
      <c r="H641" s="73">
        <v>44.95</v>
      </c>
      <c r="I641" s="73" t="s">
        <v>82</v>
      </c>
      <c r="J641" s="74">
        <v>0</v>
      </c>
      <c r="K641" s="73">
        <v>44.95</v>
      </c>
      <c r="L641" s="73">
        <v>27.95</v>
      </c>
      <c r="M641" s="22">
        <v>10</v>
      </c>
      <c r="N641" s="22">
        <v>3023</v>
      </c>
      <c r="O641" s="22" t="s">
        <v>38</v>
      </c>
      <c r="P641" s="22" t="s">
        <v>23</v>
      </c>
      <c r="Q641" s="75">
        <v>449.5</v>
      </c>
      <c r="R641" s="73">
        <v>0</v>
      </c>
      <c r="S641" s="73">
        <v>170.00000000000003</v>
      </c>
    </row>
    <row r="642" spans="1:19" x14ac:dyDescent="0.35">
      <c r="A642" s="72">
        <v>41303</v>
      </c>
      <c r="B642" s="22" t="s">
        <v>101</v>
      </c>
      <c r="C642" s="72" t="s">
        <v>56</v>
      </c>
      <c r="D642" s="60">
        <v>427</v>
      </c>
      <c r="E642" s="22">
        <v>49</v>
      </c>
      <c r="F642" s="49" t="s">
        <v>8</v>
      </c>
      <c r="G642" s="49" t="s">
        <v>6</v>
      </c>
      <c r="H642" s="73">
        <v>63.95</v>
      </c>
      <c r="I642" s="73" t="s">
        <v>83</v>
      </c>
      <c r="J642" s="74">
        <v>0</v>
      </c>
      <c r="K642" s="73">
        <v>63.95</v>
      </c>
      <c r="L642" s="73">
        <v>27.1</v>
      </c>
      <c r="M642" s="22">
        <v>2</v>
      </c>
      <c r="N642" s="22">
        <v>3011</v>
      </c>
      <c r="O642" s="22" t="s">
        <v>52</v>
      </c>
      <c r="P642" s="22" t="s">
        <v>31</v>
      </c>
      <c r="Q642" s="75">
        <v>127.9</v>
      </c>
      <c r="R642" s="73">
        <v>0</v>
      </c>
      <c r="S642" s="73">
        <v>73.7</v>
      </c>
    </row>
    <row r="643" spans="1:19" x14ac:dyDescent="0.35">
      <c r="A643" s="72">
        <v>41303</v>
      </c>
      <c r="B643" s="22" t="s">
        <v>101</v>
      </c>
      <c r="C643" s="72" t="s">
        <v>56</v>
      </c>
      <c r="D643" s="60">
        <v>428</v>
      </c>
      <c r="E643" s="22">
        <v>37</v>
      </c>
      <c r="F643" s="49" t="s">
        <v>9</v>
      </c>
      <c r="G643" s="49" t="s">
        <v>6</v>
      </c>
      <c r="H643" s="73">
        <v>24.95</v>
      </c>
      <c r="I643" s="73" t="s">
        <v>80</v>
      </c>
      <c r="J643" s="74">
        <v>0</v>
      </c>
      <c r="K643" s="73">
        <v>24.95</v>
      </c>
      <c r="L643" s="73">
        <v>9.3800000000000008</v>
      </c>
      <c r="M643" s="22">
        <v>7</v>
      </c>
      <c r="N643" s="22">
        <v>3028</v>
      </c>
      <c r="O643" s="22" t="s">
        <v>39</v>
      </c>
      <c r="P643" s="22" t="s">
        <v>27</v>
      </c>
      <c r="Q643" s="75">
        <v>174.65</v>
      </c>
      <c r="R643" s="73">
        <v>0</v>
      </c>
      <c r="S643" s="73">
        <v>108.99</v>
      </c>
    </row>
    <row r="644" spans="1:19" x14ac:dyDescent="0.35">
      <c r="A644" s="72">
        <v>41303</v>
      </c>
      <c r="B644" s="22" t="s">
        <v>101</v>
      </c>
      <c r="C644" s="72" t="s">
        <v>56</v>
      </c>
      <c r="D644" s="60">
        <v>429</v>
      </c>
      <c r="E644" s="22">
        <v>22</v>
      </c>
      <c r="F644" s="49" t="s">
        <v>8</v>
      </c>
      <c r="G644" s="49" t="s">
        <v>6</v>
      </c>
      <c r="H644" s="73">
        <v>0.95</v>
      </c>
      <c r="I644" s="73" t="s">
        <v>78</v>
      </c>
      <c r="J644" s="74">
        <v>0</v>
      </c>
      <c r="K644" s="73">
        <v>0.95</v>
      </c>
      <c r="L644" s="73">
        <v>0.56999999999999995</v>
      </c>
      <c r="M644" s="22">
        <v>5</v>
      </c>
      <c r="N644" s="22">
        <v>3029</v>
      </c>
      <c r="O644" s="22" t="s">
        <v>46</v>
      </c>
      <c r="P644" s="22" t="s">
        <v>23</v>
      </c>
      <c r="Q644" s="75">
        <v>4.75</v>
      </c>
      <c r="R644" s="73">
        <v>0</v>
      </c>
      <c r="S644" s="73">
        <v>1.9</v>
      </c>
    </row>
    <row r="645" spans="1:19" x14ac:dyDescent="0.35">
      <c r="A645" s="72">
        <v>41304</v>
      </c>
      <c r="B645" s="22" t="s">
        <v>102</v>
      </c>
      <c r="C645" s="72" t="s">
        <v>56</v>
      </c>
      <c r="D645" s="60">
        <v>430</v>
      </c>
      <c r="E645" s="22">
        <v>33</v>
      </c>
      <c r="F645" s="49" t="s">
        <v>10</v>
      </c>
      <c r="G645" s="49" t="s">
        <v>5</v>
      </c>
      <c r="H645" s="73">
        <v>19.95</v>
      </c>
      <c r="I645" s="73" t="s">
        <v>79</v>
      </c>
      <c r="J645" s="74">
        <v>0</v>
      </c>
      <c r="K645" s="73">
        <v>19.95</v>
      </c>
      <c r="L645" s="73">
        <v>9.7799999999999994</v>
      </c>
      <c r="M645" s="22">
        <v>9</v>
      </c>
      <c r="N645" s="22">
        <v>3027</v>
      </c>
      <c r="O645" s="22" t="s">
        <v>50</v>
      </c>
      <c r="P645" s="22" t="s">
        <v>23</v>
      </c>
      <c r="Q645" s="75">
        <v>179.54999999999998</v>
      </c>
      <c r="R645" s="73">
        <v>0</v>
      </c>
      <c r="S645" s="73">
        <v>91.53</v>
      </c>
    </row>
    <row r="646" spans="1:19" x14ac:dyDescent="0.35">
      <c r="A646" s="72">
        <v>41304</v>
      </c>
      <c r="B646" s="22" t="s">
        <v>102</v>
      </c>
      <c r="C646" s="72" t="s">
        <v>56</v>
      </c>
      <c r="D646" s="60">
        <v>431</v>
      </c>
      <c r="E646" s="22">
        <v>6</v>
      </c>
      <c r="F646" s="49" t="s">
        <v>10</v>
      </c>
      <c r="G646" s="49" t="s">
        <v>5</v>
      </c>
      <c r="H646" s="73">
        <v>55.95</v>
      </c>
      <c r="I646" s="73" t="s">
        <v>83</v>
      </c>
      <c r="J646" s="74">
        <v>0</v>
      </c>
      <c r="K646" s="73">
        <v>55.95</v>
      </c>
      <c r="L646" s="73">
        <v>16.059999999999999</v>
      </c>
      <c r="M646" s="22">
        <v>23</v>
      </c>
      <c r="N646" s="22">
        <v>3027</v>
      </c>
      <c r="O646" s="22" t="s">
        <v>50</v>
      </c>
      <c r="P646" s="22" t="s">
        <v>23</v>
      </c>
      <c r="Q646" s="75">
        <v>1286.8500000000001</v>
      </c>
      <c r="R646" s="73">
        <v>0</v>
      </c>
      <c r="S646" s="73">
        <v>917.47</v>
      </c>
    </row>
    <row r="647" spans="1:19" x14ac:dyDescent="0.35">
      <c r="A647" s="72">
        <v>41305</v>
      </c>
      <c r="B647" s="22" t="s">
        <v>103</v>
      </c>
      <c r="C647" s="72" t="s">
        <v>56</v>
      </c>
      <c r="D647" s="60">
        <v>432</v>
      </c>
      <c r="E647" s="22">
        <v>43</v>
      </c>
      <c r="F647" s="49" t="s">
        <v>7</v>
      </c>
      <c r="G647" s="49" t="s">
        <v>5</v>
      </c>
      <c r="H647" s="73">
        <v>11.95</v>
      </c>
      <c r="I647" s="73" t="s">
        <v>79</v>
      </c>
      <c r="J647" s="74">
        <v>0</v>
      </c>
      <c r="K647" s="73">
        <v>11.95</v>
      </c>
      <c r="L647" s="73">
        <v>3.32</v>
      </c>
      <c r="M647" s="22">
        <v>7</v>
      </c>
      <c r="N647" s="22">
        <v>3010</v>
      </c>
      <c r="O647" s="22" t="s">
        <v>45</v>
      </c>
      <c r="P647" s="22" t="s">
        <v>44</v>
      </c>
      <c r="Q647" s="75">
        <v>83.649999999999991</v>
      </c>
      <c r="R647" s="73">
        <v>0</v>
      </c>
      <c r="S647" s="73">
        <v>60.41</v>
      </c>
    </row>
    <row r="648" spans="1:19" x14ac:dyDescent="0.35">
      <c r="A648" s="72">
        <v>41305</v>
      </c>
      <c r="B648" s="22" t="s">
        <v>103</v>
      </c>
      <c r="C648" s="72" t="s">
        <v>56</v>
      </c>
      <c r="D648" s="60">
        <v>433</v>
      </c>
      <c r="E648" s="22">
        <v>48</v>
      </c>
      <c r="F648" s="49" t="s">
        <v>9</v>
      </c>
      <c r="G648" s="49" t="s">
        <v>5</v>
      </c>
      <c r="H648" s="73">
        <v>3.95</v>
      </c>
      <c r="I648" s="73" t="s">
        <v>78</v>
      </c>
      <c r="J648" s="74">
        <v>0</v>
      </c>
      <c r="K648" s="73">
        <v>3.95</v>
      </c>
      <c r="L648" s="73">
        <v>1.43</v>
      </c>
      <c r="M648" s="22">
        <v>10</v>
      </c>
      <c r="N648" s="22">
        <v>3018</v>
      </c>
      <c r="O648" s="22" t="s">
        <v>49</v>
      </c>
      <c r="P648" s="22" t="s">
        <v>41</v>
      </c>
      <c r="Q648" s="75">
        <v>39.5</v>
      </c>
      <c r="R648" s="73">
        <v>0</v>
      </c>
      <c r="S648" s="73">
        <v>25.200000000000003</v>
      </c>
    </row>
    <row r="649" spans="1:19" x14ac:dyDescent="0.35">
      <c r="A649" s="72">
        <v>41305</v>
      </c>
      <c r="B649" s="22" t="s">
        <v>103</v>
      </c>
      <c r="C649" s="72" t="s">
        <v>56</v>
      </c>
      <c r="D649" s="60">
        <v>434</v>
      </c>
      <c r="E649" s="22">
        <v>35</v>
      </c>
      <c r="F649" s="49" t="s">
        <v>7</v>
      </c>
      <c r="G649" s="49" t="s">
        <v>5</v>
      </c>
      <c r="H649" s="73">
        <v>0.95</v>
      </c>
      <c r="I649" s="73" t="s">
        <v>78</v>
      </c>
      <c r="J649" s="74">
        <v>0</v>
      </c>
      <c r="K649" s="73">
        <v>0.95</v>
      </c>
      <c r="L649" s="73">
        <v>0.47</v>
      </c>
      <c r="M649" s="22">
        <v>7</v>
      </c>
      <c r="N649" s="22">
        <v>3010</v>
      </c>
      <c r="O649" s="22" t="s">
        <v>45</v>
      </c>
      <c r="P649" s="22" t="s">
        <v>44</v>
      </c>
      <c r="Q649" s="75">
        <v>6.6499999999999995</v>
      </c>
      <c r="R649" s="73">
        <v>0</v>
      </c>
      <c r="S649" s="73">
        <v>3.36</v>
      </c>
    </row>
    <row r="650" spans="1:19" x14ac:dyDescent="0.35">
      <c r="A650" s="72">
        <v>41305</v>
      </c>
      <c r="B650" s="22" t="s">
        <v>103</v>
      </c>
      <c r="C650" s="72" t="s">
        <v>56</v>
      </c>
      <c r="D650" s="60">
        <v>435</v>
      </c>
      <c r="E650" s="22">
        <v>37</v>
      </c>
      <c r="F650" s="49" t="s">
        <v>9</v>
      </c>
      <c r="G650" s="49" t="s">
        <v>5</v>
      </c>
      <c r="H650" s="73">
        <v>24.95</v>
      </c>
      <c r="I650" s="73" t="s">
        <v>80</v>
      </c>
      <c r="J650" s="74">
        <v>0</v>
      </c>
      <c r="K650" s="73">
        <v>24.95</v>
      </c>
      <c r="L650" s="73">
        <v>9.3800000000000008</v>
      </c>
      <c r="M650" s="22">
        <v>8</v>
      </c>
      <c r="N650" s="22">
        <v>3028</v>
      </c>
      <c r="O650" s="22" t="s">
        <v>39</v>
      </c>
      <c r="P650" s="22" t="s">
        <v>27</v>
      </c>
      <c r="Q650" s="75">
        <v>199.6</v>
      </c>
      <c r="R650" s="73">
        <v>0</v>
      </c>
      <c r="S650" s="73">
        <v>124.55999999999999</v>
      </c>
    </row>
    <row r="651" spans="1:19" x14ac:dyDescent="0.35">
      <c r="A651" s="72">
        <v>41305</v>
      </c>
      <c r="B651" s="22" t="s">
        <v>103</v>
      </c>
      <c r="C651" s="72" t="s">
        <v>56</v>
      </c>
      <c r="D651" s="60">
        <v>435</v>
      </c>
      <c r="E651" s="22">
        <v>26</v>
      </c>
      <c r="F651" s="49" t="s">
        <v>9</v>
      </c>
      <c r="G651" s="49" t="s">
        <v>5</v>
      </c>
      <c r="H651" s="73">
        <v>0.95</v>
      </c>
      <c r="I651" s="73" t="s">
        <v>78</v>
      </c>
      <c r="J651" s="74">
        <v>0</v>
      </c>
      <c r="K651" s="73">
        <v>0.95</v>
      </c>
      <c r="L651" s="73">
        <v>0.42</v>
      </c>
      <c r="M651" s="22">
        <v>4</v>
      </c>
      <c r="N651" s="22">
        <v>3028</v>
      </c>
      <c r="O651" s="22" t="s">
        <v>39</v>
      </c>
      <c r="P651" s="22" t="s">
        <v>27</v>
      </c>
      <c r="Q651" s="75">
        <v>3.8</v>
      </c>
      <c r="R651" s="73">
        <v>0</v>
      </c>
      <c r="S651" s="73">
        <v>2.12</v>
      </c>
    </row>
    <row r="652" spans="1:19" x14ac:dyDescent="0.35">
      <c r="A652" s="72">
        <v>41306</v>
      </c>
      <c r="B652" s="22" t="s">
        <v>104</v>
      </c>
      <c r="C652" s="72" t="s">
        <v>57</v>
      </c>
      <c r="D652" s="60">
        <v>436</v>
      </c>
      <c r="E652" s="22">
        <v>21</v>
      </c>
      <c r="F652" s="49" t="s">
        <v>10</v>
      </c>
      <c r="G652" s="49" t="s">
        <v>5</v>
      </c>
      <c r="H652" s="73">
        <v>26.95</v>
      </c>
      <c r="I652" s="73" t="s">
        <v>80</v>
      </c>
      <c r="J652" s="74">
        <v>0</v>
      </c>
      <c r="K652" s="73">
        <v>26.95</v>
      </c>
      <c r="L652" s="73">
        <v>12.42</v>
      </c>
      <c r="M652" s="22">
        <v>4</v>
      </c>
      <c r="N652" s="22">
        <v>3019</v>
      </c>
      <c r="O652" s="22" t="s">
        <v>28</v>
      </c>
      <c r="P652" s="22" t="s">
        <v>29</v>
      </c>
      <c r="Q652" s="75">
        <v>107.8</v>
      </c>
      <c r="R652" s="73">
        <v>0</v>
      </c>
      <c r="S652" s="73">
        <v>58.12</v>
      </c>
    </row>
    <row r="653" spans="1:19" x14ac:dyDescent="0.35">
      <c r="A653" s="72">
        <v>41306</v>
      </c>
      <c r="B653" s="22" t="s">
        <v>104</v>
      </c>
      <c r="C653" s="72" t="s">
        <v>57</v>
      </c>
      <c r="D653" s="60">
        <v>437</v>
      </c>
      <c r="E653" s="22">
        <v>4</v>
      </c>
      <c r="F653" s="49" t="s">
        <v>8</v>
      </c>
      <c r="G653" s="49" t="s">
        <v>5</v>
      </c>
      <c r="H653" s="73">
        <v>73.95</v>
      </c>
      <c r="I653" s="73" t="s">
        <v>83</v>
      </c>
      <c r="J653" s="74">
        <v>0</v>
      </c>
      <c r="K653" s="73">
        <v>73.95</v>
      </c>
      <c r="L653" s="73">
        <v>38.86</v>
      </c>
      <c r="M653" s="22">
        <v>2</v>
      </c>
      <c r="N653" s="22">
        <v>3013</v>
      </c>
      <c r="O653" s="22" t="s">
        <v>33</v>
      </c>
      <c r="P653" s="22" t="s">
        <v>34</v>
      </c>
      <c r="Q653" s="75">
        <v>147.9</v>
      </c>
      <c r="R653" s="73">
        <v>0</v>
      </c>
      <c r="S653" s="73">
        <v>70.180000000000007</v>
      </c>
    </row>
    <row r="654" spans="1:19" x14ac:dyDescent="0.35">
      <c r="A654" s="72">
        <v>41306</v>
      </c>
      <c r="B654" s="22" t="s">
        <v>104</v>
      </c>
      <c r="C654" s="72" t="s">
        <v>57</v>
      </c>
      <c r="D654" s="60">
        <v>438</v>
      </c>
      <c r="E654" s="22">
        <v>48</v>
      </c>
      <c r="F654" s="49" t="s">
        <v>8</v>
      </c>
      <c r="G654" s="49" t="s">
        <v>5</v>
      </c>
      <c r="H654" s="73">
        <v>3.95</v>
      </c>
      <c r="I654" s="73" t="s">
        <v>78</v>
      </c>
      <c r="J654" s="74">
        <v>0</v>
      </c>
      <c r="K654" s="73">
        <v>3.95</v>
      </c>
      <c r="L654" s="73">
        <v>1.43</v>
      </c>
      <c r="M654" s="22">
        <v>17</v>
      </c>
      <c r="N654" s="22">
        <v>3020</v>
      </c>
      <c r="O654" s="22" t="s">
        <v>26</v>
      </c>
      <c r="P654" s="22" t="s">
        <v>27</v>
      </c>
      <c r="Q654" s="75">
        <v>67.150000000000006</v>
      </c>
      <c r="R654" s="73">
        <v>0</v>
      </c>
      <c r="S654" s="73">
        <v>42.840000000000011</v>
      </c>
    </row>
    <row r="655" spans="1:19" x14ac:dyDescent="0.35">
      <c r="A655" s="72">
        <v>41306</v>
      </c>
      <c r="B655" s="22" t="s">
        <v>104</v>
      </c>
      <c r="C655" s="72" t="s">
        <v>57</v>
      </c>
      <c r="D655" s="60">
        <v>439</v>
      </c>
      <c r="E655" s="22">
        <v>4</v>
      </c>
      <c r="F655" s="49" t="s">
        <v>10</v>
      </c>
      <c r="G655" s="49" t="s">
        <v>5</v>
      </c>
      <c r="H655" s="73">
        <v>73.95</v>
      </c>
      <c r="I655" s="73" t="s">
        <v>83</v>
      </c>
      <c r="J655" s="74">
        <v>0.1</v>
      </c>
      <c r="K655" s="73">
        <v>66.56</v>
      </c>
      <c r="L655" s="73">
        <v>38.86</v>
      </c>
      <c r="M655" s="22">
        <v>1</v>
      </c>
      <c r="N655" s="22">
        <v>3010</v>
      </c>
      <c r="O655" s="22" t="s">
        <v>45</v>
      </c>
      <c r="P655" s="22" t="s">
        <v>44</v>
      </c>
      <c r="Q655" s="75">
        <v>66.56</v>
      </c>
      <c r="R655" s="73">
        <v>7.3900000000000006</v>
      </c>
      <c r="S655" s="73">
        <v>27.700000000000003</v>
      </c>
    </row>
    <row r="656" spans="1:19" x14ac:dyDescent="0.35">
      <c r="A656" s="72">
        <v>41306</v>
      </c>
      <c r="B656" s="22" t="s">
        <v>104</v>
      </c>
      <c r="C656" s="72" t="s">
        <v>57</v>
      </c>
      <c r="D656" s="60">
        <v>440</v>
      </c>
      <c r="E656" s="22">
        <v>15</v>
      </c>
      <c r="F656" s="49" t="s">
        <v>10</v>
      </c>
      <c r="G656" s="49" t="s">
        <v>5</v>
      </c>
      <c r="H656" s="73">
        <v>28.95</v>
      </c>
      <c r="I656" s="73" t="s">
        <v>80</v>
      </c>
      <c r="J656" s="74">
        <v>0</v>
      </c>
      <c r="K656" s="73">
        <v>28.95</v>
      </c>
      <c r="L656" s="73">
        <v>17.53</v>
      </c>
      <c r="M656" s="22">
        <v>22</v>
      </c>
      <c r="N656" s="22">
        <v>3011</v>
      </c>
      <c r="O656" s="22" t="s">
        <v>52</v>
      </c>
      <c r="P656" s="22" t="s">
        <v>31</v>
      </c>
      <c r="Q656" s="75">
        <v>636.9</v>
      </c>
      <c r="R656" s="73">
        <v>0</v>
      </c>
      <c r="S656" s="73">
        <v>251.23999999999995</v>
      </c>
    </row>
    <row r="657" spans="1:19" x14ac:dyDescent="0.35">
      <c r="A657" s="72">
        <v>41306</v>
      </c>
      <c r="B657" s="22" t="s">
        <v>104</v>
      </c>
      <c r="C657" s="72" t="s">
        <v>57</v>
      </c>
      <c r="D657" s="60">
        <v>441</v>
      </c>
      <c r="E657" s="22">
        <v>39</v>
      </c>
      <c r="F657" s="49" t="s">
        <v>8</v>
      </c>
      <c r="G657" s="49" t="s">
        <v>5</v>
      </c>
      <c r="H657" s="73">
        <v>26.95</v>
      </c>
      <c r="I657" s="73" t="s">
        <v>80</v>
      </c>
      <c r="J657" s="74">
        <v>0.1</v>
      </c>
      <c r="K657" s="73">
        <v>24.26</v>
      </c>
      <c r="L657" s="73">
        <v>12.24</v>
      </c>
      <c r="M657" s="22">
        <v>13</v>
      </c>
      <c r="N657" s="22">
        <v>3015</v>
      </c>
      <c r="O657" s="22" t="s">
        <v>37</v>
      </c>
      <c r="P657" s="22" t="s">
        <v>29</v>
      </c>
      <c r="Q657" s="75">
        <v>315.38</v>
      </c>
      <c r="R657" s="73">
        <v>2.6899999999999977</v>
      </c>
      <c r="S657" s="73">
        <v>156.26000000000002</v>
      </c>
    </row>
    <row r="658" spans="1:19" x14ac:dyDescent="0.35">
      <c r="A658" s="72">
        <v>41306</v>
      </c>
      <c r="B658" s="22" t="s">
        <v>104</v>
      </c>
      <c r="C658" s="72" t="s">
        <v>57</v>
      </c>
      <c r="D658" s="60">
        <v>442</v>
      </c>
      <c r="E658" s="22">
        <v>40</v>
      </c>
      <c r="F658" s="49" t="s">
        <v>8</v>
      </c>
      <c r="G658" s="49" t="s">
        <v>5</v>
      </c>
      <c r="H658" s="73">
        <v>16.95</v>
      </c>
      <c r="I658" s="73" t="s">
        <v>79</v>
      </c>
      <c r="J658" s="74">
        <v>0</v>
      </c>
      <c r="K658" s="73">
        <v>16.95</v>
      </c>
      <c r="L658" s="73">
        <v>6.53</v>
      </c>
      <c r="M658" s="22">
        <v>2</v>
      </c>
      <c r="N658" s="22">
        <v>3032</v>
      </c>
      <c r="O658" s="22" t="s">
        <v>30</v>
      </c>
      <c r="P658" s="22" t="s">
        <v>31</v>
      </c>
      <c r="Q658" s="75">
        <v>33.9</v>
      </c>
      <c r="R658" s="73">
        <v>0</v>
      </c>
      <c r="S658" s="73">
        <v>20.839999999999996</v>
      </c>
    </row>
    <row r="659" spans="1:19" x14ac:dyDescent="0.35">
      <c r="A659" s="72">
        <v>41306</v>
      </c>
      <c r="B659" s="22" t="s">
        <v>104</v>
      </c>
      <c r="C659" s="72" t="s">
        <v>57</v>
      </c>
      <c r="D659" s="60">
        <v>443</v>
      </c>
      <c r="E659" s="22">
        <v>39</v>
      </c>
      <c r="F659" s="49" t="s">
        <v>10</v>
      </c>
      <c r="G659" s="49" t="s">
        <v>5</v>
      </c>
      <c r="H659" s="73">
        <v>26.95</v>
      </c>
      <c r="I659" s="73" t="s">
        <v>80</v>
      </c>
      <c r="J659" s="74">
        <v>0</v>
      </c>
      <c r="K659" s="73">
        <v>26.95</v>
      </c>
      <c r="L659" s="73">
        <v>12.24</v>
      </c>
      <c r="M659" s="22">
        <v>13</v>
      </c>
      <c r="N659" s="22">
        <v>3025</v>
      </c>
      <c r="O659" s="22" t="s">
        <v>35</v>
      </c>
      <c r="P659" s="22" t="s">
        <v>31</v>
      </c>
      <c r="Q659" s="75">
        <v>350.34999999999997</v>
      </c>
      <c r="R659" s="73">
        <v>0</v>
      </c>
      <c r="S659" s="73">
        <v>191.23</v>
      </c>
    </row>
    <row r="660" spans="1:19" x14ac:dyDescent="0.35">
      <c r="A660" s="72">
        <v>41306</v>
      </c>
      <c r="B660" s="22" t="s">
        <v>104</v>
      </c>
      <c r="C660" s="72" t="s">
        <v>57</v>
      </c>
      <c r="D660" s="60">
        <v>444</v>
      </c>
      <c r="E660" s="22">
        <v>24</v>
      </c>
      <c r="F660" s="49" t="s">
        <v>8</v>
      </c>
      <c r="G660" s="49" t="s">
        <v>5</v>
      </c>
      <c r="H660" s="73">
        <v>27.95</v>
      </c>
      <c r="I660" s="73" t="s">
        <v>80</v>
      </c>
      <c r="J660" s="74">
        <v>0</v>
      </c>
      <c r="K660" s="73">
        <v>27.95</v>
      </c>
      <c r="L660" s="73">
        <v>16.8</v>
      </c>
      <c r="M660" s="22">
        <v>21</v>
      </c>
      <c r="N660" s="22">
        <v>3026</v>
      </c>
      <c r="O660" s="22" t="s">
        <v>51</v>
      </c>
      <c r="P660" s="22" t="s">
        <v>41</v>
      </c>
      <c r="Q660" s="75">
        <v>586.94999999999993</v>
      </c>
      <c r="R660" s="73">
        <v>0</v>
      </c>
      <c r="S660" s="73">
        <v>234.14999999999998</v>
      </c>
    </row>
    <row r="661" spans="1:19" x14ac:dyDescent="0.35">
      <c r="A661" s="72">
        <v>41306</v>
      </c>
      <c r="B661" s="22" t="s">
        <v>104</v>
      </c>
      <c r="C661" s="72" t="s">
        <v>57</v>
      </c>
      <c r="D661" s="60">
        <v>445</v>
      </c>
      <c r="E661" s="22">
        <v>40</v>
      </c>
      <c r="F661" s="49" t="s">
        <v>10</v>
      </c>
      <c r="G661" s="49" t="s">
        <v>5</v>
      </c>
      <c r="H661" s="73">
        <v>16.95</v>
      </c>
      <c r="I661" s="73" t="s">
        <v>79</v>
      </c>
      <c r="J661" s="74">
        <v>0</v>
      </c>
      <c r="K661" s="73">
        <v>16.95</v>
      </c>
      <c r="L661" s="73">
        <v>6.53</v>
      </c>
      <c r="M661" s="22">
        <v>24</v>
      </c>
      <c r="N661" s="22">
        <v>3022</v>
      </c>
      <c r="O661" s="22" t="s">
        <v>43</v>
      </c>
      <c r="P661" s="22" t="s">
        <v>44</v>
      </c>
      <c r="Q661" s="75">
        <v>406.79999999999995</v>
      </c>
      <c r="R661" s="73">
        <v>0</v>
      </c>
      <c r="S661" s="73">
        <v>250.07999999999996</v>
      </c>
    </row>
    <row r="662" spans="1:19" x14ac:dyDescent="0.35">
      <c r="A662" s="72">
        <v>41306</v>
      </c>
      <c r="B662" s="22" t="s">
        <v>104</v>
      </c>
      <c r="C662" s="72" t="s">
        <v>57</v>
      </c>
      <c r="D662" s="60">
        <v>445</v>
      </c>
      <c r="E662" s="22">
        <v>29</v>
      </c>
      <c r="F662" s="49" t="s">
        <v>10</v>
      </c>
      <c r="G662" s="49" t="s">
        <v>5</v>
      </c>
      <c r="H662" s="73">
        <v>40.950000000000003</v>
      </c>
      <c r="I662" s="73" t="s">
        <v>82</v>
      </c>
      <c r="J662" s="74">
        <v>0</v>
      </c>
      <c r="K662" s="73">
        <v>40.950000000000003</v>
      </c>
      <c r="L662" s="73">
        <v>15.51</v>
      </c>
      <c r="M662" s="22">
        <v>4</v>
      </c>
      <c r="N662" s="22">
        <v>3022</v>
      </c>
      <c r="O662" s="22" t="s">
        <v>43</v>
      </c>
      <c r="P662" s="22" t="s">
        <v>44</v>
      </c>
      <c r="Q662" s="75">
        <v>163.80000000000001</v>
      </c>
      <c r="R662" s="73">
        <v>0</v>
      </c>
      <c r="S662" s="73">
        <v>101.76000000000002</v>
      </c>
    </row>
    <row r="663" spans="1:19" x14ac:dyDescent="0.35">
      <c r="A663" s="72">
        <v>41306</v>
      </c>
      <c r="B663" s="22" t="s">
        <v>104</v>
      </c>
      <c r="C663" s="72" t="s">
        <v>57</v>
      </c>
      <c r="D663" s="60">
        <v>445</v>
      </c>
      <c r="E663" s="22">
        <v>20</v>
      </c>
      <c r="F663" s="49" t="s">
        <v>10</v>
      </c>
      <c r="G663" s="49" t="s">
        <v>5</v>
      </c>
      <c r="H663" s="73">
        <v>16.95</v>
      </c>
      <c r="I663" s="73" t="s">
        <v>79</v>
      </c>
      <c r="J663" s="74">
        <v>0</v>
      </c>
      <c r="K663" s="73">
        <v>16.95</v>
      </c>
      <c r="L663" s="73">
        <v>6.76</v>
      </c>
      <c r="M663" s="22">
        <v>15</v>
      </c>
      <c r="N663" s="22">
        <v>3022</v>
      </c>
      <c r="O663" s="22" t="s">
        <v>43</v>
      </c>
      <c r="P663" s="22" t="s">
        <v>44</v>
      </c>
      <c r="Q663" s="75">
        <v>254.25</v>
      </c>
      <c r="R663" s="73">
        <v>0</v>
      </c>
      <c r="S663" s="73">
        <v>152.85</v>
      </c>
    </row>
    <row r="664" spans="1:19" x14ac:dyDescent="0.35">
      <c r="A664" s="72">
        <v>41306</v>
      </c>
      <c r="B664" s="22" t="s">
        <v>104</v>
      </c>
      <c r="C664" s="72" t="s">
        <v>57</v>
      </c>
      <c r="D664" s="60">
        <v>445</v>
      </c>
      <c r="E664" s="22">
        <v>7</v>
      </c>
      <c r="F664" s="49" t="s">
        <v>10</v>
      </c>
      <c r="G664" s="49" t="s">
        <v>5</v>
      </c>
      <c r="H664" s="73">
        <v>20.95</v>
      </c>
      <c r="I664" s="73" t="s">
        <v>80</v>
      </c>
      <c r="J664" s="74">
        <v>0</v>
      </c>
      <c r="K664" s="73">
        <v>20.95</v>
      </c>
      <c r="L664" s="73">
        <v>10.039999999999999</v>
      </c>
      <c r="M664" s="22">
        <v>12</v>
      </c>
      <c r="N664" s="22">
        <v>3022</v>
      </c>
      <c r="O664" s="22" t="s">
        <v>43</v>
      </c>
      <c r="P664" s="22" t="s">
        <v>44</v>
      </c>
      <c r="Q664" s="75">
        <v>251.39999999999998</v>
      </c>
      <c r="R664" s="73">
        <v>0</v>
      </c>
      <c r="S664" s="73">
        <v>130.92000000000002</v>
      </c>
    </row>
    <row r="665" spans="1:19" x14ac:dyDescent="0.35">
      <c r="A665" s="72">
        <v>41306</v>
      </c>
      <c r="B665" s="22" t="s">
        <v>104</v>
      </c>
      <c r="C665" s="72" t="s">
        <v>57</v>
      </c>
      <c r="D665" s="60">
        <v>445</v>
      </c>
      <c r="E665" s="22">
        <v>35</v>
      </c>
      <c r="F665" s="49" t="s">
        <v>10</v>
      </c>
      <c r="G665" s="49" t="s">
        <v>5</v>
      </c>
      <c r="H665" s="73">
        <v>0.95</v>
      </c>
      <c r="I665" s="73" t="s">
        <v>78</v>
      </c>
      <c r="J665" s="74">
        <v>0</v>
      </c>
      <c r="K665" s="73">
        <v>0.95</v>
      </c>
      <c r="L665" s="73">
        <v>0.47</v>
      </c>
      <c r="M665" s="22">
        <v>2</v>
      </c>
      <c r="N665" s="22">
        <v>3022</v>
      </c>
      <c r="O665" s="22" t="s">
        <v>43</v>
      </c>
      <c r="P665" s="22" t="s">
        <v>44</v>
      </c>
      <c r="Q665" s="75">
        <v>1.9</v>
      </c>
      <c r="R665" s="73">
        <v>0</v>
      </c>
      <c r="S665" s="73">
        <v>0.96</v>
      </c>
    </row>
    <row r="666" spans="1:19" x14ac:dyDescent="0.35">
      <c r="A666" s="72">
        <v>41306</v>
      </c>
      <c r="B666" s="22" t="s">
        <v>104</v>
      </c>
      <c r="C666" s="72" t="s">
        <v>57</v>
      </c>
      <c r="D666" s="60">
        <v>446</v>
      </c>
      <c r="E666" s="22">
        <v>4</v>
      </c>
      <c r="F666" s="49" t="s">
        <v>8</v>
      </c>
      <c r="G666" s="49" t="s">
        <v>5</v>
      </c>
      <c r="H666" s="73">
        <v>73.95</v>
      </c>
      <c r="I666" s="73" t="s">
        <v>83</v>
      </c>
      <c r="J666" s="74">
        <v>0</v>
      </c>
      <c r="K666" s="73">
        <v>73.95</v>
      </c>
      <c r="L666" s="73">
        <v>38.86</v>
      </c>
      <c r="M666" s="22">
        <v>1</v>
      </c>
      <c r="N666" s="22">
        <v>3028</v>
      </c>
      <c r="O666" s="22" t="s">
        <v>39</v>
      </c>
      <c r="P666" s="22" t="s">
        <v>27</v>
      </c>
      <c r="Q666" s="75">
        <v>73.95</v>
      </c>
      <c r="R666" s="73">
        <v>0</v>
      </c>
      <c r="S666" s="73">
        <v>35.090000000000003</v>
      </c>
    </row>
    <row r="667" spans="1:19" x14ac:dyDescent="0.35">
      <c r="A667" s="72">
        <v>41306</v>
      </c>
      <c r="B667" s="22" t="s">
        <v>104</v>
      </c>
      <c r="C667" s="72" t="s">
        <v>57</v>
      </c>
      <c r="D667" s="60">
        <v>447</v>
      </c>
      <c r="E667" s="22">
        <v>38</v>
      </c>
      <c r="F667" s="49" t="s">
        <v>10</v>
      </c>
      <c r="G667" s="49" t="s">
        <v>5</v>
      </c>
      <c r="H667" s="73">
        <v>24.95</v>
      </c>
      <c r="I667" s="73" t="s">
        <v>80</v>
      </c>
      <c r="J667" s="74">
        <v>0</v>
      </c>
      <c r="K667" s="73">
        <v>24.95</v>
      </c>
      <c r="L667" s="73">
        <v>11.48</v>
      </c>
      <c r="M667" s="22">
        <v>2</v>
      </c>
      <c r="N667" s="22">
        <v>3014</v>
      </c>
      <c r="O667" s="22" t="s">
        <v>24</v>
      </c>
      <c r="P667" s="22" t="s">
        <v>25</v>
      </c>
      <c r="Q667" s="75">
        <v>49.9</v>
      </c>
      <c r="R667" s="73">
        <v>0</v>
      </c>
      <c r="S667" s="73">
        <v>26.939999999999998</v>
      </c>
    </row>
    <row r="668" spans="1:19" x14ac:dyDescent="0.35">
      <c r="A668" s="72">
        <v>41306</v>
      </c>
      <c r="B668" s="22" t="s">
        <v>104</v>
      </c>
      <c r="C668" s="72" t="s">
        <v>57</v>
      </c>
      <c r="D668" s="60">
        <v>447</v>
      </c>
      <c r="E668" s="22">
        <v>2</v>
      </c>
      <c r="F668" s="49" t="s">
        <v>10</v>
      </c>
      <c r="G668" s="49" t="s">
        <v>5</v>
      </c>
      <c r="H668" s="73">
        <v>44.95</v>
      </c>
      <c r="I668" s="73" t="s">
        <v>82</v>
      </c>
      <c r="J668" s="74">
        <v>0</v>
      </c>
      <c r="K668" s="73">
        <v>44.95</v>
      </c>
      <c r="L668" s="73">
        <v>27.95</v>
      </c>
      <c r="M668" s="22">
        <v>5</v>
      </c>
      <c r="N668" s="22">
        <v>3014</v>
      </c>
      <c r="O668" s="22" t="s">
        <v>24</v>
      </c>
      <c r="P668" s="22" t="s">
        <v>25</v>
      </c>
      <c r="Q668" s="75">
        <v>224.75</v>
      </c>
      <c r="R668" s="73">
        <v>0</v>
      </c>
      <c r="S668" s="73">
        <v>85.000000000000014</v>
      </c>
    </row>
    <row r="669" spans="1:19" x14ac:dyDescent="0.35">
      <c r="A669" s="72">
        <v>41306</v>
      </c>
      <c r="B669" s="22" t="s">
        <v>104</v>
      </c>
      <c r="C669" s="72" t="s">
        <v>57</v>
      </c>
      <c r="D669" s="60">
        <v>447</v>
      </c>
      <c r="E669" s="22">
        <v>3</v>
      </c>
      <c r="F669" s="49" t="s">
        <v>10</v>
      </c>
      <c r="G669" s="49" t="s">
        <v>5</v>
      </c>
      <c r="H669" s="73">
        <v>59.95</v>
      </c>
      <c r="I669" s="73" t="s">
        <v>83</v>
      </c>
      <c r="J669" s="74">
        <v>0</v>
      </c>
      <c r="K669" s="73">
        <v>59.95</v>
      </c>
      <c r="L669" s="73">
        <v>28.73</v>
      </c>
      <c r="M669" s="22">
        <v>15</v>
      </c>
      <c r="N669" s="22">
        <v>3014</v>
      </c>
      <c r="O669" s="22" t="s">
        <v>24</v>
      </c>
      <c r="P669" s="22" t="s">
        <v>25</v>
      </c>
      <c r="Q669" s="75">
        <v>899.25</v>
      </c>
      <c r="R669" s="73">
        <v>0</v>
      </c>
      <c r="S669" s="73">
        <v>468.3</v>
      </c>
    </row>
    <row r="670" spans="1:19" x14ac:dyDescent="0.35">
      <c r="A670" s="72">
        <v>41306</v>
      </c>
      <c r="B670" s="22" t="s">
        <v>104</v>
      </c>
      <c r="C670" s="72" t="s">
        <v>57</v>
      </c>
      <c r="D670" s="60">
        <v>447</v>
      </c>
      <c r="E670" s="22">
        <v>45</v>
      </c>
      <c r="F670" s="49" t="s">
        <v>10</v>
      </c>
      <c r="G670" s="49" t="s">
        <v>5</v>
      </c>
      <c r="H670" s="73">
        <v>38.950000000000003</v>
      </c>
      <c r="I670" s="73" t="s">
        <v>81</v>
      </c>
      <c r="J670" s="74">
        <v>0</v>
      </c>
      <c r="K670" s="73">
        <v>38.950000000000003</v>
      </c>
      <c r="L670" s="73">
        <v>22.33</v>
      </c>
      <c r="M670" s="22">
        <v>3</v>
      </c>
      <c r="N670" s="22">
        <v>3014</v>
      </c>
      <c r="O670" s="22" t="s">
        <v>24</v>
      </c>
      <c r="P670" s="22" t="s">
        <v>25</v>
      </c>
      <c r="Q670" s="75">
        <v>116.85000000000001</v>
      </c>
      <c r="R670" s="73">
        <v>0</v>
      </c>
      <c r="S670" s="73">
        <v>49.860000000000014</v>
      </c>
    </row>
    <row r="671" spans="1:19" x14ac:dyDescent="0.35">
      <c r="A671" s="72">
        <v>41306</v>
      </c>
      <c r="B671" s="22" t="s">
        <v>104</v>
      </c>
      <c r="C671" s="72" t="s">
        <v>57</v>
      </c>
      <c r="D671" s="60">
        <v>448</v>
      </c>
      <c r="E671" s="22">
        <v>8</v>
      </c>
      <c r="F671" s="49" t="s">
        <v>8</v>
      </c>
      <c r="G671" s="49" t="s">
        <v>5</v>
      </c>
      <c r="H671" s="73">
        <v>7.95</v>
      </c>
      <c r="I671" s="73" t="s">
        <v>78</v>
      </c>
      <c r="J671" s="74">
        <v>0</v>
      </c>
      <c r="K671" s="73">
        <v>7.95</v>
      </c>
      <c r="L671" s="73">
        <v>4.53</v>
      </c>
      <c r="M671" s="22">
        <v>26</v>
      </c>
      <c r="N671" s="22">
        <v>3010</v>
      </c>
      <c r="O671" s="22" t="s">
        <v>45</v>
      </c>
      <c r="P671" s="22" t="s">
        <v>44</v>
      </c>
      <c r="Q671" s="75">
        <v>206.70000000000002</v>
      </c>
      <c r="R671" s="73">
        <v>0</v>
      </c>
      <c r="S671" s="73">
        <v>88.92</v>
      </c>
    </row>
    <row r="672" spans="1:19" x14ac:dyDescent="0.35">
      <c r="A672" s="72">
        <v>41306</v>
      </c>
      <c r="B672" s="22" t="s">
        <v>104</v>
      </c>
      <c r="C672" s="72" t="s">
        <v>57</v>
      </c>
      <c r="D672" s="60">
        <v>449</v>
      </c>
      <c r="E672" s="22">
        <v>47</v>
      </c>
      <c r="F672" s="49" t="s">
        <v>10</v>
      </c>
      <c r="G672" s="49" t="s">
        <v>5</v>
      </c>
      <c r="H672" s="73">
        <v>28.95</v>
      </c>
      <c r="I672" s="73" t="s">
        <v>80</v>
      </c>
      <c r="J672" s="74">
        <v>0</v>
      </c>
      <c r="K672" s="73">
        <v>28.95</v>
      </c>
      <c r="L672" s="73">
        <v>8.86</v>
      </c>
      <c r="M672" s="22">
        <v>2</v>
      </c>
      <c r="N672" s="22">
        <v>3020</v>
      </c>
      <c r="O672" s="22" t="s">
        <v>26</v>
      </c>
      <c r="P672" s="22" t="s">
        <v>27</v>
      </c>
      <c r="Q672" s="75">
        <v>57.9</v>
      </c>
      <c r="R672" s="73">
        <v>0</v>
      </c>
      <c r="S672" s="73">
        <v>40.18</v>
      </c>
    </row>
    <row r="673" spans="1:19" x14ac:dyDescent="0.35">
      <c r="A673" s="72">
        <v>41306</v>
      </c>
      <c r="B673" s="22" t="s">
        <v>104</v>
      </c>
      <c r="C673" s="72" t="s">
        <v>57</v>
      </c>
      <c r="D673" s="60">
        <v>450</v>
      </c>
      <c r="E673" s="22">
        <v>26</v>
      </c>
      <c r="F673" s="49" t="s">
        <v>8</v>
      </c>
      <c r="G673" s="49" t="s">
        <v>5</v>
      </c>
      <c r="H673" s="73">
        <v>0.95</v>
      </c>
      <c r="I673" s="73" t="s">
        <v>78</v>
      </c>
      <c r="J673" s="74">
        <v>0</v>
      </c>
      <c r="K673" s="73">
        <v>0.95</v>
      </c>
      <c r="L673" s="73">
        <v>0.42</v>
      </c>
      <c r="M673" s="22">
        <v>3</v>
      </c>
      <c r="N673" s="22">
        <v>3013</v>
      </c>
      <c r="O673" s="22" t="s">
        <v>33</v>
      </c>
      <c r="P673" s="22" t="s">
        <v>34</v>
      </c>
      <c r="Q673" s="75">
        <v>2.8499999999999996</v>
      </c>
      <c r="R673" s="73">
        <v>0</v>
      </c>
      <c r="S673" s="73">
        <v>1.59</v>
      </c>
    </row>
    <row r="674" spans="1:19" x14ac:dyDescent="0.35">
      <c r="A674" s="72">
        <v>41306</v>
      </c>
      <c r="B674" s="22" t="s">
        <v>104</v>
      </c>
      <c r="C674" s="72" t="s">
        <v>57</v>
      </c>
      <c r="D674" s="60">
        <v>451</v>
      </c>
      <c r="E674" s="22">
        <v>6</v>
      </c>
      <c r="F674" s="49" t="s">
        <v>10</v>
      </c>
      <c r="G674" s="49" t="s">
        <v>5</v>
      </c>
      <c r="H674" s="73">
        <v>55.95</v>
      </c>
      <c r="I674" s="73" t="s">
        <v>83</v>
      </c>
      <c r="J674" s="74">
        <v>0</v>
      </c>
      <c r="K674" s="73">
        <v>55.95</v>
      </c>
      <c r="L674" s="73">
        <v>16.059999999999999</v>
      </c>
      <c r="M674" s="22">
        <v>11</v>
      </c>
      <c r="N674" s="22">
        <v>3029</v>
      </c>
      <c r="O674" s="22" t="s">
        <v>46</v>
      </c>
      <c r="P674" s="22" t="s">
        <v>23</v>
      </c>
      <c r="Q674" s="75">
        <v>615.45000000000005</v>
      </c>
      <c r="R674" s="73">
        <v>0</v>
      </c>
      <c r="S674" s="73">
        <v>438.79</v>
      </c>
    </row>
    <row r="675" spans="1:19" x14ac:dyDescent="0.35">
      <c r="A675" s="72">
        <v>41306</v>
      </c>
      <c r="B675" s="22" t="s">
        <v>104</v>
      </c>
      <c r="C675" s="72" t="s">
        <v>57</v>
      </c>
      <c r="D675" s="60">
        <v>451</v>
      </c>
      <c r="E675" s="22">
        <v>50</v>
      </c>
      <c r="F675" s="49" t="s">
        <v>10</v>
      </c>
      <c r="G675" s="49" t="s">
        <v>5</v>
      </c>
      <c r="H675" s="73">
        <v>24.95</v>
      </c>
      <c r="I675" s="73" t="s">
        <v>80</v>
      </c>
      <c r="J675" s="74">
        <v>0</v>
      </c>
      <c r="K675" s="73">
        <v>24.95</v>
      </c>
      <c r="L675" s="73">
        <v>12.14</v>
      </c>
      <c r="M675" s="22">
        <v>1</v>
      </c>
      <c r="N675" s="22">
        <v>3029</v>
      </c>
      <c r="O675" s="22" t="s">
        <v>46</v>
      </c>
      <c r="P675" s="22" t="s">
        <v>23</v>
      </c>
      <c r="Q675" s="75">
        <v>24.95</v>
      </c>
      <c r="R675" s="73">
        <v>0</v>
      </c>
      <c r="S675" s="73">
        <v>12.809999999999999</v>
      </c>
    </row>
    <row r="676" spans="1:19" x14ac:dyDescent="0.35">
      <c r="A676" s="72">
        <v>41306</v>
      </c>
      <c r="B676" s="22" t="s">
        <v>104</v>
      </c>
      <c r="C676" s="72" t="s">
        <v>57</v>
      </c>
      <c r="D676" s="60">
        <v>451</v>
      </c>
      <c r="E676" s="22">
        <v>17</v>
      </c>
      <c r="F676" s="49" t="s">
        <v>10</v>
      </c>
      <c r="G676" s="49" t="s">
        <v>5</v>
      </c>
      <c r="H676" s="73">
        <v>49.95</v>
      </c>
      <c r="I676" s="73" t="s">
        <v>82</v>
      </c>
      <c r="J676" s="74">
        <v>0</v>
      </c>
      <c r="K676" s="73">
        <v>49.95</v>
      </c>
      <c r="L676" s="73">
        <v>23.93</v>
      </c>
      <c r="M676" s="22">
        <v>20</v>
      </c>
      <c r="N676" s="22">
        <v>3029</v>
      </c>
      <c r="O676" s="22" t="s">
        <v>46</v>
      </c>
      <c r="P676" s="22" t="s">
        <v>23</v>
      </c>
      <c r="Q676" s="75">
        <v>999</v>
      </c>
      <c r="R676" s="73">
        <v>0</v>
      </c>
      <c r="S676" s="73">
        <v>520.40000000000009</v>
      </c>
    </row>
    <row r="677" spans="1:19" x14ac:dyDescent="0.35">
      <c r="A677" s="72">
        <v>41306</v>
      </c>
      <c r="B677" s="22" t="s">
        <v>104</v>
      </c>
      <c r="C677" s="72" t="s">
        <v>57</v>
      </c>
      <c r="D677" s="60">
        <v>452</v>
      </c>
      <c r="E677" s="22">
        <v>26</v>
      </c>
      <c r="F677" s="49" t="s">
        <v>8</v>
      </c>
      <c r="G677" s="49" t="s">
        <v>5</v>
      </c>
      <c r="H677" s="73">
        <v>0.95</v>
      </c>
      <c r="I677" s="73" t="s">
        <v>78</v>
      </c>
      <c r="J677" s="74">
        <v>0</v>
      </c>
      <c r="K677" s="73">
        <v>0.95</v>
      </c>
      <c r="L677" s="73">
        <v>0.42</v>
      </c>
      <c r="M677" s="22">
        <v>2</v>
      </c>
      <c r="N677" s="22">
        <v>3024</v>
      </c>
      <c r="O677" s="22" t="s">
        <v>47</v>
      </c>
      <c r="P677" s="22" t="s">
        <v>41</v>
      </c>
      <c r="Q677" s="75">
        <v>1.9</v>
      </c>
      <c r="R677" s="73">
        <v>0</v>
      </c>
      <c r="S677" s="73">
        <v>1.06</v>
      </c>
    </row>
    <row r="678" spans="1:19" x14ac:dyDescent="0.35">
      <c r="A678" s="72">
        <v>41306</v>
      </c>
      <c r="B678" s="22" t="s">
        <v>104</v>
      </c>
      <c r="C678" s="72" t="s">
        <v>57</v>
      </c>
      <c r="D678" s="60">
        <v>453</v>
      </c>
      <c r="E678" s="22">
        <v>4</v>
      </c>
      <c r="F678" s="49" t="s">
        <v>10</v>
      </c>
      <c r="G678" s="49" t="s">
        <v>5</v>
      </c>
      <c r="H678" s="73">
        <v>73.95</v>
      </c>
      <c r="I678" s="73" t="s">
        <v>83</v>
      </c>
      <c r="J678" s="74">
        <v>0</v>
      </c>
      <c r="K678" s="73">
        <v>73.95</v>
      </c>
      <c r="L678" s="73">
        <v>38.86</v>
      </c>
      <c r="M678" s="22">
        <v>1</v>
      </c>
      <c r="N678" s="22">
        <v>3023</v>
      </c>
      <c r="O678" s="22" t="s">
        <v>38</v>
      </c>
      <c r="P678" s="22" t="s">
        <v>23</v>
      </c>
      <c r="Q678" s="75">
        <v>73.95</v>
      </c>
      <c r="R678" s="73">
        <v>0</v>
      </c>
      <c r="S678" s="73">
        <v>35.090000000000003</v>
      </c>
    </row>
    <row r="679" spans="1:19" x14ac:dyDescent="0.35">
      <c r="A679" s="72">
        <v>41306</v>
      </c>
      <c r="B679" s="22" t="s">
        <v>104</v>
      </c>
      <c r="C679" s="72" t="s">
        <v>57</v>
      </c>
      <c r="D679" s="60">
        <v>454</v>
      </c>
      <c r="E679" s="22">
        <v>37</v>
      </c>
      <c r="F679" s="49" t="s">
        <v>10</v>
      </c>
      <c r="G679" s="49" t="s">
        <v>5</v>
      </c>
      <c r="H679" s="73">
        <v>24.95</v>
      </c>
      <c r="I679" s="73" t="s">
        <v>80</v>
      </c>
      <c r="J679" s="74">
        <v>0</v>
      </c>
      <c r="K679" s="73">
        <v>24.95</v>
      </c>
      <c r="L679" s="73">
        <v>9.3800000000000008</v>
      </c>
      <c r="M679" s="22">
        <v>3</v>
      </c>
      <c r="N679" s="22">
        <v>3032</v>
      </c>
      <c r="O679" s="22" t="s">
        <v>30</v>
      </c>
      <c r="P679" s="22" t="s">
        <v>31</v>
      </c>
      <c r="Q679" s="75">
        <v>74.849999999999994</v>
      </c>
      <c r="R679" s="73">
        <v>0</v>
      </c>
      <c r="S679" s="73">
        <v>46.709999999999994</v>
      </c>
    </row>
    <row r="680" spans="1:19" x14ac:dyDescent="0.35">
      <c r="A680" s="72">
        <v>41306</v>
      </c>
      <c r="B680" s="22" t="s">
        <v>104</v>
      </c>
      <c r="C680" s="72" t="s">
        <v>57</v>
      </c>
      <c r="D680" s="60">
        <v>455</v>
      </c>
      <c r="E680" s="22">
        <v>33</v>
      </c>
      <c r="F680" s="49" t="s">
        <v>8</v>
      </c>
      <c r="G680" s="49" t="s">
        <v>5</v>
      </c>
      <c r="H680" s="73">
        <v>19.95</v>
      </c>
      <c r="I680" s="73" t="s">
        <v>79</v>
      </c>
      <c r="J680" s="74">
        <v>0.1</v>
      </c>
      <c r="K680" s="73">
        <v>17.96</v>
      </c>
      <c r="L680" s="73">
        <v>9.7799999999999994</v>
      </c>
      <c r="M680" s="22">
        <v>9</v>
      </c>
      <c r="N680" s="22">
        <v>3018</v>
      </c>
      <c r="O680" s="22" t="s">
        <v>49</v>
      </c>
      <c r="P680" s="22" t="s">
        <v>41</v>
      </c>
      <c r="Q680" s="75">
        <v>161.64000000000001</v>
      </c>
      <c r="R680" s="73">
        <v>1.9899999999999984</v>
      </c>
      <c r="S680" s="73">
        <v>73.620000000000019</v>
      </c>
    </row>
    <row r="681" spans="1:19" x14ac:dyDescent="0.35">
      <c r="A681" s="72">
        <v>41306</v>
      </c>
      <c r="B681" s="22" t="s">
        <v>104</v>
      </c>
      <c r="C681" s="72" t="s">
        <v>57</v>
      </c>
      <c r="D681" s="60">
        <v>455</v>
      </c>
      <c r="E681" s="22">
        <v>29</v>
      </c>
      <c r="F681" s="49" t="s">
        <v>8</v>
      </c>
      <c r="G681" s="49" t="s">
        <v>5</v>
      </c>
      <c r="H681" s="73">
        <v>40.950000000000003</v>
      </c>
      <c r="I681" s="73" t="s">
        <v>82</v>
      </c>
      <c r="J681" s="74">
        <v>0</v>
      </c>
      <c r="K681" s="73">
        <v>40.950000000000003</v>
      </c>
      <c r="L681" s="73">
        <v>15.51</v>
      </c>
      <c r="M681" s="22">
        <v>2</v>
      </c>
      <c r="N681" s="22">
        <v>3018</v>
      </c>
      <c r="O681" s="22" t="s">
        <v>49</v>
      </c>
      <c r="P681" s="22" t="s">
        <v>41</v>
      </c>
      <c r="Q681" s="75">
        <v>81.900000000000006</v>
      </c>
      <c r="R681" s="73">
        <v>0</v>
      </c>
      <c r="S681" s="73">
        <v>50.88000000000001</v>
      </c>
    </row>
    <row r="682" spans="1:19" x14ac:dyDescent="0.35">
      <c r="A682" s="72">
        <v>41306</v>
      </c>
      <c r="B682" s="22" t="s">
        <v>104</v>
      </c>
      <c r="C682" s="72" t="s">
        <v>57</v>
      </c>
      <c r="D682" s="60">
        <v>456</v>
      </c>
      <c r="E682" s="22">
        <v>37</v>
      </c>
      <c r="F682" s="49" t="s">
        <v>10</v>
      </c>
      <c r="G682" s="49" t="s">
        <v>5</v>
      </c>
      <c r="H682" s="73">
        <v>24.95</v>
      </c>
      <c r="I682" s="73" t="s">
        <v>80</v>
      </c>
      <c r="J682" s="74">
        <v>0</v>
      </c>
      <c r="K682" s="73">
        <v>24.95</v>
      </c>
      <c r="L682" s="73">
        <v>9.3800000000000008</v>
      </c>
      <c r="M682" s="22">
        <v>2</v>
      </c>
      <c r="N682" s="22">
        <v>3032</v>
      </c>
      <c r="O682" s="22" t="s">
        <v>30</v>
      </c>
      <c r="P682" s="22" t="s">
        <v>31</v>
      </c>
      <c r="Q682" s="75">
        <v>49.9</v>
      </c>
      <c r="R682" s="73">
        <v>0</v>
      </c>
      <c r="S682" s="73">
        <v>31.139999999999997</v>
      </c>
    </row>
    <row r="683" spans="1:19" x14ac:dyDescent="0.35">
      <c r="A683" s="72">
        <v>41307</v>
      </c>
      <c r="B683" s="22" t="s">
        <v>105</v>
      </c>
      <c r="C683" s="72" t="s">
        <v>57</v>
      </c>
      <c r="D683" s="60">
        <v>457</v>
      </c>
      <c r="E683" s="22">
        <v>8</v>
      </c>
      <c r="F683" s="49" t="s">
        <v>7</v>
      </c>
      <c r="G683" s="49" t="s">
        <v>5</v>
      </c>
      <c r="H683" s="73">
        <v>7.95</v>
      </c>
      <c r="I683" s="73" t="s">
        <v>78</v>
      </c>
      <c r="J683" s="74">
        <v>0</v>
      </c>
      <c r="K683" s="73">
        <v>7.95</v>
      </c>
      <c r="L683" s="73">
        <v>4.53</v>
      </c>
      <c r="M683" s="22">
        <v>19</v>
      </c>
      <c r="N683" s="22">
        <v>3011</v>
      </c>
      <c r="O683" s="22" t="s">
        <v>52</v>
      </c>
      <c r="P683" s="22" t="s">
        <v>31</v>
      </c>
      <c r="Q683" s="75">
        <v>151.05000000000001</v>
      </c>
      <c r="R683" s="73">
        <v>0</v>
      </c>
      <c r="S683" s="73">
        <v>64.98</v>
      </c>
    </row>
    <row r="684" spans="1:19" x14ac:dyDescent="0.35">
      <c r="A684" s="72">
        <v>41307</v>
      </c>
      <c r="B684" s="22" t="s">
        <v>105</v>
      </c>
      <c r="C684" s="72" t="s">
        <v>57</v>
      </c>
      <c r="D684" s="60">
        <v>458</v>
      </c>
      <c r="E684" s="22">
        <v>23</v>
      </c>
      <c r="F684" s="49" t="s">
        <v>8</v>
      </c>
      <c r="G684" s="49" t="s">
        <v>5</v>
      </c>
      <c r="H684" s="73">
        <v>2.95</v>
      </c>
      <c r="I684" s="73" t="s">
        <v>78</v>
      </c>
      <c r="J684" s="74">
        <v>0</v>
      </c>
      <c r="K684" s="73">
        <v>2.95</v>
      </c>
      <c r="L684" s="73">
        <v>1.68</v>
      </c>
      <c r="M684" s="22">
        <v>2</v>
      </c>
      <c r="N684" s="22">
        <v>3027</v>
      </c>
      <c r="O684" s="22" t="s">
        <v>50</v>
      </c>
      <c r="P684" s="22" t="s">
        <v>23</v>
      </c>
      <c r="Q684" s="75">
        <v>5.9</v>
      </c>
      <c r="R684" s="73">
        <v>0</v>
      </c>
      <c r="S684" s="73">
        <v>2.5400000000000005</v>
      </c>
    </row>
    <row r="685" spans="1:19" x14ac:dyDescent="0.35">
      <c r="A685" s="72">
        <v>41307</v>
      </c>
      <c r="B685" s="22" t="s">
        <v>105</v>
      </c>
      <c r="C685" s="72" t="s">
        <v>57</v>
      </c>
      <c r="D685" s="60">
        <v>458</v>
      </c>
      <c r="E685" s="22">
        <v>8</v>
      </c>
      <c r="F685" s="49" t="s">
        <v>8</v>
      </c>
      <c r="G685" s="49" t="s">
        <v>5</v>
      </c>
      <c r="H685" s="73">
        <v>7.95</v>
      </c>
      <c r="I685" s="73" t="s">
        <v>78</v>
      </c>
      <c r="J685" s="74">
        <v>0</v>
      </c>
      <c r="K685" s="73">
        <v>7.95</v>
      </c>
      <c r="L685" s="73">
        <v>4.53</v>
      </c>
      <c r="M685" s="22">
        <v>26</v>
      </c>
      <c r="N685" s="22">
        <v>3027</v>
      </c>
      <c r="O685" s="22" t="s">
        <v>50</v>
      </c>
      <c r="P685" s="22" t="s">
        <v>23</v>
      </c>
      <c r="Q685" s="75">
        <v>206.70000000000002</v>
      </c>
      <c r="R685" s="73">
        <v>0</v>
      </c>
      <c r="S685" s="73">
        <v>88.92</v>
      </c>
    </row>
    <row r="686" spans="1:19" x14ac:dyDescent="0.35">
      <c r="A686" s="72">
        <v>41307</v>
      </c>
      <c r="B686" s="22" t="s">
        <v>105</v>
      </c>
      <c r="C686" s="72" t="s">
        <v>57</v>
      </c>
      <c r="D686" s="60">
        <v>458</v>
      </c>
      <c r="E686" s="22">
        <v>36</v>
      </c>
      <c r="F686" s="49" t="s">
        <v>8</v>
      </c>
      <c r="G686" s="49" t="s">
        <v>5</v>
      </c>
      <c r="H686" s="73">
        <v>26.95</v>
      </c>
      <c r="I686" s="73" t="s">
        <v>80</v>
      </c>
      <c r="J686" s="74">
        <v>0</v>
      </c>
      <c r="K686" s="73">
        <v>26.95</v>
      </c>
      <c r="L686" s="73">
        <v>12.53</v>
      </c>
      <c r="M686" s="22">
        <v>7</v>
      </c>
      <c r="N686" s="22">
        <v>3027</v>
      </c>
      <c r="O686" s="22" t="s">
        <v>50</v>
      </c>
      <c r="P686" s="22" t="s">
        <v>23</v>
      </c>
      <c r="Q686" s="75">
        <v>188.65</v>
      </c>
      <c r="R686" s="73">
        <v>0</v>
      </c>
      <c r="S686" s="73">
        <v>100.94</v>
      </c>
    </row>
    <row r="687" spans="1:19" x14ac:dyDescent="0.35">
      <c r="A687" s="72">
        <v>41307</v>
      </c>
      <c r="B687" s="22" t="s">
        <v>105</v>
      </c>
      <c r="C687" s="72" t="s">
        <v>57</v>
      </c>
      <c r="D687" s="60">
        <v>458</v>
      </c>
      <c r="E687" s="22">
        <v>42</v>
      </c>
      <c r="F687" s="49" t="s">
        <v>8</v>
      </c>
      <c r="G687" s="49" t="s">
        <v>5</v>
      </c>
      <c r="H687" s="73">
        <v>35.950000000000003</v>
      </c>
      <c r="I687" s="73" t="s">
        <v>81</v>
      </c>
      <c r="J687" s="74">
        <v>0</v>
      </c>
      <c r="K687" s="73">
        <v>35.950000000000003</v>
      </c>
      <c r="L687" s="73">
        <v>20.25</v>
      </c>
      <c r="M687" s="22">
        <v>1</v>
      </c>
      <c r="N687" s="22">
        <v>3027</v>
      </c>
      <c r="O687" s="22" t="s">
        <v>50</v>
      </c>
      <c r="P687" s="22" t="s">
        <v>23</v>
      </c>
      <c r="Q687" s="75">
        <v>35.950000000000003</v>
      </c>
      <c r="R687" s="73">
        <v>0</v>
      </c>
      <c r="S687" s="73">
        <v>15.700000000000003</v>
      </c>
    </row>
    <row r="688" spans="1:19" x14ac:dyDescent="0.35">
      <c r="A688" s="72">
        <v>41307</v>
      </c>
      <c r="B688" s="22" t="s">
        <v>105</v>
      </c>
      <c r="C688" s="72" t="s">
        <v>57</v>
      </c>
      <c r="D688" s="60">
        <v>459</v>
      </c>
      <c r="E688" s="22">
        <v>13</v>
      </c>
      <c r="F688" s="49" t="s">
        <v>7</v>
      </c>
      <c r="G688" s="49" t="s">
        <v>5</v>
      </c>
      <c r="H688" s="73">
        <v>26.95</v>
      </c>
      <c r="I688" s="73" t="s">
        <v>80</v>
      </c>
      <c r="J688" s="74">
        <v>0.1</v>
      </c>
      <c r="K688" s="73">
        <v>24.26</v>
      </c>
      <c r="L688" s="73">
        <v>13.26</v>
      </c>
      <c r="M688" s="22">
        <v>16</v>
      </c>
      <c r="N688" s="22">
        <v>3032</v>
      </c>
      <c r="O688" s="22" t="s">
        <v>30</v>
      </c>
      <c r="P688" s="22" t="s">
        <v>31</v>
      </c>
      <c r="Q688" s="75">
        <v>388.16</v>
      </c>
      <c r="R688" s="73">
        <v>2.6899999999999977</v>
      </c>
      <c r="S688" s="73">
        <v>176.00000000000003</v>
      </c>
    </row>
    <row r="689" spans="1:19" x14ac:dyDescent="0.35">
      <c r="A689" s="72">
        <v>41307</v>
      </c>
      <c r="B689" s="22" t="s">
        <v>105</v>
      </c>
      <c r="C689" s="72" t="s">
        <v>57</v>
      </c>
      <c r="D689" s="60">
        <v>459</v>
      </c>
      <c r="E689" s="22">
        <v>45</v>
      </c>
      <c r="F689" s="49" t="s">
        <v>7</v>
      </c>
      <c r="G689" s="49" t="s">
        <v>5</v>
      </c>
      <c r="H689" s="73">
        <v>38.950000000000003</v>
      </c>
      <c r="I689" s="73" t="s">
        <v>81</v>
      </c>
      <c r="J689" s="74">
        <v>0.1</v>
      </c>
      <c r="K689" s="73">
        <v>35.06</v>
      </c>
      <c r="L689" s="73">
        <v>22.33</v>
      </c>
      <c r="M689" s="22">
        <v>4</v>
      </c>
      <c r="N689" s="22">
        <v>3032</v>
      </c>
      <c r="O689" s="22" t="s">
        <v>30</v>
      </c>
      <c r="P689" s="22" t="s">
        <v>31</v>
      </c>
      <c r="Q689" s="75">
        <v>140.24</v>
      </c>
      <c r="R689" s="73">
        <v>3.8900000000000006</v>
      </c>
      <c r="S689" s="73">
        <v>50.920000000000016</v>
      </c>
    </row>
    <row r="690" spans="1:19" x14ac:dyDescent="0.35">
      <c r="A690" s="72">
        <v>41307</v>
      </c>
      <c r="B690" s="22" t="s">
        <v>105</v>
      </c>
      <c r="C690" s="72" t="s">
        <v>57</v>
      </c>
      <c r="D690" s="60">
        <v>459</v>
      </c>
      <c r="E690" s="22">
        <v>50</v>
      </c>
      <c r="F690" s="49" t="s">
        <v>7</v>
      </c>
      <c r="G690" s="49" t="s">
        <v>5</v>
      </c>
      <c r="H690" s="73">
        <v>24.95</v>
      </c>
      <c r="I690" s="73" t="s">
        <v>80</v>
      </c>
      <c r="J690" s="74">
        <v>0</v>
      </c>
      <c r="K690" s="73">
        <v>24.95</v>
      </c>
      <c r="L690" s="73">
        <v>12.14</v>
      </c>
      <c r="M690" s="22">
        <v>2</v>
      </c>
      <c r="N690" s="22">
        <v>3032</v>
      </c>
      <c r="O690" s="22" t="s">
        <v>30</v>
      </c>
      <c r="P690" s="22" t="s">
        <v>31</v>
      </c>
      <c r="Q690" s="75">
        <v>49.9</v>
      </c>
      <c r="R690" s="73">
        <v>0</v>
      </c>
      <c r="S690" s="73">
        <v>25.619999999999997</v>
      </c>
    </row>
    <row r="691" spans="1:19" x14ac:dyDescent="0.35">
      <c r="A691" s="72">
        <v>41307</v>
      </c>
      <c r="B691" s="22" t="s">
        <v>105</v>
      </c>
      <c r="C691" s="72" t="s">
        <v>57</v>
      </c>
      <c r="D691" s="60">
        <v>460</v>
      </c>
      <c r="E691" s="22">
        <v>33</v>
      </c>
      <c r="F691" s="49" t="s">
        <v>7</v>
      </c>
      <c r="G691" s="49" t="s">
        <v>5</v>
      </c>
      <c r="H691" s="73">
        <v>19.95</v>
      </c>
      <c r="I691" s="73" t="s">
        <v>79</v>
      </c>
      <c r="J691" s="74">
        <v>0</v>
      </c>
      <c r="K691" s="73">
        <v>19.95</v>
      </c>
      <c r="L691" s="73">
        <v>9.7799999999999994</v>
      </c>
      <c r="M691" s="22">
        <v>12</v>
      </c>
      <c r="N691" s="22">
        <v>3021</v>
      </c>
      <c r="O691" s="22" t="s">
        <v>26</v>
      </c>
      <c r="P691" s="22" t="s">
        <v>27</v>
      </c>
      <c r="Q691" s="75">
        <v>239.39999999999998</v>
      </c>
      <c r="R691" s="73">
        <v>0</v>
      </c>
      <c r="S691" s="73">
        <v>122.03999999999999</v>
      </c>
    </row>
    <row r="692" spans="1:19" x14ac:dyDescent="0.35">
      <c r="A692" s="72">
        <v>41307</v>
      </c>
      <c r="B692" s="22" t="s">
        <v>105</v>
      </c>
      <c r="C692" s="72" t="s">
        <v>57</v>
      </c>
      <c r="D692" s="60">
        <v>461</v>
      </c>
      <c r="E692" s="22">
        <v>13</v>
      </c>
      <c r="F692" s="49" t="s">
        <v>8</v>
      </c>
      <c r="G692" s="49" t="s">
        <v>5</v>
      </c>
      <c r="H692" s="73">
        <v>26.95</v>
      </c>
      <c r="I692" s="73" t="s">
        <v>80</v>
      </c>
      <c r="J692" s="74">
        <v>0</v>
      </c>
      <c r="K692" s="73">
        <v>26.95</v>
      </c>
      <c r="L692" s="73">
        <v>13.26</v>
      </c>
      <c r="M692" s="22">
        <v>11</v>
      </c>
      <c r="N692" s="22">
        <v>3025</v>
      </c>
      <c r="O692" s="22" t="s">
        <v>35</v>
      </c>
      <c r="P692" s="22" t="s">
        <v>31</v>
      </c>
      <c r="Q692" s="75">
        <v>296.45</v>
      </c>
      <c r="R692" s="73">
        <v>0</v>
      </c>
      <c r="S692" s="73">
        <v>150.59</v>
      </c>
    </row>
    <row r="693" spans="1:19" x14ac:dyDescent="0.35">
      <c r="A693" s="72">
        <v>41307</v>
      </c>
      <c r="B693" s="22" t="s">
        <v>105</v>
      </c>
      <c r="C693" s="72" t="s">
        <v>57</v>
      </c>
      <c r="D693" s="60">
        <v>462</v>
      </c>
      <c r="E693" s="22">
        <v>36</v>
      </c>
      <c r="F693" s="49" t="s">
        <v>7</v>
      </c>
      <c r="G693" s="49" t="s">
        <v>5</v>
      </c>
      <c r="H693" s="73">
        <v>26.95</v>
      </c>
      <c r="I693" s="73" t="s">
        <v>80</v>
      </c>
      <c r="J693" s="74">
        <v>0</v>
      </c>
      <c r="K693" s="73">
        <v>26.95</v>
      </c>
      <c r="L693" s="73">
        <v>12.53</v>
      </c>
      <c r="M693" s="22">
        <v>5</v>
      </c>
      <c r="N693" s="22">
        <v>3017</v>
      </c>
      <c r="O693" s="22" t="s">
        <v>32</v>
      </c>
      <c r="P693" s="22" t="s">
        <v>29</v>
      </c>
      <c r="Q693" s="75">
        <v>134.75</v>
      </c>
      <c r="R693" s="73">
        <v>0</v>
      </c>
      <c r="S693" s="73">
        <v>72.099999999999994</v>
      </c>
    </row>
    <row r="694" spans="1:19" x14ac:dyDescent="0.35">
      <c r="A694" s="72">
        <v>41307</v>
      </c>
      <c r="B694" s="22" t="s">
        <v>105</v>
      </c>
      <c r="C694" s="72" t="s">
        <v>57</v>
      </c>
      <c r="D694" s="60">
        <v>463</v>
      </c>
      <c r="E694" s="22">
        <v>22</v>
      </c>
      <c r="F694" s="49" t="s">
        <v>8</v>
      </c>
      <c r="G694" s="49" t="s">
        <v>5</v>
      </c>
      <c r="H694" s="73">
        <v>0.95</v>
      </c>
      <c r="I694" s="73" t="s">
        <v>78</v>
      </c>
      <c r="J694" s="74">
        <v>0</v>
      </c>
      <c r="K694" s="73">
        <v>0.95</v>
      </c>
      <c r="L694" s="73">
        <v>0.56999999999999995</v>
      </c>
      <c r="M694" s="22">
        <v>9</v>
      </c>
      <c r="N694" s="22">
        <v>3029</v>
      </c>
      <c r="O694" s="22" t="s">
        <v>46</v>
      </c>
      <c r="P694" s="22" t="s">
        <v>23</v>
      </c>
      <c r="Q694" s="75">
        <v>8.5499999999999989</v>
      </c>
      <c r="R694" s="73">
        <v>0</v>
      </c>
      <c r="S694" s="73">
        <v>3.42</v>
      </c>
    </row>
    <row r="695" spans="1:19" x14ac:dyDescent="0.35">
      <c r="A695" s="72">
        <v>41307</v>
      </c>
      <c r="B695" s="22" t="s">
        <v>105</v>
      </c>
      <c r="C695" s="72" t="s">
        <v>57</v>
      </c>
      <c r="D695" s="60">
        <v>464</v>
      </c>
      <c r="E695" s="22">
        <v>3</v>
      </c>
      <c r="F695" s="49" t="s">
        <v>8</v>
      </c>
      <c r="G695" s="49" t="s">
        <v>5</v>
      </c>
      <c r="H695" s="73">
        <v>59.95</v>
      </c>
      <c r="I695" s="73" t="s">
        <v>83</v>
      </c>
      <c r="J695" s="74">
        <v>0</v>
      </c>
      <c r="K695" s="73">
        <v>59.95</v>
      </c>
      <c r="L695" s="73">
        <v>28.73</v>
      </c>
      <c r="M695" s="22">
        <v>11</v>
      </c>
      <c r="N695" s="22">
        <v>3025</v>
      </c>
      <c r="O695" s="22" t="s">
        <v>35</v>
      </c>
      <c r="P695" s="22" t="s">
        <v>31</v>
      </c>
      <c r="Q695" s="75">
        <v>659.45</v>
      </c>
      <c r="R695" s="73">
        <v>0</v>
      </c>
      <c r="S695" s="73">
        <v>343.42</v>
      </c>
    </row>
    <row r="696" spans="1:19" x14ac:dyDescent="0.35">
      <c r="A696" s="72">
        <v>41307</v>
      </c>
      <c r="B696" s="22" t="s">
        <v>105</v>
      </c>
      <c r="C696" s="72" t="s">
        <v>57</v>
      </c>
      <c r="D696" s="60">
        <v>465</v>
      </c>
      <c r="E696" s="22">
        <v>18</v>
      </c>
      <c r="F696" s="49" t="s">
        <v>7</v>
      </c>
      <c r="G696" s="49" t="s">
        <v>5</v>
      </c>
      <c r="H696" s="73">
        <v>54.95</v>
      </c>
      <c r="I696" s="73" t="s">
        <v>83</v>
      </c>
      <c r="J696" s="74">
        <v>0.1</v>
      </c>
      <c r="K696" s="73">
        <v>49.46</v>
      </c>
      <c r="L696" s="73">
        <v>26.65</v>
      </c>
      <c r="M696" s="22">
        <v>2</v>
      </c>
      <c r="N696" s="22">
        <v>3026</v>
      </c>
      <c r="O696" s="22" t="s">
        <v>51</v>
      </c>
      <c r="P696" s="22" t="s">
        <v>41</v>
      </c>
      <c r="Q696" s="75">
        <v>98.92</v>
      </c>
      <c r="R696" s="73">
        <v>5.490000000000002</v>
      </c>
      <c r="S696" s="73">
        <v>45.620000000000005</v>
      </c>
    </row>
    <row r="697" spans="1:19" x14ac:dyDescent="0.35">
      <c r="A697" s="72">
        <v>41307</v>
      </c>
      <c r="B697" s="22" t="s">
        <v>105</v>
      </c>
      <c r="C697" s="72" t="s">
        <v>57</v>
      </c>
      <c r="D697" s="60">
        <v>466</v>
      </c>
      <c r="E697" s="22">
        <v>26</v>
      </c>
      <c r="F697" s="49" t="s">
        <v>8</v>
      </c>
      <c r="G697" s="49" t="s">
        <v>5</v>
      </c>
      <c r="H697" s="73">
        <v>0.95</v>
      </c>
      <c r="I697" s="73" t="s">
        <v>78</v>
      </c>
      <c r="J697" s="74">
        <v>0</v>
      </c>
      <c r="K697" s="73">
        <v>0.95</v>
      </c>
      <c r="L697" s="73">
        <v>0.42</v>
      </c>
      <c r="M697" s="22">
        <v>6</v>
      </c>
      <c r="N697" s="22">
        <v>3025</v>
      </c>
      <c r="O697" s="22" t="s">
        <v>35</v>
      </c>
      <c r="P697" s="22" t="s">
        <v>31</v>
      </c>
      <c r="Q697" s="75">
        <v>5.6999999999999993</v>
      </c>
      <c r="R697" s="73">
        <v>0</v>
      </c>
      <c r="S697" s="73">
        <v>3.18</v>
      </c>
    </row>
    <row r="698" spans="1:19" x14ac:dyDescent="0.35">
      <c r="A698" s="72">
        <v>41307</v>
      </c>
      <c r="B698" s="22" t="s">
        <v>105</v>
      </c>
      <c r="C698" s="72" t="s">
        <v>57</v>
      </c>
      <c r="D698" s="60">
        <v>467</v>
      </c>
      <c r="E698" s="22">
        <v>34</v>
      </c>
      <c r="F698" s="49" t="s">
        <v>8</v>
      </c>
      <c r="G698" s="49" t="s">
        <v>5</v>
      </c>
      <c r="H698" s="73">
        <v>37.950000000000003</v>
      </c>
      <c r="I698" s="73" t="s">
        <v>81</v>
      </c>
      <c r="J698" s="74">
        <v>0.1</v>
      </c>
      <c r="K698" s="73">
        <v>34.159999999999997</v>
      </c>
      <c r="L698" s="73">
        <v>15.35</v>
      </c>
      <c r="M698" s="22">
        <v>5</v>
      </c>
      <c r="N698" s="22">
        <v>3031</v>
      </c>
      <c r="O698" s="22" t="s">
        <v>48</v>
      </c>
      <c r="P698" s="22" t="s">
        <v>23</v>
      </c>
      <c r="Q698" s="75">
        <v>170.79999999999998</v>
      </c>
      <c r="R698" s="73">
        <v>3.7900000000000063</v>
      </c>
      <c r="S698" s="73">
        <v>94.049999999999983</v>
      </c>
    </row>
    <row r="699" spans="1:19" x14ac:dyDescent="0.35">
      <c r="A699" s="72">
        <v>41307</v>
      </c>
      <c r="B699" s="22" t="s">
        <v>105</v>
      </c>
      <c r="C699" s="72" t="s">
        <v>57</v>
      </c>
      <c r="D699" s="60">
        <v>467</v>
      </c>
      <c r="E699" s="22">
        <v>34</v>
      </c>
      <c r="F699" s="49" t="s">
        <v>8</v>
      </c>
      <c r="G699" s="49" t="s">
        <v>5</v>
      </c>
      <c r="H699" s="73">
        <v>37.950000000000003</v>
      </c>
      <c r="I699" s="73" t="s">
        <v>81</v>
      </c>
      <c r="J699" s="74">
        <v>0</v>
      </c>
      <c r="K699" s="73">
        <v>37.950000000000003</v>
      </c>
      <c r="L699" s="73">
        <v>15.35</v>
      </c>
      <c r="M699" s="22">
        <v>2</v>
      </c>
      <c r="N699" s="22">
        <v>3031</v>
      </c>
      <c r="O699" s="22" t="s">
        <v>48</v>
      </c>
      <c r="P699" s="22" t="s">
        <v>23</v>
      </c>
      <c r="Q699" s="75">
        <v>75.900000000000006</v>
      </c>
      <c r="R699" s="73">
        <v>0</v>
      </c>
      <c r="S699" s="73">
        <v>45.2</v>
      </c>
    </row>
    <row r="700" spans="1:19" x14ac:dyDescent="0.35">
      <c r="A700" s="72">
        <v>41307</v>
      </c>
      <c r="B700" s="22" t="s">
        <v>105</v>
      </c>
      <c r="C700" s="72" t="s">
        <v>57</v>
      </c>
      <c r="D700" s="60">
        <v>468</v>
      </c>
      <c r="E700" s="22">
        <v>23</v>
      </c>
      <c r="F700" s="49" t="s">
        <v>7</v>
      </c>
      <c r="G700" s="49" t="s">
        <v>5</v>
      </c>
      <c r="H700" s="73">
        <v>2.95</v>
      </c>
      <c r="I700" s="73" t="s">
        <v>78</v>
      </c>
      <c r="J700" s="74">
        <v>0</v>
      </c>
      <c r="K700" s="73">
        <v>2.95</v>
      </c>
      <c r="L700" s="73">
        <v>1.68</v>
      </c>
      <c r="M700" s="22">
        <v>2</v>
      </c>
      <c r="N700" s="22">
        <v>3017</v>
      </c>
      <c r="O700" s="22" t="s">
        <v>32</v>
      </c>
      <c r="P700" s="22" t="s">
        <v>29</v>
      </c>
      <c r="Q700" s="75">
        <v>5.9</v>
      </c>
      <c r="R700" s="73">
        <v>0</v>
      </c>
      <c r="S700" s="73">
        <v>2.5400000000000005</v>
      </c>
    </row>
    <row r="701" spans="1:19" x14ac:dyDescent="0.35">
      <c r="A701" s="72">
        <v>41307</v>
      </c>
      <c r="B701" s="22" t="s">
        <v>105</v>
      </c>
      <c r="C701" s="72" t="s">
        <v>57</v>
      </c>
      <c r="D701" s="60">
        <v>468</v>
      </c>
      <c r="E701" s="22">
        <v>42</v>
      </c>
      <c r="F701" s="49" t="s">
        <v>7</v>
      </c>
      <c r="G701" s="49" t="s">
        <v>5</v>
      </c>
      <c r="H701" s="73">
        <v>35.950000000000003</v>
      </c>
      <c r="I701" s="73" t="s">
        <v>81</v>
      </c>
      <c r="J701" s="74">
        <v>0.1</v>
      </c>
      <c r="K701" s="73">
        <v>32.36</v>
      </c>
      <c r="L701" s="73">
        <v>20.25</v>
      </c>
      <c r="M701" s="22">
        <v>1</v>
      </c>
      <c r="N701" s="22">
        <v>3017</v>
      </c>
      <c r="O701" s="22" t="s">
        <v>32</v>
      </c>
      <c r="P701" s="22" t="s">
        <v>29</v>
      </c>
      <c r="Q701" s="75">
        <v>32.36</v>
      </c>
      <c r="R701" s="73">
        <v>3.5900000000000034</v>
      </c>
      <c r="S701" s="73">
        <v>12.11</v>
      </c>
    </row>
    <row r="702" spans="1:19" x14ac:dyDescent="0.35">
      <c r="A702" s="72">
        <v>41307</v>
      </c>
      <c r="B702" s="22" t="s">
        <v>105</v>
      </c>
      <c r="C702" s="72" t="s">
        <v>57</v>
      </c>
      <c r="D702" s="60">
        <v>469</v>
      </c>
      <c r="E702" s="22">
        <v>5</v>
      </c>
      <c r="F702" s="49" t="s">
        <v>8</v>
      </c>
      <c r="G702" s="49" t="s">
        <v>5</v>
      </c>
      <c r="H702" s="73">
        <v>24.95</v>
      </c>
      <c r="I702" s="73" t="s">
        <v>80</v>
      </c>
      <c r="J702" s="74">
        <v>0</v>
      </c>
      <c r="K702" s="73">
        <v>24.95</v>
      </c>
      <c r="L702" s="73">
        <v>12.27</v>
      </c>
      <c r="M702" s="22">
        <v>6</v>
      </c>
      <c r="N702" s="22">
        <v>3032</v>
      </c>
      <c r="O702" s="22" t="s">
        <v>30</v>
      </c>
      <c r="P702" s="22" t="s">
        <v>31</v>
      </c>
      <c r="Q702" s="75">
        <v>149.69999999999999</v>
      </c>
      <c r="R702" s="73">
        <v>0</v>
      </c>
      <c r="S702" s="73">
        <v>76.08</v>
      </c>
    </row>
    <row r="703" spans="1:19" x14ac:dyDescent="0.35">
      <c r="A703" s="72">
        <v>41307</v>
      </c>
      <c r="B703" s="22" t="s">
        <v>105</v>
      </c>
      <c r="C703" s="72" t="s">
        <v>57</v>
      </c>
      <c r="D703" s="60">
        <v>470</v>
      </c>
      <c r="E703" s="22">
        <v>1</v>
      </c>
      <c r="F703" s="49" t="s">
        <v>7</v>
      </c>
      <c r="G703" s="49" t="s">
        <v>5</v>
      </c>
      <c r="H703" s="73">
        <v>43.95</v>
      </c>
      <c r="I703" s="73" t="s">
        <v>82</v>
      </c>
      <c r="J703" s="74">
        <v>0</v>
      </c>
      <c r="K703" s="73">
        <v>43.95</v>
      </c>
      <c r="L703" s="73">
        <v>25.6</v>
      </c>
      <c r="M703" s="22">
        <v>3</v>
      </c>
      <c r="N703" s="22">
        <v>3020</v>
      </c>
      <c r="O703" s="22" t="s">
        <v>26</v>
      </c>
      <c r="P703" s="22" t="s">
        <v>27</v>
      </c>
      <c r="Q703" s="75">
        <v>131.85000000000002</v>
      </c>
      <c r="R703" s="73">
        <v>0</v>
      </c>
      <c r="S703" s="73">
        <v>55.050000000000004</v>
      </c>
    </row>
    <row r="704" spans="1:19" x14ac:dyDescent="0.35">
      <c r="A704" s="72">
        <v>41307</v>
      </c>
      <c r="B704" s="22" t="s">
        <v>105</v>
      </c>
      <c r="C704" s="72" t="s">
        <v>57</v>
      </c>
      <c r="D704" s="60">
        <v>471</v>
      </c>
      <c r="E704" s="22">
        <v>42</v>
      </c>
      <c r="F704" s="49" t="s">
        <v>8</v>
      </c>
      <c r="G704" s="49" t="s">
        <v>5</v>
      </c>
      <c r="H704" s="73">
        <v>35.950000000000003</v>
      </c>
      <c r="I704" s="73" t="s">
        <v>81</v>
      </c>
      <c r="J704" s="74">
        <v>0</v>
      </c>
      <c r="K704" s="73">
        <v>35.950000000000003</v>
      </c>
      <c r="L704" s="73">
        <v>20.25</v>
      </c>
      <c r="M704" s="22">
        <v>1</v>
      </c>
      <c r="N704" s="22">
        <v>3021</v>
      </c>
      <c r="O704" s="22" t="s">
        <v>26</v>
      </c>
      <c r="P704" s="22" t="s">
        <v>27</v>
      </c>
      <c r="Q704" s="75">
        <v>35.950000000000003</v>
      </c>
      <c r="R704" s="73">
        <v>0</v>
      </c>
      <c r="S704" s="73">
        <v>15.700000000000003</v>
      </c>
    </row>
    <row r="705" spans="1:19" x14ac:dyDescent="0.35">
      <c r="A705" s="72">
        <v>41307</v>
      </c>
      <c r="B705" s="22" t="s">
        <v>105</v>
      </c>
      <c r="C705" s="72" t="s">
        <v>57</v>
      </c>
      <c r="D705" s="60">
        <v>472</v>
      </c>
      <c r="E705" s="22">
        <v>34</v>
      </c>
      <c r="F705" s="49" t="s">
        <v>7</v>
      </c>
      <c r="G705" s="49" t="s">
        <v>5</v>
      </c>
      <c r="H705" s="73">
        <v>37.950000000000003</v>
      </c>
      <c r="I705" s="73" t="s">
        <v>81</v>
      </c>
      <c r="J705" s="74">
        <v>0.2</v>
      </c>
      <c r="K705" s="73">
        <v>30.36</v>
      </c>
      <c r="L705" s="73">
        <v>15.35</v>
      </c>
      <c r="M705" s="22">
        <v>8</v>
      </c>
      <c r="N705" s="22">
        <v>3033</v>
      </c>
      <c r="O705" s="22" t="s">
        <v>22</v>
      </c>
      <c r="P705" s="22" t="s">
        <v>23</v>
      </c>
      <c r="Q705" s="75">
        <v>242.88</v>
      </c>
      <c r="R705" s="73">
        <v>7.5900000000000034</v>
      </c>
      <c r="S705" s="73">
        <v>120.08</v>
      </c>
    </row>
    <row r="706" spans="1:19" x14ac:dyDescent="0.35">
      <c r="A706" s="72">
        <v>41307</v>
      </c>
      <c r="B706" s="22" t="s">
        <v>105</v>
      </c>
      <c r="C706" s="72" t="s">
        <v>57</v>
      </c>
      <c r="D706" s="60">
        <v>473</v>
      </c>
      <c r="E706" s="22">
        <v>23</v>
      </c>
      <c r="F706" s="49" t="s">
        <v>8</v>
      </c>
      <c r="G706" s="49" t="s">
        <v>5</v>
      </c>
      <c r="H706" s="73">
        <v>2.95</v>
      </c>
      <c r="I706" s="73" t="s">
        <v>78</v>
      </c>
      <c r="J706" s="74">
        <v>0.1</v>
      </c>
      <c r="K706" s="73">
        <v>2.66</v>
      </c>
      <c r="L706" s="73">
        <v>1.68</v>
      </c>
      <c r="M706" s="22">
        <v>6</v>
      </c>
      <c r="N706" s="22">
        <v>3021</v>
      </c>
      <c r="O706" s="22" t="s">
        <v>26</v>
      </c>
      <c r="P706" s="22" t="s">
        <v>27</v>
      </c>
      <c r="Q706" s="75">
        <v>15.96</v>
      </c>
      <c r="R706" s="73">
        <v>0.29000000000000004</v>
      </c>
      <c r="S706" s="73">
        <v>5.8800000000000008</v>
      </c>
    </row>
    <row r="707" spans="1:19" x14ac:dyDescent="0.35">
      <c r="A707" s="72">
        <v>41307</v>
      </c>
      <c r="B707" s="22" t="s">
        <v>105</v>
      </c>
      <c r="C707" s="72" t="s">
        <v>57</v>
      </c>
      <c r="D707" s="60">
        <v>474</v>
      </c>
      <c r="E707" s="22">
        <v>41</v>
      </c>
      <c r="F707" s="49" t="s">
        <v>7</v>
      </c>
      <c r="G707" s="49" t="s">
        <v>5</v>
      </c>
      <c r="H707" s="73">
        <v>18.95</v>
      </c>
      <c r="I707" s="73" t="s">
        <v>79</v>
      </c>
      <c r="J707" s="74">
        <v>0</v>
      </c>
      <c r="K707" s="73">
        <v>18.95</v>
      </c>
      <c r="L707" s="73">
        <v>9.98</v>
      </c>
      <c r="M707" s="22">
        <v>7</v>
      </c>
      <c r="N707" s="22">
        <v>3022</v>
      </c>
      <c r="O707" s="22" t="s">
        <v>43</v>
      </c>
      <c r="P707" s="22" t="s">
        <v>44</v>
      </c>
      <c r="Q707" s="75">
        <v>132.65</v>
      </c>
      <c r="R707" s="73">
        <v>0</v>
      </c>
      <c r="S707" s="73">
        <v>62.789999999999992</v>
      </c>
    </row>
    <row r="708" spans="1:19" x14ac:dyDescent="0.35">
      <c r="A708" s="72">
        <v>41307</v>
      </c>
      <c r="B708" s="22" t="s">
        <v>105</v>
      </c>
      <c r="C708" s="72" t="s">
        <v>57</v>
      </c>
      <c r="D708" s="60">
        <v>475</v>
      </c>
      <c r="E708" s="22">
        <v>11</v>
      </c>
      <c r="F708" s="49" t="s">
        <v>8</v>
      </c>
      <c r="G708" s="49" t="s">
        <v>5</v>
      </c>
      <c r="H708" s="73">
        <v>65.95</v>
      </c>
      <c r="I708" s="73" t="s">
        <v>83</v>
      </c>
      <c r="J708" s="74">
        <v>0</v>
      </c>
      <c r="K708" s="73">
        <v>65.95</v>
      </c>
      <c r="L708" s="73">
        <v>37.97</v>
      </c>
      <c r="M708" s="22">
        <v>6</v>
      </c>
      <c r="N708" s="22">
        <v>3024</v>
      </c>
      <c r="O708" s="22" t="s">
        <v>47</v>
      </c>
      <c r="P708" s="22" t="s">
        <v>41</v>
      </c>
      <c r="Q708" s="75">
        <v>395.70000000000005</v>
      </c>
      <c r="R708" s="73">
        <v>0</v>
      </c>
      <c r="S708" s="73">
        <v>167.88000000000002</v>
      </c>
    </row>
    <row r="709" spans="1:19" x14ac:dyDescent="0.35">
      <c r="A709" s="72">
        <v>41307</v>
      </c>
      <c r="B709" s="22" t="s">
        <v>105</v>
      </c>
      <c r="C709" s="72" t="s">
        <v>57</v>
      </c>
      <c r="D709" s="60">
        <v>475</v>
      </c>
      <c r="E709" s="22">
        <v>48</v>
      </c>
      <c r="F709" s="49" t="s">
        <v>8</v>
      </c>
      <c r="G709" s="49" t="s">
        <v>5</v>
      </c>
      <c r="H709" s="73">
        <v>3.95</v>
      </c>
      <c r="I709" s="73" t="s">
        <v>78</v>
      </c>
      <c r="J709" s="74">
        <v>0</v>
      </c>
      <c r="K709" s="73">
        <v>3.95</v>
      </c>
      <c r="L709" s="73">
        <v>1.43</v>
      </c>
      <c r="M709" s="22">
        <v>2</v>
      </c>
      <c r="N709" s="22">
        <v>3024</v>
      </c>
      <c r="O709" s="22" t="s">
        <v>47</v>
      </c>
      <c r="P709" s="22" t="s">
        <v>41</v>
      </c>
      <c r="Q709" s="75">
        <v>7.9</v>
      </c>
      <c r="R709" s="73">
        <v>0</v>
      </c>
      <c r="S709" s="73">
        <v>5.0400000000000009</v>
      </c>
    </row>
    <row r="710" spans="1:19" x14ac:dyDescent="0.35">
      <c r="A710" s="72">
        <v>41307</v>
      </c>
      <c r="B710" s="22" t="s">
        <v>105</v>
      </c>
      <c r="C710" s="72" t="s">
        <v>57</v>
      </c>
      <c r="D710" s="60">
        <v>475</v>
      </c>
      <c r="E710" s="22">
        <v>49</v>
      </c>
      <c r="F710" s="49" t="s">
        <v>8</v>
      </c>
      <c r="G710" s="49" t="s">
        <v>5</v>
      </c>
      <c r="H710" s="73">
        <v>63.95</v>
      </c>
      <c r="I710" s="73" t="s">
        <v>83</v>
      </c>
      <c r="J710" s="74">
        <v>0</v>
      </c>
      <c r="K710" s="73">
        <v>63.95</v>
      </c>
      <c r="L710" s="73">
        <v>27.1</v>
      </c>
      <c r="M710" s="22">
        <v>1</v>
      </c>
      <c r="N710" s="22">
        <v>3024</v>
      </c>
      <c r="O710" s="22" t="s">
        <v>47</v>
      </c>
      <c r="P710" s="22" t="s">
        <v>41</v>
      </c>
      <c r="Q710" s="75">
        <v>63.95</v>
      </c>
      <c r="R710" s="73">
        <v>0</v>
      </c>
      <c r="S710" s="73">
        <v>36.85</v>
      </c>
    </row>
    <row r="711" spans="1:19" x14ac:dyDescent="0.35">
      <c r="A711" s="72">
        <v>41307</v>
      </c>
      <c r="B711" s="22" t="s">
        <v>105</v>
      </c>
      <c r="C711" s="72" t="s">
        <v>57</v>
      </c>
      <c r="D711" s="60">
        <v>476</v>
      </c>
      <c r="E711" s="22">
        <v>40</v>
      </c>
      <c r="F711" s="49" t="s">
        <v>7</v>
      </c>
      <c r="G711" s="49" t="s">
        <v>5</v>
      </c>
      <c r="H711" s="73">
        <v>16.95</v>
      </c>
      <c r="I711" s="73" t="s">
        <v>79</v>
      </c>
      <c r="J711" s="74">
        <v>0</v>
      </c>
      <c r="K711" s="73">
        <v>16.95</v>
      </c>
      <c r="L711" s="73">
        <v>6.53</v>
      </c>
      <c r="M711" s="22">
        <v>1</v>
      </c>
      <c r="N711" s="22">
        <v>3023</v>
      </c>
      <c r="O711" s="22" t="s">
        <v>38</v>
      </c>
      <c r="P711" s="22" t="s">
        <v>23</v>
      </c>
      <c r="Q711" s="75">
        <v>16.95</v>
      </c>
      <c r="R711" s="73">
        <v>0</v>
      </c>
      <c r="S711" s="73">
        <v>10.419999999999998</v>
      </c>
    </row>
    <row r="712" spans="1:19" x14ac:dyDescent="0.35">
      <c r="A712" s="72">
        <v>41307</v>
      </c>
      <c r="B712" s="22" t="s">
        <v>105</v>
      </c>
      <c r="C712" s="72" t="s">
        <v>57</v>
      </c>
      <c r="D712" s="60">
        <v>477</v>
      </c>
      <c r="E712" s="22">
        <v>2</v>
      </c>
      <c r="F712" s="49" t="s">
        <v>8</v>
      </c>
      <c r="G712" s="49" t="s">
        <v>5</v>
      </c>
      <c r="H712" s="73">
        <v>44.95</v>
      </c>
      <c r="I712" s="73" t="s">
        <v>82</v>
      </c>
      <c r="J712" s="74">
        <v>0</v>
      </c>
      <c r="K712" s="73">
        <v>44.95</v>
      </c>
      <c r="L712" s="73">
        <v>27.95</v>
      </c>
      <c r="M712" s="22">
        <v>1</v>
      </c>
      <c r="N712" s="22">
        <v>3018</v>
      </c>
      <c r="O712" s="22" t="s">
        <v>49</v>
      </c>
      <c r="P712" s="22" t="s">
        <v>41</v>
      </c>
      <c r="Q712" s="75">
        <v>44.95</v>
      </c>
      <c r="R712" s="73">
        <v>0</v>
      </c>
      <c r="S712" s="73">
        <v>17.000000000000004</v>
      </c>
    </row>
    <row r="713" spans="1:19" x14ac:dyDescent="0.35">
      <c r="A713" s="72">
        <v>41307</v>
      </c>
      <c r="B713" s="22" t="s">
        <v>105</v>
      </c>
      <c r="C713" s="72" t="s">
        <v>57</v>
      </c>
      <c r="D713" s="60">
        <v>478</v>
      </c>
      <c r="E713" s="22">
        <v>33</v>
      </c>
      <c r="F713" s="49" t="s">
        <v>8</v>
      </c>
      <c r="G713" s="49" t="s">
        <v>5</v>
      </c>
      <c r="H713" s="73">
        <v>19.95</v>
      </c>
      <c r="I713" s="73" t="s">
        <v>79</v>
      </c>
      <c r="J713" s="74">
        <v>0</v>
      </c>
      <c r="K713" s="73">
        <v>19.95</v>
      </c>
      <c r="L713" s="73">
        <v>9.7799999999999994</v>
      </c>
      <c r="M713" s="22">
        <v>14</v>
      </c>
      <c r="N713" s="22">
        <v>3018</v>
      </c>
      <c r="O713" s="22" t="s">
        <v>49</v>
      </c>
      <c r="P713" s="22" t="s">
        <v>41</v>
      </c>
      <c r="Q713" s="75">
        <v>279.3</v>
      </c>
      <c r="R713" s="73">
        <v>0</v>
      </c>
      <c r="S713" s="73">
        <v>142.38</v>
      </c>
    </row>
    <row r="714" spans="1:19" x14ac:dyDescent="0.35">
      <c r="A714" s="72">
        <v>41307</v>
      </c>
      <c r="B714" s="22" t="s">
        <v>105</v>
      </c>
      <c r="C714" s="72" t="s">
        <v>57</v>
      </c>
      <c r="D714" s="60">
        <v>479</v>
      </c>
      <c r="E714" s="22">
        <v>17</v>
      </c>
      <c r="F714" s="49" t="s">
        <v>8</v>
      </c>
      <c r="G714" s="49" t="s">
        <v>5</v>
      </c>
      <c r="H714" s="73">
        <v>49.95</v>
      </c>
      <c r="I714" s="73" t="s">
        <v>82</v>
      </c>
      <c r="J714" s="74">
        <v>0</v>
      </c>
      <c r="K714" s="73">
        <v>49.95</v>
      </c>
      <c r="L714" s="73">
        <v>23.93</v>
      </c>
      <c r="M714" s="22">
        <v>2</v>
      </c>
      <c r="N714" s="22">
        <v>3032</v>
      </c>
      <c r="O714" s="22" t="s">
        <v>30</v>
      </c>
      <c r="P714" s="22" t="s">
        <v>31</v>
      </c>
      <c r="Q714" s="75">
        <v>99.9</v>
      </c>
      <c r="R714" s="73">
        <v>0</v>
      </c>
      <c r="S714" s="73">
        <v>52.040000000000006</v>
      </c>
    </row>
    <row r="715" spans="1:19" x14ac:dyDescent="0.35">
      <c r="A715" s="72">
        <v>41307</v>
      </c>
      <c r="B715" s="22" t="s">
        <v>105</v>
      </c>
      <c r="C715" s="72" t="s">
        <v>57</v>
      </c>
      <c r="D715" s="60">
        <v>480</v>
      </c>
      <c r="E715" s="22">
        <v>11</v>
      </c>
      <c r="F715" s="49" t="s">
        <v>7</v>
      </c>
      <c r="G715" s="49" t="s">
        <v>5</v>
      </c>
      <c r="H715" s="73">
        <v>65.95</v>
      </c>
      <c r="I715" s="73" t="s">
        <v>83</v>
      </c>
      <c r="J715" s="74">
        <v>0</v>
      </c>
      <c r="K715" s="73">
        <v>65.95</v>
      </c>
      <c r="L715" s="73">
        <v>37.97</v>
      </c>
      <c r="M715" s="22">
        <v>10</v>
      </c>
      <c r="N715" s="22">
        <v>3029</v>
      </c>
      <c r="O715" s="22" t="s">
        <v>46</v>
      </c>
      <c r="P715" s="22" t="s">
        <v>23</v>
      </c>
      <c r="Q715" s="75">
        <v>659.5</v>
      </c>
      <c r="R715" s="73">
        <v>0</v>
      </c>
      <c r="S715" s="73">
        <v>279.80000000000007</v>
      </c>
    </row>
    <row r="716" spans="1:19" x14ac:dyDescent="0.35">
      <c r="A716" s="72">
        <v>41307</v>
      </c>
      <c r="B716" s="22" t="s">
        <v>105</v>
      </c>
      <c r="C716" s="72" t="s">
        <v>57</v>
      </c>
      <c r="D716" s="60">
        <v>481</v>
      </c>
      <c r="E716" s="22">
        <v>12</v>
      </c>
      <c r="F716" s="49" t="s">
        <v>7</v>
      </c>
      <c r="G716" s="49" t="s">
        <v>5</v>
      </c>
      <c r="H716" s="73">
        <v>47.95</v>
      </c>
      <c r="I716" s="73" t="s">
        <v>82</v>
      </c>
      <c r="J716" s="74">
        <v>0.1</v>
      </c>
      <c r="K716" s="73">
        <v>43.16</v>
      </c>
      <c r="L716" s="73">
        <v>20.7</v>
      </c>
      <c r="M716" s="22">
        <v>2</v>
      </c>
      <c r="N716" s="22">
        <v>3032</v>
      </c>
      <c r="O716" s="22" t="s">
        <v>30</v>
      </c>
      <c r="P716" s="22" t="s">
        <v>31</v>
      </c>
      <c r="Q716" s="75">
        <v>86.32</v>
      </c>
      <c r="R716" s="73">
        <v>4.7900000000000063</v>
      </c>
      <c r="S716" s="73">
        <v>44.919999999999995</v>
      </c>
    </row>
    <row r="717" spans="1:19" x14ac:dyDescent="0.35">
      <c r="A717" s="72">
        <v>41307</v>
      </c>
      <c r="B717" s="22" t="s">
        <v>105</v>
      </c>
      <c r="C717" s="72" t="s">
        <v>57</v>
      </c>
      <c r="D717" s="60">
        <v>482</v>
      </c>
      <c r="E717" s="22">
        <v>4</v>
      </c>
      <c r="F717" s="49" t="s">
        <v>8</v>
      </c>
      <c r="G717" s="49" t="s">
        <v>5</v>
      </c>
      <c r="H717" s="73">
        <v>73.95</v>
      </c>
      <c r="I717" s="73" t="s">
        <v>83</v>
      </c>
      <c r="J717" s="74">
        <v>0</v>
      </c>
      <c r="K717" s="73">
        <v>73.95</v>
      </c>
      <c r="L717" s="73">
        <v>38.86</v>
      </c>
      <c r="M717" s="22">
        <v>2</v>
      </c>
      <c r="N717" s="22">
        <v>3022</v>
      </c>
      <c r="O717" s="22" t="s">
        <v>43</v>
      </c>
      <c r="P717" s="22" t="s">
        <v>44</v>
      </c>
      <c r="Q717" s="75">
        <v>147.9</v>
      </c>
      <c r="R717" s="73">
        <v>0</v>
      </c>
      <c r="S717" s="73">
        <v>70.180000000000007</v>
      </c>
    </row>
    <row r="718" spans="1:19" x14ac:dyDescent="0.35">
      <c r="A718" s="72">
        <v>41307</v>
      </c>
      <c r="B718" s="22" t="s">
        <v>105</v>
      </c>
      <c r="C718" s="72" t="s">
        <v>57</v>
      </c>
      <c r="D718" s="60">
        <v>482</v>
      </c>
      <c r="E718" s="22">
        <v>34</v>
      </c>
      <c r="F718" s="49" t="s">
        <v>8</v>
      </c>
      <c r="G718" s="49" t="s">
        <v>5</v>
      </c>
      <c r="H718" s="73">
        <v>37.950000000000003</v>
      </c>
      <c r="I718" s="73" t="s">
        <v>81</v>
      </c>
      <c r="J718" s="74">
        <v>0</v>
      </c>
      <c r="K718" s="73">
        <v>37.950000000000003</v>
      </c>
      <c r="L718" s="73">
        <v>15.35</v>
      </c>
      <c r="M718" s="22">
        <v>13</v>
      </c>
      <c r="N718" s="22">
        <v>3022</v>
      </c>
      <c r="O718" s="22" t="s">
        <v>43</v>
      </c>
      <c r="P718" s="22" t="s">
        <v>44</v>
      </c>
      <c r="Q718" s="75">
        <v>493.35</v>
      </c>
      <c r="R718" s="73">
        <v>0</v>
      </c>
      <c r="S718" s="73">
        <v>293.8</v>
      </c>
    </row>
    <row r="719" spans="1:19" x14ac:dyDescent="0.35">
      <c r="A719" s="72">
        <v>41307</v>
      </c>
      <c r="B719" s="22" t="s">
        <v>105</v>
      </c>
      <c r="C719" s="72" t="s">
        <v>57</v>
      </c>
      <c r="D719" s="60">
        <v>482</v>
      </c>
      <c r="E719" s="22">
        <v>14</v>
      </c>
      <c r="F719" s="49" t="s">
        <v>8</v>
      </c>
      <c r="G719" s="49" t="s">
        <v>5</v>
      </c>
      <c r="H719" s="73">
        <v>31.95</v>
      </c>
      <c r="I719" s="73" t="s">
        <v>81</v>
      </c>
      <c r="J719" s="74">
        <v>0</v>
      </c>
      <c r="K719" s="73">
        <v>31.95</v>
      </c>
      <c r="L719" s="73">
        <v>17.38</v>
      </c>
      <c r="M719" s="22">
        <v>2</v>
      </c>
      <c r="N719" s="22">
        <v>3022</v>
      </c>
      <c r="O719" s="22" t="s">
        <v>43</v>
      </c>
      <c r="P719" s="22" t="s">
        <v>44</v>
      </c>
      <c r="Q719" s="75">
        <v>63.9</v>
      </c>
      <c r="R719" s="73">
        <v>0</v>
      </c>
      <c r="S719" s="73">
        <v>29.14</v>
      </c>
    </row>
    <row r="720" spans="1:19" x14ac:dyDescent="0.35">
      <c r="A720" s="72">
        <v>41307</v>
      </c>
      <c r="B720" s="22" t="s">
        <v>105</v>
      </c>
      <c r="C720" s="72" t="s">
        <v>57</v>
      </c>
      <c r="D720" s="60">
        <v>483</v>
      </c>
      <c r="E720" s="22">
        <v>39</v>
      </c>
      <c r="F720" s="49" t="s">
        <v>7</v>
      </c>
      <c r="G720" s="49" t="s">
        <v>5</v>
      </c>
      <c r="H720" s="73">
        <v>26.95</v>
      </c>
      <c r="I720" s="73" t="s">
        <v>80</v>
      </c>
      <c r="J720" s="74">
        <v>0</v>
      </c>
      <c r="K720" s="73">
        <v>26.95</v>
      </c>
      <c r="L720" s="73">
        <v>12.24</v>
      </c>
      <c r="M720" s="22">
        <v>2</v>
      </c>
      <c r="N720" s="22">
        <v>3031</v>
      </c>
      <c r="O720" s="22" t="s">
        <v>48</v>
      </c>
      <c r="P720" s="22" t="s">
        <v>23</v>
      </c>
      <c r="Q720" s="75">
        <v>53.9</v>
      </c>
      <c r="R720" s="73">
        <v>0</v>
      </c>
      <c r="S720" s="73">
        <v>29.419999999999998</v>
      </c>
    </row>
    <row r="721" spans="1:19" x14ac:dyDescent="0.35">
      <c r="A721" s="72">
        <v>41307</v>
      </c>
      <c r="B721" s="22" t="s">
        <v>105</v>
      </c>
      <c r="C721" s="72" t="s">
        <v>57</v>
      </c>
      <c r="D721" s="60">
        <v>483</v>
      </c>
      <c r="E721" s="22">
        <v>13</v>
      </c>
      <c r="F721" s="49" t="s">
        <v>7</v>
      </c>
      <c r="G721" s="49" t="s">
        <v>5</v>
      </c>
      <c r="H721" s="73">
        <v>26.95</v>
      </c>
      <c r="I721" s="73" t="s">
        <v>80</v>
      </c>
      <c r="J721" s="74">
        <v>0</v>
      </c>
      <c r="K721" s="73">
        <v>26.95</v>
      </c>
      <c r="L721" s="73">
        <v>13.26</v>
      </c>
      <c r="M721" s="22">
        <v>13</v>
      </c>
      <c r="N721" s="22">
        <v>3031</v>
      </c>
      <c r="O721" s="22" t="s">
        <v>48</v>
      </c>
      <c r="P721" s="22" t="s">
        <v>23</v>
      </c>
      <c r="Q721" s="75">
        <v>350.34999999999997</v>
      </c>
      <c r="R721" s="73">
        <v>0</v>
      </c>
      <c r="S721" s="73">
        <v>177.97</v>
      </c>
    </row>
    <row r="722" spans="1:19" x14ac:dyDescent="0.35">
      <c r="A722" s="72">
        <v>41308</v>
      </c>
      <c r="B722" s="22" t="s">
        <v>99</v>
      </c>
      <c r="C722" s="72" t="s">
        <v>57</v>
      </c>
      <c r="D722" s="60">
        <v>484</v>
      </c>
      <c r="E722" s="22">
        <v>3</v>
      </c>
      <c r="F722" s="49" t="s">
        <v>11</v>
      </c>
      <c r="G722" s="49" t="s">
        <v>6</v>
      </c>
      <c r="H722" s="73">
        <v>59.95</v>
      </c>
      <c r="I722" s="73" t="s">
        <v>83</v>
      </c>
      <c r="J722" s="74">
        <v>0</v>
      </c>
      <c r="K722" s="73">
        <v>59.95</v>
      </c>
      <c r="L722" s="73">
        <v>28.73</v>
      </c>
      <c r="M722" s="22">
        <v>5</v>
      </c>
      <c r="N722" s="22">
        <v>3015</v>
      </c>
      <c r="O722" s="22" t="s">
        <v>37</v>
      </c>
      <c r="P722" s="22" t="s">
        <v>29</v>
      </c>
      <c r="Q722" s="75">
        <v>299.75</v>
      </c>
      <c r="R722" s="73">
        <v>0</v>
      </c>
      <c r="S722" s="73">
        <v>156.10000000000002</v>
      </c>
    </row>
    <row r="723" spans="1:19" x14ac:dyDescent="0.35">
      <c r="A723" s="72">
        <v>41308</v>
      </c>
      <c r="B723" s="22" t="s">
        <v>99</v>
      </c>
      <c r="C723" s="72" t="s">
        <v>57</v>
      </c>
      <c r="D723" s="60">
        <v>485</v>
      </c>
      <c r="E723" s="22">
        <v>32</v>
      </c>
      <c r="F723" s="49" t="s">
        <v>10</v>
      </c>
      <c r="G723" s="49" t="s">
        <v>6</v>
      </c>
      <c r="H723" s="73">
        <v>22.95</v>
      </c>
      <c r="I723" s="73" t="s">
        <v>80</v>
      </c>
      <c r="J723" s="74">
        <v>0</v>
      </c>
      <c r="K723" s="73">
        <v>22.95</v>
      </c>
      <c r="L723" s="73">
        <v>11.78</v>
      </c>
      <c r="M723" s="22">
        <v>17</v>
      </c>
      <c r="N723" s="22">
        <v>3016</v>
      </c>
      <c r="O723" s="22" t="s">
        <v>42</v>
      </c>
      <c r="P723" s="22" t="s">
        <v>29</v>
      </c>
      <c r="Q723" s="75">
        <v>390.15</v>
      </c>
      <c r="R723" s="73">
        <v>0</v>
      </c>
      <c r="S723" s="73">
        <v>189.89</v>
      </c>
    </row>
    <row r="724" spans="1:19" x14ac:dyDescent="0.35">
      <c r="A724" s="72">
        <v>41308</v>
      </c>
      <c r="B724" s="22" t="s">
        <v>99</v>
      </c>
      <c r="C724" s="72" t="s">
        <v>57</v>
      </c>
      <c r="D724" s="60">
        <v>486</v>
      </c>
      <c r="E724" s="22">
        <v>19</v>
      </c>
      <c r="F724" s="49" t="s">
        <v>11</v>
      </c>
      <c r="G724" s="49" t="s">
        <v>6</v>
      </c>
      <c r="H724" s="73">
        <v>49.95</v>
      </c>
      <c r="I724" s="73" t="s">
        <v>82</v>
      </c>
      <c r="J724" s="74">
        <v>0.1</v>
      </c>
      <c r="K724" s="73">
        <v>44.96</v>
      </c>
      <c r="L724" s="73">
        <v>24.77</v>
      </c>
      <c r="M724" s="22">
        <v>14</v>
      </c>
      <c r="N724" s="22">
        <v>3016</v>
      </c>
      <c r="O724" s="22" t="s">
        <v>42</v>
      </c>
      <c r="P724" s="22" t="s">
        <v>29</v>
      </c>
      <c r="Q724" s="75">
        <v>629.44000000000005</v>
      </c>
      <c r="R724" s="73">
        <v>4.990000000000002</v>
      </c>
      <c r="S724" s="73">
        <v>282.66000000000003</v>
      </c>
    </row>
    <row r="725" spans="1:19" x14ac:dyDescent="0.35">
      <c r="A725" s="72">
        <v>41308</v>
      </c>
      <c r="B725" s="22" t="s">
        <v>99</v>
      </c>
      <c r="C725" s="72" t="s">
        <v>57</v>
      </c>
      <c r="D725" s="60">
        <v>487</v>
      </c>
      <c r="E725" s="22">
        <v>23</v>
      </c>
      <c r="F725" s="49" t="s">
        <v>10</v>
      </c>
      <c r="G725" s="49" t="s">
        <v>6</v>
      </c>
      <c r="H725" s="73">
        <v>2.95</v>
      </c>
      <c r="I725" s="73" t="s">
        <v>78</v>
      </c>
      <c r="J725" s="74">
        <v>0</v>
      </c>
      <c r="K725" s="73">
        <v>2.95</v>
      </c>
      <c r="L725" s="73">
        <v>1.68</v>
      </c>
      <c r="M725" s="22">
        <v>2</v>
      </c>
      <c r="N725" s="22">
        <v>3015</v>
      </c>
      <c r="O725" s="22" t="s">
        <v>37</v>
      </c>
      <c r="P725" s="22" t="s">
        <v>29</v>
      </c>
      <c r="Q725" s="75">
        <v>5.9</v>
      </c>
      <c r="R725" s="73">
        <v>0</v>
      </c>
      <c r="S725" s="73">
        <v>2.5400000000000005</v>
      </c>
    </row>
    <row r="726" spans="1:19" x14ac:dyDescent="0.35">
      <c r="A726" s="72">
        <v>41308</v>
      </c>
      <c r="B726" s="22" t="s">
        <v>99</v>
      </c>
      <c r="C726" s="72" t="s">
        <v>57</v>
      </c>
      <c r="D726" s="60">
        <v>488</v>
      </c>
      <c r="E726" s="22">
        <v>5</v>
      </c>
      <c r="F726" s="49" t="s">
        <v>11</v>
      </c>
      <c r="G726" s="49" t="s">
        <v>6</v>
      </c>
      <c r="H726" s="73">
        <v>24.95</v>
      </c>
      <c r="I726" s="73" t="s">
        <v>80</v>
      </c>
      <c r="J726" s="74">
        <v>0</v>
      </c>
      <c r="K726" s="73">
        <v>24.95</v>
      </c>
      <c r="L726" s="73">
        <v>12.27</v>
      </c>
      <c r="M726" s="22">
        <v>3</v>
      </c>
      <c r="N726" s="22">
        <v>3028</v>
      </c>
      <c r="O726" s="22" t="s">
        <v>39</v>
      </c>
      <c r="P726" s="22" t="s">
        <v>27</v>
      </c>
      <c r="Q726" s="75">
        <v>74.849999999999994</v>
      </c>
      <c r="R726" s="73">
        <v>0</v>
      </c>
      <c r="S726" s="73">
        <v>38.04</v>
      </c>
    </row>
    <row r="727" spans="1:19" x14ac:dyDescent="0.35">
      <c r="A727" s="72">
        <v>41308</v>
      </c>
      <c r="B727" s="22" t="s">
        <v>99</v>
      </c>
      <c r="C727" s="72" t="s">
        <v>57</v>
      </c>
      <c r="D727" s="60">
        <v>488</v>
      </c>
      <c r="E727" s="22">
        <v>10</v>
      </c>
      <c r="F727" s="49" t="s">
        <v>11</v>
      </c>
      <c r="G727" s="49" t="s">
        <v>6</v>
      </c>
      <c r="H727" s="73">
        <v>34.950000000000003</v>
      </c>
      <c r="I727" s="73" t="s">
        <v>81</v>
      </c>
      <c r="J727" s="74">
        <v>0</v>
      </c>
      <c r="K727" s="73">
        <v>34.950000000000003</v>
      </c>
      <c r="L727" s="73">
        <v>22.13</v>
      </c>
      <c r="M727" s="22">
        <v>2</v>
      </c>
      <c r="N727" s="22">
        <v>3028</v>
      </c>
      <c r="O727" s="22" t="s">
        <v>39</v>
      </c>
      <c r="P727" s="22" t="s">
        <v>27</v>
      </c>
      <c r="Q727" s="75">
        <v>69.900000000000006</v>
      </c>
      <c r="R727" s="73">
        <v>0</v>
      </c>
      <c r="S727" s="73">
        <v>25.640000000000008</v>
      </c>
    </row>
    <row r="728" spans="1:19" x14ac:dyDescent="0.35">
      <c r="A728" s="72">
        <v>41308</v>
      </c>
      <c r="B728" s="22" t="s">
        <v>99</v>
      </c>
      <c r="C728" s="72" t="s">
        <v>57</v>
      </c>
      <c r="D728" s="60">
        <v>489</v>
      </c>
      <c r="E728" s="22">
        <v>11</v>
      </c>
      <c r="F728" s="49" t="s">
        <v>10</v>
      </c>
      <c r="G728" s="49" t="s">
        <v>6</v>
      </c>
      <c r="H728" s="73">
        <v>65.95</v>
      </c>
      <c r="I728" s="73" t="s">
        <v>83</v>
      </c>
      <c r="J728" s="74">
        <v>0</v>
      </c>
      <c r="K728" s="73">
        <v>65.95</v>
      </c>
      <c r="L728" s="73">
        <v>37.97</v>
      </c>
      <c r="M728" s="22">
        <v>17</v>
      </c>
      <c r="N728" s="22">
        <v>3033</v>
      </c>
      <c r="O728" s="22" t="s">
        <v>22</v>
      </c>
      <c r="P728" s="22" t="s">
        <v>23</v>
      </c>
      <c r="Q728" s="75">
        <v>1121.1500000000001</v>
      </c>
      <c r="R728" s="73">
        <v>0</v>
      </c>
      <c r="S728" s="73">
        <v>475.66000000000008</v>
      </c>
    </row>
    <row r="729" spans="1:19" x14ac:dyDescent="0.35">
      <c r="A729" s="72">
        <v>41308</v>
      </c>
      <c r="B729" s="22" t="s">
        <v>99</v>
      </c>
      <c r="C729" s="72" t="s">
        <v>57</v>
      </c>
      <c r="D729" s="60">
        <v>490</v>
      </c>
      <c r="E729" s="22">
        <v>15</v>
      </c>
      <c r="F729" s="49" t="s">
        <v>11</v>
      </c>
      <c r="G729" s="49" t="s">
        <v>6</v>
      </c>
      <c r="H729" s="73">
        <v>28.95</v>
      </c>
      <c r="I729" s="73" t="s">
        <v>80</v>
      </c>
      <c r="J729" s="74">
        <v>0.1</v>
      </c>
      <c r="K729" s="73">
        <v>26.06</v>
      </c>
      <c r="L729" s="73">
        <v>17.53</v>
      </c>
      <c r="M729" s="22">
        <v>16</v>
      </c>
      <c r="N729" s="22">
        <v>3028</v>
      </c>
      <c r="O729" s="22" t="s">
        <v>39</v>
      </c>
      <c r="P729" s="22" t="s">
        <v>27</v>
      </c>
      <c r="Q729" s="75">
        <v>416.96</v>
      </c>
      <c r="R729" s="73">
        <v>2.8900000000000006</v>
      </c>
      <c r="S729" s="73">
        <v>136.47999999999996</v>
      </c>
    </row>
    <row r="730" spans="1:19" x14ac:dyDescent="0.35">
      <c r="A730" s="72">
        <v>41308</v>
      </c>
      <c r="B730" s="22" t="s">
        <v>99</v>
      </c>
      <c r="C730" s="72" t="s">
        <v>57</v>
      </c>
      <c r="D730" s="60">
        <v>491</v>
      </c>
      <c r="E730" s="22">
        <v>15</v>
      </c>
      <c r="F730" s="49" t="s">
        <v>10</v>
      </c>
      <c r="G730" s="49" t="s">
        <v>6</v>
      </c>
      <c r="H730" s="73">
        <v>28.95</v>
      </c>
      <c r="I730" s="73" t="s">
        <v>80</v>
      </c>
      <c r="J730" s="74">
        <v>0</v>
      </c>
      <c r="K730" s="73">
        <v>28.95</v>
      </c>
      <c r="L730" s="73">
        <v>17.53</v>
      </c>
      <c r="M730" s="22">
        <v>30</v>
      </c>
      <c r="N730" s="22">
        <v>3025</v>
      </c>
      <c r="O730" s="22" t="s">
        <v>35</v>
      </c>
      <c r="P730" s="22" t="s">
        <v>31</v>
      </c>
      <c r="Q730" s="75">
        <v>868.5</v>
      </c>
      <c r="R730" s="73">
        <v>0</v>
      </c>
      <c r="S730" s="73">
        <v>342.59999999999997</v>
      </c>
    </row>
    <row r="731" spans="1:19" x14ac:dyDescent="0.35">
      <c r="A731" s="72">
        <v>41308</v>
      </c>
      <c r="B731" s="22" t="s">
        <v>99</v>
      </c>
      <c r="C731" s="72" t="s">
        <v>57</v>
      </c>
      <c r="D731" s="60">
        <v>492</v>
      </c>
      <c r="E731" s="22">
        <v>9</v>
      </c>
      <c r="F731" s="49" t="s">
        <v>11</v>
      </c>
      <c r="G731" s="49" t="s">
        <v>6</v>
      </c>
      <c r="H731" s="73">
        <v>48.95</v>
      </c>
      <c r="I731" s="73" t="s">
        <v>82</v>
      </c>
      <c r="J731" s="74">
        <v>0.1</v>
      </c>
      <c r="K731" s="73">
        <v>44.06</v>
      </c>
      <c r="L731" s="73">
        <v>24.52</v>
      </c>
      <c r="M731" s="22">
        <v>22</v>
      </c>
      <c r="N731" s="22">
        <v>3026</v>
      </c>
      <c r="O731" s="22" t="s">
        <v>51</v>
      </c>
      <c r="P731" s="22" t="s">
        <v>41</v>
      </c>
      <c r="Q731" s="75">
        <v>969.32</v>
      </c>
      <c r="R731" s="73">
        <v>4.8900000000000006</v>
      </c>
      <c r="S731" s="73">
        <v>429.88000000000005</v>
      </c>
    </row>
    <row r="732" spans="1:19" x14ac:dyDescent="0.35">
      <c r="A732" s="72">
        <v>41308</v>
      </c>
      <c r="B732" s="22" t="s">
        <v>99</v>
      </c>
      <c r="C732" s="72" t="s">
        <v>57</v>
      </c>
      <c r="D732" s="60">
        <v>492</v>
      </c>
      <c r="E732" s="22">
        <v>10</v>
      </c>
      <c r="F732" s="49" t="s">
        <v>11</v>
      </c>
      <c r="G732" s="49" t="s">
        <v>6</v>
      </c>
      <c r="H732" s="73">
        <v>34.950000000000003</v>
      </c>
      <c r="I732" s="73" t="s">
        <v>81</v>
      </c>
      <c r="J732" s="74">
        <v>0.1</v>
      </c>
      <c r="K732" s="73">
        <v>31.46</v>
      </c>
      <c r="L732" s="73">
        <v>22.13</v>
      </c>
      <c r="M732" s="22">
        <v>9</v>
      </c>
      <c r="N732" s="22">
        <v>3026</v>
      </c>
      <c r="O732" s="22" t="s">
        <v>51</v>
      </c>
      <c r="P732" s="22" t="s">
        <v>41</v>
      </c>
      <c r="Q732" s="75">
        <v>283.14</v>
      </c>
      <c r="R732" s="73">
        <v>3.490000000000002</v>
      </c>
      <c r="S732" s="73">
        <v>83.970000000000013</v>
      </c>
    </row>
    <row r="733" spans="1:19" x14ac:dyDescent="0.35">
      <c r="A733" s="72">
        <v>41308</v>
      </c>
      <c r="B733" s="22" t="s">
        <v>99</v>
      </c>
      <c r="C733" s="72" t="s">
        <v>57</v>
      </c>
      <c r="D733" s="60">
        <v>493</v>
      </c>
      <c r="E733" s="22">
        <v>35</v>
      </c>
      <c r="F733" s="49" t="s">
        <v>10</v>
      </c>
      <c r="G733" s="49" t="s">
        <v>6</v>
      </c>
      <c r="H733" s="73">
        <v>0.95</v>
      </c>
      <c r="I733" s="73" t="s">
        <v>78</v>
      </c>
      <c r="J733" s="74">
        <v>0.1</v>
      </c>
      <c r="K733" s="73">
        <v>0.86</v>
      </c>
      <c r="L733" s="73">
        <v>0.47</v>
      </c>
      <c r="M733" s="22">
        <v>20</v>
      </c>
      <c r="N733" s="22">
        <v>3010</v>
      </c>
      <c r="O733" s="22" t="s">
        <v>45</v>
      </c>
      <c r="P733" s="22" t="s">
        <v>44</v>
      </c>
      <c r="Q733" s="75">
        <v>17.2</v>
      </c>
      <c r="R733" s="73">
        <v>8.9999999999999969E-2</v>
      </c>
      <c r="S733" s="73">
        <v>7.8000000000000007</v>
      </c>
    </row>
    <row r="734" spans="1:19" x14ac:dyDescent="0.35">
      <c r="A734" s="72">
        <v>41308</v>
      </c>
      <c r="B734" s="22" t="s">
        <v>99</v>
      </c>
      <c r="C734" s="72" t="s">
        <v>57</v>
      </c>
      <c r="D734" s="60">
        <v>493</v>
      </c>
      <c r="E734" s="22">
        <v>1</v>
      </c>
      <c r="F734" s="49" t="s">
        <v>10</v>
      </c>
      <c r="G734" s="49" t="s">
        <v>6</v>
      </c>
      <c r="H734" s="73">
        <v>43.95</v>
      </c>
      <c r="I734" s="73" t="s">
        <v>82</v>
      </c>
      <c r="J734" s="74">
        <v>0</v>
      </c>
      <c r="K734" s="73">
        <v>43.95</v>
      </c>
      <c r="L734" s="73">
        <v>25.6</v>
      </c>
      <c r="M734" s="22">
        <v>1</v>
      </c>
      <c r="N734" s="22">
        <v>3010</v>
      </c>
      <c r="O734" s="22" t="s">
        <v>45</v>
      </c>
      <c r="P734" s="22" t="s">
        <v>44</v>
      </c>
      <c r="Q734" s="75">
        <v>43.95</v>
      </c>
      <c r="R734" s="73">
        <v>0</v>
      </c>
      <c r="S734" s="73">
        <v>18.350000000000001</v>
      </c>
    </row>
    <row r="735" spans="1:19" x14ac:dyDescent="0.35">
      <c r="A735" s="72">
        <v>41308</v>
      </c>
      <c r="B735" s="22" t="s">
        <v>99</v>
      </c>
      <c r="C735" s="72" t="s">
        <v>57</v>
      </c>
      <c r="D735" s="60">
        <v>494</v>
      </c>
      <c r="E735" s="22">
        <v>23</v>
      </c>
      <c r="F735" s="49" t="s">
        <v>11</v>
      </c>
      <c r="G735" s="49" t="s">
        <v>6</v>
      </c>
      <c r="H735" s="73">
        <v>2.95</v>
      </c>
      <c r="I735" s="73" t="s">
        <v>78</v>
      </c>
      <c r="J735" s="74">
        <v>0</v>
      </c>
      <c r="K735" s="73">
        <v>2.95</v>
      </c>
      <c r="L735" s="73">
        <v>1.68</v>
      </c>
      <c r="M735" s="22">
        <v>5</v>
      </c>
      <c r="N735" s="22">
        <v>3031</v>
      </c>
      <c r="O735" s="22" t="s">
        <v>48</v>
      </c>
      <c r="P735" s="22" t="s">
        <v>23</v>
      </c>
      <c r="Q735" s="75">
        <v>14.75</v>
      </c>
      <c r="R735" s="73">
        <v>0</v>
      </c>
      <c r="S735" s="73">
        <v>6.3500000000000014</v>
      </c>
    </row>
    <row r="736" spans="1:19" x14ac:dyDescent="0.35">
      <c r="A736" s="72">
        <v>41308</v>
      </c>
      <c r="B736" s="22" t="s">
        <v>99</v>
      </c>
      <c r="C736" s="72" t="s">
        <v>57</v>
      </c>
      <c r="D736" s="60">
        <v>495</v>
      </c>
      <c r="E736" s="22">
        <v>31</v>
      </c>
      <c r="F736" s="49" t="s">
        <v>10</v>
      </c>
      <c r="G736" s="49" t="s">
        <v>6</v>
      </c>
      <c r="H736" s="73">
        <v>0.95</v>
      </c>
      <c r="I736" s="73" t="s">
        <v>78</v>
      </c>
      <c r="J736" s="74">
        <v>0</v>
      </c>
      <c r="K736" s="73">
        <v>0.95</v>
      </c>
      <c r="L736" s="73">
        <v>0.34</v>
      </c>
      <c r="M736" s="22">
        <v>12</v>
      </c>
      <c r="N736" s="22">
        <v>3033</v>
      </c>
      <c r="O736" s="22" t="s">
        <v>22</v>
      </c>
      <c r="P736" s="22" t="s">
        <v>23</v>
      </c>
      <c r="Q736" s="75">
        <v>11.399999999999999</v>
      </c>
      <c r="R736" s="73">
        <v>0</v>
      </c>
      <c r="S736" s="73">
        <v>7.3199999999999985</v>
      </c>
    </row>
    <row r="737" spans="1:19" x14ac:dyDescent="0.35">
      <c r="A737" s="72">
        <v>41308</v>
      </c>
      <c r="B737" s="22" t="s">
        <v>99</v>
      </c>
      <c r="C737" s="72" t="s">
        <v>57</v>
      </c>
      <c r="D737" s="60">
        <v>495</v>
      </c>
      <c r="E737" s="22">
        <v>10</v>
      </c>
      <c r="F737" s="49" t="s">
        <v>10</v>
      </c>
      <c r="G737" s="49" t="s">
        <v>6</v>
      </c>
      <c r="H737" s="73">
        <v>34.950000000000003</v>
      </c>
      <c r="I737" s="73" t="s">
        <v>81</v>
      </c>
      <c r="J737" s="74">
        <v>0.1</v>
      </c>
      <c r="K737" s="73">
        <v>31.46</v>
      </c>
      <c r="L737" s="73">
        <v>22.13</v>
      </c>
      <c r="M737" s="22">
        <v>1</v>
      </c>
      <c r="N737" s="22">
        <v>3033</v>
      </c>
      <c r="O737" s="22" t="s">
        <v>22</v>
      </c>
      <c r="P737" s="22" t="s">
        <v>23</v>
      </c>
      <c r="Q737" s="75">
        <v>31.46</v>
      </c>
      <c r="R737" s="73">
        <v>3.490000000000002</v>
      </c>
      <c r="S737" s="73">
        <v>9.3300000000000018</v>
      </c>
    </row>
    <row r="738" spans="1:19" x14ac:dyDescent="0.35">
      <c r="A738" s="72">
        <v>41308</v>
      </c>
      <c r="B738" s="22" t="s">
        <v>99</v>
      </c>
      <c r="C738" s="72" t="s">
        <v>57</v>
      </c>
      <c r="D738" s="60">
        <v>495</v>
      </c>
      <c r="E738" s="22">
        <v>36</v>
      </c>
      <c r="F738" s="49" t="s">
        <v>10</v>
      </c>
      <c r="G738" s="49" t="s">
        <v>6</v>
      </c>
      <c r="H738" s="73">
        <v>26.95</v>
      </c>
      <c r="I738" s="73" t="s">
        <v>80</v>
      </c>
      <c r="J738" s="74">
        <v>0</v>
      </c>
      <c r="K738" s="73">
        <v>26.95</v>
      </c>
      <c r="L738" s="73">
        <v>12.53</v>
      </c>
      <c r="M738" s="22">
        <v>18</v>
      </c>
      <c r="N738" s="22">
        <v>3033</v>
      </c>
      <c r="O738" s="22" t="s">
        <v>22</v>
      </c>
      <c r="P738" s="22" t="s">
        <v>23</v>
      </c>
      <c r="Q738" s="75">
        <v>485.09999999999997</v>
      </c>
      <c r="R738" s="73">
        <v>0</v>
      </c>
      <c r="S738" s="73">
        <v>259.56</v>
      </c>
    </row>
    <row r="739" spans="1:19" x14ac:dyDescent="0.35">
      <c r="A739" s="72">
        <v>41308</v>
      </c>
      <c r="B739" s="22" t="s">
        <v>99</v>
      </c>
      <c r="C739" s="72" t="s">
        <v>57</v>
      </c>
      <c r="D739" s="60">
        <v>496</v>
      </c>
      <c r="E739" s="22">
        <v>43</v>
      </c>
      <c r="F739" s="49" t="s">
        <v>11</v>
      </c>
      <c r="G739" s="49" t="s">
        <v>6</v>
      </c>
      <c r="H739" s="73">
        <v>11.95</v>
      </c>
      <c r="I739" s="73" t="s">
        <v>79</v>
      </c>
      <c r="J739" s="74">
        <v>0</v>
      </c>
      <c r="K739" s="73">
        <v>11.95</v>
      </c>
      <c r="L739" s="73">
        <v>3.32</v>
      </c>
      <c r="M739" s="22">
        <v>9</v>
      </c>
      <c r="N739" s="22">
        <v>3026</v>
      </c>
      <c r="O739" s="22" t="s">
        <v>51</v>
      </c>
      <c r="P739" s="22" t="s">
        <v>41</v>
      </c>
      <c r="Q739" s="75">
        <v>107.55</v>
      </c>
      <c r="R739" s="73">
        <v>0</v>
      </c>
      <c r="S739" s="73">
        <v>77.669999999999987</v>
      </c>
    </row>
    <row r="740" spans="1:19" x14ac:dyDescent="0.35">
      <c r="A740" s="72">
        <v>41308</v>
      </c>
      <c r="B740" s="22" t="s">
        <v>99</v>
      </c>
      <c r="C740" s="72" t="s">
        <v>57</v>
      </c>
      <c r="D740" s="60">
        <v>496</v>
      </c>
      <c r="E740" s="22">
        <v>33</v>
      </c>
      <c r="F740" s="49" t="s">
        <v>11</v>
      </c>
      <c r="G740" s="49" t="s">
        <v>6</v>
      </c>
      <c r="H740" s="73">
        <v>19.95</v>
      </c>
      <c r="I740" s="73" t="s">
        <v>79</v>
      </c>
      <c r="J740" s="74">
        <v>0</v>
      </c>
      <c r="K740" s="73">
        <v>19.95</v>
      </c>
      <c r="L740" s="73">
        <v>9.7799999999999994</v>
      </c>
      <c r="M740" s="22">
        <v>10</v>
      </c>
      <c r="N740" s="22">
        <v>3026</v>
      </c>
      <c r="O740" s="22" t="s">
        <v>51</v>
      </c>
      <c r="P740" s="22" t="s">
        <v>41</v>
      </c>
      <c r="Q740" s="75">
        <v>199.5</v>
      </c>
      <c r="R740" s="73">
        <v>0</v>
      </c>
      <c r="S740" s="73">
        <v>101.7</v>
      </c>
    </row>
    <row r="741" spans="1:19" x14ac:dyDescent="0.35">
      <c r="A741" s="72">
        <v>41308</v>
      </c>
      <c r="B741" s="22" t="s">
        <v>99</v>
      </c>
      <c r="C741" s="72" t="s">
        <v>57</v>
      </c>
      <c r="D741" s="60">
        <v>497</v>
      </c>
      <c r="E741" s="22">
        <v>44</v>
      </c>
      <c r="F741" s="49" t="s">
        <v>10</v>
      </c>
      <c r="G741" s="49" t="s">
        <v>6</v>
      </c>
      <c r="H741" s="73">
        <v>38.950000000000003</v>
      </c>
      <c r="I741" s="73" t="s">
        <v>81</v>
      </c>
      <c r="J741" s="74">
        <v>0.1</v>
      </c>
      <c r="K741" s="73">
        <v>35.06</v>
      </c>
      <c r="L741" s="73">
        <v>24.76</v>
      </c>
      <c r="M741" s="22">
        <v>18</v>
      </c>
      <c r="N741" s="22">
        <v>3018</v>
      </c>
      <c r="O741" s="22" t="s">
        <v>49</v>
      </c>
      <c r="P741" s="22" t="s">
        <v>41</v>
      </c>
      <c r="Q741" s="75">
        <v>631.08000000000004</v>
      </c>
      <c r="R741" s="73">
        <v>3.8900000000000006</v>
      </c>
      <c r="S741" s="73">
        <v>185.4</v>
      </c>
    </row>
    <row r="742" spans="1:19" x14ac:dyDescent="0.35">
      <c r="A742" s="72">
        <v>41308</v>
      </c>
      <c r="B742" s="22" t="s">
        <v>99</v>
      </c>
      <c r="C742" s="72" t="s">
        <v>57</v>
      </c>
      <c r="D742" s="60">
        <v>498</v>
      </c>
      <c r="E742" s="22">
        <v>45</v>
      </c>
      <c r="F742" s="49" t="s">
        <v>11</v>
      </c>
      <c r="G742" s="49" t="s">
        <v>6</v>
      </c>
      <c r="H742" s="73">
        <v>38.950000000000003</v>
      </c>
      <c r="I742" s="73" t="s">
        <v>81</v>
      </c>
      <c r="J742" s="74">
        <v>0</v>
      </c>
      <c r="K742" s="73">
        <v>38.950000000000003</v>
      </c>
      <c r="L742" s="73">
        <v>22.33</v>
      </c>
      <c r="M742" s="22">
        <v>3</v>
      </c>
      <c r="N742" s="22">
        <v>3023</v>
      </c>
      <c r="O742" s="22" t="s">
        <v>38</v>
      </c>
      <c r="P742" s="22" t="s">
        <v>23</v>
      </c>
      <c r="Q742" s="75">
        <v>116.85000000000001</v>
      </c>
      <c r="R742" s="73">
        <v>0</v>
      </c>
      <c r="S742" s="73">
        <v>49.860000000000014</v>
      </c>
    </row>
    <row r="743" spans="1:19" x14ac:dyDescent="0.35">
      <c r="A743" s="72">
        <v>41308</v>
      </c>
      <c r="B743" s="22" t="s">
        <v>99</v>
      </c>
      <c r="C743" s="72" t="s">
        <v>57</v>
      </c>
      <c r="D743" s="60">
        <v>498</v>
      </c>
      <c r="E743" s="22">
        <v>39</v>
      </c>
      <c r="F743" s="49" t="s">
        <v>11</v>
      </c>
      <c r="G743" s="49" t="s">
        <v>6</v>
      </c>
      <c r="H743" s="73">
        <v>26.95</v>
      </c>
      <c r="I743" s="73" t="s">
        <v>80</v>
      </c>
      <c r="J743" s="74">
        <v>0</v>
      </c>
      <c r="K743" s="73">
        <v>26.95</v>
      </c>
      <c r="L743" s="73">
        <v>12.24</v>
      </c>
      <c r="M743" s="22">
        <v>18</v>
      </c>
      <c r="N743" s="22">
        <v>3023</v>
      </c>
      <c r="O743" s="22" t="s">
        <v>38</v>
      </c>
      <c r="P743" s="22" t="s">
        <v>23</v>
      </c>
      <c r="Q743" s="75">
        <v>485.09999999999997</v>
      </c>
      <c r="R743" s="73">
        <v>0</v>
      </c>
      <c r="S743" s="73">
        <v>264.77999999999997</v>
      </c>
    </row>
    <row r="744" spans="1:19" x14ac:dyDescent="0.35">
      <c r="A744" s="72">
        <v>41308</v>
      </c>
      <c r="B744" s="22" t="s">
        <v>99</v>
      </c>
      <c r="C744" s="72" t="s">
        <v>57</v>
      </c>
      <c r="D744" s="60">
        <v>498</v>
      </c>
      <c r="E744" s="22">
        <v>19</v>
      </c>
      <c r="F744" s="49" t="s">
        <v>11</v>
      </c>
      <c r="G744" s="49" t="s">
        <v>6</v>
      </c>
      <c r="H744" s="73">
        <v>49.95</v>
      </c>
      <c r="I744" s="73" t="s">
        <v>82</v>
      </c>
      <c r="J744" s="74">
        <v>0</v>
      </c>
      <c r="K744" s="73">
        <v>49.95</v>
      </c>
      <c r="L744" s="73">
        <v>24.77</v>
      </c>
      <c r="M744" s="22">
        <v>18</v>
      </c>
      <c r="N744" s="22">
        <v>3023</v>
      </c>
      <c r="O744" s="22" t="s">
        <v>38</v>
      </c>
      <c r="P744" s="22" t="s">
        <v>23</v>
      </c>
      <c r="Q744" s="75">
        <v>899.1</v>
      </c>
      <c r="R744" s="73">
        <v>0</v>
      </c>
      <c r="S744" s="73">
        <v>453.24000000000007</v>
      </c>
    </row>
    <row r="745" spans="1:19" x14ac:dyDescent="0.35">
      <c r="A745" s="72">
        <v>41308</v>
      </c>
      <c r="B745" s="22" t="s">
        <v>99</v>
      </c>
      <c r="C745" s="72" t="s">
        <v>57</v>
      </c>
      <c r="D745" s="60">
        <v>498</v>
      </c>
      <c r="E745" s="22">
        <v>27</v>
      </c>
      <c r="F745" s="49" t="s">
        <v>11</v>
      </c>
      <c r="G745" s="49" t="s">
        <v>6</v>
      </c>
      <c r="H745" s="73">
        <v>4.95</v>
      </c>
      <c r="I745" s="73" t="s">
        <v>78</v>
      </c>
      <c r="J745" s="74">
        <v>0</v>
      </c>
      <c r="K745" s="73">
        <v>4.95</v>
      </c>
      <c r="L745" s="73">
        <v>1.82</v>
      </c>
      <c r="M745" s="22">
        <v>9</v>
      </c>
      <c r="N745" s="22">
        <v>3023</v>
      </c>
      <c r="O745" s="22" t="s">
        <v>38</v>
      </c>
      <c r="P745" s="22" t="s">
        <v>23</v>
      </c>
      <c r="Q745" s="75">
        <v>44.550000000000004</v>
      </c>
      <c r="R745" s="73">
        <v>0</v>
      </c>
      <c r="S745" s="73">
        <v>28.169999999999998</v>
      </c>
    </row>
    <row r="746" spans="1:19" x14ac:dyDescent="0.35">
      <c r="A746" s="72">
        <v>41308</v>
      </c>
      <c r="B746" s="22" t="s">
        <v>99</v>
      </c>
      <c r="C746" s="72" t="s">
        <v>57</v>
      </c>
      <c r="D746" s="60">
        <v>498</v>
      </c>
      <c r="E746" s="22">
        <v>25</v>
      </c>
      <c r="F746" s="49" t="s">
        <v>11</v>
      </c>
      <c r="G746" s="49" t="s">
        <v>6</v>
      </c>
      <c r="H746" s="73">
        <v>0.95</v>
      </c>
      <c r="I746" s="73" t="s">
        <v>78</v>
      </c>
      <c r="J746" s="74">
        <v>0</v>
      </c>
      <c r="K746" s="73">
        <v>0.95</v>
      </c>
      <c r="L746" s="73">
        <v>0.35</v>
      </c>
      <c r="M746" s="22">
        <v>3</v>
      </c>
      <c r="N746" s="22">
        <v>3023</v>
      </c>
      <c r="O746" s="22" t="s">
        <v>38</v>
      </c>
      <c r="P746" s="22" t="s">
        <v>23</v>
      </c>
      <c r="Q746" s="75">
        <v>2.8499999999999996</v>
      </c>
      <c r="R746" s="73">
        <v>0</v>
      </c>
      <c r="S746" s="73">
        <v>1.7999999999999998</v>
      </c>
    </row>
    <row r="747" spans="1:19" x14ac:dyDescent="0.35">
      <c r="A747" s="72">
        <v>41308</v>
      </c>
      <c r="B747" s="22" t="s">
        <v>99</v>
      </c>
      <c r="C747" s="72" t="s">
        <v>57</v>
      </c>
      <c r="D747" s="60">
        <v>498</v>
      </c>
      <c r="E747" s="22">
        <v>21</v>
      </c>
      <c r="F747" s="49" t="s">
        <v>11</v>
      </c>
      <c r="G747" s="49" t="s">
        <v>6</v>
      </c>
      <c r="H747" s="73">
        <v>26.95</v>
      </c>
      <c r="I747" s="73" t="s">
        <v>80</v>
      </c>
      <c r="J747" s="74">
        <v>0.1</v>
      </c>
      <c r="K747" s="73">
        <v>24.26</v>
      </c>
      <c r="L747" s="73">
        <v>12.42</v>
      </c>
      <c r="M747" s="22">
        <v>20</v>
      </c>
      <c r="N747" s="22">
        <v>3023</v>
      </c>
      <c r="O747" s="22" t="s">
        <v>38</v>
      </c>
      <c r="P747" s="22" t="s">
        <v>23</v>
      </c>
      <c r="Q747" s="75">
        <v>485.20000000000005</v>
      </c>
      <c r="R747" s="73">
        <v>2.6899999999999977</v>
      </c>
      <c r="S747" s="73">
        <v>236.80000000000004</v>
      </c>
    </row>
    <row r="748" spans="1:19" x14ac:dyDescent="0.35">
      <c r="A748" s="72">
        <v>41309</v>
      </c>
      <c r="B748" s="22" t="s">
        <v>100</v>
      </c>
      <c r="C748" s="72" t="s">
        <v>57</v>
      </c>
      <c r="D748" s="60">
        <v>499</v>
      </c>
      <c r="E748" s="22">
        <v>44</v>
      </c>
      <c r="F748" s="49" t="s">
        <v>11</v>
      </c>
      <c r="G748" s="49" t="s">
        <v>6</v>
      </c>
      <c r="H748" s="73">
        <v>38.950000000000003</v>
      </c>
      <c r="I748" s="73" t="s">
        <v>81</v>
      </c>
      <c r="J748" s="74">
        <v>0</v>
      </c>
      <c r="K748" s="73">
        <v>38.950000000000003</v>
      </c>
      <c r="L748" s="73">
        <v>24.76</v>
      </c>
      <c r="M748" s="22">
        <v>2</v>
      </c>
      <c r="N748" s="22">
        <v>3027</v>
      </c>
      <c r="O748" s="22" t="s">
        <v>50</v>
      </c>
      <c r="P748" s="22" t="s">
        <v>23</v>
      </c>
      <c r="Q748" s="75">
        <v>77.900000000000006</v>
      </c>
      <c r="R748" s="73">
        <v>0</v>
      </c>
      <c r="S748" s="73">
        <v>28.380000000000003</v>
      </c>
    </row>
    <row r="749" spans="1:19" x14ac:dyDescent="0.35">
      <c r="A749" s="72">
        <v>41309</v>
      </c>
      <c r="B749" s="22" t="s">
        <v>100</v>
      </c>
      <c r="C749" s="72" t="s">
        <v>57</v>
      </c>
      <c r="D749" s="60">
        <v>500</v>
      </c>
      <c r="E749" s="22">
        <v>16</v>
      </c>
      <c r="F749" s="49" t="s">
        <v>9</v>
      </c>
      <c r="G749" s="49" t="s">
        <v>6</v>
      </c>
      <c r="H749" s="73">
        <v>27.95</v>
      </c>
      <c r="I749" s="73" t="s">
        <v>80</v>
      </c>
      <c r="J749" s="74">
        <v>0</v>
      </c>
      <c r="K749" s="73">
        <v>27.95</v>
      </c>
      <c r="L749" s="73">
        <v>15.85</v>
      </c>
      <c r="M749" s="22">
        <v>4</v>
      </c>
      <c r="N749" s="22">
        <v>3033</v>
      </c>
      <c r="O749" s="22" t="s">
        <v>22</v>
      </c>
      <c r="P749" s="22" t="s">
        <v>23</v>
      </c>
      <c r="Q749" s="75">
        <v>111.8</v>
      </c>
      <c r="R749" s="73">
        <v>0</v>
      </c>
      <c r="S749" s="73">
        <v>48.4</v>
      </c>
    </row>
    <row r="750" spans="1:19" x14ac:dyDescent="0.35">
      <c r="A750" s="72">
        <v>41309</v>
      </c>
      <c r="B750" s="22" t="s">
        <v>100</v>
      </c>
      <c r="C750" s="72" t="s">
        <v>57</v>
      </c>
      <c r="D750" s="60">
        <v>501</v>
      </c>
      <c r="E750" s="22">
        <v>45</v>
      </c>
      <c r="F750" s="49" t="s">
        <v>11</v>
      </c>
      <c r="G750" s="49" t="s">
        <v>6</v>
      </c>
      <c r="H750" s="73">
        <v>38.950000000000003</v>
      </c>
      <c r="I750" s="73" t="s">
        <v>81</v>
      </c>
      <c r="J750" s="74">
        <v>0</v>
      </c>
      <c r="K750" s="73">
        <v>38.950000000000003</v>
      </c>
      <c r="L750" s="73">
        <v>22.33</v>
      </c>
      <c r="M750" s="22">
        <v>6</v>
      </c>
      <c r="N750" s="22">
        <v>3011</v>
      </c>
      <c r="O750" s="22" t="s">
        <v>52</v>
      </c>
      <c r="P750" s="22" t="s">
        <v>31</v>
      </c>
      <c r="Q750" s="75">
        <v>233.70000000000002</v>
      </c>
      <c r="R750" s="73">
        <v>0</v>
      </c>
      <c r="S750" s="73">
        <v>99.720000000000027</v>
      </c>
    </row>
    <row r="751" spans="1:19" x14ac:dyDescent="0.35">
      <c r="A751" s="72">
        <v>41309</v>
      </c>
      <c r="B751" s="22" t="s">
        <v>100</v>
      </c>
      <c r="C751" s="72" t="s">
        <v>57</v>
      </c>
      <c r="D751" s="60">
        <v>502</v>
      </c>
      <c r="E751" s="22">
        <v>8</v>
      </c>
      <c r="F751" s="49" t="s">
        <v>9</v>
      </c>
      <c r="G751" s="49" t="s">
        <v>6</v>
      </c>
      <c r="H751" s="73">
        <v>7.95</v>
      </c>
      <c r="I751" s="73" t="s">
        <v>78</v>
      </c>
      <c r="J751" s="74">
        <v>0</v>
      </c>
      <c r="K751" s="73">
        <v>7.95</v>
      </c>
      <c r="L751" s="73">
        <v>4.53</v>
      </c>
      <c r="M751" s="22">
        <v>29</v>
      </c>
      <c r="N751" s="22">
        <v>3023</v>
      </c>
      <c r="O751" s="22" t="s">
        <v>38</v>
      </c>
      <c r="P751" s="22" t="s">
        <v>23</v>
      </c>
      <c r="Q751" s="75">
        <v>230.55</v>
      </c>
      <c r="R751" s="73">
        <v>0</v>
      </c>
      <c r="S751" s="73">
        <v>99.179999999999993</v>
      </c>
    </row>
    <row r="752" spans="1:19" x14ac:dyDescent="0.35">
      <c r="A752" s="72">
        <v>41309</v>
      </c>
      <c r="B752" s="22" t="s">
        <v>100</v>
      </c>
      <c r="C752" s="72" t="s">
        <v>57</v>
      </c>
      <c r="D752" s="60">
        <v>503</v>
      </c>
      <c r="E752" s="22">
        <v>6</v>
      </c>
      <c r="F752" s="49" t="s">
        <v>10</v>
      </c>
      <c r="G752" s="49" t="s">
        <v>6</v>
      </c>
      <c r="H752" s="73">
        <v>55.95</v>
      </c>
      <c r="I752" s="73" t="s">
        <v>83</v>
      </c>
      <c r="J752" s="74">
        <v>0</v>
      </c>
      <c r="K752" s="73">
        <v>55.95</v>
      </c>
      <c r="L752" s="73">
        <v>16.059999999999999</v>
      </c>
      <c r="M752" s="22">
        <v>9</v>
      </c>
      <c r="N752" s="22">
        <v>3023</v>
      </c>
      <c r="O752" s="22" t="s">
        <v>38</v>
      </c>
      <c r="P752" s="22" t="s">
        <v>23</v>
      </c>
      <c r="Q752" s="75">
        <v>503.55</v>
      </c>
      <c r="R752" s="73">
        <v>0</v>
      </c>
      <c r="S752" s="73">
        <v>359.01</v>
      </c>
    </row>
    <row r="753" spans="1:19" x14ac:dyDescent="0.35">
      <c r="A753" s="72">
        <v>41309</v>
      </c>
      <c r="B753" s="22" t="s">
        <v>100</v>
      </c>
      <c r="C753" s="72" t="s">
        <v>57</v>
      </c>
      <c r="D753" s="60">
        <v>504</v>
      </c>
      <c r="E753" s="22">
        <v>6</v>
      </c>
      <c r="F753" s="49" t="s">
        <v>11</v>
      </c>
      <c r="G753" s="49" t="s">
        <v>6</v>
      </c>
      <c r="H753" s="73">
        <v>55.95</v>
      </c>
      <c r="I753" s="73" t="s">
        <v>83</v>
      </c>
      <c r="J753" s="74">
        <v>0</v>
      </c>
      <c r="K753" s="73">
        <v>55.95</v>
      </c>
      <c r="L753" s="73">
        <v>16.059999999999999</v>
      </c>
      <c r="M753" s="22">
        <v>4</v>
      </c>
      <c r="N753" s="22">
        <v>3033</v>
      </c>
      <c r="O753" s="22" t="s">
        <v>22</v>
      </c>
      <c r="P753" s="22" t="s">
        <v>23</v>
      </c>
      <c r="Q753" s="75">
        <v>223.8</v>
      </c>
      <c r="R753" s="73">
        <v>0</v>
      </c>
      <c r="S753" s="73">
        <v>159.56</v>
      </c>
    </row>
    <row r="754" spans="1:19" x14ac:dyDescent="0.35">
      <c r="A754" s="72">
        <v>41309</v>
      </c>
      <c r="B754" s="22" t="s">
        <v>100</v>
      </c>
      <c r="C754" s="72" t="s">
        <v>57</v>
      </c>
      <c r="D754" s="60">
        <v>505</v>
      </c>
      <c r="E754" s="22">
        <v>17</v>
      </c>
      <c r="F754" s="49" t="s">
        <v>10</v>
      </c>
      <c r="G754" s="49" t="s">
        <v>6</v>
      </c>
      <c r="H754" s="73">
        <v>49.95</v>
      </c>
      <c r="I754" s="73" t="s">
        <v>82</v>
      </c>
      <c r="J754" s="74">
        <v>0</v>
      </c>
      <c r="K754" s="73">
        <v>49.95</v>
      </c>
      <c r="L754" s="73">
        <v>23.93</v>
      </c>
      <c r="M754" s="22">
        <v>21</v>
      </c>
      <c r="N754" s="22">
        <v>3023</v>
      </c>
      <c r="O754" s="22" t="s">
        <v>38</v>
      </c>
      <c r="P754" s="22" t="s">
        <v>23</v>
      </c>
      <c r="Q754" s="75">
        <v>1048.95</v>
      </c>
      <c r="R754" s="73">
        <v>0</v>
      </c>
      <c r="S754" s="73">
        <v>546.42000000000007</v>
      </c>
    </row>
    <row r="755" spans="1:19" x14ac:dyDescent="0.35">
      <c r="A755" s="72">
        <v>41309</v>
      </c>
      <c r="B755" s="22" t="s">
        <v>100</v>
      </c>
      <c r="C755" s="72" t="s">
        <v>57</v>
      </c>
      <c r="D755" s="60">
        <v>506</v>
      </c>
      <c r="E755" s="22">
        <v>19</v>
      </c>
      <c r="F755" s="49" t="s">
        <v>11</v>
      </c>
      <c r="G755" s="49" t="s">
        <v>6</v>
      </c>
      <c r="H755" s="73">
        <v>49.95</v>
      </c>
      <c r="I755" s="73" t="s">
        <v>82</v>
      </c>
      <c r="J755" s="74">
        <v>0</v>
      </c>
      <c r="K755" s="73">
        <v>49.95</v>
      </c>
      <c r="L755" s="73">
        <v>24.77</v>
      </c>
      <c r="M755" s="22">
        <v>5</v>
      </c>
      <c r="N755" s="22">
        <v>3012</v>
      </c>
      <c r="O755" s="22" t="s">
        <v>36</v>
      </c>
      <c r="P755" s="22" t="s">
        <v>34</v>
      </c>
      <c r="Q755" s="75">
        <v>249.75</v>
      </c>
      <c r="R755" s="73">
        <v>0</v>
      </c>
      <c r="S755" s="73">
        <v>125.90000000000002</v>
      </c>
    </row>
    <row r="756" spans="1:19" x14ac:dyDescent="0.35">
      <c r="A756" s="72">
        <v>41310</v>
      </c>
      <c r="B756" s="22" t="s">
        <v>101</v>
      </c>
      <c r="C756" s="72" t="s">
        <v>57</v>
      </c>
      <c r="D756" s="60">
        <v>507</v>
      </c>
      <c r="E756" s="22">
        <v>32</v>
      </c>
      <c r="F756" s="49" t="s">
        <v>7</v>
      </c>
      <c r="G756" s="49" t="s">
        <v>6</v>
      </c>
      <c r="H756" s="73">
        <v>22.95</v>
      </c>
      <c r="I756" s="73" t="s">
        <v>80</v>
      </c>
      <c r="J756" s="74">
        <v>0</v>
      </c>
      <c r="K756" s="73">
        <v>22.95</v>
      </c>
      <c r="L756" s="73">
        <v>11.78</v>
      </c>
      <c r="M756" s="22">
        <v>22</v>
      </c>
      <c r="N756" s="22">
        <v>3027</v>
      </c>
      <c r="O756" s="22" t="s">
        <v>50</v>
      </c>
      <c r="P756" s="22" t="s">
        <v>23</v>
      </c>
      <c r="Q756" s="75">
        <v>504.9</v>
      </c>
      <c r="R756" s="73">
        <v>0</v>
      </c>
      <c r="S756" s="73">
        <v>245.74</v>
      </c>
    </row>
    <row r="757" spans="1:19" x14ac:dyDescent="0.35">
      <c r="A757" s="72">
        <v>41310</v>
      </c>
      <c r="B757" s="22" t="s">
        <v>101</v>
      </c>
      <c r="C757" s="72" t="s">
        <v>57</v>
      </c>
      <c r="D757" s="60">
        <v>508</v>
      </c>
      <c r="E757" s="22">
        <v>43</v>
      </c>
      <c r="F757" s="49" t="s">
        <v>9</v>
      </c>
      <c r="G757" s="49" t="s">
        <v>6</v>
      </c>
      <c r="H757" s="73">
        <v>11.95</v>
      </c>
      <c r="I757" s="73" t="s">
        <v>79</v>
      </c>
      <c r="J757" s="74">
        <v>0</v>
      </c>
      <c r="K757" s="73">
        <v>11.95</v>
      </c>
      <c r="L757" s="73">
        <v>3.32</v>
      </c>
      <c r="M757" s="22">
        <v>4</v>
      </c>
      <c r="N757" s="22">
        <v>3030</v>
      </c>
      <c r="O757" s="22" t="s">
        <v>40</v>
      </c>
      <c r="P757" s="22" t="s">
        <v>41</v>
      </c>
      <c r="Q757" s="75">
        <v>47.8</v>
      </c>
      <c r="R757" s="73">
        <v>0</v>
      </c>
      <c r="S757" s="73">
        <v>34.519999999999996</v>
      </c>
    </row>
    <row r="758" spans="1:19" x14ac:dyDescent="0.35">
      <c r="A758" s="72">
        <v>41310</v>
      </c>
      <c r="B758" s="22" t="s">
        <v>101</v>
      </c>
      <c r="C758" s="72" t="s">
        <v>57</v>
      </c>
      <c r="D758" s="60">
        <v>509</v>
      </c>
      <c r="E758" s="22">
        <v>9</v>
      </c>
      <c r="F758" s="49" t="s">
        <v>8</v>
      </c>
      <c r="G758" s="49" t="s">
        <v>6</v>
      </c>
      <c r="H758" s="73">
        <v>48.95</v>
      </c>
      <c r="I758" s="73" t="s">
        <v>82</v>
      </c>
      <c r="J758" s="74">
        <v>0.1</v>
      </c>
      <c r="K758" s="73">
        <v>44.06</v>
      </c>
      <c r="L758" s="73">
        <v>24.52</v>
      </c>
      <c r="M758" s="22">
        <v>22</v>
      </c>
      <c r="N758" s="22">
        <v>3023</v>
      </c>
      <c r="O758" s="22" t="s">
        <v>38</v>
      </c>
      <c r="P758" s="22" t="s">
        <v>23</v>
      </c>
      <c r="Q758" s="75">
        <v>969.32</v>
      </c>
      <c r="R758" s="73">
        <v>4.8900000000000006</v>
      </c>
      <c r="S758" s="73">
        <v>429.88000000000005</v>
      </c>
    </row>
    <row r="759" spans="1:19" x14ac:dyDescent="0.35">
      <c r="A759" s="72">
        <v>41310</v>
      </c>
      <c r="B759" s="22" t="s">
        <v>101</v>
      </c>
      <c r="C759" s="72" t="s">
        <v>57</v>
      </c>
      <c r="D759" s="60">
        <v>509</v>
      </c>
      <c r="E759" s="22">
        <v>26</v>
      </c>
      <c r="F759" s="49" t="s">
        <v>8</v>
      </c>
      <c r="G759" s="49" t="s">
        <v>6</v>
      </c>
      <c r="H759" s="73">
        <v>0.95</v>
      </c>
      <c r="I759" s="73" t="s">
        <v>78</v>
      </c>
      <c r="J759" s="74">
        <v>0</v>
      </c>
      <c r="K759" s="73">
        <v>0.95</v>
      </c>
      <c r="L759" s="73">
        <v>0.42</v>
      </c>
      <c r="M759" s="22">
        <v>17</v>
      </c>
      <c r="N759" s="22">
        <v>3023</v>
      </c>
      <c r="O759" s="22" t="s">
        <v>38</v>
      </c>
      <c r="P759" s="22" t="s">
        <v>23</v>
      </c>
      <c r="Q759" s="75">
        <v>16.149999999999999</v>
      </c>
      <c r="R759" s="73">
        <v>0</v>
      </c>
      <c r="S759" s="73">
        <v>9.01</v>
      </c>
    </row>
    <row r="760" spans="1:19" x14ac:dyDescent="0.35">
      <c r="A760" s="72">
        <v>41310</v>
      </c>
      <c r="B760" s="22" t="s">
        <v>101</v>
      </c>
      <c r="C760" s="72" t="s">
        <v>57</v>
      </c>
      <c r="D760" s="60">
        <v>509</v>
      </c>
      <c r="E760" s="22">
        <v>27</v>
      </c>
      <c r="F760" s="49" t="s">
        <v>8</v>
      </c>
      <c r="G760" s="49" t="s">
        <v>6</v>
      </c>
      <c r="H760" s="73">
        <v>4.95</v>
      </c>
      <c r="I760" s="73" t="s">
        <v>78</v>
      </c>
      <c r="J760" s="74">
        <v>0</v>
      </c>
      <c r="K760" s="73">
        <v>4.95</v>
      </c>
      <c r="L760" s="73">
        <v>1.82</v>
      </c>
      <c r="M760" s="22">
        <v>8</v>
      </c>
      <c r="N760" s="22">
        <v>3023</v>
      </c>
      <c r="O760" s="22" t="s">
        <v>38</v>
      </c>
      <c r="P760" s="22" t="s">
        <v>23</v>
      </c>
      <c r="Q760" s="75">
        <v>39.6</v>
      </c>
      <c r="R760" s="73">
        <v>0</v>
      </c>
      <c r="S760" s="73">
        <v>25.04</v>
      </c>
    </row>
    <row r="761" spans="1:19" x14ac:dyDescent="0.35">
      <c r="A761" s="72">
        <v>41311</v>
      </c>
      <c r="B761" s="22" t="s">
        <v>102</v>
      </c>
      <c r="C761" s="72" t="s">
        <v>57</v>
      </c>
      <c r="D761" s="60">
        <v>510</v>
      </c>
      <c r="E761" s="22">
        <v>4</v>
      </c>
      <c r="F761" s="49" t="s">
        <v>10</v>
      </c>
      <c r="G761" s="49" t="s">
        <v>5</v>
      </c>
      <c r="H761" s="73">
        <v>73.95</v>
      </c>
      <c r="I761" s="73" t="s">
        <v>83</v>
      </c>
      <c r="J761" s="74">
        <v>0</v>
      </c>
      <c r="K761" s="73">
        <v>73.95</v>
      </c>
      <c r="L761" s="73">
        <v>38.86</v>
      </c>
      <c r="M761" s="22">
        <v>2</v>
      </c>
      <c r="N761" s="22">
        <v>3010</v>
      </c>
      <c r="O761" s="22" t="s">
        <v>45</v>
      </c>
      <c r="P761" s="22" t="s">
        <v>44</v>
      </c>
      <c r="Q761" s="75">
        <v>147.9</v>
      </c>
      <c r="R761" s="73">
        <v>0</v>
      </c>
      <c r="S761" s="73">
        <v>70.180000000000007</v>
      </c>
    </row>
    <row r="762" spans="1:19" x14ac:dyDescent="0.35">
      <c r="A762" s="72">
        <v>41311</v>
      </c>
      <c r="B762" s="22" t="s">
        <v>102</v>
      </c>
      <c r="C762" s="72" t="s">
        <v>57</v>
      </c>
      <c r="D762" s="60">
        <v>510</v>
      </c>
      <c r="E762" s="22">
        <v>28</v>
      </c>
      <c r="F762" s="49" t="s">
        <v>10</v>
      </c>
      <c r="G762" s="49" t="s">
        <v>5</v>
      </c>
      <c r="H762" s="73">
        <v>0.95</v>
      </c>
      <c r="I762" s="73" t="s">
        <v>78</v>
      </c>
      <c r="J762" s="74">
        <v>0</v>
      </c>
      <c r="K762" s="73">
        <v>0.95</v>
      </c>
      <c r="L762" s="73">
        <v>0.5</v>
      </c>
      <c r="M762" s="22">
        <v>17</v>
      </c>
      <c r="N762" s="22">
        <v>3010</v>
      </c>
      <c r="O762" s="22" t="s">
        <v>45</v>
      </c>
      <c r="P762" s="22" t="s">
        <v>44</v>
      </c>
      <c r="Q762" s="75">
        <v>16.149999999999999</v>
      </c>
      <c r="R762" s="73">
        <v>0</v>
      </c>
      <c r="S762" s="73">
        <v>7.6499999999999995</v>
      </c>
    </row>
    <row r="763" spans="1:19" x14ac:dyDescent="0.35">
      <c r="A763" s="72">
        <v>41311</v>
      </c>
      <c r="B763" s="22" t="s">
        <v>102</v>
      </c>
      <c r="C763" s="72" t="s">
        <v>57</v>
      </c>
      <c r="D763" s="60">
        <v>510</v>
      </c>
      <c r="E763" s="22">
        <v>42</v>
      </c>
      <c r="F763" s="49" t="s">
        <v>10</v>
      </c>
      <c r="G763" s="49" t="s">
        <v>5</v>
      </c>
      <c r="H763" s="73">
        <v>35.950000000000003</v>
      </c>
      <c r="I763" s="73" t="s">
        <v>81</v>
      </c>
      <c r="J763" s="74">
        <v>0</v>
      </c>
      <c r="K763" s="73">
        <v>35.950000000000003</v>
      </c>
      <c r="L763" s="73">
        <v>20.25</v>
      </c>
      <c r="M763" s="22">
        <v>1</v>
      </c>
      <c r="N763" s="22">
        <v>3010</v>
      </c>
      <c r="O763" s="22" t="s">
        <v>45</v>
      </c>
      <c r="P763" s="22" t="s">
        <v>44</v>
      </c>
      <c r="Q763" s="75">
        <v>35.950000000000003</v>
      </c>
      <c r="R763" s="73">
        <v>0</v>
      </c>
      <c r="S763" s="73">
        <v>15.700000000000003</v>
      </c>
    </row>
    <row r="764" spans="1:19" x14ac:dyDescent="0.35">
      <c r="A764" s="72">
        <v>41311</v>
      </c>
      <c r="B764" s="22" t="s">
        <v>102</v>
      </c>
      <c r="C764" s="72" t="s">
        <v>57</v>
      </c>
      <c r="D764" s="60">
        <v>511</v>
      </c>
      <c r="E764" s="22">
        <v>37</v>
      </c>
      <c r="F764" s="49" t="s">
        <v>11</v>
      </c>
      <c r="G764" s="49" t="s">
        <v>5</v>
      </c>
      <c r="H764" s="73">
        <v>24.95</v>
      </c>
      <c r="I764" s="73" t="s">
        <v>80</v>
      </c>
      <c r="J764" s="74">
        <v>0</v>
      </c>
      <c r="K764" s="73">
        <v>24.95</v>
      </c>
      <c r="L764" s="73">
        <v>9.3800000000000008</v>
      </c>
      <c r="M764" s="22">
        <v>9</v>
      </c>
      <c r="N764" s="22">
        <v>3021</v>
      </c>
      <c r="O764" s="22" t="s">
        <v>26</v>
      </c>
      <c r="P764" s="22" t="s">
        <v>27</v>
      </c>
      <c r="Q764" s="75">
        <v>224.54999999999998</v>
      </c>
      <c r="R764" s="73">
        <v>0</v>
      </c>
      <c r="S764" s="73">
        <v>140.13</v>
      </c>
    </row>
    <row r="765" spans="1:19" x14ac:dyDescent="0.35">
      <c r="A765" s="72">
        <v>41311</v>
      </c>
      <c r="B765" s="22" t="s">
        <v>102</v>
      </c>
      <c r="C765" s="72" t="s">
        <v>57</v>
      </c>
      <c r="D765" s="60">
        <v>511</v>
      </c>
      <c r="E765" s="22">
        <v>3</v>
      </c>
      <c r="F765" s="49" t="s">
        <v>11</v>
      </c>
      <c r="G765" s="49" t="s">
        <v>5</v>
      </c>
      <c r="H765" s="73">
        <v>59.95</v>
      </c>
      <c r="I765" s="73" t="s">
        <v>83</v>
      </c>
      <c r="J765" s="74">
        <v>0.2</v>
      </c>
      <c r="K765" s="73">
        <v>47.96</v>
      </c>
      <c r="L765" s="73">
        <v>28.73</v>
      </c>
      <c r="M765" s="22">
        <v>16</v>
      </c>
      <c r="N765" s="22">
        <v>3021</v>
      </c>
      <c r="O765" s="22" t="s">
        <v>26</v>
      </c>
      <c r="P765" s="22" t="s">
        <v>27</v>
      </c>
      <c r="Q765" s="75">
        <v>767.36</v>
      </c>
      <c r="R765" s="73">
        <v>11.990000000000002</v>
      </c>
      <c r="S765" s="73">
        <v>307.68</v>
      </c>
    </row>
    <row r="766" spans="1:19" x14ac:dyDescent="0.35">
      <c r="A766" s="72">
        <v>41312</v>
      </c>
      <c r="B766" s="22" t="s">
        <v>103</v>
      </c>
      <c r="C766" s="72" t="s">
        <v>57</v>
      </c>
      <c r="D766" s="60">
        <v>512</v>
      </c>
      <c r="E766" s="22">
        <v>24</v>
      </c>
      <c r="F766" s="49" t="s">
        <v>7</v>
      </c>
      <c r="G766" s="49" t="s">
        <v>5</v>
      </c>
      <c r="H766" s="73">
        <v>27.95</v>
      </c>
      <c r="I766" s="73" t="s">
        <v>80</v>
      </c>
      <c r="J766" s="74">
        <v>0</v>
      </c>
      <c r="K766" s="73">
        <v>27.95</v>
      </c>
      <c r="L766" s="73">
        <v>16.8</v>
      </c>
      <c r="M766" s="22">
        <v>23</v>
      </c>
      <c r="N766" s="22">
        <v>3012</v>
      </c>
      <c r="O766" s="22" t="s">
        <v>36</v>
      </c>
      <c r="P766" s="22" t="s">
        <v>34</v>
      </c>
      <c r="Q766" s="75">
        <v>642.85</v>
      </c>
      <c r="R766" s="73">
        <v>0</v>
      </c>
      <c r="S766" s="73">
        <v>256.45</v>
      </c>
    </row>
    <row r="767" spans="1:19" x14ac:dyDescent="0.35">
      <c r="A767" s="72">
        <v>41313</v>
      </c>
      <c r="B767" s="22" t="s">
        <v>104</v>
      </c>
      <c r="C767" s="72" t="s">
        <v>57</v>
      </c>
      <c r="D767" s="60">
        <v>513</v>
      </c>
      <c r="E767" s="22">
        <v>2</v>
      </c>
      <c r="F767" s="49" t="s">
        <v>10</v>
      </c>
      <c r="G767" s="49" t="s">
        <v>5</v>
      </c>
      <c r="H767" s="73">
        <v>44.95</v>
      </c>
      <c r="I767" s="73" t="s">
        <v>82</v>
      </c>
      <c r="J767" s="74">
        <v>0.1</v>
      </c>
      <c r="K767" s="73">
        <v>40.46</v>
      </c>
      <c r="L767" s="73">
        <v>27.95</v>
      </c>
      <c r="M767" s="22">
        <v>3</v>
      </c>
      <c r="N767" s="22">
        <v>3019</v>
      </c>
      <c r="O767" s="22" t="s">
        <v>28</v>
      </c>
      <c r="P767" s="22" t="s">
        <v>29</v>
      </c>
      <c r="Q767" s="75">
        <v>121.38</v>
      </c>
      <c r="R767" s="73">
        <v>4.490000000000002</v>
      </c>
      <c r="S767" s="73">
        <v>37.53</v>
      </c>
    </row>
    <row r="768" spans="1:19" x14ac:dyDescent="0.35">
      <c r="A768" s="72">
        <v>41314</v>
      </c>
      <c r="B768" s="22" t="s">
        <v>105</v>
      </c>
      <c r="C768" s="72" t="s">
        <v>57</v>
      </c>
      <c r="D768" s="60">
        <v>514</v>
      </c>
      <c r="E768" s="22">
        <v>12</v>
      </c>
      <c r="F768" s="49" t="s">
        <v>8</v>
      </c>
      <c r="G768" s="49" t="s">
        <v>5</v>
      </c>
      <c r="H768" s="73">
        <v>47.95</v>
      </c>
      <c r="I768" s="73" t="s">
        <v>82</v>
      </c>
      <c r="J768" s="74">
        <v>0</v>
      </c>
      <c r="K768" s="73">
        <v>47.95</v>
      </c>
      <c r="L768" s="73">
        <v>20.7</v>
      </c>
      <c r="M768" s="22">
        <v>2</v>
      </c>
      <c r="N768" s="22">
        <v>3029</v>
      </c>
      <c r="O768" s="22" t="s">
        <v>46</v>
      </c>
      <c r="P768" s="22" t="s">
        <v>23</v>
      </c>
      <c r="Q768" s="75">
        <v>95.9</v>
      </c>
      <c r="R768" s="73">
        <v>0</v>
      </c>
      <c r="S768" s="73">
        <v>54.500000000000007</v>
      </c>
    </row>
    <row r="769" spans="1:19" x14ac:dyDescent="0.35">
      <c r="A769" s="72">
        <v>41314</v>
      </c>
      <c r="B769" s="22" t="s">
        <v>105</v>
      </c>
      <c r="C769" s="72" t="s">
        <v>57</v>
      </c>
      <c r="D769" s="60">
        <v>515</v>
      </c>
      <c r="E769" s="22">
        <v>49</v>
      </c>
      <c r="F769" s="49" t="s">
        <v>7</v>
      </c>
      <c r="G769" s="49" t="s">
        <v>5</v>
      </c>
      <c r="H769" s="73">
        <v>63.95</v>
      </c>
      <c r="I769" s="73" t="s">
        <v>83</v>
      </c>
      <c r="J769" s="74">
        <v>0</v>
      </c>
      <c r="K769" s="73">
        <v>63.95</v>
      </c>
      <c r="L769" s="73">
        <v>27.1</v>
      </c>
      <c r="M769" s="22">
        <v>4</v>
      </c>
      <c r="N769" s="22">
        <v>3032</v>
      </c>
      <c r="O769" s="22" t="s">
        <v>30</v>
      </c>
      <c r="P769" s="22" t="s">
        <v>31</v>
      </c>
      <c r="Q769" s="75">
        <v>255.8</v>
      </c>
      <c r="R769" s="73">
        <v>0</v>
      </c>
      <c r="S769" s="73">
        <v>147.4</v>
      </c>
    </row>
    <row r="770" spans="1:19" x14ac:dyDescent="0.35">
      <c r="A770" s="72">
        <v>41314</v>
      </c>
      <c r="B770" s="22" t="s">
        <v>105</v>
      </c>
      <c r="C770" s="72" t="s">
        <v>57</v>
      </c>
      <c r="D770" s="60">
        <v>516</v>
      </c>
      <c r="E770" s="22">
        <v>42</v>
      </c>
      <c r="F770" s="49" t="s">
        <v>7</v>
      </c>
      <c r="G770" s="49" t="s">
        <v>5</v>
      </c>
      <c r="H770" s="73">
        <v>35.950000000000003</v>
      </c>
      <c r="I770" s="73" t="s">
        <v>81</v>
      </c>
      <c r="J770" s="74">
        <v>0.1</v>
      </c>
      <c r="K770" s="73">
        <v>32.36</v>
      </c>
      <c r="L770" s="73">
        <v>20.25</v>
      </c>
      <c r="M770" s="22">
        <v>2</v>
      </c>
      <c r="N770" s="22">
        <v>3012</v>
      </c>
      <c r="O770" s="22" t="s">
        <v>36</v>
      </c>
      <c r="P770" s="22" t="s">
        <v>34</v>
      </c>
      <c r="Q770" s="75">
        <v>64.72</v>
      </c>
      <c r="R770" s="73">
        <v>3.5900000000000034</v>
      </c>
      <c r="S770" s="73">
        <v>24.22</v>
      </c>
    </row>
    <row r="771" spans="1:19" x14ac:dyDescent="0.35">
      <c r="A771" s="72">
        <v>41314</v>
      </c>
      <c r="B771" s="22" t="s">
        <v>105</v>
      </c>
      <c r="C771" s="72" t="s">
        <v>57</v>
      </c>
      <c r="D771" s="60">
        <v>516</v>
      </c>
      <c r="E771" s="22">
        <v>7</v>
      </c>
      <c r="F771" s="49" t="s">
        <v>7</v>
      </c>
      <c r="G771" s="49" t="s">
        <v>5</v>
      </c>
      <c r="H771" s="73">
        <v>20.95</v>
      </c>
      <c r="I771" s="73" t="s">
        <v>80</v>
      </c>
      <c r="J771" s="74">
        <v>0</v>
      </c>
      <c r="K771" s="73">
        <v>20.95</v>
      </c>
      <c r="L771" s="73">
        <v>10.039999999999999</v>
      </c>
      <c r="M771" s="22">
        <v>10</v>
      </c>
      <c r="N771" s="22">
        <v>3012</v>
      </c>
      <c r="O771" s="22" t="s">
        <v>36</v>
      </c>
      <c r="P771" s="22" t="s">
        <v>34</v>
      </c>
      <c r="Q771" s="75">
        <v>209.5</v>
      </c>
      <c r="R771" s="73">
        <v>0</v>
      </c>
      <c r="S771" s="73">
        <v>109.1</v>
      </c>
    </row>
    <row r="772" spans="1:19" x14ac:dyDescent="0.35">
      <c r="A772" s="72">
        <v>41314</v>
      </c>
      <c r="B772" s="22" t="s">
        <v>105</v>
      </c>
      <c r="C772" s="72" t="s">
        <v>57</v>
      </c>
      <c r="D772" s="60">
        <v>517</v>
      </c>
      <c r="E772" s="22">
        <v>18</v>
      </c>
      <c r="F772" s="49" t="s">
        <v>8</v>
      </c>
      <c r="G772" s="49" t="s">
        <v>5</v>
      </c>
      <c r="H772" s="73">
        <v>54.95</v>
      </c>
      <c r="I772" s="73" t="s">
        <v>83</v>
      </c>
      <c r="J772" s="74">
        <v>0</v>
      </c>
      <c r="K772" s="73">
        <v>54.95</v>
      </c>
      <c r="L772" s="73">
        <v>26.65</v>
      </c>
      <c r="M772" s="22">
        <v>6</v>
      </c>
      <c r="N772" s="22">
        <v>3026</v>
      </c>
      <c r="O772" s="22" t="s">
        <v>51</v>
      </c>
      <c r="P772" s="22" t="s">
        <v>41</v>
      </c>
      <c r="Q772" s="75">
        <v>329.70000000000005</v>
      </c>
      <c r="R772" s="73">
        <v>0</v>
      </c>
      <c r="S772" s="73">
        <v>169.8</v>
      </c>
    </row>
    <row r="773" spans="1:19" x14ac:dyDescent="0.35">
      <c r="A773" s="72">
        <v>41314</v>
      </c>
      <c r="B773" s="22" t="s">
        <v>105</v>
      </c>
      <c r="C773" s="72" t="s">
        <v>57</v>
      </c>
      <c r="D773" s="60">
        <v>517</v>
      </c>
      <c r="E773" s="22">
        <v>18</v>
      </c>
      <c r="F773" s="49" t="s">
        <v>8</v>
      </c>
      <c r="G773" s="49" t="s">
        <v>5</v>
      </c>
      <c r="H773" s="73">
        <v>54.95</v>
      </c>
      <c r="I773" s="73" t="s">
        <v>83</v>
      </c>
      <c r="J773" s="74">
        <v>0</v>
      </c>
      <c r="K773" s="73">
        <v>54.95</v>
      </c>
      <c r="L773" s="73">
        <v>26.65</v>
      </c>
      <c r="M773" s="22">
        <v>2</v>
      </c>
      <c r="N773" s="22">
        <v>3026</v>
      </c>
      <c r="O773" s="22" t="s">
        <v>51</v>
      </c>
      <c r="P773" s="22" t="s">
        <v>41</v>
      </c>
      <c r="Q773" s="75">
        <v>109.9</v>
      </c>
      <c r="R773" s="73">
        <v>0</v>
      </c>
      <c r="S773" s="73">
        <v>56.600000000000009</v>
      </c>
    </row>
    <row r="774" spans="1:19" x14ac:dyDescent="0.35">
      <c r="A774" s="72">
        <v>41314</v>
      </c>
      <c r="B774" s="22" t="s">
        <v>105</v>
      </c>
      <c r="C774" s="72" t="s">
        <v>57</v>
      </c>
      <c r="D774" s="60">
        <v>518</v>
      </c>
      <c r="E774" s="22">
        <v>45</v>
      </c>
      <c r="F774" s="49" t="s">
        <v>7</v>
      </c>
      <c r="G774" s="49" t="s">
        <v>5</v>
      </c>
      <c r="H774" s="73">
        <v>38.950000000000003</v>
      </c>
      <c r="I774" s="73" t="s">
        <v>81</v>
      </c>
      <c r="J774" s="74">
        <v>0</v>
      </c>
      <c r="K774" s="73">
        <v>38.950000000000003</v>
      </c>
      <c r="L774" s="73">
        <v>22.33</v>
      </c>
      <c r="M774" s="22">
        <v>1</v>
      </c>
      <c r="N774" s="22">
        <v>3031</v>
      </c>
      <c r="O774" s="22" t="s">
        <v>48</v>
      </c>
      <c r="P774" s="22" t="s">
        <v>23</v>
      </c>
      <c r="Q774" s="75">
        <v>38.950000000000003</v>
      </c>
      <c r="R774" s="73">
        <v>0</v>
      </c>
      <c r="S774" s="73">
        <v>16.620000000000005</v>
      </c>
    </row>
    <row r="775" spans="1:19" x14ac:dyDescent="0.35">
      <c r="A775" s="72">
        <v>41314</v>
      </c>
      <c r="B775" s="22" t="s">
        <v>105</v>
      </c>
      <c r="C775" s="72" t="s">
        <v>57</v>
      </c>
      <c r="D775" s="60">
        <v>518</v>
      </c>
      <c r="E775" s="22">
        <v>44</v>
      </c>
      <c r="F775" s="49" t="s">
        <v>7</v>
      </c>
      <c r="G775" s="49" t="s">
        <v>5</v>
      </c>
      <c r="H775" s="73">
        <v>38.950000000000003</v>
      </c>
      <c r="I775" s="73" t="s">
        <v>81</v>
      </c>
      <c r="J775" s="74">
        <v>0</v>
      </c>
      <c r="K775" s="73">
        <v>38.950000000000003</v>
      </c>
      <c r="L775" s="73">
        <v>24.76</v>
      </c>
      <c r="M775" s="22">
        <v>8</v>
      </c>
      <c r="N775" s="22">
        <v>3031</v>
      </c>
      <c r="O775" s="22" t="s">
        <v>48</v>
      </c>
      <c r="P775" s="22" t="s">
        <v>23</v>
      </c>
      <c r="Q775" s="75">
        <v>311.60000000000002</v>
      </c>
      <c r="R775" s="73">
        <v>0</v>
      </c>
      <c r="S775" s="73">
        <v>113.52000000000001</v>
      </c>
    </row>
    <row r="776" spans="1:19" x14ac:dyDescent="0.35">
      <c r="A776" s="72">
        <v>41314</v>
      </c>
      <c r="B776" s="22" t="s">
        <v>105</v>
      </c>
      <c r="C776" s="72" t="s">
        <v>57</v>
      </c>
      <c r="D776" s="60">
        <v>518</v>
      </c>
      <c r="E776" s="22">
        <v>48</v>
      </c>
      <c r="F776" s="49" t="s">
        <v>7</v>
      </c>
      <c r="G776" s="49" t="s">
        <v>5</v>
      </c>
      <c r="H776" s="73">
        <v>3.95</v>
      </c>
      <c r="I776" s="73" t="s">
        <v>78</v>
      </c>
      <c r="J776" s="74">
        <v>0</v>
      </c>
      <c r="K776" s="73">
        <v>3.95</v>
      </c>
      <c r="L776" s="73">
        <v>1.43</v>
      </c>
      <c r="M776" s="22">
        <v>1</v>
      </c>
      <c r="N776" s="22">
        <v>3031</v>
      </c>
      <c r="O776" s="22" t="s">
        <v>48</v>
      </c>
      <c r="P776" s="22" t="s">
        <v>23</v>
      </c>
      <c r="Q776" s="75">
        <v>3.95</v>
      </c>
      <c r="R776" s="73">
        <v>0</v>
      </c>
      <c r="S776" s="73">
        <v>2.5200000000000005</v>
      </c>
    </row>
    <row r="777" spans="1:19" x14ac:dyDescent="0.35">
      <c r="A777" s="72">
        <v>41314</v>
      </c>
      <c r="B777" s="22" t="s">
        <v>105</v>
      </c>
      <c r="C777" s="72" t="s">
        <v>57</v>
      </c>
      <c r="D777" s="60">
        <v>518</v>
      </c>
      <c r="E777" s="22">
        <v>23</v>
      </c>
      <c r="F777" s="49" t="s">
        <v>7</v>
      </c>
      <c r="G777" s="49" t="s">
        <v>5</v>
      </c>
      <c r="H777" s="73">
        <v>2.95</v>
      </c>
      <c r="I777" s="73" t="s">
        <v>78</v>
      </c>
      <c r="J777" s="74">
        <v>0</v>
      </c>
      <c r="K777" s="73">
        <v>2.95</v>
      </c>
      <c r="L777" s="73">
        <v>1.68</v>
      </c>
      <c r="M777" s="22">
        <v>6</v>
      </c>
      <c r="N777" s="22">
        <v>3031</v>
      </c>
      <c r="O777" s="22" t="s">
        <v>48</v>
      </c>
      <c r="P777" s="22" t="s">
        <v>23</v>
      </c>
      <c r="Q777" s="75">
        <v>17.700000000000003</v>
      </c>
      <c r="R777" s="73">
        <v>0</v>
      </c>
      <c r="S777" s="73">
        <v>7.620000000000001</v>
      </c>
    </row>
    <row r="778" spans="1:19" x14ac:dyDescent="0.35">
      <c r="A778" s="72">
        <v>41314</v>
      </c>
      <c r="B778" s="22" t="s">
        <v>105</v>
      </c>
      <c r="C778" s="72" t="s">
        <v>57</v>
      </c>
      <c r="D778" s="60">
        <v>519</v>
      </c>
      <c r="E778" s="22">
        <v>12</v>
      </c>
      <c r="F778" s="49" t="s">
        <v>8</v>
      </c>
      <c r="G778" s="49" t="s">
        <v>5</v>
      </c>
      <c r="H778" s="73">
        <v>47.95</v>
      </c>
      <c r="I778" s="73" t="s">
        <v>82</v>
      </c>
      <c r="J778" s="74">
        <v>0.1</v>
      </c>
      <c r="K778" s="73">
        <v>43.16</v>
      </c>
      <c r="L778" s="73">
        <v>20.7</v>
      </c>
      <c r="M778" s="22">
        <v>1</v>
      </c>
      <c r="N778" s="22">
        <v>3022</v>
      </c>
      <c r="O778" s="22" t="s">
        <v>43</v>
      </c>
      <c r="P778" s="22" t="s">
        <v>44</v>
      </c>
      <c r="Q778" s="75">
        <v>43.16</v>
      </c>
      <c r="R778" s="73">
        <v>4.7900000000000063</v>
      </c>
      <c r="S778" s="73">
        <v>22.459999999999997</v>
      </c>
    </row>
    <row r="779" spans="1:19" x14ac:dyDescent="0.35">
      <c r="A779" s="72">
        <v>41314</v>
      </c>
      <c r="B779" s="22" t="s">
        <v>105</v>
      </c>
      <c r="C779" s="72" t="s">
        <v>57</v>
      </c>
      <c r="D779" s="60">
        <v>519</v>
      </c>
      <c r="E779" s="22">
        <v>50</v>
      </c>
      <c r="F779" s="49" t="s">
        <v>8</v>
      </c>
      <c r="G779" s="49" t="s">
        <v>5</v>
      </c>
      <c r="H779" s="73">
        <v>24.95</v>
      </c>
      <c r="I779" s="73" t="s">
        <v>80</v>
      </c>
      <c r="J779" s="74">
        <v>0.1</v>
      </c>
      <c r="K779" s="73">
        <v>22.46</v>
      </c>
      <c r="L779" s="73">
        <v>12.14</v>
      </c>
      <c r="M779" s="22">
        <v>1</v>
      </c>
      <c r="N779" s="22">
        <v>3022</v>
      </c>
      <c r="O779" s="22" t="s">
        <v>43</v>
      </c>
      <c r="P779" s="22" t="s">
        <v>44</v>
      </c>
      <c r="Q779" s="75">
        <v>22.46</v>
      </c>
      <c r="R779" s="73">
        <v>2.4899999999999984</v>
      </c>
      <c r="S779" s="73">
        <v>10.32</v>
      </c>
    </row>
    <row r="780" spans="1:19" x14ac:dyDescent="0.35">
      <c r="A780" s="72">
        <v>41314</v>
      </c>
      <c r="B780" s="22" t="s">
        <v>105</v>
      </c>
      <c r="C780" s="72" t="s">
        <v>57</v>
      </c>
      <c r="D780" s="60">
        <v>519</v>
      </c>
      <c r="E780" s="22">
        <v>45</v>
      </c>
      <c r="F780" s="49" t="s">
        <v>8</v>
      </c>
      <c r="G780" s="49" t="s">
        <v>5</v>
      </c>
      <c r="H780" s="73">
        <v>38.950000000000003</v>
      </c>
      <c r="I780" s="73" t="s">
        <v>81</v>
      </c>
      <c r="J780" s="74">
        <v>0</v>
      </c>
      <c r="K780" s="73">
        <v>38.950000000000003</v>
      </c>
      <c r="L780" s="73">
        <v>22.33</v>
      </c>
      <c r="M780" s="22">
        <v>2</v>
      </c>
      <c r="N780" s="22">
        <v>3022</v>
      </c>
      <c r="O780" s="22" t="s">
        <v>43</v>
      </c>
      <c r="P780" s="22" t="s">
        <v>44</v>
      </c>
      <c r="Q780" s="75">
        <v>77.900000000000006</v>
      </c>
      <c r="R780" s="73">
        <v>0</v>
      </c>
      <c r="S780" s="73">
        <v>33.240000000000009</v>
      </c>
    </row>
    <row r="781" spans="1:19" x14ac:dyDescent="0.35">
      <c r="A781" s="72">
        <v>41314</v>
      </c>
      <c r="B781" s="22" t="s">
        <v>105</v>
      </c>
      <c r="C781" s="72" t="s">
        <v>57</v>
      </c>
      <c r="D781" s="60">
        <v>520</v>
      </c>
      <c r="E781" s="22">
        <v>25</v>
      </c>
      <c r="F781" s="49" t="s">
        <v>7</v>
      </c>
      <c r="G781" s="49" t="s">
        <v>5</v>
      </c>
      <c r="H781" s="73">
        <v>0.95</v>
      </c>
      <c r="I781" s="73" t="s">
        <v>78</v>
      </c>
      <c r="J781" s="74">
        <v>0</v>
      </c>
      <c r="K781" s="73">
        <v>0.95</v>
      </c>
      <c r="L781" s="73">
        <v>0.35</v>
      </c>
      <c r="M781" s="22">
        <v>27</v>
      </c>
      <c r="N781" s="22">
        <v>3017</v>
      </c>
      <c r="O781" s="22" t="s">
        <v>32</v>
      </c>
      <c r="P781" s="22" t="s">
        <v>29</v>
      </c>
      <c r="Q781" s="75">
        <v>25.65</v>
      </c>
      <c r="R781" s="73">
        <v>0</v>
      </c>
      <c r="S781" s="73">
        <v>16.2</v>
      </c>
    </row>
    <row r="782" spans="1:19" x14ac:dyDescent="0.35">
      <c r="A782" s="72">
        <v>41314</v>
      </c>
      <c r="B782" s="22" t="s">
        <v>105</v>
      </c>
      <c r="C782" s="72" t="s">
        <v>57</v>
      </c>
      <c r="D782" s="60">
        <v>520</v>
      </c>
      <c r="E782" s="22">
        <v>27</v>
      </c>
      <c r="F782" s="49" t="s">
        <v>7</v>
      </c>
      <c r="G782" s="49" t="s">
        <v>5</v>
      </c>
      <c r="H782" s="73">
        <v>4.95</v>
      </c>
      <c r="I782" s="73" t="s">
        <v>78</v>
      </c>
      <c r="J782" s="74">
        <v>0</v>
      </c>
      <c r="K782" s="73">
        <v>4.95</v>
      </c>
      <c r="L782" s="73">
        <v>1.82</v>
      </c>
      <c r="M782" s="22">
        <v>2</v>
      </c>
      <c r="N782" s="22">
        <v>3017</v>
      </c>
      <c r="O782" s="22" t="s">
        <v>32</v>
      </c>
      <c r="P782" s="22" t="s">
        <v>29</v>
      </c>
      <c r="Q782" s="75">
        <v>9.9</v>
      </c>
      <c r="R782" s="73">
        <v>0</v>
      </c>
      <c r="S782" s="73">
        <v>6.26</v>
      </c>
    </row>
    <row r="783" spans="1:19" x14ac:dyDescent="0.35">
      <c r="A783" s="72">
        <v>41314</v>
      </c>
      <c r="B783" s="22" t="s">
        <v>105</v>
      </c>
      <c r="C783" s="72" t="s">
        <v>57</v>
      </c>
      <c r="D783" s="60">
        <v>520</v>
      </c>
      <c r="E783" s="22">
        <v>19</v>
      </c>
      <c r="F783" s="49" t="s">
        <v>7</v>
      </c>
      <c r="G783" s="49" t="s">
        <v>5</v>
      </c>
      <c r="H783" s="73">
        <v>49.95</v>
      </c>
      <c r="I783" s="73" t="s">
        <v>82</v>
      </c>
      <c r="J783" s="74">
        <v>0</v>
      </c>
      <c r="K783" s="73">
        <v>49.95</v>
      </c>
      <c r="L783" s="73">
        <v>24.77</v>
      </c>
      <c r="M783" s="22">
        <v>2</v>
      </c>
      <c r="N783" s="22">
        <v>3017</v>
      </c>
      <c r="O783" s="22" t="s">
        <v>32</v>
      </c>
      <c r="P783" s="22" t="s">
        <v>29</v>
      </c>
      <c r="Q783" s="75">
        <v>99.9</v>
      </c>
      <c r="R783" s="73">
        <v>0</v>
      </c>
      <c r="S783" s="73">
        <v>50.360000000000007</v>
      </c>
    </row>
    <row r="784" spans="1:19" x14ac:dyDescent="0.35">
      <c r="A784" s="72">
        <v>41314</v>
      </c>
      <c r="B784" s="22" t="s">
        <v>105</v>
      </c>
      <c r="C784" s="72" t="s">
        <v>57</v>
      </c>
      <c r="D784" s="60">
        <v>521</v>
      </c>
      <c r="E784" s="22">
        <v>31</v>
      </c>
      <c r="F784" s="49" t="s">
        <v>7</v>
      </c>
      <c r="G784" s="49" t="s">
        <v>5</v>
      </c>
      <c r="H784" s="73">
        <v>0.95</v>
      </c>
      <c r="I784" s="73" t="s">
        <v>78</v>
      </c>
      <c r="J784" s="74">
        <v>0</v>
      </c>
      <c r="K784" s="73">
        <v>0.95</v>
      </c>
      <c r="L784" s="73">
        <v>0.34</v>
      </c>
      <c r="M784" s="22">
        <v>7</v>
      </c>
      <c r="N784" s="22">
        <v>3027</v>
      </c>
      <c r="O784" s="22" t="s">
        <v>50</v>
      </c>
      <c r="P784" s="22" t="s">
        <v>23</v>
      </c>
      <c r="Q784" s="75">
        <v>6.6499999999999995</v>
      </c>
      <c r="R784" s="73">
        <v>0</v>
      </c>
      <c r="S784" s="73">
        <v>4.2699999999999996</v>
      </c>
    </row>
    <row r="785" spans="1:19" x14ac:dyDescent="0.35">
      <c r="A785" s="72">
        <v>41314</v>
      </c>
      <c r="B785" s="22" t="s">
        <v>105</v>
      </c>
      <c r="C785" s="72" t="s">
        <v>57</v>
      </c>
      <c r="D785" s="60">
        <v>521</v>
      </c>
      <c r="E785" s="22">
        <v>46</v>
      </c>
      <c r="F785" s="49" t="s">
        <v>7</v>
      </c>
      <c r="G785" s="49" t="s">
        <v>5</v>
      </c>
      <c r="H785" s="73">
        <v>55.95</v>
      </c>
      <c r="I785" s="73" t="s">
        <v>83</v>
      </c>
      <c r="J785" s="74">
        <v>0</v>
      </c>
      <c r="K785" s="73">
        <v>55.95</v>
      </c>
      <c r="L785" s="73">
        <v>32.47</v>
      </c>
      <c r="M785" s="22">
        <v>10</v>
      </c>
      <c r="N785" s="22">
        <v>3027</v>
      </c>
      <c r="O785" s="22" t="s">
        <v>50</v>
      </c>
      <c r="P785" s="22" t="s">
        <v>23</v>
      </c>
      <c r="Q785" s="75">
        <v>559.5</v>
      </c>
      <c r="R785" s="73">
        <v>0</v>
      </c>
      <c r="S785" s="73">
        <v>234.80000000000004</v>
      </c>
    </row>
    <row r="786" spans="1:19" x14ac:dyDescent="0.35">
      <c r="A786" s="72">
        <v>41314</v>
      </c>
      <c r="B786" s="22" t="s">
        <v>105</v>
      </c>
      <c r="C786" s="72" t="s">
        <v>57</v>
      </c>
      <c r="D786" s="60">
        <v>521</v>
      </c>
      <c r="E786" s="22">
        <v>8</v>
      </c>
      <c r="F786" s="49" t="s">
        <v>7</v>
      </c>
      <c r="G786" s="49" t="s">
        <v>5</v>
      </c>
      <c r="H786" s="73">
        <v>7.95</v>
      </c>
      <c r="I786" s="73" t="s">
        <v>78</v>
      </c>
      <c r="J786" s="74">
        <v>0</v>
      </c>
      <c r="K786" s="73">
        <v>7.95</v>
      </c>
      <c r="L786" s="73">
        <v>4.53</v>
      </c>
      <c r="M786" s="22">
        <v>24</v>
      </c>
      <c r="N786" s="22">
        <v>3027</v>
      </c>
      <c r="O786" s="22" t="s">
        <v>50</v>
      </c>
      <c r="P786" s="22" t="s">
        <v>23</v>
      </c>
      <c r="Q786" s="75">
        <v>190.8</v>
      </c>
      <c r="R786" s="73">
        <v>0</v>
      </c>
      <c r="S786" s="73">
        <v>82.08</v>
      </c>
    </row>
    <row r="787" spans="1:19" x14ac:dyDescent="0.35">
      <c r="A787" s="72">
        <v>41314</v>
      </c>
      <c r="B787" s="22" t="s">
        <v>105</v>
      </c>
      <c r="C787" s="72" t="s">
        <v>57</v>
      </c>
      <c r="D787" s="60">
        <v>522</v>
      </c>
      <c r="E787" s="22">
        <v>4</v>
      </c>
      <c r="F787" s="49" t="s">
        <v>7</v>
      </c>
      <c r="G787" s="49" t="s">
        <v>5</v>
      </c>
      <c r="H787" s="73">
        <v>73.95</v>
      </c>
      <c r="I787" s="73" t="s">
        <v>83</v>
      </c>
      <c r="J787" s="74">
        <v>0</v>
      </c>
      <c r="K787" s="73">
        <v>73.95</v>
      </c>
      <c r="L787" s="73">
        <v>38.86</v>
      </c>
      <c r="M787" s="22">
        <v>1</v>
      </c>
      <c r="N787" s="22">
        <v>3014</v>
      </c>
      <c r="O787" s="22" t="s">
        <v>24</v>
      </c>
      <c r="P787" s="22" t="s">
        <v>25</v>
      </c>
      <c r="Q787" s="75">
        <v>73.95</v>
      </c>
      <c r="R787" s="73">
        <v>0</v>
      </c>
      <c r="S787" s="73">
        <v>35.090000000000003</v>
      </c>
    </row>
    <row r="788" spans="1:19" x14ac:dyDescent="0.35">
      <c r="A788" s="72">
        <v>41314</v>
      </c>
      <c r="B788" s="22" t="s">
        <v>105</v>
      </c>
      <c r="C788" s="72" t="s">
        <v>57</v>
      </c>
      <c r="D788" s="60">
        <v>523</v>
      </c>
      <c r="E788" s="22">
        <v>29</v>
      </c>
      <c r="F788" s="49" t="s">
        <v>7</v>
      </c>
      <c r="G788" s="49" t="s">
        <v>5</v>
      </c>
      <c r="H788" s="73">
        <v>40.950000000000003</v>
      </c>
      <c r="I788" s="73" t="s">
        <v>82</v>
      </c>
      <c r="J788" s="74">
        <v>0</v>
      </c>
      <c r="K788" s="73">
        <v>40.950000000000003</v>
      </c>
      <c r="L788" s="73">
        <v>15.51</v>
      </c>
      <c r="M788" s="22">
        <v>3</v>
      </c>
      <c r="N788" s="22">
        <v>3010</v>
      </c>
      <c r="O788" s="22" t="s">
        <v>45</v>
      </c>
      <c r="P788" s="22" t="s">
        <v>44</v>
      </c>
      <c r="Q788" s="75">
        <v>122.85000000000001</v>
      </c>
      <c r="R788" s="73">
        <v>0</v>
      </c>
      <c r="S788" s="73">
        <v>76.320000000000022</v>
      </c>
    </row>
    <row r="789" spans="1:19" x14ac:dyDescent="0.35">
      <c r="A789" s="72">
        <v>41314</v>
      </c>
      <c r="B789" s="22" t="s">
        <v>105</v>
      </c>
      <c r="C789" s="72" t="s">
        <v>57</v>
      </c>
      <c r="D789" s="60">
        <v>524</v>
      </c>
      <c r="E789" s="22">
        <v>48</v>
      </c>
      <c r="F789" s="49" t="s">
        <v>8</v>
      </c>
      <c r="G789" s="49" t="s">
        <v>5</v>
      </c>
      <c r="H789" s="73">
        <v>3.95</v>
      </c>
      <c r="I789" s="73" t="s">
        <v>78</v>
      </c>
      <c r="J789" s="74">
        <v>0</v>
      </c>
      <c r="K789" s="73">
        <v>3.95</v>
      </c>
      <c r="L789" s="73">
        <v>1.43</v>
      </c>
      <c r="M789" s="22">
        <v>17</v>
      </c>
      <c r="N789" s="22">
        <v>3013</v>
      </c>
      <c r="O789" s="22" t="s">
        <v>33</v>
      </c>
      <c r="P789" s="22" t="s">
        <v>34</v>
      </c>
      <c r="Q789" s="75">
        <v>67.150000000000006</v>
      </c>
      <c r="R789" s="73">
        <v>0</v>
      </c>
      <c r="S789" s="73">
        <v>42.840000000000011</v>
      </c>
    </row>
    <row r="790" spans="1:19" x14ac:dyDescent="0.35">
      <c r="A790" s="72">
        <v>41314</v>
      </c>
      <c r="B790" s="22" t="s">
        <v>105</v>
      </c>
      <c r="C790" s="72" t="s">
        <v>57</v>
      </c>
      <c r="D790" s="60">
        <v>525</v>
      </c>
      <c r="E790" s="22">
        <v>1</v>
      </c>
      <c r="F790" s="49" t="s">
        <v>8</v>
      </c>
      <c r="G790" s="49" t="s">
        <v>5</v>
      </c>
      <c r="H790" s="73">
        <v>43.95</v>
      </c>
      <c r="I790" s="73" t="s">
        <v>82</v>
      </c>
      <c r="J790" s="74">
        <v>0.1</v>
      </c>
      <c r="K790" s="73">
        <v>39.56</v>
      </c>
      <c r="L790" s="73">
        <v>25.6</v>
      </c>
      <c r="M790" s="22">
        <v>5</v>
      </c>
      <c r="N790" s="22">
        <v>3031</v>
      </c>
      <c r="O790" s="22" t="s">
        <v>48</v>
      </c>
      <c r="P790" s="22" t="s">
        <v>23</v>
      </c>
      <c r="Q790" s="75">
        <v>197.8</v>
      </c>
      <c r="R790" s="73">
        <v>4.3900000000000006</v>
      </c>
      <c r="S790" s="73">
        <v>69.800000000000011</v>
      </c>
    </row>
    <row r="791" spans="1:19" x14ac:dyDescent="0.35">
      <c r="A791" s="72">
        <v>41314</v>
      </c>
      <c r="B791" s="22" t="s">
        <v>105</v>
      </c>
      <c r="C791" s="72" t="s">
        <v>57</v>
      </c>
      <c r="D791" s="60">
        <v>525</v>
      </c>
      <c r="E791" s="22">
        <v>8</v>
      </c>
      <c r="F791" s="49" t="s">
        <v>8</v>
      </c>
      <c r="G791" s="49" t="s">
        <v>5</v>
      </c>
      <c r="H791" s="73">
        <v>7.95</v>
      </c>
      <c r="I791" s="73" t="s">
        <v>78</v>
      </c>
      <c r="J791" s="74">
        <v>0</v>
      </c>
      <c r="K791" s="73">
        <v>7.95</v>
      </c>
      <c r="L791" s="73">
        <v>4.53</v>
      </c>
      <c r="M791" s="22">
        <v>1</v>
      </c>
      <c r="N791" s="22">
        <v>3031</v>
      </c>
      <c r="O791" s="22" t="s">
        <v>48</v>
      </c>
      <c r="P791" s="22" t="s">
        <v>23</v>
      </c>
      <c r="Q791" s="75">
        <v>7.95</v>
      </c>
      <c r="R791" s="73">
        <v>0</v>
      </c>
      <c r="S791" s="73">
        <v>3.42</v>
      </c>
    </row>
    <row r="792" spans="1:19" x14ac:dyDescent="0.35">
      <c r="A792" s="72">
        <v>41314</v>
      </c>
      <c r="B792" s="22" t="s">
        <v>105</v>
      </c>
      <c r="C792" s="72" t="s">
        <v>57</v>
      </c>
      <c r="D792" s="60">
        <v>526</v>
      </c>
      <c r="E792" s="22">
        <v>23</v>
      </c>
      <c r="F792" s="49" t="s">
        <v>7</v>
      </c>
      <c r="G792" s="49" t="s">
        <v>5</v>
      </c>
      <c r="H792" s="73">
        <v>2.95</v>
      </c>
      <c r="I792" s="73" t="s">
        <v>78</v>
      </c>
      <c r="J792" s="74">
        <v>0</v>
      </c>
      <c r="K792" s="73">
        <v>2.95</v>
      </c>
      <c r="L792" s="73">
        <v>1.68</v>
      </c>
      <c r="M792" s="22">
        <v>9</v>
      </c>
      <c r="N792" s="22">
        <v>3015</v>
      </c>
      <c r="O792" s="22" t="s">
        <v>37</v>
      </c>
      <c r="P792" s="22" t="s">
        <v>29</v>
      </c>
      <c r="Q792" s="75">
        <v>26.55</v>
      </c>
      <c r="R792" s="73">
        <v>0</v>
      </c>
      <c r="S792" s="73">
        <v>11.430000000000001</v>
      </c>
    </row>
    <row r="793" spans="1:19" x14ac:dyDescent="0.35">
      <c r="A793" s="72">
        <v>41314</v>
      </c>
      <c r="B793" s="22" t="s">
        <v>105</v>
      </c>
      <c r="C793" s="72" t="s">
        <v>57</v>
      </c>
      <c r="D793" s="60">
        <v>526</v>
      </c>
      <c r="E793" s="22">
        <v>3</v>
      </c>
      <c r="F793" s="49" t="s">
        <v>7</v>
      </c>
      <c r="G793" s="49" t="s">
        <v>5</v>
      </c>
      <c r="H793" s="73">
        <v>59.95</v>
      </c>
      <c r="I793" s="73" t="s">
        <v>83</v>
      </c>
      <c r="J793" s="74">
        <v>0</v>
      </c>
      <c r="K793" s="73">
        <v>59.95</v>
      </c>
      <c r="L793" s="73">
        <v>28.73</v>
      </c>
      <c r="M793" s="22">
        <v>10</v>
      </c>
      <c r="N793" s="22">
        <v>3015</v>
      </c>
      <c r="O793" s="22" t="s">
        <v>37</v>
      </c>
      <c r="P793" s="22" t="s">
        <v>29</v>
      </c>
      <c r="Q793" s="75">
        <v>599.5</v>
      </c>
      <c r="R793" s="73">
        <v>0</v>
      </c>
      <c r="S793" s="73">
        <v>312.20000000000005</v>
      </c>
    </row>
    <row r="794" spans="1:19" x14ac:dyDescent="0.35">
      <c r="A794" s="72">
        <v>41315</v>
      </c>
      <c r="B794" s="22" t="s">
        <v>99</v>
      </c>
      <c r="C794" s="72" t="s">
        <v>57</v>
      </c>
      <c r="D794" s="60">
        <v>527</v>
      </c>
      <c r="E794" s="22">
        <v>43</v>
      </c>
      <c r="F794" s="49" t="s">
        <v>11</v>
      </c>
      <c r="G794" s="49" t="s">
        <v>6</v>
      </c>
      <c r="H794" s="73">
        <v>11.95</v>
      </c>
      <c r="I794" s="73" t="s">
        <v>79</v>
      </c>
      <c r="J794" s="74">
        <v>0</v>
      </c>
      <c r="K794" s="73">
        <v>11.95</v>
      </c>
      <c r="L794" s="73">
        <v>3.32</v>
      </c>
      <c r="M794" s="22">
        <v>4</v>
      </c>
      <c r="N794" s="22">
        <v>3027</v>
      </c>
      <c r="O794" s="22" t="s">
        <v>50</v>
      </c>
      <c r="P794" s="22" t="s">
        <v>23</v>
      </c>
      <c r="Q794" s="75">
        <v>47.8</v>
      </c>
      <c r="R794" s="73">
        <v>0</v>
      </c>
      <c r="S794" s="73">
        <v>34.519999999999996</v>
      </c>
    </row>
    <row r="795" spans="1:19" x14ac:dyDescent="0.35">
      <c r="A795" s="72">
        <v>41315</v>
      </c>
      <c r="B795" s="22" t="s">
        <v>99</v>
      </c>
      <c r="C795" s="72" t="s">
        <v>57</v>
      </c>
      <c r="D795" s="60">
        <v>527</v>
      </c>
      <c r="E795" s="22">
        <v>49</v>
      </c>
      <c r="F795" s="49" t="s">
        <v>11</v>
      </c>
      <c r="G795" s="49" t="s">
        <v>6</v>
      </c>
      <c r="H795" s="73">
        <v>63.95</v>
      </c>
      <c r="I795" s="73" t="s">
        <v>83</v>
      </c>
      <c r="J795" s="74">
        <v>0</v>
      </c>
      <c r="K795" s="73">
        <v>63.95</v>
      </c>
      <c r="L795" s="73">
        <v>27.1</v>
      </c>
      <c r="M795" s="22">
        <v>2</v>
      </c>
      <c r="N795" s="22">
        <v>3027</v>
      </c>
      <c r="O795" s="22" t="s">
        <v>50</v>
      </c>
      <c r="P795" s="22" t="s">
        <v>23</v>
      </c>
      <c r="Q795" s="75">
        <v>127.9</v>
      </c>
      <c r="R795" s="73">
        <v>0</v>
      </c>
      <c r="S795" s="73">
        <v>73.7</v>
      </c>
    </row>
    <row r="796" spans="1:19" x14ac:dyDescent="0.35">
      <c r="A796" s="72">
        <v>41315</v>
      </c>
      <c r="B796" s="22" t="s">
        <v>99</v>
      </c>
      <c r="C796" s="72" t="s">
        <v>57</v>
      </c>
      <c r="D796" s="60">
        <v>528</v>
      </c>
      <c r="E796" s="22">
        <v>26</v>
      </c>
      <c r="F796" s="49" t="s">
        <v>10</v>
      </c>
      <c r="G796" s="49" t="s">
        <v>6</v>
      </c>
      <c r="H796" s="73">
        <v>0.95</v>
      </c>
      <c r="I796" s="73" t="s">
        <v>78</v>
      </c>
      <c r="J796" s="74">
        <v>0</v>
      </c>
      <c r="K796" s="73">
        <v>0.95</v>
      </c>
      <c r="L796" s="73">
        <v>0.42</v>
      </c>
      <c r="M796" s="22">
        <v>16</v>
      </c>
      <c r="N796" s="22">
        <v>3026</v>
      </c>
      <c r="O796" s="22" t="s">
        <v>51</v>
      </c>
      <c r="P796" s="22" t="s">
        <v>41</v>
      </c>
      <c r="Q796" s="75">
        <v>15.2</v>
      </c>
      <c r="R796" s="73">
        <v>0</v>
      </c>
      <c r="S796" s="73">
        <v>8.48</v>
      </c>
    </row>
    <row r="797" spans="1:19" x14ac:dyDescent="0.35">
      <c r="A797" s="72">
        <v>41315</v>
      </c>
      <c r="B797" s="22" t="s">
        <v>99</v>
      </c>
      <c r="C797" s="72" t="s">
        <v>57</v>
      </c>
      <c r="D797" s="60">
        <v>528</v>
      </c>
      <c r="E797" s="22">
        <v>33</v>
      </c>
      <c r="F797" s="49" t="s">
        <v>10</v>
      </c>
      <c r="G797" s="49" t="s">
        <v>6</v>
      </c>
      <c r="H797" s="73">
        <v>19.95</v>
      </c>
      <c r="I797" s="73" t="s">
        <v>79</v>
      </c>
      <c r="J797" s="74">
        <v>0</v>
      </c>
      <c r="K797" s="73">
        <v>19.95</v>
      </c>
      <c r="L797" s="73">
        <v>9.7799999999999994</v>
      </c>
      <c r="M797" s="22">
        <v>20</v>
      </c>
      <c r="N797" s="22">
        <v>3026</v>
      </c>
      <c r="O797" s="22" t="s">
        <v>51</v>
      </c>
      <c r="P797" s="22" t="s">
        <v>41</v>
      </c>
      <c r="Q797" s="75">
        <v>399</v>
      </c>
      <c r="R797" s="73">
        <v>0</v>
      </c>
      <c r="S797" s="73">
        <v>203.4</v>
      </c>
    </row>
    <row r="798" spans="1:19" x14ac:dyDescent="0.35">
      <c r="A798" s="72">
        <v>41315</v>
      </c>
      <c r="B798" s="22" t="s">
        <v>99</v>
      </c>
      <c r="C798" s="72" t="s">
        <v>57</v>
      </c>
      <c r="D798" s="60">
        <v>529</v>
      </c>
      <c r="E798" s="22">
        <v>7</v>
      </c>
      <c r="F798" s="49" t="s">
        <v>10</v>
      </c>
      <c r="G798" s="49" t="s">
        <v>6</v>
      </c>
      <c r="H798" s="73">
        <v>20.95</v>
      </c>
      <c r="I798" s="73" t="s">
        <v>80</v>
      </c>
      <c r="J798" s="74">
        <v>0</v>
      </c>
      <c r="K798" s="73">
        <v>20.95</v>
      </c>
      <c r="L798" s="73">
        <v>10.039999999999999</v>
      </c>
      <c r="M798" s="22">
        <v>12</v>
      </c>
      <c r="N798" s="22">
        <v>3020</v>
      </c>
      <c r="O798" s="22" t="s">
        <v>26</v>
      </c>
      <c r="P798" s="22" t="s">
        <v>27</v>
      </c>
      <c r="Q798" s="75">
        <v>251.39999999999998</v>
      </c>
      <c r="R798" s="73">
        <v>0</v>
      </c>
      <c r="S798" s="73">
        <v>130.92000000000002</v>
      </c>
    </row>
    <row r="799" spans="1:19" x14ac:dyDescent="0.35">
      <c r="A799" s="72">
        <v>41315</v>
      </c>
      <c r="B799" s="22" t="s">
        <v>99</v>
      </c>
      <c r="C799" s="72" t="s">
        <v>57</v>
      </c>
      <c r="D799" s="60">
        <v>530</v>
      </c>
      <c r="E799" s="22">
        <v>2</v>
      </c>
      <c r="F799" s="49" t="s">
        <v>11</v>
      </c>
      <c r="G799" s="49" t="s">
        <v>6</v>
      </c>
      <c r="H799" s="73">
        <v>44.95</v>
      </c>
      <c r="I799" s="73" t="s">
        <v>82</v>
      </c>
      <c r="J799" s="74">
        <v>0</v>
      </c>
      <c r="K799" s="73">
        <v>44.95</v>
      </c>
      <c r="L799" s="73">
        <v>27.95</v>
      </c>
      <c r="M799" s="22">
        <v>7</v>
      </c>
      <c r="N799" s="22">
        <v>3018</v>
      </c>
      <c r="O799" s="22" t="s">
        <v>49</v>
      </c>
      <c r="P799" s="22" t="s">
        <v>41</v>
      </c>
      <c r="Q799" s="75">
        <v>314.65000000000003</v>
      </c>
      <c r="R799" s="73">
        <v>0</v>
      </c>
      <c r="S799" s="73">
        <v>119.00000000000003</v>
      </c>
    </row>
    <row r="800" spans="1:19" x14ac:dyDescent="0.35">
      <c r="A800" s="72">
        <v>41315</v>
      </c>
      <c r="B800" s="22" t="s">
        <v>99</v>
      </c>
      <c r="C800" s="72" t="s">
        <v>57</v>
      </c>
      <c r="D800" s="60">
        <v>531</v>
      </c>
      <c r="E800" s="22">
        <v>35</v>
      </c>
      <c r="F800" s="49" t="s">
        <v>10</v>
      </c>
      <c r="G800" s="49" t="s">
        <v>6</v>
      </c>
      <c r="H800" s="73">
        <v>0.95</v>
      </c>
      <c r="I800" s="73" t="s">
        <v>78</v>
      </c>
      <c r="J800" s="74">
        <v>0</v>
      </c>
      <c r="K800" s="73">
        <v>0.95</v>
      </c>
      <c r="L800" s="73">
        <v>0.47</v>
      </c>
      <c r="M800" s="22">
        <v>13</v>
      </c>
      <c r="N800" s="22">
        <v>3020</v>
      </c>
      <c r="O800" s="22" t="s">
        <v>26</v>
      </c>
      <c r="P800" s="22" t="s">
        <v>27</v>
      </c>
      <c r="Q800" s="75">
        <v>12.35</v>
      </c>
      <c r="R800" s="73">
        <v>0</v>
      </c>
      <c r="S800" s="73">
        <v>6.24</v>
      </c>
    </row>
    <row r="801" spans="1:19" x14ac:dyDescent="0.35">
      <c r="A801" s="72">
        <v>41315</v>
      </c>
      <c r="B801" s="22" t="s">
        <v>99</v>
      </c>
      <c r="C801" s="72" t="s">
        <v>57</v>
      </c>
      <c r="D801" s="60">
        <v>532</v>
      </c>
      <c r="E801" s="22">
        <v>22</v>
      </c>
      <c r="F801" s="49" t="s">
        <v>11</v>
      </c>
      <c r="G801" s="49" t="s">
        <v>6</v>
      </c>
      <c r="H801" s="73">
        <v>0.95</v>
      </c>
      <c r="I801" s="73" t="s">
        <v>78</v>
      </c>
      <c r="J801" s="74">
        <v>0</v>
      </c>
      <c r="K801" s="73">
        <v>0.95</v>
      </c>
      <c r="L801" s="73">
        <v>0.56999999999999995</v>
      </c>
      <c r="M801" s="22">
        <v>4</v>
      </c>
      <c r="N801" s="22">
        <v>3018</v>
      </c>
      <c r="O801" s="22" t="s">
        <v>49</v>
      </c>
      <c r="P801" s="22" t="s">
        <v>41</v>
      </c>
      <c r="Q801" s="75">
        <v>3.8</v>
      </c>
      <c r="R801" s="73">
        <v>0</v>
      </c>
      <c r="S801" s="73">
        <v>1.52</v>
      </c>
    </row>
    <row r="802" spans="1:19" x14ac:dyDescent="0.35">
      <c r="A802" s="72">
        <v>41315</v>
      </c>
      <c r="B802" s="22" t="s">
        <v>99</v>
      </c>
      <c r="C802" s="72" t="s">
        <v>57</v>
      </c>
      <c r="D802" s="60">
        <v>532</v>
      </c>
      <c r="E802" s="22">
        <v>34</v>
      </c>
      <c r="F802" s="49" t="s">
        <v>11</v>
      </c>
      <c r="G802" s="49" t="s">
        <v>6</v>
      </c>
      <c r="H802" s="73">
        <v>37.950000000000003</v>
      </c>
      <c r="I802" s="73" t="s">
        <v>81</v>
      </c>
      <c r="J802" s="74">
        <v>0.1</v>
      </c>
      <c r="K802" s="73">
        <v>34.159999999999997</v>
      </c>
      <c r="L802" s="73">
        <v>15.35</v>
      </c>
      <c r="M802" s="22">
        <v>4</v>
      </c>
      <c r="N802" s="22">
        <v>3018</v>
      </c>
      <c r="O802" s="22" t="s">
        <v>49</v>
      </c>
      <c r="P802" s="22" t="s">
        <v>41</v>
      </c>
      <c r="Q802" s="75">
        <v>136.63999999999999</v>
      </c>
      <c r="R802" s="73">
        <v>3.7900000000000063</v>
      </c>
      <c r="S802" s="73">
        <v>75.239999999999981</v>
      </c>
    </row>
    <row r="803" spans="1:19" x14ac:dyDescent="0.35">
      <c r="A803" s="72">
        <v>41315</v>
      </c>
      <c r="B803" s="22" t="s">
        <v>99</v>
      </c>
      <c r="C803" s="72" t="s">
        <v>57</v>
      </c>
      <c r="D803" s="60">
        <v>533</v>
      </c>
      <c r="E803" s="22">
        <v>43</v>
      </c>
      <c r="F803" s="49" t="s">
        <v>10</v>
      </c>
      <c r="G803" s="49" t="s">
        <v>6</v>
      </c>
      <c r="H803" s="73">
        <v>11.95</v>
      </c>
      <c r="I803" s="73" t="s">
        <v>79</v>
      </c>
      <c r="J803" s="74">
        <v>0</v>
      </c>
      <c r="K803" s="73">
        <v>11.95</v>
      </c>
      <c r="L803" s="73">
        <v>3.32</v>
      </c>
      <c r="M803" s="22">
        <v>3</v>
      </c>
      <c r="N803" s="22">
        <v>3030</v>
      </c>
      <c r="O803" s="22" t="s">
        <v>40</v>
      </c>
      <c r="P803" s="22" t="s">
        <v>41</v>
      </c>
      <c r="Q803" s="75">
        <v>35.849999999999994</v>
      </c>
      <c r="R803" s="73">
        <v>0</v>
      </c>
      <c r="S803" s="73">
        <v>25.889999999999997</v>
      </c>
    </row>
    <row r="804" spans="1:19" x14ac:dyDescent="0.35">
      <c r="A804" s="72">
        <v>41315</v>
      </c>
      <c r="B804" s="22" t="s">
        <v>99</v>
      </c>
      <c r="C804" s="72" t="s">
        <v>57</v>
      </c>
      <c r="D804" s="60">
        <v>533</v>
      </c>
      <c r="E804" s="22">
        <v>46</v>
      </c>
      <c r="F804" s="49" t="s">
        <v>10</v>
      </c>
      <c r="G804" s="49" t="s">
        <v>6</v>
      </c>
      <c r="H804" s="73">
        <v>55.95</v>
      </c>
      <c r="I804" s="73" t="s">
        <v>83</v>
      </c>
      <c r="J804" s="74">
        <v>0.1</v>
      </c>
      <c r="K804" s="73">
        <v>50.36</v>
      </c>
      <c r="L804" s="73">
        <v>32.47</v>
      </c>
      <c r="M804" s="22">
        <v>14</v>
      </c>
      <c r="N804" s="22">
        <v>3030</v>
      </c>
      <c r="O804" s="22" t="s">
        <v>40</v>
      </c>
      <c r="P804" s="22" t="s">
        <v>41</v>
      </c>
      <c r="Q804" s="75">
        <v>705.04</v>
      </c>
      <c r="R804" s="73">
        <v>5.5900000000000034</v>
      </c>
      <c r="S804" s="73">
        <v>250.46</v>
      </c>
    </row>
    <row r="805" spans="1:19" x14ac:dyDescent="0.35">
      <c r="A805" s="72">
        <v>41315</v>
      </c>
      <c r="B805" s="22" t="s">
        <v>99</v>
      </c>
      <c r="C805" s="72" t="s">
        <v>57</v>
      </c>
      <c r="D805" s="60">
        <v>534</v>
      </c>
      <c r="E805" s="22">
        <v>33</v>
      </c>
      <c r="F805" s="49" t="s">
        <v>11</v>
      </c>
      <c r="G805" s="49" t="s">
        <v>6</v>
      </c>
      <c r="H805" s="73">
        <v>19.95</v>
      </c>
      <c r="I805" s="73" t="s">
        <v>79</v>
      </c>
      <c r="J805" s="74">
        <v>0</v>
      </c>
      <c r="K805" s="73">
        <v>19.95</v>
      </c>
      <c r="L805" s="73">
        <v>9.7799999999999994</v>
      </c>
      <c r="M805" s="22">
        <v>10</v>
      </c>
      <c r="N805" s="22">
        <v>3030</v>
      </c>
      <c r="O805" s="22" t="s">
        <v>40</v>
      </c>
      <c r="P805" s="22" t="s">
        <v>41</v>
      </c>
      <c r="Q805" s="75">
        <v>199.5</v>
      </c>
      <c r="R805" s="73">
        <v>0</v>
      </c>
      <c r="S805" s="73">
        <v>101.7</v>
      </c>
    </row>
    <row r="806" spans="1:19" x14ac:dyDescent="0.35">
      <c r="A806" s="72">
        <v>41315</v>
      </c>
      <c r="B806" s="22" t="s">
        <v>99</v>
      </c>
      <c r="C806" s="72" t="s">
        <v>57</v>
      </c>
      <c r="D806" s="60">
        <v>534</v>
      </c>
      <c r="E806" s="22">
        <v>47</v>
      </c>
      <c r="F806" s="49" t="s">
        <v>11</v>
      </c>
      <c r="G806" s="49" t="s">
        <v>6</v>
      </c>
      <c r="H806" s="73">
        <v>28.95</v>
      </c>
      <c r="I806" s="73" t="s">
        <v>80</v>
      </c>
      <c r="J806" s="74">
        <v>0</v>
      </c>
      <c r="K806" s="73">
        <v>28.95</v>
      </c>
      <c r="L806" s="73">
        <v>8.86</v>
      </c>
      <c r="M806" s="22">
        <v>18</v>
      </c>
      <c r="N806" s="22">
        <v>3030</v>
      </c>
      <c r="O806" s="22" t="s">
        <v>40</v>
      </c>
      <c r="P806" s="22" t="s">
        <v>41</v>
      </c>
      <c r="Q806" s="75">
        <v>521.1</v>
      </c>
      <c r="R806" s="73">
        <v>0</v>
      </c>
      <c r="S806" s="73">
        <v>361.62</v>
      </c>
    </row>
    <row r="807" spans="1:19" x14ac:dyDescent="0.35">
      <c r="A807" s="72">
        <v>41315</v>
      </c>
      <c r="B807" s="22" t="s">
        <v>99</v>
      </c>
      <c r="C807" s="72" t="s">
        <v>57</v>
      </c>
      <c r="D807" s="60">
        <v>535</v>
      </c>
      <c r="E807" s="22">
        <v>5</v>
      </c>
      <c r="F807" s="49" t="s">
        <v>10</v>
      </c>
      <c r="G807" s="49" t="s">
        <v>6</v>
      </c>
      <c r="H807" s="73">
        <v>24.95</v>
      </c>
      <c r="I807" s="73" t="s">
        <v>80</v>
      </c>
      <c r="J807" s="74">
        <v>0</v>
      </c>
      <c r="K807" s="73">
        <v>24.95</v>
      </c>
      <c r="L807" s="73">
        <v>12.27</v>
      </c>
      <c r="M807" s="22">
        <v>4</v>
      </c>
      <c r="N807" s="22">
        <v>3030</v>
      </c>
      <c r="O807" s="22" t="s">
        <v>40</v>
      </c>
      <c r="P807" s="22" t="s">
        <v>41</v>
      </c>
      <c r="Q807" s="75">
        <v>99.8</v>
      </c>
      <c r="R807" s="73">
        <v>0</v>
      </c>
      <c r="S807" s="73">
        <v>50.72</v>
      </c>
    </row>
    <row r="808" spans="1:19" x14ac:dyDescent="0.35">
      <c r="A808" s="72">
        <v>41315</v>
      </c>
      <c r="B808" s="22" t="s">
        <v>99</v>
      </c>
      <c r="C808" s="72" t="s">
        <v>57</v>
      </c>
      <c r="D808" s="60">
        <v>535</v>
      </c>
      <c r="E808" s="22">
        <v>14</v>
      </c>
      <c r="F808" s="49" t="s">
        <v>10</v>
      </c>
      <c r="G808" s="49" t="s">
        <v>6</v>
      </c>
      <c r="H808" s="73">
        <v>31.95</v>
      </c>
      <c r="I808" s="73" t="s">
        <v>81</v>
      </c>
      <c r="J808" s="74">
        <v>0</v>
      </c>
      <c r="K808" s="73">
        <v>31.95</v>
      </c>
      <c r="L808" s="73">
        <v>17.38</v>
      </c>
      <c r="M808" s="22">
        <v>3</v>
      </c>
      <c r="N808" s="22">
        <v>3030</v>
      </c>
      <c r="O808" s="22" t="s">
        <v>40</v>
      </c>
      <c r="P808" s="22" t="s">
        <v>41</v>
      </c>
      <c r="Q808" s="75">
        <v>95.85</v>
      </c>
      <c r="R808" s="73">
        <v>0</v>
      </c>
      <c r="S808" s="73">
        <v>43.71</v>
      </c>
    </row>
    <row r="809" spans="1:19" x14ac:dyDescent="0.35">
      <c r="A809" s="72">
        <v>41315</v>
      </c>
      <c r="B809" s="22" t="s">
        <v>99</v>
      </c>
      <c r="C809" s="72" t="s">
        <v>57</v>
      </c>
      <c r="D809" s="60">
        <v>535</v>
      </c>
      <c r="E809" s="22">
        <v>13</v>
      </c>
      <c r="F809" s="49" t="s">
        <v>10</v>
      </c>
      <c r="G809" s="49" t="s">
        <v>6</v>
      </c>
      <c r="H809" s="73">
        <v>26.95</v>
      </c>
      <c r="I809" s="73" t="s">
        <v>80</v>
      </c>
      <c r="J809" s="74">
        <v>0.2</v>
      </c>
      <c r="K809" s="73">
        <v>21.56</v>
      </c>
      <c r="L809" s="73">
        <v>13.26</v>
      </c>
      <c r="M809" s="22">
        <v>6</v>
      </c>
      <c r="N809" s="22">
        <v>3030</v>
      </c>
      <c r="O809" s="22" t="s">
        <v>40</v>
      </c>
      <c r="P809" s="22" t="s">
        <v>41</v>
      </c>
      <c r="Q809" s="75">
        <v>129.35999999999999</v>
      </c>
      <c r="R809" s="73">
        <v>5.3900000000000006</v>
      </c>
      <c r="S809" s="73">
        <v>49.8</v>
      </c>
    </row>
    <row r="810" spans="1:19" x14ac:dyDescent="0.35">
      <c r="A810" s="72">
        <v>41316</v>
      </c>
      <c r="B810" s="22" t="s">
        <v>100</v>
      </c>
      <c r="C810" s="72" t="s">
        <v>57</v>
      </c>
      <c r="D810" s="60">
        <v>536</v>
      </c>
      <c r="E810" s="22">
        <v>43</v>
      </c>
      <c r="F810" s="49" t="s">
        <v>10</v>
      </c>
      <c r="G810" s="49" t="s">
        <v>6</v>
      </c>
      <c r="H810" s="73">
        <v>11.95</v>
      </c>
      <c r="I810" s="73" t="s">
        <v>79</v>
      </c>
      <c r="J810" s="74">
        <v>0</v>
      </c>
      <c r="K810" s="73">
        <v>11.95</v>
      </c>
      <c r="L810" s="73">
        <v>3.32</v>
      </c>
      <c r="M810" s="22">
        <v>4</v>
      </c>
      <c r="N810" s="22">
        <v>3030</v>
      </c>
      <c r="O810" s="22" t="s">
        <v>40</v>
      </c>
      <c r="P810" s="22" t="s">
        <v>41</v>
      </c>
      <c r="Q810" s="75">
        <v>47.8</v>
      </c>
      <c r="R810" s="73">
        <v>0</v>
      </c>
      <c r="S810" s="73">
        <v>34.519999999999996</v>
      </c>
    </row>
    <row r="811" spans="1:19" x14ac:dyDescent="0.35">
      <c r="A811" s="72">
        <v>41316</v>
      </c>
      <c r="B811" s="22" t="s">
        <v>100</v>
      </c>
      <c r="C811" s="72" t="s">
        <v>57</v>
      </c>
      <c r="D811" s="60">
        <v>537</v>
      </c>
      <c r="E811" s="22">
        <v>25</v>
      </c>
      <c r="F811" s="49" t="s">
        <v>9</v>
      </c>
      <c r="G811" s="49" t="s">
        <v>6</v>
      </c>
      <c r="H811" s="73">
        <v>0.95</v>
      </c>
      <c r="I811" s="73" t="s">
        <v>78</v>
      </c>
      <c r="J811" s="74">
        <v>0</v>
      </c>
      <c r="K811" s="73">
        <v>0.95</v>
      </c>
      <c r="L811" s="73">
        <v>0.35</v>
      </c>
      <c r="M811" s="22">
        <v>30</v>
      </c>
      <c r="N811" s="22">
        <v>3030</v>
      </c>
      <c r="O811" s="22" t="s">
        <v>40</v>
      </c>
      <c r="P811" s="22" t="s">
        <v>41</v>
      </c>
      <c r="Q811" s="75">
        <v>28.5</v>
      </c>
      <c r="R811" s="73">
        <v>0</v>
      </c>
      <c r="S811" s="73">
        <v>18</v>
      </c>
    </row>
    <row r="812" spans="1:19" x14ac:dyDescent="0.35">
      <c r="A812" s="72">
        <v>41316</v>
      </c>
      <c r="B812" s="22" t="s">
        <v>100</v>
      </c>
      <c r="C812" s="72" t="s">
        <v>57</v>
      </c>
      <c r="D812" s="60">
        <v>538</v>
      </c>
      <c r="E812" s="22">
        <v>16</v>
      </c>
      <c r="F812" s="49" t="s">
        <v>9</v>
      </c>
      <c r="G812" s="49" t="s">
        <v>6</v>
      </c>
      <c r="H812" s="73">
        <v>27.95</v>
      </c>
      <c r="I812" s="73" t="s">
        <v>80</v>
      </c>
      <c r="J812" s="74">
        <v>0</v>
      </c>
      <c r="K812" s="73">
        <v>27.95</v>
      </c>
      <c r="L812" s="73">
        <v>15.85</v>
      </c>
      <c r="M812" s="22">
        <v>3</v>
      </c>
      <c r="N812" s="22">
        <v>3011</v>
      </c>
      <c r="O812" s="22" t="s">
        <v>52</v>
      </c>
      <c r="P812" s="22" t="s">
        <v>31</v>
      </c>
      <c r="Q812" s="75">
        <v>83.85</v>
      </c>
      <c r="R812" s="73">
        <v>0</v>
      </c>
      <c r="S812" s="73">
        <v>36.299999999999997</v>
      </c>
    </row>
    <row r="813" spans="1:19" x14ac:dyDescent="0.35">
      <c r="A813" s="72">
        <v>41316</v>
      </c>
      <c r="B813" s="22" t="s">
        <v>100</v>
      </c>
      <c r="C813" s="72" t="s">
        <v>57</v>
      </c>
      <c r="D813" s="60">
        <v>539</v>
      </c>
      <c r="E813" s="22">
        <v>5</v>
      </c>
      <c r="F813" s="49" t="s">
        <v>10</v>
      </c>
      <c r="G813" s="49" t="s">
        <v>6</v>
      </c>
      <c r="H813" s="73">
        <v>24.95</v>
      </c>
      <c r="I813" s="73" t="s">
        <v>80</v>
      </c>
      <c r="J813" s="74">
        <v>0</v>
      </c>
      <c r="K813" s="73">
        <v>24.95</v>
      </c>
      <c r="L813" s="73">
        <v>12.27</v>
      </c>
      <c r="M813" s="22">
        <v>7</v>
      </c>
      <c r="N813" s="22">
        <v>3024</v>
      </c>
      <c r="O813" s="22" t="s">
        <v>47</v>
      </c>
      <c r="P813" s="22" t="s">
        <v>41</v>
      </c>
      <c r="Q813" s="75">
        <v>174.65</v>
      </c>
      <c r="R813" s="73">
        <v>0</v>
      </c>
      <c r="S813" s="73">
        <v>88.759999999999991</v>
      </c>
    </row>
    <row r="814" spans="1:19" x14ac:dyDescent="0.35">
      <c r="A814" s="72">
        <v>41316</v>
      </c>
      <c r="B814" s="22" t="s">
        <v>100</v>
      </c>
      <c r="C814" s="72" t="s">
        <v>57</v>
      </c>
      <c r="D814" s="60">
        <v>540</v>
      </c>
      <c r="E814" s="22">
        <v>2</v>
      </c>
      <c r="F814" s="49" t="s">
        <v>9</v>
      </c>
      <c r="G814" s="49" t="s">
        <v>6</v>
      </c>
      <c r="H814" s="73">
        <v>44.95</v>
      </c>
      <c r="I814" s="73" t="s">
        <v>82</v>
      </c>
      <c r="J814" s="74">
        <v>0</v>
      </c>
      <c r="K814" s="73">
        <v>44.95</v>
      </c>
      <c r="L814" s="73">
        <v>27.95</v>
      </c>
      <c r="M814" s="22">
        <v>8</v>
      </c>
      <c r="N814" s="22">
        <v>3016</v>
      </c>
      <c r="O814" s="22" t="s">
        <v>42</v>
      </c>
      <c r="P814" s="22" t="s">
        <v>29</v>
      </c>
      <c r="Q814" s="75">
        <v>359.6</v>
      </c>
      <c r="R814" s="73">
        <v>0</v>
      </c>
      <c r="S814" s="73">
        <v>136.00000000000003</v>
      </c>
    </row>
    <row r="815" spans="1:19" x14ac:dyDescent="0.35">
      <c r="A815" s="72">
        <v>41316</v>
      </c>
      <c r="B815" s="22" t="s">
        <v>100</v>
      </c>
      <c r="C815" s="72" t="s">
        <v>57</v>
      </c>
      <c r="D815" s="60">
        <v>541</v>
      </c>
      <c r="E815" s="22">
        <v>42</v>
      </c>
      <c r="F815" s="49" t="s">
        <v>10</v>
      </c>
      <c r="G815" s="49" t="s">
        <v>6</v>
      </c>
      <c r="H815" s="73">
        <v>35.950000000000003</v>
      </c>
      <c r="I815" s="73" t="s">
        <v>81</v>
      </c>
      <c r="J815" s="74">
        <v>0</v>
      </c>
      <c r="K815" s="73">
        <v>35.950000000000003</v>
      </c>
      <c r="L815" s="73">
        <v>20.25</v>
      </c>
      <c r="M815" s="22">
        <v>1</v>
      </c>
      <c r="N815" s="22">
        <v>3022</v>
      </c>
      <c r="O815" s="22" t="s">
        <v>43</v>
      </c>
      <c r="P815" s="22" t="s">
        <v>44</v>
      </c>
      <c r="Q815" s="75">
        <v>35.950000000000003</v>
      </c>
      <c r="R815" s="73">
        <v>0</v>
      </c>
      <c r="S815" s="73">
        <v>15.700000000000003</v>
      </c>
    </row>
    <row r="816" spans="1:19" x14ac:dyDescent="0.35">
      <c r="A816" s="72">
        <v>41316</v>
      </c>
      <c r="B816" s="22" t="s">
        <v>100</v>
      </c>
      <c r="C816" s="72" t="s">
        <v>57</v>
      </c>
      <c r="D816" s="60">
        <v>542</v>
      </c>
      <c r="E816" s="22">
        <v>29</v>
      </c>
      <c r="F816" s="49" t="s">
        <v>11</v>
      </c>
      <c r="G816" s="49" t="s">
        <v>6</v>
      </c>
      <c r="H816" s="73">
        <v>40.950000000000003</v>
      </c>
      <c r="I816" s="73" t="s">
        <v>82</v>
      </c>
      <c r="J816" s="74">
        <v>0</v>
      </c>
      <c r="K816" s="73">
        <v>40.950000000000003</v>
      </c>
      <c r="L816" s="73">
        <v>15.51</v>
      </c>
      <c r="M816" s="22">
        <v>1</v>
      </c>
      <c r="N816" s="22">
        <v>3024</v>
      </c>
      <c r="O816" s="22" t="s">
        <v>47</v>
      </c>
      <c r="P816" s="22" t="s">
        <v>41</v>
      </c>
      <c r="Q816" s="75">
        <v>40.950000000000003</v>
      </c>
      <c r="R816" s="73">
        <v>0</v>
      </c>
      <c r="S816" s="73">
        <v>25.440000000000005</v>
      </c>
    </row>
    <row r="817" spans="1:19" x14ac:dyDescent="0.35">
      <c r="A817" s="72">
        <v>41316</v>
      </c>
      <c r="B817" s="22" t="s">
        <v>100</v>
      </c>
      <c r="C817" s="72" t="s">
        <v>57</v>
      </c>
      <c r="D817" s="60">
        <v>543</v>
      </c>
      <c r="E817" s="22">
        <v>1</v>
      </c>
      <c r="F817" s="49" t="s">
        <v>11</v>
      </c>
      <c r="G817" s="49" t="s">
        <v>6</v>
      </c>
      <c r="H817" s="73">
        <v>43.95</v>
      </c>
      <c r="I817" s="73" t="s">
        <v>82</v>
      </c>
      <c r="J817" s="74">
        <v>0</v>
      </c>
      <c r="K817" s="73">
        <v>43.95</v>
      </c>
      <c r="L817" s="73">
        <v>25.6</v>
      </c>
      <c r="M817" s="22">
        <v>15</v>
      </c>
      <c r="N817" s="22">
        <v>3017</v>
      </c>
      <c r="O817" s="22" t="s">
        <v>32</v>
      </c>
      <c r="P817" s="22" t="s">
        <v>29</v>
      </c>
      <c r="Q817" s="75">
        <v>659.25</v>
      </c>
      <c r="R817" s="73">
        <v>0</v>
      </c>
      <c r="S817" s="73">
        <v>275.25</v>
      </c>
    </row>
    <row r="818" spans="1:19" x14ac:dyDescent="0.35">
      <c r="A818" s="72">
        <v>41316</v>
      </c>
      <c r="B818" s="22" t="s">
        <v>100</v>
      </c>
      <c r="C818" s="72" t="s">
        <v>57</v>
      </c>
      <c r="D818" s="60">
        <v>544</v>
      </c>
      <c r="E818" s="22">
        <v>13</v>
      </c>
      <c r="F818" s="49" t="s">
        <v>10</v>
      </c>
      <c r="G818" s="49" t="s">
        <v>6</v>
      </c>
      <c r="H818" s="73">
        <v>26.95</v>
      </c>
      <c r="I818" s="73" t="s">
        <v>80</v>
      </c>
      <c r="J818" s="74">
        <v>0</v>
      </c>
      <c r="K818" s="73">
        <v>26.95</v>
      </c>
      <c r="L818" s="73">
        <v>13.26</v>
      </c>
      <c r="M818" s="22">
        <v>10</v>
      </c>
      <c r="N818" s="22">
        <v>3015</v>
      </c>
      <c r="O818" s="22" t="s">
        <v>37</v>
      </c>
      <c r="P818" s="22" t="s">
        <v>29</v>
      </c>
      <c r="Q818" s="75">
        <v>269.5</v>
      </c>
      <c r="R818" s="73">
        <v>0</v>
      </c>
      <c r="S818" s="73">
        <v>136.9</v>
      </c>
    </row>
    <row r="819" spans="1:19" x14ac:dyDescent="0.35">
      <c r="A819" s="72">
        <v>41316</v>
      </c>
      <c r="B819" s="22" t="s">
        <v>100</v>
      </c>
      <c r="C819" s="72" t="s">
        <v>57</v>
      </c>
      <c r="D819" s="60">
        <v>545</v>
      </c>
      <c r="E819" s="22">
        <v>38</v>
      </c>
      <c r="F819" s="49" t="s">
        <v>11</v>
      </c>
      <c r="G819" s="49" t="s">
        <v>6</v>
      </c>
      <c r="H819" s="73">
        <v>24.95</v>
      </c>
      <c r="I819" s="73" t="s">
        <v>80</v>
      </c>
      <c r="J819" s="74">
        <v>0</v>
      </c>
      <c r="K819" s="73">
        <v>24.95</v>
      </c>
      <c r="L819" s="73">
        <v>11.48</v>
      </c>
      <c r="M819" s="22">
        <v>4</v>
      </c>
      <c r="N819" s="22">
        <v>3033</v>
      </c>
      <c r="O819" s="22" t="s">
        <v>22</v>
      </c>
      <c r="P819" s="22" t="s">
        <v>23</v>
      </c>
      <c r="Q819" s="75">
        <v>99.8</v>
      </c>
      <c r="R819" s="73">
        <v>0</v>
      </c>
      <c r="S819" s="73">
        <v>53.879999999999995</v>
      </c>
    </row>
    <row r="820" spans="1:19" x14ac:dyDescent="0.35">
      <c r="A820" s="72">
        <v>41316</v>
      </c>
      <c r="B820" s="22" t="s">
        <v>100</v>
      </c>
      <c r="C820" s="72" t="s">
        <v>57</v>
      </c>
      <c r="D820" s="60">
        <v>546</v>
      </c>
      <c r="E820" s="22">
        <v>22</v>
      </c>
      <c r="F820" s="49" t="s">
        <v>10</v>
      </c>
      <c r="G820" s="49" t="s">
        <v>6</v>
      </c>
      <c r="H820" s="73">
        <v>0.95</v>
      </c>
      <c r="I820" s="73" t="s">
        <v>78</v>
      </c>
      <c r="J820" s="74">
        <v>0</v>
      </c>
      <c r="K820" s="73">
        <v>0.95</v>
      </c>
      <c r="L820" s="73">
        <v>0.56999999999999995</v>
      </c>
      <c r="M820" s="22">
        <v>12</v>
      </c>
      <c r="N820" s="22">
        <v>3028</v>
      </c>
      <c r="O820" s="22" t="s">
        <v>39</v>
      </c>
      <c r="P820" s="22" t="s">
        <v>27</v>
      </c>
      <c r="Q820" s="75">
        <v>11.399999999999999</v>
      </c>
      <c r="R820" s="73">
        <v>0</v>
      </c>
      <c r="S820" s="73">
        <v>4.5600000000000005</v>
      </c>
    </row>
    <row r="821" spans="1:19" x14ac:dyDescent="0.35">
      <c r="A821" s="72">
        <v>41316</v>
      </c>
      <c r="B821" s="22" t="s">
        <v>100</v>
      </c>
      <c r="C821" s="72" t="s">
        <v>57</v>
      </c>
      <c r="D821" s="60">
        <v>547</v>
      </c>
      <c r="E821" s="22">
        <v>38</v>
      </c>
      <c r="F821" s="49" t="s">
        <v>11</v>
      </c>
      <c r="G821" s="49" t="s">
        <v>6</v>
      </c>
      <c r="H821" s="73">
        <v>24.95</v>
      </c>
      <c r="I821" s="73" t="s">
        <v>80</v>
      </c>
      <c r="J821" s="74">
        <v>0</v>
      </c>
      <c r="K821" s="73">
        <v>24.95</v>
      </c>
      <c r="L821" s="73">
        <v>11.48</v>
      </c>
      <c r="M821" s="22">
        <v>1</v>
      </c>
      <c r="N821" s="22">
        <v>3032</v>
      </c>
      <c r="O821" s="22" t="s">
        <v>30</v>
      </c>
      <c r="P821" s="22" t="s">
        <v>31</v>
      </c>
      <c r="Q821" s="75">
        <v>24.95</v>
      </c>
      <c r="R821" s="73">
        <v>0</v>
      </c>
      <c r="S821" s="73">
        <v>13.469999999999999</v>
      </c>
    </row>
    <row r="822" spans="1:19" x14ac:dyDescent="0.35">
      <c r="A822" s="72">
        <v>41316</v>
      </c>
      <c r="B822" s="22" t="s">
        <v>100</v>
      </c>
      <c r="C822" s="72" t="s">
        <v>57</v>
      </c>
      <c r="D822" s="60">
        <v>547</v>
      </c>
      <c r="E822" s="22">
        <v>41</v>
      </c>
      <c r="F822" s="49" t="s">
        <v>11</v>
      </c>
      <c r="G822" s="49" t="s">
        <v>6</v>
      </c>
      <c r="H822" s="73">
        <v>18.95</v>
      </c>
      <c r="I822" s="73" t="s">
        <v>79</v>
      </c>
      <c r="J822" s="74">
        <v>0</v>
      </c>
      <c r="K822" s="73">
        <v>18.95</v>
      </c>
      <c r="L822" s="73">
        <v>9.98</v>
      </c>
      <c r="M822" s="22">
        <v>17</v>
      </c>
      <c r="N822" s="22">
        <v>3032</v>
      </c>
      <c r="O822" s="22" t="s">
        <v>30</v>
      </c>
      <c r="P822" s="22" t="s">
        <v>31</v>
      </c>
      <c r="Q822" s="75">
        <v>322.14999999999998</v>
      </c>
      <c r="R822" s="73">
        <v>0</v>
      </c>
      <c r="S822" s="73">
        <v>152.48999999999998</v>
      </c>
    </row>
    <row r="823" spans="1:19" x14ac:dyDescent="0.35">
      <c r="A823" s="72">
        <v>41316</v>
      </c>
      <c r="B823" s="22" t="s">
        <v>100</v>
      </c>
      <c r="C823" s="72" t="s">
        <v>57</v>
      </c>
      <c r="D823" s="60">
        <v>548</v>
      </c>
      <c r="E823" s="22">
        <v>36</v>
      </c>
      <c r="F823" s="49" t="s">
        <v>9</v>
      </c>
      <c r="G823" s="49" t="s">
        <v>6</v>
      </c>
      <c r="H823" s="73">
        <v>26.95</v>
      </c>
      <c r="I823" s="73" t="s">
        <v>80</v>
      </c>
      <c r="J823" s="74">
        <v>0.1</v>
      </c>
      <c r="K823" s="73">
        <v>24.26</v>
      </c>
      <c r="L823" s="73">
        <v>12.53</v>
      </c>
      <c r="M823" s="22">
        <v>9</v>
      </c>
      <c r="N823" s="22">
        <v>3020</v>
      </c>
      <c r="O823" s="22" t="s">
        <v>26</v>
      </c>
      <c r="P823" s="22" t="s">
        <v>27</v>
      </c>
      <c r="Q823" s="75">
        <v>218.34</v>
      </c>
      <c r="R823" s="73">
        <v>2.6899999999999977</v>
      </c>
      <c r="S823" s="73">
        <v>105.57000000000002</v>
      </c>
    </row>
    <row r="824" spans="1:19" x14ac:dyDescent="0.35">
      <c r="A824" s="72">
        <v>41316</v>
      </c>
      <c r="B824" s="22" t="s">
        <v>100</v>
      </c>
      <c r="C824" s="72" t="s">
        <v>57</v>
      </c>
      <c r="D824" s="60">
        <v>549</v>
      </c>
      <c r="E824" s="22">
        <v>2</v>
      </c>
      <c r="F824" s="49" t="s">
        <v>9</v>
      </c>
      <c r="G824" s="49" t="s">
        <v>6</v>
      </c>
      <c r="H824" s="73">
        <v>44.95</v>
      </c>
      <c r="I824" s="73" t="s">
        <v>82</v>
      </c>
      <c r="J824" s="74">
        <v>0</v>
      </c>
      <c r="K824" s="73">
        <v>44.95</v>
      </c>
      <c r="L824" s="73">
        <v>27.95</v>
      </c>
      <c r="M824" s="22">
        <v>3</v>
      </c>
      <c r="N824" s="22">
        <v>3029</v>
      </c>
      <c r="O824" s="22" t="s">
        <v>46</v>
      </c>
      <c r="P824" s="22" t="s">
        <v>23</v>
      </c>
      <c r="Q824" s="75">
        <v>134.85000000000002</v>
      </c>
      <c r="R824" s="73">
        <v>0</v>
      </c>
      <c r="S824" s="73">
        <v>51.000000000000014</v>
      </c>
    </row>
    <row r="825" spans="1:19" x14ac:dyDescent="0.35">
      <c r="A825" s="72">
        <v>41316</v>
      </c>
      <c r="B825" s="22" t="s">
        <v>100</v>
      </c>
      <c r="C825" s="72" t="s">
        <v>57</v>
      </c>
      <c r="D825" s="60">
        <v>549</v>
      </c>
      <c r="E825" s="22">
        <v>16</v>
      </c>
      <c r="F825" s="49" t="s">
        <v>9</v>
      </c>
      <c r="G825" s="49" t="s">
        <v>6</v>
      </c>
      <c r="H825" s="73">
        <v>27.95</v>
      </c>
      <c r="I825" s="73" t="s">
        <v>80</v>
      </c>
      <c r="J825" s="74">
        <v>0.1</v>
      </c>
      <c r="K825" s="73">
        <v>25.16</v>
      </c>
      <c r="L825" s="73">
        <v>15.85</v>
      </c>
      <c r="M825" s="22">
        <v>3</v>
      </c>
      <c r="N825" s="22">
        <v>3029</v>
      </c>
      <c r="O825" s="22" t="s">
        <v>46</v>
      </c>
      <c r="P825" s="22" t="s">
        <v>23</v>
      </c>
      <c r="Q825" s="75">
        <v>75.48</v>
      </c>
      <c r="R825" s="73">
        <v>2.7899999999999991</v>
      </c>
      <c r="S825" s="73">
        <v>27.93</v>
      </c>
    </row>
    <row r="826" spans="1:19" x14ac:dyDescent="0.35">
      <c r="A826" s="72">
        <v>41316</v>
      </c>
      <c r="B826" s="22" t="s">
        <v>100</v>
      </c>
      <c r="C826" s="72" t="s">
        <v>57</v>
      </c>
      <c r="D826" s="60">
        <v>550</v>
      </c>
      <c r="E826" s="22">
        <v>13</v>
      </c>
      <c r="F826" s="49" t="s">
        <v>11</v>
      </c>
      <c r="G826" s="49" t="s">
        <v>6</v>
      </c>
      <c r="H826" s="73">
        <v>26.95</v>
      </c>
      <c r="I826" s="73" t="s">
        <v>80</v>
      </c>
      <c r="J826" s="74">
        <v>0</v>
      </c>
      <c r="K826" s="73">
        <v>26.95</v>
      </c>
      <c r="L826" s="73">
        <v>13.26</v>
      </c>
      <c r="M826" s="22">
        <v>17</v>
      </c>
      <c r="N826" s="22">
        <v>3031</v>
      </c>
      <c r="O826" s="22" t="s">
        <v>48</v>
      </c>
      <c r="P826" s="22" t="s">
        <v>23</v>
      </c>
      <c r="Q826" s="75">
        <v>458.15</v>
      </c>
      <c r="R826" s="73">
        <v>0</v>
      </c>
      <c r="S826" s="73">
        <v>232.73</v>
      </c>
    </row>
    <row r="827" spans="1:19" x14ac:dyDescent="0.35">
      <c r="A827" s="72">
        <v>41316</v>
      </c>
      <c r="B827" s="22" t="s">
        <v>100</v>
      </c>
      <c r="C827" s="72" t="s">
        <v>57</v>
      </c>
      <c r="D827" s="60">
        <v>551</v>
      </c>
      <c r="E827" s="22">
        <v>44</v>
      </c>
      <c r="F827" s="49" t="s">
        <v>10</v>
      </c>
      <c r="G827" s="49" t="s">
        <v>6</v>
      </c>
      <c r="H827" s="73">
        <v>38.950000000000003</v>
      </c>
      <c r="I827" s="73" t="s">
        <v>81</v>
      </c>
      <c r="J827" s="74">
        <v>0</v>
      </c>
      <c r="K827" s="73">
        <v>38.950000000000003</v>
      </c>
      <c r="L827" s="73">
        <v>24.76</v>
      </c>
      <c r="M827" s="22">
        <v>10</v>
      </c>
      <c r="N827" s="22">
        <v>3023</v>
      </c>
      <c r="O827" s="22" t="s">
        <v>38</v>
      </c>
      <c r="P827" s="22" t="s">
        <v>23</v>
      </c>
      <c r="Q827" s="75">
        <v>389.5</v>
      </c>
      <c r="R827" s="73">
        <v>0</v>
      </c>
      <c r="S827" s="73">
        <v>141.9</v>
      </c>
    </row>
    <row r="828" spans="1:19" x14ac:dyDescent="0.35">
      <c r="A828" s="72">
        <v>41316</v>
      </c>
      <c r="B828" s="22" t="s">
        <v>100</v>
      </c>
      <c r="C828" s="72" t="s">
        <v>57</v>
      </c>
      <c r="D828" s="60">
        <v>552</v>
      </c>
      <c r="E828" s="22">
        <v>5</v>
      </c>
      <c r="F828" s="49" t="s">
        <v>9</v>
      </c>
      <c r="G828" s="49" t="s">
        <v>6</v>
      </c>
      <c r="H828" s="73">
        <v>24.95</v>
      </c>
      <c r="I828" s="73" t="s">
        <v>80</v>
      </c>
      <c r="J828" s="74">
        <v>0.1</v>
      </c>
      <c r="K828" s="73">
        <v>22.46</v>
      </c>
      <c r="L828" s="73">
        <v>12.27</v>
      </c>
      <c r="M828" s="22">
        <v>1</v>
      </c>
      <c r="N828" s="22">
        <v>3020</v>
      </c>
      <c r="O828" s="22" t="s">
        <v>26</v>
      </c>
      <c r="P828" s="22" t="s">
        <v>27</v>
      </c>
      <c r="Q828" s="75">
        <v>22.46</v>
      </c>
      <c r="R828" s="73">
        <v>2.4899999999999984</v>
      </c>
      <c r="S828" s="73">
        <v>10.190000000000001</v>
      </c>
    </row>
    <row r="829" spans="1:19" x14ac:dyDescent="0.35">
      <c r="A829" s="72">
        <v>41316</v>
      </c>
      <c r="B829" s="22" t="s">
        <v>100</v>
      </c>
      <c r="C829" s="72" t="s">
        <v>57</v>
      </c>
      <c r="D829" s="60">
        <v>553</v>
      </c>
      <c r="E829" s="22">
        <v>46</v>
      </c>
      <c r="F829" s="49" t="s">
        <v>10</v>
      </c>
      <c r="G829" s="49" t="s">
        <v>6</v>
      </c>
      <c r="H829" s="73">
        <v>55.95</v>
      </c>
      <c r="I829" s="73" t="s">
        <v>83</v>
      </c>
      <c r="J829" s="74">
        <v>0</v>
      </c>
      <c r="K829" s="73">
        <v>55.95</v>
      </c>
      <c r="L829" s="73">
        <v>32.47</v>
      </c>
      <c r="M829" s="22">
        <v>19</v>
      </c>
      <c r="N829" s="22">
        <v>3021</v>
      </c>
      <c r="O829" s="22" t="s">
        <v>26</v>
      </c>
      <c r="P829" s="22" t="s">
        <v>27</v>
      </c>
      <c r="Q829" s="75">
        <v>1063.05</v>
      </c>
      <c r="R829" s="73">
        <v>0</v>
      </c>
      <c r="S829" s="73">
        <v>446.12000000000006</v>
      </c>
    </row>
    <row r="830" spans="1:19" x14ac:dyDescent="0.35">
      <c r="A830" s="72">
        <v>41316</v>
      </c>
      <c r="B830" s="22" t="s">
        <v>100</v>
      </c>
      <c r="C830" s="72" t="s">
        <v>57</v>
      </c>
      <c r="D830" s="60">
        <v>554</v>
      </c>
      <c r="E830" s="22">
        <v>25</v>
      </c>
      <c r="F830" s="49" t="s">
        <v>9</v>
      </c>
      <c r="G830" s="49" t="s">
        <v>6</v>
      </c>
      <c r="H830" s="73">
        <v>0.95</v>
      </c>
      <c r="I830" s="73" t="s">
        <v>78</v>
      </c>
      <c r="J830" s="74">
        <v>0</v>
      </c>
      <c r="K830" s="73">
        <v>0.95</v>
      </c>
      <c r="L830" s="73">
        <v>0.35</v>
      </c>
      <c r="M830" s="22">
        <v>6</v>
      </c>
      <c r="N830" s="22">
        <v>3019</v>
      </c>
      <c r="O830" s="22" t="s">
        <v>28</v>
      </c>
      <c r="P830" s="22" t="s">
        <v>29</v>
      </c>
      <c r="Q830" s="75">
        <v>5.6999999999999993</v>
      </c>
      <c r="R830" s="73">
        <v>0</v>
      </c>
      <c r="S830" s="73">
        <v>3.5999999999999996</v>
      </c>
    </row>
    <row r="831" spans="1:19" x14ac:dyDescent="0.35">
      <c r="A831" s="72">
        <v>41316</v>
      </c>
      <c r="B831" s="22" t="s">
        <v>100</v>
      </c>
      <c r="C831" s="72" t="s">
        <v>57</v>
      </c>
      <c r="D831" s="60">
        <v>554</v>
      </c>
      <c r="E831" s="22">
        <v>32</v>
      </c>
      <c r="F831" s="49" t="s">
        <v>9</v>
      </c>
      <c r="G831" s="49" t="s">
        <v>6</v>
      </c>
      <c r="H831" s="73">
        <v>22.95</v>
      </c>
      <c r="I831" s="73" t="s">
        <v>80</v>
      </c>
      <c r="J831" s="74">
        <v>0</v>
      </c>
      <c r="K831" s="73">
        <v>22.95</v>
      </c>
      <c r="L831" s="73">
        <v>11.78</v>
      </c>
      <c r="M831" s="22">
        <v>15</v>
      </c>
      <c r="N831" s="22">
        <v>3019</v>
      </c>
      <c r="O831" s="22" t="s">
        <v>28</v>
      </c>
      <c r="P831" s="22" t="s">
        <v>29</v>
      </c>
      <c r="Q831" s="75">
        <v>344.25</v>
      </c>
      <c r="R831" s="73">
        <v>0</v>
      </c>
      <c r="S831" s="73">
        <v>167.55</v>
      </c>
    </row>
    <row r="832" spans="1:19" x14ac:dyDescent="0.35">
      <c r="A832" s="72">
        <v>41316</v>
      </c>
      <c r="B832" s="22" t="s">
        <v>100</v>
      </c>
      <c r="C832" s="72" t="s">
        <v>57</v>
      </c>
      <c r="D832" s="60">
        <v>555</v>
      </c>
      <c r="E832" s="22">
        <v>2</v>
      </c>
      <c r="F832" s="49" t="s">
        <v>11</v>
      </c>
      <c r="G832" s="49" t="s">
        <v>6</v>
      </c>
      <c r="H832" s="73">
        <v>44.95</v>
      </c>
      <c r="I832" s="73" t="s">
        <v>82</v>
      </c>
      <c r="J832" s="74">
        <v>0</v>
      </c>
      <c r="K832" s="73">
        <v>44.95</v>
      </c>
      <c r="L832" s="73">
        <v>27.95</v>
      </c>
      <c r="M832" s="22">
        <v>7</v>
      </c>
      <c r="N832" s="22">
        <v>3019</v>
      </c>
      <c r="O832" s="22" t="s">
        <v>28</v>
      </c>
      <c r="P832" s="22" t="s">
        <v>29</v>
      </c>
      <c r="Q832" s="75">
        <v>314.65000000000003</v>
      </c>
      <c r="R832" s="73">
        <v>0</v>
      </c>
      <c r="S832" s="73">
        <v>119.00000000000003</v>
      </c>
    </row>
    <row r="833" spans="1:19" x14ac:dyDescent="0.35">
      <c r="A833" s="72">
        <v>41316</v>
      </c>
      <c r="B833" s="22" t="s">
        <v>100</v>
      </c>
      <c r="C833" s="72" t="s">
        <v>57</v>
      </c>
      <c r="D833" s="60">
        <v>556</v>
      </c>
      <c r="E833" s="22">
        <v>20</v>
      </c>
      <c r="F833" s="49" t="s">
        <v>9</v>
      </c>
      <c r="G833" s="49" t="s">
        <v>6</v>
      </c>
      <c r="H833" s="73">
        <v>16.95</v>
      </c>
      <c r="I833" s="73" t="s">
        <v>79</v>
      </c>
      <c r="J833" s="74">
        <v>0</v>
      </c>
      <c r="K833" s="73">
        <v>16.95</v>
      </c>
      <c r="L833" s="73">
        <v>6.76</v>
      </c>
      <c r="M833" s="22">
        <v>21</v>
      </c>
      <c r="N833" s="22">
        <v>3027</v>
      </c>
      <c r="O833" s="22" t="s">
        <v>50</v>
      </c>
      <c r="P833" s="22" t="s">
        <v>23</v>
      </c>
      <c r="Q833" s="75">
        <v>355.95</v>
      </c>
      <c r="R833" s="73">
        <v>0</v>
      </c>
      <c r="S833" s="73">
        <v>213.98999999999998</v>
      </c>
    </row>
    <row r="834" spans="1:19" x14ac:dyDescent="0.35">
      <c r="A834" s="72">
        <v>41316</v>
      </c>
      <c r="B834" s="22" t="s">
        <v>100</v>
      </c>
      <c r="C834" s="72" t="s">
        <v>57</v>
      </c>
      <c r="D834" s="60">
        <v>557</v>
      </c>
      <c r="E834" s="22">
        <v>41</v>
      </c>
      <c r="F834" s="49" t="s">
        <v>11</v>
      </c>
      <c r="G834" s="49" t="s">
        <v>6</v>
      </c>
      <c r="H834" s="73">
        <v>18.95</v>
      </c>
      <c r="I834" s="73" t="s">
        <v>79</v>
      </c>
      <c r="J834" s="74">
        <v>0</v>
      </c>
      <c r="K834" s="73">
        <v>18.95</v>
      </c>
      <c r="L834" s="73">
        <v>9.98</v>
      </c>
      <c r="M834" s="22">
        <v>17</v>
      </c>
      <c r="N834" s="22">
        <v>3019</v>
      </c>
      <c r="O834" s="22" t="s">
        <v>28</v>
      </c>
      <c r="P834" s="22" t="s">
        <v>29</v>
      </c>
      <c r="Q834" s="75">
        <v>322.14999999999998</v>
      </c>
      <c r="R834" s="73">
        <v>0</v>
      </c>
      <c r="S834" s="73">
        <v>152.48999999999998</v>
      </c>
    </row>
    <row r="835" spans="1:19" x14ac:dyDescent="0.35">
      <c r="A835" s="72">
        <v>41316</v>
      </c>
      <c r="B835" s="22" t="s">
        <v>100</v>
      </c>
      <c r="C835" s="72" t="s">
        <v>57</v>
      </c>
      <c r="D835" s="60">
        <v>558</v>
      </c>
      <c r="E835" s="22">
        <v>1</v>
      </c>
      <c r="F835" s="49" t="s">
        <v>10</v>
      </c>
      <c r="G835" s="49" t="s">
        <v>6</v>
      </c>
      <c r="H835" s="73">
        <v>43.95</v>
      </c>
      <c r="I835" s="73" t="s">
        <v>82</v>
      </c>
      <c r="J835" s="74">
        <v>0</v>
      </c>
      <c r="K835" s="73">
        <v>43.95</v>
      </c>
      <c r="L835" s="73">
        <v>25.6</v>
      </c>
      <c r="M835" s="22">
        <v>1</v>
      </c>
      <c r="N835" s="22">
        <v>3013</v>
      </c>
      <c r="O835" s="22" t="s">
        <v>33</v>
      </c>
      <c r="P835" s="22" t="s">
        <v>34</v>
      </c>
      <c r="Q835" s="75">
        <v>43.95</v>
      </c>
      <c r="R835" s="73">
        <v>0</v>
      </c>
      <c r="S835" s="73">
        <v>18.350000000000001</v>
      </c>
    </row>
    <row r="836" spans="1:19" x14ac:dyDescent="0.35">
      <c r="A836" s="72">
        <v>41316</v>
      </c>
      <c r="B836" s="22" t="s">
        <v>100</v>
      </c>
      <c r="C836" s="72" t="s">
        <v>57</v>
      </c>
      <c r="D836" s="60">
        <v>559</v>
      </c>
      <c r="E836" s="22">
        <v>39</v>
      </c>
      <c r="F836" s="49" t="s">
        <v>9</v>
      </c>
      <c r="G836" s="49" t="s">
        <v>6</v>
      </c>
      <c r="H836" s="73">
        <v>26.95</v>
      </c>
      <c r="I836" s="73" t="s">
        <v>80</v>
      </c>
      <c r="J836" s="74">
        <v>0</v>
      </c>
      <c r="K836" s="73">
        <v>26.95</v>
      </c>
      <c r="L836" s="73">
        <v>12.24</v>
      </c>
      <c r="M836" s="22">
        <v>1</v>
      </c>
      <c r="N836" s="22">
        <v>3032</v>
      </c>
      <c r="O836" s="22" t="s">
        <v>30</v>
      </c>
      <c r="P836" s="22" t="s">
        <v>31</v>
      </c>
      <c r="Q836" s="75">
        <v>26.95</v>
      </c>
      <c r="R836" s="73">
        <v>0</v>
      </c>
      <c r="S836" s="73">
        <v>14.709999999999999</v>
      </c>
    </row>
    <row r="837" spans="1:19" x14ac:dyDescent="0.35">
      <c r="A837" s="72">
        <v>41316</v>
      </c>
      <c r="B837" s="22" t="s">
        <v>100</v>
      </c>
      <c r="C837" s="72" t="s">
        <v>57</v>
      </c>
      <c r="D837" s="60">
        <v>559</v>
      </c>
      <c r="E837" s="22">
        <v>26</v>
      </c>
      <c r="F837" s="49" t="s">
        <v>9</v>
      </c>
      <c r="G837" s="49" t="s">
        <v>6</v>
      </c>
      <c r="H837" s="73">
        <v>0.95</v>
      </c>
      <c r="I837" s="73" t="s">
        <v>78</v>
      </c>
      <c r="J837" s="74">
        <v>0</v>
      </c>
      <c r="K837" s="73">
        <v>0.95</v>
      </c>
      <c r="L837" s="73">
        <v>0.42</v>
      </c>
      <c r="M837" s="22">
        <v>4</v>
      </c>
      <c r="N837" s="22">
        <v>3032</v>
      </c>
      <c r="O837" s="22" t="s">
        <v>30</v>
      </c>
      <c r="P837" s="22" t="s">
        <v>31</v>
      </c>
      <c r="Q837" s="75">
        <v>3.8</v>
      </c>
      <c r="R837" s="73">
        <v>0</v>
      </c>
      <c r="S837" s="73">
        <v>2.12</v>
      </c>
    </row>
    <row r="838" spans="1:19" x14ac:dyDescent="0.35">
      <c r="A838" s="72">
        <v>41316</v>
      </c>
      <c r="B838" s="22" t="s">
        <v>100</v>
      </c>
      <c r="C838" s="72" t="s">
        <v>57</v>
      </c>
      <c r="D838" s="60">
        <v>560</v>
      </c>
      <c r="E838" s="22">
        <v>11</v>
      </c>
      <c r="F838" s="49" t="s">
        <v>10</v>
      </c>
      <c r="G838" s="49" t="s">
        <v>6</v>
      </c>
      <c r="H838" s="73">
        <v>65.95</v>
      </c>
      <c r="I838" s="73" t="s">
        <v>83</v>
      </c>
      <c r="J838" s="74">
        <v>0</v>
      </c>
      <c r="K838" s="73">
        <v>65.95</v>
      </c>
      <c r="L838" s="73">
        <v>37.97</v>
      </c>
      <c r="M838" s="22">
        <v>13</v>
      </c>
      <c r="N838" s="22">
        <v>3028</v>
      </c>
      <c r="O838" s="22" t="s">
        <v>39</v>
      </c>
      <c r="P838" s="22" t="s">
        <v>27</v>
      </c>
      <c r="Q838" s="75">
        <v>857.35</v>
      </c>
      <c r="R838" s="73">
        <v>0</v>
      </c>
      <c r="S838" s="73">
        <v>363.74000000000007</v>
      </c>
    </row>
    <row r="839" spans="1:19" x14ac:dyDescent="0.35">
      <c r="A839" s="72">
        <v>41316</v>
      </c>
      <c r="B839" s="22" t="s">
        <v>100</v>
      </c>
      <c r="C839" s="72" t="s">
        <v>57</v>
      </c>
      <c r="D839" s="60">
        <v>561</v>
      </c>
      <c r="E839" s="22">
        <v>12</v>
      </c>
      <c r="F839" s="49" t="s">
        <v>11</v>
      </c>
      <c r="G839" s="49" t="s">
        <v>6</v>
      </c>
      <c r="H839" s="73">
        <v>47.95</v>
      </c>
      <c r="I839" s="73" t="s">
        <v>82</v>
      </c>
      <c r="J839" s="74">
        <v>0</v>
      </c>
      <c r="K839" s="73">
        <v>47.95</v>
      </c>
      <c r="L839" s="73">
        <v>20.7</v>
      </c>
      <c r="M839" s="22">
        <v>2</v>
      </c>
      <c r="N839" s="22">
        <v>3016</v>
      </c>
      <c r="O839" s="22" t="s">
        <v>42</v>
      </c>
      <c r="P839" s="22" t="s">
        <v>29</v>
      </c>
      <c r="Q839" s="75">
        <v>95.9</v>
      </c>
      <c r="R839" s="73">
        <v>0</v>
      </c>
      <c r="S839" s="73">
        <v>54.500000000000007</v>
      </c>
    </row>
    <row r="840" spans="1:19" x14ac:dyDescent="0.35">
      <c r="A840" s="72">
        <v>41316</v>
      </c>
      <c r="B840" s="22" t="s">
        <v>100</v>
      </c>
      <c r="C840" s="72" t="s">
        <v>57</v>
      </c>
      <c r="D840" s="60">
        <v>562</v>
      </c>
      <c r="E840" s="22">
        <v>29</v>
      </c>
      <c r="F840" s="49" t="s">
        <v>9</v>
      </c>
      <c r="G840" s="49" t="s">
        <v>6</v>
      </c>
      <c r="H840" s="73">
        <v>40.950000000000003</v>
      </c>
      <c r="I840" s="73" t="s">
        <v>82</v>
      </c>
      <c r="J840" s="74">
        <v>0</v>
      </c>
      <c r="K840" s="73">
        <v>40.950000000000003</v>
      </c>
      <c r="L840" s="73">
        <v>15.51</v>
      </c>
      <c r="M840" s="22">
        <v>3</v>
      </c>
      <c r="N840" s="22">
        <v>3013</v>
      </c>
      <c r="O840" s="22" t="s">
        <v>33</v>
      </c>
      <c r="P840" s="22" t="s">
        <v>34</v>
      </c>
      <c r="Q840" s="75">
        <v>122.85000000000001</v>
      </c>
      <c r="R840" s="73">
        <v>0</v>
      </c>
      <c r="S840" s="73">
        <v>76.320000000000022</v>
      </c>
    </row>
    <row r="841" spans="1:19" x14ac:dyDescent="0.35">
      <c r="A841" s="72">
        <v>41316</v>
      </c>
      <c r="B841" s="22" t="s">
        <v>100</v>
      </c>
      <c r="C841" s="72" t="s">
        <v>57</v>
      </c>
      <c r="D841" s="60">
        <v>562</v>
      </c>
      <c r="E841" s="22">
        <v>10</v>
      </c>
      <c r="F841" s="49" t="s">
        <v>9</v>
      </c>
      <c r="G841" s="49" t="s">
        <v>6</v>
      </c>
      <c r="H841" s="73">
        <v>34.950000000000003</v>
      </c>
      <c r="I841" s="73" t="s">
        <v>81</v>
      </c>
      <c r="J841" s="74">
        <v>0</v>
      </c>
      <c r="K841" s="73">
        <v>34.950000000000003</v>
      </c>
      <c r="L841" s="73">
        <v>22.13</v>
      </c>
      <c r="M841" s="22">
        <v>3</v>
      </c>
      <c r="N841" s="22">
        <v>3013</v>
      </c>
      <c r="O841" s="22" t="s">
        <v>33</v>
      </c>
      <c r="P841" s="22" t="s">
        <v>34</v>
      </c>
      <c r="Q841" s="75">
        <v>104.85000000000001</v>
      </c>
      <c r="R841" s="73">
        <v>0</v>
      </c>
      <c r="S841" s="73">
        <v>38.460000000000008</v>
      </c>
    </row>
    <row r="842" spans="1:19" x14ac:dyDescent="0.35">
      <c r="A842" s="72">
        <v>41316</v>
      </c>
      <c r="B842" s="22" t="s">
        <v>100</v>
      </c>
      <c r="C842" s="72" t="s">
        <v>57</v>
      </c>
      <c r="D842" s="60">
        <v>563</v>
      </c>
      <c r="E842" s="22">
        <v>8</v>
      </c>
      <c r="F842" s="49" t="s">
        <v>11</v>
      </c>
      <c r="G842" s="49" t="s">
        <v>6</v>
      </c>
      <c r="H842" s="73">
        <v>7.95</v>
      </c>
      <c r="I842" s="73" t="s">
        <v>78</v>
      </c>
      <c r="J842" s="74">
        <v>0.1</v>
      </c>
      <c r="K842" s="73">
        <v>7.16</v>
      </c>
      <c r="L842" s="73">
        <v>4.53</v>
      </c>
      <c r="M842" s="22">
        <v>23</v>
      </c>
      <c r="N842" s="22">
        <v>3013</v>
      </c>
      <c r="O842" s="22" t="s">
        <v>33</v>
      </c>
      <c r="P842" s="22" t="s">
        <v>34</v>
      </c>
      <c r="Q842" s="75">
        <v>164.68</v>
      </c>
      <c r="R842" s="73">
        <v>0.79</v>
      </c>
      <c r="S842" s="73">
        <v>60.489999999999995</v>
      </c>
    </row>
    <row r="843" spans="1:19" x14ac:dyDescent="0.35">
      <c r="A843" s="72">
        <v>41316</v>
      </c>
      <c r="B843" s="22" t="s">
        <v>100</v>
      </c>
      <c r="C843" s="72" t="s">
        <v>57</v>
      </c>
      <c r="D843" s="60">
        <v>564</v>
      </c>
      <c r="E843" s="22">
        <v>42</v>
      </c>
      <c r="F843" s="49" t="s">
        <v>10</v>
      </c>
      <c r="G843" s="49" t="s">
        <v>6</v>
      </c>
      <c r="H843" s="73">
        <v>35.950000000000003</v>
      </c>
      <c r="I843" s="73" t="s">
        <v>81</v>
      </c>
      <c r="J843" s="74">
        <v>0</v>
      </c>
      <c r="K843" s="73">
        <v>35.950000000000003</v>
      </c>
      <c r="L843" s="73">
        <v>20.25</v>
      </c>
      <c r="M843" s="22">
        <v>1</v>
      </c>
      <c r="N843" s="22">
        <v>3026</v>
      </c>
      <c r="O843" s="22" t="s">
        <v>51</v>
      </c>
      <c r="P843" s="22" t="s">
        <v>41</v>
      </c>
      <c r="Q843" s="75">
        <v>35.950000000000003</v>
      </c>
      <c r="R843" s="73">
        <v>0</v>
      </c>
      <c r="S843" s="73">
        <v>15.700000000000003</v>
      </c>
    </row>
    <row r="844" spans="1:19" x14ac:dyDescent="0.35">
      <c r="A844" s="72">
        <v>41316</v>
      </c>
      <c r="B844" s="22" t="s">
        <v>100</v>
      </c>
      <c r="C844" s="72" t="s">
        <v>57</v>
      </c>
      <c r="D844" s="60">
        <v>565</v>
      </c>
      <c r="E844" s="22">
        <v>34</v>
      </c>
      <c r="F844" s="49" t="s">
        <v>11</v>
      </c>
      <c r="G844" s="49" t="s">
        <v>6</v>
      </c>
      <c r="H844" s="73">
        <v>37.950000000000003</v>
      </c>
      <c r="I844" s="73" t="s">
        <v>81</v>
      </c>
      <c r="J844" s="74">
        <v>0</v>
      </c>
      <c r="K844" s="73">
        <v>37.950000000000003</v>
      </c>
      <c r="L844" s="73">
        <v>15.35</v>
      </c>
      <c r="M844" s="22">
        <v>9</v>
      </c>
      <c r="N844" s="22">
        <v>3026</v>
      </c>
      <c r="O844" s="22" t="s">
        <v>51</v>
      </c>
      <c r="P844" s="22" t="s">
        <v>41</v>
      </c>
      <c r="Q844" s="75">
        <v>341.55</v>
      </c>
      <c r="R844" s="73">
        <v>0</v>
      </c>
      <c r="S844" s="73">
        <v>203.4</v>
      </c>
    </row>
    <row r="845" spans="1:19" x14ac:dyDescent="0.35">
      <c r="A845" s="72">
        <v>41316</v>
      </c>
      <c r="B845" s="22" t="s">
        <v>100</v>
      </c>
      <c r="C845" s="72" t="s">
        <v>57</v>
      </c>
      <c r="D845" s="60">
        <v>566</v>
      </c>
      <c r="E845" s="22">
        <v>24</v>
      </c>
      <c r="F845" s="49" t="s">
        <v>10</v>
      </c>
      <c r="G845" s="49" t="s">
        <v>6</v>
      </c>
      <c r="H845" s="73">
        <v>27.95</v>
      </c>
      <c r="I845" s="73" t="s">
        <v>80</v>
      </c>
      <c r="J845" s="74">
        <v>0</v>
      </c>
      <c r="K845" s="73">
        <v>27.95</v>
      </c>
      <c r="L845" s="73">
        <v>16.8</v>
      </c>
      <c r="M845" s="22">
        <v>30</v>
      </c>
      <c r="N845" s="22">
        <v>3033</v>
      </c>
      <c r="O845" s="22" t="s">
        <v>22</v>
      </c>
      <c r="P845" s="22" t="s">
        <v>23</v>
      </c>
      <c r="Q845" s="75">
        <v>838.5</v>
      </c>
      <c r="R845" s="73">
        <v>0</v>
      </c>
      <c r="S845" s="73">
        <v>334.49999999999994</v>
      </c>
    </row>
    <row r="846" spans="1:19" x14ac:dyDescent="0.35">
      <c r="A846" s="72">
        <v>41316</v>
      </c>
      <c r="B846" s="22" t="s">
        <v>100</v>
      </c>
      <c r="C846" s="72" t="s">
        <v>57</v>
      </c>
      <c r="D846" s="60">
        <v>567</v>
      </c>
      <c r="E846" s="22">
        <v>23</v>
      </c>
      <c r="F846" s="49" t="s">
        <v>11</v>
      </c>
      <c r="G846" s="49" t="s">
        <v>6</v>
      </c>
      <c r="H846" s="73">
        <v>2.95</v>
      </c>
      <c r="I846" s="73" t="s">
        <v>78</v>
      </c>
      <c r="J846" s="74">
        <v>0</v>
      </c>
      <c r="K846" s="73">
        <v>2.95</v>
      </c>
      <c r="L846" s="73">
        <v>1.68</v>
      </c>
      <c r="M846" s="22">
        <v>2</v>
      </c>
      <c r="N846" s="22">
        <v>3024</v>
      </c>
      <c r="O846" s="22" t="s">
        <v>47</v>
      </c>
      <c r="P846" s="22" t="s">
        <v>41</v>
      </c>
      <c r="Q846" s="75">
        <v>5.9</v>
      </c>
      <c r="R846" s="73">
        <v>0</v>
      </c>
      <c r="S846" s="73">
        <v>2.5400000000000005</v>
      </c>
    </row>
    <row r="847" spans="1:19" x14ac:dyDescent="0.35">
      <c r="A847" s="72">
        <v>41316</v>
      </c>
      <c r="B847" s="22" t="s">
        <v>100</v>
      </c>
      <c r="C847" s="72" t="s">
        <v>57</v>
      </c>
      <c r="D847" s="60">
        <v>568</v>
      </c>
      <c r="E847" s="22">
        <v>23</v>
      </c>
      <c r="F847" s="49" t="s">
        <v>11</v>
      </c>
      <c r="G847" s="49" t="s">
        <v>6</v>
      </c>
      <c r="H847" s="73">
        <v>2.95</v>
      </c>
      <c r="I847" s="73" t="s">
        <v>78</v>
      </c>
      <c r="J847" s="74">
        <v>0</v>
      </c>
      <c r="K847" s="73">
        <v>2.95</v>
      </c>
      <c r="L847" s="73">
        <v>1.68</v>
      </c>
      <c r="M847" s="22">
        <v>3</v>
      </c>
      <c r="N847" s="22">
        <v>3031</v>
      </c>
      <c r="O847" s="22" t="s">
        <v>48</v>
      </c>
      <c r="P847" s="22" t="s">
        <v>23</v>
      </c>
      <c r="Q847" s="75">
        <v>8.8500000000000014</v>
      </c>
      <c r="R847" s="73">
        <v>0</v>
      </c>
      <c r="S847" s="73">
        <v>3.8100000000000005</v>
      </c>
    </row>
    <row r="848" spans="1:19" x14ac:dyDescent="0.35">
      <c r="A848" s="72">
        <v>41316</v>
      </c>
      <c r="B848" s="22" t="s">
        <v>100</v>
      </c>
      <c r="C848" s="72" t="s">
        <v>57</v>
      </c>
      <c r="D848" s="60">
        <v>569</v>
      </c>
      <c r="E848" s="22">
        <v>6</v>
      </c>
      <c r="F848" s="49" t="s">
        <v>9</v>
      </c>
      <c r="G848" s="49" t="s">
        <v>6</v>
      </c>
      <c r="H848" s="73">
        <v>55.95</v>
      </c>
      <c r="I848" s="73" t="s">
        <v>83</v>
      </c>
      <c r="J848" s="74">
        <v>0</v>
      </c>
      <c r="K848" s="73">
        <v>55.95</v>
      </c>
      <c r="L848" s="73">
        <v>16.059999999999999</v>
      </c>
      <c r="M848" s="22">
        <v>2</v>
      </c>
      <c r="N848" s="22">
        <v>3012</v>
      </c>
      <c r="O848" s="22" t="s">
        <v>36</v>
      </c>
      <c r="P848" s="22" t="s">
        <v>34</v>
      </c>
      <c r="Q848" s="75">
        <v>111.9</v>
      </c>
      <c r="R848" s="73">
        <v>0</v>
      </c>
      <c r="S848" s="73">
        <v>79.78</v>
      </c>
    </row>
    <row r="849" spans="1:19" x14ac:dyDescent="0.35">
      <c r="A849" s="72">
        <v>41316</v>
      </c>
      <c r="B849" s="22" t="s">
        <v>100</v>
      </c>
      <c r="C849" s="72" t="s">
        <v>57</v>
      </c>
      <c r="D849" s="60">
        <v>569</v>
      </c>
      <c r="E849" s="22">
        <v>2</v>
      </c>
      <c r="F849" s="49" t="s">
        <v>9</v>
      </c>
      <c r="G849" s="49" t="s">
        <v>6</v>
      </c>
      <c r="H849" s="73">
        <v>44.95</v>
      </c>
      <c r="I849" s="73" t="s">
        <v>82</v>
      </c>
      <c r="J849" s="74">
        <v>0</v>
      </c>
      <c r="K849" s="73">
        <v>44.95</v>
      </c>
      <c r="L849" s="73">
        <v>27.95</v>
      </c>
      <c r="M849" s="22">
        <v>1</v>
      </c>
      <c r="N849" s="22">
        <v>3012</v>
      </c>
      <c r="O849" s="22" t="s">
        <v>36</v>
      </c>
      <c r="P849" s="22" t="s">
        <v>34</v>
      </c>
      <c r="Q849" s="75">
        <v>44.95</v>
      </c>
      <c r="R849" s="73">
        <v>0</v>
      </c>
      <c r="S849" s="73">
        <v>17.000000000000004</v>
      </c>
    </row>
    <row r="850" spans="1:19" x14ac:dyDescent="0.35">
      <c r="A850" s="72">
        <v>41316</v>
      </c>
      <c r="B850" s="22" t="s">
        <v>100</v>
      </c>
      <c r="C850" s="72" t="s">
        <v>57</v>
      </c>
      <c r="D850" s="60">
        <v>570</v>
      </c>
      <c r="E850" s="22">
        <v>21</v>
      </c>
      <c r="F850" s="49" t="s">
        <v>10</v>
      </c>
      <c r="G850" s="49" t="s">
        <v>6</v>
      </c>
      <c r="H850" s="73">
        <v>26.95</v>
      </c>
      <c r="I850" s="73" t="s">
        <v>80</v>
      </c>
      <c r="J850" s="74">
        <v>0</v>
      </c>
      <c r="K850" s="73">
        <v>26.95</v>
      </c>
      <c r="L850" s="73">
        <v>12.42</v>
      </c>
      <c r="M850" s="22">
        <v>14</v>
      </c>
      <c r="N850" s="22">
        <v>3012</v>
      </c>
      <c r="O850" s="22" t="s">
        <v>36</v>
      </c>
      <c r="P850" s="22" t="s">
        <v>34</v>
      </c>
      <c r="Q850" s="75">
        <v>377.3</v>
      </c>
      <c r="R850" s="73">
        <v>0</v>
      </c>
      <c r="S850" s="73">
        <v>203.42</v>
      </c>
    </row>
    <row r="851" spans="1:19" x14ac:dyDescent="0.35">
      <c r="A851" s="72">
        <v>41316</v>
      </c>
      <c r="B851" s="22" t="s">
        <v>100</v>
      </c>
      <c r="C851" s="72" t="s">
        <v>57</v>
      </c>
      <c r="D851" s="60">
        <v>571</v>
      </c>
      <c r="E851" s="22">
        <v>46</v>
      </c>
      <c r="F851" s="49" t="s">
        <v>11</v>
      </c>
      <c r="G851" s="49" t="s">
        <v>6</v>
      </c>
      <c r="H851" s="73">
        <v>55.95</v>
      </c>
      <c r="I851" s="73" t="s">
        <v>83</v>
      </c>
      <c r="J851" s="74">
        <v>0</v>
      </c>
      <c r="K851" s="73">
        <v>55.95</v>
      </c>
      <c r="L851" s="73">
        <v>32.47</v>
      </c>
      <c r="M851" s="22">
        <v>6</v>
      </c>
      <c r="N851" s="22">
        <v>3027</v>
      </c>
      <c r="O851" s="22" t="s">
        <v>50</v>
      </c>
      <c r="P851" s="22" t="s">
        <v>23</v>
      </c>
      <c r="Q851" s="75">
        <v>335.70000000000005</v>
      </c>
      <c r="R851" s="73">
        <v>0</v>
      </c>
      <c r="S851" s="73">
        <v>140.88000000000002</v>
      </c>
    </row>
    <row r="852" spans="1:19" x14ac:dyDescent="0.35">
      <c r="A852" s="72">
        <v>41316</v>
      </c>
      <c r="B852" s="22" t="s">
        <v>100</v>
      </c>
      <c r="C852" s="72" t="s">
        <v>57</v>
      </c>
      <c r="D852" s="60">
        <v>572</v>
      </c>
      <c r="E852" s="22">
        <v>46</v>
      </c>
      <c r="F852" s="49" t="s">
        <v>10</v>
      </c>
      <c r="G852" s="49" t="s">
        <v>6</v>
      </c>
      <c r="H852" s="73">
        <v>55.95</v>
      </c>
      <c r="I852" s="73" t="s">
        <v>83</v>
      </c>
      <c r="J852" s="74">
        <v>0</v>
      </c>
      <c r="K852" s="73">
        <v>55.95</v>
      </c>
      <c r="L852" s="73">
        <v>32.47</v>
      </c>
      <c r="M852" s="22">
        <v>29</v>
      </c>
      <c r="N852" s="22">
        <v>3029</v>
      </c>
      <c r="O852" s="22" t="s">
        <v>46</v>
      </c>
      <c r="P852" s="22" t="s">
        <v>23</v>
      </c>
      <c r="Q852" s="75">
        <v>1622.5500000000002</v>
      </c>
      <c r="R852" s="73">
        <v>0</v>
      </c>
      <c r="S852" s="73">
        <v>680.92000000000007</v>
      </c>
    </row>
    <row r="853" spans="1:19" x14ac:dyDescent="0.35">
      <c r="A853" s="72">
        <v>41316</v>
      </c>
      <c r="B853" s="22" t="s">
        <v>100</v>
      </c>
      <c r="C853" s="72" t="s">
        <v>57</v>
      </c>
      <c r="D853" s="60">
        <v>573</v>
      </c>
      <c r="E853" s="22">
        <v>42</v>
      </c>
      <c r="F853" s="49" t="s">
        <v>10</v>
      </c>
      <c r="G853" s="49" t="s">
        <v>6</v>
      </c>
      <c r="H853" s="73">
        <v>35.950000000000003</v>
      </c>
      <c r="I853" s="73" t="s">
        <v>81</v>
      </c>
      <c r="J853" s="74">
        <v>0</v>
      </c>
      <c r="K853" s="73">
        <v>35.950000000000003</v>
      </c>
      <c r="L853" s="73">
        <v>20.25</v>
      </c>
      <c r="M853" s="22">
        <v>2</v>
      </c>
      <c r="N853" s="22">
        <v>3033</v>
      </c>
      <c r="O853" s="22" t="s">
        <v>22</v>
      </c>
      <c r="P853" s="22" t="s">
        <v>23</v>
      </c>
      <c r="Q853" s="75">
        <v>71.900000000000006</v>
      </c>
      <c r="R853" s="73">
        <v>0</v>
      </c>
      <c r="S853" s="73">
        <v>31.400000000000006</v>
      </c>
    </row>
    <row r="854" spans="1:19" x14ac:dyDescent="0.35">
      <c r="A854" s="72">
        <v>41316</v>
      </c>
      <c r="B854" s="22" t="s">
        <v>100</v>
      </c>
      <c r="C854" s="72" t="s">
        <v>57</v>
      </c>
      <c r="D854" s="60">
        <v>573</v>
      </c>
      <c r="E854" s="22">
        <v>30</v>
      </c>
      <c r="F854" s="49" t="s">
        <v>10</v>
      </c>
      <c r="G854" s="49" t="s">
        <v>6</v>
      </c>
      <c r="H854" s="73">
        <v>10.95</v>
      </c>
      <c r="I854" s="73" t="s">
        <v>79</v>
      </c>
      <c r="J854" s="74">
        <v>0.1</v>
      </c>
      <c r="K854" s="73">
        <v>9.86</v>
      </c>
      <c r="L854" s="73">
        <v>4.8</v>
      </c>
      <c r="M854" s="22">
        <v>9</v>
      </c>
      <c r="N854" s="22">
        <v>3033</v>
      </c>
      <c r="O854" s="22" t="s">
        <v>22</v>
      </c>
      <c r="P854" s="22" t="s">
        <v>23</v>
      </c>
      <c r="Q854" s="75">
        <v>88.74</v>
      </c>
      <c r="R854" s="73">
        <v>1.0899999999999999</v>
      </c>
      <c r="S854" s="73">
        <v>45.54</v>
      </c>
    </row>
    <row r="855" spans="1:19" x14ac:dyDescent="0.35">
      <c r="A855" s="72">
        <v>41317</v>
      </c>
      <c r="B855" s="22" t="s">
        <v>101</v>
      </c>
      <c r="C855" s="72" t="s">
        <v>57</v>
      </c>
      <c r="D855" s="60">
        <v>574</v>
      </c>
      <c r="E855" s="22">
        <v>48</v>
      </c>
      <c r="F855" s="49" t="s">
        <v>7</v>
      </c>
      <c r="G855" s="49" t="s">
        <v>6</v>
      </c>
      <c r="H855" s="73">
        <v>3.95</v>
      </c>
      <c r="I855" s="73" t="s">
        <v>78</v>
      </c>
      <c r="J855" s="74">
        <v>0</v>
      </c>
      <c r="K855" s="73">
        <v>3.95</v>
      </c>
      <c r="L855" s="73">
        <v>1.43</v>
      </c>
      <c r="M855" s="22">
        <v>24</v>
      </c>
      <c r="N855" s="22">
        <v>3024</v>
      </c>
      <c r="O855" s="22" t="s">
        <v>47</v>
      </c>
      <c r="P855" s="22" t="s">
        <v>41</v>
      </c>
      <c r="Q855" s="75">
        <v>94.800000000000011</v>
      </c>
      <c r="R855" s="73">
        <v>0</v>
      </c>
      <c r="S855" s="73">
        <v>60.480000000000011</v>
      </c>
    </row>
    <row r="856" spans="1:19" x14ac:dyDescent="0.35">
      <c r="A856" s="72">
        <v>41317</v>
      </c>
      <c r="B856" s="22" t="s">
        <v>101</v>
      </c>
      <c r="C856" s="72" t="s">
        <v>57</v>
      </c>
      <c r="D856" s="60">
        <v>575</v>
      </c>
      <c r="E856" s="22">
        <v>49</v>
      </c>
      <c r="F856" s="49" t="s">
        <v>9</v>
      </c>
      <c r="G856" s="49" t="s">
        <v>6</v>
      </c>
      <c r="H856" s="73">
        <v>63.95</v>
      </c>
      <c r="I856" s="73" t="s">
        <v>83</v>
      </c>
      <c r="J856" s="74">
        <v>0</v>
      </c>
      <c r="K856" s="73">
        <v>63.95</v>
      </c>
      <c r="L856" s="73">
        <v>27.1</v>
      </c>
      <c r="M856" s="22">
        <v>3</v>
      </c>
      <c r="N856" s="22">
        <v>3022</v>
      </c>
      <c r="O856" s="22" t="s">
        <v>43</v>
      </c>
      <c r="P856" s="22" t="s">
        <v>44</v>
      </c>
      <c r="Q856" s="75">
        <v>191.85000000000002</v>
      </c>
      <c r="R856" s="73">
        <v>0</v>
      </c>
      <c r="S856" s="73">
        <v>110.55000000000001</v>
      </c>
    </row>
    <row r="857" spans="1:19" x14ac:dyDescent="0.35">
      <c r="A857" s="72">
        <v>41317</v>
      </c>
      <c r="B857" s="22" t="s">
        <v>101</v>
      </c>
      <c r="C857" s="72" t="s">
        <v>57</v>
      </c>
      <c r="D857" s="60">
        <v>576</v>
      </c>
      <c r="E857" s="22">
        <v>44</v>
      </c>
      <c r="F857" s="49" t="s">
        <v>8</v>
      </c>
      <c r="G857" s="49" t="s">
        <v>6</v>
      </c>
      <c r="H857" s="73">
        <v>38.950000000000003</v>
      </c>
      <c r="I857" s="73" t="s">
        <v>81</v>
      </c>
      <c r="J857" s="74">
        <v>0</v>
      </c>
      <c r="K857" s="73">
        <v>38.950000000000003</v>
      </c>
      <c r="L857" s="73">
        <v>24.76</v>
      </c>
      <c r="M857" s="22">
        <v>1</v>
      </c>
      <c r="N857" s="22">
        <v>3032</v>
      </c>
      <c r="O857" s="22" t="s">
        <v>30</v>
      </c>
      <c r="P857" s="22" t="s">
        <v>31</v>
      </c>
      <c r="Q857" s="75">
        <v>38.950000000000003</v>
      </c>
      <c r="R857" s="73">
        <v>0</v>
      </c>
      <c r="S857" s="73">
        <v>14.190000000000001</v>
      </c>
    </row>
    <row r="858" spans="1:19" x14ac:dyDescent="0.35">
      <c r="A858" s="72">
        <v>41317</v>
      </c>
      <c r="B858" s="22" t="s">
        <v>101</v>
      </c>
      <c r="C858" s="72" t="s">
        <v>57</v>
      </c>
      <c r="D858" s="60">
        <v>577</v>
      </c>
      <c r="E858" s="22">
        <v>7</v>
      </c>
      <c r="F858" s="49" t="s">
        <v>9</v>
      </c>
      <c r="G858" s="49" t="s">
        <v>6</v>
      </c>
      <c r="H858" s="73">
        <v>20.95</v>
      </c>
      <c r="I858" s="73" t="s">
        <v>80</v>
      </c>
      <c r="J858" s="74">
        <v>0.1</v>
      </c>
      <c r="K858" s="73">
        <v>18.86</v>
      </c>
      <c r="L858" s="73">
        <v>10.039999999999999</v>
      </c>
      <c r="M858" s="22">
        <v>3</v>
      </c>
      <c r="N858" s="22">
        <v>3020</v>
      </c>
      <c r="O858" s="22" t="s">
        <v>26</v>
      </c>
      <c r="P858" s="22" t="s">
        <v>27</v>
      </c>
      <c r="Q858" s="75">
        <v>56.58</v>
      </c>
      <c r="R858" s="73">
        <v>2.09</v>
      </c>
      <c r="S858" s="73">
        <v>26.46</v>
      </c>
    </row>
    <row r="859" spans="1:19" x14ac:dyDescent="0.35">
      <c r="A859" s="72">
        <v>41317</v>
      </c>
      <c r="B859" s="22" t="s">
        <v>101</v>
      </c>
      <c r="C859" s="72" t="s">
        <v>57</v>
      </c>
      <c r="D859" s="60">
        <v>578</v>
      </c>
      <c r="E859" s="22">
        <v>29</v>
      </c>
      <c r="F859" s="49" t="s">
        <v>8</v>
      </c>
      <c r="G859" s="49" t="s">
        <v>6</v>
      </c>
      <c r="H859" s="73">
        <v>40.950000000000003</v>
      </c>
      <c r="I859" s="73" t="s">
        <v>82</v>
      </c>
      <c r="J859" s="74">
        <v>0</v>
      </c>
      <c r="K859" s="73">
        <v>40.950000000000003</v>
      </c>
      <c r="L859" s="73">
        <v>15.51</v>
      </c>
      <c r="M859" s="22">
        <v>2</v>
      </c>
      <c r="N859" s="22">
        <v>3032</v>
      </c>
      <c r="O859" s="22" t="s">
        <v>30</v>
      </c>
      <c r="P859" s="22" t="s">
        <v>31</v>
      </c>
      <c r="Q859" s="75">
        <v>81.900000000000006</v>
      </c>
      <c r="R859" s="73">
        <v>0</v>
      </c>
      <c r="S859" s="73">
        <v>50.88000000000001</v>
      </c>
    </row>
    <row r="860" spans="1:19" x14ac:dyDescent="0.35">
      <c r="A860" s="72">
        <v>41317</v>
      </c>
      <c r="B860" s="22" t="s">
        <v>101</v>
      </c>
      <c r="C860" s="72" t="s">
        <v>57</v>
      </c>
      <c r="D860" s="60">
        <v>578</v>
      </c>
      <c r="E860" s="22">
        <v>15</v>
      </c>
      <c r="F860" s="49" t="s">
        <v>8</v>
      </c>
      <c r="G860" s="49" t="s">
        <v>6</v>
      </c>
      <c r="H860" s="73">
        <v>28.95</v>
      </c>
      <c r="I860" s="73" t="s">
        <v>80</v>
      </c>
      <c r="J860" s="74">
        <v>0</v>
      </c>
      <c r="K860" s="73">
        <v>28.95</v>
      </c>
      <c r="L860" s="73">
        <v>17.53</v>
      </c>
      <c r="M860" s="22">
        <v>25</v>
      </c>
      <c r="N860" s="22">
        <v>3032</v>
      </c>
      <c r="O860" s="22" t="s">
        <v>30</v>
      </c>
      <c r="P860" s="22" t="s">
        <v>31</v>
      </c>
      <c r="Q860" s="75">
        <v>723.75</v>
      </c>
      <c r="R860" s="73">
        <v>0</v>
      </c>
      <c r="S860" s="73">
        <v>285.49999999999994</v>
      </c>
    </row>
    <row r="861" spans="1:19" x14ac:dyDescent="0.35">
      <c r="A861" s="72">
        <v>41317</v>
      </c>
      <c r="B861" s="22" t="s">
        <v>101</v>
      </c>
      <c r="C861" s="72" t="s">
        <v>57</v>
      </c>
      <c r="D861" s="60">
        <v>579</v>
      </c>
      <c r="E861" s="22">
        <v>13</v>
      </c>
      <c r="F861" s="49" t="s">
        <v>7</v>
      </c>
      <c r="G861" s="49" t="s">
        <v>6</v>
      </c>
      <c r="H861" s="73">
        <v>26.95</v>
      </c>
      <c r="I861" s="73" t="s">
        <v>80</v>
      </c>
      <c r="J861" s="74">
        <v>0.1</v>
      </c>
      <c r="K861" s="73">
        <v>24.26</v>
      </c>
      <c r="L861" s="73">
        <v>13.26</v>
      </c>
      <c r="M861" s="22">
        <v>3</v>
      </c>
      <c r="N861" s="22">
        <v>3022</v>
      </c>
      <c r="O861" s="22" t="s">
        <v>43</v>
      </c>
      <c r="P861" s="22" t="s">
        <v>44</v>
      </c>
      <c r="Q861" s="75">
        <v>72.78</v>
      </c>
      <c r="R861" s="73">
        <v>2.6899999999999977</v>
      </c>
      <c r="S861" s="73">
        <v>33.000000000000007</v>
      </c>
    </row>
    <row r="862" spans="1:19" x14ac:dyDescent="0.35">
      <c r="A862" s="72">
        <v>41317</v>
      </c>
      <c r="B862" s="22" t="s">
        <v>101</v>
      </c>
      <c r="C862" s="72" t="s">
        <v>57</v>
      </c>
      <c r="D862" s="60">
        <v>579</v>
      </c>
      <c r="E862" s="22">
        <v>40</v>
      </c>
      <c r="F862" s="49" t="s">
        <v>7</v>
      </c>
      <c r="G862" s="49" t="s">
        <v>6</v>
      </c>
      <c r="H862" s="73">
        <v>16.95</v>
      </c>
      <c r="I862" s="73" t="s">
        <v>79</v>
      </c>
      <c r="J862" s="74">
        <v>0</v>
      </c>
      <c r="K862" s="73">
        <v>16.95</v>
      </c>
      <c r="L862" s="73">
        <v>6.53</v>
      </c>
      <c r="M862" s="22">
        <v>3</v>
      </c>
      <c r="N862" s="22">
        <v>3022</v>
      </c>
      <c r="O862" s="22" t="s">
        <v>43</v>
      </c>
      <c r="P862" s="22" t="s">
        <v>44</v>
      </c>
      <c r="Q862" s="75">
        <v>50.849999999999994</v>
      </c>
      <c r="R862" s="73">
        <v>0</v>
      </c>
      <c r="S862" s="73">
        <v>31.259999999999994</v>
      </c>
    </row>
    <row r="863" spans="1:19" x14ac:dyDescent="0.35">
      <c r="A863" s="72">
        <v>41317</v>
      </c>
      <c r="B863" s="22" t="s">
        <v>101</v>
      </c>
      <c r="C863" s="72" t="s">
        <v>57</v>
      </c>
      <c r="D863" s="60">
        <v>579</v>
      </c>
      <c r="E863" s="22">
        <v>3</v>
      </c>
      <c r="F863" s="49" t="s">
        <v>7</v>
      </c>
      <c r="G863" s="49" t="s">
        <v>6</v>
      </c>
      <c r="H863" s="73">
        <v>59.95</v>
      </c>
      <c r="I863" s="73" t="s">
        <v>83</v>
      </c>
      <c r="J863" s="74">
        <v>0</v>
      </c>
      <c r="K863" s="73">
        <v>59.95</v>
      </c>
      <c r="L863" s="73">
        <v>28.73</v>
      </c>
      <c r="M863" s="22">
        <v>16</v>
      </c>
      <c r="N863" s="22">
        <v>3022</v>
      </c>
      <c r="O863" s="22" t="s">
        <v>43</v>
      </c>
      <c r="P863" s="22" t="s">
        <v>44</v>
      </c>
      <c r="Q863" s="75">
        <v>959.2</v>
      </c>
      <c r="R863" s="73">
        <v>0</v>
      </c>
      <c r="S863" s="73">
        <v>499.52000000000004</v>
      </c>
    </row>
    <row r="864" spans="1:19" x14ac:dyDescent="0.35">
      <c r="A864" s="72">
        <v>41317</v>
      </c>
      <c r="B864" s="22" t="s">
        <v>101</v>
      </c>
      <c r="C864" s="72" t="s">
        <v>57</v>
      </c>
      <c r="D864" s="60">
        <v>579</v>
      </c>
      <c r="E864" s="22">
        <v>30</v>
      </c>
      <c r="F864" s="49" t="s">
        <v>7</v>
      </c>
      <c r="G864" s="49" t="s">
        <v>6</v>
      </c>
      <c r="H864" s="73">
        <v>10.95</v>
      </c>
      <c r="I864" s="73" t="s">
        <v>79</v>
      </c>
      <c r="J864" s="74">
        <v>0</v>
      </c>
      <c r="K864" s="73">
        <v>10.95</v>
      </c>
      <c r="L864" s="73">
        <v>4.8</v>
      </c>
      <c r="M864" s="22">
        <v>25</v>
      </c>
      <c r="N864" s="22">
        <v>3022</v>
      </c>
      <c r="O864" s="22" t="s">
        <v>43</v>
      </c>
      <c r="P864" s="22" t="s">
        <v>44</v>
      </c>
      <c r="Q864" s="75">
        <v>273.75</v>
      </c>
      <c r="R864" s="73">
        <v>0</v>
      </c>
      <c r="S864" s="73">
        <v>153.75</v>
      </c>
    </row>
    <row r="865" spans="1:19" x14ac:dyDescent="0.35">
      <c r="A865" s="72">
        <v>41317</v>
      </c>
      <c r="B865" s="22" t="s">
        <v>101</v>
      </c>
      <c r="C865" s="72" t="s">
        <v>57</v>
      </c>
      <c r="D865" s="60">
        <v>580</v>
      </c>
      <c r="E865" s="22">
        <v>8</v>
      </c>
      <c r="F865" s="49" t="s">
        <v>7</v>
      </c>
      <c r="G865" s="49" t="s">
        <v>6</v>
      </c>
      <c r="H865" s="73">
        <v>7.95</v>
      </c>
      <c r="I865" s="73" t="s">
        <v>78</v>
      </c>
      <c r="J865" s="74">
        <v>0</v>
      </c>
      <c r="K865" s="73">
        <v>7.95</v>
      </c>
      <c r="L865" s="73">
        <v>4.53</v>
      </c>
      <c r="M865" s="22">
        <v>28</v>
      </c>
      <c r="N865" s="22">
        <v>3030</v>
      </c>
      <c r="O865" s="22" t="s">
        <v>40</v>
      </c>
      <c r="P865" s="22" t="s">
        <v>41</v>
      </c>
      <c r="Q865" s="75">
        <v>222.6</v>
      </c>
      <c r="R865" s="73">
        <v>0</v>
      </c>
      <c r="S865" s="73">
        <v>95.759999999999991</v>
      </c>
    </row>
    <row r="866" spans="1:19" x14ac:dyDescent="0.35">
      <c r="A866" s="72">
        <v>41317</v>
      </c>
      <c r="B866" s="22" t="s">
        <v>101</v>
      </c>
      <c r="C866" s="72" t="s">
        <v>57</v>
      </c>
      <c r="D866" s="60">
        <v>580</v>
      </c>
      <c r="E866" s="22">
        <v>35</v>
      </c>
      <c r="F866" s="49" t="s">
        <v>7</v>
      </c>
      <c r="G866" s="49" t="s">
        <v>6</v>
      </c>
      <c r="H866" s="73">
        <v>0.95</v>
      </c>
      <c r="I866" s="73" t="s">
        <v>78</v>
      </c>
      <c r="J866" s="74">
        <v>0</v>
      </c>
      <c r="K866" s="73">
        <v>0.95</v>
      </c>
      <c r="L866" s="73">
        <v>0.47</v>
      </c>
      <c r="M866" s="22">
        <v>23</v>
      </c>
      <c r="N866" s="22">
        <v>3030</v>
      </c>
      <c r="O866" s="22" t="s">
        <v>40</v>
      </c>
      <c r="P866" s="22" t="s">
        <v>41</v>
      </c>
      <c r="Q866" s="75">
        <v>21.849999999999998</v>
      </c>
      <c r="R866" s="73">
        <v>0</v>
      </c>
      <c r="S866" s="73">
        <v>11.04</v>
      </c>
    </row>
    <row r="867" spans="1:19" x14ac:dyDescent="0.35">
      <c r="A867" s="72">
        <v>41317</v>
      </c>
      <c r="B867" s="22" t="s">
        <v>101</v>
      </c>
      <c r="C867" s="72" t="s">
        <v>57</v>
      </c>
      <c r="D867" s="60">
        <v>581</v>
      </c>
      <c r="E867" s="22">
        <v>47</v>
      </c>
      <c r="F867" s="49" t="s">
        <v>8</v>
      </c>
      <c r="G867" s="49" t="s">
        <v>6</v>
      </c>
      <c r="H867" s="73">
        <v>28.95</v>
      </c>
      <c r="I867" s="73" t="s">
        <v>80</v>
      </c>
      <c r="J867" s="74">
        <v>0</v>
      </c>
      <c r="K867" s="73">
        <v>28.95</v>
      </c>
      <c r="L867" s="73">
        <v>8.86</v>
      </c>
      <c r="M867" s="22">
        <v>3</v>
      </c>
      <c r="N867" s="22">
        <v>3017</v>
      </c>
      <c r="O867" s="22" t="s">
        <v>32</v>
      </c>
      <c r="P867" s="22" t="s">
        <v>29</v>
      </c>
      <c r="Q867" s="75">
        <v>86.85</v>
      </c>
      <c r="R867" s="73">
        <v>0</v>
      </c>
      <c r="S867" s="73">
        <v>60.269999999999996</v>
      </c>
    </row>
    <row r="868" spans="1:19" x14ac:dyDescent="0.35">
      <c r="A868" s="72">
        <v>41317</v>
      </c>
      <c r="B868" s="22" t="s">
        <v>101</v>
      </c>
      <c r="C868" s="72" t="s">
        <v>57</v>
      </c>
      <c r="D868" s="60">
        <v>582</v>
      </c>
      <c r="E868" s="22">
        <v>23</v>
      </c>
      <c r="F868" s="49" t="s">
        <v>7</v>
      </c>
      <c r="G868" s="49" t="s">
        <v>6</v>
      </c>
      <c r="H868" s="73">
        <v>2.95</v>
      </c>
      <c r="I868" s="73" t="s">
        <v>78</v>
      </c>
      <c r="J868" s="74">
        <v>0</v>
      </c>
      <c r="K868" s="73">
        <v>2.95</v>
      </c>
      <c r="L868" s="73">
        <v>1.68</v>
      </c>
      <c r="M868" s="22">
        <v>10</v>
      </c>
      <c r="N868" s="22">
        <v>3032</v>
      </c>
      <c r="O868" s="22" t="s">
        <v>30</v>
      </c>
      <c r="P868" s="22" t="s">
        <v>31</v>
      </c>
      <c r="Q868" s="75">
        <v>29.5</v>
      </c>
      <c r="R868" s="73">
        <v>0</v>
      </c>
      <c r="S868" s="73">
        <v>12.700000000000003</v>
      </c>
    </row>
    <row r="869" spans="1:19" x14ac:dyDescent="0.35">
      <c r="A869" s="72">
        <v>41317</v>
      </c>
      <c r="B869" s="22" t="s">
        <v>101</v>
      </c>
      <c r="C869" s="72" t="s">
        <v>57</v>
      </c>
      <c r="D869" s="60">
        <v>583</v>
      </c>
      <c r="E869" s="22">
        <v>5</v>
      </c>
      <c r="F869" s="49" t="s">
        <v>9</v>
      </c>
      <c r="G869" s="49" t="s">
        <v>6</v>
      </c>
      <c r="H869" s="73">
        <v>24.95</v>
      </c>
      <c r="I869" s="73" t="s">
        <v>80</v>
      </c>
      <c r="J869" s="74">
        <v>0</v>
      </c>
      <c r="K869" s="73">
        <v>24.95</v>
      </c>
      <c r="L869" s="73">
        <v>12.27</v>
      </c>
      <c r="M869" s="22">
        <v>4</v>
      </c>
      <c r="N869" s="22">
        <v>3032</v>
      </c>
      <c r="O869" s="22" t="s">
        <v>30</v>
      </c>
      <c r="P869" s="22" t="s">
        <v>31</v>
      </c>
      <c r="Q869" s="75">
        <v>99.8</v>
      </c>
      <c r="R869" s="73">
        <v>0</v>
      </c>
      <c r="S869" s="73">
        <v>50.72</v>
      </c>
    </row>
    <row r="870" spans="1:19" x14ac:dyDescent="0.35">
      <c r="A870" s="72">
        <v>41317</v>
      </c>
      <c r="B870" s="22" t="s">
        <v>101</v>
      </c>
      <c r="C870" s="72" t="s">
        <v>57</v>
      </c>
      <c r="D870" s="60">
        <v>583</v>
      </c>
      <c r="E870" s="22">
        <v>4</v>
      </c>
      <c r="F870" s="49" t="s">
        <v>9</v>
      </c>
      <c r="G870" s="49" t="s">
        <v>6</v>
      </c>
      <c r="H870" s="73">
        <v>73.95</v>
      </c>
      <c r="I870" s="73" t="s">
        <v>83</v>
      </c>
      <c r="J870" s="74">
        <v>0</v>
      </c>
      <c r="K870" s="73">
        <v>73.95</v>
      </c>
      <c r="L870" s="73">
        <v>38.86</v>
      </c>
      <c r="M870" s="22">
        <v>1</v>
      </c>
      <c r="N870" s="22">
        <v>3032</v>
      </c>
      <c r="O870" s="22" t="s">
        <v>30</v>
      </c>
      <c r="P870" s="22" t="s">
        <v>31</v>
      </c>
      <c r="Q870" s="75">
        <v>73.95</v>
      </c>
      <c r="R870" s="73">
        <v>0</v>
      </c>
      <c r="S870" s="73">
        <v>35.090000000000003</v>
      </c>
    </row>
    <row r="871" spans="1:19" x14ac:dyDescent="0.35">
      <c r="A871" s="72">
        <v>41317</v>
      </c>
      <c r="B871" s="22" t="s">
        <v>101</v>
      </c>
      <c r="C871" s="72" t="s">
        <v>57</v>
      </c>
      <c r="D871" s="60">
        <v>584</v>
      </c>
      <c r="E871" s="22">
        <v>44</v>
      </c>
      <c r="F871" s="49" t="s">
        <v>7</v>
      </c>
      <c r="G871" s="49" t="s">
        <v>6</v>
      </c>
      <c r="H871" s="73">
        <v>38.950000000000003</v>
      </c>
      <c r="I871" s="73" t="s">
        <v>81</v>
      </c>
      <c r="J871" s="74">
        <v>0.1</v>
      </c>
      <c r="K871" s="73">
        <v>35.06</v>
      </c>
      <c r="L871" s="73">
        <v>24.76</v>
      </c>
      <c r="M871" s="22">
        <v>5</v>
      </c>
      <c r="N871" s="22">
        <v>3012</v>
      </c>
      <c r="O871" s="22" t="s">
        <v>36</v>
      </c>
      <c r="P871" s="22" t="s">
        <v>34</v>
      </c>
      <c r="Q871" s="75">
        <v>175.3</v>
      </c>
      <c r="R871" s="73">
        <v>3.8900000000000006</v>
      </c>
      <c r="S871" s="73">
        <v>51.5</v>
      </c>
    </row>
    <row r="872" spans="1:19" x14ac:dyDescent="0.35">
      <c r="A872" s="72">
        <v>41317</v>
      </c>
      <c r="B872" s="22" t="s">
        <v>101</v>
      </c>
      <c r="C872" s="72" t="s">
        <v>57</v>
      </c>
      <c r="D872" s="60">
        <v>584</v>
      </c>
      <c r="E872" s="22">
        <v>21</v>
      </c>
      <c r="F872" s="49" t="s">
        <v>7</v>
      </c>
      <c r="G872" s="49" t="s">
        <v>6</v>
      </c>
      <c r="H872" s="73">
        <v>26.95</v>
      </c>
      <c r="I872" s="73" t="s">
        <v>80</v>
      </c>
      <c r="J872" s="74">
        <v>0</v>
      </c>
      <c r="K872" s="73">
        <v>26.95</v>
      </c>
      <c r="L872" s="73">
        <v>12.42</v>
      </c>
      <c r="M872" s="22">
        <v>3</v>
      </c>
      <c r="N872" s="22">
        <v>3012</v>
      </c>
      <c r="O872" s="22" t="s">
        <v>36</v>
      </c>
      <c r="P872" s="22" t="s">
        <v>34</v>
      </c>
      <c r="Q872" s="75">
        <v>80.849999999999994</v>
      </c>
      <c r="R872" s="73">
        <v>0</v>
      </c>
      <c r="S872" s="73">
        <v>43.589999999999996</v>
      </c>
    </row>
    <row r="873" spans="1:19" x14ac:dyDescent="0.35">
      <c r="A873" s="72">
        <v>41317</v>
      </c>
      <c r="B873" s="22" t="s">
        <v>101</v>
      </c>
      <c r="C873" s="72" t="s">
        <v>57</v>
      </c>
      <c r="D873" s="60">
        <v>584</v>
      </c>
      <c r="E873" s="22">
        <v>33</v>
      </c>
      <c r="F873" s="49" t="s">
        <v>7</v>
      </c>
      <c r="G873" s="49" t="s">
        <v>6</v>
      </c>
      <c r="H873" s="73">
        <v>19.95</v>
      </c>
      <c r="I873" s="73" t="s">
        <v>79</v>
      </c>
      <c r="J873" s="74">
        <v>0</v>
      </c>
      <c r="K873" s="73">
        <v>19.95</v>
      </c>
      <c r="L873" s="73">
        <v>9.7799999999999994</v>
      </c>
      <c r="M873" s="22">
        <v>5</v>
      </c>
      <c r="N873" s="22">
        <v>3012</v>
      </c>
      <c r="O873" s="22" t="s">
        <v>36</v>
      </c>
      <c r="P873" s="22" t="s">
        <v>34</v>
      </c>
      <c r="Q873" s="75">
        <v>99.75</v>
      </c>
      <c r="R873" s="73">
        <v>0</v>
      </c>
      <c r="S873" s="73">
        <v>50.85</v>
      </c>
    </row>
    <row r="874" spans="1:19" x14ac:dyDescent="0.35">
      <c r="A874" s="72">
        <v>41317</v>
      </c>
      <c r="B874" s="22" t="s">
        <v>101</v>
      </c>
      <c r="C874" s="72" t="s">
        <v>57</v>
      </c>
      <c r="D874" s="60">
        <v>585</v>
      </c>
      <c r="E874" s="22">
        <v>35</v>
      </c>
      <c r="F874" s="49" t="s">
        <v>8</v>
      </c>
      <c r="G874" s="49" t="s">
        <v>6</v>
      </c>
      <c r="H874" s="73">
        <v>0.95</v>
      </c>
      <c r="I874" s="73" t="s">
        <v>78</v>
      </c>
      <c r="J874" s="74">
        <v>0</v>
      </c>
      <c r="K874" s="73">
        <v>0.95</v>
      </c>
      <c r="L874" s="73">
        <v>0.47</v>
      </c>
      <c r="M874" s="22">
        <v>24</v>
      </c>
      <c r="N874" s="22">
        <v>3030</v>
      </c>
      <c r="O874" s="22" t="s">
        <v>40</v>
      </c>
      <c r="P874" s="22" t="s">
        <v>41</v>
      </c>
      <c r="Q874" s="75">
        <v>22.799999999999997</v>
      </c>
      <c r="R874" s="73">
        <v>0</v>
      </c>
      <c r="S874" s="73">
        <v>11.52</v>
      </c>
    </row>
    <row r="875" spans="1:19" x14ac:dyDescent="0.35">
      <c r="A875" s="72">
        <v>41317</v>
      </c>
      <c r="B875" s="22" t="s">
        <v>101</v>
      </c>
      <c r="C875" s="72" t="s">
        <v>57</v>
      </c>
      <c r="D875" s="60">
        <v>586</v>
      </c>
      <c r="E875" s="22">
        <v>45</v>
      </c>
      <c r="F875" s="49" t="s">
        <v>7</v>
      </c>
      <c r="G875" s="49" t="s">
        <v>6</v>
      </c>
      <c r="H875" s="73">
        <v>38.950000000000003</v>
      </c>
      <c r="I875" s="73" t="s">
        <v>81</v>
      </c>
      <c r="J875" s="74">
        <v>0</v>
      </c>
      <c r="K875" s="73">
        <v>38.950000000000003</v>
      </c>
      <c r="L875" s="73">
        <v>22.33</v>
      </c>
      <c r="M875" s="22">
        <v>1</v>
      </c>
      <c r="N875" s="22">
        <v>3010</v>
      </c>
      <c r="O875" s="22" t="s">
        <v>45</v>
      </c>
      <c r="P875" s="22" t="s">
        <v>44</v>
      </c>
      <c r="Q875" s="75">
        <v>38.950000000000003</v>
      </c>
      <c r="R875" s="73">
        <v>0</v>
      </c>
      <c r="S875" s="73">
        <v>16.620000000000005</v>
      </c>
    </row>
    <row r="876" spans="1:19" x14ac:dyDescent="0.35">
      <c r="A876" s="72">
        <v>41317</v>
      </c>
      <c r="B876" s="22" t="s">
        <v>101</v>
      </c>
      <c r="C876" s="72" t="s">
        <v>57</v>
      </c>
      <c r="D876" s="60">
        <v>587</v>
      </c>
      <c r="E876" s="22">
        <v>9</v>
      </c>
      <c r="F876" s="49" t="s">
        <v>7</v>
      </c>
      <c r="G876" s="49" t="s">
        <v>6</v>
      </c>
      <c r="H876" s="73">
        <v>48.95</v>
      </c>
      <c r="I876" s="73" t="s">
        <v>82</v>
      </c>
      <c r="J876" s="74">
        <v>0</v>
      </c>
      <c r="K876" s="73">
        <v>48.95</v>
      </c>
      <c r="L876" s="73">
        <v>24.52</v>
      </c>
      <c r="M876" s="22">
        <v>25</v>
      </c>
      <c r="N876" s="22">
        <v>3017</v>
      </c>
      <c r="O876" s="22" t="s">
        <v>32</v>
      </c>
      <c r="P876" s="22" t="s">
        <v>29</v>
      </c>
      <c r="Q876" s="75">
        <v>1223.75</v>
      </c>
      <c r="R876" s="73">
        <v>0</v>
      </c>
      <c r="S876" s="73">
        <v>610.75000000000011</v>
      </c>
    </row>
    <row r="877" spans="1:19" x14ac:dyDescent="0.35">
      <c r="A877" s="72">
        <v>41317</v>
      </c>
      <c r="B877" s="22" t="s">
        <v>101</v>
      </c>
      <c r="C877" s="72" t="s">
        <v>57</v>
      </c>
      <c r="D877" s="60">
        <v>588</v>
      </c>
      <c r="E877" s="22">
        <v>48</v>
      </c>
      <c r="F877" s="49" t="s">
        <v>9</v>
      </c>
      <c r="G877" s="49" t="s">
        <v>6</v>
      </c>
      <c r="H877" s="73">
        <v>3.95</v>
      </c>
      <c r="I877" s="73" t="s">
        <v>78</v>
      </c>
      <c r="J877" s="74">
        <v>0</v>
      </c>
      <c r="K877" s="73">
        <v>3.95</v>
      </c>
      <c r="L877" s="73">
        <v>1.43</v>
      </c>
      <c r="M877" s="22">
        <v>18</v>
      </c>
      <c r="N877" s="22">
        <v>3017</v>
      </c>
      <c r="O877" s="22" t="s">
        <v>32</v>
      </c>
      <c r="P877" s="22" t="s">
        <v>29</v>
      </c>
      <c r="Q877" s="75">
        <v>71.100000000000009</v>
      </c>
      <c r="R877" s="73">
        <v>0</v>
      </c>
      <c r="S877" s="73">
        <v>45.360000000000007</v>
      </c>
    </row>
    <row r="878" spans="1:19" x14ac:dyDescent="0.35">
      <c r="A878" s="72">
        <v>41317</v>
      </c>
      <c r="B878" s="22" t="s">
        <v>101</v>
      </c>
      <c r="C878" s="72" t="s">
        <v>57</v>
      </c>
      <c r="D878" s="60">
        <v>589</v>
      </c>
      <c r="E878" s="22">
        <v>29</v>
      </c>
      <c r="F878" s="49" t="s">
        <v>8</v>
      </c>
      <c r="G878" s="49" t="s">
        <v>6</v>
      </c>
      <c r="H878" s="73">
        <v>40.950000000000003</v>
      </c>
      <c r="I878" s="73" t="s">
        <v>82</v>
      </c>
      <c r="J878" s="74">
        <v>0</v>
      </c>
      <c r="K878" s="73">
        <v>40.950000000000003</v>
      </c>
      <c r="L878" s="73">
        <v>15.51</v>
      </c>
      <c r="M878" s="22">
        <v>1</v>
      </c>
      <c r="N878" s="22">
        <v>3027</v>
      </c>
      <c r="O878" s="22" t="s">
        <v>50</v>
      </c>
      <c r="P878" s="22" t="s">
        <v>23</v>
      </c>
      <c r="Q878" s="75">
        <v>40.950000000000003</v>
      </c>
      <c r="R878" s="73">
        <v>0</v>
      </c>
      <c r="S878" s="73">
        <v>25.440000000000005</v>
      </c>
    </row>
    <row r="879" spans="1:19" x14ac:dyDescent="0.35">
      <c r="A879" s="72">
        <v>41317</v>
      </c>
      <c r="B879" s="22" t="s">
        <v>101</v>
      </c>
      <c r="C879" s="72" t="s">
        <v>57</v>
      </c>
      <c r="D879" s="60">
        <v>589</v>
      </c>
      <c r="E879" s="22">
        <v>11</v>
      </c>
      <c r="F879" s="49" t="s">
        <v>8</v>
      </c>
      <c r="G879" s="49" t="s">
        <v>6</v>
      </c>
      <c r="H879" s="73">
        <v>65.95</v>
      </c>
      <c r="I879" s="73" t="s">
        <v>83</v>
      </c>
      <c r="J879" s="74">
        <v>0</v>
      </c>
      <c r="K879" s="73">
        <v>65.95</v>
      </c>
      <c r="L879" s="73">
        <v>37.97</v>
      </c>
      <c r="M879" s="22">
        <v>17</v>
      </c>
      <c r="N879" s="22">
        <v>3027</v>
      </c>
      <c r="O879" s="22" t="s">
        <v>50</v>
      </c>
      <c r="P879" s="22" t="s">
        <v>23</v>
      </c>
      <c r="Q879" s="75">
        <v>1121.1500000000001</v>
      </c>
      <c r="R879" s="73">
        <v>0</v>
      </c>
      <c r="S879" s="73">
        <v>475.66000000000008</v>
      </c>
    </row>
    <row r="880" spans="1:19" x14ac:dyDescent="0.35">
      <c r="A880" s="72">
        <v>41317</v>
      </c>
      <c r="B880" s="22" t="s">
        <v>101</v>
      </c>
      <c r="C880" s="72" t="s">
        <v>57</v>
      </c>
      <c r="D880" s="60">
        <v>590</v>
      </c>
      <c r="E880" s="22">
        <v>33</v>
      </c>
      <c r="F880" s="49" t="s">
        <v>7</v>
      </c>
      <c r="G880" s="49" t="s">
        <v>6</v>
      </c>
      <c r="H880" s="73">
        <v>19.95</v>
      </c>
      <c r="I880" s="73" t="s">
        <v>79</v>
      </c>
      <c r="J880" s="74">
        <v>0</v>
      </c>
      <c r="K880" s="73">
        <v>19.95</v>
      </c>
      <c r="L880" s="73">
        <v>9.7799999999999994</v>
      </c>
      <c r="M880" s="22">
        <v>19</v>
      </c>
      <c r="N880" s="22">
        <v>3011</v>
      </c>
      <c r="O880" s="22" t="s">
        <v>52</v>
      </c>
      <c r="P880" s="22" t="s">
        <v>31</v>
      </c>
      <c r="Q880" s="75">
        <v>379.05</v>
      </c>
      <c r="R880" s="73">
        <v>0</v>
      </c>
      <c r="S880" s="73">
        <v>193.23</v>
      </c>
    </row>
    <row r="881" spans="1:19" x14ac:dyDescent="0.35">
      <c r="A881" s="72">
        <v>41317</v>
      </c>
      <c r="B881" s="22" t="s">
        <v>101</v>
      </c>
      <c r="C881" s="72" t="s">
        <v>57</v>
      </c>
      <c r="D881" s="60">
        <v>591</v>
      </c>
      <c r="E881" s="22">
        <v>13</v>
      </c>
      <c r="F881" s="49" t="s">
        <v>9</v>
      </c>
      <c r="G881" s="49" t="s">
        <v>6</v>
      </c>
      <c r="H881" s="73">
        <v>26.95</v>
      </c>
      <c r="I881" s="73" t="s">
        <v>80</v>
      </c>
      <c r="J881" s="74">
        <v>0</v>
      </c>
      <c r="K881" s="73">
        <v>26.95</v>
      </c>
      <c r="L881" s="73">
        <v>13.26</v>
      </c>
      <c r="M881" s="22">
        <v>18</v>
      </c>
      <c r="N881" s="22">
        <v>3010</v>
      </c>
      <c r="O881" s="22" t="s">
        <v>45</v>
      </c>
      <c r="P881" s="22" t="s">
        <v>44</v>
      </c>
      <c r="Q881" s="75">
        <v>485.09999999999997</v>
      </c>
      <c r="R881" s="73">
        <v>0</v>
      </c>
      <c r="S881" s="73">
        <v>246.42</v>
      </c>
    </row>
    <row r="882" spans="1:19" x14ac:dyDescent="0.35">
      <c r="A882" s="72">
        <v>41317</v>
      </c>
      <c r="B882" s="22" t="s">
        <v>101</v>
      </c>
      <c r="C882" s="72" t="s">
        <v>57</v>
      </c>
      <c r="D882" s="60">
        <v>592</v>
      </c>
      <c r="E882" s="22">
        <v>4</v>
      </c>
      <c r="F882" s="49" t="s">
        <v>7</v>
      </c>
      <c r="G882" s="49" t="s">
        <v>6</v>
      </c>
      <c r="H882" s="73">
        <v>73.95</v>
      </c>
      <c r="I882" s="73" t="s">
        <v>83</v>
      </c>
      <c r="J882" s="74">
        <v>0</v>
      </c>
      <c r="K882" s="73">
        <v>73.95</v>
      </c>
      <c r="L882" s="73">
        <v>38.86</v>
      </c>
      <c r="M882" s="22">
        <v>1</v>
      </c>
      <c r="N882" s="22">
        <v>3024</v>
      </c>
      <c r="O882" s="22" t="s">
        <v>47</v>
      </c>
      <c r="P882" s="22" t="s">
        <v>41</v>
      </c>
      <c r="Q882" s="75">
        <v>73.95</v>
      </c>
      <c r="R882" s="73">
        <v>0</v>
      </c>
      <c r="S882" s="73">
        <v>35.090000000000003</v>
      </c>
    </row>
    <row r="883" spans="1:19" x14ac:dyDescent="0.35">
      <c r="A883" s="72">
        <v>41317</v>
      </c>
      <c r="B883" s="22" t="s">
        <v>101</v>
      </c>
      <c r="C883" s="72" t="s">
        <v>57</v>
      </c>
      <c r="D883" s="60">
        <v>593</v>
      </c>
      <c r="E883" s="22">
        <v>24</v>
      </c>
      <c r="F883" s="49" t="s">
        <v>9</v>
      </c>
      <c r="G883" s="49" t="s">
        <v>6</v>
      </c>
      <c r="H883" s="73">
        <v>27.95</v>
      </c>
      <c r="I883" s="73" t="s">
        <v>80</v>
      </c>
      <c r="J883" s="74">
        <v>0.1</v>
      </c>
      <c r="K883" s="73">
        <v>25.16</v>
      </c>
      <c r="L883" s="73">
        <v>16.8</v>
      </c>
      <c r="M883" s="22">
        <v>24</v>
      </c>
      <c r="N883" s="22">
        <v>3021</v>
      </c>
      <c r="O883" s="22" t="s">
        <v>26</v>
      </c>
      <c r="P883" s="22" t="s">
        <v>27</v>
      </c>
      <c r="Q883" s="75">
        <v>603.84</v>
      </c>
      <c r="R883" s="73">
        <v>2.7899999999999991</v>
      </c>
      <c r="S883" s="73">
        <v>200.64</v>
      </c>
    </row>
    <row r="884" spans="1:19" x14ac:dyDescent="0.35">
      <c r="A884" s="72">
        <v>41317</v>
      </c>
      <c r="B884" s="22" t="s">
        <v>101</v>
      </c>
      <c r="C884" s="72" t="s">
        <v>57</v>
      </c>
      <c r="D884" s="60">
        <v>594</v>
      </c>
      <c r="E884" s="22">
        <v>15</v>
      </c>
      <c r="F884" s="49" t="s">
        <v>7</v>
      </c>
      <c r="G884" s="49" t="s">
        <v>6</v>
      </c>
      <c r="H884" s="73">
        <v>28.95</v>
      </c>
      <c r="I884" s="73" t="s">
        <v>80</v>
      </c>
      <c r="J884" s="74">
        <v>0</v>
      </c>
      <c r="K884" s="73">
        <v>28.95</v>
      </c>
      <c r="L884" s="73">
        <v>17.53</v>
      </c>
      <c r="M884" s="22">
        <v>32</v>
      </c>
      <c r="N884" s="22">
        <v>3012</v>
      </c>
      <c r="O884" s="22" t="s">
        <v>36</v>
      </c>
      <c r="P884" s="22" t="s">
        <v>34</v>
      </c>
      <c r="Q884" s="75">
        <v>926.4</v>
      </c>
      <c r="R884" s="73">
        <v>0</v>
      </c>
      <c r="S884" s="73">
        <v>365.43999999999994</v>
      </c>
    </row>
    <row r="885" spans="1:19" x14ac:dyDescent="0.35">
      <c r="A885" s="72">
        <v>41317</v>
      </c>
      <c r="B885" s="22" t="s">
        <v>101</v>
      </c>
      <c r="C885" s="72" t="s">
        <v>57</v>
      </c>
      <c r="D885" s="60">
        <v>594</v>
      </c>
      <c r="E885" s="22">
        <v>18</v>
      </c>
      <c r="F885" s="49" t="s">
        <v>7</v>
      </c>
      <c r="G885" s="49" t="s">
        <v>6</v>
      </c>
      <c r="H885" s="73">
        <v>54.95</v>
      </c>
      <c r="I885" s="73" t="s">
        <v>83</v>
      </c>
      <c r="J885" s="74">
        <v>0</v>
      </c>
      <c r="K885" s="73">
        <v>54.95</v>
      </c>
      <c r="L885" s="73">
        <v>26.65</v>
      </c>
      <c r="M885" s="22">
        <v>4</v>
      </c>
      <c r="N885" s="22">
        <v>3012</v>
      </c>
      <c r="O885" s="22" t="s">
        <v>36</v>
      </c>
      <c r="P885" s="22" t="s">
        <v>34</v>
      </c>
      <c r="Q885" s="75">
        <v>219.8</v>
      </c>
      <c r="R885" s="73">
        <v>0</v>
      </c>
      <c r="S885" s="73">
        <v>113.20000000000002</v>
      </c>
    </row>
    <row r="886" spans="1:19" x14ac:dyDescent="0.35">
      <c r="A886" s="72">
        <v>41317</v>
      </c>
      <c r="B886" s="22" t="s">
        <v>101</v>
      </c>
      <c r="C886" s="72" t="s">
        <v>57</v>
      </c>
      <c r="D886" s="60">
        <v>594</v>
      </c>
      <c r="E886" s="22">
        <v>44</v>
      </c>
      <c r="F886" s="49" t="s">
        <v>7</v>
      </c>
      <c r="G886" s="49" t="s">
        <v>6</v>
      </c>
      <c r="H886" s="73">
        <v>38.950000000000003</v>
      </c>
      <c r="I886" s="73" t="s">
        <v>81</v>
      </c>
      <c r="J886" s="74">
        <v>0</v>
      </c>
      <c r="K886" s="73">
        <v>38.950000000000003</v>
      </c>
      <c r="L886" s="73">
        <v>24.76</v>
      </c>
      <c r="M886" s="22">
        <v>7</v>
      </c>
      <c r="N886" s="22">
        <v>3012</v>
      </c>
      <c r="O886" s="22" t="s">
        <v>36</v>
      </c>
      <c r="P886" s="22" t="s">
        <v>34</v>
      </c>
      <c r="Q886" s="75">
        <v>272.65000000000003</v>
      </c>
      <c r="R886" s="73">
        <v>0</v>
      </c>
      <c r="S886" s="73">
        <v>99.330000000000013</v>
      </c>
    </row>
    <row r="887" spans="1:19" x14ac:dyDescent="0.35">
      <c r="A887" s="72">
        <v>41317</v>
      </c>
      <c r="B887" s="22" t="s">
        <v>101</v>
      </c>
      <c r="C887" s="72" t="s">
        <v>57</v>
      </c>
      <c r="D887" s="60">
        <v>595</v>
      </c>
      <c r="E887" s="22">
        <v>2</v>
      </c>
      <c r="F887" s="49" t="s">
        <v>9</v>
      </c>
      <c r="G887" s="49" t="s">
        <v>6</v>
      </c>
      <c r="H887" s="73">
        <v>44.95</v>
      </c>
      <c r="I887" s="73" t="s">
        <v>82</v>
      </c>
      <c r="J887" s="74">
        <v>0</v>
      </c>
      <c r="K887" s="73">
        <v>44.95</v>
      </c>
      <c r="L887" s="73">
        <v>27.95</v>
      </c>
      <c r="M887" s="22">
        <v>2</v>
      </c>
      <c r="N887" s="22">
        <v>3010</v>
      </c>
      <c r="O887" s="22" t="s">
        <v>45</v>
      </c>
      <c r="P887" s="22" t="s">
        <v>44</v>
      </c>
      <c r="Q887" s="75">
        <v>89.9</v>
      </c>
      <c r="R887" s="73">
        <v>0</v>
      </c>
      <c r="S887" s="73">
        <v>34.000000000000007</v>
      </c>
    </row>
    <row r="888" spans="1:19" x14ac:dyDescent="0.35">
      <c r="A888" s="72">
        <v>41318</v>
      </c>
      <c r="B888" s="22" t="s">
        <v>102</v>
      </c>
      <c r="C888" s="72" t="s">
        <v>57</v>
      </c>
      <c r="D888" s="60">
        <v>596</v>
      </c>
      <c r="E888" s="22">
        <v>38</v>
      </c>
      <c r="F888" s="49" t="s">
        <v>10</v>
      </c>
      <c r="G888" s="49" t="s">
        <v>5</v>
      </c>
      <c r="H888" s="73">
        <v>24.95</v>
      </c>
      <c r="I888" s="73" t="s">
        <v>80</v>
      </c>
      <c r="J888" s="74">
        <v>0.1</v>
      </c>
      <c r="K888" s="73">
        <v>22.46</v>
      </c>
      <c r="L888" s="73">
        <v>11.48</v>
      </c>
      <c r="M888" s="22">
        <v>2</v>
      </c>
      <c r="N888" s="22">
        <v>3015</v>
      </c>
      <c r="O888" s="22" t="s">
        <v>37</v>
      </c>
      <c r="P888" s="22" t="s">
        <v>29</v>
      </c>
      <c r="Q888" s="75">
        <v>44.92</v>
      </c>
      <c r="R888" s="73">
        <v>2.4899999999999984</v>
      </c>
      <c r="S888" s="73">
        <v>21.96</v>
      </c>
    </row>
    <row r="889" spans="1:19" x14ac:dyDescent="0.35">
      <c r="A889" s="72">
        <v>41318</v>
      </c>
      <c r="B889" s="22" t="s">
        <v>102</v>
      </c>
      <c r="C889" s="72" t="s">
        <v>57</v>
      </c>
      <c r="D889" s="60">
        <v>596</v>
      </c>
      <c r="E889" s="22">
        <v>3</v>
      </c>
      <c r="F889" s="49" t="s">
        <v>10</v>
      </c>
      <c r="G889" s="49" t="s">
        <v>5</v>
      </c>
      <c r="H889" s="73">
        <v>59.95</v>
      </c>
      <c r="I889" s="73" t="s">
        <v>83</v>
      </c>
      <c r="J889" s="74">
        <v>0</v>
      </c>
      <c r="K889" s="73">
        <v>59.95</v>
      </c>
      <c r="L889" s="73">
        <v>28.73</v>
      </c>
      <c r="M889" s="22">
        <v>12</v>
      </c>
      <c r="N889" s="22">
        <v>3015</v>
      </c>
      <c r="O889" s="22" t="s">
        <v>37</v>
      </c>
      <c r="P889" s="22" t="s">
        <v>29</v>
      </c>
      <c r="Q889" s="75">
        <v>719.40000000000009</v>
      </c>
      <c r="R889" s="73">
        <v>0</v>
      </c>
      <c r="S889" s="73">
        <v>374.64000000000004</v>
      </c>
    </row>
    <row r="890" spans="1:19" x14ac:dyDescent="0.35">
      <c r="A890" s="72">
        <v>41318</v>
      </c>
      <c r="B890" s="22" t="s">
        <v>102</v>
      </c>
      <c r="C890" s="72" t="s">
        <v>57</v>
      </c>
      <c r="D890" s="60">
        <v>597</v>
      </c>
      <c r="E890" s="22">
        <v>24</v>
      </c>
      <c r="F890" s="49" t="s">
        <v>11</v>
      </c>
      <c r="G890" s="49" t="s">
        <v>5</v>
      </c>
      <c r="H890" s="73">
        <v>27.95</v>
      </c>
      <c r="I890" s="73" t="s">
        <v>80</v>
      </c>
      <c r="J890" s="74">
        <v>0</v>
      </c>
      <c r="K890" s="73">
        <v>27.95</v>
      </c>
      <c r="L890" s="73">
        <v>16.8</v>
      </c>
      <c r="M890" s="22">
        <v>27</v>
      </c>
      <c r="N890" s="22">
        <v>3027</v>
      </c>
      <c r="O890" s="22" t="s">
        <v>50</v>
      </c>
      <c r="P890" s="22" t="s">
        <v>23</v>
      </c>
      <c r="Q890" s="75">
        <v>754.65</v>
      </c>
      <c r="R890" s="73">
        <v>0</v>
      </c>
      <c r="S890" s="73">
        <v>301.04999999999995</v>
      </c>
    </row>
    <row r="891" spans="1:19" x14ac:dyDescent="0.35">
      <c r="A891" s="72">
        <v>41318</v>
      </c>
      <c r="B891" s="22" t="s">
        <v>102</v>
      </c>
      <c r="C891" s="72" t="s">
        <v>57</v>
      </c>
      <c r="D891" s="60">
        <v>598</v>
      </c>
      <c r="E891" s="22">
        <v>37</v>
      </c>
      <c r="F891" s="49" t="s">
        <v>10</v>
      </c>
      <c r="G891" s="49" t="s">
        <v>5</v>
      </c>
      <c r="H891" s="73">
        <v>24.95</v>
      </c>
      <c r="I891" s="73" t="s">
        <v>80</v>
      </c>
      <c r="J891" s="74">
        <v>0</v>
      </c>
      <c r="K891" s="73">
        <v>24.95</v>
      </c>
      <c r="L891" s="73">
        <v>9.3800000000000008</v>
      </c>
      <c r="M891" s="22">
        <v>4</v>
      </c>
      <c r="N891" s="22">
        <v>3026</v>
      </c>
      <c r="O891" s="22" t="s">
        <v>51</v>
      </c>
      <c r="P891" s="22" t="s">
        <v>41</v>
      </c>
      <c r="Q891" s="75">
        <v>99.8</v>
      </c>
      <c r="R891" s="73">
        <v>0</v>
      </c>
      <c r="S891" s="73">
        <v>62.279999999999994</v>
      </c>
    </row>
    <row r="892" spans="1:19" x14ac:dyDescent="0.35">
      <c r="A892" s="72">
        <v>41318</v>
      </c>
      <c r="B892" s="22" t="s">
        <v>102</v>
      </c>
      <c r="C892" s="72" t="s">
        <v>57</v>
      </c>
      <c r="D892" s="60">
        <v>598</v>
      </c>
      <c r="E892" s="22">
        <v>1</v>
      </c>
      <c r="F892" s="49" t="s">
        <v>10</v>
      </c>
      <c r="G892" s="49" t="s">
        <v>5</v>
      </c>
      <c r="H892" s="73">
        <v>43.95</v>
      </c>
      <c r="I892" s="73" t="s">
        <v>82</v>
      </c>
      <c r="J892" s="74">
        <v>0</v>
      </c>
      <c r="K892" s="73">
        <v>43.95</v>
      </c>
      <c r="L892" s="73">
        <v>25.6</v>
      </c>
      <c r="M892" s="22">
        <v>9</v>
      </c>
      <c r="N892" s="22">
        <v>3026</v>
      </c>
      <c r="O892" s="22" t="s">
        <v>51</v>
      </c>
      <c r="P892" s="22" t="s">
        <v>41</v>
      </c>
      <c r="Q892" s="75">
        <v>395.55</v>
      </c>
      <c r="R892" s="73">
        <v>0</v>
      </c>
      <c r="S892" s="73">
        <v>165.15</v>
      </c>
    </row>
    <row r="893" spans="1:19" x14ac:dyDescent="0.35">
      <c r="A893" s="72">
        <v>41318</v>
      </c>
      <c r="B893" s="22" t="s">
        <v>102</v>
      </c>
      <c r="C893" s="72" t="s">
        <v>57</v>
      </c>
      <c r="D893" s="60">
        <v>599</v>
      </c>
      <c r="E893" s="22">
        <v>2</v>
      </c>
      <c r="F893" s="49" t="s">
        <v>11</v>
      </c>
      <c r="G893" s="49" t="s">
        <v>5</v>
      </c>
      <c r="H893" s="73">
        <v>44.95</v>
      </c>
      <c r="I893" s="73" t="s">
        <v>82</v>
      </c>
      <c r="J893" s="74">
        <v>0</v>
      </c>
      <c r="K893" s="73">
        <v>44.95</v>
      </c>
      <c r="L893" s="73">
        <v>27.95</v>
      </c>
      <c r="M893" s="22">
        <v>2</v>
      </c>
      <c r="N893" s="22">
        <v>3029</v>
      </c>
      <c r="O893" s="22" t="s">
        <v>46</v>
      </c>
      <c r="P893" s="22" t="s">
        <v>23</v>
      </c>
      <c r="Q893" s="75">
        <v>89.9</v>
      </c>
      <c r="R893" s="73">
        <v>0</v>
      </c>
      <c r="S893" s="73">
        <v>34.000000000000007</v>
      </c>
    </row>
    <row r="894" spans="1:19" x14ac:dyDescent="0.35">
      <c r="A894" s="72">
        <v>41318</v>
      </c>
      <c r="B894" s="22" t="s">
        <v>102</v>
      </c>
      <c r="C894" s="72" t="s">
        <v>57</v>
      </c>
      <c r="D894" s="60">
        <v>600</v>
      </c>
      <c r="E894" s="22">
        <v>21</v>
      </c>
      <c r="F894" s="49" t="s">
        <v>10</v>
      </c>
      <c r="G894" s="49" t="s">
        <v>5</v>
      </c>
      <c r="H894" s="73">
        <v>26.95</v>
      </c>
      <c r="I894" s="73" t="s">
        <v>80</v>
      </c>
      <c r="J894" s="74">
        <v>0</v>
      </c>
      <c r="K894" s="73">
        <v>26.95</v>
      </c>
      <c r="L894" s="73">
        <v>12.42</v>
      </c>
      <c r="M894" s="22">
        <v>18</v>
      </c>
      <c r="N894" s="22">
        <v>3012</v>
      </c>
      <c r="O894" s="22" t="s">
        <v>36</v>
      </c>
      <c r="P894" s="22" t="s">
        <v>34</v>
      </c>
      <c r="Q894" s="75">
        <v>485.09999999999997</v>
      </c>
      <c r="R894" s="73">
        <v>0</v>
      </c>
      <c r="S894" s="73">
        <v>261.53999999999996</v>
      </c>
    </row>
    <row r="895" spans="1:19" x14ac:dyDescent="0.35">
      <c r="A895" s="72">
        <v>41318</v>
      </c>
      <c r="B895" s="22" t="s">
        <v>102</v>
      </c>
      <c r="C895" s="72" t="s">
        <v>57</v>
      </c>
      <c r="D895" s="60">
        <v>600</v>
      </c>
      <c r="E895" s="22">
        <v>14</v>
      </c>
      <c r="F895" s="49" t="s">
        <v>10</v>
      </c>
      <c r="G895" s="49" t="s">
        <v>5</v>
      </c>
      <c r="H895" s="73">
        <v>31.95</v>
      </c>
      <c r="I895" s="73" t="s">
        <v>81</v>
      </c>
      <c r="J895" s="74">
        <v>0</v>
      </c>
      <c r="K895" s="73">
        <v>31.95</v>
      </c>
      <c r="L895" s="73">
        <v>17.38</v>
      </c>
      <c r="M895" s="22">
        <v>2</v>
      </c>
      <c r="N895" s="22">
        <v>3012</v>
      </c>
      <c r="O895" s="22" t="s">
        <v>36</v>
      </c>
      <c r="P895" s="22" t="s">
        <v>34</v>
      </c>
      <c r="Q895" s="75">
        <v>63.9</v>
      </c>
      <c r="R895" s="73">
        <v>0</v>
      </c>
      <c r="S895" s="73">
        <v>29.14</v>
      </c>
    </row>
    <row r="896" spans="1:19" x14ac:dyDescent="0.35">
      <c r="A896" s="72">
        <v>41318</v>
      </c>
      <c r="B896" s="22" t="s">
        <v>102</v>
      </c>
      <c r="C896" s="72" t="s">
        <v>57</v>
      </c>
      <c r="D896" s="60">
        <v>600</v>
      </c>
      <c r="E896" s="22">
        <v>42</v>
      </c>
      <c r="F896" s="49" t="s">
        <v>10</v>
      </c>
      <c r="G896" s="49" t="s">
        <v>5</v>
      </c>
      <c r="H896" s="73">
        <v>35.950000000000003</v>
      </c>
      <c r="I896" s="73" t="s">
        <v>81</v>
      </c>
      <c r="J896" s="74">
        <v>0</v>
      </c>
      <c r="K896" s="73">
        <v>35.950000000000003</v>
      </c>
      <c r="L896" s="73">
        <v>20.25</v>
      </c>
      <c r="M896" s="22">
        <v>2</v>
      </c>
      <c r="N896" s="22">
        <v>3012</v>
      </c>
      <c r="O896" s="22" t="s">
        <v>36</v>
      </c>
      <c r="P896" s="22" t="s">
        <v>34</v>
      </c>
      <c r="Q896" s="75">
        <v>71.900000000000006</v>
      </c>
      <c r="R896" s="73">
        <v>0</v>
      </c>
      <c r="S896" s="73">
        <v>31.400000000000006</v>
      </c>
    </row>
    <row r="897" spans="1:19" x14ac:dyDescent="0.35">
      <c r="A897" s="72">
        <v>41318</v>
      </c>
      <c r="B897" s="22" t="s">
        <v>102</v>
      </c>
      <c r="C897" s="72" t="s">
        <v>57</v>
      </c>
      <c r="D897" s="60">
        <v>600</v>
      </c>
      <c r="E897" s="22">
        <v>43</v>
      </c>
      <c r="F897" s="49" t="s">
        <v>10</v>
      </c>
      <c r="G897" s="49" t="s">
        <v>5</v>
      </c>
      <c r="H897" s="73">
        <v>11.95</v>
      </c>
      <c r="I897" s="73" t="s">
        <v>79</v>
      </c>
      <c r="J897" s="74">
        <v>0.1</v>
      </c>
      <c r="K897" s="73">
        <v>10.76</v>
      </c>
      <c r="L897" s="73">
        <v>3.32</v>
      </c>
      <c r="M897" s="22">
        <v>1</v>
      </c>
      <c r="N897" s="22">
        <v>3012</v>
      </c>
      <c r="O897" s="22" t="s">
        <v>36</v>
      </c>
      <c r="P897" s="22" t="s">
        <v>34</v>
      </c>
      <c r="Q897" s="75">
        <v>10.76</v>
      </c>
      <c r="R897" s="73">
        <v>1.1899999999999995</v>
      </c>
      <c r="S897" s="73">
        <v>7.4399999999999995</v>
      </c>
    </row>
    <row r="898" spans="1:19" x14ac:dyDescent="0.35">
      <c r="A898" s="72">
        <v>41318</v>
      </c>
      <c r="B898" s="22" t="s">
        <v>102</v>
      </c>
      <c r="C898" s="72" t="s">
        <v>57</v>
      </c>
      <c r="D898" s="60">
        <v>601</v>
      </c>
      <c r="E898" s="22">
        <v>5</v>
      </c>
      <c r="F898" s="49" t="s">
        <v>11</v>
      </c>
      <c r="G898" s="49" t="s">
        <v>5</v>
      </c>
      <c r="H898" s="73">
        <v>24.95</v>
      </c>
      <c r="I898" s="73" t="s">
        <v>80</v>
      </c>
      <c r="J898" s="74">
        <v>0.1</v>
      </c>
      <c r="K898" s="73">
        <v>22.46</v>
      </c>
      <c r="L898" s="73">
        <v>12.27</v>
      </c>
      <c r="M898" s="22">
        <v>7</v>
      </c>
      <c r="N898" s="22">
        <v>3027</v>
      </c>
      <c r="O898" s="22" t="s">
        <v>50</v>
      </c>
      <c r="P898" s="22" t="s">
        <v>23</v>
      </c>
      <c r="Q898" s="75">
        <v>157.22</v>
      </c>
      <c r="R898" s="73">
        <v>2.4899999999999984</v>
      </c>
      <c r="S898" s="73">
        <v>71.330000000000013</v>
      </c>
    </row>
    <row r="899" spans="1:19" x14ac:dyDescent="0.35">
      <c r="A899" s="72">
        <v>41318</v>
      </c>
      <c r="B899" s="22" t="s">
        <v>102</v>
      </c>
      <c r="C899" s="72" t="s">
        <v>57</v>
      </c>
      <c r="D899" s="60">
        <v>601</v>
      </c>
      <c r="E899" s="22">
        <v>26</v>
      </c>
      <c r="F899" s="49" t="s">
        <v>11</v>
      </c>
      <c r="G899" s="49" t="s">
        <v>5</v>
      </c>
      <c r="H899" s="73">
        <v>0.95</v>
      </c>
      <c r="I899" s="73" t="s">
        <v>78</v>
      </c>
      <c r="J899" s="74">
        <v>0</v>
      </c>
      <c r="K899" s="73">
        <v>0.95</v>
      </c>
      <c r="L899" s="73">
        <v>0.42</v>
      </c>
      <c r="M899" s="22">
        <v>10</v>
      </c>
      <c r="N899" s="22">
        <v>3027</v>
      </c>
      <c r="O899" s="22" t="s">
        <v>50</v>
      </c>
      <c r="P899" s="22" t="s">
        <v>23</v>
      </c>
      <c r="Q899" s="75">
        <v>9.5</v>
      </c>
      <c r="R899" s="73">
        <v>0</v>
      </c>
      <c r="S899" s="73">
        <v>5.3000000000000007</v>
      </c>
    </row>
    <row r="900" spans="1:19" x14ac:dyDescent="0.35">
      <c r="A900" s="72">
        <v>41318</v>
      </c>
      <c r="B900" s="22" t="s">
        <v>102</v>
      </c>
      <c r="C900" s="72" t="s">
        <v>57</v>
      </c>
      <c r="D900" s="60">
        <v>602</v>
      </c>
      <c r="E900" s="22">
        <v>4</v>
      </c>
      <c r="F900" s="49" t="s">
        <v>10</v>
      </c>
      <c r="G900" s="49" t="s">
        <v>5</v>
      </c>
      <c r="H900" s="73">
        <v>73.95</v>
      </c>
      <c r="I900" s="73" t="s">
        <v>83</v>
      </c>
      <c r="J900" s="74">
        <v>0.1</v>
      </c>
      <c r="K900" s="73">
        <v>66.56</v>
      </c>
      <c r="L900" s="73">
        <v>38.86</v>
      </c>
      <c r="M900" s="22">
        <v>2</v>
      </c>
      <c r="N900" s="22">
        <v>3018</v>
      </c>
      <c r="O900" s="22" t="s">
        <v>49</v>
      </c>
      <c r="P900" s="22" t="s">
        <v>41</v>
      </c>
      <c r="Q900" s="75">
        <v>133.12</v>
      </c>
      <c r="R900" s="73">
        <v>7.3900000000000006</v>
      </c>
      <c r="S900" s="73">
        <v>55.400000000000006</v>
      </c>
    </row>
    <row r="901" spans="1:19" x14ac:dyDescent="0.35">
      <c r="A901" s="72">
        <v>41319</v>
      </c>
      <c r="B901" s="22" t="s">
        <v>103</v>
      </c>
      <c r="C901" s="72" t="s">
        <v>57</v>
      </c>
      <c r="D901" s="60">
        <v>603</v>
      </c>
      <c r="E901" s="22">
        <v>30</v>
      </c>
      <c r="F901" s="49" t="s">
        <v>7</v>
      </c>
      <c r="G901" s="49" t="s">
        <v>5</v>
      </c>
      <c r="H901" s="73">
        <v>10.95</v>
      </c>
      <c r="I901" s="73" t="s">
        <v>79</v>
      </c>
      <c r="J901" s="74">
        <v>0</v>
      </c>
      <c r="K901" s="73">
        <v>10.95</v>
      </c>
      <c r="L901" s="73">
        <v>4.8</v>
      </c>
      <c r="M901" s="22">
        <v>22</v>
      </c>
      <c r="N901" s="22">
        <v>3010</v>
      </c>
      <c r="O901" s="22" t="s">
        <v>45</v>
      </c>
      <c r="P901" s="22" t="s">
        <v>44</v>
      </c>
      <c r="Q901" s="75">
        <v>240.89999999999998</v>
      </c>
      <c r="R901" s="73">
        <v>0</v>
      </c>
      <c r="S901" s="73">
        <v>135.29999999999998</v>
      </c>
    </row>
    <row r="902" spans="1:19" x14ac:dyDescent="0.35">
      <c r="A902" s="72">
        <v>41319</v>
      </c>
      <c r="B902" s="22" t="s">
        <v>103</v>
      </c>
      <c r="C902" s="72" t="s">
        <v>57</v>
      </c>
      <c r="D902" s="60">
        <v>603</v>
      </c>
      <c r="E902" s="22">
        <v>2</v>
      </c>
      <c r="F902" s="49" t="s">
        <v>7</v>
      </c>
      <c r="G902" s="49" t="s">
        <v>5</v>
      </c>
      <c r="H902" s="73">
        <v>44.95</v>
      </c>
      <c r="I902" s="73" t="s">
        <v>82</v>
      </c>
      <c r="J902" s="74">
        <v>0</v>
      </c>
      <c r="K902" s="73">
        <v>44.95</v>
      </c>
      <c r="L902" s="73">
        <v>27.95</v>
      </c>
      <c r="M902" s="22">
        <v>5</v>
      </c>
      <c r="N902" s="22">
        <v>3010</v>
      </c>
      <c r="O902" s="22" t="s">
        <v>45</v>
      </c>
      <c r="P902" s="22" t="s">
        <v>44</v>
      </c>
      <c r="Q902" s="75">
        <v>224.75</v>
      </c>
      <c r="R902" s="73">
        <v>0</v>
      </c>
      <c r="S902" s="73">
        <v>85.000000000000014</v>
      </c>
    </row>
    <row r="903" spans="1:19" x14ac:dyDescent="0.35">
      <c r="A903" s="72">
        <v>41319</v>
      </c>
      <c r="B903" s="22" t="s">
        <v>103</v>
      </c>
      <c r="C903" s="72" t="s">
        <v>57</v>
      </c>
      <c r="D903" s="60">
        <v>603</v>
      </c>
      <c r="E903" s="22">
        <v>32</v>
      </c>
      <c r="F903" s="49" t="s">
        <v>7</v>
      </c>
      <c r="G903" s="49" t="s">
        <v>5</v>
      </c>
      <c r="H903" s="73">
        <v>22.95</v>
      </c>
      <c r="I903" s="73" t="s">
        <v>80</v>
      </c>
      <c r="J903" s="74">
        <v>0</v>
      </c>
      <c r="K903" s="73">
        <v>22.95</v>
      </c>
      <c r="L903" s="73">
        <v>11.78</v>
      </c>
      <c r="M903" s="22">
        <v>21</v>
      </c>
      <c r="N903" s="22">
        <v>3010</v>
      </c>
      <c r="O903" s="22" t="s">
        <v>45</v>
      </c>
      <c r="P903" s="22" t="s">
        <v>44</v>
      </c>
      <c r="Q903" s="75">
        <v>481.95</v>
      </c>
      <c r="R903" s="73">
        <v>0</v>
      </c>
      <c r="S903" s="73">
        <v>234.57</v>
      </c>
    </row>
    <row r="904" spans="1:19" x14ac:dyDescent="0.35">
      <c r="A904" s="72">
        <v>41319</v>
      </c>
      <c r="B904" s="22" t="s">
        <v>103</v>
      </c>
      <c r="C904" s="72" t="s">
        <v>57</v>
      </c>
      <c r="D904" s="60">
        <v>603</v>
      </c>
      <c r="E904" s="22">
        <v>8</v>
      </c>
      <c r="F904" s="49" t="s">
        <v>7</v>
      </c>
      <c r="G904" s="49" t="s">
        <v>5</v>
      </c>
      <c r="H904" s="73">
        <v>7.95</v>
      </c>
      <c r="I904" s="73" t="s">
        <v>78</v>
      </c>
      <c r="J904" s="74">
        <v>0</v>
      </c>
      <c r="K904" s="73">
        <v>7.95</v>
      </c>
      <c r="L904" s="73">
        <v>4.53</v>
      </c>
      <c r="M904" s="22">
        <v>4</v>
      </c>
      <c r="N904" s="22">
        <v>3010</v>
      </c>
      <c r="O904" s="22" t="s">
        <v>45</v>
      </c>
      <c r="P904" s="22" t="s">
        <v>44</v>
      </c>
      <c r="Q904" s="75">
        <v>31.8</v>
      </c>
      <c r="R904" s="73">
        <v>0</v>
      </c>
      <c r="S904" s="73">
        <v>13.68</v>
      </c>
    </row>
    <row r="905" spans="1:19" x14ac:dyDescent="0.35">
      <c r="A905" s="72">
        <v>41319</v>
      </c>
      <c r="B905" s="22" t="s">
        <v>103</v>
      </c>
      <c r="C905" s="72" t="s">
        <v>57</v>
      </c>
      <c r="D905" s="60">
        <v>603</v>
      </c>
      <c r="E905" s="22">
        <v>23</v>
      </c>
      <c r="F905" s="49" t="s">
        <v>7</v>
      </c>
      <c r="G905" s="49" t="s">
        <v>5</v>
      </c>
      <c r="H905" s="73">
        <v>2.95</v>
      </c>
      <c r="I905" s="73" t="s">
        <v>78</v>
      </c>
      <c r="J905" s="74">
        <v>0</v>
      </c>
      <c r="K905" s="73">
        <v>2.95</v>
      </c>
      <c r="L905" s="73">
        <v>1.68</v>
      </c>
      <c r="M905" s="22">
        <v>10</v>
      </c>
      <c r="N905" s="22">
        <v>3010</v>
      </c>
      <c r="O905" s="22" t="s">
        <v>45</v>
      </c>
      <c r="P905" s="22" t="s">
        <v>44</v>
      </c>
      <c r="Q905" s="75">
        <v>29.5</v>
      </c>
      <c r="R905" s="73">
        <v>0</v>
      </c>
      <c r="S905" s="73">
        <v>12.700000000000003</v>
      </c>
    </row>
    <row r="906" spans="1:19" x14ac:dyDescent="0.35">
      <c r="A906" s="72">
        <v>41319</v>
      </c>
      <c r="B906" s="22" t="s">
        <v>103</v>
      </c>
      <c r="C906" s="72" t="s">
        <v>57</v>
      </c>
      <c r="D906" s="60">
        <v>604</v>
      </c>
      <c r="E906" s="22">
        <v>30</v>
      </c>
      <c r="F906" s="49" t="s">
        <v>9</v>
      </c>
      <c r="G906" s="49" t="s">
        <v>5</v>
      </c>
      <c r="H906" s="73">
        <v>10.95</v>
      </c>
      <c r="I906" s="73" t="s">
        <v>79</v>
      </c>
      <c r="J906" s="74">
        <v>0</v>
      </c>
      <c r="K906" s="73">
        <v>10.95</v>
      </c>
      <c r="L906" s="73">
        <v>4.8</v>
      </c>
      <c r="M906" s="22">
        <v>10</v>
      </c>
      <c r="N906" s="22">
        <v>3026</v>
      </c>
      <c r="O906" s="22" t="s">
        <v>51</v>
      </c>
      <c r="P906" s="22" t="s">
        <v>41</v>
      </c>
      <c r="Q906" s="75">
        <v>109.5</v>
      </c>
      <c r="R906" s="73">
        <v>0</v>
      </c>
      <c r="S906" s="73">
        <v>61.499999999999993</v>
      </c>
    </row>
    <row r="907" spans="1:19" x14ac:dyDescent="0.35">
      <c r="A907" s="72">
        <v>41319</v>
      </c>
      <c r="B907" s="22" t="s">
        <v>103</v>
      </c>
      <c r="C907" s="72" t="s">
        <v>57</v>
      </c>
      <c r="D907" s="60">
        <v>604</v>
      </c>
      <c r="E907" s="22">
        <v>7</v>
      </c>
      <c r="F907" s="49" t="s">
        <v>9</v>
      </c>
      <c r="G907" s="49" t="s">
        <v>5</v>
      </c>
      <c r="H907" s="73">
        <v>20.95</v>
      </c>
      <c r="I907" s="73" t="s">
        <v>80</v>
      </c>
      <c r="J907" s="74">
        <v>0</v>
      </c>
      <c r="K907" s="73">
        <v>20.95</v>
      </c>
      <c r="L907" s="73">
        <v>10.039999999999999</v>
      </c>
      <c r="M907" s="22">
        <v>17</v>
      </c>
      <c r="N907" s="22">
        <v>3026</v>
      </c>
      <c r="O907" s="22" t="s">
        <v>51</v>
      </c>
      <c r="P907" s="22" t="s">
        <v>41</v>
      </c>
      <c r="Q907" s="75">
        <v>356.15</v>
      </c>
      <c r="R907" s="73">
        <v>0</v>
      </c>
      <c r="S907" s="73">
        <v>185.47</v>
      </c>
    </row>
    <row r="908" spans="1:19" x14ac:dyDescent="0.35">
      <c r="A908" s="72">
        <v>41319</v>
      </c>
      <c r="B908" s="22" t="s">
        <v>103</v>
      </c>
      <c r="C908" s="72" t="s">
        <v>57</v>
      </c>
      <c r="D908" s="60">
        <v>605</v>
      </c>
      <c r="E908" s="22">
        <v>35</v>
      </c>
      <c r="F908" s="49" t="s">
        <v>7</v>
      </c>
      <c r="G908" s="49" t="s">
        <v>5</v>
      </c>
      <c r="H908" s="73">
        <v>0.95</v>
      </c>
      <c r="I908" s="73" t="s">
        <v>78</v>
      </c>
      <c r="J908" s="74">
        <v>0</v>
      </c>
      <c r="K908" s="73">
        <v>0.95</v>
      </c>
      <c r="L908" s="73">
        <v>0.47</v>
      </c>
      <c r="M908" s="22">
        <v>6</v>
      </c>
      <c r="N908" s="22">
        <v>3018</v>
      </c>
      <c r="O908" s="22" t="s">
        <v>49</v>
      </c>
      <c r="P908" s="22" t="s">
        <v>41</v>
      </c>
      <c r="Q908" s="75">
        <v>5.6999999999999993</v>
      </c>
      <c r="R908" s="73">
        <v>0</v>
      </c>
      <c r="S908" s="73">
        <v>2.88</v>
      </c>
    </row>
    <row r="909" spans="1:19" x14ac:dyDescent="0.35">
      <c r="A909" s="72">
        <v>41319</v>
      </c>
      <c r="B909" s="22" t="s">
        <v>103</v>
      </c>
      <c r="C909" s="72" t="s">
        <v>57</v>
      </c>
      <c r="D909" s="60">
        <v>605</v>
      </c>
      <c r="E909" s="22">
        <v>15</v>
      </c>
      <c r="F909" s="49" t="s">
        <v>7</v>
      </c>
      <c r="G909" s="49" t="s">
        <v>5</v>
      </c>
      <c r="H909" s="73">
        <v>28.95</v>
      </c>
      <c r="I909" s="73" t="s">
        <v>80</v>
      </c>
      <c r="J909" s="74">
        <v>0</v>
      </c>
      <c r="K909" s="73">
        <v>28.95</v>
      </c>
      <c r="L909" s="73">
        <v>17.53</v>
      </c>
      <c r="M909" s="22">
        <v>9</v>
      </c>
      <c r="N909" s="22">
        <v>3018</v>
      </c>
      <c r="O909" s="22" t="s">
        <v>49</v>
      </c>
      <c r="P909" s="22" t="s">
        <v>41</v>
      </c>
      <c r="Q909" s="75">
        <v>260.55</v>
      </c>
      <c r="R909" s="73">
        <v>0</v>
      </c>
      <c r="S909" s="73">
        <v>102.77999999999999</v>
      </c>
    </row>
    <row r="910" spans="1:19" x14ac:dyDescent="0.35">
      <c r="A910" s="72">
        <v>41319</v>
      </c>
      <c r="B910" s="22" t="s">
        <v>103</v>
      </c>
      <c r="C910" s="72" t="s">
        <v>57</v>
      </c>
      <c r="D910" s="60">
        <v>606</v>
      </c>
      <c r="E910" s="22">
        <v>20</v>
      </c>
      <c r="F910" s="49" t="s">
        <v>9</v>
      </c>
      <c r="G910" s="49" t="s">
        <v>5</v>
      </c>
      <c r="H910" s="73">
        <v>16.95</v>
      </c>
      <c r="I910" s="73" t="s">
        <v>79</v>
      </c>
      <c r="J910" s="74">
        <v>0</v>
      </c>
      <c r="K910" s="73">
        <v>16.95</v>
      </c>
      <c r="L910" s="73">
        <v>6.76</v>
      </c>
      <c r="M910" s="22">
        <v>2</v>
      </c>
      <c r="N910" s="22">
        <v>3010</v>
      </c>
      <c r="O910" s="22" t="s">
        <v>45</v>
      </c>
      <c r="P910" s="22" t="s">
        <v>44</v>
      </c>
      <c r="Q910" s="75">
        <v>33.9</v>
      </c>
      <c r="R910" s="73">
        <v>0</v>
      </c>
      <c r="S910" s="73">
        <v>20.38</v>
      </c>
    </row>
    <row r="911" spans="1:19" x14ac:dyDescent="0.35">
      <c r="A911" s="72">
        <v>41319</v>
      </c>
      <c r="B911" s="22" t="s">
        <v>103</v>
      </c>
      <c r="C911" s="72" t="s">
        <v>57</v>
      </c>
      <c r="D911" s="60">
        <v>606</v>
      </c>
      <c r="E911" s="22">
        <v>30</v>
      </c>
      <c r="F911" s="49" t="s">
        <v>9</v>
      </c>
      <c r="G911" s="49" t="s">
        <v>5</v>
      </c>
      <c r="H911" s="73">
        <v>10.95</v>
      </c>
      <c r="I911" s="73" t="s">
        <v>79</v>
      </c>
      <c r="J911" s="74">
        <v>0</v>
      </c>
      <c r="K911" s="73">
        <v>10.95</v>
      </c>
      <c r="L911" s="73">
        <v>4.8</v>
      </c>
      <c r="M911" s="22">
        <v>16</v>
      </c>
      <c r="N911" s="22">
        <v>3010</v>
      </c>
      <c r="O911" s="22" t="s">
        <v>45</v>
      </c>
      <c r="P911" s="22" t="s">
        <v>44</v>
      </c>
      <c r="Q911" s="75">
        <v>175.2</v>
      </c>
      <c r="R911" s="73">
        <v>0</v>
      </c>
      <c r="S911" s="73">
        <v>98.399999999999991</v>
      </c>
    </row>
    <row r="912" spans="1:19" x14ac:dyDescent="0.35">
      <c r="A912" s="72">
        <v>41319</v>
      </c>
      <c r="B912" s="22" t="s">
        <v>103</v>
      </c>
      <c r="C912" s="72" t="s">
        <v>57</v>
      </c>
      <c r="D912" s="60">
        <v>607</v>
      </c>
      <c r="E912" s="22">
        <v>4</v>
      </c>
      <c r="F912" s="49" t="s">
        <v>7</v>
      </c>
      <c r="G912" s="49" t="s">
        <v>5</v>
      </c>
      <c r="H912" s="73">
        <v>73.95</v>
      </c>
      <c r="I912" s="73" t="s">
        <v>83</v>
      </c>
      <c r="J912" s="74">
        <v>0.1</v>
      </c>
      <c r="K912" s="73">
        <v>66.56</v>
      </c>
      <c r="L912" s="73">
        <v>38.86</v>
      </c>
      <c r="M912" s="22">
        <v>1</v>
      </c>
      <c r="N912" s="22">
        <v>3016</v>
      </c>
      <c r="O912" s="22" t="s">
        <v>42</v>
      </c>
      <c r="P912" s="22" t="s">
        <v>29</v>
      </c>
      <c r="Q912" s="75">
        <v>66.56</v>
      </c>
      <c r="R912" s="73">
        <v>7.3900000000000006</v>
      </c>
      <c r="S912" s="73">
        <v>27.700000000000003</v>
      </c>
    </row>
    <row r="913" spans="1:19" x14ac:dyDescent="0.35">
      <c r="A913" s="72">
        <v>41319</v>
      </c>
      <c r="B913" s="22" t="s">
        <v>103</v>
      </c>
      <c r="C913" s="72" t="s">
        <v>57</v>
      </c>
      <c r="D913" s="60">
        <v>607</v>
      </c>
      <c r="E913" s="22">
        <v>40</v>
      </c>
      <c r="F913" s="49" t="s">
        <v>7</v>
      </c>
      <c r="G913" s="49" t="s">
        <v>5</v>
      </c>
      <c r="H913" s="73">
        <v>16.95</v>
      </c>
      <c r="I913" s="73" t="s">
        <v>79</v>
      </c>
      <c r="J913" s="74">
        <v>0</v>
      </c>
      <c r="K913" s="73">
        <v>16.95</v>
      </c>
      <c r="L913" s="73">
        <v>6.53</v>
      </c>
      <c r="M913" s="22">
        <v>7</v>
      </c>
      <c r="N913" s="22">
        <v>3016</v>
      </c>
      <c r="O913" s="22" t="s">
        <v>42</v>
      </c>
      <c r="P913" s="22" t="s">
        <v>29</v>
      </c>
      <c r="Q913" s="75">
        <v>118.64999999999999</v>
      </c>
      <c r="R913" s="73">
        <v>0</v>
      </c>
      <c r="S913" s="73">
        <v>72.939999999999984</v>
      </c>
    </row>
    <row r="914" spans="1:19" x14ac:dyDescent="0.35">
      <c r="A914" s="72">
        <v>41319</v>
      </c>
      <c r="B914" s="22" t="s">
        <v>103</v>
      </c>
      <c r="C914" s="72" t="s">
        <v>57</v>
      </c>
      <c r="D914" s="60">
        <v>607</v>
      </c>
      <c r="E914" s="22">
        <v>17</v>
      </c>
      <c r="F914" s="49" t="s">
        <v>7</v>
      </c>
      <c r="G914" s="49" t="s">
        <v>5</v>
      </c>
      <c r="H914" s="73">
        <v>49.95</v>
      </c>
      <c r="I914" s="73" t="s">
        <v>82</v>
      </c>
      <c r="J914" s="74">
        <v>0</v>
      </c>
      <c r="K914" s="73">
        <v>49.95</v>
      </c>
      <c r="L914" s="73">
        <v>23.93</v>
      </c>
      <c r="M914" s="22">
        <v>18</v>
      </c>
      <c r="N914" s="22">
        <v>3016</v>
      </c>
      <c r="O914" s="22" t="s">
        <v>42</v>
      </c>
      <c r="P914" s="22" t="s">
        <v>29</v>
      </c>
      <c r="Q914" s="75">
        <v>899.1</v>
      </c>
      <c r="R914" s="73">
        <v>0</v>
      </c>
      <c r="S914" s="73">
        <v>468.36000000000007</v>
      </c>
    </row>
    <row r="915" spans="1:19" x14ac:dyDescent="0.35">
      <c r="A915" s="72">
        <v>41319</v>
      </c>
      <c r="B915" s="22" t="s">
        <v>103</v>
      </c>
      <c r="C915" s="72" t="s">
        <v>57</v>
      </c>
      <c r="D915" s="60">
        <v>607</v>
      </c>
      <c r="E915" s="22">
        <v>21</v>
      </c>
      <c r="F915" s="49" t="s">
        <v>7</v>
      </c>
      <c r="G915" s="49" t="s">
        <v>5</v>
      </c>
      <c r="H915" s="73">
        <v>26.95</v>
      </c>
      <c r="I915" s="73" t="s">
        <v>80</v>
      </c>
      <c r="J915" s="74">
        <v>0</v>
      </c>
      <c r="K915" s="73">
        <v>26.95</v>
      </c>
      <c r="L915" s="73">
        <v>12.42</v>
      </c>
      <c r="M915" s="22">
        <v>17</v>
      </c>
      <c r="N915" s="22">
        <v>3016</v>
      </c>
      <c r="O915" s="22" t="s">
        <v>42</v>
      </c>
      <c r="P915" s="22" t="s">
        <v>29</v>
      </c>
      <c r="Q915" s="75">
        <v>458.15</v>
      </c>
      <c r="R915" s="73">
        <v>0</v>
      </c>
      <c r="S915" s="73">
        <v>247.01</v>
      </c>
    </row>
    <row r="916" spans="1:19" x14ac:dyDescent="0.35">
      <c r="A916" s="72">
        <v>41319</v>
      </c>
      <c r="B916" s="22" t="s">
        <v>103</v>
      </c>
      <c r="C916" s="72" t="s">
        <v>57</v>
      </c>
      <c r="D916" s="60">
        <v>608</v>
      </c>
      <c r="E916" s="22">
        <v>1</v>
      </c>
      <c r="F916" s="49" t="s">
        <v>9</v>
      </c>
      <c r="G916" s="49" t="s">
        <v>5</v>
      </c>
      <c r="H916" s="73">
        <v>43.95</v>
      </c>
      <c r="I916" s="73" t="s">
        <v>82</v>
      </c>
      <c r="J916" s="74">
        <v>0</v>
      </c>
      <c r="K916" s="73">
        <v>43.95</v>
      </c>
      <c r="L916" s="73">
        <v>25.6</v>
      </c>
      <c r="M916" s="22">
        <v>14</v>
      </c>
      <c r="N916" s="22">
        <v>3027</v>
      </c>
      <c r="O916" s="22" t="s">
        <v>50</v>
      </c>
      <c r="P916" s="22" t="s">
        <v>23</v>
      </c>
      <c r="Q916" s="75">
        <v>615.30000000000007</v>
      </c>
      <c r="R916" s="73">
        <v>0</v>
      </c>
      <c r="S916" s="73">
        <v>256.90000000000003</v>
      </c>
    </row>
    <row r="917" spans="1:19" x14ac:dyDescent="0.35">
      <c r="A917" s="72">
        <v>41319</v>
      </c>
      <c r="B917" s="22" t="s">
        <v>103</v>
      </c>
      <c r="C917" s="72" t="s">
        <v>57</v>
      </c>
      <c r="D917" s="60">
        <v>609</v>
      </c>
      <c r="E917" s="22">
        <v>45</v>
      </c>
      <c r="F917" s="49" t="s">
        <v>9</v>
      </c>
      <c r="G917" s="49" t="s">
        <v>5</v>
      </c>
      <c r="H917" s="73">
        <v>38.950000000000003</v>
      </c>
      <c r="I917" s="73" t="s">
        <v>81</v>
      </c>
      <c r="J917" s="74">
        <v>0</v>
      </c>
      <c r="K917" s="73">
        <v>38.950000000000003</v>
      </c>
      <c r="L917" s="73">
        <v>22.33</v>
      </c>
      <c r="M917" s="22">
        <v>2</v>
      </c>
      <c r="N917" s="22">
        <v>3024</v>
      </c>
      <c r="O917" s="22" t="s">
        <v>47</v>
      </c>
      <c r="P917" s="22" t="s">
        <v>41</v>
      </c>
      <c r="Q917" s="75">
        <v>77.900000000000006</v>
      </c>
      <c r="R917" s="73">
        <v>0</v>
      </c>
      <c r="S917" s="73">
        <v>33.240000000000009</v>
      </c>
    </row>
    <row r="918" spans="1:19" x14ac:dyDescent="0.35">
      <c r="A918" s="72">
        <v>41319</v>
      </c>
      <c r="B918" s="22" t="s">
        <v>103</v>
      </c>
      <c r="C918" s="72" t="s">
        <v>57</v>
      </c>
      <c r="D918" s="60">
        <v>610</v>
      </c>
      <c r="E918" s="22">
        <v>25</v>
      </c>
      <c r="F918" s="49" t="s">
        <v>9</v>
      </c>
      <c r="G918" s="49" t="s">
        <v>5</v>
      </c>
      <c r="H918" s="73">
        <v>0.95</v>
      </c>
      <c r="I918" s="73" t="s">
        <v>78</v>
      </c>
      <c r="J918" s="74">
        <v>0</v>
      </c>
      <c r="K918" s="73">
        <v>0.95</v>
      </c>
      <c r="L918" s="73">
        <v>0.35</v>
      </c>
      <c r="M918" s="22">
        <v>24</v>
      </c>
      <c r="N918" s="22">
        <v>3029</v>
      </c>
      <c r="O918" s="22" t="s">
        <v>46</v>
      </c>
      <c r="P918" s="22" t="s">
        <v>23</v>
      </c>
      <c r="Q918" s="75">
        <v>22.799999999999997</v>
      </c>
      <c r="R918" s="73">
        <v>0</v>
      </c>
      <c r="S918" s="73">
        <v>14.399999999999999</v>
      </c>
    </row>
    <row r="919" spans="1:19" x14ac:dyDescent="0.35">
      <c r="A919" s="72">
        <v>41319</v>
      </c>
      <c r="B919" s="22" t="s">
        <v>103</v>
      </c>
      <c r="C919" s="72" t="s">
        <v>57</v>
      </c>
      <c r="D919" s="60">
        <v>610</v>
      </c>
      <c r="E919" s="22">
        <v>1</v>
      </c>
      <c r="F919" s="49" t="s">
        <v>9</v>
      </c>
      <c r="G919" s="49" t="s">
        <v>5</v>
      </c>
      <c r="H919" s="73">
        <v>43.95</v>
      </c>
      <c r="I919" s="73" t="s">
        <v>82</v>
      </c>
      <c r="J919" s="74">
        <v>0</v>
      </c>
      <c r="K919" s="73">
        <v>43.95</v>
      </c>
      <c r="L919" s="73">
        <v>25.6</v>
      </c>
      <c r="M919" s="22">
        <v>3</v>
      </c>
      <c r="N919" s="22">
        <v>3029</v>
      </c>
      <c r="O919" s="22" t="s">
        <v>46</v>
      </c>
      <c r="P919" s="22" t="s">
        <v>23</v>
      </c>
      <c r="Q919" s="75">
        <v>131.85000000000002</v>
      </c>
      <c r="R919" s="73">
        <v>0</v>
      </c>
      <c r="S919" s="73">
        <v>55.050000000000004</v>
      </c>
    </row>
    <row r="920" spans="1:19" x14ac:dyDescent="0.35">
      <c r="A920" s="72">
        <v>41319</v>
      </c>
      <c r="B920" s="22" t="s">
        <v>103</v>
      </c>
      <c r="C920" s="72" t="s">
        <v>57</v>
      </c>
      <c r="D920" s="60">
        <v>610</v>
      </c>
      <c r="E920" s="22">
        <v>20</v>
      </c>
      <c r="F920" s="49" t="s">
        <v>9</v>
      </c>
      <c r="G920" s="49" t="s">
        <v>5</v>
      </c>
      <c r="H920" s="73">
        <v>16.95</v>
      </c>
      <c r="I920" s="73" t="s">
        <v>79</v>
      </c>
      <c r="J920" s="74">
        <v>0</v>
      </c>
      <c r="K920" s="73">
        <v>16.95</v>
      </c>
      <c r="L920" s="73">
        <v>6.76</v>
      </c>
      <c r="M920" s="22">
        <v>21</v>
      </c>
      <c r="N920" s="22">
        <v>3029</v>
      </c>
      <c r="O920" s="22" t="s">
        <v>46</v>
      </c>
      <c r="P920" s="22" t="s">
        <v>23</v>
      </c>
      <c r="Q920" s="75">
        <v>355.95</v>
      </c>
      <c r="R920" s="73">
        <v>0</v>
      </c>
      <c r="S920" s="73">
        <v>213.98999999999998</v>
      </c>
    </row>
    <row r="921" spans="1:19" x14ac:dyDescent="0.35">
      <c r="A921" s="72">
        <v>41319</v>
      </c>
      <c r="B921" s="22" t="s">
        <v>103</v>
      </c>
      <c r="C921" s="72" t="s">
        <v>57</v>
      </c>
      <c r="D921" s="60">
        <v>611</v>
      </c>
      <c r="E921" s="22">
        <v>4</v>
      </c>
      <c r="F921" s="49" t="s">
        <v>7</v>
      </c>
      <c r="G921" s="49" t="s">
        <v>5</v>
      </c>
      <c r="H921" s="73">
        <v>73.95</v>
      </c>
      <c r="I921" s="73" t="s">
        <v>83</v>
      </c>
      <c r="J921" s="74">
        <v>0</v>
      </c>
      <c r="K921" s="73">
        <v>73.95</v>
      </c>
      <c r="L921" s="73">
        <v>38.86</v>
      </c>
      <c r="M921" s="22">
        <v>2</v>
      </c>
      <c r="N921" s="22">
        <v>3015</v>
      </c>
      <c r="O921" s="22" t="s">
        <v>37</v>
      </c>
      <c r="P921" s="22" t="s">
        <v>29</v>
      </c>
      <c r="Q921" s="75">
        <v>147.9</v>
      </c>
      <c r="R921" s="73">
        <v>0</v>
      </c>
      <c r="S921" s="73">
        <v>70.180000000000007</v>
      </c>
    </row>
    <row r="922" spans="1:19" x14ac:dyDescent="0.35">
      <c r="A922" s="72">
        <v>41319</v>
      </c>
      <c r="B922" s="22" t="s">
        <v>103</v>
      </c>
      <c r="C922" s="72" t="s">
        <v>57</v>
      </c>
      <c r="D922" s="60">
        <v>612</v>
      </c>
      <c r="E922" s="22">
        <v>26</v>
      </c>
      <c r="F922" s="49" t="s">
        <v>9</v>
      </c>
      <c r="G922" s="49" t="s">
        <v>5</v>
      </c>
      <c r="H922" s="73">
        <v>0.95</v>
      </c>
      <c r="I922" s="73" t="s">
        <v>78</v>
      </c>
      <c r="J922" s="74">
        <v>0</v>
      </c>
      <c r="K922" s="73">
        <v>0.95</v>
      </c>
      <c r="L922" s="73">
        <v>0.42</v>
      </c>
      <c r="M922" s="22">
        <v>9</v>
      </c>
      <c r="N922" s="22">
        <v>3029</v>
      </c>
      <c r="O922" s="22" t="s">
        <v>46</v>
      </c>
      <c r="P922" s="22" t="s">
        <v>23</v>
      </c>
      <c r="Q922" s="75">
        <v>8.5499999999999989</v>
      </c>
      <c r="R922" s="73">
        <v>0</v>
      </c>
      <c r="S922" s="73">
        <v>4.7700000000000005</v>
      </c>
    </row>
    <row r="923" spans="1:19" x14ac:dyDescent="0.35">
      <c r="A923" s="72">
        <v>41319</v>
      </c>
      <c r="B923" s="22" t="s">
        <v>103</v>
      </c>
      <c r="C923" s="72" t="s">
        <v>57</v>
      </c>
      <c r="D923" s="60">
        <v>613</v>
      </c>
      <c r="E923" s="22">
        <v>9</v>
      </c>
      <c r="F923" s="49" t="s">
        <v>7</v>
      </c>
      <c r="G923" s="49" t="s">
        <v>5</v>
      </c>
      <c r="H923" s="73">
        <v>48.95</v>
      </c>
      <c r="I923" s="73" t="s">
        <v>82</v>
      </c>
      <c r="J923" s="74">
        <v>0.1</v>
      </c>
      <c r="K923" s="73">
        <v>44.06</v>
      </c>
      <c r="L923" s="73">
        <v>24.52</v>
      </c>
      <c r="M923" s="22">
        <v>3</v>
      </c>
      <c r="N923" s="22">
        <v>3015</v>
      </c>
      <c r="O923" s="22" t="s">
        <v>37</v>
      </c>
      <c r="P923" s="22" t="s">
        <v>29</v>
      </c>
      <c r="Q923" s="75">
        <v>132.18</v>
      </c>
      <c r="R923" s="73">
        <v>4.8900000000000006</v>
      </c>
      <c r="S923" s="73">
        <v>58.620000000000005</v>
      </c>
    </row>
    <row r="924" spans="1:19" x14ac:dyDescent="0.35">
      <c r="A924" s="72">
        <v>41319</v>
      </c>
      <c r="B924" s="22" t="s">
        <v>103</v>
      </c>
      <c r="C924" s="72" t="s">
        <v>57</v>
      </c>
      <c r="D924" s="60">
        <v>614</v>
      </c>
      <c r="E924" s="22">
        <v>22</v>
      </c>
      <c r="F924" s="49" t="s">
        <v>9</v>
      </c>
      <c r="G924" s="49" t="s">
        <v>5</v>
      </c>
      <c r="H924" s="73">
        <v>0.95</v>
      </c>
      <c r="I924" s="73" t="s">
        <v>78</v>
      </c>
      <c r="J924" s="74">
        <v>0</v>
      </c>
      <c r="K924" s="73">
        <v>0.95</v>
      </c>
      <c r="L924" s="73">
        <v>0.56999999999999995</v>
      </c>
      <c r="M924" s="22">
        <v>16</v>
      </c>
      <c r="N924" s="22">
        <v>3022</v>
      </c>
      <c r="O924" s="22" t="s">
        <v>43</v>
      </c>
      <c r="P924" s="22" t="s">
        <v>44</v>
      </c>
      <c r="Q924" s="75">
        <v>15.2</v>
      </c>
      <c r="R924" s="73">
        <v>0</v>
      </c>
      <c r="S924" s="73">
        <v>6.08</v>
      </c>
    </row>
    <row r="925" spans="1:19" x14ac:dyDescent="0.35">
      <c r="A925" s="72">
        <v>41319</v>
      </c>
      <c r="B925" s="22" t="s">
        <v>103</v>
      </c>
      <c r="C925" s="72" t="s">
        <v>57</v>
      </c>
      <c r="D925" s="60">
        <v>615</v>
      </c>
      <c r="E925" s="22">
        <v>37</v>
      </c>
      <c r="F925" s="49" t="s">
        <v>9</v>
      </c>
      <c r="G925" s="49" t="s">
        <v>5</v>
      </c>
      <c r="H925" s="73">
        <v>24.95</v>
      </c>
      <c r="I925" s="73" t="s">
        <v>80</v>
      </c>
      <c r="J925" s="74">
        <v>0.2</v>
      </c>
      <c r="K925" s="73">
        <v>19.96</v>
      </c>
      <c r="L925" s="73">
        <v>9.3800000000000008</v>
      </c>
      <c r="M925" s="22">
        <v>3</v>
      </c>
      <c r="N925" s="22">
        <v>3019</v>
      </c>
      <c r="O925" s="22" t="s">
        <v>28</v>
      </c>
      <c r="P925" s="22" t="s">
        <v>29</v>
      </c>
      <c r="Q925" s="75">
        <v>59.88</v>
      </c>
      <c r="R925" s="73">
        <v>4.9899999999999984</v>
      </c>
      <c r="S925" s="73">
        <v>31.740000000000002</v>
      </c>
    </row>
    <row r="926" spans="1:19" x14ac:dyDescent="0.35">
      <c r="A926" s="72">
        <v>41319</v>
      </c>
      <c r="B926" s="22" t="s">
        <v>103</v>
      </c>
      <c r="C926" s="72" t="s">
        <v>57</v>
      </c>
      <c r="D926" s="60">
        <v>616</v>
      </c>
      <c r="E926" s="22">
        <v>8</v>
      </c>
      <c r="F926" s="49" t="s">
        <v>7</v>
      </c>
      <c r="G926" s="49" t="s">
        <v>5</v>
      </c>
      <c r="H926" s="73">
        <v>7.95</v>
      </c>
      <c r="I926" s="73" t="s">
        <v>78</v>
      </c>
      <c r="J926" s="74">
        <v>0</v>
      </c>
      <c r="K926" s="73">
        <v>7.95</v>
      </c>
      <c r="L926" s="73">
        <v>4.53</v>
      </c>
      <c r="M926" s="22">
        <v>9</v>
      </c>
      <c r="N926" s="22">
        <v>3010</v>
      </c>
      <c r="O926" s="22" t="s">
        <v>45</v>
      </c>
      <c r="P926" s="22" t="s">
        <v>44</v>
      </c>
      <c r="Q926" s="75">
        <v>71.55</v>
      </c>
      <c r="R926" s="73">
        <v>0</v>
      </c>
      <c r="S926" s="73">
        <v>30.78</v>
      </c>
    </row>
    <row r="927" spans="1:19" x14ac:dyDescent="0.35">
      <c r="A927" s="72">
        <v>41319</v>
      </c>
      <c r="B927" s="22" t="s">
        <v>103</v>
      </c>
      <c r="C927" s="72" t="s">
        <v>57</v>
      </c>
      <c r="D927" s="60">
        <v>617</v>
      </c>
      <c r="E927" s="22">
        <v>12</v>
      </c>
      <c r="F927" s="49" t="s">
        <v>9</v>
      </c>
      <c r="G927" s="49" t="s">
        <v>5</v>
      </c>
      <c r="H927" s="73">
        <v>47.95</v>
      </c>
      <c r="I927" s="73" t="s">
        <v>82</v>
      </c>
      <c r="J927" s="74">
        <v>0</v>
      </c>
      <c r="K927" s="73">
        <v>47.95</v>
      </c>
      <c r="L927" s="73">
        <v>20.7</v>
      </c>
      <c r="M927" s="22">
        <v>1</v>
      </c>
      <c r="N927" s="22">
        <v>3021</v>
      </c>
      <c r="O927" s="22" t="s">
        <v>26</v>
      </c>
      <c r="P927" s="22" t="s">
        <v>27</v>
      </c>
      <c r="Q927" s="75">
        <v>47.95</v>
      </c>
      <c r="R927" s="73">
        <v>0</v>
      </c>
      <c r="S927" s="73">
        <v>27.250000000000004</v>
      </c>
    </row>
    <row r="928" spans="1:19" x14ac:dyDescent="0.35">
      <c r="A928" s="72">
        <v>41319</v>
      </c>
      <c r="B928" s="22" t="s">
        <v>103</v>
      </c>
      <c r="C928" s="72" t="s">
        <v>57</v>
      </c>
      <c r="D928" s="60">
        <v>617</v>
      </c>
      <c r="E928" s="22">
        <v>26</v>
      </c>
      <c r="F928" s="49" t="s">
        <v>9</v>
      </c>
      <c r="G928" s="49" t="s">
        <v>5</v>
      </c>
      <c r="H928" s="73">
        <v>0.95</v>
      </c>
      <c r="I928" s="73" t="s">
        <v>78</v>
      </c>
      <c r="J928" s="74">
        <v>0</v>
      </c>
      <c r="K928" s="73">
        <v>0.95</v>
      </c>
      <c r="L928" s="73">
        <v>0.42</v>
      </c>
      <c r="M928" s="22">
        <v>9</v>
      </c>
      <c r="N928" s="22">
        <v>3021</v>
      </c>
      <c r="O928" s="22" t="s">
        <v>26</v>
      </c>
      <c r="P928" s="22" t="s">
        <v>27</v>
      </c>
      <c r="Q928" s="75">
        <v>8.5499999999999989</v>
      </c>
      <c r="R928" s="73">
        <v>0</v>
      </c>
      <c r="S928" s="73">
        <v>4.7700000000000005</v>
      </c>
    </row>
    <row r="929" spans="1:19" x14ac:dyDescent="0.35">
      <c r="A929" s="72">
        <v>41319</v>
      </c>
      <c r="B929" s="22" t="s">
        <v>103</v>
      </c>
      <c r="C929" s="72" t="s">
        <v>57</v>
      </c>
      <c r="D929" s="60">
        <v>617</v>
      </c>
      <c r="E929" s="22">
        <v>19</v>
      </c>
      <c r="F929" s="49" t="s">
        <v>9</v>
      </c>
      <c r="G929" s="49" t="s">
        <v>5</v>
      </c>
      <c r="H929" s="73">
        <v>49.95</v>
      </c>
      <c r="I929" s="73" t="s">
        <v>82</v>
      </c>
      <c r="J929" s="74">
        <v>0</v>
      </c>
      <c r="K929" s="73">
        <v>49.95</v>
      </c>
      <c r="L929" s="73">
        <v>24.77</v>
      </c>
      <c r="M929" s="22">
        <v>17</v>
      </c>
      <c r="N929" s="22">
        <v>3021</v>
      </c>
      <c r="O929" s="22" t="s">
        <v>26</v>
      </c>
      <c r="P929" s="22" t="s">
        <v>27</v>
      </c>
      <c r="Q929" s="75">
        <v>849.15000000000009</v>
      </c>
      <c r="R929" s="73">
        <v>0</v>
      </c>
      <c r="S929" s="73">
        <v>428.06000000000006</v>
      </c>
    </row>
    <row r="930" spans="1:19" x14ac:dyDescent="0.35">
      <c r="A930" s="72">
        <v>41319</v>
      </c>
      <c r="B930" s="22" t="s">
        <v>103</v>
      </c>
      <c r="C930" s="72" t="s">
        <v>57</v>
      </c>
      <c r="D930" s="60">
        <v>617</v>
      </c>
      <c r="E930" s="22">
        <v>41</v>
      </c>
      <c r="F930" s="49" t="s">
        <v>9</v>
      </c>
      <c r="G930" s="49" t="s">
        <v>5</v>
      </c>
      <c r="H930" s="73">
        <v>18.95</v>
      </c>
      <c r="I930" s="73" t="s">
        <v>79</v>
      </c>
      <c r="J930" s="74">
        <v>0</v>
      </c>
      <c r="K930" s="73">
        <v>18.95</v>
      </c>
      <c r="L930" s="73">
        <v>9.98</v>
      </c>
      <c r="M930" s="22">
        <v>9</v>
      </c>
      <c r="N930" s="22">
        <v>3021</v>
      </c>
      <c r="O930" s="22" t="s">
        <v>26</v>
      </c>
      <c r="P930" s="22" t="s">
        <v>27</v>
      </c>
      <c r="Q930" s="75">
        <v>170.54999999999998</v>
      </c>
      <c r="R930" s="73">
        <v>0</v>
      </c>
      <c r="S930" s="73">
        <v>80.72999999999999</v>
      </c>
    </row>
    <row r="931" spans="1:19" x14ac:dyDescent="0.35">
      <c r="A931" s="72">
        <v>41319</v>
      </c>
      <c r="B931" s="22" t="s">
        <v>103</v>
      </c>
      <c r="C931" s="72" t="s">
        <v>57</v>
      </c>
      <c r="D931" s="60">
        <v>618</v>
      </c>
      <c r="E931" s="22">
        <v>47</v>
      </c>
      <c r="F931" s="49" t="s">
        <v>7</v>
      </c>
      <c r="G931" s="49" t="s">
        <v>5</v>
      </c>
      <c r="H931" s="73">
        <v>28.95</v>
      </c>
      <c r="I931" s="73" t="s">
        <v>80</v>
      </c>
      <c r="J931" s="74">
        <v>0</v>
      </c>
      <c r="K931" s="73">
        <v>28.95</v>
      </c>
      <c r="L931" s="73">
        <v>8.86</v>
      </c>
      <c r="M931" s="22">
        <v>11</v>
      </c>
      <c r="N931" s="22">
        <v>3019</v>
      </c>
      <c r="O931" s="22" t="s">
        <v>28</v>
      </c>
      <c r="P931" s="22" t="s">
        <v>29</v>
      </c>
      <c r="Q931" s="75">
        <v>318.45</v>
      </c>
      <c r="R931" s="73">
        <v>0</v>
      </c>
      <c r="S931" s="73">
        <v>220.99</v>
      </c>
    </row>
    <row r="932" spans="1:19" x14ac:dyDescent="0.35">
      <c r="A932" s="72">
        <v>41319</v>
      </c>
      <c r="B932" s="22" t="s">
        <v>103</v>
      </c>
      <c r="C932" s="72" t="s">
        <v>57</v>
      </c>
      <c r="D932" s="60">
        <v>619</v>
      </c>
      <c r="E932" s="22">
        <v>3</v>
      </c>
      <c r="F932" s="49" t="s">
        <v>9</v>
      </c>
      <c r="G932" s="49" t="s">
        <v>5</v>
      </c>
      <c r="H932" s="73">
        <v>59.95</v>
      </c>
      <c r="I932" s="73" t="s">
        <v>83</v>
      </c>
      <c r="J932" s="74">
        <v>0</v>
      </c>
      <c r="K932" s="73">
        <v>59.95</v>
      </c>
      <c r="L932" s="73">
        <v>28.73</v>
      </c>
      <c r="M932" s="22">
        <v>2</v>
      </c>
      <c r="N932" s="22">
        <v>3029</v>
      </c>
      <c r="O932" s="22" t="s">
        <v>46</v>
      </c>
      <c r="P932" s="22" t="s">
        <v>23</v>
      </c>
      <c r="Q932" s="75">
        <v>119.9</v>
      </c>
      <c r="R932" s="73">
        <v>0</v>
      </c>
      <c r="S932" s="73">
        <v>62.440000000000005</v>
      </c>
    </row>
    <row r="933" spans="1:19" x14ac:dyDescent="0.35">
      <c r="A933" s="72">
        <v>41319</v>
      </c>
      <c r="B933" s="22" t="s">
        <v>103</v>
      </c>
      <c r="C933" s="72" t="s">
        <v>57</v>
      </c>
      <c r="D933" s="60">
        <v>619</v>
      </c>
      <c r="E933" s="22">
        <v>27</v>
      </c>
      <c r="F933" s="49" t="s">
        <v>9</v>
      </c>
      <c r="G933" s="49" t="s">
        <v>5</v>
      </c>
      <c r="H933" s="73">
        <v>4.95</v>
      </c>
      <c r="I933" s="73" t="s">
        <v>78</v>
      </c>
      <c r="J933" s="74">
        <v>0</v>
      </c>
      <c r="K933" s="73">
        <v>4.95</v>
      </c>
      <c r="L933" s="73">
        <v>1.82</v>
      </c>
      <c r="M933" s="22">
        <v>9</v>
      </c>
      <c r="N933" s="22">
        <v>3029</v>
      </c>
      <c r="O933" s="22" t="s">
        <v>46</v>
      </c>
      <c r="P933" s="22" t="s">
        <v>23</v>
      </c>
      <c r="Q933" s="75">
        <v>44.550000000000004</v>
      </c>
      <c r="R933" s="73">
        <v>0</v>
      </c>
      <c r="S933" s="73">
        <v>28.169999999999998</v>
      </c>
    </row>
    <row r="934" spans="1:19" x14ac:dyDescent="0.35">
      <c r="A934" s="72">
        <v>41319</v>
      </c>
      <c r="B934" s="22" t="s">
        <v>103</v>
      </c>
      <c r="C934" s="72" t="s">
        <v>57</v>
      </c>
      <c r="D934" s="60">
        <v>620</v>
      </c>
      <c r="E934" s="22">
        <v>24</v>
      </c>
      <c r="F934" s="49" t="s">
        <v>7</v>
      </c>
      <c r="G934" s="49" t="s">
        <v>5</v>
      </c>
      <c r="H934" s="73">
        <v>27.95</v>
      </c>
      <c r="I934" s="73" t="s">
        <v>80</v>
      </c>
      <c r="J934" s="74">
        <v>0</v>
      </c>
      <c r="K934" s="73">
        <v>27.95</v>
      </c>
      <c r="L934" s="73">
        <v>16.8</v>
      </c>
      <c r="M934" s="22">
        <v>24</v>
      </c>
      <c r="N934" s="22">
        <v>3017</v>
      </c>
      <c r="O934" s="22" t="s">
        <v>32</v>
      </c>
      <c r="P934" s="22" t="s">
        <v>29</v>
      </c>
      <c r="Q934" s="75">
        <v>670.8</v>
      </c>
      <c r="R934" s="73">
        <v>0</v>
      </c>
      <c r="S934" s="73">
        <v>267.59999999999997</v>
      </c>
    </row>
    <row r="935" spans="1:19" x14ac:dyDescent="0.35">
      <c r="A935" s="72">
        <v>41320</v>
      </c>
      <c r="B935" s="22" t="s">
        <v>104</v>
      </c>
      <c r="C935" s="72" t="s">
        <v>57</v>
      </c>
      <c r="D935" s="60">
        <v>621</v>
      </c>
      <c r="E935" s="22">
        <v>46</v>
      </c>
      <c r="F935" s="49" t="s">
        <v>8</v>
      </c>
      <c r="G935" s="49" t="s">
        <v>5</v>
      </c>
      <c r="H935" s="73">
        <v>55.95</v>
      </c>
      <c r="I935" s="73" t="s">
        <v>83</v>
      </c>
      <c r="J935" s="74">
        <v>0</v>
      </c>
      <c r="K935" s="73">
        <v>55.95</v>
      </c>
      <c r="L935" s="73">
        <v>32.47</v>
      </c>
      <c r="M935" s="22">
        <v>21</v>
      </c>
      <c r="N935" s="22">
        <v>3021</v>
      </c>
      <c r="O935" s="22" t="s">
        <v>26</v>
      </c>
      <c r="P935" s="22" t="s">
        <v>27</v>
      </c>
      <c r="Q935" s="75">
        <v>1174.95</v>
      </c>
      <c r="R935" s="73">
        <v>0</v>
      </c>
      <c r="S935" s="73">
        <v>493.0800000000001</v>
      </c>
    </row>
    <row r="936" spans="1:19" x14ac:dyDescent="0.35">
      <c r="A936" s="72">
        <v>41320</v>
      </c>
      <c r="B936" s="22" t="s">
        <v>104</v>
      </c>
      <c r="C936" s="72" t="s">
        <v>57</v>
      </c>
      <c r="D936" s="60">
        <v>621</v>
      </c>
      <c r="E936" s="22">
        <v>3</v>
      </c>
      <c r="F936" s="49" t="s">
        <v>8</v>
      </c>
      <c r="G936" s="49" t="s">
        <v>5</v>
      </c>
      <c r="H936" s="73">
        <v>59.95</v>
      </c>
      <c r="I936" s="73" t="s">
        <v>83</v>
      </c>
      <c r="J936" s="74">
        <v>0</v>
      </c>
      <c r="K936" s="73">
        <v>59.95</v>
      </c>
      <c r="L936" s="73">
        <v>28.73</v>
      </c>
      <c r="M936" s="22">
        <v>8</v>
      </c>
      <c r="N936" s="22">
        <v>3021</v>
      </c>
      <c r="O936" s="22" t="s">
        <v>26</v>
      </c>
      <c r="P936" s="22" t="s">
        <v>27</v>
      </c>
      <c r="Q936" s="75">
        <v>479.6</v>
      </c>
      <c r="R936" s="73">
        <v>0</v>
      </c>
      <c r="S936" s="73">
        <v>249.76000000000002</v>
      </c>
    </row>
    <row r="937" spans="1:19" x14ac:dyDescent="0.35">
      <c r="A937" s="72">
        <v>41320</v>
      </c>
      <c r="B937" s="22" t="s">
        <v>104</v>
      </c>
      <c r="C937" s="72" t="s">
        <v>57</v>
      </c>
      <c r="D937" s="60">
        <v>621</v>
      </c>
      <c r="E937" s="22">
        <v>49</v>
      </c>
      <c r="F937" s="49" t="s">
        <v>8</v>
      </c>
      <c r="G937" s="49" t="s">
        <v>5</v>
      </c>
      <c r="H937" s="73">
        <v>63.95</v>
      </c>
      <c r="I937" s="73" t="s">
        <v>83</v>
      </c>
      <c r="J937" s="74">
        <v>0</v>
      </c>
      <c r="K937" s="73">
        <v>63.95</v>
      </c>
      <c r="L937" s="73">
        <v>27.1</v>
      </c>
      <c r="M937" s="22">
        <v>2</v>
      </c>
      <c r="N937" s="22">
        <v>3021</v>
      </c>
      <c r="O937" s="22" t="s">
        <v>26</v>
      </c>
      <c r="P937" s="22" t="s">
        <v>27</v>
      </c>
      <c r="Q937" s="75">
        <v>127.9</v>
      </c>
      <c r="R937" s="73">
        <v>0</v>
      </c>
      <c r="S937" s="73">
        <v>73.7</v>
      </c>
    </row>
    <row r="938" spans="1:19" x14ac:dyDescent="0.35">
      <c r="A938" s="72">
        <v>41320</v>
      </c>
      <c r="B938" s="22" t="s">
        <v>104</v>
      </c>
      <c r="C938" s="72" t="s">
        <v>57</v>
      </c>
      <c r="D938" s="60">
        <v>622</v>
      </c>
      <c r="E938" s="22">
        <v>22</v>
      </c>
      <c r="F938" s="49" t="s">
        <v>8</v>
      </c>
      <c r="G938" s="49" t="s">
        <v>5</v>
      </c>
      <c r="H938" s="73">
        <v>0.95</v>
      </c>
      <c r="I938" s="73" t="s">
        <v>78</v>
      </c>
      <c r="J938" s="74">
        <v>0</v>
      </c>
      <c r="K938" s="73">
        <v>0.95</v>
      </c>
      <c r="L938" s="73">
        <v>0.56999999999999995</v>
      </c>
      <c r="M938" s="22">
        <v>10</v>
      </c>
      <c r="N938" s="22">
        <v>3019</v>
      </c>
      <c r="O938" s="22" t="s">
        <v>28</v>
      </c>
      <c r="P938" s="22" t="s">
        <v>29</v>
      </c>
      <c r="Q938" s="75">
        <v>9.5</v>
      </c>
      <c r="R938" s="73">
        <v>0</v>
      </c>
      <c r="S938" s="73">
        <v>3.8</v>
      </c>
    </row>
    <row r="939" spans="1:19" x14ac:dyDescent="0.35">
      <c r="A939" s="72">
        <v>41320</v>
      </c>
      <c r="B939" s="22" t="s">
        <v>104</v>
      </c>
      <c r="C939" s="72" t="s">
        <v>57</v>
      </c>
      <c r="D939" s="60">
        <v>623</v>
      </c>
      <c r="E939" s="22">
        <v>30</v>
      </c>
      <c r="F939" s="49" t="s">
        <v>10</v>
      </c>
      <c r="G939" s="49" t="s">
        <v>5</v>
      </c>
      <c r="H939" s="73">
        <v>10.95</v>
      </c>
      <c r="I939" s="73" t="s">
        <v>79</v>
      </c>
      <c r="J939" s="74">
        <v>0</v>
      </c>
      <c r="K939" s="73">
        <v>10.95</v>
      </c>
      <c r="L939" s="73">
        <v>4.8</v>
      </c>
      <c r="M939" s="22">
        <v>3</v>
      </c>
      <c r="N939" s="22">
        <v>3018</v>
      </c>
      <c r="O939" s="22" t="s">
        <v>49</v>
      </c>
      <c r="P939" s="22" t="s">
        <v>41</v>
      </c>
      <c r="Q939" s="75">
        <v>32.849999999999994</v>
      </c>
      <c r="R939" s="73">
        <v>0</v>
      </c>
      <c r="S939" s="73">
        <v>18.45</v>
      </c>
    </row>
    <row r="940" spans="1:19" x14ac:dyDescent="0.35">
      <c r="A940" s="72">
        <v>41320</v>
      </c>
      <c r="B940" s="22" t="s">
        <v>104</v>
      </c>
      <c r="C940" s="72" t="s">
        <v>57</v>
      </c>
      <c r="D940" s="60">
        <v>623</v>
      </c>
      <c r="E940" s="22">
        <v>36</v>
      </c>
      <c r="F940" s="49" t="s">
        <v>10</v>
      </c>
      <c r="G940" s="49" t="s">
        <v>5</v>
      </c>
      <c r="H940" s="73">
        <v>26.95</v>
      </c>
      <c r="I940" s="73" t="s">
        <v>80</v>
      </c>
      <c r="J940" s="74">
        <v>0</v>
      </c>
      <c r="K940" s="73">
        <v>26.95</v>
      </c>
      <c r="L940" s="73">
        <v>12.53</v>
      </c>
      <c r="M940" s="22">
        <v>15</v>
      </c>
      <c r="N940" s="22">
        <v>3018</v>
      </c>
      <c r="O940" s="22" t="s">
        <v>49</v>
      </c>
      <c r="P940" s="22" t="s">
        <v>41</v>
      </c>
      <c r="Q940" s="75">
        <v>404.25</v>
      </c>
      <c r="R940" s="73">
        <v>0</v>
      </c>
      <c r="S940" s="73">
        <v>216.3</v>
      </c>
    </row>
    <row r="941" spans="1:19" x14ac:dyDescent="0.35">
      <c r="A941" s="72">
        <v>41320</v>
      </c>
      <c r="B941" s="22" t="s">
        <v>104</v>
      </c>
      <c r="C941" s="72" t="s">
        <v>57</v>
      </c>
      <c r="D941" s="60">
        <v>623</v>
      </c>
      <c r="E941" s="22">
        <v>32</v>
      </c>
      <c r="F941" s="49" t="s">
        <v>10</v>
      </c>
      <c r="G941" s="49" t="s">
        <v>5</v>
      </c>
      <c r="H941" s="73">
        <v>22.95</v>
      </c>
      <c r="I941" s="73" t="s">
        <v>80</v>
      </c>
      <c r="J941" s="74">
        <v>0</v>
      </c>
      <c r="K941" s="73">
        <v>22.95</v>
      </c>
      <c r="L941" s="73">
        <v>11.78</v>
      </c>
      <c r="M941" s="22">
        <v>1</v>
      </c>
      <c r="N941" s="22">
        <v>3018</v>
      </c>
      <c r="O941" s="22" t="s">
        <v>49</v>
      </c>
      <c r="P941" s="22" t="s">
        <v>41</v>
      </c>
      <c r="Q941" s="75">
        <v>22.95</v>
      </c>
      <c r="R941" s="73">
        <v>0</v>
      </c>
      <c r="S941" s="73">
        <v>11.17</v>
      </c>
    </row>
    <row r="942" spans="1:19" x14ac:dyDescent="0.35">
      <c r="A942" s="72">
        <v>41320</v>
      </c>
      <c r="B942" s="22" t="s">
        <v>104</v>
      </c>
      <c r="C942" s="72" t="s">
        <v>57</v>
      </c>
      <c r="D942" s="60">
        <v>624</v>
      </c>
      <c r="E942" s="22">
        <v>14</v>
      </c>
      <c r="F942" s="49" t="s">
        <v>8</v>
      </c>
      <c r="G942" s="49" t="s">
        <v>5</v>
      </c>
      <c r="H942" s="73">
        <v>31.95</v>
      </c>
      <c r="I942" s="73" t="s">
        <v>81</v>
      </c>
      <c r="J942" s="74">
        <v>0</v>
      </c>
      <c r="K942" s="73">
        <v>31.95</v>
      </c>
      <c r="L942" s="73">
        <v>17.38</v>
      </c>
      <c r="M942" s="22">
        <v>2</v>
      </c>
      <c r="N942" s="22">
        <v>3030</v>
      </c>
      <c r="O942" s="22" t="s">
        <v>40</v>
      </c>
      <c r="P942" s="22" t="s">
        <v>41</v>
      </c>
      <c r="Q942" s="75">
        <v>63.9</v>
      </c>
      <c r="R942" s="73">
        <v>0</v>
      </c>
      <c r="S942" s="73">
        <v>29.14</v>
      </c>
    </row>
    <row r="943" spans="1:19" x14ac:dyDescent="0.35">
      <c r="A943" s="72">
        <v>41320</v>
      </c>
      <c r="B943" s="22" t="s">
        <v>104</v>
      </c>
      <c r="C943" s="72" t="s">
        <v>57</v>
      </c>
      <c r="D943" s="60">
        <v>625</v>
      </c>
      <c r="E943" s="22">
        <v>29</v>
      </c>
      <c r="F943" s="49" t="s">
        <v>10</v>
      </c>
      <c r="G943" s="49" t="s">
        <v>5</v>
      </c>
      <c r="H943" s="73">
        <v>40.950000000000003</v>
      </c>
      <c r="I943" s="73" t="s">
        <v>82</v>
      </c>
      <c r="J943" s="74">
        <v>0.1</v>
      </c>
      <c r="K943" s="73">
        <v>36.86</v>
      </c>
      <c r="L943" s="73">
        <v>15.51</v>
      </c>
      <c r="M943" s="22">
        <v>4</v>
      </c>
      <c r="N943" s="22">
        <v>3024</v>
      </c>
      <c r="O943" s="22" t="s">
        <v>47</v>
      </c>
      <c r="P943" s="22" t="s">
        <v>41</v>
      </c>
      <c r="Q943" s="75">
        <v>147.44</v>
      </c>
      <c r="R943" s="73">
        <v>4.0900000000000034</v>
      </c>
      <c r="S943" s="73">
        <v>85.4</v>
      </c>
    </row>
    <row r="944" spans="1:19" x14ac:dyDescent="0.35">
      <c r="A944" s="72">
        <v>41321</v>
      </c>
      <c r="B944" s="22" t="s">
        <v>105</v>
      </c>
      <c r="C944" s="72" t="s">
        <v>57</v>
      </c>
      <c r="D944" s="60">
        <v>626</v>
      </c>
      <c r="E944" s="22">
        <v>28</v>
      </c>
      <c r="F944" s="49" t="s">
        <v>8</v>
      </c>
      <c r="G944" s="49" t="s">
        <v>5</v>
      </c>
      <c r="H944" s="73">
        <v>0.95</v>
      </c>
      <c r="I944" s="73" t="s">
        <v>78</v>
      </c>
      <c r="J944" s="74">
        <v>0</v>
      </c>
      <c r="K944" s="73">
        <v>0.95</v>
      </c>
      <c r="L944" s="73">
        <v>0.5</v>
      </c>
      <c r="M944" s="22">
        <v>18</v>
      </c>
      <c r="N944" s="22">
        <v>3032</v>
      </c>
      <c r="O944" s="22" t="s">
        <v>30</v>
      </c>
      <c r="P944" s="22" t="s">
        <v>31</v>
      </c>
      <c r="Q944" s="75">
        <v>17.099999999999998</v>
      </c>
      <c r="R944" s="73">
        <v>0</v>
      </c>
      <c r="S944" s="73">
        <v>8.1</v>
      </c>
    </row>
    <row r="945" spans="1:19" x14ac:dyDescent="0.35">
      <c r="A945" s="72">
        <v>41321</v>
      </c>
      <c r="B945" s="22" t="s">
        <v>105</v>
      </c>
      <c r="C945" s="72" t="s">
        <v>57</v>
      </c>
      <c r="D945" s="60">
        <v>626</v>
      </c>
      <c r="E945" s="22">
        <v>32</v>
      </c>
      <c r="F945" s="49" t="s">
        <v>8</v>
      </c>
      <c r="G945" s="49" t="s">
        <v>5</v>
      </c>
      <c r="H945" s="73">
        <v>22.95</v>
      </c>
      <c r="I945" s="73" t="s">
        <v>80</v>
      </c>
      <c r="J945" s="74">
        <v>0.1</v>
      </c>
      <c r="K945" s="73">
        <v>20.66</v>
      </c>
      <c r="L945" s="73">
        <v>11.78</v>
      </c>
      <c r="M945" s="22">
        <v>8</v>
      </c>
      <c r="N945" s="22">
        <v>3032</v>
      </c>
      <c r="O945" s="22" t="s">
        <v>30</v>
      </c>
      <c r="P945" s="22" t="s">
        <v>31</v>
      </c>
      <c r="Q945" s="75">
        <v>165.28</v>
      </c>
      <c r="R945" s="73">
        <v>2.2899999999999991</v>
      </c>
      <c r="S945" s="73">
        <v>71.040000000000006</v>
      </c>
    </row>
    <row r="946" spans="1:19" x14ac:dyDescent="0.35">
      <c r="A946" s="72">
        <v>41321</v>
      </c>
      <c r="B946" s="22" t="s">
        <v>105</v>
      </c>
      <c r="C946" s="72" t="s">
        <v>57</v>
      </c>
      <c r="D946" s="60">
        <v>627</v>
      </c>
      <c r="E946" s="22">
        <v>28</v>
      </c>
      <c r="F946" s="49" t="s">
        <v>7</v>
      </c>
      <c r="G946" s="49" t="s">
        <v>5</v>
      </c>
      <c r="H946" s="73">
        <v>0.95</v>
      </c>
      <c r="I946" s="73" t="s">
        <v>78</v>
      </c>
      <c r="J946" s="74">
        <v>0</v>
      </c>
      <c r="K946" s="73">
        <v>0.95</v>
      </c>
      <c r="L946" s="73">
        <v>0.5</v>
      </c>
      <c r="M946" s="22">
        <v>25</v>
      </c>
      <c r="N946" s="22">
        <v>3020</v>
      </c>
      <c r="O946" s="22" t="s">
        <v>26</v>
      </c>
      <c r="P946" s="22" t="s">
        <v>27</v>
      </c>
      <c r="Q946" s="75">
        <v>23.75</v>
      </c>
      <c r="R946" s="73">
        <v>0</v>
      </c>
      <c r="S946" s="73">
        <v>11.249999999999998</v>
      </c>
    </row>
    <row r="947" spans="1:19" x14ac:dyDescent="0.35">
      <c r="A947" s="72">
        <v>41321</v>
      </c>
      <c r="B947" s="22" t="s">
        <v>105</v>
      </c>
      <c r="C947" s="72" t="s">
        <v>57</v>
      </c>
      <c r="D947" s="60">
        <v>627</v>
      </c>
      <c r="E947" s="22">
        <v>49</v>
      </c>
      <c r="F947" s="49" t="s">
        <v>7</v>
      </c>
      <c r="G947" s="49" t="s">
        <v>5</v>
      </c>
      <c r="H947" s="73">
        <v>63.95</v>
      </c>
      <c r="I947" s="73" t="s">
        <v>83</v>
      </c>
      <c r="J947" s="74">
        <v>0</v>
      </c>
      <c r="K947" s="73">
        <v>63.95</v>
      </c>
      <c r="L947" s="73">
        <v>27.1</v>
      </c>
      <c r="M947" s="22">
        <v>4</v>
      </c>
      <c r="N947" s="22">
        <v>3020</v>
      </c>
      <c r="O947" s="22" t="s">
        <v>26</v>
      </c>
      <c r="P947" s="22" t="s">
        <v>27</v>
      </c>
      <c r="Q947" s="75">
        <v>255.8</v>
      </c>
      <c r="R947" s="73">
        <v>0</v>
      </c>
      <c r="S947" s="73">
        <v>147.4</v>
      </c>
    </row>
    <row r="948" spans="1:19" x14ac:dyDescent="0.35">
      <c r="A948" s="72">
        <v>41321</v>
      </c>
      <c r="B948" s="22" t="s">
        <v>105</v>
      </c>
      <c r="C948" s="72" t="s">
        <v>57</v>
      </c>
      <c r="D948" s="60">
        <v>628</v>
      </c>
      <c r="E948" s="22">
        <v>25</v>
      </c>
      <c r="F948" s="49" t="s">
        <v>7</v>
      </c>
      <c r="G948" s="49" t="s">
        <v>5</v>
      </c>
      <c r="H948" s="73">
        <v>0.95</v>
      </c>
      <c r="I948" s="73" t="s">
        <v>78</v>
      </c>
      <c r="J948" s="74">
        <v>0</v>
      </c>
      <c r="K948" s="73">
        <v>0.95</v>
      </c>
      <c r="L948" s="73">
        <v>0.35</v>
      </c>
      <c r="M948" s="22">
        <v>21</v>
      </c>
      <c r="N948" s="22">
        <v>3013</v>
      </c>
      <c r="O948" s="22" t="s">
        <v>33</v>
      </c>
      <c r="P948" s="22" t="s">
        <v>34</v>
      </c>
      <c r="Q948" s="75">
        <v>19.95</v>
      </c>
      <c r="R948" s="73">
        <v>0</v>
      </c>
      <c r="S948" s="73">
        <v>12.6</v>
      </c>
    </row>
    <row r="949" spans="1:19" x14ac:dyDescent="0.35">
      <c r="A949" s="72">
        <v>41321</v>
      </c>
      <c r="B949" s="22" t="s">
        <v>105</v>
      </c>
      <c r="C949" s="72" t="s">
        <v>57</v>
      </c>
      <c r="D949" s="60">
        <v>629</v>
      </c>
      <c r="E949" s="22">
        <v>43</v>
      </c>
      <c r="F949" s="49" t="s">
        <v>8</v>
      </c>
      <c r="G949" s="49" t="s">
        <v>5</v>
      </c>
      <c r="H949" s="73">
        <v>11.95</v>
      </c>
      <c r="I949" s="73" t="s">
        <v>79</v>
      </c>
      <c r="J949" s="74">
        <v>0</v>
      </c>
      <c r="K949" s="73">
        <v>11.95</v>
      </c>
      <c r="L949" s="73">
        <v>3.32</v>
      </c>
      <c r="M949" s="22">
        <v>6</v>
      </c>
      <c r="N949" s="22">
        <v>3017</v>
      </c>
      <c r="O949" s="22" t="s">
        <v>32</v>
      </c>
      <c r="P949" s="22" t="s">
        <v>29</v>
      </c>
      <c r="Q949" s="75">
        <v>71.699999999999989</v>
      </c>
      <c r="R949" s="73">
        <v>0</v>
      </c>
      <c r="S949" s="73">
        <v>51.779999999999994</v>
      </c>
    </row>
    <row r="950" spans="1:19" x14ac:dyDescent="0.35">
      <c r="A950" s="72">
        <v>41322</v>
      </c>
      <c r="B950" s="22" t="s">
        <v>99</v>
      </c>
      <c r="C950" s="72" t="s">
        <v>57</v>
      </c>
      <c r="D950" s="60">
        <v>630</v>
      </c>
      <c r="E950" s="22">
        <v>31</v>
      </c>
      <c r="F950" s="49" t="s">
        <v>10</v>
      </c>
      <c r="G950" s="49" t="s">
        <v>6</v>
      </c>
      <c r="H950" s="73">
        <v>0.95</v>
      </c>
      <c r="I950" s="73" t="s">
        <v>78</v>
      </c>
      <c r="J950" s="74">
        <v>0</v>
      </c>
      <c r="K950" s="73">
        <v>0.95</v>
      </c>
      <c r="L950" s="73">
        <v>0.34</v>
      </c>
      <c r="M950" s="22">
        <v>11</v>
      </c>
      <c r="N950" s="22">
        <v>3023</v>
      </c>
      <c r="O950" s="22" t="s">
        <v>38</v>
      </c>
      <c r="P950" s="22" t="s">
        <v>23</v>
      </c>
      <c r="Q950" s="75">
        <v>10.45</v>
      </c>
      <c r="R950" s="73">
        <v>0</v>
      </c>
      <c r="S950" s="73">
        <v>6.7099999999999991</v>
      </c>
    </row>
    <row r="951" spans="1:19" x14ac:dyDescent="0.35">
      <c r="A951" s="72">
        <v>41322</v>
      </c>
      <c r="B951" s="22" t="s">
        <v>99</v>
      </c>
      <c r="C951" s="72" t="s">
        <v>57</v>
      </c>
      <c r="D951" s="60">
        <v>630</v>
      </c>
      <c r="E951" s="22">
        <v>44</v>
      </c>
      <c r="F951" s="49" t="s">
        <v>10</v>
      </c>
      <c r="G951" s="49" t="s">
        <v>6</v>
      </c>
      <c r="H951" s="73">
        <v>38.950000000000003</v>
      </c>
      <c r="I951" s="73" t="s">
        <v>81</v>
      </c>
      <c r="J951" s="74">
        <v>0</v>
      </c>
      <c r="K951" s="73">
        <v>38.950000000000003</v>
      </c>
      <c r="L951" s="73">
        <v>24.76</v>
      </c>
      <c r="M951" s="22">
        <v>9</v>
      </c>
      <c r="N951" s="22">
        <v>3023</v>
      </c>
      <c r="O951" s="22" t="s">
        <v>38</v>
      </c>
      <c r="P951" s="22" t="s">
        <v>23</v>
      </c>
      <c r="Q951" s="75">
        <v>350.55</v>
      </c>
      <c r="R951" s="73">
        <v>0</v>
      </c>
      <c r="S951" s="73">
        <v>127.71000000000001</v>
      </c>
    </row>
    <row r="952" spans="1:19" x14ac:dyDescent="0.35">
      <c r="A952" s="72">
        <v>41322</v>
      </c>
      <c r="B952" s="22" t="s">
        <v>99</v>
      </c>
      <c r="C952" s="72" t="s">
        <v>57</v>
      </c>
      <c r="D952" s="60">
        <v>631</v>
      </c>
      <c r="E952" s="22">
        <v>47</v>
      </c>
      <c r="F952" s="49" t="s">
        <v>11</v>
      </c>
      <c r="G952" s="49" t="s">
        <v>6</v>
      </c>
      <c r="H952" s="73">
        <v>28.95</v>
      </c>
      <c r="I952" s="73" t="s">
        <v>80</v>
      </c>
      <c r="J952" s="74">
        <v>0</v>
      </c>
      <c r="K952" s="73">
        <v>28.95</v>
      </c>
      <c r="L952" s="73">
        <v>8.86</v>
      </c>
      <c r="M952" s="22">
        <v>5</v>
      </c>
      <c r="N952" s="22">
        <v>3012</v>
      </c>
      <c r="O952" s="22" t="s">
        <v>36</v>
      </c>
      <c r="P952" s="22" t="s">
        <v>34</v>
      </c>
      <c r="Q952" s="75">
        <v>144.75</v>
      </c>
      <c r="R952" s="73">
        <v>0</v>
      </c>
      <c r="S952" s="73">
        <v>100.45</v>
      </c>
    </row>
    <row r="953" spans="1:19" x14ac:dyDescent="0.35">
      <c r="A953" s="72">
        <v>41322</v>
      </c>
      <c r="B953" s="22" t="s">
        <v>99</v>
      </c>
      <c r="C953" s="72" t="s">
        <v>57</v>
      </c>
      <c r="D953" s="60">
        <v>631</v>
      </c>
      <c r="E953" s="22">
        <v>41</v>
      </c>
      <c r="F953" s="49" t="s">
        <v>11</v>
      </c>
      <c r="G953" s="49" t="s">
        <v>6</v>
      </c>
      <c r="H953" s="73">
        <v>18.95</v>
      </c>
      <c r="I953" s="73" t="s">
        <v>79</v>
      </c>
      <c r="J953" s="74">
        <v>0</v>
      </c>
      <c r="K953" s="73">
        <v>18.95</v>
      </c>
      <c r="L953" s="73">
        <v>9.98</v>
      </c>
      <c r="M953" s="22">
        <v>19</v>
      </c>
      <c r="N953" s="22">
        <v>3012</v>
      </c>
      <c r="O953" s="22" t="s">
        <v>36</v>
      </c>
      <c r="P953" s="22" t="s">
        <v>34</v>
      </c>
      <c r="Q953" s="75">
        <v>360.05</v>
      </c>
      <c r="R953" s="73">
        <v>0</v>
      </c>
      <c r="S953" s="73">
        <v>170.42999999999998</v>
      </c>
    </row>
    <row r="954" spans="1:19" x14ac:dyDescent="0.35">
      <c r="A954" s="72">
        <v>41322</v>
      </c>
      <c r="B954" s="22" t="s">
        <v>99</v>
      </c>
      <c r="C954" s="72" t="s">
        <v>57</v>
      </c>
      <c r="D954" s="60">
        <v>631</v>
      </c>
      <c r="E954" s="22">
        <v>6</v>
      </c>
      <c r="F954" s="49" t="s">
        <v>11</v>
      </c>
      <c r="G954" s="49" t="s">
        <v>6</v>
      </c>
      <c r="H954" s="73">
        <v>55.95</v>
      </c>
      <c r="I954" s="73" t="s">
        <v>83</v>
      </c>
      <c r="J954" s="74">
        <v>0</v>
      </c>
      <c r="K954" s="73">
        <v>55.95</v>
      </c>
      <c r="L954" s="73">
        <v>16.059999999999999</v>
      </c>
      <c r="M954" s="22">
        <v>4</v>
      </c>
      <c r="N954" s="22">
        <v>3012</v>
      </c>
      <c r="O954" s="22" t="s">
        <v>36</v>
      </c>
      <c r="P954" s="22" t="s">
        <v>34</v>
      </c>
      <c r="Q954" s="75">
        <v>223.8</v>
      </c>
      <c r="R954" s="73">
        <v>0</v>
      </c>
      <c r="S954" s="73">
        <v>159.56</v>
      </c>
    </row>
    <row r="955" spans="1:19" x14ac:dyDescent="0.35">
      <c r="A955" s="72">
        <v>41323</v>
      </c>
      <c r="B955" s="22" t="s">
        <v>100</v>
      </c>
      <c r="C955" s="72" t="s">
        <v>57</v>
      </c>
      <c r="D955" s="60">
        <v>632</v>
      </c>
      <c r="E955" s="22">
        <v>46</v>
      </c>
      <c r="F955" s="49" t="s">
        <v>11</v>
      </c>
      <c r="G955" s="49" t="s">
        <v>6</v>
      </c>
      <c r="H955" s="73">
        <v>55.95</v>
      </c>
      <c r="I955" s="73" t="s">
        <v>83</v>
      </c>
      <c r="J955" s="74">
        <v>0</v>
      </c>
      <c r="K955" s="73">
        <v>55.95</v>
      </c>
      <c r="L955" s="73">
        <v>32.47</v>
      </c>
      <c r="M955" s="22">
        <v>9</v>
      </c>
      <c r="N955" s="22">
        <v>3014</v>
      </c>
      <c r="O955" s="22" t="s">
        <v>24</v>
      </c>
      <c r="P955" s="22" t="s">
        <v>25</v>
      </c>
      <c r="Q955" s="75">
        <v>503.55</v>
      </c>
      <c r="R955" s="73">
        <v>0</v>
      </c>
      <c r="S955" s="73">
        <v>211.32000000000005</v>
      </c>
    </row>
    <row r="956" spans="1:19" x14ac:dyDescent="0.35">
      <c r="A956" s="72">
        <v>41323</v>
      </c>
      <c r="B956" s="22" t="s">
        <v>100</v>
      </c>
      <c r="C956" s="72" t="s">
        <v>57</v>
      </c>
      <c r="D956" s="60">
        <v>632</v>
      </c>
      <c r="E956" s="22">
        <v>13</v>
      </c>
      <c r="F956" s="49" t="s">
        <v>11</v>
      </c>
      <c r="G956" s="49" t="s">
        <v>6</v>
      </c>
      <c r="H956" s="73">
        <v>26.95</v>
      </c>
      <c r="I956" s="73" t="s">
        <v>80</v>
      </c>
      <c r="J956" s="74">
        <v>0</v>
      </c>
      <c r="K956" s="73">
        <v>26.95</v>
      </c>
      <c r="L956" s="73">
        <v>13.26</v>
      </c>
      <c r="M956" s="22">
        <v>15</v>
      </c>
      <c r="N956" s="22">
        <v>3014</v>
      </c>
      <c r="O956" s="22" t="s">
        <v>24</v>
      </c>
      <c r="P956" s="22" t="s">
        <v>25</v>
      </c>
      <c r="Q956" s="75">
        <v>404.25</v>
      </c>
      <c r="R956" s="73">
        <v>0</v>
      </c>
      <c r="S956" s="73">
        <v>205.35</v>
      </c>
    </row>
    <row r="957" spans="1:19" x14ac:dyDescent="0.35">
      <c r="A957" s="72">
        <v>41323</v>
      </c>
      <c r="B957" s="22" t="s">
        <v>100</v>
      </c>
      <c r="C957" s="72" t="s">
        <v>57</v>
      </c>
      <c r="D957" s="60">
        <v>633</v>
      </c>
      <c r="E957" s="22">
        <v>3</v>
      </c>
      <c r="F957" s="49" t="s">
        <v>10</v>
      </c>
      <c r="G957" s="49" t="s">
        <v>6</v>
      </c>
      <c r="H957" s="73">
        <v>59.95</v>
      </c>
      <c r="I957" s="73" t="s">
        <v>83</v>
      </c>
      <c r="J957" s="74">
        <v>0</v>
      </c>
      <c r="K957" s="73">
        <v>59.95</v>
      </c>
      <c r="L957" s="73">
        <v>28.73</v>
      </c>
      <c r="M957" s="22">
        <v>17</v>
      </c>
      <c r="N957" s="22">
        <v>3019</v>
      </c>
      <c r="O957" s="22" t="s">
        <v>28</v>
      </c>
      <c r="P957" s="22" t="s">
        <v>29</v>
      </c>
      <c r="Q957" s="75">
        <v>1019.1500000000001</v>
      </c>
      <c r="R957" s="73">
        <v>0</v>
      </c>
      <c r="S957" s="73">
        <v>530.74</v>
      </c>
    </row>
    <row r="958" spans="1:19" x14ac:dyDescent="0.35">
      <c r="A958" s="72">
        <v>41323</v>
      </c>
      <c r="B958" s="22" t="s">
        <v>100</v>
      </c>
      <c r="C958" s="72" t="s">
        <v>57</v>
      </c>
      <c r="D958" s="60">
        <v>634</v>
      </c>
      <c r="E958" s="22">
        <v>30</v>
      </c>
      <c r="F958" s="49" t="s">
        <v>11</v>
      </c>
      <c r="G958" s="49" t="s">
        <v>6</v>
      </c>
      <c r="H958" s="73">
        <v>10.95</v>
      </c>
      <c r="I958" s="73" t="s">
        <v>79</v>
      </c>
      <c r="J958" s="74">
        <v>0</v>
      </c>
      <c r="K958" s="73">
        <v>10.95</v>
      </c>
      <c r="L958" s="73">
        <v>4.8</v>
      </c>
      <c r="M958" s="22">
        <v>1</v>
      </c>
      <c r="N958" s="22">
        <v>3016</v>
      </c>
      <c r="O958" s="22" t="s">
        <v>42</v>
      </c>
      <c r="P958" s="22" t="s">
        <v>29</v>
      </c>
      <c r="Q958" s="75">
        <v>10.95</v>
      </c>
      <c r="R958" s="73">
        <v>0</v>
      </c>
      <c r="S958" s="73">
        <v>6.1499999999999995</v>
      </c>
    </row>
    <row r="959" spans="1:19" x14ac:dyDescent="0.35">
      <c r="A959" s="72">
        <v>41323</v>
      </c>
      <c r="B959" s="22" t="s">
        <v>100</v>
      </c>
      <c r="C959" s="72" t="s">
        <v>57</v>
      </c>
      <c r="D959" s="60">
        <v>635</v>
      </c>
      <c r="E959" s="22">
        <v>29</v>
      </c>
      <c r="F959" s="49" t="s">
        <v>9</v>
      </c>
      <c r="G959" s="49" t="s">
        <v>6</v>
      </c>
      <c r="H959" s="73">
        <v>40.950000000000003</v>
      </c>
      <c r="I959" s="73" t="s">
        <v>82</v>
      </c>
      <c r="J959" s="74">
        <v>0</v>
      </c>
      <c r="K959" s="73">
        <v>40.950000000000003</v>
      </c>
      <c r="L959" s="73">
        <v>15.51</v>
      </c>
      <c r="M959" s="22">
        <v>1</v>
      </c>
      <c r="N959" s="22">
        <v>3023</v>
      </c>
      <c r="O959" s="22" t="s">
        <v>38</v>
      </c>
      <c r="P959" s="22" t="s">
        <v>23</v>
      </c>
      <c r="Q959" s="75">
        <v>40.950000000000003</v>
      </c>
      <c r="R959" s="73">
        <v>0</v>
      </c>
      <c r="S959" s="73">
        <v>25.440000000000005</v>
      </c>
    </row>
    <row r="960" spans="1:19" x14ac:dyDescent="0.35">
      <c r="A960" s="72">
        <v>41323</v>
      </c>
      <c r="B960" s="22" t="s">
        <v>100</v>
      </c>
      <c r="C960" s="72" t="s">
        <v>57</v>
      </c>
      <c r="D960" s="60">
        <v>636</v>
      </c>
      <c r="E960" s="22">
        <v>36</v>
      </c>
      <c r="F960" s="49" t="s">
        <v>10</v>
      </c>
      <c r="G960" s="49" t="s">
        <v>6</v>
      </c>
      <c r="H960" s="73">
        <v>26.95</v>
      </c>
      <c r="I960" s="73" t="s">
        <v>80</v>
      </c>
      <c r="J960" s="74">
        <v>0</v>
      </c>
      <c r="K960" s="73">
        <v>26.95</v>
      </c>
      <c r="L960" s="73">
        <v>12.53</v>
      </c>
      <c r="M960" s="22">
        <v>26</v>
      </c>
      <c r="N960" s="22">
        <v>3016</v>
      </c>
      <c r="O960" s="22" t="s">
        <v>42</v>
      </c>
      <c r="P960" s="22" t="s">
        <v>29</v>
      </c>
      <c r="Q960" s="75">
        <v>700.69999999999993</v>
      </c>
      <c r="R960" s="73">
        <v>0</v>
      </c>
      <c r="S960" s="73">
        <v>374.92</v>
      </c>
    </row>
    <row r="961" spans="1:19" x14ac:dyDescent="0.35">
      <c r="A961" s="72">
        <v>41323</v>
      </c>
      <c r="B961" s="22" t="s">
        <v>100</v>
      </c>
      <c r="C961" s="72" t="s">
        <v>57</v>
      </c>
      <c r="D961" s="60">
        <v>637</v>
      </c>
      <c r="E961" s="22">
        <v>44</v>
      </c>
      <c r="F961" s="49" t="s">
        <v>9</v>
      </c>
      <c r="G961" s="49" t="s">
        <v>6</v>
      </c>
      <c r="H961" s="73">
        <v>38.950000000000003</v>
      </c>
      <c r="I961" s="73" t="s">
        <v>81</v>
      </c>
      <c r="J961" s="74">
        <v>0</v>
      </c>
      <c r="K961" s="73">
        <v>38.950000000000003</v>
      </c>
      <c r="L961" s="73">
        <v>24.76</v>
      </c>
      <c r="M961" s="22">
        <v>17</v>
      </c>
      <c r="N961" s="22">
        <v>3017</v>
      </c>
      <c r="O961" s="22" t="s">
        <v>32</v>
      </c>
      <c r="P961" s="22" t="s">
        <v>29</v>
      </c>
      <c r="Q961" s="75">
        <v>662.15000000000009</v>
      </c>
      <c r="R961" s="73">
        <v>0</v>
      </c>
      <c r="S961" s="73">
        <v>241.23000000000002</v>
      </c>
    </row>
    <row r="962" spans="1:19" x14ac:dyDescent="0.35">
      <c r="A962" s="72">
        <v>41323</v>
      </c>
      <c r="B962" s="22" t="s">
        <v>100</v>
      </c>
      <c r="C962" s="72" t="s">
        <v>57</v>
      </c>
      <c r="D962" s="60">
        <v>637</v>
      </c>
      <c r="E962" s="22">
        <v>14</v>
      </c>
      <c r="F962" s="49" t="s">
        <v>9</v>
      </c>
      <c r="G962" s="49" t="s">
        <v>6</v>
      </c>
      <c r="H962" s="73">
        <v>31.95</v>
      </c>
      <c r="I962" s="73" t="s">
        <v>81</v>
      </c>
      <c r="J962" s="74">
        <v>0.1</v>
      </c>
      <c r="K962" s="73">
        <v>28.76</v>
      </c>
      <c r="L962" s="73">
        <v>17.38</v>
      </c>
      <c r="M962" s="22">
        <v>3</v>
      </c>
      <c r="N962" s="22">
        <v>3017</v>
      </c>
      <c r="O962" s="22" t="s">
        <v>32</v>
      </c>
      <c r="P962" s="22" t="s">
        <v>29</v>
      </c>
      <c r="Q962" s="75">
        <v>86.28</v>
      </c>
      <c r="R962" s="73">
        <v>3.1899999999999977</v>
      </c>
      <c r="S962" s="73">
        <v>34.140000000000008</v>
      </c>
    </row>
    <row r="963" spans="1:19" x14ac:dyDescent="0.35">
      <c r="A963" s="72">
        <v>41323</v>
      </c>
      <c r="B963" s="22" t="s">
        <v>100</v>
      </c>
      <c r="C963" s="72" t="s">
        <v>57</v>
      </c>
      <c r="D963" s="60">
        <v>637</v>
      </c>
      <c r="E963" s="22">
        <v>15</v>
      </c>
      <c r="F963" s="49" t="s">
        <v>9</v>
      </c>
      <c r="G963" s="49" t="s">
        <v>6</v>
      </c>
      <c r="H963" s="73">
        <v>28.95</v>
      </c>
      <c r="I963" s="73" t="s">
        <v>80</v>
      </c>
      <c r="J963" s="74">
        <v>0</v>
      </c>
      <c r="K963" s="73">
        <v>28.95</v>
      </c>
      <c r="L963" s="73">
        <v>17.53</v>
      </c>
      <c r="M963" s="22">
        <v>5</v>
      </c>
      <c r="N963" s="22">
        <v>3017</v>
      </c>
      <c r="O963" s="22" t="s">
        <v>32</v>
      </c>
      <c r="P963" s="22" t="s">
        <v>29</v>
      </c>
      <c r="Q963" s="75">
        <v>144.75</v>
      </c>
      <c r="R963" s="73">
        <v>0</v>
      </c>
      <c r="S963" s="73">
        <v>57.099999999999994</v>
      </c>
    </row>
    <row r="964" spans="1:19" x14ac:dyDescent="0.35">
      <c r="A964" s="72">
        <v>41323</v>
      </c>
      <c r="B964" s="22" t="s">
        <v>100</v>
      </c>
      <c r="C964" s="72" t="s">
        <v>57</v>
      </c>
      <c r="D964" s="60">
        <v>638</v>
      </c>
      <c r="E964" s="22">
        <v>47</v>
      </c>
      <c r="F964" s="49" t="s">
        <v>11</v>
      </c>
      <c r="G964" s="49" t="s">
        <v>6</v>
      </c>
      <c r="H964" s="73">
        <v>28.95</v>
      </c>
      <c r="I964" s="73" t="s">
        <v>80</v>
      </c>
      <c r="J964" s="74">
        <v>0</v>
      </c>
      <c r="K964" s="73">
        <v>28.95</v>
      </c>
      <c r="L964" s="73">
        <v>8.86</v>
      </c>
      <c r="M964" s="22">
        <v>6</v>
      </c>
      <c r="N964" s="22">
        <v>3029</v>
      </c>
      <c r="O964" s="22" t="s">
        <v>46</v>
      </c>
      <c r="P964" s="22" t="s">
        <v>23</v>
      </c>
      <c r="Q964" s="75">
        <v>173.7</v>
      </c>
      <c r="R964" s="73">
        <v>0</v>
      </c>
      <c r="S964" s="73">
        <v>120.53999999999999</v>
      </c>
    </row>
    <row r="965" spans="1:19" x14ac:dyDescent="0.35">
      <c r="A965" s="72">
        <v>41323</v>
      </c>
      <c r="B965" s="22" t="s">
        <v>100</v>
      </c>
      <c r="C965" s="72" t="s">
        <v>57</v>
      </c>
      <c r="D965" s="60">
        <v>639</v>
      </c>
      <c r="E965" s="22">
        <v>1</v>
      </c>
      <c r="F965" s="49" t="s">
        <v>10</v>
      </c>
      <c r="G965" s="49" t="s">
        <v>6</v>
      </c>
      <c r="H965" s="73">
        <v>43.95</v>
      </c>
      <c r="I965" s="73" t="s">
        <v>82</v>
      </c>
      <c r="J965" s="74">
        <v>0</v>
      </c>
      <c r="K965" s="73">
        <v>43.95</v>
      </c>
      <c r="L965" s="73">
        <v>25.6</v>
      </c>
      <c r="M965" s="22">
        <v>1</v>
      </c>
      <c r="N965" s="22">
        <v>3025</v>
      </c>
      <c r="O965" s="22" t="s">
        <v>35</v>
      </c>
      <c r="P965" s="22" t="s">
        <v>31</v>
      </c>
      <c r="Q965" s="75">
        <v>43.95</v>
      </c>
      <c r="R965" s="73">
        <v>0</v>
      </c>
      <c r="S965" s="73">
        <v>18.350000000000001</v>
      </c>
    </row>
    <row r="966" spans="1:19" x14ac:dyDescent="0.35">
      <c r="A966" s="72">
        <v>41323</v>
      </c>
      <c r="B966" s="22" t="s">
        <v>100</v>
      </c>
      <c r="C966" s="72" t="s">
        <v>57</v>
      </c>
      <c r="D966" s="60">
        <v>639</v>
      </c>
      <c r="E966" s="22">
        <v>10</v>
      </c>
      <c r="F966" s="49" t="s">
        <v>10</v>
      </c>
      <c r="G966" s="49" t="s">
        <v>6</v>
      </c>
      <c r="H966" s="73">
        <v>34.950000000000003</v>
      </c>
      <c r="I966" s="73" t="s">
        <v>81</v>
      </c>
      <c r="J966" s="74">
        <v>0.1</v>
      </c>
      <c r="K966" s="73">
        <v>31.46</v>
      </c>
      <c r="L966" s="73">
        <v>22.13</v>
      </c>
      <c r="M966" s="22">
        <v>10</v>
      </c>
      <c r="N966" s="22">
        <v>3025</v>
      </c>
      <c r="O966" s="22" t="s">
        <v>35</v>
      </c>
      <c r="P966" s="22" t="s">
        <v>31</v>
      </c>
      <c r="Q966" s="75">
        <v>314.60000000000002</v>
      </c>
      <c r="R966" s="73">
        <v>3.490000000000002</v>
      </c>
      <c r="S966" s="73">
        <v>93.300000000000011</v>
      </c>
    </row>
    <row r="967" spans="1:19" x14ac:dyDescent="0.35">
      <c r="A967" s="72">
        <v>41323</v>
      </c>
      <c r="B967" s="22" t="s">
        <v>100</v>
      </c>
      <c r="C967" s="72" t="s">
        <v>57</v>
      </c>
      <c r="D967" s="60">
        <v>640</v>
      </c>
      <c r="E967" s="22">
        <v>12</v>
      </c>
      <c r="F967" s="49" t="s">
        <v>9</v>
      </c>
      <c r="G967" s="49" t="s">
        <v>6</v>
      </c>
      <c r="H967" s="73">
        <v>47.95</v>
      </c>
      <c r="I967" s="73" t="s">
        <v>82</v>
      </c>
      <c r="J967" s="74">
        <v>0</v>
      </c>
      <c r="K967" s="73">
        <v>47.95</v>
      </c>
      <c r="L967" s="73">
        <v>20.7</v>
      </c>
      <c r="M967" s="22">
        <v>2</v>
      </c>
      <c r="N967" s="22">
        <v>3023</v>
      </c>
      <c r="O967" s="22" t="s">
        <v>38</v>
      </c>
      <c r="P967" s="22" t="s">
        <v>23</v>
      </c>
      <c r="Q967" s="75">
        <v>95.9</v>
      </c>
      <c r="R967" s="73">
        <v>0</v>
      </c>
      <c r="S967" s="73">
        <v>54.500000000000007</v>
      </c>
    </row>
    <row r="968" spans="1:19" x14ac:dyDescent="0.35">
      <c r="A968" s="72">
        <v>41323</v>
      </c>
      <c r="B968" s="22" t="s">
        <v>100</v>
      </c>
      <c r="C968" s="72" t="s">
        <v>57</v>
      </c>
      <c r="D968" s="60">
        <v>640</v>
      </c>
      <c r="E968" s="22">
        <v>47</v>
      </c>
      <c r="F968" s="49" t="s">
        <v>9</v>
      </c>
      <c r="G968" s="49" t="s">
        <v>6</v>
      </c>
      <c r="H968" s="73">
        <v>28.95</v>
      </c>
      <c r="I968" s="73" t="s">
        <v>80</v>
      </c>
      <c r="J968" s="74">
        <v>0</v>
      </c>
      <c r="K968" s="73">
        <v>28.95</v>
      </c>
      <c r="L968" s="73">
        <v>8.86</v>
      </c>
      <c r="M968" s="22">
        <v>8</v>
      </c>
      <c r="N968" s="22">
        <v>3023</v>
      </c>
      <c r="O968" s="22" t="s">
        <v>38</v>
      </c>
      <c r="P968" s="22" t="s">
        <v>23</v>
      </c>
      <c r="Q968" s="75">
        <v>231.6</v>
      </c>
      <c r="R968" s="73">
        <v>0</v>
      </c>
      <c r="S968" s="73">
        <v>160.72</v>
      </c>
    </row>
    <row r="969" spans="1:19" x14ac:dyDescent="0.35">
      <c r="A969" s="72">
        <v>41323</v>
      </c>
      <c r="B969" s="22" t="s">
        <v>100</v>
      </c>
      <c r="C969" s="72" t="s">
        <v>57</v>
      </c>
      <c r="D969" s="60">
        <v>641</v>
      </c>
      <c r="E969" s="22">
        <v>12</v>
      </c>
      <c r="F969" s="49" t="s">
        <v>10</v>
      </c>
      <c r="G969" s="49" t="s">
        <v>6</v>
      </c>
      <c r="H969" s="73">
        <v>47.95</v>
      </c>
      <c r="I969" s="73" t="s">
        <v>82</v>
      </c>
      <c r="J969" s="74">
        <v>0.1</v>
      </c>
      <c r="K969" s="73">
        <v>43.16</v>
      </c>
      <c r="L969" s="73">
        <v>20.7</v>
      </c>
      <c r="M969" s="22">
        <v>3</v>
      </c>
      <c r="N969" s="22">
        <v>3025</v>
      </c>
      <c r="O969" s="22" t="s">
        <v>35</v>
      </c>
      <c r="P969" s="22" t="s">
        <v>31</v>
      </c>
      <c r="Q969" s="75">
        <v>129.47999999999999</v>
      </c>
      <c r="R969" s="73">
        <v>4.7900000000000063</v>
      </c>
      <c r="S969" s="73">
        <v>67.38</v>
      </c>
    </row>
    <row r="970" spans="1:19" x14ac:dyDescent="0.35">
      <c r="A970" s="72">
        <v>41323</v>
      </c>
      <c r="B970" s="22" t="s">
        <v>100</v>
      </c>
      <c r="C970" s="72" t="s">
        <v>57</v>
      </c>
      <c r="D970" s="60">
        <v>642</v>
      </c>
      <c r="E970" s="22">
        <v>21</v>
      </c>
      <c r="F970" s="49" t="s">
        <v>9</v>
      </c>
      <c r="G970" s="49" t="s">
        <v>6</v>
      </c>
      <c r="H970" s="73">
        <v>26.95</v>
      </c>
      <c r="I970" s="73" t="s">
        <v>80</v>
      </c>
      <c r="J970" s="74">
        <v>0.2</v>
      </c>
      <c r="K970" s="73">
        <v>21.56</v>
      </c>
      <c r="L970" s="73">
        <v>12.42</v>
      </c>
      <c r="M970" s="22">
        <v>10</v>
      </c>
      <c r="N970" s="22">
        <v>3029</v>
      </c>
      <c r="O970" s="22" t="s">
        <v>46</v>
      </c>
      <c r="P970" s="22" t="s">
        <v>23</v>
      </c>
      <c r="Q970" s="75">
        <v>215.6</v>
      </c>
      <c r="R970" s="73">
        <v>5.3900000000000006</v>
      </c>
      <c r="S970" s="73">
        <v>91.399999999999991</v>
      </c>
    </row>
    <row r="971" spans="1:19" x14ac:dyDescent="0.35">
      <c r="A971" s="72">
        <v>41323</v>
      </c>
      <c r="B971" s="22" t="s">
        <v>100</v>
      </c>
      <c r="C971" s="72" t="s">
        <v>57</v>
      </c>
      <c r="D971" s="60">
        <v>643</v>
      </c>
      <c r="E971" s="22">
        <v>18</v>
      </c>
      <c r="F971" s="49" t="s">
        <v>11</v>
      </c>
      <c r="G971" s="49" t="s">
        <v>6</v>
      </c>
      <c r="H971" s="73">
        <v>54.95</v>
      </c>
      <c r="I971" s="73" t="s">
        <v>83</v>
      </c>
      <c r="J971" s="74">
        <v>0</v>
      </c>
      <c r="K971" s="73">
        <v>54.95</v>
      </c>
      <c r="L971" s="73">
        <v>26.65</v>
      </c>
      <c r="M971" s="22">
        <v>19</v>
      </c>
      <c r="N971" s="22">
        <v>3010</v>
      </c>
      <c r="O971" s="22" t="s">
        <v>45</v>
      </c>
      <c r="P971" s="22" t="s">
        <v>44</v>
      </c>
      <c r="Q971" s="75">
        <v>1044.05</v>
      </c>
      <c r="R971" s="73">
        <v>0</v>
      </c>
      <c r="S971" s="73">
        <v>537.70000000000005</v>
      </c>
    </row>
    <row r="972" spans="1:19" x14ac:dyDescent="0.35">
      <c r="A972" s="72">
        <v>41323</v>
      </c>
      <c r="B972" s="22" t="s">
        <v>100</v>
      </c>
      <c r="C972" s="72" t="s">
        <v>57</v>
      </c>
      <c r="D972" s="60">
        <v>643</v>
      </c>
      <c r="E972" s="22">
        <v>27</v>
      </c>
      <c r="F972" s="49" t="s">
        <v>11</v>
      </c>
      <c r="G972" s="49" t="s">
        <v>6</v>
      </c>
      <c r="H972" s="73">
        <v>4.95</v>
      </c>
      <c r="I972" s="73" t="s">
        <v>78</v>
      </c>
      <c r="J972" s="74">
        <v>0</v>
      </c>
      <c r="K972" s="73">
        <v>4.95</v>
      </c>
      <c r="L972" s="73">
        <v>1.82</v>
      </c>
      <c r="M972" s="22">
        <v>4</v>
      </c>
      <c r="N972" s="22">
        <v>3010</v>
      </c>
      <c r="O972" s="22" t="s">
        <v>45</v>
      </c>
      <c r="P972" s="22" t="s">
        <v>44</v>
      </c>
      <c r="Q972" s="75">
        <v>19.8</v>
      </c>
      <c r="R972" s="73">
        <v>0</v>
      </c>
      <c r="S972" s="73">
        <v>12.52</v>
      </c>
    </row>
    <row r="973" spans="1:19" x14ac:dyDescent="0.35">
      <c r="A973" s="72">
        <v>41323</v>
      </c>
      <c r="B973" s="22" t="s">
        <v>100</v>
      </c>
      <c r="C973" s="72" t="s">
        <v>57</v>
      </c>
      <c r="D973" s="60">
        <v>644</v>
      </c>
      <c r="E973" s="22">
        <v>32</v>
      </c>
      <c r="F973" s="49" t="s">
        <v>9</v>
      </c>
      <c r="G973" s="49" t="s">
        <v>6</v>
      </c>
      <c r="H973" s="73">
        <v>22.95</v>
      </c>
      <c r="I973" s="73" t="s">
        <v>80</v>
      </c>
      <c r="J973" s="74">
        <v>0</v>
      </c>
      <c r="K973" s="73">
        <v>22.95</v>
      </c>
      <c r="L973" s="73">
        <v>11.78</v>
      </c>
      <c r="M973" s="22">
        <v>22</v>
      </c>
      <c r="N973" s="22">
        <v>3022</v>
      </c>
      <c r="O973" s="22" t="s">
        <v>43</v>
      </c>
      <c r="P973" s="22" t="s">
        <v>44</v>
      </c>
      <c r="Q973" s="75">
        <v>504.9</v>
      </c>
      <c r="R973" s="73">
        <v>0</v>
      </c>
      <c r="S973" s="73">
        <v>245.74</v>
      </c>
    </row>
    <row r="974" spans="1:19" x14ac:dyDescent="0.35">
      <c r="A974" s="72">
        <v>41323</v>
      </c>
      <c r="B974" s="22" t="s">
        <v>100</v>
      </c>
      <c r="C974" s="72" t="s">
        <v>57</v>
      </c>
      <c r="D974" s="60">
        <v>645</v>
      </c>
      <c r="E974" s="22">
        <v>35</v>
      </c>
      <c r="F974" s="49" t="s">
        <v>11</v>
      </c>
      <c r="G974" s="49" t="s">
        <v>6</v>
      </c>
      <c r="H974" s="73">
        <v>0.95</v>
      </c>
      <c r="I974" s="73" t="s">
        <v>78</v>
      </c>
      <c r="J974" s="74">
        <v>0</v>
      </c>
      <c r="K974" s="73">
        <v>0.95</v>
      </c>
      <c r="L974" s="73">
        <v>0.47</v>
      </c>
      <c r="M974" s="22">
        <v>11</v>
      </c>
      <c r="N974" s="22">
        <v>3022</v>
      </c>
      <c r="O974" s="22" t="s">
        <v>43</v>
      </c>
      <c r="P974" s="22" t="s">
        <v>44</v>
      </c>
      <c r="Q974" s="75">
        <v>10.45</v>
      </c>
      <c r="R974" s="73">
        <v>0</v>
      </c>
      <c r="S974" s="73">
        <v>5.2799999999999994</v>
      </c>
    </row>
    <row r="975" spans="1:19" x14ac:dyDescent="0.35">
      <c r="A975" s="72">
        <v>41323</v>
      </c>
      <c r="B975" s="22" t="s">
        <v>100</v>
      </c>
      <c r="C975" s="72" t="s">
        <v>57</v>
      </c>
      <c r="D975" s="60">
        <v>646</v>
      </c>
      <c r="E975" s="22">
        <v>27</v>
      </c>
      <c r="F975" s="49" t="s">
        <v>11</v>
      </c>
      <c r="G975" s="49" t="s">
        <v>6</v>
      </c>
      <c r="H975" s="73">
        <v>4.95</v>
      </c>
      <c r="I975" s="73" t="s">
        <v>78</v>
      </c>
      <c r="J975" s="74">
        <v>0</v>
      </c>
      <c r="K975" s="73">
        <v>4.95</v>
      </c>
      <c r="L975" s="73">
        <v>1.82</v>
      </c>
      <c r="M975" s="22">
        <v>2</v>
      </c>
      <c r="N975" s="22">
        <v>3015</v>
      </c>
      <c r="O975" s="22" t="s">
        <v>37</v>
      </c>
      <c r="P975" s="22" t="s">
        <v>29</v>
      </c>
      <c r="Q975" s="75">
        <v>9.9</v>
      </c>
      <c r="R975" s="73">
        <v>0</v>
      </c>
      <c r="S975" s="73">
        <v>6.26</v>
      </c>
    </row>
    <row r="976" spans="1:19" x14ac:dyDescent="0.35">
      <c r="A976" s="72">
        <v>41323</v>
      </c>
      <c r="B976" s="22" t="s">
        <v>100</v>
      </c>
      <c r="C976" s="72" t="s">
        <v>57</v>
      </c>
      <c r="D976" s="60">
        <v>647</v>
      </c>
      <c r="E976" s="22">
        <v>5</v>
      </c>
      <c r="F976" s="49" t="s">
        <v>10</v>
      </c>
      <c r="G976" s="49" t="s">
        <v>6</v>
      </c>
      <c r="H976" s="73">
        <v>24.95</v>
      </c>
      <c r="I976" s="73" t="s">
        <v>80</v>
      </c>
      <c r="J976" s="74">
        <v>0</v>
      </c>
      <c r="K976" s="73">
        <v>24.95</v>
      </c>
      <c r="L976" s="73">
        <v>12.27</v>
      </c>
      <c r="M976" s="22">
        <v>5</v>
      </c>
      <c r="N976" s="22">
        <v>3020</v>
      </c>
      <c r="O976" s="22" t="s">
        <v>26</v>
      </c>
      <c r="P976" s="22" t="s">
        <v>27</v>
      </c>
      <c r="Q976" s="75">
        <v>124.75</v>
      </c>
      <c r="R976" s="73">
        <v>0</v>
      </c>
      <c r="S976" s="73">
        <v>63.4</v>
      </c>
    </row>
    <row r="977" spans="1:19" x14ac:dyDescent="0.35">
      <c r="A977" s="72">
        <v>41323</v>
      </c>
      <c r="B977" s="22" t="s">
        <v>100</v>
      </c>
      <c r="C977" s="72" t="s">
        <v>57</v>
      </c>
      <c r="D977" s="60">
        <v>648</v>
      </c>
      <c r="E977" s="22">
        <v>4</v>
      </c>
      <c r="F977" s="49" t="s">
        <v>9</v>
      </c>
      <c r="G977" s="49" t="s">
        <v>6</v>
      </c>
      <c r="H977" s="73">
        <v>73.95</v>
      </c>
      <c r="I977" s="73" t="s">
        <v>83</v>
      </c>
      <c r="J977" s="74">
        <v>0</v>
      </c>
      <c r="K977" s="73">
        <v>73.95</v>
      </c>
      <c r="L977" s="73">
        <v>38.86</v>
      </c>
      <c r="M977" s="22">
        <v>2</v>
      </c>
      <c r="N977" s="22">
        <v>3032</v>
      </c>
      <c r="O977" s="22" t="s">
        <v>30</v>
      </c>
      <c r="P977" s="22" t="s">
        <v>31</v>
      </c>
      <c r="Q977" s="75">
        <v>147.9</v>
      </c>
      <c r="R977" s="73">
        <v>0</v>
      </c>
      <c r="S977" s="73">
        <v>70.180000000000007</v>
      </c>
    </row>
    <row r="978" spans="1:19" x14ac:dyDescent="0.35">
      <c r="A978" s="72">
        <v>41323</v>
      </c>
      <c r="B978" s="22" t="s">
        <v>100</v>
      </c>
      <c r="C978" s="72" t="s">
        <v>57</v>
      </c>
      <c r="D978" s="60">
        <v>649</v>
      </c>
      <c r="E978" s="22">
        <v>2</v>
      </c>
      <c r="F978" s="49" t="s">
        <v>11</v>
      </c>
      <c r="G978" s="49" t="s">
        <v>6</v>
      </c>
      <c r="H978" s="73">
        <v>44.95</v>
      </c>
      <c r="I978" s="73" t="s">
        <v>82</v>
      </c>
      <c r="J978" s="74">
        <v>0.1</v>
      </c>
      <c r="K978" s="73">
        <v>40.46</v>
      </c>
      <c r="L978" s="73">
        <v>27.95</v>
      </c>
      <c r="M978" s="22">
        <v>7</v>
      </c>
      <c r="N978" s="22">
        <v>3016</v>
      </c>
      <c r="O978" s="22" t="s">
        <v>42</v>
      </c>
      <c r="P978" s="22" t="s">
        <v>29</v>
      </c>
      <c r="Q978" s="75">
        <v>283.22000000000003</v>
      </c>
      <c r="R978" s="73">
        <v>4.490000000000002</v>
      </c>
      <c r="S978" s="73">
        <v>87.570000000000007</v>
      </c>
    </row>
    <row r="979" spans="1:19" x14ac:dyDescent="0.35">
      <c r="A979" s="72">
        <v>41323</v>
      </c>
      <c r="B979" s="22" t="s">
        <v>100</v>
      </c>
      <c r="C979" s="72" t="s">
        <v>57</v>
      </c>
      <c r="D979" s="60">
        <v>650</v>
      </c>
      <c r="E979" s="22">
        <v>43</v>
      </c>
      <c r="F979" s="49" t="s">
        <v>11</v>
      </c>
      <c r="G979" s="49" t="s">
        <v>6</v>
      </c>
      <c r="H979" s="73">
        <v>11.95</v>
      </c>
      <c r="I979" s="73" t="s">
        <v>79</v>
      </c>
      <c r="J979" s="74">
        <v>0</v>
      </c>
      <c r="K979" s="73">
        <v>11.95</v>
      </c>
      <c r="L979" s="73">
        <v>3.32</v>
      </c>
      <c r="M979" s="22">
        <v>2</v>
      </c>
      <c r="N979" s="22">
        <v>3025</v>
      </c>
      <c r="O979" s="22" t="s">
        <v>35</v>
      </c>
      <c r="P979" s="22" t="s">
        <v>31</v>
      </c>
      <c r="Q979" s="75">
        <v>23.9</v>
      </c>
      <c r="R979" s="73">
        <v>0</v>
      </c>
      <c r="S979" s="73">
        <v>17.259999999999998</v>
      </c>
    </row>
    <row r="980" spans="1:19" x14ac:dyDescent="0.35">
      <c r="A980" s="72">
        <v>41323</v>
      </c>
      <c r="B980" s="22" t="s">
        <v>100</v>
      </c>
      <c r="C980" s="72" t="s">
        <v>57</v>
      </c>
      <c r="D980" s="60">
        <v>650</v>
      </c>
      <c r="E980" s="22">
        <v>43</v>
      </c>
      <c r="F980" s="49" t="s">
        <v>11</v>
      </c>
      <c r="G980" s="49" t="s">
        <v>6</v>
      </c>
      <c r="H980" s="73">
        <v>11.95</v>
      </c>
      <c r="I980" s="73" t="s">
        <v>79</v>
      </c>
      <c r="J980" s="74">
        <v>0</v>
      </c>
      <c r="K980" s="73">
        <v>11.95</v>
      </c>
      <c r="L980" s="73">
        <v>3.32</v>
      </c>
      <c r="M980" s="22">
        <v>3</v>
      </c>
      <c r="N980" s="22">
        <v>3025</v>
      </c>
      <c r="O980" s="22" t="s">
        <v>35</v>
      </c>
      <c r="P980" s="22" t="s">
        <v>31</v>
      </c>
      <c r="Q980" s="75">
        <v>35.849999999999994</v>
      </c>
      <c r="R980" s="73">
        <v>0</v>
      </c>
      <c r="S980" s="73">
        <v>25.889999999999997</v>
      </c>
    </row>
    <row r="981" spans="1:19" x14ac:dyDescent="0.35">
      <c r="A981" s="72">
        <v>41323</v>
      </c>
      <c r="B981" s="22" t="s">
        <v>100</v>
      </c>
      <c r="C981" s="72" t="s">
        <v>57</v>
      </c>
      <c r="D981" s="60">
        <v>651</v>
      </c>
      <c r="E981" s="22">
        <v>36</v>
      </c>
      <c r="F981" s="49" t="s">
        <v>9</v>
      </c>
      <c r="G981" s="49" t="s">
        <v>6</v>
      </c>
      <c r="H981" s="73">
        <v>26.95</v>
      </c>
      <c r="I981" s="73" t="s">
        <v>80</v>
      </c>
      <c r="J981" s="74">
        <v>0</v>
      </c>
      <c r="K981" s="73">
        <v>26.95</v>
      </c>
      <c r="L981" s="73">
        <v>12.53</v>
      </c>
      <c r="M981" s="22">
        <v>3</v>
      </c>
      <c r="N981" s="22">
        <v>3017</v>
      </c>
      <c r="O981" s="22" t="s">
        <v>32</v>
      </c>
      <c r="P981" s="22" t="s">
        <v>29</v>
      </c>
      <c r="Q981" s="75">
        <v>80.849999999999994</v>
      </c>
      <c r="R981" s="73">
        <v>0</v>
      </c>
      <c r="S981" s="73">
        <v>43.26</v>
      </c>
    </row>
    <row r="982" spans="1:19" x14ac:dyDescent="0.35">
      <c r="A982" s="72">
        <v>41323</v>
      </c>
      <c r="B982" s="22" t="s">
        <v>100</v>
      </c>
      <c r="C982" s="72" t="s">
        <v>57</v>
      </c>
      <c r="D982" s="60">
        <v>652</v>
      </c>
      <c r="E982" s="22">
        <v>27</v>
      </c>
      <c r="F982" s="49" t="s">
        <v>9</v>
      </c>
      <c r="G982" s="49" t="s">
        <v>6</v>
      </c>
      <c r="H982" s="73">
        <v>4.95</v>
      </c>
      <c r="I982" s="73" t="s">
        <v>78</v>
      </c>
      <c r="J982" s="74">
        <v>0</v>
      </c>
      <c r="K982" s="73">
        <v>4.95</v>
      </c>
      <c r="L982" s="73">
        <v>1.82</v>
      </c>
      <c r="M982" s="22">
        <v>4</v>
      </c>
      <c r="N982" s="22">
        <v>3019</v>
      </c>
      <c r="O982" s="22" t="s">
        <v>28</v>
      </c>
      <c r="P982" s="22" t="s">
        <v>29</v>
      </c>
      <c r="Q982" s="75">
        <v>19.8</v>
      </c>
      <c r="R982" s="73">
        <v>0</v>
      </c>
      <c r="S982" s="73">
        <v>12.52</v>
      </c>
    </row>
    <row r="983" spans="1:19" x14ac:dyDescent="0.35">
      <c r="A983" s="72">
        <v>41323</v>
      </c>
      <c r="B983" s="22" t="s">
        <v>100</v>
      </c>
      <c r="C983" s="72" t="s">
        <v>57</v>
      </c>
      <c r="D983" s="60">
        <v>653</v>
      </c>
      <c r="E983" s="22">
        <v>1</v>
      </c>
      <c r="F983" s="49" t="s">
        <v>11</v>
      </c>
      <c r="G983" s="49" t="s">
        <v>6</v>
      </c>
      <c r="H983" s="73">
        <v>43.95</v>
      </c>
      <c r="I983" s="73" t="s">
        <v>82</v>
      </c>
      <c r="J983" s="74">
        <v>0</v>
      </c>
      <c r="K983" s="73">
        <v>43.95</v>
      </c>
      <c r="L983" s="73">
        <v>25.6</v>
      </c>
      <c r="M983" s="22">
        <v>1</v>
      </c>
      <c r="N983" s="22">
        <v>3032</v>
      </c>
      <c r="O983" s="22" t="s">
        <v>30</v>
      </c>
      <c r="P983" s="22" t="s">
        <v>31</v>
      </c>
      <c r="Q983" s="75">
        <v>43.95</v>
      </c>
      <c r="R983" s="73">
        <v>0</v>
      </c>
      <c r="S983" s="73">
        <v>18.350000000000001</v>
      </c>
    </row>
    <row r="984" spans="1:19" x14ac:dyDescent="0.35">
      <c r="A984" s="72">
        <v>41323</v>
      </c>
      <c r="B984" s="22" t="s">
        <v>100</v>
      </c>
      <c r="C984" s="72" t="s">
        <v>57</v>
      </c>
      <c r="D984" s="60">
        <v>654</v>
      </c>
      <c r="E984" s="22">
        <v>26</v>
      </c>
      <c r="F984" s="49" t="s">
        <v>10</v>
      </c>
      <c r="G984" s="49" t="s">
        <v>6</v>
      </c>
      <c r="H984" s="73">
        <v>0.95</v>
      </c>
      <c r="I984" s="73" t="s">
        <v>78</v>
      </c>
      <c r="J984" s="74">
        <v>0.1</v>
      </c>
      <c r="K984" s="73">
        <v>0.86</v>
      </c>
      <c r="L984" s="73">
        <v>0.42</v>
      </c>
      <c r="M984" s="22">
        <v>12</v>
      </c>
      <c r="N984" s="22">
        <v>3024</v>
      </c>
      <c r="O984" s="22" t="s">
        <v>47</v>
      </c>
      <c r="P984" s="22" t="s">
        <v>41</v>
      </c>
      <c r="Q984" s="75">
        <v>10.32</v>
      </c>
      <c r="R984" s="73">
        <v>8.9999999999999969E-2</v>
      </c>
      <c r="S984" s="73">
        <v>5.28</v>
      </c>
    </row>
    <row r="985" spans="1:19" x14ac:dyDescent="0.35">
      <c r="A985" s="72">
        <v>41323</v>
      </c>
      <c r="B985" s="22" t="s">
        <v>100</v>
      </c>
      <c r="C985" s="72" t="s">
        <v>57</v>
      </c>
      <c r="D985" s="60">
        <v>655</v>
      </c>
      <c r="E985" s="22">
        <v>13</v>
      </c>
      <c r="F985" s="49" t="s">
        <v>11</v>
      </c>
      <c r="G985" s="49" t="s">
        <v>6</v>
      </c>
      <c r="H985" s="73">
        <v>26.95</v>
      </c>
      <c r="I985" s="73" t="s">
        <v>80</v>
      </c>
      <c r="J985" s="74">
        <v>0.1</v>
      </c>
      <c r="K985" s="73">
        <v>24.26</v>
      </c>
      <c r="L985" s="73">
        <v>13.26</v>
      </c>
      <c r="M985" s="22">
        <v>17</v>
      </c>
      <c r="N985" s="22">
        <v>3016</v>
      </c>
      <c r="O985" s="22" t="s">
        <v>42</v>
      </c>
      <c r="P985" s="22" t="s">
        <v>29</v>
      </c>
      <c r="Q985" s="75">
        <v>412.42</v>
      </c>
      <c r="R985" s="73">
        <v>2.6899999999999977</v>
      </c>
      <c r="S985" s="73">
        <v>187.00000000000003</v>
      </c>
    </row>
    <row r="986" spans="1:19" x14ac:dyDescent="0.35">
      <c r="A986" s="72">
        <v>41323</v>
      </c>
      <c r="B986" s="22" t="s">
        <v>100</v>
      </c>
      <c r="C986" s="72" t="s">
        <v>57</v>
      </c>
      <c r="D986" s="60">
        <v>656</v>
      </c>
      <c r="E986" s="22">
        <v>16</v>
      </c>
      <c r="F986" s="49" t="s">
        <v>10</v>
      </c>
      <c r="G986" s="49" t="s">
        <v>6</v>
      </c>
      <c r="H986" s="73">
        <v>27.95</v>
      </c>
      <c r="I986" s="73" t="s">
        <v>80</v>
      </c>
      <c r="J986" s="74">
        <v>0</v>
      </c>
      <c r="K986" s="73">
        <v>27.95</v>
      </c>
      <c r="L986" s="73">
        <v>15.85</v>
      </c>
      <c r="M986" s="22">
        <v>2</v>
      </c>
      <c r="N986" s="22">
        <v>3030</v>
      </c>
      <c r="O986" s="22" t="s">
        <v>40</v>
      </c>
      <c r="P986" s="22" t="s">
        <v>41</v>
      </c>
      <c r="Q986" s="75">
        <v>55.9</v>
      </c>
      <c r="R986" s="73">
        <v>0</v>
      </c>
      <c r="S986" s="73">
        <v>24.2</v>
      </c>
    </row>
    <row r="987" spans="1:19" x14ac:dyDescent="0.35">
      <c r="A987" s="72">
        <v>41324</v>
      </c>
      <c r="B987" s="22" t="s">
        <v>101</v>
      </c>
      <c r="C987" s="72" t="s">
        <v>57</v>
      </c>
      <c r="D987" s="60">
        <v>657</v>
      </c>
      <c r="E987" s="22">
        <v>2</v>
      </c>
      <c r="F987" s="49" t="s">
        <v>8</v>
      </c>
      <c r="G987" s="49" t="s">
        <v>6</v>
      </c>
      <c r="H987" s="73">
        <v>44.95</v>
      </c>
      <c r="I987" s="73" t="s">
        <v>82</v>
      </c>
      <c r="J987" s="74">
        <v>0</v>
      </c>
      <c r="K987" s="73">
        <v>44.95</v>
      </c>
      <c r="L987" s="73">
        <v>27.95</v>
      </c>
      <c r="M987" s="22">
        <v>6</v>
      </c>
      <c r="N987" s="22">
        <v>3021</v>
      </c>
      <c r="O987" s="22" t="s">
        <v>26</v>
      </c>
      <c r="P987" s="22" t="s">
        <v>27</v>
      </c>
      <c r="Q987" s="75">
        <v>269.70000000000005</v>
      </c>
      <c r="R987" s="73">
        <v>0</v>
      </c>
      <c r="S987" s="73">
        <v>102.00000000000003</v>
      </c>
    </row>
    <row r="988" spans="1:19" x14ac:dyDescent="0.35">
      <c r="A988" s="72">
        <v>41324</v>
      </c>
      <c r="B988" s="22" t="s">
        <v>101</v>
      </c>
      <c r="C988" s="72" t="s">
        <v>57</v>
      </c>
      <c r="D988" s="60">
        <v>658</v>
      </c>
      <c r="E988" s="22">
        <v>28</v>
      </c>
      <c r="F988" s="49" t="s">
        <v>7</v>
      </c>
      <c r="G988" s="49" t="s">
        <v>6</v>
      </c>
      <c r="H988" s="73">
        <v>0.95</v>
      </c>
      <c r="I988" s="73" t="s">
        <v>78</v>
      </c>
      <c r="J988" s="74">
        <v>0.1</v>
      </c>
      <c r="K988" s="73">
        <v>0.86</v>
      </c>
      <c r="L988" s="73">
        <v>0.5</v>
      </c>
      <c r="M988" s="22">
        <v>2</v>
      </c>
      <c r="N988" s="22">
        <v>3023</v>
      </c>
      <c r="O988" s="22" t="s">
        <v>38</v>
      </c>
      <c r="P988" s="22" t="s">
        <v>23</v>
      </c>
      <c r="Q988" s="75">
        <v>1.72</v>
      </c>
      <c r="R988" s="73">
        <v>8.9999999999999969E-2</v>
      </c>
      <c r="S988" s="73">
        <v>0.72</v>
      </c>
    </row>
    <row r="989" spans="1:19" x14ac:dyDescent="0.35">
      <c r="A989" s="72">
        <v>41324</v>
      </c>
      <c r="B989" s="22" t="s">
        <v>101</v>
      </c>
      <c r="C989" s="72" t="s">
        <v>57</v>
      </c>
      <c r="D989" s="60">
        <v>659</v>
      </c>
      <c r="E989" s="22">
        <v>28</v>
      </c>
      <c r="F989" s="49" t="s">
        <v>8</v>
      </c>
      <c r="G989" s="49" t="s">
        <v>6</v>
      </c>
      <c r="H989" s="73">
        <v>0.95</v>
      </c>
      <c r="I989" s="73" t="s">
        <v>78</v>
      </c>
      <c r="J989" s="74">
        <v>0</v>
      </c>
      <c r="K989" s="73">
        <v>0.95</v>
      </c>
      <c r="L989" s="73">
        <v>0.5</v>
      </c>
      <c r="M989" s="22">
        <v>20</v>
      </c>
      <c r="N989" s="22">
        <v>3025</v>
      </c>
      <c r="O989" s="22" t="s">
        <v>35</v>
      </c>
      <c r="P989" s="22" t="s">
        <v>31</v>
      </c>
      <c r="Q989" s="75">
        <v>19</v>
      </c>
      <c r="R989" s="73">
        <v>0</v>
      </c>
      <c r="S989" s="73">
        <v>9</v>
      </c>
    </row>
    <row r="990" spans="1:19" x14ac:dyDescent="0.35">
      <c r="A990" s="72">
        <v>41324</v>
      </c>
      <c r="B990" s="22" t="s">
        <v>101</v>
      </c>
      <c r="C990" s="72" t="s">
        <v>57</v>
      </c>
      <c r="D990" s="60">
        <v>660</v>
      </c>
      <c r="E990" s="22">
        <v>34</v>
      </c>
      <c r="F990" s="49" t="s">
        <v>9</v>
      </c>
      <c r="G990" s="49" t="s">
        <v>6</v>
      </c>
      <c r="H990" s="73">
        <v>37.950000000000003</v>
      </c>
      <c r="I990" s="73" t="s">
        <v>81</v>
      </c>
      <c r="J990" s="74">
        <v>0</v>
      </c>
      <c r="K990" s="73">
        <v>37.950000000000003</v>
      </c>
      <c r="L990" s="73">
        <v>15.35</v>
      </c>
      <c r="M990" s="22">
        <v>11</v>
      </c>
      <c r="N990" s="22">
        <v>3018</v>
      </c>
      <c r="O990" s="22" t="s">
        <v>49</v>
      </c>
      <c r="P990" s="22" t="s">
        <v>41</v>
      </c>
      <c r="Q990" s="75">
        <v>417.45000000000005</v>
      </c>
      <c r="R990" s="73">
        <v>0</v>
      </c>
      <c r="S990" s="73">
        <v>248.60000000000002</v>
      </c>
    </row>
    <row r="991" spans="1:19" x14ac:dyDescent="0.35">
      <c r="A991" s="72">
        <v>41324</v>
      </c>
      <c r="B991" s="22" t="s">
        <v>101</v>
      </c>
      <c r="C991" s="72" t="s">
        <v>57</v>
      </c>
      <c r="D991" s="60">
        <v>660</v>
      </c>
      <c r="E991" s="22">
        <v>11</v>
      </c>
      <c r="F991" s="49" t="s">
        <v>9</v>
      </c>
      <c r="G991" s="49" t="s">
        <v>6</v>
      </c>
      <c r="H991" s="73">
        <v>65.95</v>
      </c>
      <c r="I991" s="73" t="s">
        <v>83</v>
      </c>
      <c r="J991" s="74">
        <v>0</v>
      </c>
      <c r="K991" s="73">
        <v>65.95</v>
      </c>
      <c r="L991" s="73">
        <v>37.97</v>
      </c>
      <c r="M991" s="22">
        <v>18</v>
      </c>
      <c r="N991" s="22">
        <v>3018</v>
      </c>
      <c r="O991" s="22" t="s">
        <v>49</v>
      </c>
      <c r="P991" s="22" t="s">
        <v>41</v>
      </c>
      <c r="Q991" s="75">
        <v>1187.1000000000001</v>
      </c>
      <c r="R991" s="73">
        <v>0</v>
      </c>
      <c r="S991" s="73">
        <v>503.6400000000001</v>
      </c>
    </row>
    <row r="992" spans="1:19" x14ac:dyDescent="0.35">
      <c r="A992" s="72">
        <v>41324</v>
      </c>
      <c r="B992" s="22" t="s">
        <v>101</v>
      </c>
      <c r="C992" s="72" t="s">
        <v>57</v>
      </c>
      <c r="D992" s="60">
        <v>661</v>
      </c>
      <c r="E992" s="22">
        <v>14</v>
      </c>
      <c r="F992" s="49" t="s">
        <v>8</v>
      </c>
      <c r="G992" s="49" t="s">
        <v>6</v>
      </c>
      <c r="H992" s="73">
        <v>31.95</v>
      </c>
      <c r="I992" s="73" t="s">
        <v>81</v>
      </c>
      <c r="J992" s="74">
        <v>0</v>
      </c>
      <c r="K992" s="73">
        <v>31.95</v>
      </c>
      <c r="L992" s="73">
        <v>17.38</v>
      </c>
      <c r="M992" s="22">
        <v>1</v>
      </c>
      <c r="N992" s="22">
        <v>3010</v>
      </c>
      <c r="O992" s="22" t="s">
        <v>45</v>
      </c>
      <c r="P992" s="22" t="s">
        <v>44</v>
      </c>
      <c r="Q992" s="75">
        <v>31.95</v>
      </c>
      <c r="R992" s="73">
        <v>0</v>
      </c>
      <c r="S992" s="73">
        <v>14.57</v>
      </c>
    </row>
    <row r="993" spans="1:19" x14ac:dyDescent="0.35">
      <c r="A993" s="72">
        <v>41324</v>
      </c>
      <c r="B993" s="22" t="s">
        <v>101</v>
      </c>
      <c r="C993" s="72" t="s">
        <v>57</v>
      </c>
      <c r="D993" s="60">
        <v>661</v>
      </c>
      <c r="E993" s="22">
        <v>14</v>
      </c>
      <c r="F993" s="49" t="s">
        <v>8</v>
      </c>
      <c r="G993" s="49" t="s">
        <v>6</v>
      </c>
      <c r="H993" s="73">
        <v>31.95</v>
      </c>
      <c r="I993" s="73" t="s">
        <v>81</v>
      </c>
      <c r="J993" s="74">
        <v>0</v>
      </c>
      <c r="K993" s="73">
        <v>31.95</v>
      </c>
      <c r="L993" s="73">
        <v>17.38</v>
      </c>
      <c r="M993" s="22">
        <v>3</v>
      </c>
      <c r="N993" s="22">
        <v>3010</v>
      </c>
      <c r="O993" s="22" t="s">
        <v>45</v>
      </c>
      <c r="P993" s="22" t="s">
        <v>44</v>
      </c>
      <c r="Q993" s="75">
        <v>95.85</v>
      </c>
      <c r="R993" s="73">
        <v>0</v>
      </c>
      <c r="S993" s="73">
        <v>43.71</v>
      </c>
    </row>
    <row r="994" spans="1:19" x14ac:dyDescent="0.35">
      <c r="A994" s="72">
        <v>41324</v>
      </c>
      <c r="B994" s="22" t="s">
        <v>101</v>
      </c>
      <c r="C994" s="72" t="s">
        <v>57</v>
      </c>
      <c r="D994" s="60">
        <v>662</v>
      </c>
      <c r="E994" s="22">
        <v>49</v>
      </c>
      <c r="F994" s="49" t="s">
        <v>7</v>
      </c>
      <c r="G994" s="49" t="s">
        <v>6</v>
      </c>
      <c r="H994" s="73">
        <v>63.95</v>
      </c>
      <c r="I994" s="73" t="s">
        <v>83</v>
      </c>
      <c r="J994" s="74">
        <v>0</v>
      </c>
      <c r="K994" s="73">
        <v>63.95</v>
      </c>
      <c r="L994" s="73">
        <v>27.1</v>
      </c>
      <c r="M994" s="22">
        <v>2</v>
      </c>
      <c r="N994" s="22">
        <v>3029</v>
      </c>
      <c r="O994" s="22" t="s">
        <v>46</v>
      </c>
      <c r="P994" s="22" t="s">
        <v>23</v>
      </c>
      <c r="Q994" s="75">
        <v>127.9</v>
      </c>
      <c r="R994" s="73">
        <v>0</v>
      </c>
      <c r="S994" s="73">
        <v>73.7</v>
      </c>
    </row>
    <row r="995" spans="1:19" x14ac:dyDescent="0.35">
      <c r="A995" s="72">
        <v>41324</v>
      </c>
      <c r="B995" s="22" t="s">
        <v>101</v>
      </c>
      <c r="C995" s="72" t="s">
        <v>57</v>
      </c>
      <c r="D995" s="60">
        <v>662</v>
      </c>
      <c r="E995" s="22">
        <v>39</v>
      </c>
      <c r="F995" s="49" t="s">
        <v>7</v>
      </c>
      <c r="G995" s="49" t="s">
        <v>6</v>
      </c>
      <c r="H995" s="73">
        <v>26.95</v>
      </c>
      <c r="I995" s="73" t="s">
        <v>80</v>
      </c>
      <c r="J995" s="74">
        <v>0</v>
      </c>
      <c r="K995" s="73">
        <v>26.95</v>
      </c>
      <c r="L995" s="73">
        <v>12.24</v>
      </c>
      <c r="M995" s="22">
        <v>2</v>
      </c>
      <c r="N995" s="22">
        <v>3029</v>
      </c>
      <c r="O995" s="22" t="s">
        <v>46</v>
      </c>
      <c r="P995" s="22" t="s">
        <v>23</v>
      </c>
      <c r="Q995" s="75">
        <v>53.9</v>
      </c>
      <c r="R995" s="73">
        <v>0</v>
      </c>
      <c r="S995" s="73">
        <v>29.419999999999998</v>
      </c>
    </row>
    <row r="996" spans="1:19" x14ac:dyDescent="0.35">
      <c r="A996" s="72">
        <v>41324</v>
      </c>
      <c r="B996" s="22" t="s">
        <v>101</v>
      </c>
      <c r="C996" s="72" t="s">
        <v>57</v>
      </c>
      <c r="D996" s="60">
        <v>663</v>
      </c>
      <c r="E996" s="22">
        <v>41</v>
      </c>
      <c r="F996" s="49" t="s">
        <v>7</v>
      </c>
      <c r="G996" s="49" t="s">
        <v>6</v>
      </c>
      <c r="H996" s="73">
        <v>18.95</v>
      </c>
      <c r="I996" s="73" t="s">
        <v>79</v>
      </c>
      <c r="J996" s="74">
        <v>0</v>
      </c>
      <c r="K996" s="73">
        <v>18.95</v>
      </c>
      <c r="L996" s="73">
        <v>9.98</v>
      </c>
      <c r="M996" s="22">
        <v>23</v>
      </c>
      <c r="N996" s="22">
        <v>3013</v>
      </c>
      <c r="O996" s="22" t="s">
        <v>33</v>
      </c>
      <c r="P996" s="22" t="s">
        <v>34</v>
      </c>
      <c r="Q996" s="75">
        <v>435.84999999999997</v>
      </c>
      <c r="R996" s="73">
        <v>0</v>
      </c>
      <c r="S996" s="73">
        <v>206.30999999999997</v>
      </c>
    </row>
    <row r="997" spans="1:19" x14ac:dyDescent="0.35">
      <c r="A997" s="72">
        <v>41324</v>
      </c>
      <c r="B997" s="22" t="s">
        <v>101</v>
      </c>
      <c r="C997" s="72" t="s">
        <v>57</v>
      </c>
      <c r="D997" s="60">
        <v>663</v>
      </c>
      <c r="E997" s="22">
        <v>5</v>
      </c>
      <c r="F997" s="49" t="s">
        <v>7</v>
      </c>
      <c r="G997" s="49" t="s">
        <v>6</v>
      </c>
      <c r="H997" s="73">
        <v>24.95</v>
      </c>
      <c r="I997" s="73" t="s">
        <v>80</v>
      </c>
      <c r="J997" s="74">
        <v>0</v>
      </c>
      <c r="K997" s="73">
        <v>24.95</v>
      </c>
      <c r="L997" s="73">
        <v>12.27</v>
      </c>
      <c r="M997" s="22">
        <v>7</v>
      </c>
      <c r="N997" s="22">
        <v>3013</v>
      </c>
      <c r="O997" s="22" t="s">
        <v>33</v>
      </c>
      <c r="P997" s="22" t="s">
        <v>34</v>
      </c>
      <c r="Q997" s="75">
        <v>174.65</v>
      </c>
      <c r="R997" s="73">
        <v>0</v>
      </c>
      <c r="S997" s="73">
        <v>88.759999999999991</v>
      </c>
    </row>
    <row r="998" spans="1:19" x14ac:dyDescent="0.35">
      <c r="A998" s="72">
        <v>41324</v>
      </c>
      <c r="B998" s="22" t="s">
        <v>101</v>
      </c>
      <c r="C998" s="72" t="s">
        <v>57</v>
      </c>
      <c r="D998" s="60">
        <v>664</v>
      </c>
      <c r="E998" s="22">
        <v>40</v>
      </c>
      <c r="F998" s="49" t="s">
        <v>9</v>
      </c>
      <c r="G998" s="49" t="s">
        <v>6</v>
      </c>
      <c r="H998" s="73">
        <v>16.95</v>
      </c>
      <c r="I998" s="73" t="s">
        <v>79</v>
      </c>
      <c r="J998" s="74">
        <v>0</v>
      </c>
      <c r="K998" s="73">
        <v>16.95</v>
      </c>
      <c r="L998" s="73">
        <v>6.53</v>
      </c>
      <c r="M998" s="22">
        <v>25</v>
      </c>
      <c r="N998" s="22">
        <v>3016</v>
      </c>
      <c r="O998" s="22" t="s">
        <v>42</v>
      </c>
      <c r="P998" s="22" t="s">
        <v>29</v>
      </c>
      <c r="Q998" s="75">
        <v>423.75</v>
      </c>
      <c r="R998" s="73">
        <v>0</v>
      </c>
      <c r="S998" s="73">
        <v>260.49999999999994</v>
      </c>
    </row>
    <row r="999" spans="1:19" x14ac:dyDescent="0.35">
      <c r="A999" s="72">
        <v>41324</v>
      </c>
      <c r="B999" s="22" t="s">
        <v>101</v>
      </c>
      <c r="C999" s="72" t="s">
        <v>57</v>
      </c>
      <c r="D999" s="60">
        <v>665</v>
      </c>
      <c r="E999" s="22">
        <v>43</v>
      </c>
      <c r="F999" s="49" t="s">
        <v>7</v>
      </c>
      <c r="G999" s="49" t="s">
        <v>6</v>
      </c>
      <c r="H999" s="73">
        <v>11.95</v>
      </c>
      <c r="I999" s="73" t="s">
        <v>79</v>
      </c>
      <c r="J999" s="74">
        <v>0</v>
      </c>
      <c r="K999" s="73">
        <v>11.95</v>
      </c>
      <c r="L999" s="73">
        <v>3.32</v>
      </c>
      <c r="M999" s="22">
        <v>3</v>
      </c>
      <c r="N999" s="22">
        <v>3027</v>
      </c>
      <c r="O999" s="22" t="s">
        <v>50</v>
      </c>
      <c r="P999" s="22" t="s">
        <v>23</v>
      </c>
      <c r="Q999" s="75">
        <v>35.849999999999994</v>
      </c>
      <c r="R999" s="73">
        <v>0</v>
      </c>
      <c r="S999" s="73">
        <v>25.889999999999997</v>
      </c>
    </row>
    <row r="1000" spans="1:19" x14ac:dyDescent="0.35">
      <c r="A1000" s="72">
        <v>41324</v>
      </c>
      <c r="B1000" s="22" t="s">
        <v>101</v>
      </c>
      <c r="C1000" s="72" t="s">
        <v>57</v>
      </c>
      <c r="D1000" s="60">
        <v>666</v>
      </c>
      <c r="E1000" s="22">
        <v>31</v>
      </c>
      <c r="F1000" s="49" t="s">
        <v>8</v>
      </c>
      <c r="G1000" s="49" t="s">
        <v>6</v>
      </c>
      <c r="H1000" s="73">
        <v>0.95</v>
      </c>
      <c r="I1000" s="73" t="s">
        <v>78</v>
      </c>
      <c r="J1000" s="74">
        <v>0</v>
      </c>
      <c r="K1000" s="73">
        <v>0.95</v>
      </c>
      <c r="L1000" s="73">
        <v>0.34</v>
      </c>
      <c r="M1000" s="22">
        <v>1</v>
      </c>
      <c r="N1000" s="22">
        <v>3028</v>
      </c>
      <c r="O1000" s="22" t="s">
        <v>39</v>
      </c>
      <c r="P1000" s="22" t="s">
        <v>27</v>
      </c>
      <c r="Q1000" s="75">
        <v>0.95</v>
      </c>
      <c r="R1000" s="73">
        <v>0</v>
      </c>
      <c r="S1000" s="73">
        <v>0.60999999999999988</v>
      </c>
    </row>
    <row r="1001" spans="1:19" x14ac:dyDescent="0.35">
      <c r="A1001" s="72">
        <v>41324</v>
      </c>
      <c r="B1001" s="22" t="s">
        <v>101</v>
      </c>
      <c r="C1001" s="72" t="s">
        <v>57</v>
      </c>
      <c r="D1001" s="60">
        <v>667</v>
      </c>
      <c r="E1001" s="22">
        <v>29</v>
      </c>
      <c r="F1001" s="49" t="s">
        <v>7</v>
      </c>
      <c r="G1001" s="49" t="s">
        <v>6</v>
      </c>
      <c r="H1001" s="73">
        <v>40.950000000000003</v>
      </c>
      <c r="I1001" s="73" t="s">
        <v>82</v>
      </c>
      <c r="J1001" s="74">
        <v>0.1</v>
      </c>
      <c r="K1001" s="73">
        <v>36.86</v>
      </c>
      <c r="L1001" s="73">
        <v>15.51</v>
      </c>
      <c r="M1001" s="22">
        <v>3</v>
      </c>
      <c r="N1001" s="22">
        <v>3028</v>
      </c>
      <c r="O1001" s="22" t="s">
        <v>39</v>
      </c>
      <c r="P1001" s="22" t="s">
        <v>27</v>
      </c>
      <c r="Q1001" s="75">
        <v>110.58</v>
      </c>
      <c r="R1001" s="73">
        <v>4.0900000000000034</v>
      </c>
      <c r="S1001" s="73">
        <v>64.050000000000011</v>
      </c>
    </row>
    <row r="1002" spans="1:19" x14ac:dyDescent="0.35">
      <c r="A1002" s="72">
        <v>41324</v>
      </c>
      <c r="B1002" s="22" t="s">
        <v>101</v>
      </c>
      <c r="C1002" s="72" t="s">
        <v>57</v>
      </c>
      <c r="D1002" s="60">
        <v>668</v>
      </c>
      <c r="E1002" s="22">
        <v>6</v>
      </c>
      <c r="F1002" s="49" t="s">
        <v>8</v>
      </c>
      <c r="G1002" s="49" t="s">
        <v>6</v>
      </c>
      <c r="H1002" s="73">
        <v>55.95</v>
      </c>
      <c r="I1002" s="73" t="s">
        <v>83</v>
      </c>
      <c r="J1002" s="74">
        <v>0</v>
      </c>
      <c r="K1002" s="73">
        <v>55.95</v>
      </c>
      <c r="L1002" s="73">
        <v>16.059999999999999</v>
      </c>
      <c r="M1002" s="22">
        <v>26</v>
      </c>
      <c r="N1002" s="22">
        <v>3027</v>
      </c>
      <c r="O1002" s="22" t="s">
        <v>50</v>
      </c>
      <c r="P1002" s="22" t="s">
        <v>23</v>
      </c>
      <c r="Q1002" s="75">
        <v>1454.7</v>
      </c>
      <c r="R1002" s="73">
        <v>0</v>
      </c>
      <c r="S1002" s="73">
        <v>1037.1400000000001</v>
      </c>
    </row>
    <row r="1003" spans="1:19" x14ac:dyDescent="0.35">
      <c r="A1003" s="72">
        <v>41324</v>
      </c>
      <c r="B1003" s="22" t="s">
        <v>101</v>
      </c>
      <c r="C1003" s="72" t="s">
        <v>57</v>
      </c>
      <c r="D1003" s="60">
        <v>669</v>
      </c>
      <c r="E1003" s="22">
        <v>43</v>
      </c>
      <c r="F1003" s="49" t="s">
        <v>7</v>
      </c>
      <c r="G1003" s="49" t="s">
        <v>6</v>
      </c>
      <c r="H1003" s="73">
        <v>11.95</v>
      </c>
      <c r="I1003" s="73" t="s">
        <v>79</v>
      </c>
      <c r="J1003" s="74">
        <v>0</v>
      </c>
      <c r="K1003" s="73">
        <v>11.95</v>
      </c>
      <c r="L1003" s="73">
        <v>3.32</v>
      </c>
      <c r="M1003" s="22">
        <v>3</v>
      </c>
      <c r="N1003" s="22">
        <v>3028</v>
      </c>
      <c r="O1003" s="22" t="s">
        <v>39</v>
      </c>
      <c r="P1003" s="22" t="s">
        <v>27</v>
      </c>
      <c r="Q1003" s="75">
        <v>35.849999999999994</v>
      </c>
      <c r="R1003" s="73">
        <v>0</v>
      </c>
      <c r="S1003" s="73">
        <v>25.889999999999997</v>
      </c>
    </row>
    <row r="1004" spans="1:19" x14ac:dyDescent="0.35">
      <c r="A1004" s="72">
        <v>41324</v>
      </c>
      <c r="B1004" s="22" t="s">
        <v>101</v>
      </c>
      <c r="C1004" s="72" t="s">
        <v>57</v>
      </c>
      <c r="D1004" s="60">
        <v>669</v>
      </c>
      <c r="E1004" s="22">
        <v>40</v>
      </c>
      <c r="F1004" s="49" t="s">
        <v>7</v>
      </c>
      <c r="G1004" s="49" t="s">
        <v>6</v>
      </c>
      <c r="H1004" s="73">
        <v>16.95</v>
      </c>
      <c r="I1004" s="73" t="s">
        <v>79</v>
      </c>
      <c r="J1004" s="74">
        <v>0</v>
      </c>
      <c r="K1004" s="73">
        <v>16.95</v>
      </c>
      <c r="L1004" s="73">
        <v>6.53</v>
      </c>
      <c r="M1004" s="22">
        <v>16</v>
      </c>
      <c r="N1004" s="22">
        <v>3028</v>
      </c>
      <c r="O1004" s="22" t="s">
        <v>39</v>
      </c>
      <c r="P1004" s="22" t="s">
        <v>27</v>
      </c>
      <c r="Q1004" s="75">
        <v>271.2</v>
      </c>
      <c r="R1004" s="73">
        <v>0</v>
      </c>
      <c r="S1004" s="73">
        <v>166.71999999999997</v>
      </c>
    </row>
    <row r="1005" spans="1:19" x14ac:dyDescent="0.35">
      <c r="A1005" s="72">
        <v>41324</v>
      </c>
      <c r="B1005" s="22" t="s">
        <v>101</v>
      </c>
      <c r="C1005" s="72" t="s">
        <v>57</v>
      </c>
      <c r="D1005" s="60">
        <v>670</v>
      </c>
      <c r="E1005" s="22">
        <v>21</v>
      </c>
      <c r="F1005" s="49" t="s">
        <v>9</v>
      </c>
      <c r="G1005" s="49" t="s">
        <v>6</v>
      </c>
      <c r="H1005" s="73">
        <v>26.95</v>
      </c>
      <c r="I1005" s="73" t="s">
        <v>80</v>
      </c>
      <c r="J1005" s="74">
        <v>0</v>
      </c>
      <c r="K1005" s="73">
        <v>26.95</v>
      </c>
      <c r="L1005" s="73">
        <v>12.42</v>
      </c>
      <c r="M1005" s="22">
        <v>7</v>
      </c>
      <c r="N1005" s="22">
        <v>3029</v>
      </c>
      <c r="O1005" s="22" t="s">
        <v>46</v>
      </c>
      <c r="P1005" s="22" t="s">
        <v>23</v>
      </c>
      <c r="Q1005" s="75">
        <v>188.65</v>
      </c>
      <c r="R1005" s="73">
        <v>0</v>
      </c>
      <c r="S1005" s="73">
        <v>101.71</v>
      </c>
    </row>
    <row r="1006" spans="1:19" x14ac:dyDescent="0.35">
      <c r="A1006" s="72">
        <v>41324</v>
      </c>
      <c r="B1006" s="22" t="s">
        <v>101</v>
      </c>
      <c r="C1006" s="72" t="s">
        <v>57</v>
      </c>
      <c r="D1006" s="60">
        <v>671</v>
      </c>
      <c r="E1006" s="22">
        <v>18</v>
      </c>
      <c r="F1006" s="49" t="s">
        <v>8</v>
      </c>
      <c r="G1006" s="49" t="s">
        <v>6</v>
      </c>
      <c r="H1006" s="73">
        <v>54.95</v>
      </c>
      <c r="I1006" s="73" t="s">
        <v>83</v>
      </c>
      <c r="J1006" s="74">
        <v>0</v>
      </c>
      <c r="K1006" s="73">
        <v>54.95</v>
      </c>
      <c r="L1006" s="73">
        <v>26.65</v>
      </c>
      <c r="M1006" s="22">
        <v>27</v>
      </c>
      <c r="N1006" s="22">
        <v>3022</v>
      </c>
      <c r="O1006" s="22" t="s">
        <v>43</v>
      </c>
      <c r="P1006" s="22" t="s">
        <v>44</v>
      </c>
      <c r="Q1006" s="75">
        <v>1483.65</v>
      </c>
      <c r="R1006" s="73">
        <v>0</v>
      </c>
      <c r="S1006" s="73">
        <v>764.10000000000014</v>
      </c>
    </row>
    <row r="1007" spans="1:19" x14ac:dyDescent="0.35">
      <c r="A1007" s="72">
        <v>41324</v>
      </c>
      <c r="B1007" s="22" t="s">
        <v>101</v>
      </c>
      <c r="C1007" s="72" t="s">
        <v>57</v>
      </c>
      <c r="D1007" s="60">
        <v>672</v>
      </c>
      <c r="E1007" s="22">
        <v>15</v>
      </c>
      <c r="F1007" s="49" t="s">
        <v>9</v>
      </c>
      <c r="G1007" s="49" t="s">
        <v>6</v>
      </c>
      <c r="H1007" s="73">
        <v>28.95</v>
      </c>
      <c r="I1007" s="73" t="s">
        <v>80</v>
      </c>
      <c r="J1007" s="74">
        <v>0</v>
      </c>
      <c r="K1007" s="73">
        <v>28.95</v>
      </c>
      <c r="L1007" s="73">
        <v>17.53</v>
      </c>
      <c r="M1007" s="22">
        <v>30</v>
      </c>
      <c r="N1007" s="22">
        <v>3014</v>
      </c>
      <c r="O1007" s="22" t="s">
        <v>24</v>
      </c>
      <c r="P1007" s="22" t="s">
        <v>25</v>
      </c>
      <c r="Q1007" s="75">
        <v>868.5</v>
      </c>
      <c r="R1007" s="73">
        <v>0</v>
      </c>
      <c r="S1007" s="73">
        <v>342.59999999999997</v>
      </c>
    </row>
    <row r="1008" spans="1:19" x14ac:dyDescent="0.35">
      <c r="A1008" s="72">
        <v>41324</v>
      </c>
      <c r="B1008" s="22" t="s">
        <v>101</v>
      </c>
      <c r="C1008" s="72" t="s">
        <v>57</v>
      </c>
      <c r="D1008" s="60">
        <v>672</v>
      </c>
      <c r="E1008" s="22">
        <v>5</v>
      </c>
      <c r="F1008" s="49" t="s">
        <v>9</v>
      </c>
      <c r="G1008" s="49" t="s">
        <v>6</v>
      </c>
      <c r="H1008" s="73">
        <v>24.95</v>
      </c>
      <c r="I1008" s="73" t="s">
        <v>80</v>
      </c>
      <c r="J1008" s="74">
        <v>0.1</v>
      </c>
      <c r="K1008" s="73">
        <v>22.46</v>
      </c>
      <c r="L1008" s="73">
        <v>12.27</v>
      </c>
      <c r="M1008" s="22">
        <v>3</v>
      </c>
      <c r="N1008" s="22">
        <v>3014</v>
      </c>
      <c r="O1008" s="22" t="s">
        <v>24</v>
      </c>
      <c r="P1008" s="22" t="s">
        <v>25</v>
      </c>
      <c r="Q1008" s="75">
        <v>67.38</v>
      </c>
      <c r="R1008" s="73">
        <v>2.4899999999999984</v>
      </c>
      <c r="S1008" s="73">
        <v>30.570000000000004</v>
      </c>
    </row>
    <row r="1009" spans="1:19" x14ac:dyDescent="0.35">
      <c r="A1009" s="72">
        <v>41324</v>
      </c>
      <c r="B1009" s="22" t="s">
        <v>101</v>
      </c>
      <c r="C1009" s="72" t="s">
        <v>57</v>
      </c>
      <c r="D1009" s="60">
        <v>673</v>
      </c>
      <c r="E1009" s="22">
        <v>40</v>
      </c>
      <c r="F1009" s="49" t="s">
        <v>7</v>
      </c>
      <c r="G1009" s="49" t="s">
        <v>6</v>
      </c>
      <c r="H1009" s="73">
        <v>16.95</v>
      </c>
      <c r="I1009" s="73" t="s">
        <v>79</v>
      </c>
      <c r="J1009" s="74">
        <v>0</v>
      </c>
      <c r="K1009" s="73">
        <v>16.95</v>
      </c>
      <c r="L1009" s="73">
        <v>6.53</v>
      </c>
      <c r="M1009" s="22">
        <v>8</v>
      </c>
      <c r="N1009" s="22">
        <v>3024</v>
      </c>
      <c r="O1009" s="22" t="s">
        <v>47</v>
      </c>
      <c r="P1009" s="22" t="s">
        <v>41</v>
      </c>
      <c r="Q1009" s="75">
        <v>135.6</v>
      </c>
      <c r="R1009" s="73">
        <v>0</v>
      </c>
      <c r="S1009" s="73">
        <v>83.359999999999985</v>
      </c>
    </row>
    <row r="1010" spans="1:19" x14ac:dyDescent="0.35">
      <c r="A1010" s="72">
        <v>41324</v>
      </c>
      <c r="B1010" s="22" t="s">
        <v>101</v>
      </c>
      <c r="C1010" s="72" t="s">
        <v>57</v>
      </c>
      <c r="D1010" s="60">
        <v>673</v>
      </c>
      <c r="E1010" s="22">
        <v>23</v>
      </c>
      <c r="F1010" s="49" t="s">
        <v>7</v>
      </c>
      <c r="G1010" s="49" t="s">
        <v>6</v>
      </c>
      <c r="H1010" s="73">
        <v>2.95</v>
      </c>
      <c r="I1010" s="73" t="s">
        <v>78</v>
      </c>
      <c r="J1010" s="74">
        <v>0.1</v>
      </c>
      <c r="K1010" s="73">
        <v>2.66</v>
      </c>
      <c r="L1010" s="73">
        <v>1.68</v>
      </c>
      <c r="M1010" s="22">
        <v>10</v>
      </c>
      <c r="N1010" s="22">
        <v>3024</v>
      </c>
      <c r="O1010" s="22" t="s">
        <v>47</v>
      </c>
      <c r="P1010" s="22" t="s">
        <v>41</v>
      </c>
      <c r="Q1010" s="75">
        <v>26.6</v>
      </c>
      <c r="R1010" s="73">
        <v>0.29000000000000004</v>
      </c>
      <c r="S1010" s="73">
        <v>9.8000000000000025</v>
      </c>
    </row>
    <row r="1011" spans="1:19" x14ac:dyDescent="0.35">
      <c r="A1011" s="72">
        <v>41324</v>
      </c>
      <c r="B1011" s="22" t="s">
        <v>101</v>
      </c>
      <c r="C1011" s="72" t="s">
        <v>57</v>
      </c>
      <c r="D1011" s="60">
        <v>673</v>
      </c>
      <c r="E1011" s="22">
        <v>17</v>
      </c>
      <c r="F1011" s="49" t="s">
        <v>7</v>
      </c>
      <c r="G1011" s="49" t="s">
        <v>6</v>
      </c>
      <c r="H1011" s="73">
        <v>49.95</v>
      </c>
      <c r="I1011" s="73" t="s">
        <v>82</v>
      </c>
      <c r="J1011" s="74">
        <v>0</v>
      </c>
      <c r="K1011" s="73">
        <v>49.95</v>
      </c>
      <c r="L1011" s="73">
        <v>23.93</v>
      </c>
      <c r="M1011" s="22">
        <v>8</v>
      </c>
      <c r="N1011" s="22">
        <v>3024</v>
      </c>
      <c r="O1011" s="22" t="s">
        <v>47</v>
      </c>
      <c r="P1011" s="22" t="s">
        <v>41</v>
      </c>
      <c r="Q1011" s="75">
        <v>399.6</v>
      </c>
      <c r="R1011" s="73">
        <v>0</v>
      </c>
      <c r="S1011" s="73">
        <v>208.16000000000003</v>
      </c>
    </row>
    <row r="1012" spans="1:19" x14ac:dyDescent="0.35">
      <c r="A1012" s="72">
        <v>41324</v>
      </c>
      <c r="B1012" s="22" t="s">
        <v>101</v>
      </c>
      <c r="C1012" s="72" t="s">
        <v>57</v>
      </c>
      <c r="D1012" s="60">
        <v>673</v>
      </c>
      <c r="E1012" s="22">
        <v>12</v>
      </c>
      <c r="F1012" s="49" t="s">
        <v>7</v>
      </c>
      <c r="G1012" s="49" t="s">
        <v>6</v>
      </c>
      <c r="H1012" s="73">
        <v>47.95</v>
      </c>
      <c r="I1012" s="73" t="s">
        <v>82</v>
      </c>
      <c r="J1012" s="74">
        <v>0.1</v>
      </c>
      <c r="K1012" s="73">
        <v>43.16</v>
      </c>
      <c r="L1012" s="73">
        <v>20.7</v>
      </c>
      <c r="M1012" s="22">
        <v>3</v>
      </c>
      <c r="N1012" s="22">
        <v>3024</v>
      </c>
      <c r="O1012" s="22" t="s">
        <v>47</v>
      </c>
      <c r="P1012" s="22" t="s">
        <v>41</v>
      </c>
      <c r="Q1012" s="75">
        <v>129.47999999999999</v>
      </c>
      <c r="R1012" s="73">
        <v>4.7900000000000063</v>
      </c>
      <c r="S1012" s="73">
        <v>67.38</v>
      </c>
    </row>
    <row r="1013" spans="1:19" x14ac:dyDescent="0.35">
      <c r="A1013" s="72">
        <v>41324</v>
      </c>
      <c r="B1013" s="22" t="s">
        <v>101</v>
      </c>
      <c r="C1013" s="72" t="s">
        <v>57</v>
      </c>
      <c r="D1013" s="60">
        <v>674</v>
      </c>
      <c r="E1013" s="22">
        <v>25</v>
      </c>
      <c r="F1013" s="49" t="s">
        <v>9</v>
      </c>
      <c r="G1013" s="49" t="s">
        <v>6</v>
      </c>
      <c r="H1013" s="73">
        <v>0.95</v>
      </c>
      <c r="I1013" s="73" t="s">
        <v>78</v>
      </c>
      <c r="J1013" s="74">
        <v>0.1</v>
      </c>
      <c r="K1013" s="73">
        <v>0.86</v>
      </c>
      <c r="L1013" s="73">
        <v>0.35</v>
      </c>
      <c r="M1013" s="22">
        <v>30</v>
      </c>
      <c r="N1013" s="22">
        <v>3022</v>
      </c>
      <c r="O1013" s="22" t="s">
        <v>43</v>
      </c>
      <c r="P1013" s="22" t="s">
        <v>44</v>
      </c>
      <c r="Q1013" s="75">
        <v>25.8</v>
      </c>
      <c r="R1013" s="73">
        <v>8.9999999999999969E-2</v>
      </c>
      <c r="S1013" s="73">
        <v>15.3</v>
      </c>
    </row>
    <row r="1014" spans="1:19" x14ac:dyDescent="0.35">
      <c r="A1014" s="72">
        <v>41324</v>
      </c>
      <c r="B1014" s="22" t="s">
        <v>101</v>
      </c>
      <c r="C1014" s="72" t="s">
        <v>57</v>
      </c>
      <c r="D1014" s="60">
        <v>675</v>
      </c>
      <c r="E1014" s="22">
        <v>37</v>
      </c>
      <c r="F1014" s="49" t="s">
        <v>7</v>
      </c>
      <c r="G1014" s="49" t="s">
        <v>6</v>
      </c>
      <c r="H1014" s="73">
        <v>24.95</v>
      </c>
      <c r="I1014" s="73" t="s">
        <v>80</v>
      </c>
      <c r="J1014" s="74">
        <v>0.1</v>
      </c>
      <c r="K1014" s="73">
        <v>22.46</v>
      </c>
      <c r="L1014" s="73">
        <v>9.3800000000000008</v>
      </c>
      <c r="M1014" s="22">
        <v>2</v>
      </c>
      <c r="N1014" s="22">
        <v>3022</v>
      </c>
      <c r="O1014" s="22" t="s">
        <v>43</v>
      </c>
      <c r="P1014" s="22" t="s">
        <v>44</v>
      </c>
      <c r="Q1014" s="75">
        <v>44.92</v>
      </c>
      <c r="R1014" s="73">
        <v>2.4899999999999984</v>
      </c>
      <c r="S1014" s="73">
        <v>26.16</v>
      </c>
    </row>
    <row r="1015" spans="1:19" x14ac:dyDescent="0.35">
      <c r="A1015" s="72">
        <v>41325</v>
      </c>
      <c r="B1015" s="22" t="s">
        <v>102</v>
      </c>
      <c r="C1015" s="72" t="s">
        <v>57</v>
      </c>
      <c r="D1015" s="60">
        <v>676</v>
      </c>
      <c r="E1015" s="22">
        <v>22</v>
      </c>
      <c r="F1015" s="49" t="s">
        <v>10</v>
      </c>
      <c r="G1015" s="49" t="s">
        <v>5</v>
      </c>
      <c r="H1015" s="73">
        <v>0.95</v>
      </c>
      <c r="I1015" s="73" t="s">
        <v>78</v>
      </c>
      <c r="J1015" s="74">
        <v>0</v>
      </c>
      <c r="K1015" s="73">
        <v>0.95</v>
      </c>
      <c r="L1015" s="73">
        <v>0.56999999999999995</v>
      </c>
      <c r="M1015" s="22">
        <v>5</v>
      </c>
      <c r="N1015" s="22">
        <v>3012</v>
      </c>
      <c r="O1015" s="22" t="s">
        <v>36</v>
      </c>
      <c r="P1015" s="22" t="s">
        <v>34</v>
      </c>
      <c r="Q1015" s="75">
        <v>4.75</v>
      </c>
      <c r="R1015" s="73">
        <v>0</v>
      </c>
      <c r="S1015" s="73">
        <v>1.9</v>
      </c>
    </row>
    <row r="1016" spans="1:19" x14ac:dyDescent="0.35">
      <c r="A1016" s="72">
        <v>41325</v>
      </c>
      <c r="B1016" s="22" t="s">
        <v>102</v>
      </c>
      <c r="C1016" s="72" t="s">
        <v>57</v>
      </c>
      <c r="D1016" s="60">
        <v>677</v>
      </c>
      <c r="E1016" s="22">
        <v>41</v>
      </c>
      <c r="F1016" s="49" t="s">
        <v>11</v>
      </c>
      <c r="G1016" s="49" t="s">
        <v>5</v>
      </c>
      <c r="H1016" s="73">
        <v>18.95</v>
      </c>
      <c r="I1016" s="73" t="s">
        <v>79</v>
      </c>
      <c r="J1016" s="74">
        <v>0.1</v>
      </c>
      <c r="K1016" s="73">
        <v>17.059999999999999</v>
      </c>
      <c r="L1016" s="73">
        <v>9.98</v>
      </c>
      <c r="M1016" s="22">
        <v>20</v>
      </c>
      <c r="N1016" s="22">
        <v>3010</v>
      </c>
      <c r="O1016" s="22" t="s">
        <v>45</v>
      </c>
      <c r="P1016" s="22" t="s">
        <v>44</v>
      </c>
      <c r="Q1016" s="75">
        <v>341.2</v>
      </c>
      <c r="R1016" s="73">
        <v>1.8900000000000006</v>
      </c>
      <c r="S1016" s="73">
        <v>141.59999999999997</v>
      </c>
    </row>
    <row r="1017" spans="1:19" x14ac:dyDescent="0.35">
      <c r="A1017" s="72">
        <v>41325</v>
      </c>
      <c r="B1017" s="22" t="s">
        <v>102</v>
      </c>
      <c r="C1017" s="72" t="s">
        <v>57</v>
      </c>
      <c r="D1017" s="60">
        <v>678</v>
      </c>
      <c r="E1017" s="22">
        <v>17</v>
      </c>
      <c r="F1017" s="49" t="s">
        <v>10</v>
      </c>
      <c r="G1017" s="49" t="s">
        <v>5</v>
      </c>
      <c r="H1017" s="73">
        <v>49.95</v>
      </c>
      <c r="I1017" s="73" t="s">
        <v>82</v>
      </c>
      <c r="J1017" s="74">
        <v>0</v>
      </c>
      <c r="K1017" s="73">
        <v>49.95</v>
      </c>
      <c r="L1017" s="73">
        <v>23.93</v>
      </c>
      <c r="M1017" s="22">
        <v>7</v>
      </c>
      <c r="N1017" s="22">
        <v>3021</v>
      </c>
      <c r="O1017" s="22" t="s">
        <v>26</v>
      </c>
      <c r="P1017" s="22" t="s">
        <v>27</v>
      </c>
      <c r="Q1017" s="75">
        <v>349.65000000000003</v>
      </c>
      <c r="R1017" s="73">
        <v>0</v>
      </c>
      <c r="S1017" s="73">
        <v>182.14000000000001</v>
      </c>
    </row>
    <row r="1018" spans="1:19" x14ac:dyDescent="0.35">
      <c r="A1018" s="72">
        <v>41325</v>
      </c>
      <c r="B1018" s="22" t="s">
        <v>102</v>
      </c>
      <c r="C1018" s="72" t="s">
        <v>57</v>
      </c>
      <c r="D1018" s="60">
        <v>679</v>
      </c>
      <c r="E1018" s="22">
        <v>3</v>
      </c>
      <c r="F1018" s="49" t="s">
        <v>10</v>
      </c>
      <c r="G1018" s="49" t="s">
        <v>5</v>
      </c>
      <c r="H1018" s="73">
        <v>59.95</v>
      </c>
      <c r="I1018" s="73" t="s">
        <v>83</v>
      </c>
      <c r="J1018" s="74">
        <v>0</v>
      </c>
      <c r="K1018" s="73">
        <v>59.95</v>
      </c>
      <c r="L1018" s="73">
        <v>28.73</v>
      </c>
      <c r="M1018" s="22">
        <v>10</v>
      </c>
      <c r="N1018" s="22">
        <v>3029</v>
      </c>
      <c r="O1018" s="22" t="s">
        <v>46</v>
      </c>
      <c r="P1018" s="22" t="s">
        <v>23</v>
      </c>
      <c r="Q1018" s="75">
        <v>599.5</v>
      </c>
      <c r="R1018" s="73">
        <v>0</v>
      </c>
      <c r="S1018" s="73">
        <v>312.20000000000005</v>
      </c>
    </row>
    <row r="1019" spans="1:19" x14ac:dyDescent="0.35">
      <c r="A1019" s="72">
        <v>41325</v>
      </c>
      <c r="B1019" s="22" t="s">
        <v>102</v>
      </c>
      <c r="C1019" s="72" t="s">
        <v>57</v>
      </c>
      <c r="D1019" s="60">
        <v>679</v>
      </c>
      <c r="E1019" s="22">
        <v>28</v>
      </c>
      <c r="F1019" s="49" t="s">
        <v>10</v>
      </c>
      <c r="G1019" s="49" t="s">
        <v>5</v>
      </c>
      <c r="H1019" s="73">
        <v>0.95</v>
      </c>
      <c r="I1019" s="73" t="s">
        <v>78</v>
      </c>
      <c r="J1019" s="74">
        <v>0.1</v>
      </c>
      <c r="K1019" s="73">
        <v>0.86</v>
      </c>
      <c r="L1019" s="73">
        <v>0.5</v>
      </c>
      <c r="M1019" s="22">
        <v>29</v>
      </c>
      <c r="N1019" s="22">
        <v>3029</v>
      </c>
      <c r="O1019" s="22" t="s">
        <v>46</v>
      </c>
      <c r="P1019" s="22" t="s">
        <v>23</v>
      </c>
      <c r="Q1019" s="75">
        <v>24.94</v>
      </c>
      <c r="R1019" s="73">
        <v>8.9999999999999969E-2</v>
      </c>
      <c r="S1019" s="73">
        <v>10.44</v>
      </c>
    </row>
    <row r="1020" spans="1:19" x14ac:dyDescent="0.35">
      <c r="A1020" s="72">
        <v>41325</v>
      </c>
      <c r="B1020" s="22" t="s">
        <v>102</v>
      </c>
      <c r="C1020" s="72" t="s">
        <v>57</v>
      </c>
      <c r="D1020" s="60">
        <v>680</v>
      </c>
      <c r="E1020" s="22">
        <v>22</v>
      </c>
      <c r="F1020" s="49" t="s">
        <v>10</v>
      </c>
      <c r="G1020" s="49" t="s">
        <v>5</v>
      </c>
      <c r="H1020" s="73">
        <v>0.95</v>
      </c>
      <c r="I1020" s="73" t="s">
        <v>78</v>
      </c>
      <c r="J1020" s="74">
        <v>0</v>
      </c>
      <c r="K1020" s="73">
        <v>0.95</v>
      </c>
      <c r="L1020" s="73">
        <v>0.56999999999999995</v>
      </c>
      <c r="M1020" s="22">
        <v>17</v>
      </c>
      <c r="N1020" s="22">
        <v>3030</v>
      </c>
      <c r="O1020" s="22" t="s">
        <v>40</v>
      </c>
      <c r="P1020" s="22" t="s">
        <v>41</v>
      </c>
      <c r="Q1020" s="75">
        <v>16.149999999999999</v>
      </c>
      <c r="R1020" s="73">
        <v>0</v>
      </c>
      <c r="S1020" s="73">
        <v>6.46</v>
      </c>
    </row>
    <row r="1021" spans="1:19" x14ac:dyDescent="0.35">
      <c r="A1021" s="72">
        <v>41325</v>
      </c>
      <c r="B1021" s="22" t="s">
        <v>102</v>
      </c>
      <c r="C1021" s="72" t="s">
        <v>57</v>
      </c>
      <c r="D1021" s="60">
        <v>680</v>
      </c>
      <c r="E1021" s="22">
        <v>17</v>
      </c>
      <c r="F1021" s="49" t="s">
        <v>10</v>
      </c>
      <c r="G1021" s="49" t="s">
        <v>5</v>
      </c>
      <c r="H1021" s="73">
        <v>49.95</v>
      </c>
      <c r="I1021" s="73" t="s">
        <v>82</v>
      </c>
      <c r="J1021" s="74">
        <v>0</v>
      </c>
      <c r="K1021" s="73">
        <v>49.95</v>
      </c>
      <c r="L1021" s="73">
        <v>23.93</v>
      </c>
      <c r="M1021" s="22">
        <v>24</v>
      </c>
      <c r="N1021" s="22">
        <v>3030</v>
      </c>
      <c r="O1021" s="22" t="s">
        <v>40</v>
      </c>
      <c r="P1021" s="22" t="s">
        <v>41</v>
      </c>
      <c r="Q1021" s="75">
        <v>1198.8000000000002</v>
      </c>
      <c r="R1021" s="73">
        <v>0</v>
      </c>
      <c r="S1021" s="73">
        <v>624.48</v>
      </c>
    </row>
    <row r="1022" spans="1:19" x14ac:dyDescent="0.35">
      <c r="A1022" s="72">
        <v>41326</v>
      </c>
      <c r="B1022" s="22" t="s">
        <v>103</v>
      </c>
      <c r="C1022" s="72" t="s">
        <v>57</v>
      </c>
      <c r="D1022" s="60">
        <v>681</v>
      </c>
      <c r="E1022" s="22">
        <v>27</v>
      </c>
      <c r="F1022" s="49" t="s">
        <v>7</v>
      </c>
      <c r="G1022" s="49" t="s">
        <v>5</v>
      </c>
      <c r="H1022" s="73">
        <v>4.95</v>
      </c>
      <c r="I1022" s="73" t="s">
        <v>78</v>
      </c>
      <c r="J1022" s="74">
        <v>0</v>
      </c>
      <c r="K1022" s="73">
        <v>4.95</v>
      </c>
      <c r="L1022" s="73">
        <v>1.82</v>
      </c>
      <c r="M1022" s="22">
        <v>2</v>
      </c>
      <c r="N1022" s="22">
        <v>3014</v>
      </c>
      <c r="O1022" s="22" t="s">
        <v>24</v>
      </c>
      <c r="P1022" s="22" t="s">
        <v>25</v>
      </c>
      <c r="Q1022" s="75">
        <v>9.9</v>
      </c>
      <c r="R1022" s="73">
        <v>0</v>
      </c>
      <c r="S1022" s="73">
        <v>6.26</v>
      </c>
    </row>
    <row r="1023" spans="1:19" x14ac:dyDescent="0.35">
      <c r="A1023" s="72">
        <v>41326</v>
      </c>
      <c r="B1023" s="22" t="s">
        <v>103</v>
      </c>
      <c r="C1023" s="72" t="s">
        <v>57</v>
      </c>
      <c r="D1023" s="60">
        <v>681</v>
      </c>
      <c r="E1023" s="22">
        <v>23</v>
      </c>
      <c r="F1023" s="49" t="s">
        <v>7</v>
      </c>
      <c r="G1023" s="49" t="s">
        <v>5</v>
      </c>
      <c r="H1023" s="73">
        <v>2.95</v>
      </c>
      <c r="I1023" s="73" t="s">
        <v>78</v>
      </c>
      <c r="J1023" s="74">
        <v>0</v>
      </c>
      <c r="K1023" s="73">
        <v>2.95</v>
      </c>
      <c r="L1023" s="73">
        <v>1.68</v>
      </c>
      <c r="M1023" s="22">
        <v>9</v>
      </c>
      <c r="N1023" s="22">
        <v>3014</v>
      </c>
      <c r="O1023" s="22" t="s">
        <v>24</v>
      </c>
      <c r="P1023" s="22" t="s">
        <v>25</v>
      </c>
      <c r="Q1023" s="75">
        <v>26.55</v>
      </c>
      <c r="R1023" s="73">
        <v>0</v>
      </c>
      <c r="S1023" s="73">
        <v>11.430000000000001</v>
      </c>
    </row>
    <row r="1024" spans="1:19" x14ac:dyDescent="0.35">
      <c r="A1024" s="72">
        <v>41326</v>
      </c>
      <c r="B1024" s="22" t="s">
        <v>103</v>
      </c>
      <c r="C1024" s="72" t="s">
        <v>57</v>
      </c>
      <c r="D1024" s="60">
        <v>682</v>
      </c>
      <c r="E1024" s="22">
        <v>41</v>
      </c>
      <c r="F1024" s="49" t="s">
        <v>9</v>
      </c>
      <c r="G1024" s="49" t="s">
        <v>5</v>
      </c>
      <c r="H1024" s="73">
        <v>18.95</v>
      </c>
      <c r="I1024" s="73" t="s">
        <v>79</v>
      </c>
      <c r="J1024" s="74">
        <v>0.3</v>
      </c>
      <c r="K1024" s="73">
        <v>13.27</v>
      </c>
      <c r="L1024" s="73">
        <v>9.98</v>
      </c>
      <c r="M1024" s="22">
        <v>13</v>
      </c>
      <c r="N1024" s="22">
        <v>3012</v>
      </c>
      <c r="O1024" s="22" t="s">
        <v>36</v>
      </c>
      <c r="P1024" s="22" t="s">
        <v>34</v>
      </c>
      <c r="Q1024" s="75">
        <v>172.51</v>
      </c>
      <c r="R1024" s="73">
        <v>5.68</v>
      </c>
      <c r="S1024" s="73">
        <v>42.769999999999989</v>
      </c>
    </row>
    <row r="1025" spans="1:19" x14ac:dyDescent="0.35">
      <c r="A1025" s="72">
        <v>41326</v>
      </c>
      <c r="B1025" s="22" t="s">
        <v>103</v>
      </c>
      <c r="C1025" s="72" t="s">
        <v>57</v>
      </c>
      <c r="D1025" s="60">
        <v>683</v>
      </c>
      <c r="E1025" s="22">
        <v>27</v>
      </c>
      <c r="F1025" s="49" t="s">
        <v>7</v>
      </c>
      <c r="G1025" s="49" t="s">
        <v>5</v>
      </c>
      <c r="H1025" s="73">
        <v>4.95</v>
      </c>
      <c r="I1025" s="73" t="s">
        <v>78</v>
      </c>
      <c r="J1025" s="74">
        <v>0.2</v>
      </c>
      <c r="K1025" s="73">
        <v>3.96</v>
      </c>
      <c r="L1025" s="73">
        <v>1.82</v>
      </c>
      <c r="M1025" s="22">
        <v>5</v>
      </c>
      <c r="N1025" s="22">
        <v>3029</v>
      </c>
      <c r="O1025" s="22" t="s">
        <v>46</v>
      </c>
      <c r="P1025" s="22" t="s">
        <v>23</v>
      </c>
      <c r="Q1025" s="75">
        <v>19.8</v>
      </c>
      <c r="R1025" s="73">
        <v>0.99000000000000021</v>
      </c>
      <c r="S1025" s="73">
        <v>10.7</v>
      </c>
    </row>
    <row r="1026" spans="1:19" x14ac:dyDescent="0.35">
      <c r="A1026" s="72">
        <v>41326</v>
      </c>
      <c r="B1026" s="22" t="s">
        <v>103</v>
      </c>
      <c r="C1026" s="72" t="s">
        <v>57</v>
      </c>
      <c r="D1026" s="60">
        <v>684</v>
      </c>
      <c r="E1026" s="22">
        <v>8</v>
      </c>
      <c r="F1026" s="49" t="s">
        <v>9</v>
      </c>
      <c r="G1026" s="49" t="s">
        <v>5</v>
      </c>
      <c r="H1026" s="73">
        <v>7.95</v>
      </c>
      <c r="I1026" s="73" t="s">
        <v>78</v>
      </c>
      <c r="J1026" s="74">
        <v>0</v>
      </c>
      <c r="K1026" s="73">
        <v>7.95</v>
      </c>
      <c r="L1026" s="73">
        <v>4.53</v>
      </c>
      <c r="M1026" s="22">
        <v>28</v>
      </c>
      <c r="N1026" s="22">
        <v>3015</v>
      </c>
      <c r="O1026" s="22" t="s">
        <v>37</v>
      </c>
      <c r="P1026" s="22" t="s">
        <v>29</v>
      </c>
      <c r="Q1026" s="75">
        <v>222.6</v>
      </c>
      <c r="R1026" s="73">
        <v>0</v>
      </c>
      <c r="S1026" s="73">
        <v>95.759999999999991</v>
      </c>
    </row>
    <row r="1027" spans="1:19" x14ac:dyDescent="0.35">
      <c r="A1027" s="72">
        <v>41326</v>
      </c>
      <c r="B1027" s="22" t="s">
        <v>103</v>
      </c>
      <c r="C1027" s="72" t="s">
        <v>57</v>
      </c>
      <c r="D1027" s="60">
        <v>685</v>
      </c>
      <c r="E1027" s="22">
        <v>31</v>
      </c>
      <c r="F1027" s="49" t="s">
        <v>7</v>
      </c>
      <c r="G1027" s="49" t="s">
        <v>5</v>
      </c>
      <c r="H1027" s="73">
        <v>0.95</v>
      </c>
      <c r="I1027" s="73" t="s">
        <v>78</v>
      </c>
      <c r="J1027" s="74">
        <v>0</v>
      </c>
      <c r="K1027" s="73">
        <v>0.95</v>
      </c>
      <c r="L1027" s="73">
        <v>0.34</v>
      </c>
      <c r="M1027" s="22">
        <v>6</v>
      </c>
      <c r="N1027" s="22">
        <v>3029</v>
      </c>
      <c r="O1027" s="22" t="s">
        <v>46</v>
      </c>
      <c r="P1027" s="22" t="s">
        <v>23</v>
      </c>
      <c r="Q1027" s="75">
        <v>5.6999999999999993</v>
      </c>
      <c r="R1027" s="73">
        <v>0</v>
      </c>
      <c r="S1027" s="73">
        <v>3.6599999999999993</v>
      </c>
    </row>
    <row r="1028" spans="1:19" x14ac:dyDescent="0.35">
      <c r="A1028" s="72">
        <v>41326</v>
      </c>
      <c r="B1028" s="22" t="s">
        <v>103</v>
      </c>
      <c r="C1028" s="72" t="s">
        <v>57</v>
      </c>
      <c r="D1028" s="60">
        <v>685</v>
      </c>
      <c r="E1028" s="22">
        <v>4</v>
      </c>
      <c r="F1028" s="49" t="s">
        <v>7</v>
      </c>
      <c r="G1028" s="49" t="s">
        <v>5</v>
      </c>
      <c r="H1028" s="73">
        <v>73.95</v>
      </c>
      <c r="I1028" s="73" t="s">
        <v>83</v>
      </c>
      <c r="J1028" s="74">
        <v>0</v>
      </c>
      <c r="K1028" s="73">
        <v>73.95</v>
      </c>
      <c r="L1028" s="73">
        <v>38.86</v>
      </c>
      <c r="M1028" s="22">
        <v>1</v>
      </c>
      <c r="N1028" s="22">
        <v>3029</v>
      </c>
      <c r="O1028" s="22" t="s">
        <v>46</v>
      </c>
      <c r="P1028" s="22" t="s">
        <v>23</v>
      </c>
      <c r="Q1028" s="75">
        <v>73.95</v>
      </c>
      <c r="R1028" s="73">
        <v>0</v>
      </c>
      <c r="S1028" s="73">
        <v>35.090000000000003</v>
      </c>
    </row>
    <row r="1029" spans="1:19" x14ac:dyDescent="0.35">
      <c r="A1029" s="72">
        <v>41326</v>
      </c>
      <c r="B1029" s="22" t="s">
        <v>103</v>
      </c>
      <c r="C1029" s="72" t="s">
        <v>57</v>
      </c>
      <c r="D1029" s="60">
        <v>686</v>
      </c>
      <c r="E1029" s="22">
        <v>22</v>
      </c>
      <c r="F1029" s="49" t="s">
        <v>9</v>
      </c>
      <c r="G1029" s="49" t="s">
        <v>5</v>
      </c>
      <c r="H1029" s="73">
        <v>0.95</v>
      </c>
      <c r="I1029" s="73" t="s">
        <v>78</v>
      </c>
      <c r="J1029" s="74">
        <v>0</v>
      </c>
      <c r="K1029" s="73">
        <v>0.95</v>
      </c>
      <c r="L1029" s="73">
        <v>0.56999999999999995</v>
      </c>
      <c r="M1029" s="22">
        <v>14</v>
      </c>
      <c r="N1029" s="22">
        <v>3026</v>
      </c>
      <c r="O1029" s="22" t="s">
        <v>51</v>
      </c>
      <c r="P1029" s="22" t="s">
        <v>41</v>
      </c>
      <c r="Q1029" s="75">
        <v>13.299999999999999</v>
      </c>
      <c r="R1029" s="73">
        <v>0</v>
      </c>
      <c r="S1029" s="73">
        <v>5.32</v>
      </c>
    </row>
    <row r="1030" spans="1:19" x14ac:dyDescent="0.35">
      <c r="A1030" s="72">
        <v>41326</v>
      </c>
      <c r="B1030" s="22" t="s">
        <v>103</v>
      </c>
      <c r="C1030" s="72" t="s">
        <v>57</v>
      </c>
      <c r="D1030" s="60">
        <v>686</v>
      </c>
      <c r="E1030" s="22">
        <v>12</v>
      </c>
      <c r="F1030" s="49" t="s">
        <v>9</v>
      </c>
      <c r="G1030" s="49" t="s">
        <v>5</v>
      </c>
      <c r="H1030" s="73">
        <v>47.95</v>
      </c>
      <c r="I1030" s="73" t="s">
        <v>82</v>
      </c>
      <c r="J1030" s="74">
        <v>0</v>
      </c>
      <c r="K1030" s="73">
        <v>47.95</v>
      </c>
      <c r="L1030" s="73">
        <v>20.7</v>
      </c>
      <c r="M1030" s="22">
        <v>2</v>
      </c>
      <c r="N1030" s="22">
        <v>3026</v>
      </c>
      <c r="O1030" s="22" t="s">
        <v>51</v>
      </c>
      <c r="P1030" s="22" t="s">
        <v>41</v>
      </c>
      <c r="Q1030" s="75">
        <v>95.9</v>
      </c>
      <c r="R1030" s="73">
        <v>0</v>
      </c>
      <c r="S1030" s="73">
        <v>54.500000000000007</v>
      </c>
    </row>
    <row r="1031" spans="1:19" x14ac:dyDescent="0.35">
      <c r="A1031" s="72">
        <v>41326</v>
      </c>
      <c r="B1031" s="22" t="s">
        <v>103</v>
      </c>
      <c r="C1031" s="72" t="s">
        <v>57</v>
      </c>
      <c r="D1031" s="60">
        <v>687</v>
      </c>
      <c r="E1031" s="22">
        <v>50</v>
      </c>
      <c r="F1031" s="49" t="s">
        <v>7</v>
      </c>
      <c r="G1031" s="49" t="s">
        <v>5</v>
      </c>
      <c r="H1031" s="73">
        <v>24.95</v>
      </c>
      <c r="I1031" s="73" t="s">
        <v>80</v>
      </c>
      <c r="J1031" s="74">
        <v>0</v>
      </c>
      <c r="K1031" s="73">
        <v>24.95</v>
      </c>
      <c r="L1031" s="73">
        <v>12.14</v>
      </c>
      <c r="M1031" s="22">
        <v>2</v>
      </c>
      <c r="N1031" s="22">
        <v>3013</v>
      </c>
      <c r="O1031" s="22" t="s">
        <v>33</v>
      </c>
      <c r="P1031" s="22" t="s">
        <v>34</v>
      </c>
      <c r="Q1031" s="75">
        <v>49.9</v>
      </c>
      <c r="R1031" s="73">
        <v>0</v>
      </c>
      <c r="S1031" s="73">
        <v>25.619999999999997</v>
      </c>
    </row>
    <row r="1032" spans="1:19" x14ac:dyDescent="0.35">
      <c r="A1032" s="72">
        <v>41326</v>
      </c>
      <c r="B1032" s="22" t="s">
        <v>103</v>
      </c>
      <c r="C1032" s="72" t="s">
        <v>57</v>
      </c>
      <c r="D1032" s="60">
        <v>688</v>
      </c>
      <c r="E1032" s="22">
        <v>5</v>
      </c>
      <c r="F1032" s="49" t="s">
        <v>9</v>
      </c>
      <c r="G1032" s="49" t="s">
        <v>5</v>
      </c>
      <c r="H1032" s="73">
        <v>24.95</v>
      </c>
      <c r="I1032" s="73" t="s">
        <v>80</v>
      </c>
      <c r="J1032" s="74">
        <v>0</v>
      </c>
      <c r="K1032" s="73">
        <v>24.95</v>
      </c>
      <c r="L1032" s="73">
        <v>12.27</v>
      </c>
      <c r="M1032" s="22">
        <v>7</v>
      </c>
      <c r="N1032" s="22">
        <v>3032</v>
      </c>
      <c r="O1032" s="22" t="s">
        <v>30</v>
      </c>
      <c r="P1032" s="22" t="s">
        <v>31</v>
      </c>
      <c r="Q1032" s="75">
        <v>174.65</v>
      </c>
      <c r="R1032" s="73">
        <v>0</v>
      </c>
      <c r="S1032" s="73">
        <v>88.759999999999991</v>
      </c>
    </row>
    <row r="1033" spans="1:19" x14ac:dyDescent="0.35">
      <c r="A1033" s="72">
        <v>41326</v>
      </c>
      <c r="B1033" s="22" t="s">
        <v>103</v>
      </c>
      <c r="C1033" s="72" t="s">
        <v>57</v>
      </c>
      <c r="D1033" s="60">
        <v>689</v>
      </c>
      <c r="E1033" s="22">
        <v>30</v>
      </c>
      <c r="F1033" s="49" t="s">
        <v>7</v>
      </c>
      <c r="G1033" s="49" t="s">
        <v>5</v>
      </c>
      <c r="H1033" s="73">
        <v>10.95</v>
      </c>
      <c r="I1033" s="73" t="s">
        <v>79</v>
      </c>
      <c r="J1033" s="74">
        <v>0</v>
      </c>
      <c r="K1033" s="73">
        <v>10.95</v>
      </c>
      <c r="L1033" s="73">
        <v>4.8</v>
      </c>
      <c r="M1033" s="22">
        <v>5</v>
      </c>
      <c r="N1033" s="22">
        <v>3015</v>
      </c>
      <c r="O1033" s="22" t="s">
        <v>37</v>
      </c>
      <c r="P1033" s="22" t="s">
        <v>29</v>
      </c>
      <c r="Q1033" s="75">
        <v>54.75</v>
      </c>
      <c r="R1033" s="73">
        <v>0</v>
      </c>
      <c r="S1033" s="73">
        <v>30.749999999999996</v>
      </c>
    </row>
    <row r="1034" spans="1:19" x14ac:dyDescent="0.35">
      <c r="A1034" s="72">
        <v>41326</v>
      </c>
      <c r="B1034" s="22" t="s">
        <v>103</v>
      </c>
      <c r="C1034" s="72" t="s">
        <v>57</v>
      </c>
      <c r="D1034" s="60">
        <v>690</v>
      </c>
      <c r="E1034" s="22">
        <v>47</v>
      </c>
      <c r="F1034" s="49" t="s">
        <v>9</v>
      </c>
      <c r="G1034" s="49" t="s">
        <v>5</v>
      </c>
      <c r="H1034" s="73">
        <v>28.95</v>
      </c>
      <c r="I1034" s="73" t="s">
        <v>80</v>
      </c>
      <c r="J1034" s="74">
        <v>0</v>
      </c>
      <c r="K1034" s="73">
        <v>28.95</v>
      </c>
      <c r="L1034" s="73">
        <v>8.86</v>
      </c>
      <c r="M1034" s="22">
        <v>17</v>
      </c>
      <c r="N1034" s="22">
        <v>3026</v>
      </c>
      <c r="O1034" s="22" t="s">
        <v>51</v>
      </c>
      <c r="P1034" s="22" t="s">
        <v>41</v>
      </c>
      <c r="Q1034" s="75">
        <v>492.15</v>
      </c>
      <c r="R1034" s="73">
        <v>0</v>
      </c>
      <c r="S1034" s="73">
        <v>341.53</v>
      </c>
    </row>
    <row r="1035" spans="1:19" x14ac:dyDescent="0.35">
      <c r="A1035" s="72">
        <v>41326</v>
      </c>
      <c r="B1035" s="22" t="s">
        <v>103</v>
      </c>
      <c r="C1035" s="72" t="s">
        <v>57</v>
      </c>
      <c r="D1035" s="60">
        <v>691</v>
      </c>
      <c r="E1035" s="22">
        <v>44</v>
      </c>
      <c r="F1035" s="49" t="s">
        <v>7</v>
      </c>
      <c r="G1035" s="49" t="s">
        <v>5</v>
      </c>
      <c r="H1035" s="73">
        <v>38.950000000000003</v>
      </c>
      <c r="I1035" s="73" t="s">
        <v>81</v>
      </c>
      <c r="J1035" s="74">
        <v>0</v>
      </c>
      <c r="K1035" s="73">
        <v>38.950000000000003</v>
      </c>
      <c r="L1035" s="73">
        <v>24.76</v>
      </c>
      <c r="M1035" s="22">
        <v>7</v>
      </c>
      <c r="N1035" s="22">
        <v>3031</v>
      </c>
      <c r="O1035" s="22" t="s">
        <v>48</v>
      </c>
      <c r="P1035" s="22" t="s">
        <v>23</v>
      </c>
      <c r="Q1035" s="75">
        <v>272.65000000000003</v>
      </c>
      <c r="R1035" s="73">
        <v>0</v>
      </c>
      <c r="S1035" s="73">
        <v>99.330000000000013</v>
      </c>
    </row>
    <row r="1036" spans="1:19" x14ac:dyDescent="0.35">
      <c r="A1036" s="72">
        <v>41326</v>
      </c>
      <c r="B1036" s="22" t="s">
        <v>103</v>
      </c>
      <c r="C1036" s="72" t="s">
        <v>57</v>
      </c>
      <c r="D1036" s="60">
        <v>691</v>
      </c>
      <c r="E1036" s="22">
        <v>3</v>
      </c>
      <c r="F1036" s="49" t="s">
        <v>7</v>
      </c>
      <c r="G1036" s="49" t="s">
        <v>5</v>
      </c>
      <c r="H1036" s="73">
        <v>59.95</v>
      </c>
      <c r="I1036" s="73" t="s">
        <v>83</v>
      </c>
      <c r="J1036" s="74">
        <v>0</v>
      </c>
      <c r="K1036" s="73">
        <v>59.95</v>
      </c>
      <c r="L1036" s="73">
        <v>28.73</v>
      </c>
      <c r="M1036" s="22">
        <v>13</v>
      </c>
      <c r="N1036" s="22">
        <v>3031</v>
      </c>
      <c r="O1036" s="22" t="s">
        <v>48</v>
      </c>
      <c r="P1036" s="22" t="s">
        <v>23</v>
      </c>
      <c r="Q1036" s="75">
        <v>779.35</v>
      </c>
      <c r="R1036" s="73">
        <v>0</v>
      </c>
      <c r="S1036" s="73">
        <v>405.86</v>
      </c>
    </row>
    <row r="1037" spans="1:19" x14ac:dyDescent="0.35">
      <c r="A1037" s="72">
        <v>41326</v>
      </c>
      <c r="B1037" s="22" t="s">
        <v>103</v>
      </c>
      <c r="C1037" s="72" t="s">
        <v>57</v>
      </c>
      <c r="D1037" s="60">
        <v>691</v>
      </c>
      <c r="E1037" s="22">
        <v>33</v>
      </c>
      <c r="F1037" s="49" t="s">
        <v>7</v>
      </c>
      <c r="G1037" s="49" t="s">
        <v>5</v>
      </c>
      <c r="H1037" s="73">
        <v>19.95</v>
      </c>
      <c r="I1037" s="73" t="s">
        <v>79</v>
      </c>
      <c r="J1037" s="74">
        <v>0</v>
      </c>
      <c r="K1037" s="73">
        <v>19.95</v>
      </c>
      <c r="L1037" s="73">
        <v>9.7799999999999994</v>
      </c>
      <c r="M1037" s="22">
        <v>19</v>
      </c>
      <c r="N1037" s="22">
        <v>3031</v>
      </c>
      <c r="O1037" s="22" t="s">
        <v>48</v>
      </c>
      <c r="P1037" s="22" t="s">
        <v>23</v>
      </c>
      <c r="Q1037" s="75">
        <v>379.05</v>
      </c>
      <c r="R1037" s="73">
        <v>0</v>
      </c>
      <c r="S1037" s="73">
        <v>193.23</v>
      </c>
    </row>
    <row r="1038" spans="1:19" x14ac:dyDescent="0.35">
      <c r="A1038" s="72">
        <v>41326</v>
      </c>
      <c r="B1038" s="22" t="s">
        <v>103</v>
      </c>
      <c r="C1038" s="72" t="s">
        <v>57</v>
      </c>
      <c r="D1038" s="60">
        <v>692</v>
      </c>
      <c r="E1038" s="22">
        <v>6</v>
      </c>
      <c r="F1038" s="49" t="s">
        <v>9</v>
      </c>
      <c r="G1038" s="49" t="s">
        <v>5</v>
      </c>
      <c r="H1038" s="73">
        <v>55.95</v>
      </c>
      <c r="I1038" s="73" t="s">
        <v>83</v>
      </c>
      <c r="J1038" s="74">
        <v>0</v>
      </c>
      <c r="K1038" s="73">
        <v>55.95</v>
      </c>
      <c r="L1038" s="73">
        <v>16.059999999999999</v>
      </c>
      <c r="M1038" s="22">
        <v>2</v>
      </c>
      <c r="N1038" s="22">
        <v>3011</v>
      </c>
      <c r="O1038" s="22" t="s">
        <v>52</v>
      </c>
      <c r="P1038" s="22" t="s">
        <v>31</v>
      </c>
      <c r="Q1038" s="75">
        <v>111.9</v>
      </c>
      <c r="R1038" s="73">
        <v>0</v>
      </c>
      <c r="S1038" s="73">
        <v>79.78</v>
      </c>
    </row>
    <row r="1039" spans="1:19" x14ac:dyDescent="0.35">
      <c r="A1039" s="72">
        <v>41326</v>
      </c>
      <c r="B1039" s="22" t="s">
        <v>103</v>
      </c>
      <c r="C1039" s="72" t="s">
        <v>57</v>
      </c>
      <c r="D1039" s="60">
        <v>693</v>
      </c>
      <c r="E1039" s="22">
        <v>50</v>
      </c>
      <c r="F1039" s="49" t="s">
        <v>7</v>
      </c>
      <c r="G1039" s="49" t="s">
        <v>5</v>
      </c>
      <c r="H1039" s="73">
        <v>24.95</v>
      </c>
      <c r="I1039" s="73" t="s">
        <v>80</v>
      </c>
      <c r="J1039" s="74">
        <v>0</v>
      </c>
      <c r="K1039" s="73">
        <v>24.95</v>
      </c>
      <c r="L1039" s="73">
        <v>12.14</v>
      </c>
      <c r="M1039" s="22">
        <v>2</v>
      </c>
      <c r="N1039" s="22">
        <v>3013</v>
      </c>
      <c r="O1039" s="22" t="s">
        <v>33</v>
      </c>
      <c r="P1039" s="22" t="s">
        <v>34</v>
      </c>
      <c r="Q1039" s="75">
        <v>49.9</v>
      </c>
      <c r="R1039" s="73">
        <v>0</v>
      </c>
      <c r="S1039" s="73">
        <v>25.619999999999997</v>
      </c>
    </row>
    <row r="1040" spans="1:19" x14ac:dyDescent="0.35">
      <c r="A1040" s="72">
        <v>41326</v>
      </c>
      <c r="B1040" s="22" t="s">
        <v>103</v>
      </c>
      <c r="C1040" s="72" t="s">
        <v>57</v>
      </c>
      <c r="D1040" s="60">
        <v>693</v>
      </c>
      <c r="E1040" s="22">
        <v>30</v>
      </c>
      <c r="F1040" s="49" t="s">
        <v>7</v>
      </c>
      <c r="G1040" s="49" t="s">
        <v>5</v>
      </c>
      <c r="H1040" s="73">
        <v>10.95</v>
      </c>
      <c r="I1040" s="73" t="s">
        <v>79</v>
      </c>
      <c r="J1040" s="74">
        <v>0</v>
      </c>
      <c r="K1040" s="73">
        <v>10.95</v>
      </c>
      <c r="L1040" s="73">
        <v>4.8</v>
      </c>
      <c r="M1040" s="22">
        <v>6</v>
      </c>
      <c r="N1040" s="22">
        <v>3013</v>
      </c>
      <c r="O1040" s="22" t="s">
        <v>33</v>
      </c>
      <c r="P1040" s="22" t="s">
        <v>34</v>
      </c>
      <c r="Q1040" s="75">
        <v>65.699999999999989</v>
      </c>
      <c r="R1040" s="73">
        <v>0</v>
      </c>
      <c r="S1040" s="73">
        <v>36.9</v>
      </c>
    </row>
    <row r="1041" spans="1:19" x14ac:dyDescent="0.35">
      <c r="A1041" s="72">
        <v>41326</v>
      </c>
      <c r="B1041" s="22" t="s">
        <v>103</v>
      </c>
      <c r="C1041" s="72" t="s">
        <v>57</v>
      </c>
      <c r="D1041" s="60">
        <v>693</v>
      </c>
      <c r="E1041" s="22">
        <v>1</v>
      </c>
      <c r="F1041" s="49" t="s">
        <v>7</v>
      </c>
      <c r="G1041" s="49" t="s">
        <v>5</v>
      </c>
      <c r="H1041" s="73">
        <v>43.95</v>
      </c>
      <c r="I1041" s="73" t="s">
        <v>82</v>
      </c>
      <c r="J1041" s="74">
        <v>0</v>
      </c>
      <c r="K1041" s="73">
        <v>43.95</v>
      </c>
      <c r="L1041" s="73">
        <v>25.6</v>
      </c>
      <c r="M1041" s="22">
        <v>2</v>
      </c>
      <c r="N1041" s="22">
        <v>3013</v>
      </c>
      <c r="O1041" s="22" t="s">
        <v>33</v>
      </c>
      <c r="P1041" s="22" t="s">
        <v>34</v>
      </c>
      <c r="Q1041" s="75">
        <v>87.9</v>
      </c>
      <c r="R1041" s="73">
        <v>0</v>
      </c>
      <c r="S1041" s="73">
        <v>36.700000000000003</v>
      </c>
    </row>
    <row r="1042" spans="1:19" x14ac:dyDescent="0.35">
      <c r="A1042" s="72">
        <v>41326</v>
      </c>
      <c r="B1042" s="22" t="s">
        <v>103</v>
      </c>
      <c r="C1042" s="72" t="s">
        <v>57</v>
      </c>
      <c r="D1042" s="60">
        <v>694</v>
      </c>
      <c r="E1042" s="22">
        <v>13</v>
      </c>
      <c r="F1042" s="49" t="s">
        <v>9</v>
      </c>
      <c r="G1042" s="49" t="s">
        <v>5</v>
      </c>
      <c r="H1042" s="73">
        <v>26.95</v>
      </c>
      <c r="I1042" s="73" t="s">
        <v>80</v>
      </c>
      <c r="J1042" s="74">
        <v>0</v>
      </c>
      <c r="K1042" s="73">
        <v>26.95</v>
      </c>
      <c r="L1042" s="73">
        <v>13.26</v>
      </c>
      <c r="M1042" s="22">
        <v>11</v>
      </c>
      <c r="N1042" s="22">
        <v>3030</v>
      </c>
      <c r="O1042" s="22" t="s">
        <v>40</v>
      </c>
      <c r="P1042" s="22" t="s">
        <v>41</v>
      </c>
      <c r="Q1042" s="75">
        <v>296.45</v>
      </c>
      <c r="R1042" s="73">
        <v>0</v>
      </c>
      <c r="S1042" s="73">
        <v>150.59</v>
      </c>
    </row>
    <row r="1043" spans="1:19" x14ac:dyDescent="0.35">
      <c r="A1043" s="72">
        <v>41326</v>
      </c>
      <c r="B1043" s="22" t="s">
        <v>103</v>
      </c>
      <c r="C1043" s="72" t="s">
        <v>57</v>
      </c>
      <c r="D1043" s="60">
        <v>695</v>
      </c>
      <c r="E1043" s="22">
        <v>12</v>
      </c>
      <c r="F1043" s="49" t="s">
        <v>9</v>
      </c>
      <c r="G1043" s="49" t="s">
        <v>5</v>
      </c>
      <c r="H1043" s="73">
        <v>47.95</v>
      </c>
      <c r="I1043" s="73" t="s">
        <v>82</v>
      </c>
      <c r="J1043" s="74">
        <v>0</v>
      </c>
      <c r="K1043" s="73">
        <v>47.95</v>
      </c>
      <c r="L1043" s="73">
        <v>20.7</v>
      </c>
      <c r="M1043" s="22">
        <v>2</v>
      </c>
      <c r="N1043" s="22">
        <v>3033</v>
      </c>
      <c r="O1043" s="22" t="s">
        <v>22</v>
      </c>
      <c r="P1043" s="22" t="s">
        <v>23</v>
      </c>
      <c r="Q1043" s="75">
        <v>95.9</v>
      </c>
      <c r="R1043" s="73">
        <v>0</v>
      </c>
      <c r="S1043" s="73">
        <v>54.500000000000007</v>
      </c>
    </row>
    <row r="1044" spans="1:19" x14ac:dyDescent="0.35">
      <c r="A1044" s="72">
        <v>41326</v>
      </c>
      <c r="B1044" s="22" t="s">
        <v>103</v>
      </c>
      <c r="C1044" s="72" t="s">
        <v>57</v>
      </c>
      <c r="D1044" s="60">
        <v>696</v>
      </c>
      <c r="E1044" s="22">
        <v>34</v>
      </c>
      <c r="F1044" s="49" t="s">
        <v>7</v>
      </c>
      <c r="G1044" s="49" t="s">
        <v>5</v>
      </c>
      <c r="H1044" s="73">
        <v>37.950000000000003</v>
      </c>
      <c r="I1044" s="73" t="s">
        <v>81</v>
      </c>
      <c r="J1044" s="74">
        <v>0.2</v>
      </c>
      <c r="K1044" s="73">
        <v>30.36</v>
      </c>
      <c r="L1044" s="73">
        <v>15.35</v>
      </c>
      <c r="M1044" s="22">
        <v>12</v>
      </c>
      <c r="N1044" s="22">
        <v>3019</v>
      </c>
      <c r="O1044" s="22" t="s">
        <v>28</v>
      </c>
      <c r="P1044" s="22" t="s">
        <v>29</v>
      </c>
      <c r="Q1044" s="75">
        <v>364.32</v>
      </c>
      <c r="R1044" s="73">
        <v>7.5900000000000034</v>
      </c>
      <c r="S1044" s="73">
        <v>180.12</v>
      </c>
    </row>
    <row r="1045" spans="1:19" x14ac:dyDescent="0.35">
      <c r="A1045" s="72">
        <v>41326</v>
      </c>
      <c r="B1045" s="22" t="s">
        <v>103</v>
      </c>
      <c r="C1045" s="72" t="s">
        <v>57</v>
      </c>
      <c r="D1045" s="60">
        <v>697</v>
      </c>
      <c r="E1045" s="22">
        <v>5</v>
      </c>
      <c r="F1045" s="49" t="s">
        <v>9</v>
      </c>
      <c r="G1045" s="49" t="s">
        <v>5</v>
      </c>
      <c r="H1045" s="73">
        <v>24.95</v>
      </c>
      <c r="I1045" s="73" t="s">
        <v>80</v>
      </c>
      <c r="J1045" s="74">
        <v>0</v>
      </c>
      <c r="K1045" s="73">
        <v>24.95</v>
      </c>
      <c r="L1045" s="73">
        <v>12.27</v>
      </c>
      <c r="M1045" s="22">
        <v>6</v>
      </c>
      <c r="N1045" s="22">
        <v>3017</v>
      </c>
      <c r="O1045" s="22" t="s">
        <v>32</v>
      </c>
      <c r="P1045" s="22" t="s">
        <v>29</v>
      </c>
      <c r="Q1045" s="75">
        <v>149.69999999999999</v>
      </c>
      <c r="R1045" s="73">
        <v>0</v>
      </c>
      <c r="S1045" s="73">
        <v>76.08</v>
      </c>
    </row>
    <row r="1046" spans="1:19" x14ac:dyDescent="0.35">
      <c r="A1046" s="72">
        <v>41327</v>
      </c>
      <c r="B1046" s="22" t="s">
        <v>104</v>
      </c>
      <c r="C1046" s="72" t="s">
        <v>57</v>
      </c>
      <c r="D1046" s="60">
        <v>698</v>
      </c>
      <c r="E1046" s="22">
        <v>30</v>
      </c>
      <c r="F1046" s="49" t="s">
        <v>8</v>
      </c>
      <c r="G1046" s="49" t="s">
        <v>5</v>
      </c>
      <c r="H1046" s="73">
        <v>10.95</v>
      </c>
      <c r="I1046" s="73" t="s">
        <v>79</v>
      </c>
      <c r="J1046" s="74">
        <v>0.1</v>
      </c>
      <c r="K1046" s="73">
        <v>9.86</v>
      </c>
      <c r="L1046" s="73">
        <v>4.8</v>
      </c>
      <c r="M1046" s="22">
        <v>9</v>
      </c>
      <c r="N1046" s="22">
        <v>3019</v>
      </c>
      <c r="O1046" s="22" t="s">
        <v>28</v>
      </c>
      <c r="P1046" s="22" t="s">
        <v>29</v>
      </c>
      <c r="Q1046" s="75">
        <v>88.74</v>
      </c>
      <c r="R1046" s="73">
        <v>1.0899999999999999</v>
      </c>
      <c r="S1046" s="73">
        <v>45.54</v>
      </c>
    </row>
    <row r="1047" spans="1:19" x14ac:dyDescent="0.35">
      <c r="A1047" s="72">
        <v>41327</v>
      </c>
      <c r="B1047" s="22" t="s">
        <v>104</v>
      </c>
      <c r="C1047" s="72" t="s">
        <v>57</v>
      </c>
      <c r="D1047" s="60">
        <v>698</v>
      </c>
      <c r="E1047" s="22">
        <v>43</v>
      </c>
      <c r="F1047" s="49" t="s">
        <v>8</v>
      </c>
      <c r="G1047" s="49" t="s">
        <v>5</v>
      </c>
      <c r="H1047" s="73">
        <v>11.95</v>
      </c>
      <c r="I1047" s="73" t="s">
        <v>79</v>
      </c>
      <c r="J1047" s="74">
        <v>0.2</v>
      </c>
      <c r="K1047" s="73">
        <v>9.56</v>
      </c>
      <c r="L1047" s="73">
        <v>3.32</v>
      </c>
      <c r="M1047" s="22">
        <v>2</v>
      </c>
      <c r="N1047" s="22">
        <v>3019</v>
      </c>
      <c r="O1047" s="22" t="s">
        <v>28</v>
      </c>
      <c r="P1047" s="22" t="s">
        <v>29</v>
      </c>
      <c r="Q1047" s="75">
        <v>19.12</v>
      </c>
      <c r="R1047" s="73">
        <v>2.3899999999999988</v>
      </c>
      <c r="S1047" s="73">
        <v>12.48</v>
      </c>
    </row>
    <row r="1048" spans="1:19" x14ac:dyDescent="0.35">
      <c r="A1048" s="72">
        <v>41327</v>
      </c>
      <c r="B1048" s="22" t="s">
        <v>104</v>
      </c>
      <c r="C1048" s="72" t="s">
        <v>57</v>
      </c>
      <c r="D1048" s="60">
        <v>699</v>
      </c>
      <c r="E1048" s="22">
        <v>20</v>
      </c>
      <c r="F1048" s="49" t="s">
        <v>8</v>
      </c>
      <c r="G1048" s="49" t="s">
        <v>5</v>
      </c>
      <c r="H1048" s="73">
        <v>16.95</v>
      </c>
      <c r="I1048" s="73" t="s">
        <v>79</v>
      </c>
      <c r="J1048" s="74">
        <v>0</v>
      </c>
      <c r="K1048" s="73">
        <v>16.95</v>
      </c>
      <c r="L1048" s="73">
        <v>6.76</v>
      </c>
      <c r="M1048" s="22">
        <v>2</v>
      </c>
      <c r="N1048" s="22">
        <v>3029</v>
      </c>
      <c r="O1048" s="22" t="s">
        <v>46</v>
      </c>
      <c r="P1048" s="22" t="s">
        <v>23</v>
      </c>
      <c r="Q1048" s="75">
        <v>33.9</v>
      </c>
      <c r="R1048" s="73">
        <v>0</v>
      </c>
      <c r="S1048" s="73">
        <v>20.38</v>
      </c>
    </row>
    <row r="1049" spans="1:19" x14ac:dyDescent="0.35">
      <c r="A1049" s="72">
        <v>41327</v>
      </c>
      <c r="B1049" s="22" t="s">
        <v>104</v>
      </c>
      <c r="C1049" s="72" t="s">
        <v>57</v>
      </c>
      <c r="D1049" s="60">
        <v>699</v>
      </c>
      <c r="E1049" s="22">
        <v>41</v>
      </c>
      <c r="F1049" s="49" t="s">
        <v>8</v>
      </c>
      <c r="G1049" s="49" t="s">
        <v>5</v>
      </c>
      <c r="H1049" s="73">
        <v>18.95</v>
      </c>
      <c r="I1049" s="73" t="s">
        <v>79</v>
      </c>
      <c r="J1049" s="74">
        <v>0</v>
      </c>
      <c r="K1049" s="73">
        <v>18.95</v>
      </c>
      <c r="L1049" s="73">
        <v>9.98</v>
      </c>
      <c r="M1049" s="22">
        <v>5</v>
      </c>
      <c r="N1049" s="22">
        <v>3029</v>
      </c>
      <c r="O1049" s="22" t="s">
        <v>46</v>
      </c>
      <c r="P1049" s="22" t="s">
        <v>23</v>
      </c>
      <c r="Q1049" s="75">
        <v>94.75</v>
      </c>
      <c r="R1049" s="73">
        <v>0</v>
      </c>
      <c r="S1049" s="73">
        <v>44.849999999999994</v>
      </c>
    </row>
    <row r="1050" spans="1:19" x14ac:dyDescent="0.35">
      <c r="A1050" s="72">
        <v>41327</v>
      </c>
      <c r="B1050" s="22" t="s">
        <v>104</v>
      </c>
      <c r="C1050" s="72" t="s">
        <v>57</v>
      </c>
      <c r="D1050" s="60">
        <v>699</v>
      </c>
      <c r="E1050" s="22">
        <v>26</v>
      </c>
      <c r="F1050" s="49" t="s">
        <v>8</v>
      </c>
      <c r="G1050" s="49" t="s">
        <v>5</v>
      </c>
      <c r="H1050" s="73">
        <v>0.95</v>
      </c>
      <c r="I1050" s="73" t="s">
        <v>78</v>
      </c>
      <c r="J1050" s="74">
        <v>0</v>
      </c>
      <c r="K1050" s="73">
        <v>0.95</v>
      </c>
      <c r="L1050" s="73">
        <v>0.42</v>
      </c>
      <c r="M1050" s="22">
        <v>9</v>
      </c>
      <c r="N1050" s="22">
        <v>3029</v>
      </c>
      <c r="O1050" s="22" t="s">
        <v>46</v>
      </c>
      <c r="P1050" s="22" t="s">
        <v>23</v>
      </c>
      <c r="Q1050" s="75">
        <v>8.5499999999999989</v>
      </c>
      <c r="R1050" s="73">
        <v>0</v>
      </c>
      <c r="S1050" s="73">
        <v>4.7700000000000005</v>
      </c>
    </row>
    <row r="1051" spans="1:19" x14ac:dyDescent="0.35">
      <c r="A1051" s="72">
        <v>41328</v>
      </c>
      <c r="B1051" s="22" t="s">
        <v>105</v>
      </c>
      <c r="C1051" s="72" t="s">
        <v>57</v>
      </c>
      <c r="D1051" s="60">
        <v>700</v>
      </c>
      <c r="E1051" s="22">
        <v>46</v>
      </c>
      <c r="F1051" s="49" t="s">
        <v>8</v>
      </c>
      <c r="G1051" s="49" t="s">
        <v>5</v>
      </c>
      <c r="H1051" s="73">
        <v>55.95</v>
      </c>
      <c r="I1051" s="73" t="s">
        <v>83</v>
      </c>
      <c r="J1051" s="74">
        <v>0</v>
      </c>
      <c r="K1051" s="73">
        <v>55.95</v>
      </c>
      <c r="L1051" s="73">
        <v>32.47</v>
      </c>
      <c r="M1051" s="22">
        <v>17</v>
      </c>
      <c r="N1051" s="22">
        <v>3019</v>
      </c>
      <c r="O1051" s="22" t="s">
        <v>28</v>
      </c>
      <c r="P1051" s="22" t="s">
        <v>29</v>
      </c>
      <c r="Q1051" s="75">
        <v>951.15000000000009</v>
      </c>
      <c r="R1051" s="73">
        <v>0</v>
      </c>
      <c r="S1051" s="73">
        <v>399.16000000000008</v>
      </c>
    </row>
    <row r="1052" spans="1:19" x14ac:dyDescent="0.35">
      <c r="A1052" s="72">
        <v>41328</v>
      </c>
      <c r="B1052" s="22" t="s">
        <v>105</v>
      </c>
      <c r="C1052" s="72" t="s">
        <v>57</v>
      </c>
      <c r="D1052" s="60">
        <v>700</v>
      </c>
      <c r="E1052" s="22">
        <v>41</v>
      </c>
      <c r="F1052" s="49" t="s">
        <v>8</v>
      </c>
      <c r="G1052" s="49" t="s">
        <v>5</v>
      </c>
      <c r="H1052" s="73">
        <v>18.95</v>
      </c>
      <c r="I1052" s="73" t="s">
        <v>79</v>
      </c>
      <c r="J1052" s="74">
        <v>0</v>
      </c>
      <c r="K1052" s="73">
        <v>18.95</v>
      </c>
      <c r="L1052" s="73">
        <v>9.98</v>
      </c>
      <c r="M1052" s="22">
        <v>20</v>
      </c>
      <c r="N1052" s="22">
        <v>3019</v>
      </c>
      <c r="O1052" s="22" t="s">
        <v>28</v>
      </c>
      <c r="P1052" s="22" t="s">
        <v>29</v>
      </c>
      <c r="Q1052" s="75">
        <v>379</v>
      </c>
      <c r="R1052" s="73">
        <v>0</v>
      </c>
      <c r="S1052" s="73">
        <v>179.39999999999998</v>
      </c>
    </row>
    <row r="1053" spans="1:19" x14ac:dyDescent="0.35">
      <c r="A1053" s="72">
        <v>41328</v>
      </c>
      <c r="B1053" s="22" t="s">
        <v>105</v>
      </c>
      <c r="C1053" s="72" t="s">
        <v>57</v>
      </c>
      <c r="D1053" s="60">
        <v>701</v>
      </c>
      <c r="E1053" s="22">
        <v>44</v>
      </c>
      <c r="F1053" s="49" t="s">
        <v>8</v>
      </c>
      <c r="G1053" s="49" t="s">
        <v>5</v>
      </c>
      <c r="H1053" s="73">
        <v>38.950000000000003</v>
      </c>
      <c r="I1053" s="73" t="s">
        <v>81</v>
      </c>
      <c r="J1053" s="74">
        <v>0</v>
      </c>
      <c r="K1053" s="73">
        <v>38.950000000000003</v>
      </c>
      <c r="L1053" s="73">
        <v>24.76</v>
      </c>
      <c r="M1053" s="22">
        <v>13</v>
      </c>
      <c r="N1053" s="22">
        <v>3024</v>
      </c>
      <c r="O1053" s="22" t="s">
        <v>47</v>
      </c>
      <c r="P1053" s="22" t="s">
        <v>41</v>
      </c>
      <c r="Q1053" s="75">
        <v>506.35</v>
      </c>
      <c r="R1053" s="73">
        <v>0</v>
      </c>
      <c r="S1053" s="73">
        <v>184.47000000000003</v>
      </c>
    </row>
    <row r="1054" spans="1:19" x14ac:dyDescent="0.35">
      <c r="A1054" s="72">
        <v>41329</v>
      </c>
      <c r="B1054" s="22" t="s">
        <v>99</v>
      </c>
      <c r="C1054" s="72" t="s">
        <v>57</v>
      </c>
      <c r="D1054" s="60">
        <v>702</v>
      </c>
      <c r="E1054" s="22">
        <v>1</v>
      </c>
      <c r="F1054" s="49" t="s">
        <v>10</v>
      </c>
      <c r="G1054" s="49" t="s">
        <v>6</v>
      </c>
      <c r="H1054" s="73">
        <v>43.95</v>
      </c>
      <c r="I1054" s="73" t="s">
        <v>82</v>
      </c>
      <c r="J1054" s="74">
        <v>0</v>
      </c>
      <c r="K1054" s="73">
        <v>43.95</v>
      </c>
      <c r="L1054" s="73">
        <v>25.6</v>
      </c>
      <c r="M1054" s="22">
        <v>1</v>
      </c>
      <c r="N1054" s="22">
        <v>3020</v>
      </c>
      <c r="O1054" s="22" t="s">
        <v>26</v>
      </c>
      <c r="P1054" s="22" t="s">
        <v>27</v>
      </c>
      <c r="Q1054" s="75">
        <v>43.95</v>
      </c>
      <c r="R1054" s="73">
        <v>0</v>
      </c>
      <c r="S1054" s="73">
        <v>18.350000000000001</v>
      </c>
    </row>
    <row r="1055" spans="1:19" x14ac:dyDescent="0.35">
      <c r="A1055" s="72">
        <v>41329</v>
      </c>
      <c r="B1055" s="22" t="s">
        <v>99</v>
      </c>
      <c r="C1055" s="72" t="s">
        <v>57</v>
      </c>
      <c r="D1055" s="60">
        <v>703</v>
      </c>
      <c r="E1055" s="22">
        <v>10</v>
      </c>
      <c r="F1055" s="49" t="s">
        <v>11</v>
      </c>
      <c r="G1055" s="49" t="s">
        <v>6</v>
      </c>
      <c r="H1055" s="73">
        <v>34.950000000000003</v>
      </c>
      <c r="I1055" s="73" t="s">
        <v>81</v>
      </c>
      <c r="J1055" s="74">
        <v>0</v>
      </c>
      <c r="K1055" s="73">
        <v>34.950000000000003</v>
      </c>
      <c r="L1055" s="73">
        <v>22.13</v>
      </c>
      <c r="M1055" s="22">
        <v>7</v>
      </c>
      <c r="N1055" s="22">
        <v>3028</v>
      </c>
      <c r="O1055" s="22" t="s">
        <v>39</v>
      </c>
      <c r="P1055" s="22" t="s">
        <v>27</v>
      </c>
      <c r="Q1055" s="75">
        <v>244.65000000000003</v>
      </c>
      <c r="R1055" s="73">
        <v>0</v>
      </c>
      <c r="S1055" s="73">
        <v>89.740000000000023</v>
      </c>
    </row>
    <row r="1056" spans="1:19" x14ac:dyDescent="0.35">
      <c r="A1056" s="72">
        <v>41329</v>
      </c>
      <c r="B1056" s="22" t="s">
        <v>99</v>
      </c>
      <c r="C1056" s="72" t="s">
        <v>57</v>
      </c>
      <c r="D1056" s="60">
        <v>704</v>
      </c>
      <c r="E1056" s="22">
        <v>18</v>
      </c>
      <c r="F1056" s="49" t="s">
        <v>11</v>
      </c>
      <c r="G1056" s="49" t="s">
        <v>6</v>
      </c>
      <c r="H1056" s="73">
        <v>54.95</v>
      </c>
      <c r="I1056" s="73" t="s">
        <v>83</v>
      </c>
      <c r="J1056" s="74">
        <v>0</v>
      </c>
      <c r="K1056" s="73">
        <v>54.95</v>
      </c>
      <c r="L1056" s="73">
        <v>26.65</v>
      </c>
      <c r="M1056" s="22">
        <v>16</v>
      </c>
      <c r="N1056" s="22">
        <v>3028</v>
      </c>
      <c r="O1056" s="22" t="s">
        <v>39</v>
      </c>
      <c r="P1056" s="22" t="s">
        <v>27</v>
      </c>
      <c r="Q1056" s="75">
        <v>879.2</v>
      </c>
      <c r="R1056" s="73">
        <v>0</v>
      </c>
      <c r="S1056" s="73">
        <v>452.80000000000007</v>
      </c>
    </row>
    <row r="1057" spans="1:19" x14ac:dyDescent="0.35">
      <c r="A1057" s="72">
        <v>41329</v>
      </c>
      <c r="B1057" s="22" t="s">
        <v>99</v>
      </c>
      <c r="C1057" s="72" t="s">
        <v>57</v>
      </c>
      <c r="D1057" s="60">
        <v>705</v>
      </c>
      <c r="E1057" s="22">
        <v>47</v>
      </c>
      <c r="F1057" s="49" t="s">
        <v>10</v>
      </c>
      <c r="G1057" s="49" t="s">
        <v>6</v>
      </c>
      <c r="H1057" s="73">
        <v>28.95</v>
      </c>
      <c r="I1057" s="73" t="s">
        <v>80</v>
      </c>
      <c r="J1057" s="74">
        <v>0</v>
      </c>
      <c r="K1057" s="73">
        <v>28.95</v>
      </c>
      <c r="L1057" s="73">
        <v>8.86</v>
      </c>
      <c r="M1057" s="22">
        <v>10</v>
      </c>
      <c r="N1057" s="22">
        <v>3033</v>
      </c>
      <c r="O1057" s="22" t="s">
        <v>22</v>
      </c>
      <c r="P1057" s="22" t="s">
        <v>23</v>
      </c>
      <c r="Q1057" s="75">
        <v>289.5</v>
      </c>
      <c r="R1057" s="73">
        <v>0</v>
      </c>
      <c r="S1057" s="73">
        <v>200.9</v>
      </c>
    </row>
    <row r="1058" spans="1:19" x14ac:dyDescent="0.35">
      <c r="A1058" s="72">
        <v>41329</v>
      </c>
      <c r="B1058" s="22" t="s">
        <v>99</v>
      </c>
      <c r="C1058" s="72" t="s">
        <v>57</v>
      </c>
      <c r="D1058" s="60">
        <v>705</v>
      </c>
      <c r="E1058" s="22">
        <v>2</v>
      </c>
      <c r="F1058" s="49" t="s">
        <v>10</v>
      </c>
      <c r="G1058" s="49" t="s">
        <v>6</v>
      </c>
      <c r="H1058" s="73">
        <v>44.95</v>
      </c>
      <c r="I1058" s="73" t="s">
        <v>82</v>
      </c>
      <c r="J1058" s="74">
        <v>0</v>
      </c>
      <c r="K1058" s="73">
        <v>44.95</v>
      </c>
      <c r="L1058" s="73">
        <v>27.95</v>
      </c>
      <c r="M1058" s="22">
        <v>2</v>
      </c>
      <c r="N1058" s="22">
        <v>3033</v>
      </c>
      <c r="O1058" s="22" t="s">
        <v>22</v>
      </c>
      <c r="P1058" s="22" t="s">
        <v>23</v>
      </c>
      <c r="Q1058" s="75">
        <v>89.9</v>
      </c>
      <c r="R1058" s="73">
        <v>0</v>
      </c>
      <c r="S1058" s="73">
        <v>34.000000000000007</v>
      </c>
    </row>
    <row r="1059" spans="1:19" x14ac:dyDescent="0.35">
      <c r="A1059" s="72">
        <v>41329</v>
      </c>
      <c r="B1059" s="22" t="s">
        <v>99</v>
      </c>
      <c r="C1059" s="72" t="s">
        <v>57</v>
      </c>
      <c r="D1059" s="60">
        <v>706</v>
      </c>
      <c r="E1059" s="22">
        <v>5</v>
      </c>
      <c r="F1059" s="49" t="s">
        <v>10</v>
      </c>
      <c r="G1059" s="49" t="s">
        <v>6</v>
      </c>
      <c r="H1059" s="73">
        <v>24.95</v>
      </c>
      <c r="I1059" s="73" t="s">
        <v>80</v>
      </c>
      <c r="J1059" s="74">
        <v>0</v>
      </c>
      <c r="K1059" s="73">
        <v>24.95</v>
      </c>
      <c r="L1059" s="73">
        <v>12.27</v>
      </c>
      <c r="M1059" s="22">
        <v>4</v>
      </c>
      <c r="N1059" s="22">
        <v>3025</v>
      </c>
      <c r="O1059" s="22" t="s">
        <v>35</v>
      </c>
      <c r="P1059" s="22" t="s">
        <v>31</v>
      </c>
      <c r="Q1059" s="75">
        <v>99.8</v>
      </c>
      <c r="R1059" s="73">
        <v>0</v>
      </c>
      <c r="S1059" s="73">
        <v>50.72</v>
      </c>
    </row>
    <row r="1060" spans="1:19" x14ac:dyDescent="0.35">
      <c r="A1060" s="72">
        <v>41329</v>
      </c>
      <c r="B1060" s="22" t="s">
        <v>99</v>
      </c>
      <c r="C1060" s="72" t="s">
        <v>57</v>
      </c>
      <c r="D1060" s="60">
        <v>707</v>
      </c>
      <c r="E1060" s="22">
        <v>50</v>
      </c>
      <c r="F1060" s="49" t="s">
        <v>11</v>
      </c>
      <c r="G1060" s="49" t="s">
        <v>6</v>
      </c>
      <c r="H1060" s="73">
        <v>24.95</v>
      </c>
      <c r="I1060" s="73" t="s">
        <v>80</v>
      </c>
      <c r="J1060" s="74">
        <v>0</v>
      </c>
      <c r="K1060" s="73">
        <v>24.95</v>
      </c>
      <c r="L1060" s="73">
        <v>12.14</v>
      </c>
      <c r="M1060" s="22">
        <v>2</v>
      </c>
      <c r="N1060" s="22">
        <v>3016</v>
      </c>
      <c r="O1060" s="22" t="s">
        <v>42</v>
      </c>
      <c r="P1060" s="22" t="s">
        <v>29</v>
      </c>
      <c r="Q1060" s="75">
        <v>49.9</v>
      </c>
      <c r="R1060" s="73">
        <v>0</v>
      </c>
      <c r="S1060" s="73">
        <v>25.619999999999997</v>
      </c>
    </row>
    <row r="1061" spans="1:19" x14ac:dyDescent="0.35">
      <c r="A1061" s="72">
        <v>41329</v>
      </c>
      <c r="B1061" s="22" t="s">
        <v>99</v>
      </c>
      <c r="C1061" s="72" t="s">
        <v>57</v>
      </c>
      <c r="D1061" s="60">
        <v>708</v>
      </c>
      <c r="E1061" s="22">
        <v>17</v>
      </c>
      <c r="F1061" s="49" t="s">
        <v>10</v>
      </c>
      <c r="G1061" s="49" t="s">
        <v>6</v>
      </c>
      <c r="H1061" s="73">
        <v>49.95</v>
      </c>
      <c r="I1061" s="73" t="s">
        <v>82</v>
      </c>
      <c r="J1061" s="74">
        <v>0</v>
      </c>
      <c r="K1061" s="73">
        <v>49.95</v>
      </c>
      <c r="L1061" s="73">
        <v>23.93</v>
      </c>
      <c r="M1061" s="22">
        <v>17</v>
      </c>
      <c r="N1061" s="22">
        <v>3022</v>
      </c>
      <c r="O1061" s="22" t="s">
        <v>43</v>
      </c>
      <c r="P1061" s="22" t="s">
        <v>44</v>
      </c>
      <c r="Q1061" s="75">
        <v>849.15000000000009</v>
      </c>
      <c r="R1061" s="73">
        <v>0</v>
      </c>
      <c r="S1061" s="73">
        <v>442.34000000000003</v>
      </c>
    </row>
    <row r="1062" spans="1:19" x14ac:dyDescent="0.35">
      <c r="A1062" s="72">
        <v>41329</v>
      </c>
      <c r="B1062" s="22" t="s">
        <v>99</v>
      </c>
      <c r="C1062" s="72" t="s">
        <v>57</v>
      </c>
      <c r="D1062" s="60">
        <v>708</v>
      </c>
      <c r="E1062" s="22">
        <v>7</v>
      </c>
      <c r="F1062" s="49" t="s">
        <v>10</v>
      </c>
      <c r="G1062" s="49" t="s">
        <v>6</v>
      </c>
      <c r="H1062" s="73">
        <v>20.95</v>
      </c>
      <c r="I1062" s="73" t="s">
        <v>80</v>
      </c>
      <c r="J1062" s="74">
        <v>0</v>
      </c>
      <c r="K1062" s="73">
        <v>20.95</v>
      </c>
      <c r="L1062" s="73">
        <v>10.039999999999999</v>
      </c>
      <c r="M1062" s="22">
        <v>14</v>
      </c>
      <c r="N1062" s="22">
        <v>3022</v>
      </c>
      <c r="O1062" s="22" t="s">
        <v>43</v>
      </c>
      <c r="P1062" s="22" t="s">
        <v>44</v>
      </c>
      <c r="Q1062" s="75">
        <v>293.3</v>
      </c>
      <c r="R1062" s="73">
        <v>0</v>
      </c>
      <c r="S1062" s="73">
        <v>152.74</v>
      </c>
    </row>
    <row r="1063" spans="1:19" x14ac:dyDescent="0.35">
      <c r="A1063" s="72">
        <v>41329</v>
      </c>
      <c r="B1063" s="22" t="s">
        <v>99</v>
      </c>
      <c r="C1063" s="72" t="s">
        <v>57</v>
      </c>
      <c r="D1063" s="60">
        <v>709</v>
      </c>
      <c r="E1063" s="22">
        <v>28</v>
      </c>
      <c r="F1063" s="49" t="s">
        <v>11</v>
      </c>
      <c r="G1063" s="49" t="s">
        <v>6</v>
      </c>
      <c r="H1063" s="73">
        <v>0.95</v>
      </c>
      <c r="I1063" s="73" t="s">
        <v>78</v>
      </c>
      <c r="J1063" s="74">
        <v>0</v>
      </c>
      <c r="K1063" s="73">
        <v>0.95</v>
      </c>
      <c r="L1063" s="73">
        <v>0.5</v>
      </c>
      <c r="M1063" s="22">
        <v>17</v>
      </c>
      <c r="N1063" s="22">
        <v>3021</v>
      </c>
      <c r="O1063" s="22" t="s">
        <v>26</v>
      </c>
      <c r="P1063" s="22" t="s">
        <v>27</v>
      </c>
      <c r="Q1063" s="75">
        <v>16.149999999999999</v>
      </c>
      <c r="R1063" s="73">
        <v>0</v>
      </c>
      <c r="S1063" s="73">
        <v>7.6499999999999995</v>
      </c>
    </row>
    <row r="1064" spans="1:19" x14ac:dyDescent="0.35">
      <c r="A1064" s="72">
        <v>41329</v>
      </c>
      <c r="B1064" s="22" t="s">
        <v>99</v>
      </c>
      <c r="C1064" s="72" t="s">
        <v>57</v>
      </c>
      <c r="D1064" s="60">
        <v>710</v>
      </c>
      <c r="E1064" s="22">
        <v>2</v>
      </c>
      <c r="F1064" s="49" t="s">
        <v>10</v>
      </c>
      <c r="G1064" s="49" t="s">
        <v>6</v>
      </c>
      <c r="H1064" s="73">
        <v>44.95</v>
      </c>
      <c r="I1064" s="73" t="s">
        <v>82</v>
      </c>
      <c r="J1064" s="74">
        <v>0</v>
      </c>
      <c r="K1064" s="73">
        <v>44.95</v>
      </c>
      <c r="L1064" s="73">
        <v>27.95</v>
      </c>
      <c r="M1064" s="22">
        <v>2</v>
      </c>
      <c r="N1064" s="22">
        <v>3031</v>
      </c>
      <c r="O1064" s="22" t="s">
        <v>48</v>
      </c>
      <c r="P1064" s="22" t="s">
        <v>23</v>
      </c>
      <c r="Q1064" s="75">
        <v>89.9</v>
      </c>
      <c r="R1064" s="73">
        <v>0</v>
      </c>
      <c r="S1064" s="73">
        <v>34.000000000000007</v>
      </c>
    </row>
    <row r="1065" spans="1:19" x14ac:dyDescent="0.35">
      <c r="A1065" s="72">
        <v>41329</v>
      </c>
      <c r="B1065" s="22" t="s">
        <v>99</v>
      </c>
      <c r="C1065" s="72" t="s">
        <v>57</v>
      </c>
      <c r="D1065" s="60">
        <v>710</v>
      </c>
      <c r="E1065" s="22">
        <v>44</v>
      </c>
      <c r="F1065" s="49" t="s">
        <v>10</v>
      </c>
      <c r="G1065" s="49" t="s">
        <v>6</v>
      </c>
      <c r="H1065" s="73">
        <v>38.950000000000003</v>
      </c>
      <c r="I1065" s="73" t="s">
        <v>81</v>
      </c>
      <c r="J1065" s="74">
        <v>0</v>
      </c>
      <c r="K1065" s="73">
        <v>38.950000000000003</v>
      </c>
      <c r="L1065" s="73">
        <v>24.76</v>
      </c>
      <c r="M1065" s="22">
        <v>24</v>
      </c>
      <c r="N1065" s="22">
        <v>3031</v>
      </c>
      <c r="O1065" s="22" t="s">
        <v>48</v>
      </c>
      <c r="P1065" s="22" t="s">
        <v>23</v>
      </c>
      <c r="Q1065" s="75">
        <v>934.80000000000007</v>
      </c>
      <c r="R1065" s="73">
        <v>0</v>
      </c>
      <c r="S1065" s="73">
        <v>340.56000000000006</v>
      </c>
    </row>
    <row r="1066" spans="1:19" x14ac:dyDescent="0.35">
      <c r="A1066" s="72">
        <v>41329</v>
      </c>
      <c r="B1066" s="22" t="s">
        <v>99</v>
      </c>
      <c r="C1066" s="72" t="s">
        <v>57</v>
      </c>
      <c r="D1066" s="60">
        <v>711</v>
      </c>
      <c r="E1066" s="22">
        <v>5</v>
      </c>
      <c r="F1066" s="49" t="s">
        <v>10</v>
      </c>
      <c r="G1066" s="49" t="s">
        <v>6</v>
      </c>
      <c r="H1066" s="73">
        <v>24.95</v>
      </c>
      <c r="I1066" s="73" t="s">
        <v>80</v>
      </c>
      <c r="J1066" s="74">
        <v>0</v>
      </c>
      <c r="K1066" s="73">
        <v>24.95</v>
      </c>
      <c r="L1066" s="73">
        <v>12.27</v>
      </c>
      <c r="M1066" s="22">
        <v>9</v>
      </c>
      <c r="N1066" s="22">
        <v>3010</v>
      </c>
      <c r="O1066" s="22" t="s">
        <v>45</v>
      </c>
      <c r="P1066" s="22" t="s">
        <v>44</v>
      </c>
      <c r="Q1066" s="75">
        <v>224.54999999999998</v>
      </c>
      <c r="R1066" s="73">
        <v>0</v>
      </c>
      <c r="S1066" s="73">
        <v>114.12</v>
      </c>
    </row>
    <row r="1067" spans="1:19" x14ac:dyDescent="0.35">
      <c r="A1067" s="72">
        <v>41329</v>
      </c>
      <c r="B1067" s="22" t="s">
        <v>99</v>
      </c>
      <c r="C1067" s="72" t="s">
        <v>57</v>
      </c>
      <c r="D1067" s="60">
        <v>711</v>
      </c>
      <c r="E1067" s="22">
        <v>17</v>
      </c>
      <c r="F1067" s="49" t="s">
        <v>10</v>
      </c>
      <c r="G1067" s="49" t="s">
        <v>6</v>
      </c>
      <c r="H1067" s="73">
        <v>49.95</v>
      </c>
      <c r="I1067" s="73" t="s">
        <v>82</v>
      </c>
      <c r="J1067" s="74">
        <v>0</v>
      </c>
      <c r="K1067" s="73">
        <v>49.95</v>
      </c>
      <c r="L1067" s="73">
        <v>23.93</v>
      </c>
      <c r="M1067" s="22">
        <v>17</v>
      </c>
      <c r="N1067" s="22">
        <v>3010</v>
      </c>
      <c r="O1067" s="22" t="s">
        <v>45</v>
      </c>
      <c r="P1067" s="22" t="s">
        <v>44</v>
      </c>
      <c r="Q1067" s="75">
        <v>849.15000000000009</v>
      </c>
      <c r="R1067" s="73">
        <v>0</v>
      </c>
      <c r="S1067" s="73">
        <v>442.34000000000003</v>
      </c>
    </row>
    <row r="1068" spans="1:19" x14ac:dyDescent="0.35">
      <c r="A1068" s="72">
        <v>41330</v>
      </c>
      <c r="B1068" s="22" t="s">
        <v>100</v>
      </c>
      <c r="C1068" s="72" t="s">
        <v>57</v>
      </c>
      <c r="D1068" s="60">
        <v>712</v>
      </c>
      <c r="E1068" s="22">
        <v>20</v>
      </c>
      <c r="F1068" s="49" t="s">
        <v>11</v>
      </c>
      <c r="G1068" s="49" t="s">
        <v>6</v>
      </c>
      <c r="H1068" s="73">
        <v>16.95</v>
      </c>
      <c r="I1068" s="73" t="s">
        <v>79</v>
      </c>
      <c r="J1068" s="74">
        <v>0</v>
      </c>
      <c r="K1068" s="73">
        <v>16.95</v>
      </c>
      <c r="L1068" s="73">
        <v>6.76</v>
      </c>
      <c r="M1068" s="22">
        <v>6</v>
      </c>
      <c r="N1068" s="22">
        <v>3018</v>
      </c>
      <c r="O1068" s="22" t="s">
        <v>49</v>
      </c>
      <c r="P1068" s="22" t="s">
        <v>41</v>
      </c>
      <c r="Q1068" s="75">
        <v>101.69999999999999</v>
      </c>
      <c r="R1068" s="73">
        <v>0</v>
      </c>
      <c r="S1068" s="73">
        <v>61.14</v>
      </c>
    </row>
    <row r="1069" spans="1:19" x14ac:dyDescent="0.35">
      <c r="A1069" s="72">
        <v>41330</v>
      </c>
      <c r="B1069" s="22" t="s">
        <v>100</v>
      </c>
      <c r="C1069" s="72" t="s">
        <v>57</v>
      </c>
      <c r="D1069" s="60">
        <v>713</v>
      </c>
      <c r="E1069" s="22">
        <v>30</v>
      </c>
      <c r="F1069" s="49" t="s">
        <v>10</v>
      </c>
      <c r="G1069" s="49" t="s">
        <v>6</v>
      </c>
      <c r="H1069" s="73">
        <v>10.95</v>
      </c>
      <c r="I1069" s="73" t="s">
        <v>79</v>
      </c>
      <c r="J1069" s="74">
        <v>0.1</v>
      </c>
      <c r="K1069" s="73">
        <v>9.86</v>
      </c>
      <c r="L1069" s="73">
        <v>4.8</v>
      </c>
      <c r="M1069" s="22">
        <v>21</v>
      </c>
      <c r="N1069" s="22">
        <v>3016</v>
      </c>
      <c r="O1069" s="22" t="s">
        <v>42</v>
      </c>
      <c r="P1069" s="22" t="s">
        <v>29</v>
      </c>
      <c r="Q1069" s="75">
        <v>207.06</v>
      </c>
      <c r="R1069" s="73">
        <v>1.0899999999999999</v>
      </c>
      <c r="S1069" s="73">
        <v>106.25999999999999</v>
      </c>
    </row>
    <row r="1070" spans="1:19" x14ac:dyDescent="0.35">
      <c r="A1070" s="72">
        <v>41330</v>
      </c>
      <c r="B1070" s="22" t="s">
        <v>100</v>
      </c>
      <c r="C1070" s="72" t="s">
        <v>57</v>
      </c>
      <c r="D1070" s="60">
        <v>714</v>
      </c>
      <c r="E1070" s="22">
        <v>32</v>
      </c>
      <c r="F1070" s="49" t="s">
        <v>11</v>
      </c>
      <c r="G1070" s="49" t="s">
        <v>6</v>
      </c>
      <c r="H1070" s="73">
        <v>22.95</v>
      </c>
      <c r="I1070" s="73" t="s">
        <v>80</v>
      </c>
      <c r="J1070" s="74">
        <v>0</v>
      </c>
      <c r="K1070" s="73">
        <v>22.95</v>
      </c>
      <c r="L1070" s="73">
        <v>11.78</v>
      </c>
      <c r="M1070" s="22">
        <v>5</v>
      </c>
      <c r="N1070" s="22">
        <v>3021</v>
      </c>
      <c r="O1070" s="22" t="s">
        <v>26</v>
      </c>
      <c r="P1070" s="22" t="s">
        <v>27</v>
      </c>
      <c r="Q1070" s="75">
        <v>114.75</v>
      </c>
      <c r="R1070" s="73">
        <v>0</v>
      </c>
      <c r="S1070" s="73">
        <v>55.85</v>
      </c>
    </row>
    <row r="1071" spans="1:19" x14ac:dyDescent="0.35">
      <c r="A1071" s="72">
        <v>41330</v>
      </c>
      <c r="B1071" s="22" t="s">
        <v>100</v>
      </c>
      <c r="C1071" s="72" t="s">
        <v>57</v>
      </c>
      <c r="D1071" s="60">
        <v>715</v>
      </c>
      <c r="E1071" s="22">
        <v>20</v>
      </c>
      <c r="F1071" s="49" t="s">
        <v>9</v>
      </c>
      <c r="G1071" s="49" t="s">
        <v>6</v>
      </c>
      <c r="H1071" s="73">
        <v>16.95</v>
      </c>
      <c r="I1071" s="73" t="s">
        <v>79</v>
      </c>
      <c r="J1071" s="74">
        <v>0.1</v>
      </c>
      <c r="K1071" s="73">
        <v>15.26</v>
      </c>
      <c r="L1071" s="73">
        <v>6.76</v>
      </c>
      <c r="M1071" s="22">
        <v>2</v>
      </c>
      <c r="N1071" s="22">
        <v>3023</v>
      </c>
      <c r="O1071" s="22" t="s">
        <v>38</v>
      </c>
      <c r="P1071" s="22" t="s">
        <v>23</v>
      </c>
      <c r="Q1071" s="75">
        <v>30.52</v>
      </c>
      <c r="R1071" s="73">
        <v>1.6899999999999995</v>
      </c>
      <c r="S1071" s="73">
        <v>17</v>
      </c>
    </row>
    <row r="1072" spans="1:19" x14ac:dyDescent="0.35">
      <c r="A1072" s="72">
        <v>41330</v>
      </c>
      <c r="B1072" s="22" t="s">
        <v>100</v>
      </c>
      <c r="C1072" s="72" t="s">
        <v>57</v>
      </c>
      <c r="D1072" s="60">
        <v>716</v>
      </c>
      <c r="E1072" s="22">
        <v>17</v>
      </c>
      <c r="F1072" s="49" t="s">
        <v>11</v>
      </c>
      <c r="G1072" s="49" t="s">
        <v>6</v>
      </c>
      <c r="H1072" s="73">
        <v>49.95</v>
      </c>
      <c r="I1072" s="73" t="s">
        <v>82</v>
      </c>
      <c r="J1072" s="74">
        <v>0</v>
      </c>
      <c r="K1072" s="73">
        <v>49.95</v>
      </c>
      <c r="L1072" s="73">
        <v>23.93</v>
      </c>
      <c r="M1072" s="22">
        <v>3</v>
      </c>
      <c r="N1072" s="22">
        <v>3025</v>
      </c>
      <c r="O1072" s="22" t="s">
        <v>35</v>
      </c>
      <c r="P1072" s="22" t="s">
        <v>31</v>
      </c>
      <c r="Q1072" s="75">
        <v>149.85000000000002</v>
      </c>
      <c r="R1072" s="73">
        <v>0</v>
      </c>
      <c r="S1072" s="73">
        <v>78.06</v>
      </c>
    </row>
    <row r="1073" spans="1:19" x14ac:dyDescent="0.35">
      <c r="A1073" s="72">
        <v>41330</v>
      </c>
      <c r="B1073" s="22" t="s">
        <v>100</v>
      </c>
      <c r="C1073" s="72" t="s">
        <v>57</v>
      </c>
      <c r="D1073" s="60">
        <v>717</v>
      </c>
      <c r="E1073" s="22">
        <v>33</v>
      </c>
      <c r="F1073" s="49" t="s">
        <v>9</v>
      </c>
      <c r="G1073" s="49" t="s">
        <v>6</v>
      </c>
      <c r="H1073" s="73">
        <v>19.95</v>
      </c>
      <c r="I1073" s="73" t="s">
        <v>79</v>
      </c>
      <c r="J1073" s="74">
        <v>0</v>
      </c>
      <c r="K1073" s="73">
        <v>19.95</v>
      </c>
      <c r="L1073" s="73">
        <v>9.7799999999999994</v>
      </c>
      <c r="M1073" s="22">
        <v>13</v>
      </c>
      <c r="N1073" s="22">
        <v>3014</v>
      </c>
      <c r="O1073" s="22" t="s">
        <v>24</v>
      </c>
      <c r="P1073" s="22" t="s">
        <v>25</v>
      </c>
      <c r="Q1073" s="75">
        <v>259.34999999999997</v>
      </c>
      <c r="R1073" s="73">
        <v>0</v>
      </c>
      <c r="S1073" s="73">
        <v>132.21</v>
      </c>
    </row>
    <row r="1074" spans="1:19" x14ac:dyDescent="0.35">
      <c r="A1074" s="72">
        <v>41330</v>
      </c>
      <c r="B1074" s="22" t="s">
        <v>100</v>
      </c>
      <c r="C1074" s="72" t="s">
        <v>57</v>
      </c>
      <c r="D1074" s="60">
        <v>718</v>
      </c>
      <c r="E1074" s="22">
        <v>22</v>
      </c>
      <c r="F1074" s="49" t="s">
        <v>11</v>
      </c>
      <c r="G1074" s="49" t="s">
        <v>6</v>
      </c>
      <c r="H1074" s="73">
        <v>0.95</v>
      </c>
      <c r="I1074" s="73" t="s">
        <v>78</v>
      </c>
      <c r="J1074" s="74">
        <v>0</v>
      </c>
      <c r="K1074" s="73">
        <v>0.95</v>
      </c>
      <c r="L1074" s="73">
        <v>0.56999999999999995</v>
      </c>
      <c r="M1074" s="22">
        <v>7</v>
      </c>
      <c r="N1074" s="22">
        <v>3026</v>
      </c>
      <c r="O1074" s="22" t="s">
        <v>51</v>
      </c>
      <c r="P1074" s="22" t="s">
        <v>41</v>
      </c>
      <c r="Q1074" s="75">
        <v>6.6499999999999995</v>
      </c>
      <c r="R1074" s="73">
        <v>0</v>
      </c>
      <c r="S1074" s="73">
        <v>2.66</v>
      </c>
    </row>
    <row r="1075" spans="1:19" x14ac:dyDescent="0.35">
      <c r="A1075" s="72">
        <v>41330</v>
      </c>
      <c r="B1075" s="22" t="s">
        <v>100</v>
      </c>
      <c r="C1075" s="72" t="s">
        <v>57</v>
      </c>
      <c r="D1075" s="60">
        <v>719</v>
      </c>
      <c r="E1075" s="22">
        <v>34</v>
      </c>
      <c r="F1075" s="49" t="s">
        <v>10</v>
      </c>
      <c r="G1075" s="49" t="s">
        <v>6</v>
      </c>
      <c r="H1075" s="73">
        <v>37.950000000000003</v>
      </c>
      <c r="I1075" s="73" t="s">
        <v>81</v>
      </c>
      <c r="J1075" s="74">
        <v>0</v>
      </c>
      <c r="K1075" s="73">
        <v>37.950000000000003</v>
      </c>
      <c r="L1075" s="73">
        <v>15.35</v>
      </c>
      <c r="M1075" s="22">
        <v>6</v>
      </c>
      <c r="N1075" s="22">
        <v>3032</v>
      </c>
      <c r="O1075" s="22" t="s">
        <v>30</v>
      </c>
      <c r="P1075" s="22" t="s">
        <v>31</v>
      </c>
      <c r="Q1075" s="75">
        <v>227.70000000000002</v>
      </c>
      <c r="R1075" s="73">
        <v>0</v>
      </c>
      <c r="S1075" s="73">
        <v>135.60000000000002</v>
      </c>
    </row>
    <row r="1076" spans="1:19" x14ac:dyDescent="0.35">
      <c r="A1076" s="72">
        <v>41330</v>
      </c>
      <c r="B1076" s="22" t="s">
        <v>100</v>
      </c>
      <c r="C1076" s="72" t="s">
        <v>57</v>
      </c>
      <c r="D1076" s="60">
        <v>720</v>
      </c>
      <c r="E1076" s="22">
        <v>28</v>
      </c>
      <c r="F1076" s="49" t="s">
        <v>11</v>
      </c>
      <c r="G1076" s="49" t="s">
        <v>6</v>
      </c>
      <c r="H1076" s="73">
        <v>0.95</v>
      </c>
      <c r="I1076" s="73" t="s">
        <v>78</v>
      </c>
      <c r="J1076" s="74">
        <v>0</v>
      </c>
      <c r="K1076" s="73">
        <v>0.95</v>
      </c>
      <c r="L1076" s="73">
        <v>0.5</v>
      </c>
      <c r="M1076" s="22">
        <v>23</v>
      </c>
      <c r="N1076" s="22">
        <v>3016</v>
      </c>
      <c r="O1076" s="22" t="s">
        <v>42</v>
      </c>
      <c r="P1076" s="22" t="s">
        <v>29</v>
      </c>
      <c r="Q1076" s="75">
        <v>21.849999999999998</v>
      </c>
      <c r="R1076" s="73">
        <v>0</v>
      </c>
      <c r="S1076" s="73">
        <v>10.35</v>
      </c>
    </row>
    <row r="1077" spans="1:19" x14ac:dyDescent="0.35">
      <c r="A1077" s="72">
        <v>41330</v>
      </c>
      <c r="B1077" s="22" t="s">
        <v>100</v>
      </c>
      <c r="C1077" s="72" t="s">
        <v>57</v>
      </c>
      <c r="D1077" s="60">
        <v>720</v>
      </c>
      <c r="E1077" s="22">
        <v>28</v>
      </c>
      <c r="F1077" s="49" t="s">
        <v>11</v>
      </c>
      <c r="G1077" s="49" t="s">
        <v>6</v>
      </c>
      <c r="H1077" s="73">
        <v>0.95</v>
      </c>
      <c r="I1077" s="73" t="s">
        <v>78</v>
      </c>
      <c r="J1077" s="74">
        <v>0</v>
      </c>
      <c r="K1077" s="73">
        <v>0.95</v>
      </c>
      <c r="L1077" s="73">
        <v>0.5</v>
      </c>
      <c r="M1077" s="22">
        <v>3</v>
      </c>
      <c r="N1077" s="22">
        <v>3016</v>
      </c>
      <c r="O1077" s="22" t="s">
        <v>42</v>
      </c>
      <c r="P1077" s="22" t="s">
        <v>29</v>
      </c>
      <c r="Q1077" s="75">
        <v>2.8499999999999996</v>
      </c>
      <c r="R1077" s="73">
        <v>0</v>
      </c>
      <c r="S1077" s="73">
        <v>1.3499999999999999</v>
      </c>
    </row>
    <row r="1078" spans="1:19" x14ac:dyDescent="0.35">
      <c r="A1078" s="72">
        <v>41330</v>
      </c>
      <c r="B1078" s="22" t="s">
        <v>100</v>
      </c>
      <c r="C1078" s="72" t="s">
        <v>57</v>
      </c>
      <c r="D1078" s="60">
        <v>720</v>
      </c>
      <c r="E1078" s="22">
        <v>7</v>
      </c>
      <c r="F1078" s="49" t="s">
        <v>11</v>
      </c>
      <c r="G1078" s="49" t="s">
        <v>6</v>
      </c>
      <c r="H1078" s="73">
        <v>20.95</v>
      </c>
      <c r="I1078" s="73" t="s">
        <v>80</v>
      </c>
      <c r="J1078" s="74">
        <v>0</v>
      </c>
      <c r="K1078" s="73">
        <v>20.95</v>
      </c>
      <c r="L1078" s="73">
        <v>10.039999999999999</v>
      </c>
      <c r="M1078" s="22">
        <v>4</v>
      </c>
      <c r="N1078" s="22">
        <v>3016</v>
      </c>
      <c r="O1078" s="22" t="s">
        <v>42</v>
      </c>
      <c r="P1078" s="22" t="s">
        <v>29</v>
      </c>
      <c r="Q1078" s="75">
        <v>83.8</v>
      </c>
      <c r="R1078" s="73">
        <v>0</v>
      </c>
      <c r="S1078" s="73">
        <v>43.64</v>
      </c>
    </row>
    <row r="1079" spans="1:19" x14ac:dyDescent="0.35">
      <c r="A1079" s="72">
        <v>41330</v>
      </c>
      <c r="B1079" s="22" t="s">
        <v>100</v>
      </c>
      <c r="C1079" s="72" t="s">
        <v>57</v>
      </c>
      <c r="D1079" s="60">
        <v>721</v>
      </c>
      <c r="E1079" s="22">
        <v>49</v>
      </c>
      <c r="F1079" s="49" t="s">
        <v>9</v>
      </c>
      <c r="G1079" s="49" t="s">
        <v>6</v>
      </c>
      <c r="H1079" s="73">
        <v>63.95</v>
      </c>
      <c r="I1079" s="73" t="s">
        <v>83</v>
      </c>
      <c r="J1079" s="74">
        <v>0</v>
      </c>
      <c r="K1079" s="73">
        <v>63.95</v>
      </c>
      <c r="L1079" s="73">
        <v>27.1</v>
      </c>
      <c r="M1079" s="22">
        <v>3</v>
      </c>
      <c r="N1079" s="22">
        <v>3014</v>
      </c>
      <c r="O1079" s="22" t="s">
        <v>24</v>
      </c>
      <c r="P1079" s="22" t="s">
        <v>25</v>
      </c>
      <c r="Q1079" s="75">
        <v>191.85000000000002</v>
      </c>
      <c r="R1079" s="73">
        <v>0</v>
      </c>
      <c r="S1079" s="73">
        <v>110.55000000000001</v>
      </c>
    </row>
    <row r="1080" spans="1:19" x14ac:dyDescent="0.35">
      <c r="A1080" s="72">
        <v>41330</v>
      </c>
      <c r="B1080" s="22" t="s">
        <v>100</v>
      </c>
      <c r="C1080" s="72" t="s">
        <v>57</v>
      </c>
      <c r="D1080" s="60">
        <v>722</v>
      </c>
      <c r="E1080" s="22">
        <v>18</v>
      </c>
      <c r="F1080" s="49" t="s">
        <v>10</v>
      </c>
      <c r="G1080" s="49" t="s">
        <v>6</v>
      </c>
      <c r="H1080" s="73">
        <v>54.95</v>
      </c>
      <c r="I1080" s="73" t="s">
        <v>83</v>
      </c>
      <c r="J1080" s="74">
        <v>0</v>
      </c>
      <c r="K1080" s="73">
        <v>54.95</v>
      </c>
      <c r="L1080" s="73">
        <v>26.65</v>
      </c>
      <c r="M1080" s="22">
        <v>27</v>
      </c>
      <c r="N1080" s="22">
        <v>3021</v>
      </c>
      <c r="O1080" s="22" t="s">
        <v>26</v>
      </c>
      <c r="P1080" s="22" t="s">
        <v>27</v>
      </c>
      <c r="Q1080" s="75">
        <v>1483.65</v>
      </c>
      <c r="R1080" s="73">
        <v>0</v>
      </c>
      <c r="S1080" s="73">
        <v>764.10000000000014</v>
      </c>
    </row>
    <row r="1081" spans="1:19" x14ac:dyDescent="0.35">
      <c r="A1081" s="72">
        <v>41330</v>
      </c>
      <c r="B1081" s="22" t="s">
        <v>100</v>
      </c>
      <c r="C1081" s="72" t="s">
        <v>57</v>
      </c>
      <c r="D1081" s="60">
        <v>723</v>
      </c>
      <c r="E1081" s="22">
        <v>39</v>
      </c>
      <c r="F1081" s="49" t="s">
        <v>11</v>
      </c>
      <c r="G1081" s="49" t="s">
        <v>6</v>
      </c>
      <c r="H1081" s="73">
        <v>26.95</v>
      </c>
      <c r="I1081" s="73" t="s">
        <v>80</v>
      </c>
      <c r="J1081" s="74">
        <v>0</v>
      </c>
      <c r="K1081" s="73">
        <v>26.95</v>
      </c>
      <c r="L1081" s="73">
        <v>12.24</v>
      </c>
      <c r="M1081" s="22">
        <v>11</v>
      </c>
      <c r="N1081" s="22">
        <v>3033</v>
      </c>
      <c r="O1081" s="22" t="s">
        <v>22</v>
      </c>
      <c r="P1081" s="22" t="s">
        <v>23</v>
      </c>
      <c r="Q1081" s="75">
        <v>296.45</v>
      </c>
      <c r="R1081" s="73">
        <v>0</v>
      </c>
      <c r="S1081" s="73">
        <v>161.81</v>
      </c>
    </row>
    <row r="1082" spans="1:19" x14ac:dyDescent="0.35">
      <c r="A1082" s="72">
        <v>41330</v>
      </c>
      <c r="B1082" s="22" t="s">
        <v>100</v>
      </c>
      <c r="C1082" s="72" t="s">
        <v>57</v>
      </c>
      <c r="D1082" s="60">
        <v>724</v>
      </c>
      <c r="E1082" s="22">
        <v>32</v>
      </c>
      <c r="F1082" s="49" t="s">
        <v>10</v>
      </c>
      <c r="G1082" s="49" t="s">
        <v>6</v>
      </c>
      <c r="H1082" s="73">
        <v>22.95</v>
      </c>
      <c r="I1082" s="73" t="s">
        <v>80</v>
      </c>
      <c r="J1082" s="74">
        <v>0</v>
      </c>
      <c r="K1082" s="73">
        <v>22.95</v>
      </c>
      <c r="L1082" s="73">
        <v>11.78</v>
      </c>
      <c r="M1082" s="22">
        <v>21</v>
      </c>
      <c r="N1082" s="22">
        <v>3016</v>
      </c>
      <c r="O1082" s="22" t="s">
        <v>42</v>
      </c>
      <c r="P1082" s="22" t="s">
        <v>29</v>
      </c>
      <c r="Q1082" s="75">
        <v>481.95</v>
      </c>
      <c r="R1082" s="73">
        <v>0</v>
      </c>
      <c r="S1082" s="73">
        <v>234.57</v>
      </c>
    </row>
    <row r="1083" spans="1:19" x14ac:dyDescent="0.35">
      <c r="A1083" s="72">
        <v>41330</v>
      </c>
      <c r="B1083" s="22" t="s">
        <v>100</v>
      </c>
      <c r="C1083" s="72" t="s">
        <v>57</v>
      </c>
      <c r="D1083" s="60">
        <v>725</v>
      </c>
      <c r="E1083" s="22">
        <v>25</v>
      </c>
      <c r="F1083" s="49" t="s">
        <v>9</v>
      </c>
      <c r="G1083" s="49" t="s">
        <v>6</v>
      </c>
      <c r="H1083" s="73">
        <v>0.95</v>
      </c>
      <c r="I1083" s="73" t="s">
        <v>78</v>
      </c>
      <c r="J1083" s="74">
        <v>0</v>
      </c>
      <c r="K1083" s="73">
        <v>0.95</v>
      </c>
      <c r="L1083" s="73">
        <v>0.35</v>
      </c>
      <c r="M1083" s="22">
        <v>10</v>
      </c>
      <c r="N1083" s="22">
        <v>3028</v>
      </c>
      <c r="O1083" s="22" t="s">
        <v>39</v>
      </c>
      <c r="P1083" s="22" t="s">
        <v>27</v>
      </c>
      <c r="Q1083" s="75">
        <v>9.5</v>
      </c>
      <c r="R1083" s="73">
        <v>0</v>
      </c>
      <c r="S1083" s="73">
        <v>6</v>
      </c>
    </row>
    <row r="1084" spans="1:19" x14ac:dyDescent="0.35">
      <c r="A1084" s="72">
        <v>41330</v>
      </c>
      <c r="B1084" s="22" t="s">
        <v>100</v>
      </c>
      <c r="C1084" s="72" t="s">
        <v>57</v>
      </c>
      <c r="D1084" s="60">
        <v>726</v>
      </c>
      <c r="E1084" s="22">
        <v>5</v>
      </c>
      <c r="F1084" s="49" t="s">
        <v>11</v>
      </c>
      <c r="G1084" s="49" t="s">
        <v>6</v>
      </c>
      <c r="H1084" s="73">
        <v>24.95</v>
      </c>
      <c r="I1084" s="73" t="s">
        <v>80</v>
      </c>
      <c r="J1084" s="74">
        <v>0</v>
      </c>
      <c r="K1084" s="73">
        <v>24.95</v>
      </c>
      <c r="L1084" s="73">
        <v>12.27</v>
      </c>
      <c r="M1084" s="22">
        <v>2</v>
      </c>
      <c r="N1084" s="22">
        <v>3030</v>
      </c>
      <c r="O1084" s="22" t="s">
        <v>40</v>
      </c>
      <c r="P1084" s="22" t="s">
        <v>41</v>
      </c>
      <c r="Q1084" s="75">
        <v>49.9</v>
      </c>
      <c r="R1084" s="73">
        <v>0</v>
      </c>
      <c r="S1084" s="73">
        <v>25.36</v>
      </c>
    </row>
    <row r="1085" spans="1:19" x14ac:dyDescent="0.35">
      <c r="A1085" s="72">
        <v>41330</v>
      </c>
      <c r="B1085" s="22" t="s">
        <v>100</v>
      </c>
      <c r="C1085" s="72" t="s">
        <v>57</v>
      </c>
      <c r="D1085" s="60">
        <v>727</v>
      </c>
      <c r="E1085" s="22">
        <v>5</v>
      </c>
      <c r="F1085" s="49" t="s">
        <v>9</v>
      </c>
      <c r="G1085" s="49" t="s">
        <v>6</v>
      </c>
      <c r="H1085" s="73">
        <v>24.95</v>
      </c>
      <c r="I1085" s="73" t="s">
        <v>80</v>
      </c>
      <c r="J1085" s="74">
        <v>0</v>
      </c>
      <c r="K1085" s="73">
        <v>24.95</v>
      </c>
      <c r="L1085" s="73">
        <v>12.27</v>
      </c>
      <c r="M1085" s="22">
        <v>2</v>
      </c>
      <c r="N1085" s="22">
        <v>3019</v>
      </c>
      <c r="O1085" s="22" t="s">
        <v>28</v>
      </c>
      <c r="P1085" s="22" t="s">
        <v>29</v>
      </c>
      <c r="Q1085" s="75">
        <v>49.9</v>
      </c>
      <c r="R1085" s="73">
        <v>0</v>
      </c>
      <c r="S1085" s="73">
        <v>25.36</v>
      </c>
    </row>
    <row r="1086" spans="1:19" x14ac:dyDescent="0.35">
      <c r="A1086" s="72">
        <v>41330</v>
      </c>
      <c r="B1086" s="22" t="s">
        <v>100</v>
      </c>
      <c r="C1086" s="72" t="s">
        <v>57</v>
      </c>
      <c r="D1086" s="60">
        <v>728</v>
      </c>
      <c r="E1086" s="22">
        <v>36</v>
      </c>
      <c r="F1086" s="49" t="s">
        <v>11</v>
      </c>
      <c r="G1086" s="49" t="s">
        <v>6</v>
      </c>
      <c r="H1086" s="73">
        <v>26.95</v>
      </c>
      <c r="I1086" s="73" t="s">
        <v>80</v>
      </c>
      <c r="J1086" s="74">
        <v>0</v>
      </c>
      <c r="K1086" s="73">
        <v>26.95</v>
      </c>
      <c r="L1086" s="73">
        <v>12.53</v>
      </c>
      <c r="M1086" s="22">
        <v>13</v>
      </c>
      <c r="N1086" s="22">
        <v>3017</v>
      </c>
      <c r="O1086" s="22" t="s">
        <v>32</v>
      </c>
      <c r="P1086" s="22" t="s">
        <v>29</v>
      </c>
      <c r="Q1086" s="75">
        <v>350.34999999999997</v>
      </c>
      <c r="R1086" s="73">
        <v>0</v>
      </c>
      <c r="S1086" s="73">
        <v>187.46</v>
      </c>
    </row>
    <row r="1087" spans="1:19" x14ac:dyDescent="0.35">
      <c r="A1087" s="72">
        <v>41330</v>
      </c>
      <c r="B1087" s="22" t="s">
        <v>100</v>
      </c>
      <c r="C1087" s="72" t="s">
        <v>57</v>
      </c>
      <c r="D1087" s="60">
        <v>728</v>
      </c>
      <c r="E1087" s="22">
        <v>26</v>
      </c>
      <c r="F1087" s="49" t="s">
        <v>11</v>
      </c>
      <c r="G1087" s="49" t="s">
        <v>6</v>
      </c>
      <c r="H1087" s="73">
        <v>0.95</v>
      </c>
      <c r="I1087" s="73" t="s">
        <v>78</v>
      </c>
      <c r="J1087" s="74">
        <v>0</v>
      </c>
      <c r="K1087" s="73">
        <v>0.95</v>
      </c>
      <c r="L1087" s="73">
        <v>0.42</v>
      </c>
      <c r="M1087" s="22">
        <v>18</v>
      </c>
      <c r="N1087" s="22">
        <v>3017</v>
      </c>
      <c r="O1087" s="22" t="s">
        <v>32</v>
      </c>
      <c r="P1087" s="22" t="s">
        <v>29</v>
      </c>
      <c r="Q1087" s="75">
        <v>17.099999999999998</v>
      </c>
      <c r="R1087" s="73">
        <v>0</v>
      </c>
      <c r="S1087" s="73">
        <v>9.5400000000000009</v>
      </c>
    </row>
    <row r="1088" spans="1:19" x14ac:dyDescent="0.35">
      <c r="A1088" s="72">
        <v>41330</v>
      </c>
      <c r="B1088" s="22" t="s">
        <v>100</v>
      </c>
      <c r="C1088" s="72" t="s">
        <v>57</v>
      </c>
      <c r="D1088" s="60">
        <v>729</v>
      </c>
      <c r="E1088" s="22">
        <v>49</v>
      </c>
      <c r="F1088" s="49" t="s">
        <v>10</v>
      </c>
      <c r="G1088" s="49" t="s">
        <v>6</v>
      </c>
      <c r="H1088" s="73">
        <v>63.95</v>
      </c>
      <c r="I1088" s="73" t="s">
        <v>83</v>
      </c>
      <c r="J1088" s="74">
        <v>0.1</v>
      </c>
      <c r="K1088" s="73">
        <v>57.56</v>
      </c>
      <c r="L1088" s="73">
        <v>27.1</v>
      </c>
      <c r="M1088" s="22">
        <v>3</v>
      </c>
      <c r="N1088" s="22">
        <v>3023</v>
      </c>
      <c r="O1088" s="22" t="s">
        <v>38</v>
      </c>
      <c r="P1088" s="22" t="s">
        <v>23</v>
      </c>
      <c r="Q1088" s="75">
        <v>172.68</v>
      </c>
      <c r="R1088" s="73">
        <v>6.3900000000000006</v>
      </c>
      <c r="S1088" s="73">
        <v>91.38</v>
      </c>
    </row>
    <row r="1089" spans="1:19" x14ac:dyDescent="0.35">
      <c r="A1089" s="72">
        <v>41330</v>
      </c>
      <c r="B1089" s="22" t="s">
        <v>100</v>
      </c>
      <c r="C1089" s="72" t="s">
        <v>57</v>
      </c>
      <c r="D1089" s="60">
        <v>730</v>
      </c>
      <c r="E1089" s="22">
        <v>3</v>
      </c>
      <c r="F1089" s="49" t="s">
        <v>9</v>
      </c>
      <c r="G1089" s="49" t="s">
        <v>6</v>
      </c>
      <c r="H1089" s="73">
        <v>59.95</v>
      </c>
      <c r="I1089" s="73" t="s">
        <v>83</v>
      </c>
      <c r="J1089" s="74">
        <v>0</v>
      </c>
      <c r="K1089" s="73">
        <v>59.95</v>
      </c>
      <c r="L1089" s="73">
        <v>28.73</v>
      </c>
      <c r="M1089" s="22">
        <v>12</v>
      </c>
      <c r="N1089" s="22">
        <v>3031</v>
      </c>
      <c r="O1089" s="22" t="s">
        <v>48</v>
      </c>
      <c r="P1089" s="22" t="s">
        <v>23</v>
      </c>
      <c r="Q1089" s="75">
        <v>719.40000000000009</v>
      </c>
      <c r="R1089" s="73">
        <v>0</v>
      </c>
      <c r="S1089" s="73">
        <v>374.64000000000004</v>
      </c>
    </row>
    <row r="1090" spans="1:19" x14ac:dyDescent="0.35">
      <c r="A1090" s="72">
        <v>41330</v>
      </c>
      <c r="B1090" s="22" t="s">
        <v>100</v>
      </c>
      <c r="C1090" s="72" t="s">
        <v>57</v>
      </c>
      <c r="D1090" s="60">
        <v>730</v>
      </c>
      <c r="E1090" s="22">
        <v>6</v>
      </c>
      <c r="F1090" s="49" t="s">
        <v>9</v>
      </c>
      <c r="G1090" s="49" t="s">
        <v>6</v>
      </c>
      <c r="H1090" s="73">
        <v>55.95</v>
      </c>
      <c r="I1090" s="73" t="s">
        <v>83</v>
      </c>
      <c r="J1090" s="74">
        <v>0</v>
      </c>
      <c r="K1090" s="73">
        <v>55.95</v>
      </c>
      <c r="L1090" s="73">
        <v>16.059999999999999</v>
      </c>
      <c r="M1090" s="22">
        <v>9</v>
      </c>
      <c r="N1090" s="22">
        <v>3031</v>
      </c>
      <c r="O1090" s="22" t="s">
        <v>48</v>
      </c>
      <c r="P1090" s="22" t="s">
        <v>23</v>
      </c>
      <c r="Q1090" s="75">
        <v>503.55</v>
      </c>
      <c r="R1090" s="73">
        <v>0</v>
      </c>
      <c r="S1090" s="73">
        <v>359.01</v>
      </c>
    </row>
    <row r="1091" spans="1:19" x14ac:dyDescent="0.35">
      <c r="A1091" s="72">
        <v>41330</v>
      </c>
      <c r="B1091" s="22" t="s">
        <v>100</v>
      </c>
      <c r="C1091" s="72" t="s">
        <v>57</v>
      </c>
      <c r="D1091" s="60">
        <v>731</v>
      </c>
      <c r="E1091" s="22">
        <v>2</v>
      </c>
      <c r="F1091" s="49" t="s">
        <v>10</v>
      </c>
      <c r="G1091" s="49" t="s">
        <v>6</v>
      </c>
      <c r="H1091" s="73">
        <v>44.95</v>
      </c>
      <c r="I1091" s="73" t="s">
        <v>82</v>
      </c>
      <c r="J1091" s="74">
        <v>0.1</v>
      </c>
      <c r="K1091" s="73">
        <v>40.46</v>
      </c>
      <c r="L1091" s="73">
        <v>27.95</v>
      </c>
      <c r="M1091" s="22">
        <v>2</v>
      </c>
      <c r="N1091" s="22">
        <v>3022</v>
      </c>
      <c r="O1091" s="22" t="s">
        <v>43</v>
      </c>
      <c r="P1091" s="22" t="s">
        <v>44</v>
      </c>
      <c r="Q1091" s="75">
        <v>80.92</v>
      </c>
      <c r="R1091" s="73">
        <v>4.490000000000002</v>
      </c>
      <c r="S1091" s="73">
        <v>25.020000000000003</v>
      </c>
    </row>
    <row r="1092" spans="1:19" x14ac:dyDescent="0.35">
      <c r="A1092" s="72">
        <v>41330</v>
      </c>
      <c r="B1092" s="22" t="s">
        <v>100</v>
      </c>
      <c r="C1092" s="72" t="s">
        <v>57</v>
      </c>
      <c r="D1092" s="60">
        <v>731</v>
      </c>
      <c r="E1092" s="22">
        <v>39</v>
      </c>
      <c r="F1092" s="49" t="s">
        <v>10</v>
      </c>
      <c r="G1092" s="49" t="s">
        <v>6</v>
      </c>
      <c r="H1092" s="73">
        <v>26.95</v>
      </c>
      <c r="I1092" s="73" t="s">
        <v>80</v>
      </c>
      <c r="J1092" s="74">
        <v>0</v>
      </c>
      <c r="K1092" s="73">
        <v>26.95</v>
      </c>
      <c r="L1092" s="73">
        <v>12.24</v>
      </c>
      <c r="M1092" s="22">
        <v>19</v>
      </c>
      <c r="N1092" s="22">
        <v>3022</v>
      </c>
      <c r="O1092" s="22" t="s">
        <v>43</v>
      </c>
      <c r="P1092" s="22" t="s">
        <v>44</v>
      </c>
      <c r="Q1092" s="75">
        <v>512.04999999999995</v>
      </c>
      <c r="R1092" s="73">
        <v>0</v>
      </c>
      <c r="S1092" s="73">
        <v>279.49</v>
      </c>
    </row>
    <row r="1093" spans="1:19" x14ac:dyDescent="0.35">
      <c r="A1093" s="72">
        <v>41330</v>
      </c>
      <c r="B1093" s="22" t="s">
        <v>100</v>
      </c>
      <c r="C1093" s="72" t="s">
        <v>57</v>
      </c>
      <c r="D1093" s="60">
        <v>732</v>
      </c>
      <c r="E1093" s="22">
        <v>10</v>
      </c>
      <c r="F1093" s="49" t="s">
        <v>11</v>
      </c>
      <c r="G1093" s="49" t="s">
        <v>6</v>
      </c>
      <c r="H1093" s="73">
        <v>34.950000000000003</v>
      </c>
      <c r="I1093" s="73" t="s">
        <v>81</v>
      </c>
      <c r="J1093" s="74">
        <v>0</v>
      </c>
      <c r="K1093" s="73">
        <v>34.950000000000003</v>
      </c>
      <c r="L1093" s="73">
        <v>22.13</v>
      </c>
      <c r="M1093" s="22">
        <v>10</v>
      </c>
      <c r="N1093" s="22">
        <v>3014</v>
      </c>
      <c r="O1093" s="22" t="s">
        <v>24</v>
      </c>
      <c r="P1093" s="22" t="s">
        <v>25</v>
      </c>
      <c r="Q1093" s="75">
        <v>349.5</v>
      </c>
      <c r="R1093" s="73">
        <v>0</v>
      </c>
      <c r="S1093" s="73">
        <v>128.20000000000005</v>
      </c>
    </row>
    <row r="1094" spans="1:19" x14ac:dyDescent="0.35">
      <c r="A1094" s="72">
        <v>41330</v>
      </c>
      <c r="B1094" s="22" t="s">
        <v>100</v>
      </c>
      <c r="C1094" s="72" t="s">
        <v>57</v>
      </c>
      <c r="D1094" s="60">
        <v>733</v>
      </c>
      <c r="E1094" s="22">
        <v>50</v>
      </c>
      <c r="F1094" s="49" t="s">
        <v>10</v>
      </c>
      <c r="G1094" s="49" t="s">
        <v>6</v>
      </c>
      <c r="H1094" s="73">
        <v>24.95</v>
      </c>
      <c r="I1094" s="73" t="s">
        <v>80</v>
      </c>
      <c r="J1094" s="74">
        <v>0</v>
      </c>
      <c r="K1094" s="73">
        <v>24.95</v>
      </c>
      <c r="L1094" s="73">
        <v>12.14</v>
      </c>
      <c r="M1094" s="22">
        <v>2</v>
      </c>
      <c r="N1094" s="22">
        <v>3011</v>
      </c>
      <c r="O1094" s="22" t="s">
        <v>52</v>
      </c>
      <c r="P1094" s="22" t="s">
        <v>31</v>
      </c>
      <c r="Q1094" s="75">
        <v>49.9</v>
      </c>
      <c r="R1094" s="73">
        <v>0</v>
      </c>
      <c r="S1094" s="73">
        <v>25.619999999999997</v>
      </c>
    </row>
    <row r="1095" spans="1:19" x14ac:dyDescent="0.35">
      <c r="A1095" s="72">
        <v>41330</v>
      </c>
      <c r="B1095" s="22" t="s">
        <v>100</v>
      </c>
      <c r="C1095" s="72" t="s">
        <v>57</v>
      </c>
      <c r="D1095" s="60">
        <v>734</v>
      </c>
      <c r="E1095" s="22">
        <v>39</v>
      </c>
      <c r="F1095" s="49" t="s">
        <v>11</v>
      </c>
      <c r="G1095" s="49" t="s">
        <v>6</v>
      </c>
      <c r="H1095" s="73">
        <v>26.95</v>
      </c>
      <c r="I1095" s="73" t="s">
        <v>80</v>
      </c>
      <c r="J1095" s="74">
        <v>0</v>
      </c>
      <c r="K1095" s="73">
        <v>26.95</v>
      </c>
      <c r="L1095" s="73">
        <v>12.24</v>
      </c>
      <c r="M1095" s="22">
        <v>2</v>
      </c>
      <c r="N1095" s="22">
        <v>3019</v>
      </c>
      <c r="O1095" s="22" t="s">
        <v>28</v>
      </c>
      <c r="P1095" s="22" t="s">
        <v>29</v>
      </c>
      <c r="Q1095" s="75">
        <v>53.9</v>
      </c>
      <c r="R1095" s="73">
        <v>0</v>
      </c>
      <c r="S1095" s="73">
        <v>29.419999999999998</v>
      </c>
    </row>
    <row r="1096" spans="1:19" x14ac:dyDescent="0.35">
      <c r="A1096" s="72">
        <v>41330</v>
      </c>
      <c r="B1096" s="22" t="s">
        <v>100</v>
      </c>
      <c r="C1096" s="72" t="s">
        <v>57</v>
      </c>
      <c r="D1096" s="60">
        <v>734</v>
      </c>
      <c r="E1096" s="22">
        <v>42</v>
      </c>
      <c r="F1096" s="49" t="s">
        <v>11</v>
      </c>
      <c r="G1096" s="49" t="s">
        <v>6</v>
      </c>
      <c r="H1096" s="73">
        <v>35.950000000000003</v>
      </c>
      <c r="I1096" s="73" t="s">
        <v>81</v>
      </c>
      <c r="J1096" s="74">
        <v>0</v>
      </c>
      <c r="K1096" s="73">
        <v>35.950000000000003</v>
      </c>
      <c r="L1096" s="73">
        <v>20.25</v>
      </c>
      <c r="M1096" s="22">
        <v>1</v>
      </c>
      <c r="N1096" s="22">
        <v>3019</v>
      </c>
      <c r="O1096" s="22" t="s">
        <v>28</v>
      </c>
      <c r="P1096" s="22" t="s">
        <v>29</v>
      </c>
      <c r="Q1096" s="75">
        <v>35.950000000000003</v>
      </c>
      <c r="R1096" s="73">
        <v>0</v>
      </c>
      <c r="S1096" s="73">
        <v>15.700000000000003</v>
      </c>
    </row>
    <row r="1097" spans="1:19" x14ac:dyDescent="0.35">
      <c r="A1097" s="72">
        <v>41330</v>
      </c>
      <c r="B1097" s="22" t="s">
        <v>100</v>
      </c>
      <c r="C1097" s="72" t="s">
        <v>57</v>
      </c>
      <c r="D1097" s="60">
        <v>735</v>
      </c>
      <c r="E1097" s="22">
        <v>46</v>
      </c>
      <c r="F1097" s="49" t="s">
        <v>11</v>
      </c>
      <c r="G1097" s="49" t="s">
        <v>6</v>
      </c>
      <c r="H1097" s="73">
        <v>55.95</v>
      </c>
      <c r="I1097" s="73" t="s">
        <v>83</v>
      </c>
      <c r="J1097" s="74">
        <v>0</v>
      </c>
      <c r="K1097" s="73">
        <v>55.95</v>
      </c>
      <c r="L1097" s="73">
        <v>32.47</v>
      </c>
      <c r="M1097" s="22">
        <v>23</v>
      </c>
      <c r="N1097" s="22">
        <v>3023</v>
      </c>
      <c r="O1097" s="22" t="s">
        <v>38</v>
      </c>
      <c r="P1097" s="22" t="s">
        <v>23</v>
      </c>
      <c r="Q1097" s="75">
        <v>1286.8500000000001</v>
      </c>
      <c r="R1097" s="73">
        <v>0</v>
      </c>
      <c r="S1097" s="73">
        <v>540.04000000000008</v>
      </c>
    </row>
    <row r="1098" spans="1:19" x14ac:dyDescent="0.35">
      <c r="A1098" s="72">
        <v>41330</v>
      </c>
      <c r="B1098" s="22" t="s">
        <v>100</v>
      </c>
      <c r="C1098" s="72" t="s">
        <v>57</v>
      </c>
      <c r="D1098" s="60">
        <v>736</v>
      </c>
      <c r="E1098" s="22">
        <v>38</v>
      </c>
      <c r="F1098" s="49" t="s">
        <v>10</v>
      </c>
      <c r="G1098" s="49" t="s">
        <v>6</v>
      </c>
      <c r="H1098" s="73">
        <v>24.95</v>
      </c>
      <c r="I1098" s="73" t="s">
        <v>80</v>
      </c>
      <c r="J1098" s="74">
        <v>0</v>
      </c>
      <c r="K1098" s="73">
        <v>24.95</v>
      </c>
      <c r="L1098" s="73">
        <v>11.48</v>
      </c>
      <c r="M1098" s="22">
        <v>3</v>
      </c>
      <c r="N1098" s="22">
        <v>3014</v>
      </c>
      <c r="O1098" s="22" t="s">
        <v>24</v>
      </c>
      <c r="P1098" s="22" t="s">
        <v>25</v>
      </c>
      <c r="Q1098" s="75">
        <v>74.849999999999994</v>
      </c>
      <c r="R1098" s="73">
        <v>0</v>
      </c>
      <c r="S1098" s="73">
        <v>40.409999999999997</v>
      </c>
    </row>
    <row r="1099" spans="1:19" x14ac:dyDescent="0.35">
      <c r="A1099" s="72">
        <v>41330</v>
      </c>
      <c r="B1099" s="22" t="s">
        <v>100</v>
      </c>
      <c r="C1099" s="72" t="s">
        <v>57</v>
      </c>
      <c r="D1099" s="60">
        <v>736</v>
      </c>
      <c r="E1099" s="22">
        <v>16</v>
      </c>
      <c r="F1099" s="49" t="s">
        <v>10</v>
      </c>
      <c r="G1099" s="49" t="s">
        <v>6</v>
      </c>
      <c r="H1099" s="73">
        <v>27.95</v>
      </c>
      <c r="I1099" s="73" t="s">
        <v>80</v>
      </c>
      <c r="J1099" s="74">
        <v>0</v>
      </c>
      <c r="K1099" s="73">
        <v>27.95</v>
      </c>
      <c r="L1099" s="73">
        <v>15.85</v>
      </c>
      <c r="M1099" s="22">
        <v>4</v>
      </c>
      <c r="N1099" s="22">
        <v>3014</v>
      </c>
      <c r="O1099" s="22" t="s">
        <v>24</v>
      </c>
      <c r="P1099" s="22" t="s">
        <v>25</v>
      </c>
      <c r="Q1099" s="75">
        <v>111.8</v>
      </c>
      <c r="R1099" s="73">
        <v>0</v>
      </c>
      <c r="S1099" s="73">
        <v>48.4</v>
      </c>
    </row>
    <row r="1100" spans="1:19" x14ac:dyDescent="0.35">
      <c r="A1100" s="72">
        <v>41330</v>
      </c>
      <c r="B1100" s="22" t="s">
        <v>100</v>
      </c>
      <c r="C1100" s="72" t="s">
        <v>57</v>
      </c>
      <c r="D1100" s="60">
        <v>737</v>
      </c>
      <c r="E1100" s="22">
        <v>24</v>
      </c>
      <c r="F1100" s="49" t="s">
        <v>9</v>
      </c>
      <c r="G1100" s="49" t="s">
        <v>6</v>
      </c>
      <c r="H1100" s="73">
        <v>27.95</v>
      </c>
      <c r="I1100" s="73" t="s">
        <v>80</v>
      </c>
      <c r="J1100" s="74">
        <v>0</v>
      </c>
      <c r="K1100" s="73">
        <v>27.95</v>
      </c>
      <c r="L1100" s="73">
        <v>16.8</v>
      </c>
      <c r="M1100" s="22">
        <v>4</v>
      </c>
      <c r="N1100" s="22">
        <v>3029</v>
      </c>
      <c r="O1100" s="22" t="s">
        <v>46</v>
      </c>
      <c r="P1100" s="22" t="s">
        <v>23</v>
      </c>
      <c r="Q1100" s="75">
        <v>111.8</v>
      </c>
      <c r="R1100" s="73">
        <v>0</v>
      </c>
      <c r="S1100" s="73">
        <v>44.599999999999994</v>
      </c>
    </row>
    <row r="1101" spans="1:19" x14ac:dyDescent="0.35">
      <c r="A1101" s="72">
        <v>41330</v>
      </c>
      <c r="B1101" s="22" t="s">
        <v>100</v>
      </c>
      <c r="C1101" s="72" t="s">
        <v>57</v>
      </c>
      <c r="D1101" s="60">
        <v>738</v>
      </c>
      <c r="E1101" s="22">
        <v>42</v>
      </c>
      <c r="F1101" s="49" t="s">
        <v>10</v>
      </c>
      <c r="G1101" s="49" t="s">
        <v>6</v>
      </c>
      <c r="H1101" s="73">
        <v>35.950000000000003</v>
      </c>
      <c r="I1101" s="73" t="s">
        <v>81</v>
      </c>
      <c r="J1101" s="74">
        <v>0</v>
      </c>
      <c r="K1101" s="73">
        <v>35.950000000000003</v>
      </c>
      <c r="L1101" s="73">
        <v>20.25</v>
      </c>
      <c r="M1101" s="22">
        <v>1</v>
      </c>
      <c r="N1101" s="22">
        <v>3010</v>
      </c>
      <c r="O1101" s="22" t="s">
        <v>45</v>
      </c>
      <c r="P1101" s="22" t="s">
        <v>44</v>
      </c>
      <c r="Q1101" s="75">
        <v>35.950000000000003</v>
      </c>
      <c r="R1101" s="73">
        <v>0</v>
      </c>
      <c r="S1101" s="73">
        <v>15.700000000000003</v>
      </c>
    </row>
    <row r="1102" spans="1:19" x14ac:dyDescent="0.35">
      <c r="A1102" s="72">
        <v>41330</v>
      </c>
      <c r="B1102" s="22" t="s">
        <v>100</v>
      </c>
      <c r="C1102" s="72" t="s">
        <v>57</v>
      </c>
      <c r="D1102" s="60">
        <v>739</v>
      </c>
      <c r="E1102" s="22">
        <v>3</v>
      </c>
      <c r="F1102" s="49" t="s">
        <v>11</v>
      </c>
      <c r="G1102" s="49" t="s">
        <v>6</v>
      </c>
      <c r="H1102" s="73">
        <v>59.95</v>
      </c>
      <c r="I1102" s="73" t="s">
        <v>83</v>
      </c>
      <c r="J1102" s="74">
        <v>0</v>
      </c>
      <c r="K1102" s="73">
        <v>59.95</v>
      </c>
      <c r="L1102" s="73">
        <v>28.73</v>
      </c>
      <c r="M1102" s="22">
        <v>14</v>
      </c>
      <c r="N1102" s="22">
        <v>3023</v>
      </c>
      <c r="O1102" s="22" t="s">
        <v>38</v>
      </c>
      <c r="P1102" s="22" t="s">
        <v>23</v>
      </c>
      <c r="Q1102" s="75">
        <v>839.30000000000007</v>
      </c>
      <c r="R1102" s="73">
        <v>0</v>
      </c>
      <c r="S1102" s="73">
        <v>437.08000000000004</v>
      </c>
    </row>
    <row r="1103" spans="1:19" x14ac:dyDescent="0.35">
      <c r="A1103" s="72">
        <v>41330</v>
      </c>
      <c r="B1103" s="22" t="s">
        <v>100</v>
      </c>
      <c r="C1103" s="72" t="s">
        <v>57</v>
      </c>
      <c r="D1103" s="60">
        <v>740</v>
      </c>
      <c r="E1103" s="22">
        <v>35</v>
      </c>
      <c r="F1103" s="49" t="s">
        <v>10</v>
      </c>
      <c r="G1103" s="49" t="s">
        <v>6</v>
      </c>
      <c r="H1103" s="73">
        <v>0.95</v>
      </c>
      <c r="I1103" s="73" t="s">
        <v>78</v>
      </c>
      <c r="J1103" s="74">
        <v>0</v>
      </c>
      <c r="K1103" s="73">
        <v>0.95</v>
      </c>
      <c r="L1103" s="73">
        <v>0.47</v>
      </c>
      <c r="M1103" s="22">
        <v>12</v>
      </c>
      <c r="N1103" s="22">
        <v>3021</v>
      </c>
      <c r="O1103" s="22" t="s">
        <v>26</v>
      </c>
      <c r="P1103" s="22" t="s">
        <v>27</v>
      </c>
      <c r="Q1103" s="75">
        <v>11.399999999999999</v>
      </c>
      <c r="R1103" s="73">
        <v>0</v>
      </c>
      <c r="S1103" s="73">
        <v>5.76</v>
      </c>
    </row>
    <row r="1104" spans="1:19" x14ac:dyDescent="0.35">
      <c r="A1104" s="72">
        <v>41330</v>
      </c>
      <c r="B1104" s="22" t="s">
        <v>100</v>
      </c>
      <c r="C1104" s="72" t="s">
        <v>57</v>
      </c>
      <c r="D1104" s="60">
        <v>741</v>
      </c>
      <c r="E1104" s="22">
        <v>12</v>
      </c>
      <c r="F1104" s="49" t="s">
        <v>9</v>
      </c>
      <c r="G1104" s="49" t="s">
        <v>6</v>
      </c>
      <c r="H1104" s="73">
        <v>47.95</v>
      </c>
      <c r="I1104" s="73" t="s">
        <v>82</v>
      </c>
      <c r="J1104" s="74">
        <v>0</v>
      </c>
      <c r="K1104" s="73">
        <v>47.95</v>
      </c>
      <c r="L1104" s="73">
        <v>20.7</v>
      </c>
      <c r="M1104" s="22">
        <v>3</v>
      </c>
      <c r="N1104" s="22">
        <v>3022</v>
      </c>
      <c r="O1104" s="22" t="s">
        <v>43</v>
      </c>
      <c r="P1104" s="22" t="s">
        <v>44</v>
      </c>
      <c r="Q1104" s="75">
        <v>143.85000000000002</v>
      </c>
      <c r="R1104" s="73">
        <v>0</v>
      </c>
      <c r="S1104" s="73">
        <v>81.750000000000014</v>
      </c>
    </row>
    <row r="1105" spans="1:19" x14ac:dyDescent="0.35">
      <c r="A1105" s="72">
        <v>41330</v>
      </c>
      <c r="B1105" s="22" t="s">
        <v>100</v>
      </c>
      <c r="C1105" s="72" t="s">
        <v>57</v>
      </c>
      <c r="D1105" s="60">
        <v>742</v>
      </c>
      <c r="E1105" s="22">
        <v>27</v>
      </c>
      <c r="F1105" s="49" t="s">
        <v>10</v>
      </c>
      <c r="G1105" s="49" t="s">
        <v>6</v>
      </c>
      <c r="H1105" s="73">
        <v>4.95</v>
      </c>
      <c r="I1105" s="73" t="s">
        <v>78</v>
      </c>
      <c r="J1105" s="74">
        <v>0</v>
      </c>
      <c r="K1105" s="73">
        <v>4.95</v>
      </c>
      <c r="L1105" s="73">
        <v>1.82</v>
      </c>
      <c r="M1105" s="22">
        <v>5</v>
      </c>
      <c r="N1105" s="22">
        <v>3020</v>
      </c>
      <c r="O1105" s="22" t="s">
        <v>26</v>
      </c>
      <c r="P1105" s="22" t="s">
        <v>27</v>
      </c>
      <c r="Q1105" s="75">
        <v>24.75</v>
      </c>
      <c r="R1105" s="73">
        <v>0</v>
      </c>
      <c r="S1105" s="73">
        <v>15.649999999999999</v>
      </c>
    </row>
    <row r="1106" spans="1:19" x14ac:dyDescent="0.35">
      <c r="A1106" s="72">
        <v>41330</v>
      </c>
      <c r="B1106" s="22" t="s">
        <v>100</v>
      </c>
      <c r="C1106" s="72" t="s">
        <v>57</v>
      </c>
      <c r="D1106" s="60">
        <v>742</v>
      </c>
      <c r="E1106" s="22">
        <v>19</v>
      </c>
      <c r="F1106" s="49" t="s">
        <v>10</v>
      </c>
      <c r="G1106" s="49" t="s">
        <v>6</v>
      </c>
      <c r="H1106" s="73">
        <v>49.95</v>
      </c>
      <c r="I1106" s="73" t="s">
        <v>82</v>
      </c>
      <c r="J1106" s="74">
        <v>0.1</v>
      </c>
      <c r="K1106" s="73">
        <v>44.96</v>
      </c>
      <c r="L1106" s="73">
        <v>24.77</v>
      </c>
      <c r="M1106" s="22">
        <v>31</v>
      </c>
      <c r="N1106" s="22">
        <v>3020</v>
      </c>
      <c r="O1106" s="22" t="s">
        <v>26</v>
      </c>
      <c r="P1106" s="22" t="s">
        <v>27</v>
      </c>
      <c r="Q1106" s="75">
        <v>1393.76</v>
      </c>
      <c r="R1106" s="73">
        <v>4.990000000000002</v>
      </c>
      <c r="S1106" s="73">
        <v>625.89</v>
      </c>
    </row>
    <row r="1107" spans="1:19" x14ac:dyDescent="0.35">
      <c r="A1107" s="72">
        <v>41330</v>
      </c>
      <c r="B1107" s="22" t="s">
        <v>100</v>
      </c>
      <c r="C1107" s="72" t="s">
        <v>57</v>
      </c>
      <c r="D1107" s="60">
        <v>743</v>
      </c>
      <c r="E1107" s="22">
        <v>7</v>
      </c>
      <c r="F1107" s="49" t="s">
        <v>11</v>
      </c>
      <c r="G1107" s="49" t="s">
        <v>6</v>
      </c>
      <c r="H1107" s="73">
        <v>20.95</v>
      </c>
      <c r="I1107" s="73" t="s">
        <v>80</v>
      </c>
      <c r="J1107" s="74">
        <v>0</v>
      </c>
      <c r="K1107" s="73">
        <v>20.95</v>
      </c>
      <c r="L1107" s="73">
        <v>10.039999999999999</v>
      </c>
      <c r="M1107" s="22">
        <v>8</v>
      </c>
      <c r="N1107" s="22">
        <v>3030</v>
      </c>
      <c r="O1107" s="22" t="s">
        <v>40</v>
      </c>
      <c r="P1107" s="22" t="s">
        <v>41</v>
      </c>
      <c r="Q1107" s="75">
        <v>167.6</v>
      </c>
      <c r="R1107" s="73">
        <v>0</v>
      </c>
      <c r="S1107" s="73">
        <v>87.28</v>
      </c>
    </row>
    <row r="1108" spans="1:19" x14ac:dyDescent="0.35">
      <c r="A1108" s="72">
        <v>41330</v>
      </c>
      <c r="B1108" s="22" t="s">
        <v>100</v>
      </c>
      <c r="C1108" s="72" t="s">
        <v>57</v>
      </c>
      <c r="D1108" s="60">
        <v>744</v>
      </c>
      <c r="E1108" s="22">
        <v>47</v>
      </c>
      <c r="F1108" s="49" t="s">
        <v>9</v>
      </c>
      <c r="G1108" s="49" t="s">
        <v>6</v>
      </c>
      <c r="H1108" s="73">
        <v>28.95</v>
      </c>
      <c r="I1108" s="73" t="s">
        <v>80</v>
      </c>
      <c r="J1108" s="74">
        <v>0</v>
      </c>
      <c r="K1108" s="73">
        <v>28.95</v>
      </c>
      <c r="L1108" s="73">
        <v>8.86</v>
      </c>
      <c r="M1108" s="22">
        <v>19</v>
      </c>
      <c r="N1108" s="22">
        <v>3016</v>
      </c>
      <c r="O1108" s="22" t="s">
        <v>42</v>
      </c>
      <c r="P1108" s="22" t="s">
        <v>29</v>
      </c>
      <c r="Q1108" s="75">
        <v>550.04999999999995</v>
      </c>
      <c r="R1108" s="73">
        <v>0</v>
      </c>
      <c r="S1108" s="73">
        <v>381.71</v>
      </c>
    </row>
    <row r="1109" spans="1:19" x14ac:dyDescent="0.35">
      <c r="A1109" s="72">
        <v>41330</v>
      </c>
      <c r="B1109" s="22" t="s">
        <v>100</v>
      </c>
      <c r="C1109" s="72" t="s">
        <v>57</v>
      </c>
      <c r="D1109" s="60">
        <v>745</v>
      </c>
      <c r="E1109" s="22">
        <v>38</v>
      </c>
      <c r="F1109" s="49" t="s">
        <v>10</v>
      </c>
      <c r="G1109" s="49" t="s">
        <v>6</v>
      </c>
      <c r="H1109" s="73">
        <v>24.95</v>
      </c>
      <c r="I1109" s="73" t="s">
        <v>80</v>
      </c>
      <c r="J1109" s="74">
        <v>0</v>
      </c>
      <c r="K1109" s="73">
        <v>24.95</v>
      </c>
      <c r="L1109" s="73">
        <v>11.48</v>
      </c>
      <c r="M1109" s="22">
        <v>1</v>
      </c>
      <c r="N1109" s="22">
        <v>3018</v>
      </c>
      <c r="O1109" s="22" t="s">
        <v>49</v>
      </c>
      <c r="P1109" s="22" t="s">
        <v>41</v>
      </c>
      <c r="Q1109" s="75">
        <v>24.95</v>
      </c>
      <c r="R1109" s="73">
        <v>0</v>
      </c>
      <c r="S1109" s="73">
        <v>13.469999999999999</v>
      </c>
    </row>
    <row r="1110" spans="1:19" x14ac:dyDescent="0.35">
      <c r="A1110" s="72">
        <v>41330</v>
      </c>
      <c r="B1110" s="22" t="s">
        <v>100</v>
      </c>
      <c r="C1110" s="72" t="s">
        <v>57</v>
      </c>
      <c r="D1110" s="60">
        <v>746</v>
      </c>
      <c r="E1110" s="22">
        <v>50</v>
      </c>
      <c r="F1110" s="49" t="s">
        <v>11</v>
      </c>
      <c r="G1110" s="49" t="s">
        <v>6</v>
      </c>
      <c r="H1110" s="73">
        <v>24.95</v>
      </c>
      <c r="I1110" s="73" t="s">
        <v>80</v>
      </c>
      <c r="J1110" s="74">
        <v>0</v>
      </c>
      <c r="K1110" s="73">
        <v>24.95</v>
      </c>
      <c r="L1110" s="73">
        <v>12.14</v>
      </c>
      <c r="M1110" s="22">
        <v>2</v>
      </c>
      <c r="N1110" s="22">
        <v>3033</v>
      </c>
      <c r="O1110" s="22" t="s">
        <v>22</v>
      </c>
      <c r="P1110" s="22" t="s">
        <v>23</v>
      </c>
      <c r="Q1110" s="75">
        <v>49.9</v>
      </c>
      <c r="R1110" s="73">
        <v>0</v>
      </c>
      <c r="S1110" s="73">
        <v>25.619999999999997</v>
      </c>
    </row>
    <row r="1111" spans="1:19" x14ac:dyDescent="0.35">
      <c r="A1111" s="72">
        <v>41330</v>
      </c>
      <c r="B1111" s="22" t="s">
        <v>100</v>
      </c>
      <c r="C1111" s="72" t="s">
        <v>57</v>
      </c>
      <c r="D1111" s="60">
        <v>746</v>
      </c>
      <c r="E1111" s="22">
        <v>30</v>
      </c>
      <c r="F1111" s="49" t="s">
        <v>11</v>
      </c>
      <c r="G1111" s="49" t="s">
        <v>6</v>
      </c>
      <c r="H1111" s="73">
        <v>10.95</v>
      </c>
      <c r="I1111" s="73" t="s">
        <v>79</v>
      </c>
      <c r="J1111" s="74">
        <v>0</v>
      </c>
      <c r="K1111" s="73">
        <v>10.95</v>
      </c>
      <c r="L1111" s="73">
        <v>4.8</v>
      </c>
      <c r="M1111" s="22">
        <v>8</v>
      </c>
      <c r="N1111" s="22">
        <v>3033</v>
      </c>
      <c r="O1111" s="22" t="s">
        <v>22</v>
      </c>
      <c r="P1111" s="22" t="s">
        <v>23</v>
      </c>
      <c r="Q1111" s="75">
        <v>87.6</v>
      </c>
      <c r="R1111" s="73">
        <v>0</v>
      </c>
      <c r="S1111" s="73">
        <v>49.199999999999996</v>
      </c>
    </row>
    <row r="1112" spans="1:19" x14ac:dyDescent="0.35">
      <c r="A1112" s="72">
        <v>41330</v>
      </c>
      <c r="B1112" s="22" t="s">
        <v>100</v>
      </c>
      <c r="C1112" s="72" t="s">
        <v>57</v>
      </c>
      <c r="D1112" s="60">
        <v>747</v>
      </c>
      <c r="E1112" s="22">
        <v>44</v>
      </c>
      <c r="F1112" s="49" t="s">
        <v>10</v>
      </c>
      <c r="G1112" s="49" t="s">
        <v>6</v>
      </c>
      <c r="H1112" s="73">
        <v>38.950000000000003</v>
      </c>
      <c r="I1112" s="73" t="s">
        <v>81</v>
      </c>
      <c r="J1112" s="74">
        <v>0</v>
      </c>
      <c r="K1112" s="73">
        <v>38.950000000000003</v>
      </c>
      <c r="L1112" s="73">
        <v>24.76</v>
      </c>
      <c r="M1112" s="22">
        <v>26</v>
      </c>
      <c r="N1112" s="22">
        <v>3018</v>
      </c>
      <c r="O1112" s="22" t="s">
        <v>49</v>
      </c>
      <c r="P1112" s="22" t="s">
        <v>41</v>
      </c>
      <c r="Q1112" s="75">
        <v>1012.7</v>
      </c>
      <c r="R1112" s="73">
        <v>0</v>
      </c>
      <c r="S1112" s="73">
        <v>368.94000000000005</v>
      </c>
    </row>
    <row r="1113" spans="1:19" x14ac:dyDescent="0.35">
      <c r="A1113" s="72">
        <v>41330</v>
      </c>
      <c r="B1113" s="22" t="s">
        <v>100</v>
      </c>
      <c r="C1113" s="72" t="s">
        <v>57</v>
      </c>
      <c r="D1113" s="60">
        <v>748</v>
      </c>
      <c r="E1113" s="22">
        <v>37</v>
      </c>
      <c r="F1113" s="49" t="s">
        <v>9</v>
      </c>
      <c r="G1113" s="49" t="s">
        <v>6</v>
      </c>
      <c r="H1113" s="73">
        <v>24.95</v>
      </c>
      <c r="I1113" s="73" t="s">
        <v>80</v>
      </c>
      <c r="J1113" s="74">
        <v>0</v>
      </c>
      <c r="K1113" s="73">
        <v>24.95</v>
      </c>
      <c r="L1113" s="73">
        <v>9.3800000000000008</v>
      </c>
      <c r="M1113" s="22">
        <v>9</v>
      </c>
      <c r="N1113" s="22">
        <v>3028</v>
      </c>
      <c r="O1113" s="22" t="s">
        <v>39</v>
      </c>
      <c r="P1113" s="22" t="s">
        <v>27</v>
      </c>
      <c r="Q1113" s="75">
        <v>224.54999999999998</v>
      </c>
      <c r="R1113" s="73">
        <v>0</v>
      </c>
      <c r="S1113" s="73">
        <v>140.13</v>
      </c>
    </row>
    <row r="1114" spans="1:19" x14ac:dyDescent="0.35">
      <c r="A1114" s="72">
        <v>41330</v>
      </c>
      <c r="B1114" s="22" t="s">
        <v>100</v>
      </c>
      <c r="C1114" s="72" t="s">
        <v>57</v>
      </c>
      <c r="D1114" s="60">
        <v>749</v>
      </c>
      <c r="E1114" s="22">
        <v>30</v>
      </c>
      <c r="F1114" s="49" t="s">
        <v>10</v>
      </c>
      <c r="G1114" s="49" t="s">
        <v>6</v>
      </c>
      <c r="H1114" s="73">
        <v>10.95</v>
      </c>
      <c r="I1114" s="73" t="s">
        <v>79</v>
      </c>
      <c r="J1114" s="74">
        <v>0</v>
      </c>
      <c r="K1114" s="73">
        <v>10.95</v>
      </c>
      <c r="L1114" s="73">
        <v>4.8</v>
      </c>
      <c r="M1114" s="22">
        <v>14</v>
      </c>
      <c r="N1114" s="22">
        <v>3021</v>
      </c>
      <c r="O1114" s="22" t="s">
        <v>26</v>
      </c>
      <c r="P1114" s="22" t="s">
        <v>27</v>
      </c>
      <c r="Q1114" s="75">
        <v>153.29999999999998</v>
      </c>
      <c r="R1114" s="73">
        <v>0</v>
      </c>
      <c r="S1114" s="73">
        <v>86.1</v>
      </c>
    </row>
    <row r="1115" spans="1:19" x14ac:dyDescent="0.35">
      <c r="A1115" s="72">
        <v>41330</v>
      </c>
      <c r="B1115" s="22" t="s">
        <v>100</v>
      </c>
      <c r="C1115" s="72" t="s">
        <v>57</v>
      </c>
      <c r="D1115" s="60">
        <v>750</v>
      </c>
      <c r="E1115" s="22">
        <v>5</v>
      </c>
      <c r="F1115" s="49" t="s">
        <v>9</v>
      </c>
      <c r="G1115" s="49" t="s">
        <v>6</v>
      </c>
      <c r="H1115" s="73">
        <v>24.95</v>
      </c>
      <c r="I1115" s="73" t="s">
        <v>80</v>
      </c>
      <c r="J1115" s="74">
        <v>0</v>
      </c>
      <c r="K1115" s="73">
        <v>24.95</v>
      </c>
      <c r="L1115" s="73">
        <v>12.27</v>
      </c>
      <c r="M1115" s="22">
        <v>3</v>
      </c>
      <c r="N1115" s="22">
        <v>3030</v>
      </c>
      <c r="O1115" s="22" t="s">
        <v>40</v>
      </c>
      <c r="P1115" s="22" t="s">
        <v>41</v>
      </c>
      <c r="Q1115" s="75">
        <v>74.849999999999994</v>
      </c>
      <c r="R1115" s="73">
        <v>0</v>
      </c>
      <c r="S1115" s="73">
        <v>38.04</v>
      </c>
    </row>
    <row r="1116" spans="1:19" x14ac:dyDescent="0.35">
      <c r="A1116" s="72">
        <v>41330</v>
      </c>
      <c r="B1116" s="22" t="s">
        <v>100</v>
      </c>
      <c r="C1116" s="72" t="s">
        <v>57</v>
      </c>
      <c r="D1116" s="60">
        <v>751</v>
      </c>
      <c r="E1116" s="22">
        <v>44</v>
      </c>
      <c r="F1116" s="49" t="s">
        <v>10</v>
      </c>
      <c r="G1116" s="49" t="s">
        <v>6</v>
      </c>
      <c r="H1116" s="73">
        <v>38.950000000000003</v>
      </c>
      <c r="I1116" s="73" t="s">
        <v>81</v>
      </c>
      <c r="J1116" s="74">
        <v>0</v>
      </c>
      <c r="K1116" s="73">
        <v>38.950000000000003</v>
      </c>
      <c r="L1116" s="73">
        <v>24.76</v>
      </c>
      <c r="M1116" s="22">
        <v>3</v>
      </c>
      <c r="N1116" s="22">
        <v>3010</v>
      </c>
      <c r="O1116" s="22" t="s">
        <v>45</v>
      </c>
      <c r="P1116" s="22" t="s">
        <v>44</v>
      </c>
      <c r="Q1116" s="75">
        <v>116.85000000000001</v>
      </c>
      <c r="R1116" s="73">
        <v>0</v>
      </c>
      <c r="S1116" s="73">
        <v>42.570000000000007</v>
      </c>
    </row>
    <row r="1117" spans="1:19" x14ac:dyDescent="0.35">
      <c r="A1117" s="72">
        <v>41330</v>
      </c>
      <c r="B1117" s="22" t="s">
        <v>100</v>
      </c>
      <c r="C1117" s="72" t="s">
        <v>57</v>
      </c>
      <c r="D1117" s="60">
        <v>752</v>
      </c>
      <c r="E1117" s="22">
        <v>49</v>
      </c>
      <c r="F1117" s="49" t="s">
        <v>9</v>
      </c>
      <c r="G1117" s="49" t="s">
        <v>6</v>
      </c>
      <c r="H1117" s="73">
        <v>63.95</v>
      </c>
      <c r="I1117" s="73" t="s">
        <v>83</v>
      </c>
      <c r="J1117" s="74">
        <v>0</v>
      </c>
      <c r="K1117" s="73">
        <v>63.95</v>
      </c>
      <c r="L1117" s="73">
        <v>27.1</v>
      </c>
      <c r="M1117" s="22">
        <v>1</v>
      </c>
      <c r="N1117" s="22">
        <v>3022</v>
      </c>
      <c r="O1117" s="22" t="s">
        <v>43</v>
      </c>
      <c r="P1117" s="22" t="s">
        <v>44</v>
      </c>
      <c r="Q1117" s="75">
        <v>63.95</v>
      </c>
      <c r="R1117" s="73">
        <v>0</v>
      </c>
      <c r="S1117" s="73">
        <v>36.85</v>
      </c>
    </row>
    <row r="1118" spans="1:19" x14ac:dyDescent="0.35">
      <c r="A1118" s="72">
        <v>41330</v>
      </c>
      <c r="B1118" s="22" t="s">
        <v>100</v>
      </c>
      <c r="C1118" s="72" t="s">
        <v>57</v>
      </c>
      <c r="D1118" s="60">
        <v>752</v>
      </c>
      <c r="E1118" s="22">
        <v>8</v>
      </c>
      <c r="F1118" s="49" t="s">
        <v>9</v>
      </c>
      <c r="G1118" s="49" t="s">
        <v>6</v>
      </c>
      <c r="H1118" s="73">
        <v>7.95</v>
      </c>
      <c r="I1118" s="73" t="s">
        <v>78</v>
      </c>
      <c r="J1118" s="74">
        <v>0</v>
      </c>
      <c r="K1118" s="73">
        <v>7.95</v>
      </c>
      <c r="L1118" s="73">
        <v>4.53</v>
      </c>
      <c r="M1118" s="22">
        <v>27</v>
      </c>
      <c r="N1118" s="22">
        <v>3022</v>
      </c>
      <c r="O1118" s="22" t="s">
        <v>43</v>
      </c>
      <c r="P1118" s="22" t="s">
        <v>44</v>
      </c>
      <c r="Q1118" s="75">
        <v>214.65</v>
      </c>
      <c r="R1118" s="73">
        <v>0</v>
      </c>
      <c r="S1118" s="73">
        <v>92.34</v>
      </c>
    </row>
    <row r="1119" spans="1:19" x14ac:dyDescent="0.35">
      <c r="A1119" s="72">
        <v>41330</v>
      </c>
      <c r="B1119" s="22" t="s">
        <v>100</v>
      </c>
      <c r="C1119" s="72" t="s">
        <v>57</v>
      </c>
      <c r="D1119" s="60">
        <v>753</v>
      </c>
      <c r="E1119" s="22">
        <v>28</v>
      </c>
      <c r="F1119" s="49" t="s">
        <v>11</v>
      </c>
      <c r="G1119" s="49" t="s">
        <v>6</v>
      </c>
      <c r="H1119" s="73">
        <v>0.95</v>
      </c>
      <c r="I1119" s="73" t="s">
        <v>78</v>
      </c>
      <c r="J1119" s="74">
        <v>0.1</v>
      </c>
      <c r="K1119" s="73">
        <v>0.86</v>
      </c>
      <c r="L1119" s="73">
        <v>0.5</v>
      </c>
      <c r="M1119" s="22">
        <v>5</v>
      </c>
      <c r="N1119" s="22">
        <v>3020</v>
      </c>
      <c r="O1119" s="22" t="s">
        <v>26</v>
      </c>
      <c r="P1119" s="22" t="s">
        <v>27</v>
      </c>
      <c r="Q1119" s="75">
        <v>4.3</v>
      </c>
      <c r="R1119" s="73">
        <v>8.9999999999999969E-2</v>
      </c>
      <c r="S1119" s="73">
        <v>1.7999999999999998</v>
      </c>
    </row>
    <row r="1120" spans="1:19" x14ac:dyDescent="0.35">
      <c r="A1120" s="72">
        <v>41330</v>
      </c>
      <c r="B1120" s="22" t="s">
        <v>100</v>
      </c>
      <c r="C1120" s="72" t="s">
        <v>57</v>
      </c>
      <c r="D1120" s="60">
        <v>753</v>
      </c>
      <c r="E1120" s="22">
        <v>24</v>
      </c>
      <c r="F1120" s="49" t="s">
        <v>11</v>
      </c>
      <c r="G1120" s="49" t="s">
        <v>6</v>
      </c>
      <c r="H1120" s="73">
        <v>27.95</v>
      </c>
      <c r="I1120" s="73" t="s">
        <v>80</v>
      </c>
      <c r="J1120" s="74">
        <v>0.1</v>
      </c>
      <c r="K1120" s="73">
        <v>25.16</v>
      </c>
      <c r="L1120" s="73">
        <v>16.8</v>
      </c>
      <c r="M1120" s="22">
        <v>6</v>
      </c>
      <c r="N1120" s="22">
        <v>3020</v>
      </c>
      <c r="O1120" s="22" t="s">
        <v>26</v>
      </c>
      <c r="P1120" s="22" t="s">
        <v>27</v>
      </c>
      <c r="Q1120" s="75">
        <v>150.96</v>
      </c>
      <c r="R1120" s="73">
        <v>2.7899999999999991</v>
      </c>
      <c r="S1120" s="73">
        <v>50.16</v>
      </c>
    </row>
    <row r="1121" spans="1:19" x14ac:dyDescent="0.35">
      <c r="A1121" s="72">
        <v>41330</v>
      </c>
      <c r="B1121" s="22" t="s">
        <v>100</v>
      </c>
      <c r="C1121" s="72" t="s">
        <v>57</v>
      </c>
      <c r="D1121" s="60">
        <v>754</v>
      </c>
      <c r="E1121" s="22">
        <v>42</v>
      </c>
      <c r="F1121" s="49" t="s">
        <v>9</v>
      </c>
      <c r="G1121" s="49" t="s">
        <v>6</v>
      </c>
      <c r="H1121" s="73">
        <v>35.950000000000003</v>
      </c>
      <c r="I1121" s="73" t="s">
        <v>81</v>
      </c>
      <c r="J1121" s="74">
        <v>0</v>
      </c>
      <c r="K1121" s="73">
        <v>35.950000000000003</v>
      </c>
      <c r="L1121" s="73">
        <v>20.25</v>
      </c>
      <c r="M1121" s="22">
        <v>2</v>
      </c>
      <c r="N1121" s="22">
        <v>3017</v>
      </c>
      <c r="O1121" s="22" t="s">
        <v>32</v>
      </c>
      <c r="P1121" s="22" t="s">
        <v>29</v>
      </c>
      <c r="Q1121" s="75">
        <v>71.900000000000006</v>
      </c>
      <c r="R1121" s="73">
        <v>0</v>
      </c>
      <c r="S1121" s="73">
        <v>31.400000000000006</v>
      </c>
    </row>
    <row r="1122" spans="1:19" x14ac:dyDescent="0.35">
      <c r="A1122" s="72">
        <v>41330</v>
      </c>
      <c r="B1122" s="22" t="s">
        <v>100</v>
      </c>
      <c r="C1122" s="72" t="s">
        <v>57</v>
      </c>
      <c r="D1122" s="60">
        <v>755</v>
      </c>
      <c r="E1122" s="22">
        <v>25</v>
      </c>
      <c r="F1122" s="49" t="s">
        <v>11</v>
      </c>
      <c r="G1122" s="49" t="s">
        <v>6</v>
      </c>
      <c r="H1122" s="73">
        <v>0.95</v>
      </c>
      <c r="I1122" s="73" t="s">
        <v>78</v>
      </c>
      <c r="J1122" s="74">
        <v>0</v>
      </c>
      <c r="K1122" s="73">
        <v>0.95</v>
      </c>
      <c r="L1122" s="73">
        <v>0.35</v>
      </c>
      <c r="M1122" s="22">
        <v>3</v>
      </c>
      <c r="N1122" s="22">
        <v>3022</v>
      </c>
      <c r="O1122" s="22" t="s">
        <v>43</v>
      </c>
      <c r="P1122" s="22" t="s">
        <v>44</v>
      </c>
      <c r="Q1122" s="75">
        <v>2.8499999999999996</v>
      </c>
      <c r="R1122" s="73">
        <v>0</v>
      </c>
      <c r="S1122" s="73">
        <v>1.7999999999999998</v>
      </c>
    </row>
    <row r="1123" spans="1:19" x14ac:dyDescent="0.35">
      <c r="A1123" s="72">
        <v>41330</v>
      </c>
      <c r="B1123" s="22" t="s">
        <v>100</v>
      </c>
      <c r="C1123" s="72" t="s">
        <v>57</v>
      </c>
      <c r="D1123" s="60">
        <v>756</v>
      </c>
      <c r="E1123" s="22">
        <v>10</v>
      </c>
      <c r="F1123" s="49" t="s">
        <v>10</v>
      </c>
      <c r="G1123" s="49" t="s">
        <v>6</v>
      </c>
      <c r="H1123" s="73">
        <v>34.950000000000003</v>
      </c>
      <c r="I1123" s="73" t="s">
        <v>81</v>
      </c>
      <c r="J1123" s="74">
        <v>0</v>
      </c>
      <c r="K1123" s="73">
        <v>34.950000000000003</v>
      </c>
      <c r="L1123" s="73">
        <v>22.13</v>
      </c>
      <c r="M1123" s="22">
        <v>3</v>
      </c>
      <c r="N1123" s="22">
        <v>3021</v>
      </c>
      <c r="O1123" s="22" t="s">
        <v>26</v>
      </c>
      <c r="P1123" s="22" t="s">
        <v>27</v>
      </c>
      <c r="Q1123" s="75">
        <v>104.85000000000001</v>
      </c>
      <c r="R1123" s="73">
        <v>0</v>
      </c>
      <c r="S1123" s="73">
        <v>38.460000000000008</v>
      </c>
    </row>
    <row r="1124" spans="1:19" x14ac:dyDescent="0.35">
      <c r="A1124" s="72">
        <v>41330</v>
      </c>
      <c r="B1124" s="22" t="s">
        <v>100</v>
      </c>
      <c r="C1124" s="72" t="s">
        <v>57</v>
      </c>
      <c r="D1124" s="60">
        <v>756</v>
      </c>
      <c r="E1124" s="22">
        <v>12</v>
      </c>
      <c r="F1124" s="49" t="s">
        <v>10</v>
      </c>
      <c r="G1124" s="49" t="s">
        <v>6</v>
      </c>
      <c r="H1124" s="73">
        <v>47.95</v>
      </c>
      <c r="I1124" s="73" t="s">
        <v>82</v>
      </c>
      <c r="J1124" s="74">
        <v>0</v>
      </c>
      <c r="K1124" s="73">
        <v>47.95</v>
      </c>
      <c r="L1124" s="73">
        <v>20.7</v>
      </c>
      <c r="M1124" s="22">
        <v>3</v>
      </c>
      <c r="N1124" s="22">
        <v>3021</v>
      </c>
      <c r="O1124" s="22" t="s">
        <v>26</v>
      </c>
      <c r="P1124" s="22" t="s">
        <v>27</v>
      </c>
      <c r="Q1124" s="75">
        <v>143.85000000000002</v>
      </c>
      <c r="R1124" s="73">
        <v>0</v>
      </c>
      <c r="S1124" s="73">
        <v>81.750000000000014</v>
      </c>
    </row>
    <row r="1125" spans="1:19" x14ac:dyDescent="0.35">
      <c r="A1125" s="72">
        <v>41330</v>
      </c>
      <c r="B1125" s="22" t="s">
        <v>100</v>
      </c>
      <c r="C1125" s="72" t="s">
        <v>57</v>
      </c>
      <c r="D1125" s="60">
        <v>757</v>
      </c>
      <c r="E1125" s="22">
        <v>23</v>
      </c>
      <c r="F1125" s="49" t="s">
        <v>9</v>
      </c>
      <c r="G1125" s="49" t="s">
        <v>6</v>
      </c>
      <c r="H1125" s="73">
        <v>2.95</v>
      </c>
      <c r="I1125" s="73" t="s">
        <v>78</v>
      </c>
      <c r="J1125" s="74">
        <v>0.1</v>
      </c>
      <c r="K1125" s="73">
        <v>2.66</v>
      </c>
      <c r="L1125" s="73">
        <v>1.68</v>
      </c>
      <c r="M1125" s="22">
        <v>5</v>
      </c>
      <c r="N1125" s="22">
        <v>3026</v>
      </c>
      <c r="O1125" s="22" t="s">
        <v>51</v>
      </c>
      <c r="P1125" s="22" t="s">
        <v>41</v>
      </c>
      <c r="Q1125" s="75">
        <v>13.3</v>
      </c>
      <c r="R1125" s="73">
        <v>0.29000000000000004</v>
      </c>
      <c r="S1125" s="73">
        <v>4.9000000000000012</v>
      </c>
    </row>
    <row r="1126" spans="1:19" x14ac:dyDescent="0.35">
      <c r="A1126" s="72">
        <v>41330</v>
      </c>
      <c r="B1126" s="22" t="s">
        <v>100</v>
      </c>
      <c r="C1126" s="72" t="s">
        <v>57</v>
      </c>
      <c r="D1126" s="60">
        <v>757</v>
      </c>
      <c r="E1126" s="22">
        <v>24</v>
      </c>
      <c r="F1126" s="49" t="s">
        <v>9</v>
      </c>
      <c r="G1126" s="49" t="s">
        <v>6</v>
      </c>
      <c r="H1126" s="73">
        <v>27.95</v>
      </c>
      <c r="I1126" s="73" t="s">
        <v>80</v>
      </c>
      <c r="J1126" s="74">
        <v>0</v>
      </c>
      <c r="K1126" s="73">
        <v>27.95</v>
      </c>
      <c r="L1126" s="73">
        <v>16.8</v>
      </c>
      <c r="M1126" s="22">
        <v>26</v>
      </c>
      <c r="N1126" s="22">
        <v>3026</v>
      </c>
      <c r="O1126" s="22" t="s">
        <v>51</v>
      </c>
      <c r="P1126" s="22" t="s">
        <v>41</v>
      </c>
      <c r="Q1126" s="75">
        <v>726.69999999999993</v>
      </c>
      <c r="R1126" s="73">
        <v>0</v>
      </c>
      <c r="S1126" s="73">
        <v>289.89999999999998</v>
      </c>
    </row>
    <row r="1127" spans="1:19" x14ac:dyDescent="0.35">
      <c r="A1127" s="72">
        <v>41330</v>
      </c>
      <c r="B1127" s="22" t="s">
        <v>100</v>
      </c>
      <c r="C1127" s="72" t="s">
        <v>57</v>
      </c>
      <c r="D1127" s="60">
        <v>758</v>
      </c>
      <c r="E1127" s="22">
        <v>11</v>
      </c>
      <c r="F1127" s="49" t="s">
        <v>11</v>
      </c>
      <c r="G1127" s="49" t="s">
        <v>6</v>
      </c>
      <c r="H1127" s="73">
        <v>65.95</v>
      </c>
      <c r="I1127" s="73" t="s">
        <v>83</v>
      </c>
      <c r="J1127" s="74">
        <v>0</v>
      </c>
      <c r="K1127" s="73">
        <v>65.95</v>
      </c>
      <c r="L1127" s="73">
        <v>37.97</v>
      </c>
      <c r="M1127" s="22">
        <v>6</v>
      </c>
      <c r="N1127" s="22">
        <v>3023</v>
      </c>
      <c r="O1127" s="22" t="s">
        <v>38</v>
      </c>
      <c r="P1127" s="22" t="s">
        <v>23</v>
      </c>
      <c r="Q1127" s="75">
        <v>395.70000000000005</v>
      </c>
      <c r="R1127" s="73">
        <v>0</v>
      </c>
      <c r="S1127" s="73">
        <v>167.88000000000002</v>
      </c>
    </row>
    <row r="1128" spans="1:19" x14ac:dyDescent="0.35">
      <c r="A1128" s="72">
        <v>41330</v>
      </c>
      <c r="B1128" s="22" t="s">
        <v>100</v>
      </c>
      <c r="C1128" s="72" t="s">
        <v>57</v>
      </c>
      <c r="D1128" s="60">
        <v>758</v>
      </c>
      <c r="E1128" s="22">
        <v>30</v>
      </c>
      <c r="F1128" s="49" t="s">
        <v>11</v>
      </c>
      <c r="G1128" s="49" t="s">
        <v>6</v>
      </c>
      <c r="H1128" s="73">
        <v>10.95</v>
      </c>
      <c r="I1128" s="73" t="s">
        <v>79</v>
      </c>
      <c r="J1128" s="74">
        <v>0</v>
      </c>
      <c r="K1128" s="73">
        <v>10.95</v>
      </c>
      <c r="L1128" s="73">
        <v>4.8</v>
      </c>
      <c r="M1128" s="22">
        <v>19</v>
      </c>
      <c r="N1128" s="22">
        <v>3023</v>
      </c>
      <c r="O1128" s="22" t="s">
        <v>38</v>
      </c>
      <c r="P1128" s="22" t="s">
        <v>23</v>
      </c>
      <c r="Q1128" s="75">
        <v>208.04999999999998</v>
      </c>
      <c r="R1128" s="73">
        <v>0</v>
      </c>
      <c r="S1128" s="73">
        <v>116.85</v>
      </c>
    </row>
    <row r="1129" spans="1:19" x14ac:dyDescent="0.35">
      <c r="A1129" s="72">
        <v>41330</v>
      </c>
      <c r="B1129" s="22" t="s">
        <v>100</v>
      </c>
      <c r="C1129" s="72" t="s">
        <v>57</v>
      </c>
      <c r="D1129" s="60">
        <v>759</v>
      </c>
      <c r="E1129" s="22">
        <v>31</v>
      </c>
      <c r="F1129" s="49" t="s">
        <v>9</v>
      </c>
      <c r="G1129" s="49" t="s">
        <v>6</v>
      </c>
      <c r="H1129" s="73">
        <v>0.95</v>
      </c>
      <c r="I1129" s="73" t="s">
        <v>78</v>
      </c>
      <c r="J1129" s="74">
        <v>0</v>
      </c>
      <c r="K1129" s="73">
        <v>0.95</v>
      </c>
      <c r="L1129" s="73">
        <v>0.34</v>
      </c>
      <c r="M1129" s="22">
        <v>6</v>
      </c>
      <c r="N1129" s="22">
        <v>3018</v>
      </c>
      <c r="O1129" s="22" t="s">
        <v>49</v>
      </c>
      <c r="P1129" s="22" t="s">
        <v>41</v>
      </c>
      <c r="Q1129" s="75">
        <v>5.6999999999999993</v>
      </c>
      <c r="R1129" s="73">
        <v>0</v>
      </c>
      <c r="S1129" s="73">
        <v>3.6599999999999993</v>
      </c>
    </row>
    <row r="1130" spans="1:19" x14ac:dyDescent="0.35">
      <c r="A1130" s="72">
        <v>41330</v>
      </c>
      <c r="B1130" s="22" t="s">
        <v>100</v>
      </c>
      <c r="C1130" s="72" t="s">
        <v>57</v>
      </c>
      <c r="D1130" s="60">
        <v>760</v>
      </c>
      <c r="E1130" s="22">
        <v>21</v>
      </c>
      <c r="F1130" s="49" t="s">
        <v>11</v>
      </c>
      <c r="G1130" s="49" t="s">
        <v>6</v>
      </c>
      <c r="H1130" s="73">
        <v>26.95</v>
      </c>
      <c r="I1130" s="73" t="s">
        <v>80</v>
      </c>
      <c r="J1130" s="74">
        <v>0</v>
      </c>
      <c r="K1130" s="73">
        <v>26.95</v>
      </c>
      <c r="L1130" s="73">
        <v>12.42</v>
      </c>
      <c r="M1130" s="22">
        <v>14</v>
      </c>
      <c r="N1130" s="22">
        <v>3019</v>
      </c>
      <c r="O1130" s="22" t="s">
        <v>28</v>
      </c>
      <c r="P1130" s="22" t="s">
        <v>29</v>
      </c>
      <c r="Q1130" s="75">
        <v>377.3</v>
      </c>
      <c r="R1130" s="73">
        <v>0</v>
      </c>
      <c r="S1130" s="73">
        <v>203.42</v>
      </c>
    </row>
    <row r="1131" spans="1:19" x14ac:dyDescent="0.35">
      <c r="A1131" s="72">
        <v>41330</v>
      </c>
      <c r="B1131" s="22" t="s">
        <v>100</v>
      </c>
      <c r="C1131" s="72" t="s">
        <v>57</v>
      </c>
      <c r="D1131" s="60">
        <v>760</v>
      </c>
      <c r="E1131" s="22">
        <v>7</v>
      </c>
      <c r="F1131" s="49" t="s">
        <v>11</v>
      </c>
      <c r="G1131" s="49" t="s">
        <v>6</v>
      </c>
      <c r="H1131" s="73">
        <v>20.95</v>
      </c>
      <c r="I1131" s="73" t="s">
        <v>80</v>
      </c>
      <c r="J1131" s="74">
        <v>0</v>
      </c>
      <c r="K1131" s="73">
        <v>20.95</v>
      </c>
      <c r="L1131" s="73">
        <v>10.039999999999999</v>
      </c>
      <c r="M1131" s="22">
        <v>18</v>
      </c>
      <c r="N1131" s="22">
        <v>3019</v>
      </c>
      <c r="O1131" s="22" t="s">
        <v>28</v>
      </c>
      <c r="P1131" s="22" t="s">
        <v>29</v>
      </c>
      <c r="Q1131" s="75">
        <v>377.09999999999997</v>
      </c>
      <c r="R1131" s="73">
        <v>0</v>
      </c>
      <c r="S1131" s="73">
        <v>196.38</v>
      </c>
    </row>
    <row r="1132" spans="1:19" x14ac:dyDescent="0.35">
      <c r="A1132" s="72">
        <v>41330</v>
      </c>
      <c r="B1132" s="22" t="s">
        <v>100</v>
      </c>
      <c r="C1132" s="72" t="s">
        <v>57</v>
      </c>
      <c r="D1132" s="60">
        <v>761</v>
      </c>
      <c r="E1132" s="22">
        <v>3</v>
      </c>
      <c r="F1132" s="49" t="s">
        <v>10</v>
      </c>
      <c r="G1132" s="49" t="s">
        <v>6</v>
      </c>
      <c r="H1132" s="73">
        <v>59.95</v>
      </c>
      <c r="I1132" s="73" t="s">
        <v>83</v>
      </c>
      <c r="J1132" s="74">
        <v>0</v>
      </c>
      <c r="K1132" s="73">
        <v>59.95</v>
      </c>
      <c r="L1132" s="73">
        <v>28.73</v>
      </c>
      <c r="M1132" s="22">
        <v>2</v>
      </c>
      <c r="N1132" s="22">
        <v>3022</v>
      </c>
      <c r="O1132" s="22" t="s">
        <v>43</v>
      </c>
      <c r="P1132" s="22" t="s">
        <v>44</v>
      </c>
      <c r="Q1132" s="75">
        <v>119.9</v>
      </c>
      <c r="R1132" s="73">
        <v>0</v>
      </c>
      <c r="S1132" s="73">
        <v>62.440000000000005</v>
      </c>
    </row>
    <row r="1133" spans="1:19" x14ac:dyDescent="0.35">
      <c r="A1133" s="72">
        <v>41330</v>
      </c>
      <c r="B1133" s="22" t="s">
        <v>100</v>
      </c>
      <c r="C1133" s="72" t="s">
        <v>57</v>
      </c>
      <c r="D1133" s="60">
        <v>762</v>
      </c>
      <c r="E1133" s="22">
        <v>36</v>
      </c>
      <c r="F1133" s="49" t="s">
        <v>11</v>
      </c>
      <c r="G1133" s="49" t="s">
        <v>6</v>
      </c>
      <c r="H1133" s="73">
        <v>26.95</v>
      </c>
      <c r="I1133" s="73" t="s">
        <v>80</v>
      </c>
      <c r="J1133" s="74">
        <v>0</v>
      </c>
      <c r="K1133" s="73">
        <v>26.95</v>
      </c>
      <c r="L1133" s="73">
        <v>12.53</v>
      </c>
      <c r="M1133" s="22">
        <v>10</v>
      </c>
      <c r="N1133" s="22">
        <v>3015</v>
      </c>
      <c r="O1133" s="22" t="s">
        <v>37</v>
      </c>
      <c r="P1133" s="22" t="s">
        <v>29</v>
      </c>
      <c r="Q1133" s="75">
        <v>269.5</v>
      </c>
      <c r="R1133" s="73">
        <v>0</v>
      </c>
      <c r="S1133" s="73">
        <v>144.19999999999999</v>
      </c>
    </row>
    <row r="1134" spans="1:19" x14ac:dyDescent="0.35">
      <c r="A1134" s="72">
        <v>41330</v>
      </c>
      <c r="B1134" s="22" t="s">
        <v>100</v>
      </c>
      <c r="C1134" s="72" t="s">
        <v>57</v>
      </c>
      <c r="D1134" s="60">
        <v>762</v>
      </c>
      <c r="E1134" s="22">
        <v>36</v>
      </c>
      <c r="F1134" s="49" t="s">
        <v>11</v>
      </c>
      <c r="G1134" s="49" t="s">
        <v>6</v>
      </c>
      <c r="H1134" s="73">
        <v>26.95</v>
      </c>
      <c r="I1134" s="73" t="s">
        <v>80</v>
      </c>
      <c r="J1134" s="74">
        <v>0</v>
      </c>
      <c r="K1134" s="73">
        <v>26.95</v>
      </c>
      <c r="L1134" s="73">
        <v>12.53</v>
      </c>
      <c r="M1134" s="22">
        <v>22</v>
      </c>
      <c r="N1134" s="22">
        <v>3015</v>
      </c>
      <c r="O1134" s="22" t="s">
        <v>37</v>
      </c>
      <c r="P1134" s="22" t="s">
        <v>29</v>
      </c>
      <c r="Q1134" s="75">
        <v>592.9</v>
      </c>
      <c r="R1134" s="73">
        <v>0</v>
      </c>
      <c r="S1134" s="73">
        <v>317.24</v>
      </c>
    </row>
    <row r="1135" spans="1:19" x14ac:dyDescent="0.35">
      <c r="A1135" s="72">
        <v>41330</v>
      </c>
      <c r="B1135" s="22" t="s">
        <v>100</v>
      </c>
      <c r="C1135" s="72" t="s">
        <v>57</v>
      </c>
      <c r="D1135" s="60">
        <v>763</v>
      </c>
      <c r="E1135" s="22">
        <v>38</v>
      </c>
      <c r="F1135" s="49" t="s">
        <v>10</v>
      </c>
      <c r="G1135" s="49" t="s">
        <v>6</v>
      </c>
      <c r="H1135" s="73">
        <v>24.95</v>
      </c>
      <c r="I1135" s="73" t="s">
        <v>80</v>
      </c>
      <c r="J1135" s="74">
        <v>0</v>
      </c>
      <c r="K1135" s="73">
        <v>24.95</v>
      </c>
      <c r="L1135" s="73">
        <v>11.48</v>
      </c>
      <c r="M1135" s="22">
        <v>4</v>
      </c>
      <c r="N1135" s="22">
        <v>3027</v>
      </c>
      <c r="O1135" s="22" t="s">
        <v>50</v>
      </c>
      <c r="P1135" s="22" t="s">
        <v>23</v>
      </c>
      <c r="Q1135" s="75">
        <v>99.8</v>
      </c>
      <c r="R1135" s="73">
        <v>0</v>
      </c>
      <c r="S1135" s="73">
        <v>53.879999999999995</v>
      </c>
    </row>
    <row r="1136" spans="1:19" x14ac:dyDescent="0.35">
      <c r="A1136" s="72">
        <v>41330</v>
      </c>
      <c r="B1136" s="22" t="s">
        <v>100</v>
      </c>
      <c r="C1136" s="72" t="s">
        <v>57</v>
      </c>
      <c r="D1136" s="60">
        <v>763</v>
      </c>
      <c r="E1136" s="22">
        <v>19</v>
      </c>
      <c r="F1136" s="49" t="s">
        <v>10</v>
      </c>
      <c r="G1136" s="49" t="s">
        <v>6</v>
      </c>
      <c r="H1136" s="73">
        <v>49.95</v>
      </c>
      <c r="I1136" s="73" t="s">
        <v>82</v>
      </c>
      <c r="J1136" s="74">
        <v>0</v>
      </c>
      <c r="K1136" s="73">
        <v>49.95</v>
      </c>
      <c r="L1136" s="73">
        <v>24.77</v>
      </c>
      <c r="M1136" s="22">
        <v>15</v>
      </c>
      <c r="N1136" s="22">
        <v>3027</v>
      </c>
      <c r="O1136" s="22" t="s">
        <v>50</v>
      </c>
      <c r="P1136" s="22" t="s">
        <v>23</v>
      </c>
      <c r="Q1136" s="75">
        <v>749.25</v>
      </c>
      <c r="R1136" s="73">
        <v>0</v>
      </c>
      <c r="S1136" s="73">
        <v>377.70000000000005</v>
      </c>
    </row>
    <row r="1137" spans="1:19" x14ac:dyDescent="0.35">
      <c r="A1137" s="72">
        <v>41330</v>
      </c>
      <c r="B1137" s="22" t="s">
        <v>100</v>
      </c>
      <c r="C1137" s="72" t="s">
        <v>57</v>
      </c>
      <c r="D1137" s="60">
        <v>764</v>
      </c>
      <c r="E1137" s="22">
        <v>25</v>
      </c>
      <c r="F1137" s="49" t="s">
        <v>9</v>
      </c>
      <c r="G1137" s="49" t="s">
        <v>6</v>
      </c>
      <c r="H1137" s="73">
        <v>0.95</v>
      </c>
      <c r="I1137" s="73" t="s">
        <v>78</v>
      </c>
      <c r="J1137" s="74">
        <v>0</v>
      </c>
      <c r="K1137" s="73">
        <v>0.95</v>
      </c>
      <c r="L1137" s="73">
        <v>0.35</v>
      </c>
      <c r="M1137" s="22">
        <v>30</v>
      </c>
      <c r="N1137" s="22">
        <v>3030</v>
      </c>
      <c r="O1137" s="22" t="s">
        <v>40</v>
      </c>
      <c r="P1137" s="22" t="s">
        <v>41</v>
      </c>
      <c r="Q1137" s="75">
        <v>28.5</v>
      </c>
      <c r="R1137" s="73">
        <v>0</v>
      </c>
      <c r="S1137" s="73">
        <v>18</v>
      </c>
    </row>
    <row r="1138" spans="1:19" x14ac:dyDescent="0.35">
      <c r="A1138" s="72">
        <v>41330</v>
      </c>
      <c r="B1138" s="22" t="s">
        <v>100</v>
      </c>
      <c r="C1138" s="72" t="s">
        <v>57</v>
      </c>
      <c r="D1138" s="60">
        <v>764</v>
      </c>
      <c r="E1138" s="22">
        <v>30</v>
      </c>
      <c r="F1138" s="49" t="s">
        <v>9</v>
      </c>
      <c r="G1138" s="49" t="s">
        <v>6</v>
      </c>
      <c r="H1138" s="73">
        <v>10.95</v>
      </c>
      <c r="I1138" s="73" t="s">
        <v>79</v>
      </c>
      <c r="J1138" s="74">
        <v>0</v>
      </c>
      <c r="K1138" s="73">
        <v>10.95</v>
      </c>
      <c r="L1138" s="73">
        <v>4.8</v>
      </c>
      <c r="M1138" s="22">
        <v>13</v>
      </c>
      <c r="N1138" s="22">
        <v>3030</v>
      </c>
      <c r="O1138" s="22" t="s">
        <v>40</v>
      </c>
      <c r="P1138" s="22" t="s">
        <v>41</v>
      </c>
      <c r="Q1138" s="75">
        <v>142.35</v>
      </c>
      <c r="R1138" s="73">
        <v>0</v>
      </c>
      <c r="S1138" s="73">
        <v>79.949999999999989</v>
      </c>
    </row>
    <row r="1139" spans="1:19" x14ac:dyDescent="0.35">
      <c r="A1139" s="72">
        <v>41330</v>
      </c>
      <c r="B1139" s="22" t="s">
        <v>100</v>
      </c>
      <c r="C1139" s="72" t="s">
        <v>57</v>
      </c>
      <c r="D1139" s="60">
        <v>765</v>
      </c>
      <c r="E1139" s="22">
        <v>8</v>
      </c>
      <c r="F1139" s="49" t="s">
        <v>10</v>
      </c>
      <c r="G1139" s="49" t="s">
        <v>6</v>
      </c>
      <c r="H1139" s="73">
        <v>7.95</v>
      </c>
      <c r="I1139" s="73" t="s">
        <v>78</v>
      </c>
      <c r="J1139" s="74">
        <v>0</v>
      </c>
      <c r="K1139" s="73">
        <v>7.95</v>
      </c>
      <c r="L1139" s="73">
        <v>4.53</v>
      </c>
      <c r="M1139" s="22">
        <v>23</v>
      </c>
      <c r="N1139" s="22">
        <v>3023</v>
      </c>
      <c r="O1139" s="22" t="s">
        <v>38</v>
      </c>
      <c r="P1139" s="22" t="s">
        <v>23</v>
      </c>
      <c r="Q1139" s="75">
        <v>182.85</v>
      </c>
      <c r="R1139" s="73">
        <v>0</v>
      </c>
      <c r="S1139" s="73">
        <v>78.66</v>
      </c>
    </row>
    <row r="1140" spans="1:19" x14ac:dyDescent="0.35">
      <c r="A1140" s="72">
        <v>41330</v>
      </c>
      <c r="B1140" s="22" t="s">
        <v>100</v>
      </c>
      <c r="C1140" s="72" t="s">
        <v>57</v>
      </c>
      <c r="D1140" s="60">
        <v>765</v>
      </c>
      <c r="E1140" s="22">
        <v>46</v>
      </c>
      <c r="F1140" s="49" t="s">
        <v>10</v>
      </c>
      <c r="G1140" s="49" t="s">
        <v>6</v>
      </c>
      <c r="H1140" s="73">
        <v>55.95</v>
      </c>
      <c r="I1140" s="73" t="s">
        <v>83</v>
      </c>
      <c r="J1140" s="74">
        <v>0</v>
      </c>
      <c r="K1140" s="73">
        <v>55.95</v>
      </c>
      <c r="L1140" s="73">
        <v>32.47</v>
      </c>
      <c r="M1140" s="22">
        <v>19</v>
      </c>
      <c r="N1140" s="22">
        <v>3023</v>
      </c>
      <c r="O1140" s="22" t="s">
        <v>38</v>
      </c>
      <c r="P1140" s="22" t="s">
        <v>23</v>
      </c>
      <c r="Q1140" s="75">
        <v>1063.05</v>
      </c>
      <c r="R1140" s="73">
        <v>0</v>
      </c>
      <c r="S1140" s="73">
        <v>446.12000000000006</v>
      </c>
    </row>
    <row r="1141" spans="1:19" x14ac:dyDescent="0.35">
      <c r="A1141" s="72">
        <v>41330</v>
      </c>
      <c r="B1141" s="22" t="s">
        <v>100</v>
      </c>
      <c r="C1141" s="72" t="s">
        <v>57</v>
      </c>
      <c r="D1141" s="60">
        <v>766</v>
      </c>
      <c r="E1141" s="22">
        <v>29</v>
      </c>
      <c r="F1141" s="49" t="s">
        <v>11</v>
      </c>
      <c r="G1141" s="49" t="s">
        <v>6</v>
      </c>
      <c r="H1141" s="73">
        <v>40.950000000000003</v>
      </c>
      <c r="I1141" s="73" t="s">
        <v>82</v>
      </c>
      <c r="J1141" s="74">
        <v>0</v>
      </c>
      <c r="K1141" s="73">
        <v>40.950000000000003</v>
      </c>
      <c r="L1141" s="73">
        <v>15.51</v>
      </c>
      <c r="M1141" s="22">
        <v>3</v>
      </c>
      <c r="N1141" s="22">
        <v>3022</v>
      </c>
      <c r="O1141" s="22" t="s">
        <v>43</v>
      </c>
      <c r="P1141" s="22" t="s">
        <v>44</v>
      </c>
      <c r="Q1141" s="75">
        <v>122.85000000000001</v>
      </c>
      <c r="R1141" s="73">
        <v>0</v>
      </c>
      <c r="S1141" s="73">
        <v>76.320000000000022</v>
      </c>
    </row>
    <row r="1142" spans="1:19" x14ac:dyDescent="0.35">
      <c r="A1142" s="72">
        <v>41330</v>
      </c>
      <c r="B1142" s="22" t="s">
        <v>100</v>
      </c>
      <c r="C1142" s="72" t="s">
        <v>57</v>
      </c>
      <c r="D1142" s="60">
        <v>767</v>
      </c>
      <c r="E1142" s="22">
        <v>1</v>
      </c>
      <c r="F1142" s="49" t="s">
        <v>9</v>
      </c>
      <c r="G1142" s="49" t="s">
        <v>6</v>
      </c>
      <c r="H1142" s="73">
        <v>43.95</v>
      </c>
      <c r="I1142" s="73" t="s">
        <v>82</v>
      </c>
      <c r="J1142" s="74">
        <v>0</v>
      </c>
      <c r="K1142" s="73">
        <v>43.95</v>
      </c>
      <c r="L1142" s="73">
        <v>25.6</v>
      </c>
      <c r="M1142" s="22">
        <v>1</v>
      </c>
      <c r="N1142" s="22">
        <v>3018</v>
      </c>
      <c r="O1142" s="22" t="s">
        <v>49</v>
      </c>
      <c r="P1142" s="22" t="s">
        <v>41</v>
      </c>
      <c r="Q1142" s="75">
        <v>43.95</v>
      </c>
      <c r="R1142" s="73">
        <v>0</v>
      </c>
      <c r="S1142" s="73">
        <v>18.350000000000001</v>
      </c>
    </row>
    <row r="1143" spans="1:19" x14ac:dyDescent="0.35">
      <c r="A1143" s="72">
        <v>41330</v>
      </c>
      <c r="B1143" s="22" t="s">
        <v>100</v>
      </c>
      <c r="C1143" s="72" t="s">
        <v>57</v>
      </c>
      <c r="D1143" s="60">
        <v>768</v>
      </c>
      <c r="E1143" s="22">
        <v>27</v>
      </c>
      <c r="F1143" s="49" t="s">
        <v>11</v>
      </c>
      <c r="G1143" s="49" t="s">
        <v>6</v>
      </c>
      <c r="H1143" s="73">
        <v>4.95</v>
      </c>
      <c r="I1143" s="73" t="s">
        <v>78</v>
      </c>
      <c r="J1143" s="74">
        <v>0</v>
      </c>
      <c r="K1143" s="73">
        <v>4.95</v>
      </c>
      <c r="L1143" s="73">
        <v>1.82</v>
      </c>
      <c r="M1143" s="22">
        <v>4</v>
      </c>
      <c r="N1143" s="22">
        <v>3022</v>
      </c>
      <c r="O1143" s="22" t="s">
        <v>43</v>
      </c>
      <c r="P1143" s="22" t="s">
        <v>44</v>
      </c>
      <c r="Q1143" s="75">
        <v>19.8</v>
      </c>
      <c r="R1143" s="73">
        <v>0</v>
      </c>
      <c r="S1143" s="73">
        <v>12.52</v>
      </c>
    </row>
    <row r="1144" spans="1:19" x14ac:dyDescent="0.35">
      <c r="A1144" s="72">
        <v>41330</v>
      </c>
      <c r="B1144" s="22" t="s">
        <v>100</v>
      </c>
      <c r="C1144" s="72" t="s">
        <v>57</v>
      </c>
      <c r="D1144" s="60">
        <v>769</v>
      </c>
      <c r="E1144" s="22">
        <v>47</v>
      </c>
      <c r="F1144" s="49" t="s">
        <v>9</v>
      </c>
      <c r="G1144" s="49" t="s">
        <v>6</v>
      </c>
      <c r="H1144" s="73">
        <v>28.95</v>
      </c>
      <c r="I1144" s="73" t="s">
        <v>80</v>
      </c>
      <c r="J1144" s="74">
        <v>0</v>
      </c>
      <c r="K1144" s="73">
        <v>28.95</v>
      </c>
      <c r="L1144" s="73">
        <v>8.86</v>
      </c>
      <c r="M1144" s="22">
        <v>12</v>
      </c>
      <c r="N1144" s="22">
        <v>3033</v>
      </c>
      <c r="O1144" s="22" t="s">
        <v>22</v>
      </c>
      <c r="P1144" s="22" t="s">
        <v>23</v>
      </c>
      <c r="Q1144" s="75">
        <v>347.4</v>
      </c>
      <c r="R1144" s="73">
        <v>0</v>
      </c>
      <c r="S1144" s="73">
        <v>241.07999999999998</v>
      </c>
    </row>
    <row r="1145" spans="1:19" x14ac:dyDescent="0.35">
      <c r="A1145" s="72">
        <v>41330</v>
      </c>
      <c r="B1145" s="22" t="s">
        <v>100</v>
      </c>
      <c r="C1145" s="72" t="s">
        <v>57</v>
      </c>
      <c r="D1145" s="60">
        <v>770</v>
      </c>
      <c r="E1145" s="22">
        <v>17</v>
      </c>
      <c r="F1145" s="49" t="s">
        <v>10</v>
      </c>
      <c r="G1145" s="49" t="s">
        <v>6</v>
      </c>
      <c r="H1145" s="73">
        <v>49.95</v>
      </c>
      <c r="I1145" s="73" t="s">
        <v>82</v>
      </c>
      <c r="J1145" s="74">
        <v>0</v>
      </c>
      <c r="K1145" s="73">
        <v>49.95</v>
      </c>
      <c r="L1145" s="73">
        <v>23.93</v>
      </c>
      <c r="M1145" s="22">
        <v>23</v>
      </c>
      <c r="N1145" s="22">
        <v>3017</v>
      </c>
      <c r="O1145" s="22" t="s">
        <v>32</v>
      </c>
      <c r="P1145" s="22" t="s">
        <v>29</v>
      </c>
      <c r="Q1145" s="75">
        <v>1148.8500000000001</v>
      </c>
      <c r="R1145" s="73">
        <v>0</v>
      </c>
      <c r="S1145" s="73">
        <v>598.46</v>
      </c>
    </row>
    <row r="1146" spans="1:19" x14ac:dyDescent="0.35">
      <c r="A1146" s="72">
        <v>41330</v>
      </c>
      <c r="B1146" s="22" t="s">
        <v>100</v>
      </c>
      <c r="C1146" s="72" t="s">
        <v>57</v>
      </c>
      <c r="D1146" s="60">
        <v>771</v>
      </c>
      <c r="E1146" s="22">
        <v>32</v>
      </c>
      <c r="F1146" s="49" t="s">
        <v>9</v>
      </c>
      <c r="G1146" s="49" t="s">
        <v>6</v>
      </c>
      <c r="H1146" s="73">
        <v>22.95</v>
      </c>
      <c r="I1146" s="73" t="s">
        <v>80</v>
      </c>
      <c r="J1146" s="74">
        <v>0</v>
      </c>
      <c r="K1146" s="73">
        <v>22.95</v>
      </c>
      <c r="L1146" s="73">
        <v>11.78</v>
      </c>
      <c r="M1146" s="22">
        <v>8</v>
      </c>
      <c r="N1146" s="22">
        <v>3012</v>
      </c>
      <c r="O1146" s="22" t="s">
        <v>36</v>
      </c>
      <c r="P1146" s="22" t="s">
        <v>34</v>
      </c>
      <c r="Q1146" s="75">
        <v>183.6</v>
      </c>
      <c r="R1146" s="73">
        <v>0</v>
      </c>
      <c r="S1146" s="73">
        <v>89.36</v>
      </c>
    </row>
    <row r="1147" spans="1:19" x14ac:dyDescent="0.35">
      <c r="A1147" s="72">
        <v>41330</v>
      </c>
      <c r="B1147" s="22" t="s">
        <v>100</v>
      </c>
      <c r="C1147" s="72" t="s">
        <v>57</v>
      </c>
      <c r="D1147" s="60">
        <v>771</v>
      </c>
      <c r="E1147" s="22">
        <v>10</v>
      </c>
      <c r="F1147" s="49" t="s">
        <v>9</v>
      </c>
      <c r="G1147" s="49" t="s">
        <v>6</v>
      </c>
      <c r="H1147" s="73">
        <v>34.950000000000003</v>
      </c>
      <c r="I1147" s="73" t="s">
        <v>81</v>
      </c>
      <c r="J1147" s="74">
        <v>0</v>
      </c>
      <c r="K1147" s="73">
        <v>34.950000000000003</v>
      </c>
      <c r="L1147" s="73">
        <v>22.13</v>
      </c>
      <c r="M1147" s="22">
        <v>7</v>
      </c>
      <c r="N1147" s="22">
        <v>3012</v>
      </c>
      <c r="O1147" s="22" t="s">
        <v>36</v>
      </c>
      <c r="P1147" s="22" t="s">
        <v>34</v>
      </c>
      <c r="Q1147" s="75">
        <v>244.65000000000003</v>
      </c>
      <c r="R1147" s="73">
        <v>0</v>
      </c>
      <c r="S1147" s="73">
        <v>89.740000000000023</v>
      </c>
    </row>
    <row r="1148" spans="1:19" x14ac:dyDescent="0.35">
      <c r="A1148" s="72">
        <v>41330</v>
      </c>
      <c r="B1148" s="22" t="s">
        <v>100</v>
      </c>
      <c r="C1148" s="72" t="s">
        <v>57</v>
      </c>
      <c r="D1148" s="60">
        <v>771</v>
      </c>
      <c r="E1148" s="22">
        <v>15</v>
      </c>
      <c r="F1148" s="49" t="s">
        <v>9</v>
      </c>
      <c r="G1148" s="49" t="s">
        <v>6</v>
      </c>
      <c r="H1148" s="73">
        <v>28.95</v>
      </c>
      <c r="I1148" s="73" t="s">
        <v>80</v>
      </c>
      <c r="J1148" s="74">
        <v>0</v>
      </c>
      <c r="K1148" s="73">
        <v>28.95</v>
      </c>
      <c r="L1148" s="73">
        <v>17.53</v>
      </c>
      <c r="M1148" s="22">
        <v>2</v>
      </c>
      <c r="N1148" s="22">
        <v>3012</v>
      </c>
      <c r="O1148" s="22" t="s">
        <v>36</v>
      </c>
      <c r="P1148" s="22" t="s">
        <v>34</v>
      </c>
      <c r="Q1148" s="75">
        <v>57.9</v>
      </c>
      <c r="R1148" s="73">
        <v>0</v>
      </c>
      <c r="S1148" s="73">
        <v>22.839999999999996</v>
      </c>
    </row>
    <row r="1149" spans="1:19" x14ac:dyDescent="0.35">
      <c r="A1149" s="72">
        <v>41330</v>
      </c>
      <c r="B1149" s="22" t="s">
        <v>100</v>
      </c>
      <c r="C1149" s="72" t="s">
        <v>57</v>
      </c>
      <c r="D1149" s="60">
        <v>771</v>
      </c>
      <c r="E1149" s="22">
        <v>47</v>
      </c>
      <c r="F1149" s="49" t="s">
        <v>9</v>
      </c>
      <c r="G1149" s="49" t="s">
        <v>6</v>
      </c>
      <c r="H1149" s="73">
        <v>28.95</v>
      </c>
      <c r="I1149" s="73" t="s">
        <v>80</v>
      </c>
      <c r="J1149" s="74">
        <v>0</v>
      </c>
      <c r="K1149" s="73">
        <v>28.95</v>
      </c>
      <c r="L1149" s="73">
        <v>8.86</v>
      </c>
      <c r="M1149" s="22">
        <v>15</v>
      </c>
      <c r="N1149" s="22">
        <v>3012</v>
      </c>
      <c r="O1149" s="22" t="s">
        <v>36</v>
      </c>
      <c r="P1149" s="22" t="s">
        <v>34</v>
      </c>
      <c r="Q1149" s="75">
        <v>434.25</v>
      </c>
      <c r="R1149" s="73">
        <v>0</v>
      </c>
      <c r="S1149" s="73">
        <v>301.35000000000002</v>
      </c>
    </row>
    <row r="1150" spans="1:19" x14ac:dyDescent="0.35">
      <c r="A1150" s="72">
        <v>41330</v>
      </c>
      <c r="B1150" s="22" t="s">
        <v>100</v>
      </c>
      <c r="C1150" s="72" t="s">
        <v>57</v>
      </c>
      <c r="D1150" s="60">
        <v>771</v>
      </c>
      <c r="E1150" s="22">
        <v>49</v>
      </c>
      <c r="F1150" s="49" t="s">
        <v>9</v>
      </c>
      <c r="G1150" s="49" t="s">
        <v>6</v>
      </c>
      <c r="H1150" s="73">
        <v>63.95</v>
      </c>
      <c r="I1150" s="73" t="s">
        <v>83</v>
      </c>
      <c r="J1150" s="74">
        <v>0</v>
      </c>
      <c r="K1150" s="73">
        <v>63.95</v>
      </c>
      <c r="L1150" s="73">
        <v>27.1</v>
      </c>
      <c r="M1150" s="22">
        <v>3</v>
      </c>
      <c r="N1150" s="22">
        <v>3012</v>
      </c>
      <c r="O1150" s="22" t="s">
        <v>36</v>
      </c>
      <c r="P1150" s="22" t="s">
        <v>34</v>
      </c>
      <c r="Q1150" s="75">
        <v>191.85000000000002</v>
      </c>
      <c r="R1150" s="73">
        <v>0</v>
      </c>
      <c r="S1150" s="73">
        <v>110.55000000000001</v>
      </c>
    </row>
    <row r="1151" spans="1:19" x14ac:dyDescent="0.35">
      <c r="A1151" s="72">
        <v>41330</v>
      </c>
      <c r="B1151" s="22" t="s">
        <v>100</v>
      </c>
      <c r="C1151" s="72" t="s">
        <v>57</v>
      </c>
      <c r="D1151" s="60">
        <v>772</v>
      </c>
      <c r="E1151" s="22">
        <v>5</v>
      </c>
      <c r="F1151" s="49" t="s">
        <v>10</v>
      </c>
      <c r="G1151" s="49" t="s">
        <v>6</v>
      </c>
      <c r="H1151" s="73">
        <v>24.95</v>
      </c>
      <c r="I1151" s="73" t="s">
        <v>80</v>
      </c>
      <c r="J1151" s="74">
        <v>0</v>
      </c>
      <c r="K1151" s="73">
        <v>24.95</v>
      </c>
      <c r="L1151" s="73">
        <v>12.27</v>
      </c>
      <c r="M1151" s="22">
        <v>1</v>
      </c>
      <c r="N1151" s="22">
        <v>3020</v>
      </c>
      <c r="O1151" s="22" t="s">
        <v>26</v>
      </c>
      <c r="P1151" s="22" t="s">
        <v>27</v>
      </c>
      <c r="Q1151" s="75">
        <v>24.95</v>
      </c>
      <c r="R1151" s="73">
        <v>0</v>
      </c>
      <c r="S1151" s="73">
        <v>12.68</v>
      </c>
    </row>
    <row r="1152" spans="1:19" x14ac:dyDescent="0.35">
      <c r="A1152" s="72">
        <v>41330</v>
      </c>
      <c r="B1152" s="22" t="s">
        <v>100</v>
      </c>
      <c r="C1152" s="72" t="s">
        <v>57</v>
      </c>
      <c r="D1152" s="60">
        <v>773</v>
      </c>
      <c r="E1152" s="22">
        <v>30</v>
      </c>
      <c r="F1152" s="49" t="s">
        <v>11</v>
      </c>
      <c r="G1152" s="49" t="s">
        <v>6</v>
      </c>
      <c r="H1152" s="73">
        <v>10.95</v>
      </c>
      <c r="I1152" s="73" t="s">
        <v>79</v>
      </c>
      <c r="J1152" s="74">
        <v>0</v>
      </c>
      <c r="K1152" s="73">
        <v>10.95</v>
      </c>
      <c r="L1152" s="73">
        <v>4.8</v>
      </c>
      <c r="M1152" s="22">
        <v>25</v>
      </c>
      <c r="N1152" s="22">
        <v>3027</v>
      </c>
      <c r="O1152" s="22" t="s">
        <v>50</v>
      </c>
      <c r="P1152" s="22" t="s">
        <v>23</v>
      </c>
      <c r="Q1152" s="75">
        <v>273.75</v>
      </c>
      <c r="R1152" s="73">
        <v>0</v>
      </c>
      <c r="S1152" s="73">
        <v>153.75</v>
      </c>
    </row>
    <row r="1153" spans="1:19" x14ac:dyDescent="0.35">
      <c r="A1153" s="72">
        <v>41330</v>
      </c>
      <c r="B1153" s="22" t="s">
        <v>100</v>
      </c>
      <c r="C1153" s="72" t="s">
        <v>57</v>
      </c>
      <c r="D1153" s="60">
        <v>774</v>
      </c>
      <c r="E1153" s="22">
        <v>27</v>
      </c>
      <c r="F1153" s="49" t="s">
        <v>9</v>
      </c>
      <c r="G1153" s="49" t="s">
        <v>6</v>
      </c>
      <c r="H1153" s="73">
        <v>4.95</v>
      </c>
      <c r="I1153" s="73" t="s">
        <v>78</v>
      </c>
      <c r="J1153" s="74">
        <v>0</v>
      </c>
      <c r="K1153" s="73">
        <v>4.95</v>
      </c>
      <c r="L1153" s="73">
        <v>1.82</v>
      </c>
      <c r="M1153" s="22">
        <v>9</v>
      </c>
      <c r="N1153" s="22">
        <v>3023</v>
      </c>
      <c r="O1153" s="22" t="s">
        <v>38</v>
      </c>
      <c r="P1153" s="22" t="s">
        <v>23</v>
      </c>
      <c r="Q1153" s="75">
        <v>44.550000000000004</v>
      </c>
      <c r="R1153" s="73">
        <v>0</v>
      </c>
      <c r="S1153" s="73">
        <v>28.169999999999998</v>
      </c>
    </row>
    <row r="1154" spans="1:19" x14ac:dyDescent="0.35">
      <c r="A1154" s="72">
        <v>41330</v>
      </c>
      <c r="B1154" s="22" t="s">
        <v>100</v>
      </c>
      <c r="C1154" s="72" t="s">
        <v>57</v>
      </c>
      <c r="D1154" s="60">
        <v>775</v>
      </c>
      <c r="E1154" s="22">
        <v>33</v>
      </c>
      <c r="F1154" s="49" t="s">
        <v>11</v>
      </c>
      <c r="G1154" s="49" t="s">
        <v>6</v>
      </c>
      <c r="H1154" s="73">
        <v>19.95</v>
      </c>
      <c r="I1154" s="73" t="s">
        <v>79</v>
      </c>
      <c r="J1154" s="74">
        <v>0</v>
      </c>
      <c r="K1154" s="73">
        <v>19.95</v>
      </c>
      <c r="L1154" s="73">
        <v>9.7799999999999994</v>
      </c>
      <c r="M1154" s="22">
        <v>1</v>
      </c>
      <c r="N1154" s="22">
        <v>3010</v>
      </c>
      <c r="O1154" s="22" t="s">
        <v>45</v>
      </c>
      <c r="P1154" s="22" t="s">
        <v>44</v>
      </c>
      <c r="Q1154" s="75">
        <v>19.95</v>
      </c>
      <c r="R1154" s="73">
        <v>0</v>
      </c>
      <c r="S1154" s="73">
        <v>10.17</v>
      </c>
    </row>
    <row r="1155" spans="1:19" x14ac:dyDescent="0.35">
      <c r="A1155" s="72">
        <v>41330</v>
      </c>
      <c r="B1155" s="22" t="s">
        <v>100</v>
      </c>
      <c r="C1155" s="72" t="s">
        <v>57</v>
      </c>
      <c r="D1155" s="60">
        <v>776</v>
      </c>
      <c r="E1155" s="22">
        <v>43</v>
      </c>
      <c r="F1155" s="49" t="s">
        <v>9</v>
      </c>
      <c r="G1155" s="49" t="s">
        <v>6</v>
      </c>
      <c r="H1155" s="73">
        <v>11.95</v>
      </c>
      <c r="I1155" s="73" t="s">
        <v>79</v>
      </c>
      <c r="J1155" s="74">
        <v>0</v>
      </c>
      <c r="K1155" s="73">
        <v>11.95</v>
      </c>
      <c r="L1155" s="73">
        <v>3.32</v>
      </c>
      <c r="M1155" s="22">
        <v>8</v>
      </c>
      <c r="N1155" s="22">
        <v>3030</v>
      </c>
      <c r="O1155" s="22" t="s">
        <v>40</v>
      </c>
      <c r="P1155" s="22" t="s">
        <v>41</v>
      </c>
      <c r="Q1155" s="75">
        <v>95.6</v>
      </c>
      <c r="R1155" s="73">
        <v>0</v>
      </c>
      <c r="S1155" s="73">
        <v>69.039999999999992</v>
      </c>
    </row>
    <row r="1156" spans="1:19" x14ac:dyDescent="0.35">
      <c r="A1156" s="72">
        <v>41330</v>
      </c>
      <c r="B1156" s="22" t="s">
        <v>100</v>
      </c>
      <c r="C1156" s="72" t="s">
        <v>57</v>
      </c>
      <c r="D1156" s="60">
        <v>777</v>
      </c>
      <c r="E1156" s="22">
        <v>20</v>
      </c>
      <c r="F1156" s="49" t="s">
        <v>10</v>
      </c>
      <c r="G1156" s="49" t="s">
        <v>6</v>
      </c>
      <c r="H1156" s="73">
        <v>16.95</v>
      </c>
      <c r="I1156" s="73" t="s">
        <v>79</v>
      </c>
      <c r="J1156" s="74">
        <v>0</v>
      </c>
      <c r="K1156" s="73">
        <v>16.95</v>
      </c>
      <c r="L1156" s="73">
        <v>6.76</v>
      </c>
      <c r="M1156" s="22">
        <v>10</v>
      </c>
      <c r="N1156" s="22">
        <v>3013</v>
      </c>
      <c r="O1156" s="22" t="s">
        <v>33</v>
      </c>
      <c r="P1156" s="22" t="s">
        <v>34</v>
      </c>
      <c r="Q1156" s="75">
        <v>169.5</v>
      </c>
      <c r="R1156" s="73">
        <v>0</v>
      </c>
      <c r="S1156" s="73">
        <v>101.89999999999999</v>
      </c>
    </row>
    <row r="1157" spans="1:19" x14ac:dyDescent="0.35">
      <c r="A1157" s="72">
        <v>41330</v>
      </c>
      <c r="B1157" s="22" t="s">
        <v>100</v>
      </c>
      <c r="C1157" s="72" t="s">
        <v>57</v>
      </c>
      <c r="D1157" s="60">
        <v>778</v>
      </c>
      <c r="E1157" s="22">
        <v>7</v>
      </c>
      <c r="F1157" s="49" t="s">
        <v>9</v>
      </c>
      <c r="G1157" s="49" t="s">
        <v>6</v>
      </c>
      <c r="H1157" s="73">
        <v>20.95</v>
      </c>
      <c r="I1157" s="73" t="s">
        <v>80</v>
      </c>
      <c r="J1157" s="74">
        <v>0</v>
      </c>
      <c r="K1157" s="73">
        <v>20.95</v>
      </c>
      <c r="L1157" s="73">
        <v>10.039999999999999</v>
      </c>
      <c r="M1157" s="22">
        <v>18</v>
      </c>
      <c r="N1157" s="22">
        <v>3020</v>
      </c>
      <c r="O1157" s="22" t="s">
        <v>26</v>
      </c>
      <c r="P1157" s="22" t="s">
        <v>27</v>
      </c>
      <c r="Q1157" s="75">
        <v>377.09999999999997</v>
      </c>
      <c r="R1157" s="73">
        <v>0</v>
      </c>
      <c r="S1157" s="73">
        <v>196.38</v>
      </c>
    </row>
    <row r="1158" spans="1:19" x14ac:dyDescent="0.35">
      <c r="A1158" s="72">
        <v>41330</v>
      </c>
      <c r="B1158" s="22" t="s">
        <v>100</v>
      </c>
      <c r="C1158" s="72" t="s">
        <v>57</v>
      </c>
      <c r="D1158" s="60">
        <v>779</v>
      </c>
      <c r="E1158" s="22">
        <v>28</v>
      </c>
      <c r="F1158" s="49" t="s">
        <v>10</v>
      </c>
      <c r="G1158" s="49" t="s">
        <v>6</v>
      </c>
      <c r="H1158" s="73">
        <v>0.95</v>
      </c>
      <c r="I1158" s="73" t="s">
        <v>78</v>
      </c>
      <c r="J1158" s="74">
        <v>0</v>
      </c>
      <c r="K1158" s="73">
        <v>0.95</v>
      </c>
      <c r="L1158" s="73">
        <v>0.5</v>
      </c>
      <c r="M1158" s="22">
        <v>16</v>
      </c>
      <c r="N1158" s="22">
        <v>3013</v>
      </c>
      <c r="O1158" s="22" t="s">
        <v>33</v>
      </c>
      <c r="P1158" s="22" t="s">
        <v>34</v>
      </c>
      <c r="Q1158" s="75">
        <v>15.2</v>
      </c>
      <c r="R1158" s="73">
        <v>0</v>
      </c>
      <c r="S1158" s="73">
        <v>7.1999999999999993</v>
      </c>
    </row>
    <row r="1159" spans="1:19" x14ac:dyDescent="0.35">
      <c r="A1159" s="72">
        <v>41330</v>
      </c>
      <c r="B1159" s="22" t="s">
        <v>100</v>
      </c>
      <c r="C1159" s="72" t="s">
        <v>57</v>
      </c>
      <c r="D1159" s="60">
        <v>779</v>
      </c>
      <c r="E1159" s="22">
        <v>7</v>
      </c>
      <c r="F1159" s="49" t="s">
        <v>10</v>
      </c>
      <c r="G1159" s="49" t="s">
        <v>6</v>
      </c>
      <c r="H1159" s="73">
        <v>20.95</v>
      </c>
      <c r="I1159" s="73" t="s">
        <v>80</v>
      </c>
      <c r="J1159" s="74">
        <v>0</v>
      </c>
      <c r="K1159" s="73">
        <v>20.95</v>
      </c>
      <c r="L1159" s="73">
        <v>10.039999999999999</v>
      </c>
      <c r="M1159" s="22">
        <v>2</v>
      </c>
      <c r="N1159" s="22">
        <v>3013</v>
      </c>
      <c r="O1159" s="22" t="s">
        <v>33</v>
      </c>
      <c r="P1159" s="22" t="s">
        <v>34</v>
      </c>
      <c r="Q1159" s="75">
        <v>41.9</v>
      </c>
      <c r="R1159" s="73">
        <v>0</v>
      </c>
      <c r="S1159" s="73">
        <v>21.82</v>
      </c>
    </row>
    <row r="1160" spans="1:19" x14ac:dyDescent="0.35">
      <c r="A1160" s="72">
        <v>41330</v>
      </c>
      <c r="B1160" s="22" t="s">
        <v>100</v>
      </c>
      <c r="C1160" s="72" t="s">
        <v>57</v>
      </c>
      <c r="D1160" s="60">
        <v>779</v>
      </c>
      <c r="E1160" s="22">
        <v>12</v>
      </c>
      <c r="F1160" s="49" t="s">
        <v>10</v>
      </c>
      <c r="G1160" s="49" t="s">
        <v>6</v>
      </c>
      <c r="H1160" s="73">
        <v>47.95</v>
      </c>
      <c r="I1160" s="73" t="s">
        <v>82</v>
      </c>
      <c r="J1160" s="74">
        <v>0</v>
      </c>
      <c r="K1160" s="73">
        <v>47.95</v>
      </c>
      <c r="L1160" s="73">
        <v>20.7</v>
      </c>
      <c r="M1160" s="22">
        <v>1</v>
      </c>
      <c r="N1160" s="22">
        <v>3013</v>
      </c>
      <c r="O1160" s="22" t="s">
        <v>33</v>
      </c>
      <c r="P1160" s="22" t="s">
        <v>34</v>
      </c>
      <c r="Q1160" s="75">
        <v>47.95</v>
      </c>
      <c r="R1160" s="73">
        <v>0</v>
      </c>
      <c r="S1160" s="73">
        <v>27.250000000000004</v>
      </c>
    </row>
    <row r="1161" spans="1:19" x14ac:dyDescent="0.35">
      <c r="A1161" s="72">
        <v>41330</v>
      </c>
      <c r="B1161" s="22" t="s">
        <v>100</v>
      </c>
      <c r="C1161" s="72" t="s">
        <v>57</v>
      </c>
      <c r="D1161" s="60">
        <v>780</v>
      </c>
      <c r="E1161" s="22">
        <v>41</v>
      </c>
      <c r="F1161" s="49" t="s">
        <v>9</v>
      </c>
      <c r="G1161" s="49" t="s">
        <v>6</v>
      </c>
      <c r="H1161" s="73">
        <v>18.95</v>
      </c>
      <c r="I1161" s="73" t="s">
        <v>79</v>
      </c>
      <c r="J1161" s="74">
        <v>0</v>
      </c>
      <c r="K1161" s="73">
        <v>18.95</v>
      </c>
      <c r="L1161" s="73">
        <v>9.98</v>
      </c>
      <c r="M1161" s="22">
        <v>19</v>
      </c>
      <c r="N1161" s="22">
        <v>3018</v>
      </c>
      <c r="O1161" s="22" t="s">
        <v>49</v>
      </c>
      <c r="P1161" s="22" t="s">
        <v>41</v>
      </c>
      <c r="Q1161" s="75">
        <v>360.05</v>
      </c>
      <c r="R1161" s="73">
        <v>0</v>
      </c>
      <c r="S1161" s="73">
        <v>170.42999999999998</v>
      </c>
    </row>
    <row r="1162" spans="1:19" x14ac:dyDescent="0.35">
      <c r="A1162" s="72">
        <v>41330</v>
      </c>
      <c r="B1162" s="22" t="s">
        <v>100</v>
      </c>
      <c r="C1162" s="72" t="s">
        <v>57</v>
      </c>
      <c r="D1162" s="60">
        <v>781</v>
      </c>
      <c r="E1162" s="22">
        <v>36</v>
      </c>
      <c r="F1162" s="49" t="s">
        <v>11</v>
      </c>
      <c r="G1162" s="49" t="s">
        <v>6</v>
      </c>
      <c r="H1162" s="73">
        <v>26.95</v>
      </c>
      <c r="I1162" s="73" t="s">
        <v>80</v>
      </c>
      <c r="J1162" s="74">
        <v>0</v>
      </c>
      <c r="K1162" s="73">
        <v>26.95</v>
      </c>
      <c r="L1162" s="73">
        <v>12.53</v>
      </c>
      <c r="M1162" s="22">
        <v>30</v>
      </c>
      <c r="N1162" s="22">
        <v>3014</v>
      </c>
      <c r="O1162" s="22" t="s">
        <v>24</v>
      </c>
      <c r="P1162" s="22" t="s">
        <v>25</v>
      </c>
      <c r="Q1162" s="75">
        <v>808.5</v>
      </c>
      <c r="R1162" s="73">
        <v>0</v>
      </c>
      <c r="S1162" s="73">
        <v>432.6</v>
      </c>
    </row>
    <row r="1163" spans="1:19" x14ac:dyDescent="0.35">
      <c r="A1163" s="72">
        <v>41330</v>
      </c>
      <c r="B1163" s="22" t="s">
        <v>100</v>
      </c>
      <c r="C1163" s="72" t="s">
        <v>57</v>
      </c>
      <c r="D1163" s="60">
        <v>782</v>
      </c>
      <c r="E1163" s="22">
        <v>19</v>
      </c>
      <c r="F1163" s="49" t="s">
        <v>9</v>
      </c>
      <c r="G1163" s="49" t="s">
        <v>6</v>
      </c>
      <c r="H1163" s="73">
        <v>49.95</v>
      </c>
      <c r="I1163" s="73" t="s">
        <v>82</v>
      </c>
      <c r="J1163" s="74">
        <v>0</v>
      </c>
      <c r="K1163" s="73">
        <v>49.95</v>
      </c>
      <c r="L1163" s="73">
        <v>24.77</v>
      </c>
      <c r="M1163" s="22">
        <v>21</v>
      </c>
      <c r="N1163" s="22">
        <v>3028</v>
      </c>
      <c r="O1163" s="22" t="s">
        <v>39</v>
      </c>
      <c r="P1163" s="22" t="s">
        <v>27</v>
      </c>
      <c r="Q1163" s="75">
        <v>1048.95</v>
      </c>
      <c r="R1163" s="73">
        <v>0</v>
      </c>
      <c r="S1163" s="73">
        <v>528.78000000000009</v>
      </c>
    </row>
    <row r="1164" spans="1:19" x14ac:dyDescent="0.35">
      <c r="A1164" s="72">
        <v>41330</v>
      </c>
      <c r="B1164" s="22" t="s">
        <v>100</v>
      </c>
      <c r="C1164" s="72" t="s">
        <v>57</v>
      </c>
      <c r="D1164" s="60">
        <v>782</v>
      </c>
      <c r="E1164" s="22">
        <v>5</v>
      </c>
      <c r="F1164" s="49" t="s">
        <v>9</v>
      </c>
      <c r="G1164" s="49" t="s">
        <v>6</v>
      </c>
      <c r="H1164" s="73">
        <v>24.95</v>
      </c>
      <c r="I1164" s="73" t="s">
        <v>80</v>
      </c>
      <c r="J1164" s="74">
        <v>0</v>
      </c>
      <c r="K1164" s="73">
        <v>24.95</v>
      </c>
      <c r="L1164" s="73">
        <v>12.27</v>
      </c>
      <c r="M1164" s="22">
        <v>5</v>
      </c>
      <c r="N1164" s="22">
        <v>3028</v>
      </c>
      <c r="O1164" s="22" t="s">
        <v>39</v>
      </c>
      <c r="P1164" s="22" t="s">
        <v>27</v>
      </c>
      <c r="Q1164" s="75">
        <v>124.75</v>
      </c>
      <c r="R1164" s="73">
        <v>0</v>
      </c>
      <c r="S1164" s="73">
        <v>63.4</v>
      </c>
    </row>
    <row r="1165" spans="1:19" x14ac:dyDescent="0.35">
      <c r="A1165" s="72">
        <v>41330</v>
      </c>
      <c r="B1165" s="22" t="s">
        <v>100</v>
      </c>
      <c r="C1165" s="72" t="s">
        <v>57</v>
      </c>
      <c r="D1165" s="60">
        <v>783</v>
      </c>
      <c r="E1165" s="22">
        <v>36</v>
      </c>
      <c r="F1165" s="49" t="s">
        <v>10</v>
      </c>
      <c r="G1165" s="49" t="s">
        <v>6</v>
      </c>
      <c r="H1165" s="73">
        <v>26.95</v>
      </c>
      <c r="I1165" s="73" t="s">
        <v>80</v>
      </c>
      <c r="J1165" s="74">
        <v>0</v>
      </c>
      <c r="K1165" s="73">
        <v>26.95</v>
      </c>
      <c r="L1165" s="73">
        <v>12.53</v>
      </c>
      <c r="M1165" s="22">
        <v>11</v>
      </c>
      <c r="N1165" s="22">
        <v>3032</v>
      </c>
      <c r="O1165" s="22" t="s">
        <v>30</v>
      </c>
      <c r="P1165" s="22" t="s">
        <v>31</v>
      </c>
      <c r="Q1165" s="75">
        <v>296.45</v>
      </c>
      <c r="R1165" s="73">
        <v>0</v>
      </c>
      <c r="S1165" s="73">
        <v>158.62</v>
      </c>
    </row>
    <row r="1166" spans="1:19" x14ac:dyDescent="0.35">
      <c r="A1166" s="72">
        <v>41330</v>
      </c>
      <c r="B1166" s="22" t="s">
        <v>100</v>
      </c>
      <c r="C1166" s="72" t="s">
        <v>57</v>
      </c>
      <c r="D1166" s="60">
        <v>784</v>
      </c>
      <c r="E1166" s="22">
        <v>28</v>
      </c>
      <c r="F1166" s="49" t="s">
        <v>11</v>
      </c>
      <c r="G1166" s="49" t="s">
        <v>6</v>
      </c>
      <c r="H1166" s="73">
        <v>0.95</v>
      </c>
      <c r="I1166" s="73" t="s">
        <v>78</v>
      </c>
      <c r="J1166" s="74">
        <v>0</v>
      </c>
      <c r="K1166" s="73">
        <v>0.95</v>
      </c>
      <c r="L1166" s="73">
        <v>0.5</v>
      </c>
      <c r="M1166" s="22">
        <v>17</v>
      </c>
      <c r="N1166" s="22">
        <v>3023</v>
      </c>
      <c r="O1166" s="22" t="s">
        <v>38</v>
      </c>
      <c r="P1166" s="22" t="s">
        <v>23</v>
      </c>
      <c r="Q1166" s="75">
        <v>16.149999999999999</v>
      </c>
      <c r="R1166" s="73">
        <v>0</v>
      </c>
      <c r="S1166" s="73">
        <v>7.6499999999999995</v>
      </c>
    </row>
    <row r="1167" spans="1:19" x14ac:dyDescent="0.35">
      <c r="A1167" s="72">
        <v>41330</v>
      </c>
      <c r="B1167" s="22" t="s">
        <v>100</v>
      </c>
      <c r="C1167" s="72" t="s">
        <v>57</v>
      </c>
      <c r="D1167" s="60">
        <v>784</v>
      </c>
      <c r="E1167" s="22">
        <v>23</v>
      </c>
      <c r="F1167" s="49" t="s">
        <v>11</v>
      </c>
      <c r="G1167" s="49" t="s">
        <v>6</v>
      </c>
      <c r="H1167" s="73">
        <v>2.95</v>
      </c>
      <c r="I1167" s="73" t="s">
        <v>78</v>
      </c>
      <c r="J1167" s="74">
        <v>0</v>
      </c>
      <c r="K1167" s="73">
        <v>2.95</v>
      </c>
      <c r="L1167" s="73">
        <v>1.68</v>
      </c>
      <c r="M1167" s="22">
        <v>4</v>
      </c>
      <c r="N1167" s="22">
        <v>3023</v>
      </c>
      <c r="O1167" s="22" t="s">
        <v>38</v>
      </c>
      <c r="P1167" s="22" t="s">
        <v>23</v>
      </c>
      <c r="Q1167" s="75">
        <v>11.8</v>
      </c>
      <c r="R1167" s="73">
        <v>0</v>
      </c>
      <c r="S1167" s="73">
        <v>5.080000000000001</v>
      </c>
    </row>
    <row r="1168" spans="1:19" x14ac:dyDescent="0.35">
      <c r="A1168" s="72">
        <v>41330</v>
      </c>
      <c r="B1168" s="22" t="s">
        <v>100</v>
      </c>
      <c r="C1168" s="72" t="s">
        <v>57</v>
      </c>
      <c r="D1168" s="60">
        <v>785</v>
      </c>
      <c r="E1168" s="22">
        <v>20</v>
      </c>
      <c r="F1168" s="49" t="s">
        <v>9</v>
      </c>
      <c r="G1168" s="49" t="s">
        <v>6</v>
      </c>
      <c r="H1168" s="73">
        <v>16.95</v>
      </c>
      <c r="I1168" s="73" t="s">
        <v>79</v>
      </c>
      <c r="J1168" s="74">
        <v>0</v>
      </c>
      <c r="K1168" s="73">
        <v>16.95</v>
      </c>
      <c r="L1168" s="73">
        <v>6.76</v>
      </c>
      <c r="M1168" s="22">
        <v>13</v>
      </c>
      <c r="N1168" s="22">
        <v>3017</v>
      </c>
      <c r="O1168" s="22" t="s">
        <v>32</v>
      </c>
      <c r="P1168" s="22" t="s">
        <v>29</v>
      </c>
      <c r="Q1168" s="75">
        <v>220.35</v>
      </c>
      <c r="R1168" s="73">
        <v>0</v>
      </c>
      <c r="S1168" s="73">
        <v>132.47</v>
      </c>
    </row>
    <row r="1169" spans="1:19" x14ac:dyDescent="0.35">
      <c r="A1169" s="72">
        <v>41330</v>
      </c>
      <c r="B1169" s="22" t="s">
        <v>100</v>
      </c>
      <c r="C1169" s="72" t="s">
        <v>57</v>
      </c>
      <c r="D1169" s="60">
        <v>785</v>
      </c>
      <c r="E1169" s="22">
        <v>13</v>
      </c>
      <c r="F1169" s="49" t="s">
        <v>9</v>
      </c>
      <c r="G1169" s="49" t="s">
        <v>6</v>
      </c>
      <c r="H1169" s="73">
        <v>26.95</v>
      </c>
      <c r="I1169" s="73" t="s">
        <v>80</v>
      </c>
      <c r="J1169" s="74">
        <v>0</v>
      </c>
      <c r="K1169" s="73">
        <v>26.95</v>
      </c>
      <c r="L1169" s="73">
        <v>13.26</v>
      </c>
      <c r="M1169" s="22">
        <v>10</v>
      </c>
      <c r="N1169" s="22">
        <v>3017</v>
      </c>
      <c r="O1169" s="22" t="s">
        <v>32</v>
      </c>
      <c r="P1169" s="22" t="s">
        <v>29</v>
      </c>
      <c r="Q1169" s="75">
        <v>269.5</v>
      </c>
      <c r="R1169" s="73">
        <v>0</v>
      </c>
      <c r="S1169" s="73">
        <v>136.9</v>
      </c>
    </row>
    <row r="1170" spans="1:19" x14ac:dyDescent="0.35">
      <c r="A1170" s="72">
        <v>41330</v>
      </c>
      <c r="B1170" s="22" t="s">
        <v>100</v>
      </c>
      <c r="C1170" s="72" t="s">
        <v>57</v>
      </c>
      <c r="D1170" s="60">
        <v>786</v>
      </c>
      <c r="E1170" s="22">
        <v>10</v>
      </c>
      <c r="F1170" s="49" t="s">
        <v>9</v>
      </c>
      <c r="G1170" s="49" t="s">
        <v>6</v>
      </c>
      <c r="H1170" s="73">
        <v>34.950000000000003</v>
      </c>
      <c r="I1170" s="73" t="s">
        <v>81</v>
      </c>
      <c r="J1170" s="74">
        <v>0</v>
      </c>
      <c r="K1170" s="73">
        <v>34.950000000000003</v>
      </c>
      <c r="L1170" s="73">
        <v>22.13</v>
      </c>
      <c r="M1170" s="22">
        <v>6</v>
      </c>
      <c r="N1170" s="22">
        <v>3027</v>
      </c>
      <c r="O1170" s="22" t="s">
        <v>50</v>
      </c>
      <c r="P1170" s="22" t="s">
        <v>23</v>
      </c>
      <c r="Q1170" s="75">
        <v>209.70000000000002</v>
      </c>
      <c r="R1170" s="73">
        <v>0</v>
      </c>
      <c r="S1170" s="73">
        <v>76.920000000000016</v>
      </c>
    </row>
    <row r="1171" spans="1:19" x14ac:dyDescent="0.35">
      <c r="A1171" s="72">
        <v>41330</v>
      </c>
      <c r="B1171" s="22" t="s">
        <v>100</v>
      </c>
      <c r="C1171" s="72" t="s">
        <v>57</v>
      </c>
      <c r="D1171" s="60">
        <v>787</v>
      </c>
      <c r="E1171" s="22">
        <v>42</v>
      </c>
      <c r="F1171" s="49" t="s">
        <v>9</v>
      </c>
      <c r="G1171" s="49" t="s">
        <v>6</v>
      </c>
      <c r="H1171" s="73">
        <v>35.950000000000003</v>
      </c>
      <c r="I1171" s="73" t="s">
        <v>81</v>
      </c>
      <c r="J1171" s="74">
        <v>0</v>
      </c>
      <c r="K1171" s="73">
        <v>35.950000000000003</v>
      </c>
      <c r="L1171" s="73">
        <v>20.25</v>
      </c>
      <c r="M1171" s="22">
        <v>2</v>
      </c>
      <c r="N1171" s="22">
        <v>3012</v>
      </c>
      <c r="O1171" s="22" t="s">
        <v>36</v>
      </c>
      <c r="P1171" s="22" t="s">
        <v>34</v>
      </c>
      <c r="Q1171" s="75">
        <v>71.900000000000006</v>
      </c>
      <c r="R1171" s="73">
        <v>0</v>
      </c>
      <c r="S1171" s="73">
        <v>31.400000000000006</v>
      </c>
    </row>
    <row r="1172" spans="1:19" x14ac:dyDescent="0.35">
      <c r="A1172" s="72">
        <v>41330</v>
      </c>
      <c r="B1172" s="22" t="s">
        <v>100</v>
      </c>
      <c r="C1172" s="72" t="s">
        <v>57</v>
      </c>
      <c r="D1172" s="60">
        <v>787</v>
      </c>
      <c r="E1172" s="22">
        <v>10</v>
      </c>
      <c r="F1172" s="49" t="s">
        <v>9</v>
      </c>
      <c r="G1172" s="49" t="s">
        <v>6</v>
      </c>
      <c r="H1172" s="73">
        <v>34.950000000000003</v>
      </c>
      <c r="I1172" s="73" t="s">
        <v>81</v>
      </c>
      <c r="J1172" s="74">
        <v>0</v>
      </c>
      <c r="K1172" s="73">
        <v>34.950000000000003</v>
      </c>
      <c r="L1172" s="73">
        <v>22.13</v>
      </c>
      <c r="M1172" s="22">
        <v>13</v>
      </c>
      <c r="N1172" s="22">
        <v>3012</v>
      </c>
      <c r="O1172" s="22" t="s">
        <v>36</v>
      </c>
      <c r="P1172" s="22" t="s">
        <v>34</v>
      </c>
      <c r="Q1172" s="75">
        <v>454.35</v>
      </c>
      <c r="R1172" s="73">
        <v>0</v>
      </c>
      <c r="S1172" s="73">
        <v>166.66000000000005</v>
      </c>
    </row>
    <row r="1173" spans="1:19" x14ac:dyDescent="0.35">
      <c r="A1173" s="72">
        <v>41330</v>
      </c>
      <c r="B1173" s="22" t="s">
        <v>100</v>
      </c>
      <c r="C1173" s="72" t="s">
        <v>57</v>
      </c>
      <c r="D1173" s="60">
        <v>787</v>
      </c>
      <c r="E1173" s="22">
        <v>34</v>
      </c>
      <c r="F1173" s="49" t="s">
        <v>9</v>
      </c>
      <c r="G1173" s="49" t="s">
        <v>6</v>
      </c>
      <c r="H1173" s="73">
        <v>37.950000000000003</v>
      </c>
      <c r="I1173" s="73" t="s">
        <v>81</v>
      </c>
      <c r="J1173" s="74">
        <v>0</v>
      </c>
      <c r="K1173" s="73">
        <v>37.950000000000003</v>
      </c>
      <c r="L1173" s="73">
        <v>15.35</v>
      </c>
      <c r="M1173" s="22">
        <v>8</v>
      </c>
      <c r="N1173" s="22">
        <v>3012</v>
      </c>
      <c r="O1173" s="22" t="s">
        <v>36</v>
      </c>
      <c r="P1173" s="22" t="s">
        <v>34</v>
      </c>
      <c r="Q1173" s="75">
        <v>303.60000000000002</v>
      </c>
      <c r="R1173" s="73">
        <v>0</v>
      </c>
      <c r="S1173" s="73">
        <v>180.8</v>
      </c>
    </row>
    <row r="1174" spans="1:19" x14ac:dyDescent="0.35">
      <c r="A1174" s="72">
        <v>41330</v>
      </c>
      <c r="B1174" s="22" t="s">
        <v>100</v>
      </c>
      <c r="C1174" s="72" t="s">
        <v>57</v>
      </c>
      <c r="D1174" s="60">
        <v>787</v>
      </c>
      <c r="E1174" s="22">
        <v>13</v>
      </c>
      <c r="F1174" s="49" t="s">
        <v>9</v>
      </c>
      <c r="G1174" s="49" t="s">
        <v>6</v>
      </c>
      <c r="H1174" s="73">
        <v>26.95</v>
      </c>
      <c r="I1174" s="73" t="s">
        <v>80</v>
      </c>
      <c r="J1174" s="74">
        <v>0</v>
      </c>
      <c r="K1174" s="73">
        <v>26.95</v>
      </c>
      <c r="L1174" s="73">
        <v>13.26</v>
      </c>
      <c r="M1174" s="22">
        <v>10</v>
      </c>
      <c r="N1174" s="22">
        <v>3012</v>
      </c>
      <c r="O1174" s="22" t="s">
        <v>36</v>
      </c>
      <c r="P1174" s="22" t="s">
        <v>34</v>
      </c>
      <c r="Q1174" s="75">
        <v>269.5</v>
      </c>
      <c r="R1174" s="73">
        <v>0</v>
      </c>
      <c r="S1174" s="73">
        <v>136.9</v>
      </c>
    </row>
    <row r="1175" spans="1:19" x14ac:dyDescent="0.35">
      <c r="A1175" s="72">
        <v>41330</v>
      </c>
      <c r="B1175" s="22" t="s">
        <v>100</v>
      </c>
      <c r="C1175" s="72" t="s">
        <v>57</v>
      </c>
      <c r="D1175" s="60">
        <v>788</v>
      </c>
      <c r="E1175" s="22">
        <v>47</v>
      </c>
      <c r="F1175" s="49" t="s">
        <v>11</v>
      </c>
      <c r="G1175" s="49" t="s">
        <v>6</v>
      </c>
      <c r="H1175" s="73">
        <v>28.95</v>
      </c>
      <c r="I1175" s="73" t="s">
        <v>80</v>
      </c>
      <c r="J1175" s="74">
        <v>0</v>
      </c>
      <c r="K1175" s="73">
        <v>28.95</v>
      </c>
      <c r="L1175" s="73">
        <v>8.86</v>
      </c>
      <c r="M1175" s="22">
        <v>20</v>
      </c>
      <c r="N1175" s="22">
        <v>3030</v>
      </c>
      <c r="O1175" s="22" t="s">
        <v>40</v>
      </c>
      <c r="P1175" s="22" t="s">
        <v>41</v>
      </c>
      <c r="Q1175" s="75">
        <v>579</v>
      </c>
      <c r="R1175" s="73">
        <v>0</v>
      </c>
      <c r="S1175" s="73">
        <v>401.8</v>
      </c>
    </row>
    <row r="1176" spans="1:19" x14ac:dyDescent="0.35">
      <c r="A1176" s="72">
        <v>41330</v>
      </c>
      <c r="B1176" s="22" t="s">
        <v>100</v>
      </c>
      <c r="C1176" s="72" t="s">
        <v>57</v>
      </c>
      <c r="D1176" s="60">
        <v>788</v>
      </c>
      <c r="E1176" s="22">
        <v>17</v>
      </c>
      <c r="F1176" s="49" t="s">
        <v>11</v>
      </c>
      <c r="G1176" s="49" t="s">
        <v>6</v>
      </c>
      <c r="H1176" s="73">
        <v>49.95</v>
      </c>
      <c r="I1176" s="73" t="s">
        <v>82</v>
      </c>
      <c r="J1176" s="74">
        <v>0</v>
      </c>
      <c r="K1176" s="73">
        <v>49.95</v>
      </c>
      <c r="L1176" s="73">
        <v>23.93</v>
      </c>
      <c r="M1176" s="22">
        <v>8</v>
      </c>
      <c r="N1176" s="22">
        <v>3030</v>
      </c>
      <c r="O1176" s="22" t="s">
        <v>40</v>
      </c>
      <c r="P1176" s="22" t="s">
        <v>41</v>
      </c>
      <c r="Q1176" s="75">
        <v>399.6</v>
      </c>
      <c r="R1176" s="73">
        <v>0</v>
      </c>
      <c r="S1176" s="73">
        <v>208.16000000000003</v>
      </c>
    </row>
    <row r="1177" spans="1:19" x14ac:dyDescent="0.35">
      <c r="A1177" s="72">
        <v>41330</v>
      </c>
      <c r="B1177" s="22" t="s">
        <v>100</v>
      </c>
      <c r="C1177" s="72" t="s">
        <v>57</v>
      </c>
      <c r="D1177" s="60">
        <v>788</v>
      </c>
      <c r="E1177" s="22">
        <v>35</v>
      </c>
      <c r="F1177" s="49" t="s">
        <v>11</v>
      </c>
      <c r="G1177" s="49" t="s">
        <v>6</v>
      </c>
      <c r="H1177" s="73">
        <v>0.95</v>
      </c>
      <c r="I1177" s="73" t="s">
        <v>78</v>
      </c>
      <c r="J1177" s="74">
        <v>0</v>
      </c>
      <c r="K1177" s="73">
        <v>0.95</v>
      </c>
      <c r="L1177" s="73">
        <v>0.47</v>
      </c>
      <c r="M1177" s="22">
        <v>14</v>
      </c>
      <c r="N1177" s="22">
        <v>3030</v>
      </c>
      <c r="O1177" s="22" t="s">
        <v>40</v>
      </c>
      <c r="P1177" s="22" t="s">
        <v>41</v>
      </c>
      <c r="Q1177" s="75">
        <v>13.299999999999999</v>
      </c>
      <c r="R1177" s="73">
        <v>0</v>
      </c>
      <c r="S1177" s="73">
        <v>6.72</v>
      </c>
    </row>
    <row r="1178" spans="1:19" x14ac:dyDescent="0.35">
      <c r="A1178" s="72">
        <v>41330</v>
      </c>
      <c r="B1178" s="22" t="s">
        <v>100</v>
      </c>
      <c r="C1178" s="72" t="s">
        <v>57</v>
      </c>
      <c r="D1178" s="60">
        <v>789</v>
      </c>
      <c r="E1178" s="22">
        <v>16</v>
      </c>
      <c r="F1178" s="49" t="s">
        <v>10</v>
      </c>
      <c r="G1178" s="49" t="s">
        <v>6</v>
      </c>
      <c r="H1178" s="73">
        <v>27.95</v>
      </c>
      <c r="I1178" s="73" t="s">
        <v>80</v>
      </c>
      <c r="J1178" s="74">
        <v>0</v>
      </c>
      <c r="K1178" s="73">
        <v>27.95</v>
      </c>
      <c r="L1178" s="73">
        <v>15.85</v>
      </c>
      <c r="M1178" s="22">
        <v>3</v>
      </c>
      <c r="N1178" s="22">
        <v>3029</v>
      </c>
      <c r="O1178" s="22" t="s">
        <v>46</v>
      </c>
      <c r="P1178" s="22" t="s">
        <v>23</v>
      </c>
      <c r="Q1178" s="75">
        <v>83.85</v>
      </c>
      <c r="R1178" s="73">
        <v>0</v>
      </c>
      <c r="S1178" s="73">
        <v>36.299999999999997</v>
      </c>
    </row>
    <row r="1179" spans="1:19" x14ac:dyDescent="0.35">
      <c r="A1179" s="72">
        <v>41330</v>
      </c>
      <c r="B1179" s="22" t="s">
        <v>100</v>
      </c>
      <c r="C1179" s="72" t="s">
        <v>57</v>
      </c>
      <c r="D1179" s="60">
        <v>789</v>
      </c>
      <c r="E1179" s="22">
        <v>47</v>
      </c>
      <c r="F1179" s="49" t="s">
        <v>10</v>
      </c>
      <c r="G1179" s="49" t="s">
        <v>6</v>
      </c>
      <c r="H1179" s="73">
        <v>28.95</v>
      </c>
      <c r="I1179" s="73" t="s">
        <v>80</v>
      </c>
      <c r="J1179" s="74">
        <v>0</v>
      </c>
      <c r="K1179" s="73">
        <v>28.95</v>
      </c>
      <c r="L1179" s="73">
        <v>8.86</v>
      </c>
      <c r="M1179" s="22">
        <v>14</v>
      </c>
      <c r="N1179" s="22">
        <v>3029</v>
      </c>
      <c r="O1179" s="22" t="s">
        <v>46</v>
      </c>
      <c r="P1179" s="22" t="s">
        <v>23</v>
      </c>
      <c r="Q1179" s="75">
        <v>405.3</v>
      </c>
      <c r="R1179" s="73">
        <v>0</v>
      </c>
      <c r="S1179" s="73">
        <v>281.26</v>
      </c>
    </row>
    <row r="1180" spans="1:19" x14ac:dyDescent="0.35">
      <c r="A1180" s="72">
        <v>41330</v>
      </c>
      <c r="B1180" s="22" t="s">
        <v>100</v>
      </c>
      <c r="C1180" s="72" t="s">
        <v>57</v>
      </c>
      <c r="D1180" s="60">
        <v>790</v>
      </c>
      <c r="E1180" s="22">
        <v>32</v>
      </c>
      <c r="F1180" s="49" t="s">
        <v>11</v>
      </c>
      <c r="G1180" s="49" t="s">
        <v>6</v>
      </c>
      <c r="H1180" s="73">
        <v>22.95</v>
      </c>
      <c r="I1180" s="73" t="s">
        <v>80</v>
      </c>
      <c r="J1180" s="74">
        <v>0</v>
      </c>
      <c r="K1180" s="73">
        <v>22.95</v>
      </c>
      <c r="L1180" s="73">
        <v>11.78</v>
      </c>
      <c r="M1180" s="22">
        <v>3</v>
      </c>
      <c r="N1180" s="22">
        <v>3024</v>
      </c>
      <c r="O1180" s="22" t="s">
        <v>47</v>
      </c>
      <c r="P1180" s="22" t="s">
        <v>41</v>
      </c>
      <c r="Q1180" s="75">
        <v>68.849999999999994</v>
      </c>
      <c r="R1180" s="73">
        <v>0</v>
      </c>
      <c r="S1180" s="73">
        <v>33.51</v>
      </c>
    </row>
    <row r="1181" spans="1:19" x14ac:dyDescent="0.35">
      <c r="A1181" s="72">
        <v>41330</v>
      </c>
      <c r="B1181" s="22" t="s">
        <v>100</v>
      </c>
      <c r="C1181" s="72" t="s">
        <v>57</v>
      </c>
      <c r="D1181" s="60">
        <v>791</v>
      </c>
      <c r="E1181" s="22">
        <v>8</v>
      </c>
      <c r="F1181" s="49" t="s">
        <v>10</v>
      </c>
      <c r="G1181" s="49" t="s">
        <v>6</v>
      </c>
      <c r="H1181" s="73">
        <v>7.95</v>
      </c>
      <c r="I1181" s="73" t="s">
        <v>78</v>
      </c>
      <c r="J1181" s="74">
        <v>0.1</v>
      </c>
      <c r="K1181" s="73">
        <v>7.16</v>
      </c>
      <c r="L1181" s="73">
        <v>4.53</v>
      </c>
      <c r="M1181" s="22">
        <v>29</v>
      </c>
      <c r="N1181" s="22">
        <v>3017</v>
      </c>
      <c r="O1181" s="22" t="s">
        <v>32</v>
      </c>
      <c r="P1181" s="22" t="s">
        <v>29</v>
      </c>
      <c r="Q1181" s="75">
        <v>207.64000000000001</v>
      </c>
      <c r="R1181" s="73">
        <v>0.79</v>
      </c>
      <c r="S1181" s="73">
        <v>76.27</v>
      </c>
    </row>
    <row r="1182" spans="1:19" x14ac:dyDescent="0.35">
      <c r="A1182" s="72">
        <v>41330</v>
      </c>
      <c r="B1182" s="22" t="s">
        <v>100</v>
      </c>
      <c r="C1182" s="72" t="s">
        <v>57</v>
      </c>
      <c r="D1182" s="60">
        <v>791</v>
      </c>
      <c r="E1182" s="22">
        <v>24</v>
      </c>
      <c r="F1182" s="49" t="s">
        <v>10</v>
      </c>
      <c r="G1182" s="49" t="s">
        <v>6</v>
      </c>
      <c r="H1182" s="73">
        <v>27.95</v>
      </c>
      <c r="I1182" s="73" t="s">
        <v>80</v>
      </c>
      <c r="J1182" s="74">
        <v>0</v>
      </c>
      <c r="K1182" s="73">
        <v>27.95</v>
      </c>
      <c r="L1182" s="73">
        <v>16.8</v>
      </c>
      <c r="M1182" s="22">
        <v>12</v>
      </c>
      <c r="N1182" s="22">
        <v>3017</v>
      </c>
      <c r="O1182" s="22" t="s">
        <v>32</v>
      </c>
      <c r="P1182" s="22" t="s">
        <v>29</v>
      </c>
      <c r="Q1182" s="75">
        <v>335.4</v>
      </c>
      <c r="R1182" s="73">
        <v>0</v>
      </c>
      <c r="S1182" s="73">
        <v>133.79999999999998</v>
      </c>
    </row>
    <row r="1183" spans="1:19" x14ac:dyDescent="0.35">
      <c r="A1183" s="72">
        <v>41330</v>
      </c>
      <c r="B1183" s="22" t="s">
        <v>100</v>
      </c>
      <c r="C1183" s="72" t="s">
        <v>57</v>
      </c>
      <c r="D1183" s="60">
        <v>792</v>
      </c>
      <c r="E1183" s="22">
        <v>39</v>
      </c>
      <c r="F1183" s="49" t="s">
        <v>11</v>
      </c>
      <c r="G1183" s="49" t="s">
        <v>6</v>
      </c>
      <c r="H1183" s="73">
        <v>26.95</v>
      </c>
      <c r="I1183" s="73" t="s">
        <v>80</v>
      </c>
      <c r="J1183" s="74">
        <v>0</v>
      </c>
      <c r="K1183" s="73">
        <v>26.95</v>
      </c>
      <c r="L1183" s="73">
        <v>12.24</v>
      </c>
      <c r="M1183" s="22">
        <v>15</v>
      </c>
      <c r="N1183" s="22">
        <v>3031</v>
      </c>
      <c r="O1183" s="22" t="s">
        <v>48</v>
      </c>
      <c r="P1183" s="22" t="s">
        <v>23</v>
      </c>
      <c r="Q1183" s="75">
        <v>404.25</v>
      </c>
      <c r="R1183" s="73">
        <v>0</v>
      </c>
      <c r="S1183" s="73">
        <v>220.64999999999998</v>
      </c>
    </row>
    <row r="1184" spans="1:19" x14ac:dyDescent="0.35">
      <c r="A1184" s="72">
        <v>41330</v>
      </c>
      <c r="B1184" s="22" t="s">
        <v>100</v>
      </c>
      <c r="C1184" s="72" t="s">
        <v>57</v>
      </c>
      <c r="D1184" s="60">
        <v>793</v>
      </c>
      <c r="E1184" s="22">
        <v>1</v>
      </c>
      <c r="F1184" s="49" t="s">
        <v>10</v>
      </c>
      <c r="G1184" s="49" t="s">
        <v>6</v>
      </c>
      <c r="H1184" s="73">
        <v>43.95</v>
      </c>
      <c r="I1184" s="73" t="s">
        <v>82</v>
      </c>
      <c r="J1184" s="74">
        <v>0</v>
      </c>
      <c r="K1184" s="73">
        <v>43.95</v>
      </c>
      <c r="L1184" s="73">
        <v>25.6</v>
      </c>
      <c r="M1184" s="22">
        <v>15</v>
      </c>
      <c r="N1184" s="22">
        <v>3010</v>
      </c>
      <c r="O1184" s="22" t="s">
        <v>45</v>
      </c>
      <c r="P1184" s="22" t="s">
        <v>44</v>
      </c>
      <c r="Q1184" s="75">
        <v>659.25</v>
      </c>
      <c r="R1184" s="73">
        <v>0</v>
      </c>
      <c r="S1184" s="73">
        <v>275.25</v>
      </c>
    </row>
    <row r="1185" spans="1:19" x14ac:dyDescent="0.35">
      <c r="A1185" s="72">
        <v>41330</v>
      </c>
      <c r="B1185" s="22" t="s">
        <v>100</v>
      </c>
      <c r="C1185" s="72" t="s">
        <v>57</v>
      </c>
      <c r="D1185" s="60">
        <v>794</v>
      </c>
      <c r="E1185" s="22">
        <v>47</v>
      </c>
      <c r="F1185" s="49" t="s">
        <v>11</v>
      </c>
      <c r="G1185" s="49" t="s">
        <v>6</v>
      </c>
      <c r="H1185" s="73">
        <v>28.95</v>
      </c>
      <c r="I1185" s="73" t="s">
        <v>80</v>
      </c>
      <c r="J1185" s="74">
        <v>0</v>
      </c>
      <c r="K1185" s="73">
        <v>28.95</v>
      </c>
      <c r="L1185" s="73">
        <v>8.86</v>
      </c>
      <c r="M1185" s="22">
        <v>1</v>
      </c>
      <c r="N1185" s="22">
        <v>3021</v>
      </c>
      <c r="O1185" s="22" t="s">
        <v>26</v>
      </c>
      <c r="P1185" s="22" t="s">
        <v>27</v>
      </c>
      <c r="Q1185" s="75">
        <v>28.95</v>
      </c>
      <c r="R1185" s="73">
        <v>0</v>
      </c>
      <c r="S1185" s="73">
        <v>20.09</v>
      </c>
    </row>
    <row r="1186" spans="1:19" x14ac:dyDescent="0.35">
      <c r="A1186" s="72">
        <v>41330</v>
      </c>
      <c r="B1186" s="22" t="s">
        <v>100</v>
      </c>
      <c r="C1186" s="72" t="s">
        <v>57</v>
      </c>
      <c r="D1186" s="60">
        <v>795</v>
      </c>
      <c r="E1186" s="22">
        <v>22</v>
      </c>
      <c r="F1186" s="49" t="s">
        <v>9</v>
      </c>
      <c r="G1186" s="49" t="s">
        <v>6</v>
      </c>
      <c r="H1186" s="73">
        <v>0.95</v>
      </c>
      <c r="I1186" s="73" t="s">
        <v>78</v>
      </c>
      <c r="J1186" s="74">
        <v>0</v>
      </c>
      <c r="K1186" s="73">
        <v>0.95</v>
      </c>
      <c r="L1186" s="73">
        <v>0.56999999999999995</v>
      </c>
      <c r="M1186" s="22">
        <v>19</v>
      </c>
      <c r="N1186" s="22">
        <v>3015</v>
      </c>
      <c r="O1186" s="22" t="s">
        <v>37</v>
      </c>
      <c r="P1186" s="22" t="s">
        <v>29</v>
      </c>
      <c r="Q1186" s="75">
        <v>18.05</v>
      </c>
      <c r="R1186" s="73">
        <v>0</v>
      </c>
      <c r="S1186" s="73">
        <v>7.22</v>
      </c>
    </row>
    <row r="1187" spans="1:19" x14ac:dyDescent="0.35">
      <c r="A1187" s="72">
        <v>41330</v>
      </c>
      <c r="B1187" s="22" t="s">
        <v>100</v>
      </c>
      <c r="C1187" s="72" t="s">
        <v>57</v>
      </c>
      <c r="D1187" s="60">
        <v>796</v>
      </c>
      <c r="E1187" s="22">
        <v>35</v>
      </c>
      <c r="F1187" s="49" t="s">
        <v>11</v>
      </c>
      <c r="G1187" s="49" t="s">
        <v>6</v>
      </c>
      <c r="H1187" s="73">
        <v>0.95</v>
      </c>
      <c r="I1187" s="73" t="s">
        <v>78</v>
      </c>
      <c r="J1187" s="74">
        <v>0.2</v>
      </c>
      <c r="K1187" s="73">
        <v>0.76</v>
      </c>
      <c r="L1187" s="73">
        <v>0.47</v>
      </c>
      <c r="M1187" s="22">
        <v>13</v>
      </c>
      <c r="N1187" s="22">
        <v>3021</v>
      </c>
      <c r="O1187" s="22" t="s">
        <v>26</v>
      </c>
      <c r="P1187" s="22" t="s">
        <v>27</v>
      </c>
      <c r="Q1187" s="75">
        <v>9.8800000000000008</v>
      </c>
      <c r="R1187" s="73">
        <v>0.18999999999999995</v>
      </c>
      <c r="S1187" s="73">
        <v>3.7700000000000005</v>
      </c>
    </row>
    <row r="1188" spans="1:19" x14ac:dyDescent="0.35">
      <c r="A1188" s="72">
        <v>41330</v>
      </c>
      <c r="B1188" s="22" t="s">
        <v>100</v>
      </c>
      <c r="C1188" s="72" t="s">
        <v>57</v>
      </c>
      <c r="D1188" s="60">
        <v>796</v>
      </c>
      <c r="E1188" s="22">
        <v>16</v>
      </c>
      <c r="F1188" s="49" t="s">
        <v>11</v>
      </c>
      <c r="G1188" s="49" t="s">
        <v>6</v>
      </c>
      <c r="H1188" s="73">
        <v>27.95</v>
      </c>
      <c r="I1188" s="73" t="s">
        <v>80</v>
      </c>
      <c r="J1188" s="74">
        <v>0</v>
      </c>
      <c r="K1188" s="73">
        <v>27.95</v>
      </c>
      <c r="L1188" s="73">
        <v>15.85</v>
      </c>
      <c r="M1188" s="22">
        <v>2</v>
      </c>
      <c r="N1188" s="22">
        <v>3021</v>
      </c>
      <c r="O1188" s="22" t="s">
        <v>26</v>
      </c>
      <c r="P1188" s="22" t="s">
        <v>27</v>
      </c>
      <c r="Q1188" s="75">
        <v>55.9</v>
      </c>
      <c r="R1188" s="73">
        <v>0</v>
      </c>
      <c r="S1188" s="73">
        <v>24.2</v>
      </c>
    </row>
    <row r="1189" spans="1:19" x14ac:dyDescent="0.35">
      <c r="A1189" s="72">
        <v>41330</v>
      </c>
      <c r="B1189" s="22" t="s">
        <v>100</v>
      </c>
      <c r="C1189" s="72" t="s">
        <v>57</v>
      </c>
      <c r="D1189" s="60">
        <v>797</v>
      </c>
      <c r="E1189" s="22">
        <v>33</v>
      </c>
      <c r="F1189" s="49" t="s">
        <v>9</v>
      </c>
      <c r="G1189" s="49" t="s">
        <v>6</v>
      </c>
      <c r="H1189" s="73">
        <v>19.95</v>
      </c>
      <c r="I1189" s="73" t="s">
        <v>79</v>
      </c>
      <c r="J1189" s="74">
        <v>0</v>
      </c>
      <c r="K1189" s="73">
        <v>19.95</v>
      </c>
      <c r="L1189" s="73">
        <v>9.7799999999999994</v>
      </c>
      <c r="M1189" s="22">
        <v>18</v>
      </c>
      <c r="N1189" s="22">
        <v>3027</v>
      </c>
      <c r="O1189" s="22" t="s">
        <v>50</v>
      </c>
      <c r="P1189" s="22" t="s">
        <v>23</v>
      </c>
      <c r="Q1189" s="75">
        <v>359.09999999999997</v>
      </c>
      <c r="R1189" s="73">
        <v>0</v>
      </c>
      <c r="S1189" s="73">
        <v>183.06</v>
      </c>
    </row>
    <row r="1190" spans="1:19" x14ac:dyDescent="0.35">
      <c r="A1190" s="72">
        <v>41330</v>
      </c>
      <c r="B1190" s="22" t="s">
        <v>100</v>
      </c>
      <c r="C1190" s="72" t="s">
        <v>57</v>
      </c>
      <c r="D1190" s="60">
        <v>797</v>
      </c>
      <c r="E1190" s="22">
        <v>13</v>
      </c>
      <c r="F1190" s="49" t="s">
        <v>9</v>
      </c>
      <c r="G1190" s="49" t="s">
        <v>6</v>
      </c>
      <c r="H1190" s="73">
        <v>26.95</v>
      </c>
      <c r="I1190" s="73" t="s">
        <v>80</v>
      </c>
      <c r="J1190" s="74">
        <v>0</v>
      </c>
      <c r="K1190" s="73">
        <v>26.95</v>
      </c>
      <c r="L1190" s="73">
        <v>13.26</v>
      </c>
      <c r="M1190" s="22">
        <v>3</v>
      </c>
      <c r="N1190" s="22">
        <v>3027</v>
      </c>
      <c r="O1190" s="22" t="s">
        <v>50</v>
      </c>
      <c r="P1190" s="22" t="s">
        <v>23</v>
      </c>
      <c r="Q1190" s="75">
        <v>80.849999999999994</v>
      </c>
      <c r="R1190" s="73">
        <v>0</v>
      </c>
      <c r="S1190" s="73">
        <v>41.07</v>
      </c>
    </row>
    <row r="1191" spans="1:19" x14ac:dyDescent="0.35">
      <c r="A1191" s="72">
        <v>41330</v>
      </c>
      <c r="B1191" s="22" t="s">
        <v>100</v>
      </c>
      <c r="C1191" s="72" t="s">
        <v>57</v>
      </c>
      <c r="D1191" s="60">
        <v>798</v>
      </c>
      <c r="E1191" s="22">
        <v>9</v>
      </c>
      <c r="F1191" s="49" t="s">
        <v>11</v>
      </c>
      <c r="G1191" s="49" t="s">
        <v>6</v>
      </c>
      <c r="H1191" s="73">
        <v>48.95</v>
      </c>
      <c r="I1191" s="73" t="s">
        <v>82</v>
      </c>
      <c r="J1191" s="74">
        <v>0</v>
      </c>
      <c r="K1191" s="73">
        <v>48.95</v>
      </c>
      <c r="L1191" s="73">
        <v>24.52</v>
      </c>
      <c r="M1191" s="22">
        <v>14</v>
      </c>
      <c r="N1191" s="22">
        <v>3017</v>
      </c>
      <c r="O1191" s="22" t="s">
        <v>32</v>
      </c>
      <c r="P1191" s="22" t="s">
        <v>29</v>
      </c>
      <c r="Q1191" s="75">
        <v>685.30000000000007</v>
      </c>
      <c r="R1191" s="73">
        <v>0</v>
      </c>
      <c r="S1191" s="73">
        <v>342.02000000000004</v>
      </c>
    </row>
    <row r="1192" spans="1:19" x14ac:dyDescent="0.35">
      <c r="A1192" s="72">
        <v>41330</v>
      </c>
      <c r="B1192" s="22" t="s">
        <v>100</v>
      </c>
      <c r="C1192" s="72" t="s">
        <v>57</v>
      </c>
      <c r="D1192" s="60">
        <v>799</v>
      </c>
      <c r="E1192" s="22">
        <v>8</v>
      </c>
      <c r="F1192" s="49" t="s">
        <v>9</v>
      </c>
      <c r="G1192" s="49" t="s">
        <v>6</v>
      </c>
      <c r="H1192" s="73">
        <v>7.95</v>
      </c>
      <c r="I1192" s="73" t="s">
        <v>78</v>
      </c>
      <c r="J1192" s="74">
        <v>0</v>
      </c>
      <c r="K1192" s="73">
        <v>7.95</v>
      </c>
      <c r="L1192" s="73">
        <v>4.53</v>
      </c>
      <c r="M1192" s="22">
        <v>17</v>
      </c>
      <c r="N1192" s="22">
        <v>3010</v>
      </c>
      <c r="O1192" s="22" t="s">
        <v>45</v>
      </c>
      <c r="P1192" s="22" t="s">
        <v>44</v>
      </c>
      <c r="Q1192" s="75">
        <v>135.15</v>
      </c>
      <c r="R1192" s="73">
        <v>0</v>
      </c>
      <c r="S1192" s="73">
        <v>58.14</v>
      </c>
    </row>
    <row r="1193" spans="1:19" x14ac:dyDescent="0.35">
      <c r="A1193" s="72">
        <v>41330</v>
      </c>
      <c r="B1193" s="22" t="s">
        <v>100</v>
      </c>
      <c r="C1193" s="72" t="s">
        <v>57</v>
      </c>
      <c r="D1193" s="60">
        <v>800</v>
      </c>
      <c r="E1193" s="22">
        <v>5</v>
      </c>
      <c r="F1193" s="49" t="s">
        <v>9</v>
      </c>
      <c r="G1193" s="49" t="s">
        <v>6</v>
      </c>
      <c r="H1193" s="73">
        <v>24.95</v>
      </c>
      <c r="I1193" s="73" t="s">
        <v>80</v>
      </c>
      <c r="J1193" s="74">
        <v>0</v>
      </c>
      <c r="K1193" s="73">
        <v>24.95</v>
      </c>
      <c r="L1193" s="73">
        <v>12.27</v>
      </c>
      <c r="M1193" s="22">
        <v>1</v>
      </c>
      <c r="N1193" s="22">
        <v>3029</v>
      </c>
      <c r="O1193" s="22" t="s">
        <v>46</v>
      </c>
      <c r="P1193" s="22" t="s">
        <v>23</v>
      </c>
      <c r="Q1193" s="75">
        <v>24.95</v>
      </c>
      <c r="R1193" s="73">
        <v>0</v>
      </c>
      <c r="S1193" s="73">
        <v>12.68</v>
      </c>
    </row>
    <row r="1194" spans="1:19" x14ac:dyDescent="0.35">
      <c r="A1194" s="72">
        <v>41330</v>
      </c>
      <c r="B1194" s="22" t="s">
        <v>100</v>
      </c>
      <c r="C1194" s="72" t="s">
        <v>57</v>
      </c>
      <c r="D1194" s="60">
        <v>801</v>
      </c>
      <c r="E1194" s="22">
        <v>38</v>
      </c>
      <c r="F1194" s="49" t="s">
        <v>10</v>
      </c>
      <c r="G1194" s="49" t="s">
        <v>6</v>
      </c>
      <c r="H1194" s="73">
        <v>24.95</v>
      </c>
      <c r="I1194" s="73" t="s">
        <v>80</v>
      </c>
      <c r="J1194" s="74">
        <v>0</v>
      </c>
      <c r="K1194" s="73">
        <v>24.95</v>
      </c>
      <c r="L1194" s="73">
        <v>11.48</v>
      </c>
      <c r="M1194" s="22">
        <v>4</v>
      </c>
      <c r="N1194" s="22">
        <v>3011</v>
      </c>
      <c r="O1194" s="22" t="s">
        <v>52</v>
      </c>
      <c r="P1194" s="22" t="s">
        <v>31</v>
      </c>
      <c r="Q1194" s="75">
        <v>99.8</v>
      </c>
      <c r="R1194" s="73">
        <v>0</v>
      </c>
      <c r="S1194" s="73">
        <v>53.879999999999995</v>
      </c>
    </row>
    <row r="1195" spans="1:19" x14ac:dyDescent="0.35">
      <c r="A1195" s="72">
        <v>41330</v>
      </c>
      <c r="B1195" s="22" t="s">
        <v>100</v>
      </c>
      <c r="C1195" s="72" t="s">
        <v>57</v>
      </c>
      <c r="D1195" s="60">
        <v>801</v>
      </c>
      <c r="E1195" s="22">
        <v>21</v>
      </c>
      <c r="F1195" s="49" t="s">
        <v>10</v>
      </c>
      <c r="G1195" s="49" t="s">
        <v>6</v>
      </c>
      <c r="H1195" s="73">
        <v>26.95</v>
      </c>
      <c r="I1195" s="73" t="s">
        <v>80</v>
      </c>
      <c r="J1195" s="74">
        <v>0</v>
      </c>
      <c r="K1195" s="73">
        <v>26.95</v>
      </c>
      <c r="L1195" s="73">
        <v>12.42</v>
      </c>
      <c r="M1195" s="22">
        <v>13</v>
      </c>
      <c r="N1195" s="22">
        <v>3011</v>
      </c>
      <c r="O1195" s="22" t="s">
        <v>52</v>
      </c>
      <c r="P1195" s="22" t="s">
        <v>31</v>
      </c>
      <c r="Q1195" s="75">
        <v>350.34999999999997</v>
      </c>
      <c r="R1195" s="73">
        <v>0</v>
      </c>
      <c r="S1195" s="73">
        <v>188.89</v>
      </c>
    </row>
    <row r="1196" spans="1:19" x14ac:dyDescent="0.35">
      <c r="A1196" s="72">
        <v>41330</v>
      </c>
      <c r="B1196" s="22" t="s">
        <v>100</v>
      </c>
      <c r="C1196" s="72" t="s">
        <v>57</v>
      </c>
      <c r="D1196" s="60">
        <v>801</v>
      </c>
      <c r="E1196" s="22">
        <v>35</v>
      </c>
      <c r="F1196" s="49" t="s">
        <v>10</v>
      </c>
      <c r="G1196" s="49" t="s">
        <v>6</v>
      </c>
      <c r="H1196" s="73">
        <v>0.95</v>
      </c>
      <c r="I1196" s="73" t="s">
        <v>78</v>
      </c>
      <c r="J1196" s="74">
        <v>0</v>
      </c>
      <c r="K1196" s="73">
        <v>0.95</v>
      </c>
      <c r="L1196" s="73">
        <v>0.47</v>
      </c>
      <c r="M1196" s="22">
        <v>17</v>
      </c>
      <c r="N1196" s="22">
        <v>3011</v>
      </c>
      <c r="O1196" s="22" t="s">
        <v>52</v>
      </c>
      <c r="P1196" s="22" t="s">
        <v>31</v>
      </c>
      <c r="Q1196" s="75">
        <v>16.149999999999999</v>
      </c>
      <c r="R1196" s="73">
        <v>0</v>
      </c>
      <c r="S1196" s="73">
        <v>8.16</v>
      </c>
    </row>
    <row r="1197" spans="1:19" x14ac:dyDescent="0.35">
      <c r="A1197" s="72">
        <v>41330</v>
      </c>
      <c r="B1197" s="22" t="s">
        <v>100</v>
      </c>
      <c r="C1197" s="72" t="s">
        <v>57</v>
      </c>
      <c r="D1197" s="60">
        <v>802</v>
      </c>
      <c r="E1197" s="22">
        <v>30</v>
      </c>
      <c r="F1197" s="49" t="s">
        <v>10</v>
      </c>
      <c r="G1197" s="49" t="s">
        <v>6</v>
      </c>
      <c r="H1197" s="73">
        <v>10.95</v>
      </c>
      <c r="I1197" s="73" t="s">
        <v>79</v>
      </c>
      <c r="J1197" s="74">
        <v>0</v>
      </c>
      <c r="K1197" s="73">
        <v>10.95</v>
      </c>
      <c r="L1197" s="73">
        <v>4.8</v>
      </c>
      <c r="M1197" s="22">
        <v>25</v>
      </c>
      <c r="N1197" s="22">
        <v>3013</v>
      </c>
      <c r="O1197" s="22" t="s">
        <v>33</v>
      </c>
      <c r="P1197" s="22" t="s">
        <v>34</v>
      </c>
      <c r="Q1197" s="75">
        <v>273.75</v>
      </c>
      <c r="R1197" s="73">
        <v>0</v>
      </c>
      <c r="S1197" s="73">
        <v>153.75</v>
      </c>
    </row>
    <row r="1198" spans="1:19" x14ac:dyDescent="0.35">
      <c r="A1198" s="72">
        <v>41330</v>
      </c>
      <c r="B1198" s="22" t="s">
        <v>100</v>
      </c>
      <c r="C1198" s="72" t="s">
        <v>57</v>
      </c>
      <c r="D1198" s="60">
        <v>803</v>
      </c>
      <c r="E1198" s="22">
        <v>39</v>
      </c>
      <c r="F1198" s="49" t="s">
        <v>9</v>
      </c>
      <c r="G1198" s="49" t="s">
        <v>6</v>
      </c>
      <c r="H1198" s="73">
        <v>26.95</v>
      </c>
      <c r="I1198" s="73" t="s">
        <v>80</v>
      </c>
      <c r="J1198" s="74">
        <v>0</v>
      </c>
      <c r="K1198" s="73">
        <v>26.95</v>
      </c>
      <c r="L1198" s="73">
        <v>12.24</v>
      </c>
      <c r="M1198" s="22">
        <v>19</v>
      </c>
      <c r="N1198" s="22">
        <v>3018</v>
      </c>
      <c r="O1198" s="22" t="s">
        <v>49</v>
      </c>
      <c r="P1198" s="22" t="s">
        <v>41</v>
      </c>
      <c r="Q1198" s="75">
        <v>512.04999999999995</v>
      </c>
      <c r="R1198" s="73">
        <v>0</v>
      </c>
      <c r="S1198" s="73">
        <v>279.49</v>
      </c>
    </row>
    <row r="1199" spans="1:19" x14ac:dyDescent="0.35">
      <c r="A1199" s="72">
        <v>41330</v>
      </c>
      <c r="B1199" s="22" t="s">
        <v>100</v>
      </c>
      <c r="C1199" s="72" t="s">
        <v>57</v>
      </c>
      <c r="D1199" s="60">
        <v>804</v>
      </c>
      <c r="E1199" s="22">
        <v>5</v>
      </c>
      <c r="F1199" s="49" t="s">
        <v>11</v>
      </c>
      <c r="G1199" s="49" t="s">
        <v>6</v>
      </c>
      <c r="H1199" s="73">
        <v>24.95</v>
      </c>
      <c r="I1199" s="73" t="s">
        <v>80</v>
      </c>
      <c r="J1199" s="74">
        <v>0</v>
      </c>
      <c r="K1199" s="73">
        <v>24.95</v>
      </c>
      <c r="L1199" s="73">
        <v>12.27</v>
      </c>
      <c r="M1199" s="22">
        <v>8</v>
      </c>
      <c r="N1199" s="22">
        <v>3031</v>
      </c>
      <c r="O1199" s="22" t="s">
        <v>48</v>
      </c>
      <c r="P1199" s="22" t="s">
        <v>23</v>
      </c>
      <c r="Q1199" s="75">
        <v>199.6</v>
      </c>
      <c r="R1199" s="73">
        <v>0</v>
      </c>
      <c r="S1199" s="73">
        <v>101.44</v>
      </c>
    </row>
    <row r="1200" spans="1:19" x14ac:dyDescent="0.35">
      <c r="A1200" s="72">
        <v>41330</v>
      </c>
      <c r="B1200" s="22" t="s">
        <v>100</v>
      </c>
      <c r="C1200" s="72" t="s">
        <v>57</v>
      </c>
      <c r="D1200" s="60">
        <v>805</v>
      </c>
      <c r="E1200" s="22">
        <v>31</v>
      </c>
      <c r="F1200" s="49" t="s">
        <v>10</v>
      </c>
      <c r="G1200" s="49" t="s">
        <v>6</v>
      </c>
      <c r="H1200" s="73">
        <v>0.95</v>
      </c>
      <c r="I1200" s="73" t="s">
        <v>78</v>
      </c>
      <c r="J1200" s="74">
        <v>0</v>
      </c>
      <c r="K1200" s="73">
        <v>0.95</v>
      </c>
      <c r="L1200" s="73">
        <v>0.34</v>
      </c>
      <c r="M1200" s="22">
        <v>3</v>
      </c>
      <c r="N1200" s="22">
        <v>3026</v>
      </c>
      <c r="O1200" s="22" t="s">
        <v>51</v>
      </c>
      <c r="P1200" s="22" t="s">
        <v>41</v>
      </c>
      <c r="Q1200" s="75">
        <v>2.8499999999999996</v>
      </c>
      <c r="R1200" s="73">
        <v>0</v>
      </c>
      <c r="S1200" s="73">
        <v>1.8299999999999996</v>
      </c>
    </row>
    <row r="1201" spans="1:19" x14ac:dyDescent="0.35">
      <c r="A1201" s="72">
        <v>41330</v>
      </c>
      <c r="B1201" s="22" t="s">
        <v>100</v>
      </c>
      <c r="C1201" s="72" t="s">
        <v>57</v>
      </c>
      <c r="D1201" s="60">
        <v>805</v>
      </c>
      <c r="E1201" s="22">
        <v>3</v>
      </c>
      <c r="F1201" s="49" t="s">
        <v>10</v>
      </c>
      <c r="G1201" s="49" t="s">
        <v>6</v>
      </c>
      <c r="H1201" s="73">
        <v>59.95</v>
      </c>
      <c r="I1201" s="73" t="s">
        <v>83</v>
      </c>
      <c r="J1201" s="74">
        <v>0</v>
      </c>
      <c r="K1201" s="73">
        <v>59.95</v>
      </c>
      <c r="L1201" s="73">
        <v>28.73</v>
      </c>
      <c r="M1201" s="22">
        <v>3</v>
      </c>
      <c r="N1201" s="22">
        <v>3026</v>
      </c>
      <c r="O1201" s="22" t="s">
        <v>51</v>
      </c>
      <c r="P1201" s="22" t="s">
        <v>41</v>
      </c>
      <c r="Q1201" s="75">
        <v>179.85000000000002</v>
      </c>
      <c r="R1201" s="73">
        <v>0</v>
      </c>
      <c r="S1201" s="73">
        <v>93.660000000000011</v>
      </c>
    </row>
    <row r="1202" spans="1:19" x14ac:dyDescent="0.35">
      <c r="A1202" s="72">
        <v>41330</v>
      </c>
      <c r="B1202" s="22" t="s">
        <v>100</v>
      </c>
      <c r="C1202" s="72" t="s">
        <v>57</v>
      </c>
      <c r="D1202" s="60">
        <v>806</v>
      </c>
      <c r="E1202" s="22">
        <v>44</v>
      </c>
      <c r="F1202" s="49" t="s">
        <v>11</v>
      </c>
      <c r="G1202" s="49" t="s">
        <v>6</v>
      </c>
      <c r="H1202" s="73">
        <v>38.950000000000003</v>
      </c>
      <c r="I1202" s="73" t="s">
        <v>81</v>
      </c>
      <c r="J1202" s="74">
        <v>0</v>
      </c>
      <c r="K1202" s="73">
        <v>38.950000000000003</v>
      </c>
      <c r="L1202" s="73">
        <v>24.76</v>
      </c>
      <c r="M1202" s="22">
        <v>14</v>
      </c>
      <c r="N1202" s="22">
        <v>3032</v>
      </c>
      <c r="O1202" s="22" t="s">
        <v>30</v>
      </c>
      <c r="P1202" s="22" t="s">
        <v>31</v>
      </c>
      <c r="Q1202" s="75">
        <v>545.30000000000007</v>
      </c>
      <c r="R1202" s="73">
        <v>0</v>
      </c>
      <c r="S1202" s="73">
        <v>198.66000000000003</v>
      </c>
    </row>
    <row r="1203" spans="1:19" x14ac:dyDescent="0.35">
      <c r="A1203" s="72">
        <v>41330</v>
      </c>
      <c r="B1203" s="22" t="s">
        <v>100</v>
      </c>
      <c r="C1203" s="72" t="s">
        <v>57</v>
      </c>
      <c r="D1203" s="60">
        <v>806</v>
      </c>
      <c r="E1203" s="22">
        <v>48</v>
      </c>
      <c r="F1203" s="49" t="s">
        <v>11</v>
      </c>
      <c r="G1203" s="49" t="s">
        <v>6</v>
      </c>
      <c r="H1203" s="73">
        <v>3.95</v>
      </c>
      <c r="I1203" s="73" t="s">
        <v>78</v>
      </c>
      <c r="J1203" s="74">
        <v>0</v>
      </c>
      <c r="K1203" s="73">
        <v>3.95</v>
      </c>
      <c r="L1203" s="73">
        <v>1.43</v>
      </c>
      <c r="M1203" s="22">
        <v>14</v>
      </c>
      <c r="N1203" s="22">
        <v>3032</v>
      </c>
      <c r="O1203" s="22" t="s">
        <v>30</v>
      </c>
      <c r="P1203" s="22" t="s">
        <v>31</v>
      </c>
      <c r="Q1203" s="75">
        <v>55.300000000000004</v>
      </c>
      <c r="R1203" s="73">
        <v>0</v>
      </c>
      <c r="S1203" s="73">
        <v>35.280000000000008</v>
      </c>
    </row>
    <row r="1204" spans="1:19" x14ac:dyDescent="0.35">
      <c r="A1204" s="72">
        <v>41330</v>
      </c>
      <c r="B1204" s="22" t="s">
        <v>100</v>
      </c>
      <c r="C1204" s="72" t="s">
        <v>57</v>
      </c>
      <c r="D1204" s="60">
        <v>807</v>
      </c>
      <c r="E1204" s="22">
        <v>29</v>
      </c>
      <c r="F1204" s="49" t="s">
        <v>10</v>
      </c>
      <c r="G1204" s="49" t="s">
        <v>6</v>
      </c>
      <c r="H1204" s="73">
        <v>40.950000000000003</v>
      </c>
      <c r="I1204" s="73" t="s">
        <v>82</v>
      </c>
      <c r="J1204" s="74">
        <v>0</v>
      </c>
      <c r="K1204" s="73">
        <v>40.950000000000003</v>
      </c>
      <c r="L1204" s="73">
        <v>15.51</v>
      </c>
      <c r="M1204" s="22">
        <v>1</v>
      </c>
      <c r="N1204" s="22">
        <v>3011</v>
      </c>
      <c r="O1204" s="22" t="s">
        <v>52</v>
      </c>
      <c r="P1204" s="22" t="s">
        <v>31</v>
      </c>
      <c r="Q1204" s="75">
        <v>40.950000000000003</v>
      </c>
      <c r="R1204" s="73">
        <v>0</v>
      </c>
      <c r="S1204" s="73">
        <v>25.440000000000005</v>
      </c>
    </row>
    <row r="1205" spans="1:19" x14ac:dyDescent="0.35">
      <c r="A1205" s="72">
        <v>41330</v>
      </c>
      <c r="B1205" s="22" t="s">
        <v>100</v>
      </c>
      <c r="C1205" s="72" t="s">
        <v>57</v>
      </c>
      <c r="D1205" s="60">
        <v>808</v>
      </c>
      <c r="E1205" s="22">
        <v>11</v>
      </c>
      <c r="F1205" s="49" t="s">
        <v>11</v>
      </c>
      <c r="G1205" s="49" t="s">
        <v>6</v>
      </c>
      <c r="H1205" s="73">
        <v>65.95</v>
      </c>
      <c r="I1205" s="73" t="s">
        <v>83</v>
      </c>
      <c r="J1205" s="74">
        <v>0</v>
      </c>
      <c r="K1205" s="73">
        <v>65.95</v>
      </c>
      <c r="L1205" s="73">
        <v>37.97</v>
      </c>
      <c r="M1205" s="22">
        <v>10</v>
      </c>
      <c r="N1205" s="22">
        <v>3020</v>
      </c>
      <c r="O1205" s="22" t="s">
        <v>26</v>
      </c>
      <c r="P1205" s="22" t="s">
        <v>27</v>
      </c>
      <c r="Q1205" s="75">
        <v>659.5</v>
      </c>
      <c r="R1205" s="73">
        <v>0</v>
      </c>
      <c r="S1205" s="73">
        <v>279.80000000000007</v>
      </c>
    </row>
    <row r="1206" spans="1:19" x14ac:dyDescent="0.35">
      <c r="A1206" s="72">
        <v>41330</v>
      </c>
      <c r="B1206" s="22" t="s">
        <v>100</v>
      </c>
      <c r="C1206" s="72" t="s">
        <v>57</v>
      </c>
      <c r="D1206" s="60">
        <v>809</v>
      </c>
      <c r="E1206" s="22">
        <v>47</v>
      </c>
      <c r="F1206" s="49" t="s">
        <v>10</v>
      </c>
      <c r="G1206" s="49" t="s">
        <v>6</v>
      </c>
      <c r="H1206" s="73">
        <v>28.95</v>
      </c>
      <c r="I1206" s="73" t="s">
        <v>80</v>
      </c>
      <c r="J1206" s="74">
        <v>0</v>
      </c>
      <c r="K1206" s="73">
        <v>28.95</v>
      </c>
      <c r="L1206" s="73">
        <v>8.86</v>
      </c>
      <c r="M1206" s="22">
        <v>15</v>
      </c>
      <c r="N1206" s="22">
        <v>3010</v>
      </c>
      <c r="O1206" s="22" t="s">
        <v>45</v>
      </c>
      <c r="P1206" s="22" t="s">
        <v>44</v>
      </c>
      <c r="Q1206" s="75">
        <v>434.25</v>
      </c>
      <c r="R1206" s="73">
        <v>0</v>
      </c>
      <c r="S1206" s="73">
        <v>301.35000000000002</v>
      </c>
    </row>
    <row r="1207" spans="1:19" x14ac:dyDescent="0.35">
      <c r="A1207" s="72">
        <v>41330</v>
      </c>
      <c r="B1207" s="22" t="s">
        <v>100</v>
      </c>
      <c r="C1207" s="72" t="s">
        <v>57</v>
      </c>
      <c r="D1207" s="60">
        <v>810</v>
      </c>
      <c r="E1207" s="22">
        <v>46</v>
      </c>
      <c r="F1207" s="49" t="s">
        <v>9</v>
      </c>
      <c r="G1207" s="49" t="s">
        <v>6</v>
      </c>
      <c r="H1207" s="73">
        <v>55.95</v>
      </c>
      <c r="I1207" s="73" t="s">
        <v>83</v>
      </c>
      <c r="J1207" s="74">
        <v>0</v>
      </c>
      <c r="K1207" s="73">
        <v>55.95</v>
      </c>
      <c r="L1207" s="73">
        <v>32.47</v>
      </c>
      <c r="M1207" s="22">
        <v>4</v>
      </c>
      <c r="N1207" s="22">
        <v>3025</v>
      </c>
      <c r="O1207" s="22" t="s">
        <v>35</v>
      </c>
      <c r="P1207" s="22" t="s">
        <v>31</v>
      </c>
      <c r="Q1207" s="75">
        <v>223.8</v>
      </c>
      <c r="R1207" s="73">
        <v>0</v>
      </c>
      <c r="S1207" s="73">
        <v>93.920000000000016</v>
      </c>
    </row>
    <row r="1208" spans="1:19" x14ac:dyDescent="0.35">
      <c r="A1208" s="72">
        <v>41330</v>
      </c>
      <c r="B1208" s="22" t="s">
        <v>100</v>
      </c>
      <c r="C1208" s="72" t="s">
        <v>57</v>
      </c>
      <c r="D1208" s="60">
        <v>811</v>
      </c>
      <c r="E1208" s="22">
        <v>21</v>
      </c>
      <c r="F1208" s="49" t="s">
        <v>9</v>
      </c>
      <c r="G1208" s="49" t="s">
        <v>6</v>
      </c>
      <c r="H1208" s="73">
        <v>26.95</v>
      </c>
      <c r="I1208" s="73" t="s">
        <v>80</v>
      </c>
      <c r="J1208" s="74">
        <v>0</v>
      </c>
      <c r="K1208" s="73">
        <v>26.95</v>
      </c>
      <c r="L1208" s="73">
        <v>12.42</v>
      </c>
      <c r="M1208" s="22">
        <v>5</v>
      </c>
      <c r="N1208" s="22">
        <v>3023</v>
      </c>
      <c r="O1208" s="22" t="s">
        <v>38</v>
      </c>
      <c r="P1208" s="22" t="s">
        <v>23</v>
      </c>
      <c r="Q1208" s="75">
        <v>134.75</v>
      </c>
      <c r="R1208" s="73">
        <v>0</v>
      </c>
      <c r="S1208" s="73">
        <v>72.649999999999991</v>
      </c>
    </row>
    <row r="1209" spans="1:19" x14ac:dyDescent="0.35">
      <c r="A1209" s="72">
        <v>41330</v>
      </c>
      <c r="B1209" s="22" t="s">
        <v>100</v>
      </c>
      <c r="C1209" s="72" t="s">
        <v>57</v>
      </c>
      <c r="D1209" s="60">
        <v>812</v>
      </c>
      <c r="E1209" s="22">
        <v>1</v>
      </c>
      <c r="F1209" s="49" t="s">
        <v>11</v>
      </c>
      <c r="G1209" s="49" t="s">
        <v>6</v>
      </c>
      <c r="H1209" s="73">
        <v>43.95</v>
      </c>
      <c r="I1209" s="73" t="s">
        <v>82</v>
      </c>
      <c r="J1209" s="74">
        <v>0</v>
      </c>
      <c r="K1209" s="73">
        <v>43.95</v>
      </c>
      <c r="L1209" s="73">
        <v>25.6</v>
      </c>
      <c r="M1209" s="22">
        <v>12</v>
      </c>
      <c r="N1209" s="22">
        <v>3016</v>
      </c>
      <c r="O1209" s="22" t="s">
        <v>42</v>
      </c>
      <c r="P1209" s="22" t="s">
        <v>29</v>
      </c>
      <c r="Q1209" s="75">
        <v>527.40000000000009</v>
      </c>
      <c r="R1209" s="73">
        <v>0</v>
      </c>
      <c r="S1209" s="73">
        <v>220.20000000000002</v>
      </c>
    </row>
    <row r="1210" spans="1:19" x14ac:dyDescent="0.35">
      <c r="A1210" s="72">
        <v>41330</v>
      </c>
      <c r="B1210" s="22" t="s">
        <v>100</v>
      </c>
      <c r="C1210" s="72" t="s">
        <v>57</v>
      </c>
      <c r="D1210" s="60">
        <v>812</v>
      </c>
      <c r="E1210" s="22">
        <v>4</v>
      </c>
      <c r="F1210" s="49" t="s">
        <v>11</v>
      </c>
      <c r="G1210" s="49" t="s">
        <v>6</v>
      </c>
      <c r="H1210" s="73">
        <v>73.95</v>
      </c>
      <c r="I1210" s="73" t="s">
        <v>83</v>
      </c>
      <c r="J1210" s="74">
        <v>0</v>
      </c>
      <c r="K1210" s="73">
        <v>73.95</v>
      </c>
      <c r="L1210" s="73">
        <v>38.86</v>
      </c>
      <c r="M1210" s="22">
        <v>2</v>
      </c>
      <c r="N1210" s="22">
        <v>3016</v>
      </c>
      <c r="O1210" s="22" t="s">
        <v>42</v>
      </c>
      <c r="P1210" s="22" t="s">
        <v>29</v>
      </c>
      <c r="Q1210" s="75">
        <v>147.9</v>
      </c>
      <c r="R1210" s="73">
        <v>0</v>
      </c>
      <c r="S1210" s="73">
        <v>70.180000000000007</v>
      </c>
    </row>
    <row r="1211" spans="1:19" x14ac:dyDescent="0.35">
      <c r="A1211" s="72">
        <v>41330</v>
      </c>
      <c r="B1211" s="22" t="s">
        <v>100</v>
      </c>
      <c r="C1211" s="72" t="s">
        <v>57</v>
      </c>
      <c r="D1211" s="60">
        <v>813</v>
      </c>
      <c r="E1211" s="22">
        <v>7</v>
      </c>
      <c r="F1211" s="49" t="s">
        <v>9</v>
      </c>
      <c r="G1211" s="49" t="s">
        <v>6</v>
      </c>
      <c r="H1211" s="73">
        <v>20.95</v>
      </c>
      <c r="I1211" s="73" t="s">
        <v>80</v>
      </c>
      <c r="J1211" s="74">
        <v>0</v>
      </c>
      <c r="K1211" s="73">
        <v>20.95</v>
      </c>
      <c r="L1211" s="73">
        <v>10.039999999999999</v>
      </c>
      <c r="M1211" s="22">
        <v>10</v>
      </c>
      <c r="N1211" s="22">
        <v>3016</v>
      </c>
      <c r="O1211" s="22" t="s">
        <v>42</v>
      </c>
      <c r="P1211" s="22" t="s">
        <v>29</v>
      </c>
      <c r="Q1211" s="75">
        <v>209.5</v>
      </c>
      <c r="R1211" s="73">
        <v>0</v>
      </c>
      <c r="S1211" s="73">
        <v>109.1</v>
      </c>
    </row>
    <row r="1212" spans="1:19" x14ac:dyDescent="0.35">
      <c r="A1212" s="72">
        <v>41330</v>
      </c>
      <c r="B1212" s="22" t="s">
        <v>100</v>
      </c>
      <c r="C1212" s="72" t="s">
        <v>57</v>
      </c>
      <c r="D1212" s="60">
        <v>814</v>
      </c>
      <c r="E1212" s="22">
        <v>10</v>
      </c>
      <c r="F1212" s="49" t="s">
        <v>11</v>
      </c>
      <c r="G1212" s="49" t="s">
        <v>6</v>
      </c>
      <c r="H1212" s="73">
        <v>34.950000000000003</v>
      </c>
      <c r="I1212" s="73" t="s">
        <v>81</v>
      </c>
      <c r="J1212" s="74">
        <v>0</v>
      </c>
      <c r="K1212" s="73">
        <v>34.950000000000003</v>
      </c>
      <c r="L1212" s="73">
        <v>22.13</v>
      </c>
      <c r="M1212" s="22">
        <v>3</v>
      </c>
      <c r="N1212" s="22">
        <v>3014</v>
      </c>
      <c r="O1212" s="22" t="s">
        <v>24</v>
      </c>
      <c r="P1212" s="22" t="s">
        <v>25</v>
      </c>
      <c r="Q1212" s="75">
        <v>104.85000000000001</v>
      </c>
      <c r="R1212" s="73">
        <v>0</v>
      </c>
      <c r="S1212" s="73">
        <v>38.460000000000008</v>
      </c>
    </row>
    <row r="1213" spans="1:19" x14ac:dyDescent="0.35">
      <c r="A1213" s="72">
        <v>41330</v>
      </c>
      <c r="B1213" s="22" t="s">
        <v>100</v>
      </c>
      <c r="C1213" s="72" t="s">
        <v>57</v>
      </c>
      <c r="D1213" s="60">
        <v>815</v>
      </c>
      <c r="E1213" s="22">
        <v>5</v>
      </c>
      <c r="F1213" s="49" t="s">
        <v>9</v>
      </c>
      <c r="G1213" s="49" t="s">
        <v>6</v>
      </c>
      <c r="H1213" s="73">
        <v>24.95</v>
      </c>
      <c r="I1213" s="73" t="s">
        <v>80</v>
      </c>
      <c r="J1213" s="74">
        <v>0</v>
      </c>
      <c r="K1213" s="73">
        <v>24.95</v>
      </c>
      <c r="L1213" s="73">
        <v>12.27</v>
      </c>
      <c r="M1213" s="22">
        <v>8</v>
      </c>
      <c r="N1213" s="22">
        <v>3013</v>
      </c>
      <c r="O1213" s="22" t="s">
        <v>33</v>
      </c>
      <c r="P1213" s="22" t="s">
        <v>34</v>
      </c>
      <c r="Q1213" s="75">
        <v>199.6</v>
      </c>
      <c r="R1213" s="73">
        <v>0</v>
      </c>
      <c r="S1213" s="73">
        <v>101.44</v>
      </c>
    </row>
    <row r="1214" spans="1:19" x14ac:dyDescent="0.35">
      <c r="A1214" s="72">
        <v>41330</v>
      </c>
      <c r="B1214" s="22" t="s">
        <v>100</v>
      </c>
      <c r="C1214" s="72" t="s">
        <v>57</v>
      </c>
      <c r="D1214" s="60">
        <v>816</v>
      </c>
      <c r="E1214" s="22">
        <v>1</v>
      </c>
      <c r="F1214" s="49" t="s">
        <v>11</v>
      </c>
      <c r="G1214" s="49" t="s">
        <v>6</v>
      </c>
      <c r="H1214" s="73">
        <v>43.95</v>
      </c>
      <c r="I1214" s="73" t="s">
        <v>82</v>
      </c>
      <c r="J1214" s="74">
        <v>0</v>
      </c>
      <c r="K1214" s="73">
        <v>43.95</v>
      </c>
      <c r="L1214" s="73">
        <v>25.6</v>
      </c>
      <c r="M1214" s="22">
        <v>3</v>
      </c>
      <c r="N1214" s="22">
        <v>3021</v>
      </c>
      <c r="O1214" s="22" t="s">
        <v>26</v>
      </c>
      <c r="P1214" s="22" t="s">
        <v>27</v>
      </c>
      <c r="Q1214" s="75">
        <v>131.85000000000002</v>
      </c>
      <c r="R1214" s="73">
        <v>0</v>
      </c>
      <c r="S1214" s="73">
        <v>55.050000000000004</v>
      </c>
    </row>
    <row r="1215" spans="1:19" x14ac:dyDescent="0.35">
      <c r="A1215" s="72">
        <v>41331</v>
      </c>
      <c r="B1215" s="22" t="s">
        <v>101</v>
      </c>
      <c r="C1215" s="72" t="s">
        <v>57</v>
      </c>
      <c r="D1215" s="60">
        <v>817</v>
      </c>
      <c r="E1215" s="22">
        <v>41</v>
      </c>
      <c r="F1215" s="49" t="s">
        <v>9</v>
      </c>
      <c r="G1215" s="49" t="s">
        <v>6</v>
      </c>
      <c r="H1215" s="73">
        <v>18.95</v>
      </c>
      <c r="I1215" s="73" t="s">
        <v>79</v>
      </c>
      <c r="J1215" s="74">
        <v>0</v>
      </c>
      <c r="K1215" s="73">
        <v>18.95</v>
      </c>
      <c r="L1215" s="73">
        <v>9.98</v>
      </c>
      <c r="M1215" s="22">
        <v>15</v>
      </c>
      <c r="N1215" s="22">
        <v>3016</v>
      </c>
      <c r="O1215" s="22" t="s">
        <v>42</v>
      </c>
      <c r="P1215" s="22" t="s">
        <v>29</v>
      </c>
      <c r="Q1215" s="75">
        <v>284.25</v>
      </c>
      <c r="R1215" s="73">
        <v>0</v>
      </c>
      <c r="S1215" s="73">
        <v>134.54999999999998</v>
      </c>
    </row>
    <row r="1216" spans="1:19" x14ac:dyDescent="0.35">
      <c r="A1216" s="72">
        <v>41331</v>
      </c>
      <c r="B1216" s="22" t="s">
        <v>101</v>
      </c>
      <c r="C1216" s="72" t="s">
        <v>57</v>
      </c>
      <c r="D1216" s="60">
        <v>817</v>
      </c>
      <c r="E1216" s="22">
        <v>48</v>
      </c>
      <c r="F1216" s="49" t="s">
        <v>9</v>
      </c>
      <c r="G1216" s="49" t="s">
        <v>6</v>
      </c>
      <c r="H1216" s="73">
        <v>3.95</v>
      </c>
      <c r="I1216" s="73" t="s">
        <v>78</v>
      </c>
      <c r="J1216" s="74">
        <v>0</v>
      </c>
      <c r="K1216" s="73">
        <v>3.95</v>
      </c>
      <c r="L1216" s="73">
        <v>1.43</v>
      </c>
      <c r="M1216" s="22">
        <v>17</v>
      </c>
      <c r="N1216" s="22">
        <v>3016</v>
      </c>
      <c r="O1216" s="22" t="s">
        <v>42</v>
      </c>
      <c r="P1216" s="22" t="s">
        <v>29</v>
      </c>
      <c r="Q1216" s="75">
        <v>67.150000000000006</v>
      </c>
      <c r="R1216" s="73">
        <v>0</v>
      </c>
      <c r="S1216" s="73">
        <v>42.840000000000011</v>
      </c>
    </row>
    <row r="1217" spans="1:19" x14ac:dyDescent="0.35">
      <c r="A1217" s="72">
        <v>41331</v>
      </c>
      <c r="B1217" s="22" t="s">
        <v>101</v>
      </c>
      <c r="C1217" s="72" t="s">
        <v>57</v>
      </c>
      <c r="D1217" s="60">
        <v>818</v>
      </c>
      <c r="E1217" s="22">
        <v>38</v>
      </c>
      <c r="F1217" s="49" t="s">
        <v>8</v>
      </c>
      <c r="G1217" s="49" t="s">
        <v>6</v>
      </c>
      <c r="H1217" s="73">
        <v>24.95</v>
      </c>
      <c r="I1217" s="73" t="s">
        <v>80</v>
      </c>
      <c r="J1217" s="74">
        <v>0</v>
      </c>
      <c r="K1217" s="73">
        <v>24.95</v>
      </c>
      <c r="L1217" s="73">
        <v>11.48</v>
      </c>
      <c r="M1217" s="22">
        <v>1</v>
      </c>
      <c r="N1217" s="22">
        <v>3017</v>
      </c>
      <c r="O1217" s="22" t="s">
        <v>32</v>
      </c>
      <c r="P1217" s="22" t="s">
        <v>29</v>
      </c>
      <c r="Q1217" s="75">
        <v>24.95</v>
      </c>
      <c r="R1217" s="73">
        <v>0</v>
      </c>
      <c r="S1217" s="73">
        <v>13.469999999999999</v>
      </c>
    </row>
    <row r="1218" spans="1:19" x14ac:dyDescent="0.35">
      <c r="A1218" s="72">
        <v>41331</v>
      </c>
      <c r="B1218" s="22" t="s">
        <v>101</v>
      </c>
      <c r="C1218" s="72" t="s">
        <v>57</v>
      </c>
      <c r="D1218" s="60">
        <v>819</v>
      </c>
      <c r="E1218" s="22">
        <v>19</v>
      </c>
      <c r="F1218" s="49" t="s">
        <v>9</v>
      </c>
      <c r="G1218" s="49" t="s">
        <v>6</v>
      </c>
      <c r="H1218" s="73">
        <v>49.95</v>
      </c>
      <c r="I1218" s="73" t="s">
        <v>82</v>
      </c>
      <c r="J1218" s="74">
        <v>0</v>
      </c>
      <c r="K1218" s="73">
        <v>49.95</v>
      </c>
      <c r="L1218" s="73">
        <v>24.77</v>
      </c>
      <c r="M1218" s="22">
        <v>6</v>
      </c>
      <c r="N1218" s="22">
        <v>3023</v>
      </c>
      <c r="O1218" s="22" t="s">
        <v>38</v>
      </c>
      <c r="P1218" s="22" t="s">
        <v>23</v>
      </c>
      <c r="Q1218" s="75">
        <v>299.70000000000005</v>
      </c>
      <c r="R1218" s="73">
        <v>0</v>
      </c>
      <c r="S1218" s="73">
        <v>151.08000000000001</v>
      </c>
    </row>
    <row r="1219" spans="1:19" x14ac:dyDescent="0.35">
      <c r="A1219" s="72">
        <v>41331</v>
      </c>
      <c r="B1219" s="22" t="s">
        <v>101</v>
      </c>
      <c r="C1219" s="72" t="s">
        <v>57</v>
      </c>
      <c r="D1219" s="60">
        <v>820</v>
      </c>
      <c r="E1219" s="22">
        <v>1</v>
      </c>
      <c r="F1219" s="49" t="s">
        <v>7</v>
      </c>
      <c r="G1219" s="49" t="s">
        <v>6</v>
      </c>
      <c r="H1219" s="73">
        <v>43.95</v>
      </c>
      <c r="I1219" s="73" t="s">
        <v>82</v>
      </c>
      <c r="J1219" s="74">
        <v>0</v>
      </c>
      <c r="K1219" s="73">
        <v>43.95</v>
      </c>
      <c r="L1219" s="73">
        <v>25.6</v>
      </c>
      <c r="M1219" s="22">
        <v>17</v>
      </c>
      <c r="N1219" s="22">
        <v>3022</v>
      </c>
      <c r="O1219" s="22" t="s">
        <v>43</v>
      </c>
      <c r="P1219" s="22" t="s">
        <v>44</v>
      </c>
      <c r="Q1219" s="75">
        <v>747.15000000000009</v>
      </c>
      <c r="R1219" s="73">
        <v>0</v>
      </c>
      <c r="S1219" s="73">
        <v>311.95000000000005</v>
      </c>
    </row>
    <row r="1220" spans="1:19" x14ac:dyDescent="0.35">
      <c r="A1220" s="72">
        <v>41331</v>
      </c>
      <c r="B1220" s="22" t="s">
        <v>101</v>
      </c>
      <c r="C1220" s="72" t="s">
        <v>57</v>
      </c>
      <c r="D1220" s="60">
        <v>821</v>
      </c>
      <c r="E1220" s="22">
        <v>20</v>
      </c>
      <c r="F1220" s="49" t="s">
        <v>8</v>
      </c>
      <c r="G1220" s="49" t="s">
        <v>6</v>
      </c>
      <c r="H1220" s="73">
        <v>16.95</v>
      </c>
      <c r="I1220" s="73" t="s">
        <v>79</v>
      </c>
      <c r="J1220" s="74">
        <v>0</v>
      </c>
      <c r="K1220" s="73">
        <v>16.95</v>
      </c>
      <c r="L1220" s="73">
        <v>6.76</v>
      </c>
      <c r="M1220" s="22">
        <v>22</v>
      </c>
      <c r="N1220" s="22">
        <v>3024</v>
      </c>
      <c r="O1220" s="22" t="s">
        <v>47</v>
      </c>
      <c r="P1220" s="22" t="s">
        <v>41</v>
      </c>
      <c r="Q1220" s="75">
        <v>372.9</v>
      </c>
      <c r="R1220" s="73">
        <v>0</v>
      </c>
      <c r="S1220" s="73">
        <v>224.17999999999998</v>
      </c>
    </row>
    <row r="1221" spans="1:19" x14ac:dyDescent="0.35">
      <c r="A1221" s="72">
        <v>41331</v>
      </c>
      <c r="B1221" s="22" t="s">
        <v>101</v>
      </c>
      <c r="C1221" s="72" t="s">
        <v>57</v>
      </c>
      <c r="D1221" s="60">
        <v>822</v>
      </c>
      <c r="E1221" s="22">
        <v>35</v>
      </c>
      <c r="F1221" s="49" t="s">
        <v>9</v>
      </c>
      <c r="G1221" s="49" t="s">
        <v>6</v>
      </c>
      <c r="H1221" s="73">
        <v>0.95</v>
      </c>
      <c r="I1221" s="73" t="s">
        <v>78</v>
      </c>
      <c r="J1221" s="74">
        <v>0</v>
      </c>
      <c r="K1221" s="73">
        <v>0.95</v>
      </c>
      <c r="L1221" s="73">
        <v>0.47</v>
      </c>
      <c r="M1221" s="22">
        <v>10</v>
      </c>
      <c r="N1221" s="22">
        <v>3022</v>
      </c>
      <c r="O1221" s="22" t="s">
        <v>43</v>
      </c>
      <c r="P1221" s="22" t="s">
        <v>44</v>
      </c>
      <c r="Q1221" s="75">
        <v>9.5</v>
      </c>
      <c r="R1221" s="73">
        <v>0</v>
      </c>
      <c r="S1221" s="73">
        <v>4.8</v>
      </c>
    </row>
    <row r="1222" spans="1:19" x14ac:dyDescent="0.35">
      <c r="A1222" s="72">
        <v>41331</v>
      </c>
      <c r="B1222" s="22" t="s">
        <v>101</v>
      </c>
      <c r="C1222" s="72" t="s">
        <v>57</v>
      </c>
      <c r="D1222" s="60">
        <v>822</v>
      </c>
      <c r="E1222" s="22">
        <v>28</v>
      </c>
      <c r="F1222" s="49" t="s">
        <v>9</v>
      </c>
      <c r="G1222" s="49" t="s">
        <v>6</v>
      </c>
      <c r="H1222" s="73">
        <v>0.95</v>
      </c>
      <c r="I1222" s="73" t="s">
        <v>78</v>
      </c>
      <c r="J1222" s="74">
        <v>0</v>
      </c>
      <c r="K1222" s="73">
        <v>0.95</v>
      </c>
      <c r="L1222" s="73">
        <v>0.5</v>
      </c>
      <c r="M1222" s="22">
        <v>1</v>
      </c>
      <c r="N1222" s="22">
        <v>3022</v>
      </c>
      <c r="O1222" s="22" t="s">
        <v>43</v>
      </c>
      <c r="P1222" s="22" t="s">
        <v>44</v>
      </c>
      <c r="Q1222" s="75">
        <v>0.95</v>
      </c>
      <c r="R1222" s="73">
        <v>0</v>
      </c>
      <c r="S1222" s="73">
        <v>0.44999999999999996</v>
      </c>
    </row>
    <row r="1223" spans="1:19" x14ac:dyDescent="0.35">
      <c r="A1223" s="72">
        <v>41331</v>
      </c>
      <c r="B1223" s="22" t="s">
        <v>101</v>
      </c>
      <c r="C1223" s="72" t="s">
        <v>57</v>
      </c>
      <c r="D1223" s="60">
        <v>823</v>
      </c>
      <c r="E1223" s="22">
        <v>40</v>
      </c>
      <c r="F1223" s="49" t="s">
        <v>9</v>
      </c>
      <c r="G1223" s="49" t="s">
        <v>6</v>
      </c>
      <c r="H1223" s="73">
        <v>16.95</v>
      </c>
      <c r="I1223" s="73" t="s">
        <v>79</v>
      </c>
      <c r="J1223" s="74">
        <v>0</v>
      </c>
      <c r="K1223" s="73">
        <v>16.95</v>
      </c>
      <c r="L1223" s="73">
        <v>6.53</v>
      </c>
      <c r="M1223" s="22">
        <v>14</v>
      </c>
      <c r="N1223" s="22">
        <v>3021</v>
      </c>
      <c r="O1223" s="22" t="s">
        <v>26</v>
      </c>
      <c r="P1223" s="22" t="s">
        <v>27</v>
      </c>
      <c r="Q1223" s="75">
        <v>237.29999999999998</v>
      </c>
      <c r="R1223" s="73">
        <v>0</v>
      </c>
      <c r="S1223" s="73">
        <v>145.87999999999997</v>
      </c>
    </row>
    <row r="1224" spans="1:19" x14ac:dyDescent="0.35">
      <c r="A1224" s="72">
        <v>41331</v>
      </c>
      <c r="B1224" s="22" t="s">
        <v>101</v>
      </c>
      <c r="C1224" s="72" t="s">
        <v>57</v>
      </c>
      <c r="D1224" s="60">
        <v>824</v>
      </c>
      <c r="E1224" s="22">
        <v>43</v>
      </c>
      <c r="F1224" s="49" t="s">
        <v>8</v>
      </c>
      <c r="G1224" s="49" t="s">
        <v>6</v>
      </c>
      <c r="H1224" s="73">
        <v>11.95</v>
      </c>
      <c r="I1224" s="73" t="s">
        <v>79</v>
      </c>
      <c r="J1224" s="74">
        <v>0.1</v>
      </c>
      <c r="K1224" s="73">
        <v>10.76</v>
      </c>
      <c r="L1224" s="73">
        <v>3.32</v>
      </c>
      <c r="M1224" s="22">
        <v>3</v>
      </c>
      <c r="N1224" s="22">
        <v>3012</v>
      </c>
      <c r="O1224" s="22" t="s">
        <v>36</v>
      </c>
      <c r="P1224" s="22" t="s">
        <v>34</v>
      </c>
      <c r="Q1224" s="75">
        <v>32.28</v>
      </c>
      <c r="R1224" s="73">
        <v>1.1899999999999995</v>
      </c>
      <c r="S1224" s="73">
        <v>22.32</v>
      </c>
    </row>
    <row r="1225" spans="1:19" x14ac:dyDescent="0.35">
      <c r="A1225" s="72">
        <v>41331</v>
      </c>
      <c r="B1225" s="22" t="s">
        <v>101</v>
      </c>
      <c r="C1225" s="72" t="s">
        <v>57</v>
      </c>
      <c r="D1225" s="60">
        <v>824</v>
      </c>
      <c r="E1225" s="22">
        <v>50</v>
      </c>
      <c r="F1225" s="49" t="s">
        <v>8</v>
      </c>
      <c r="G1225" s="49" t="s">
        <v>6</v>
      </c>
      <c r="H1225" s="73">
        <v>24.95</v>
      </c>
      <c r="I1225" s="73" t="s">
        <v>80</v>
      </c>
      <c r="J1225" s="74">
        <v>0.1</v>
      </c>
      <c r="K1225" s="73">
        <v>22.46</v>
      </c>
      <c r="L1225" s="73">
        <v>12.14</v>
      </c>
      <c r="M1225" s="22">
        <v>1</v>
      </c>
      <c r="N1225" s="22">
        <v>3012</v>
      </c>
      <c r="O1225" s="22" t="s">
        <v>36</v>
      </c>
      <c r="P1225" s="22" t="s">
        <v>34</v>
      </c>
      <c r="Q1225" s="75">
        <v>22.46</v>
      </c>
      <c r="R1225" s="73">
        <v>2.4899999999999984</v>
      </c>
      <c r="S1225" s="73">
        <v>10.32</v>
      </c>
    </row>
    <row r="1226" spans="1:19" x14ac:dyDescent="0.35">
      <c r="A1226" s="72">
        <v>41331</v>
      </c>
      <c r="B1226" s="22" t="s">
        <v>101</v>
      </c>
      <c r="C1226" s="72" t="s">
        <v>57</v>
      </c>
      <c r="D1226" s="60">
        <v>825</v>
      </c>
      <c r="E1226" s="22">
        <v>35</v>
      </c>
      <c r="F1226" s="49" t="s">
        <v>8</v>
      </c>
      <c r="G1226" s="49" t="s">
        <v>6</v>
      </c>
      <c r="H1226" s="73">
        <v>0.95</v>
      </c>
      <c r="I1226" s="73" t="s">
        <v>78</v>
      </c>
      <c r="J1226" s="74">
        <v>0</v>
      </c>
      <c r="K1226" s="73">
        <v>0.95</v>
      </c>
      <c r="L1226" s="73">
        <v>0.47</v>
      </c>
      <c r="M1226" s="22">
        <v>22</v>
      </c>
      <c r="N1226" s="22">
        <v>3011</v>
      </c>
      <c r="O1226" s="22" t="s">
        <v>52</v>
      </c>
      <c r="P1226" s="22" t="s">
        <v>31</v>
      </c>
      <c r="Q1226" s="75">
        <v>20.9</v>
      </c>
      <c r="R1226" s="73">
        <v>0</v>
      </c>
      <c r="S1226" s="73">
        <v>10.559999999999999</v>
      </c>
    </row>
    <row r="1227" spans="1:19" x14ac:dyDescent="0.35">
      <c r="A1227" s="72">
        <v>41331</v>
      </c>
      <c r="B1227" s="22" t="s">
        <v>101</v>
      </c>
      <c r="C1227" s="72" t="s">
        <v>57</v>
      </c>
      <c r="D1227" s="60">
        <v>826</v>
      </c>
      <c r="E1227" s="22">
        <v>21</v>
      </c>
      <c r="F1227" s="49" t="s">
        <v>9</v>
      </c>
      <c r="G1227" s="49" t="s">
        <v>6</v>
      </c>
      <c r="H1227" s="73">
        <v>26.95</v>
      </c>
      <c r="I1227" s="73" t="s">
        <v>80</v>
      </c>
      <c r="J1227" s="74">
        <v>0</v>
      </c>
      <c r="K1227" s="73">
        <v>26.95</v>
      </c>
      <c r="L1227" s="73">
        <v>12.42</v>
      </c>
      <c r="M1227" s="22">
        <v>16</v>
      </c>
      <c r="N1227" s="22">
        <v>3016</v>
      </c>
      <c r="O1227" s="22" t="s">
        <v>42</v>
      </c>
      <c r="P1227" s="22" t="s">
        <v>29</v>
      </c>
      <c r="Q1227" s="75">
        <v>431.2</v>
      </c>
      <c r="R1227" s="73">
        <v>0</v>
      </c>
      <c r="S1227" s="73">
        <v>232.48</v>
      </c>
    </row>
    <row r="1228" spans="1:19" x14ac:dyDescent="0.35">
      <c r="A1228" s="72">
        <v>41331</v>
      </c>
      <c r="B1228" s="22" t="s">
        <v>101</v>
      </c>
      <c r="C1228" s="72" t="s">
        <v>57</v>
      </c>
      <c r="D1228" s="60">
        <v>827</v>
      </c>
      <c r="E1228" s="22">
        <v>29</v>
      </c>
      <c r="F1228" s="49" t="s">
        <v>8</v>
      </c>
      <c r="G1228" s="49" t="s">
        <v>6</v>
      </c>
      <c r="H1228" s="73">
        <v>40.950000000000003</v>
      </c>
      <c r="I1228" s="73" t="s">
        <v>82</v>
      </c>
      <c r="J1228" s="74">
        <v>0.1</v>
      </c>
      <c r="K1228" s="73">
        <v>36.86</v>
      </c>
      <c r="L1228" s="73">
        <v>15.51</v>
      </c>
      <c r="M1228" s="22">
        <v>2</v>
      </c>
      <c r="N1228" s="22">
        <v>3022</v>
      </c>
      <c r="O1228" s="22" t="s">
        <v>43</v>
      </c>
      <c r="P1228" s="22" t="s">
        <v>44</v>
      </c>
      <c r="Q1228" s="75">
        <v>73.72</v>
      </c>
      <c r="R1228" s="73">
        <v>4.0900000000000034</v>
      </c>
      <c r="S1228" s="73">
        <v>42.7</v>
      </c>
    </row>
    <row r="1229" spans="1:19" x14ac:dyDescent="0.35">
      <c r="A1229" s="72">
        <v>41331</v>
      </c>
      <c r="B1229" s="22" t="s">
        <v>101</v>
      </c>
      <c r="C1229" s="72" t="s">
        <v>57</v>
      </c>
      <c r="D1229" s="60">
        <v>828</v>
      </c>
      <c r="E1229" s="22">
        <v>23</v>
      </c>
      <c r="F1229" s="49" t="s">
        <v>9</v>
      </c>
      <c r="G1229" s="49" t="s">
        <v>6</v>
      </c>
      <c r="H1229" s="73">
        <v>2.95</v>
      </c>
      <c r="I1229" s="73" t="s">
        <v>78</v>
      </c>
      <c r="J1229" s="74">
        <v>0.1</v>
      </c>
      <c r="K1229" s="73">
        <v>2.66</v>
      </c>
      <c r="L1229" s="73">
        <v>1.68</v>
      </c>
      <c r="M1229" s="22">
        <v>4</v>
      </c>
      <c r="N1229" s="22">
        <v>3022</v>
      </c>
      <c r="O1229" s="22" t="s">
        <v>43</v>
      </c>
      <c r="P1229" s="22" t="s">
        <v>44</v>
      </c>
      <c r="Q1229" s="75">
        <v>10.64</v>
      </c>
      <c r="R1229" s="73">
        <v>0.29000000000000004</v>
      </c>
      <c r="S1229" s="73">
        <v>3.9200000000000008</v>
      </c>
    </row>
    <row r="1230" spans="1:19" x14ac:dyDescent="0.35">
      <c r="A1230" s="72">
        <v>41331</v>
      </c>
      <c r="B1230" s="22" t="s">
        <v>101</v>
      </c>
      <c r="C1230" s="72" t="s">
        <v>57</v>
      </c>
      <c r="D1230" s="60">
        <v>829</v>
      </c>
      <c r="E1230" s="22">
        <v>14</v>
      </c>
      <c r="F1230" s="49" t="s">
        <v>7</v>
      </c>
      <c r="G1230" s="49" t="s">
        <v>6</v>
      </c>
      <c r="H1230" s="73">
        <v>31.95</v>
      </c>
      <c r="I1230" s="73" t="s">
        <v>81</v>
      </c>
      <c r="J1230" s="74">
        <v>0</v>
      </c>
      <c r="K1230" s="73">
        <v>31.95</v>
      </c>
      <c r="L1230" s="73">
        <v>17.38</v>
      </c>
      <c r="M1230" s="22">
        <v>3</v>
      </c>
      <c r="N1230" s="22">
        <v>3023</v>
      </c>
      <c r="O1230" s="22" t="s">
        <v>38</v>
      </c>
      <c r="P1230" s="22" t="s">
        <v>23</v>
      </c>
      <c r="Q1230" s="75">
        <v>95.85</v>
      </c>
      <c r="R1230" s="73">
        <v>0</v>
      </c>
      <c r="S1230" s="73">
        <v>43.71</v>
      </c>
    </row>
    <row r="1231" spans="1:19" x14ac:dyDescent="0.35">
      <c r="A1231" s="72">
        <v>41331</v>
      </c>
      <c r="B1231" s="22" t="s">
        <v>101</v>
      </c>
      <c r="C1231" s="72" t="s">
        <v>57</v>
      </c>
      <c r="D1231" s="60">
        <v>830</v>
      </c>
      <c r="E1231" s="22">
        <v>38</v>
      </c>
      <c r="F1231" s="49" t="s">
        <v>8</v>
      </c>
      <c r="G1231" s="49" t="s">
        <v>6</v>
      </c>
      <c r="H1231" s="73">
        <v>24.95</v>
      </c>
      <c r="I1231" s="73" t="s">
        <v>80</v>
      </c>
      <c r="J1231" s="74">
        <v>0</v>
      </c>
      <c r="K1231" s="73">
        <v>24.95</v>
      </c>
      <c r="L1231" s="73">
        <v>11.48</v>
      </c>
      <c r="M1231" s="22">
        <v>4</v>
      </c>
      <c r="N1231" s="22">
        <v>3029</v>
      </c>
      <c r="O1231" s="22" t="s">
        <v>46</v>
      </c>
      <c r="P1231" s="22" t="s">
        <v>23</v>
      </c>
      <c r="Q1231" s="75">
        <v>99.8</v>
      </c>
      <c r="R1231" s="73">
        <v>0</v>
      </c>
      <c r="S1231" s="73">
        <v>53.879999999999995</v>
      </c>
    </row>
    <row r="1232" spans="1:19" x14ac:dyDescent="0.35">
      <c r="A1232" s="72">
        <v>41331</v>
      </c>
      <c r="B1232" s="22" t="s">
        <v>101</v>
      </c>
      <c r="C1232" s="72" t="s">
        <v>57</v>
      </c>
      <c r="D1232" s="60">
        <v>830</v>
      </c>
      <c r="E1232" s="22">
        <v>14</v>
      </c>
      <c r="F1232" s="49" t="s">
        <v>8</v>
      </c>
      <c r="G1232" s="49" t="s">
        <v>6</v>
      </c>
      <c r="H1232" s="73">
        <v>31.95</v>
      </c>
      <c r="I1232" s="73" t="s">
        <v>81</v>
      </c>
      <c r="J1232" s="74">
        <v>0</v>
      </c>
      <c r="K1232" s="73">
        <v>31.95</v>
      </c>
      <c r="L1232" s="73">
        <v>17.38</v>
      </c>
      <c r="M1232" s="22">
        <v>3</v>
      </c>
      <c r="N1232" s="22">
        <v>3029</v>
      </c>
      <c r="O1232" s="22" t="s">
        <v>46</v>
      </c>
      <c r="P1232" s="22" t="s">
        <v>23</v>
      </c>
      <c r="Q1232" s="75">
        <v>95.85</v>
      </c>
      <c r="R1232" s="73">
        <v>0</v>
      </c>
      <c r="S1232" s="73">
        <v>43.71</v>
      </c>
    </row>
    <row r="1233" spans="1:19" x14ac:dyDescent="0.35">
      <c r="A1233" s="72">
        <v>41331</v>
      </c>
      <c r="B1233" s="22" t="s">
        <v>101</v>
      </c>
      <c r="C1233" s="72" t="s">
        <v>57</v>
      </c>
      <c r="D1233" s="60">
        <v>831</v>
      </c>
      <c r="E1233" s="22">
        <v>43</v>
      </c>
      <c r="F1233" s="49" t="s">
        <v>7</v>
      </c>
      <c r="G1233" s="49" t="s">
        <v>6</v>
      </c>
      <c r="H1233" s="73">
        <v>11.95</v>
      </c>
      <c r="I1233" s="73" t="s">
        <v>79</v>
      </c>
      <c r="J1233" s="74">
        <v>0</v>
      </c>
      <c r="K1233" s="73">
        <v>11.95</v>
      </c>
      <c r="L1233" s="73">
        <v>3.32</v>
      </c>
      <c r="M1233" s="22">
        <v>1</v>
      </c>
      <c r="N1233" s="22">
        <v>3030</v>
      </c>
      <c r="O1233" s="22" t="s">
        <v>40</v>
      </c>
      <c r="P1233" s="22" t="s">
        <v>41</v>
      </c>
      <c r="Q1233" s="75">
        <v>11.95</v>
      </c>
      <c r="R1233" s="73">
        <v>0</v>
      </c>
      <c r="S1233" s="73">
        <v>8.629999999999999</v>
      </c>
    </row>
    <row r="1234" spans="1:19" x14ac:dyDescent="0.35">
      <c r="A1234" s="72">
        <v>41331</v>
      </c>
      <c r="B1234" s="22" t="s">
        <v>101</v>
      </c>
      <c r="C1234" s="72" t="s">
        <v>57</v>
      </c>
      <c r="D1234" s="60">
        <v>832</v>
      </c>
      <c r="E1234" s="22">
        <v>33</v>
      </c>
      <c r="F1234" s="49" t="s">
        <v>8</v>
      </c>
      <c r="G1234" s="49" t="s">
        <v>6</v>
      </c>
      <c r="H1234" s="73">
        <v>19.95</v>
      </c>
      <c r="I1234" s="73" t="s">
        <v>79</v>
      </c>
      <c r="J1234" s="74">
        <v>0</v>
      </c>
      <c r="K1234" s="73">
        <v>19.95</v>
      </c>
      <c r="L1234" s="73">
        <v>9.7799999999999994</v>
      </c>
      <c r="M1234" s="22">
        <v>18</v>
      </c>
      <c r="N1234" s="22">
        <v>3017</v>
      </c>
      <c r="O1234" s="22" t="s">
        <v>32</v>
      </c>
      <c r="P1234" s="22" t="s">
        <v>29</v>
      </c>
      <c r="Q1234" s="75">
        <v>359.09999999999997</v>
      </c>
      <c r="R1234" s="73">
        <v>0</v>
      </c>
      <c r="S1234" s="73">
        <v>183.06</v>
      </c>
    </row>
    <row r="1235" spans="1:19" x14ac:dyDescent="0.35">
      <c r="A1235" s="72">
        <v>41331</v>
      </c>
      <c r="B1235" s="22" t="s">
        <v>101</v>
      </c>
      <c r="C1235" s="72" t="s">
        <v>57</v>
      </c>
      <c r="D1235" s="60">
        <v>833</v>
      </c>
      <c r="E1235" s="22">
        <v>32</v>
      </c>
      <c r="F1235" s="49" t="s">
        <v>9</v>
      </c>
      <c r="G1235" s="49" t="s">
        <v>6</v>
      </c>
      <c r="H1235" s="73">
        <v>22.95</v>
      </c>
      <c r="I1235" s="73" t="s">
        <v>80</v>
      </c>
      <c r="J1235" s="74">
        <v>0</v>
      </c>
      <c r="K1235" s="73">
        <v>22.95</v>
      </c>
      <c r="L1235" s="73">
        <v>11.78</v>
      </c>
      <c r="M1235" s="22">
        <v>23</v>
      </c>
      <c r="N1235" s="22">
        <v>3024</v>
      </c>
      <c r="O1235" s="22" t="s">
        <v>47</v>
      </c>
      <c r="P1235" s="22" t="s">
        <v>41</v>
      </c>
      <c r="Q1235" s="75">
        <v>527.85</v>
      </c>
      <c r="R1235" s="73">
        <v>0</v>
      </c>
      <c r="S1235" s="73">
        <v>256.91000000000003</v>
      </c>
    </row>
    <row r="1236" spans="1:19" x14ac:dyDescent="0.35">
      <c r="A1236" s="72">
        <v>41331</v>
      </c>
      <c r="B1236" s="22" t="s">
        <v>101</v>
      </c>
      <c r="C1236" s="72" t="s">
        <v>57</v>
      </c>
      <c r="D1236" s="60">
        <v>834</v>
      </c>
      <c r="E1236" s="22">
        <v>13</v>
      </c>
      <c r="F1236" s="49" t="s">
        <v>7</v>
      </c>
      <c r="G1236" s="49" t="s">
        <v>6</v>
      </c>
      <c r="H1236" s="73">
        <v>26.95</v>
      </c>
      <c r="I1236" s="73" t="s">
        <v>80</v>
      </c>
      <c r="J1236" s="74">
        <v>0</v>
      </c>
      <c r="K1236" s="73">
        <v>26.95</v>
      </c>
      <c r="L1236" s="73">
        <v>13.26</v>
      </c>
      <c r="M1236" s="22">
        <v>16</v>
      </c>
      <c r="N1236" s="22">
        <v>3025</v>
      </c>
      <c r="O1236" s="22" t="s">
        <v>35</v>
      </c>
      <c r="P1236" s="22" t="s">
        <v>31</v>
      </c>
      <c r="Q1236" s="75">
        <v>431.2</v>
      </c>
      <c r="R1236" s="73">
        <v>0</v>
      </c>
      <c r="S1236" s="73">
        <v>219.04</v>
      </c>
    </row>
    <row r="1237" spans="1:19" x14ac:dyDescent="0.35">
      <c r="A1237" s="72">
        <v>41331</v>
      </c>
      <c r="B1237" s="22" t="s">
        <v>101</v>
      </c>
      <c r="C1237" s="72" t="s">
        <v>57</v>
      </c>
      <c r="D1237" s="60">
        <v>835</v>
      </c>
      <c r="E1237" s="22">
        <v>15</v>
      </c>
      <c r="F1237" s="49" t="s">
        <v>8</v>
      </c>
      <c r="G1237" s="49" t="s">
        <v>6</v>
      </c>
      <c r="H1237" s="73">
        <v>28.95</v>
      </c>
      <c r="I1237" s="73" t="s">
        <v>80</v>
      </c>
      <c r="J1237" s="74">
        <v>0.1</v>
      </c>
      <c r="K1237" s="73">
        <v>26.06</v>
      </c>
      <c r="L1237" s="73">
        <v>17.53</v>
      </c>
      <c r="M1237" s="22">
        <v>30</v>
      </c>
      <c r="N1237" s="22">
        <v>3030</v>
      </c>
      <c r="O1237" s="22" t="s">
        <v>40</v>
      </c>
      <c r="P1237" s="22" t="s">
        <v>41</v>
      </c>
      <c r="Q1237" s="75">
        <v>781.8</v>
      </c>
      <c r="R1237" s="73">
        <v>2.8900000000000006</v>
      </c>
      <c r="S1237" s="73">
        <v>255.89999999999992</v>
      </c>
    </row>
    <row r="1238" spans="1:19" x14ac:dyDescent="0.35">
      <c r="A1238" s="72">
        <v>41331</v>
      </c>
      <c r="B1238" s="22" t="s">
        <v>101</v>
      </c>
      <c r="C1238" s="72" t="s">
        <v>57</v>
      </c>
      <c r="D1238" s="60">
        <v>836</v>
      </c>
      <c r="E1238" s="22">
        <v>36</v>
      </c>
      <c r="F1238" s="49" t="s">
        <v>9</v>
      </c>
      <c r="G1238" s="49" t="s">
        <v>6</v>
      </c>
      <c r="H1238" s="73">
        <v>26.95</v>
      </c>
      <c r="I1238" s="73" t="s">
        <v>80</v>
      </c>
      <c r="J1238" s="74">
        <v>0</v>
      </c>
      <c r="K1238" s="73">
        <v>26.95</v>
      </c>
      <c r="L1238" s="73">
        <v>12.53</v>
      </c>
      <c r="M1238" s="22">
        <v>3</v>
      </c>
      <c r="N1238" s="22">
        <v>3026</v>
      </c>
      <c r="O1238" s="22" t="s">
        <v>51</v>
      </c>
      <c r="P1238" s="22" t="s">
        <v>41</v>
      </c>
      <c r="Q1238" s="75">
        <v>80.849999999999994</v>
      </c>
      <c r="R1238" s="73">
        <v>0</v>
      </c>
      <c r="S1238" s="73">
        <v>43.26</v>
      </c>
    </row>
    <row r="1239" spans="1:19" x14ac:dyDescent="0.35">
      <c r="A1239" s="72">
        <v>41331</v>
      </c>
      <c r="B1239" s="22" t="s">
        <v>101</v>
      </c>
      <c r="C1239" s="72" t="s">
        <v>57</v>
      </c>
      <c r="D1239" s="60">
        <v>837</v>
      </c>
      <c r="E1239" s="22">
        <v>37</v>
      </c>
      <c r="F1239" s="49" t="s">
        <v>7</v>
      </c>
      <c r="G1239" s="49" t="s">
        <v>6</v>
      </c>
      <c r="H1239" s="73">
        <v>24.95</v>
      </c>
      <c r="I1239" s="73" t="s">
        <v>80</v>
      </c>
      <c r="J1239" s="74">
        <v>0</v>
      </c>
      <c r="K1239" s="73">
        <v>24.95</v>
      </c>
      <c r="L1239" s="73">
        <v>9.3800000000000008</v>
      </c>
      <c r="M1239" s="22">
        <v>6</v>
      </c>
      <c r="N1239" s="22">
        <v>3016</v>
      </c>
      <c r="O1239" s="22" t="s">
        <v>42</v>
      </c>
      <c r="P1239" s="22" t="s">
        <v>29</v>
      </c>
      <c r="Q1239" s="75">
        <v>149.69999999999999</v>
      </c>
      <c r="R1239" s="73">
        <v>0</v>
      </c>
      <c r="S1239" s="73">
        <v>93.419999999999987</v>
      </c>
    </row>
    <row r="1240" spans="1:19" x14ac:dyDescent="0.35">
      <c r="A1240" s="72">
        <v>41331</v>
      </c>
      <c r="B1240" s="22" t="s">
        <v>101</v>
      </c>
      <c r="C1240" s="72" t="s">
        <v>57</v>
      </c>
      <c r="D1240" s="60">
        <v>838</v>
      </c>
      <c r="E1240" s="22">
        <v>50</v>
      </c>
      <c r="F1240" s="49" t="s">
        <v>8</v>
      </c>
      <c r="G1240" s="49" t="s">
        <v>6</v>
      </c>
      <c r="H1240" s="73">
        <v>24.95</v>
      </c>
      <c r="I1240" s="73" t="s">
        <v>80</v>
      </c>
      <c r="J1240" s="74">
        <v>0</v>
      </c>
      <c r="K1240" s="73">
        <v>24.95</v>
      </c>
      <c r="L1240" s="73">
        <v>12.14</v>
      </c>
      <c r="M1240" s="22">
        <v>1</v>
      </c>
      <c r="N1240" s="22">
        <v>3020</v>
      </c>
      <c r="O1240" s="22" t="s">
        <v>26</v>
      </c>
      <c r="P1240" s="22" t="s">
        <v>27</v>
      </c>
      <c r="Q1240" s="75">
        <v>24.95</v>
      </c>
      <c r="R1240" s="73">
        <v>0</v>
      </c>
      <c r="S1240" s="73">
        <v>12.809999999999999</v>
      </c>
    </row>
    <row r="1241" spans="1:19" x14ac:dyDescent="0.35">
      <c r="A1241" s="72">
        <v>41331</v>
      </c>
      <c r="B1241" s="22" t="s">
        <v>101</v>
      </c>
      <c r="C1241" s="72" t="s">
        <v>57</v>
      </c>
      <c r="D1241" s="60">
        <v>838</v>
      </c>
      <c r="E1241" s="22">
        <v>22</v>
      </c>
      <c r="F1241" s="49" t="s">
        <v>8</v>
      </c>
      <c r="G1241" s="49" t="s">
        <v>6</v>
      </c>
      <c r="H1241" s="73">
        <v>0.95</v>
      </c>
      <c r="I1241" s="73" t="s">
        <v>78</v>
      </c>
      <c r="J1241" s="74">
        <v>0.1</v>
      </c>
      <c r="K1241" s="73">
        <v>0.86</v>
      </c>
      <c r="L1241" s="73">
        <v>0.56999999999999995</v>
      </c>
      <c r="M1241" s="22">
        <v>10</v>
      </c>
      <c r="N1241" s="22">
        <v>3020</v>
      </c>
      <c r="O1241" s="22" t="s">
        <v>26</v>
      </c>
      <c r="P1241" s="22" t="s">
        <v>27</v>
      </c>
      <c r="Q1241" s="75">
        <v>8.6</v>
      </c>
      <c r="R1241" s="73">
        <v>8.9999999999999969E-2</v>
      </c>
      <c r="S1241" s="73">
        <v>2.9000000000000004</v>
      </c>
    </row>
    <row r="1242" spans="1:19" x14ac:dyDescent="0.35">
      <c r="A1242" s="72">
        <v>41331</v>
      </c>
      <c r="B1242" s="22" t="s">
        <v>101</v>
      </c>
      <c r="C1242" s="72" t="s">
        <v>57</v>
      </c>
      <c r="D1242" s="60">
        <v>839</v>
      </c>
      <c r="E1242" s="22">
        <v>28</v>
      </c>
      <c r="F1242" s="49" t="s">
        <v>8</v>
      </c>
      <c r="G1242" s="49" t="s">
        <v>6</v>
      </c>
      <c r="H1242" s="73">
        <v>0.95</v>
      </c>
      <c r="I1242" s="73" t="s">
        <v>78</v>
      </c>
      <c r="J1242" s="74">
        <v>0</v>
      </c>
      <c r="K1242" s="73">
        <v>0.95</v>
      </c>
      <c r="L1242" s="73">
        <v>0.5</v>
      </c>
      <c r="M1242" s="22">
        <v>17</v>
      </c>
      <c r="N1242" s="22">
        <v>3033</v>
      </c>
      <c r="O1242" s="22" t="s">
        <v>22</v>
      </c>
      <c r="P1242" s="22" t="s">
        <v>23</v>
      </c>
      <c r="Q1242" s="75">
        <v>16.149999999999999</v>
      </c>
      <c r="R1242" s="73">
        <v>0</v>
      </c>
      <c r="S1242" s="73">
        <v>7.6499999999999995</v>
      </c>
    </row>
    <row r="1243" spans="1:19" x14ac:dyDescent="0.35">
      <c r="A1243" s="72">
        <v>41331</v>
      </c>
      <c r="B1243" s="22" t="s">
        <v>101</v>
      </c>
      <c r="C1243" s="72" t="s">
        <v>57</v>
      </c>
      <c r="D1243" s="60">
        <v>840</v>
      </c>
      <c r="E1243" s="22">
        <v>21</v>
      </c>
      <c r="F1243" s="49" t="s">
        <v>7</v>
      </c>
      <c r="G1243" s="49" t="s">
        <v>6</v>
      </c>
      <c r="H1243" s="73">
        <v>26.95</v>
      </c>
      <c r="I1243" s="73" t="s">
        <v>80</v>
      </c>
      <c r="J1243" s="74">
        <v>0</v>
      </c>
      <c r="K1243" s="73">
        <v>26.95</v>
      </c>
      <c r="L1243" s="73">
        <v>12.42</v>
      </c>
      <c r="M1243" s="22">
        <v>19</v>
      </c>
      <c r="N1243" s="22">
        <v>3027</v>
      </c>
      <c r="O1243" s="22" t="s">
        <v>50</v>
      </c>
      <c r="P1243" s="22" t="s">
        <v>23</v>
      </c>
      <c r="Q1243" s="75">
        <v>512.04999999999995</v>
      </c>
      <c r="R1243" s="73">
        <v>0</v>
      </c>
      <c r="S1243" s="73">
        <v>276.07</v>
      </c>
    </row>
    <row r="1244" spans="1:19" x14ac:dyDescent="0.35">
      <c r="A1244" s="72">
        <v>41331</v>
      </c>
      <c r="B1244" s="22" t="s">
        <v>101</v>
      </c>
      <c r="C1244" s="72" t="s">
        <v>57</v>
      </c>
      <c r="D1244" s="60">
        <v>840</v>
      </c>
      <c r="E1244" s="22">
        <v>27</v>
      </c>
      <c r="F1244" s="49" t="s">
        <v>7</v>
      </c>
      <c r="G1244" s="49" t="s">
        <v>6</v>
      </c>
      <c r="H1244" s="73">
        <v>4.95</v>
      </c>
      <c r="I1244" s="73" t="s">
        <v>78</v>
      </c>
      <c r="J1244" s="74">
        <v>0</v>
      </c>
      <c r="K1244" s="73">
        <v>4.95</v>
      </c>
      <c r="L1244" s="73">
        <v>1.82</v>
      </c>
      <c r="M1244" s="22">
        <v>7</v>
      </c>
      <c r="N1244" s="22">
        <v>3027</v>
      </c>
      <c r="O1244" s="22" t="s">
        <v>50</v>
      </c>
      <c r="P1244" s="22" t="s">
        <v>23</v>
      </c>
      <c r="Q1244" s="75">
        <v>34.65</v>
      </c>
      <c r="R1244" s="73">
        <v>0</v>
      </c>
      <c r="S1244" s="73">
        <v>21.91</v>
      </c>
    </row>
    <row r="1245" spans="1:19" x14ac:dyDescent="0.35">
      <c r="A1245" s="72">
        <v>41331</v>
      </c>
      <c r="B1245" s="22" t="s">
        <v>101</v>
      </c>
      <c r="C1245" s="72" t="s">
        <v>57</v>
      </c>
      <c r="D1245" s="60">
        <v>841</v>
      </c>
      <c r="E1245" s="22">
        <v>24</v>
      </c>
      <c r="F1245" s="49" t="s">
        <v>9</v>
      </c>
      <c r="G1245" s="49" t="s">
        <v>6</v>
      </c>
      <c r="H1245" s="73">
        <v>27.95</v>
      </c>
      <c r="I1245" s="73" t="s">
        <v>80</v>
      </c>
      <c r="J1245" s="74">
        <v>0.1</v>
      </c>
      <c r="K1245" s="73">
        <v>25.16</v>
      </c>
      <c r="L1245" s="73">
        <v>16.8</v>
      </c>
      <c r="M1245" s="22">
        <v>22</v>
      </c>
      <c r="N1245" s="22">
        <v>3033</v>
      </c>
      <c r="O1245" s="22" t="s">
        <v>22</v>
      </c>
      <c r="P1245" s="22" t="s">
        <v>23</v>
      </c>
      <c r="Q1245" s="75">
        <v>553.52</v>
      </c>
      <c r="R1245" s="73">
        <v>2.7899999999999991</v>
      </c>
      <c r="S1245" s="73">
        <v>183.92</v>
      </c>
    </row>
    <row r="1246" spans="1:19" x14ac:dyDescent="0.35">
      <c r="A1246" s="72">
        <v>41331</v>
      </c>
      <c r="B1246" s="22" t="s">
        <v>101</v>
      </c>
      <c r="C1246" s="72" t="s">
        <v>57</v>
      </c>
      <c r="D1246" s="60">
        <v>842</v>
      </c>
      <c r="E1246" s="22">
        <v>42</v>
      </c>
      <c r="F1246" s="49" t="s">
        <v>8</v>
      </c>
      <c r="G1246" s="49" t="s">
        <v>6</v>
      </c>
      <c r="H1246" s="73">
        <v>35.950000000000003</v>
      </c>
      <c r="I1246" s="73" t="s">
        <v>81</v>
      </c>
      <c r="J1246" s="74">
        <v>0.1</v>
      </c>
      <c r="K1246" s="73">
        <v>32.36</v>
      </c>
      <c r="L1246" s="73">
        <v>20.25</v>
      </c>
      <c r="M1246" s="22">
        <v>1</v>
      </c>
      <c r="N1246" s="22">
        <v>3023</v>
      </c>
      <c r="O1246" s="22" t="s">
        <v>38</v>
      </c>
      <c r="P1246" s="22" t="s">
        <v>23</v>
      </c>
      <c r="Q1246" s="75">
        <v>32.36</v>
      </c>
      <c r="R1246" s="73">
        <v>3.5900000000000034</v>
      </c>
      <c r="S1246" s="73">
        <v>12.11</v>
      </c>
    </row>
    <row r="1247" spans="1:19" x14ac:dyDescent="0.35">
      <c r="A1247" s="72">
        <v>41331</v>
      </c>
      <c r="B1247" s="22" t="s">
        <v>101</v>
      </c>
      <c r="C1247" s="72" t="s">
        <v>57</v>
      </c>
      <c r="D1247" s="60">
        <v>843</v>
      </c>
      <c r="E1247" s="22">
        <v>26</v>
      </c>
      <c r="F1247" s="49" t="s">
        <v>9</v>
      </c>
      <c r="G1247" s="49" t="s">
        <v>6</v>
      </c>
      <c r="H1247" s="73">
        <v>0.95</v>
      </c>
      <c r="I1247" s="73" t="s">
        <v>78</v>
      </c>
      <c r="J1247" s="74">
        <v>0</v>
      </c>
      <c r="K1247" s="73">
        <v>0.95</v>
      </c>
      <c r="L1247" s="73">
        <v>0.42</v>
      </c>
      <c r="M1247" s="22">
        <v>9</v>
      </c>
      <c r="N1247" s="22">
        <v>3015</v>
      </c>
      <c r="O1247" s="22" t="s">
        <v>37</v>
      </c>
      <c r="P1247" s="22" t="s">
        <v>29</v>
      </c>
      <c r="Q1247" s="75">
        <v>8.5499999999999989</v>
      </c>
      <c r="R1247" s="73">
        <v>0</v>
      </c>
      <c r="S1247" s="73">
        <v>4.7700000000000005</v>
      </c>
    </row>
    <row r="1248" spans="1:19" x14ac:dyDescent="0.35">
      <c r="A1248" s="72">
        <v>41331</v>
      </c>
      <c r="B1248" s="22" t="s">
        <v>101</v>
      </c>
      <c r="C1248" s="72" t="s">
        <v>57</v>
      </c>
      <c r="D1248" s="60">
        <v>844</v>
      </c>
      <c r="E1248" s="22">
        <v>40</v>
      </c>
      <c r="F1248" s="49" t="s">
        <v>8</v>
      </c>
      <c r="G1248" s="49" t="s">
        <v>6</v>
      </c>
      <c r="H1248" s="73">
        <v>16.95</v>
      </c>
      <c r="I1248" s="73" t="s">
        <v>79</v>
      </c>
      <c r="J1248" s="74">
        <v>0</v>
      </c>
      <c r="K1248" s="73">
        <v>16.95</v>
      </c>
      <c r="L1248" s="73">
        <v>6.53</v>
      </c>
      <c r="M1248" s="22">
        <v>3</v>
      </c>
      <c r="N1248" s="22">
        <v>3018</v>
      </c>
      <c r="O1248" s="22" t="s">
        <v>49</v>
      </c>
      <c r="P1248" s="22" t="s">
        <v>41</v>
      </c>
      <c r="Q1248" s="75">
        <v>50.849999999999994</v>
      </c>
      <c r="R1248" s="73">
        <v>0</v>
      </c>
      <c r="S1248" s="73">
        <v>31.259999999999994</v>
      </c>
    </row>
    <row r="1249" spans="1:19" x14ac:dyDescent="0.35">
      <c r="A1249" s="72">
        <v>41331</v>
      </c>
      <c r="B1249" s="22" t="s">
        <v>101</v>
      </c>
      <c r="C1249" s="72" t="s">
        <v>57</v>
      </c>
      <c r="D1249" s="60">
        <v>845</v>
      </c>
      <c r="E1249" s="22">
        <v>31</v>
      </c>
      <c r="F1249" s="49" t="s">
        <v>8</v>
      </c>
      <c r="G1249" s="49" t="s">
        <v>6</v>
      </c>
      <c r="H1249" s="73">
        <v>0.95</v>
      </c>
      <c r="I1249" s="73" t="s">
        <v>78</v>
      </c>
      <c r="J1249" s="74">
        <v>0</v>
      </c>
      <c r="K1249" s="73">
        <v>0.95</v>
      </c>
      <c r="L1249" s="73">
        <v>0.34</v>
      </c>
      <c r="M1249" s="22">
        <v>16</v>
      </c>
      <c r="N1249" s="22">
        <v>3019</v>
      </c>
      <c r="O1249" s="22" t="s">
        <v>28</v>
      </c>
      <c r="P1249" s="22" t="s">
        <v>29</v>
      </c>
      <c r="Q1249" s="75">
        <v>15.2</v>
      </c>
      <c r="R1249" s="73">
        <v>0</v>
      </c>
      <c r="S1249" s="73">
        <v>9.759999999999998</v>
      </c>
    </row>
    <row r="1250" spans="1:19" x14ac:dyDescent="0.35">
      <c r="A1250" s="72">
        <v>41331</v>
      </c>
      <c r="B1250" s="22" t="s">
        <v>101</v>
      </c>
      <c r="C1250" s="72" t="s">
        <v>57</v>
      </c>
      <c r="D1250" s="60">
        <v>845</v>
      </c>
      <c r="E1250" s="22">
        <v>22</v>
      </c>
      <c r="F1250" s="49" t="s">
        <v>8</v>
      </c>
      <c r="G1250" s="49" t="s">
        <v>6</v>
      </c>
      <c r="H1250" s="73">
        <v>0.95</v>
      </c>
      <c r="I1250" s="73" t="s">
        <v>78</v>
      </c>
      <c r="J1250" s="74">
        <v>0</v>
      </c>
      <c r="K1250" s="73">
        <v>0.95</v>
      </c>
      <c r="L1250" s="73">
        <v>0.56999999999999995</v>
      </c>
      <c r="M1250" s="22">
        <v>7</v>
      </c>
      <c r="N1250" s="22">
        <v>3019</v>
      </c>
      <c r="O1250" s="22" t="s">
        <v>28</v>
      </c>
      <c r="P1250" s="22" t="s">
        <v>29</v>
      </c>
      <c r="Q1250" s="75">
        <v>6.6499999999999995</v>
      </c>
      <c r="R1250" s="73">
        <v>0</v>
      </c>
      <c r="S1250" s="73">
        <v>2.66</v>
      </c>
    </row>
    <row r="1251" spans="1:19" x14ac:dyDescent="0.35">
      <c r="A1251" s="72">
        <v>41331</v>
      </c>
      <c r="B1251" s="22" t="s">
        <v>101</v>
      </c>
      <c r="C1251" s="72" t="s">
        <v>57</v>
      </c>
      <c r="D1251" s="60">
        <v>846</v>
      </c>
      <c r="E1251" s="22">
        <v>31</v>
      </c>
      <c r="F1251" s="49" t="s">
        <v>7</v>
      </c>
      <c r="G1251" s="49" t="s">
        <v>6</v>
      </c>
      <c r="H1251" s="73">
        <v>0.95</v>
      </c>
      <c r="I1251" s="73" t="s">
        <v>78</v>
      </c>
      <c r="J1251" s="74">
        <v>0</v>
      </c>
      <c r="K1251" s="73">
        <v>0.95</v>
      </c>
      <c r="L1251" s="73">
        <v>0.34</v>
      </c>
      <c r="M1251" s="22">
        <v>5</v>
      </c>
      <c r="N1251" s="22">
        <v>3024</v>
      </c>
      <c r="O1251" s="22" t="s">
        <v>47</v>
      </c>
      <c r="P1251" s="22" t="s">
        <v>41</v>
      </c>
      <c r="Q1251" s="75">
        <v>4.75</v>
      </c>
      <c r="R1251" s="73">
        <v>0</v>
      </c>
      <c r="S1251" s="73">
        <v>3.0499999999999994</v>
      </c>
    </row>
    <row r="1252" spans="1:19" x14ac:dyDescent="0.35">
      <c r="A1252" s="72">
        <v>41331</v>
      </c>
      <c r="B1252" s="22" t="s">
        <v>101</v>
      </c>
      <c r="C1252" s="72" t="s">
        <v>57</v>
      </c>
      <c r="D1252" s="60">
        <v>847</v>
      </c>
      <c r="E1252" s="22">
        <v>45</v>
      </c>
      <c r="F1252" s="49" t="s">
        <v>9</v>
      </c>
      <c r="G1252" s="49" t="s">
        <v>6</v>
      </c>
      <c r="H1252" s="73">
        <v>38.950000000000003</v>
      </c>
      <c r="I1252" s="73" t="s">
        <v>81</v>
      </c>
      <c r="J1252" s="74">
        <v>0</v>
      </c>
      <c r="K1252" s="73">
        <v>38.950000000000003</v>
      </c>
      <c r="L1252" s="73">
        <v>22.33</v>
      </c>
      <c r="M1252" s="22">
        <v>1</v>
      </c>
      <c r="N1252" s="22">
        <v>3017</v>
      </c>
      <c r="O1252" s="22" t="s">
        <v>32</v>
      </c>
      <c r="P1252" s="22" t="s">
        <v>29</v>
      </c>
      <c r="Q1252" s="75">
        <v>38.950000000000003</v>
      </c>
      <c r="R1252" s="73">
        <v>0</v>
      </c>
      <c r="S1252" s="73">
        <v>16.620000000000005</v>
      </c>
    </row>
    <row r="1253" spans="1:19" x14ac:dyDescent="0.35">
      <c r="A1253" s="72">
        <v>41331</v>
      </c>
      <c r="B1253" s="22" t="s">
        <v>101</v>
      </c>
      <c r="C1253" s="72" t="s">
        <v>57</v>
      </c>
      <c r="D1253" s="60">
        <v>848</v>
      </c>
      <c r="E1253" s="22">
        <v>25</v>
      </c>
      <c r="F1253" s="49" t="s">
        <v>8</v>
      </c>
      <c r="G1253" s="49" t="s">
        <v>6</v>
      </c>
      <c r="H1253" s="73">
        <v>0.95</v>
      </c>
      <c r="I1253" s="73" t="s">
        <v>78</v>
      </c>
      <c r="J1253" s="74">
        <v>0</v>
      </c>
      <c r="K1253" s="73">
        <v>0.95</v>
      </c>
      <c r="L1253" s="73">
        <v>0.35</v>
      </c>
      <c r="M1253" s="22">
        <v>20</v>
      </c>
      <c r="N1253" s="22">
        <v>3029</v>
      </c>
      <c r="O1253" s="22" t="s">
        <v>46</v>
      </c>
      <c r="P1253" s="22" t="s">
        <v>23</v>
      </c>
      <c r="Q1253" s="75">
        <v>19</v>
      </c>
      <c r="R1253" s="73">
        <v>0</v>
      </c>
      <c r="S1253" s="73">
        <v>12</v>
      </c>
    </row>
    <row r="1254" spans="1:19" x14ac:dyDescent="0.35">
      <c r="A1254" s="72">
        <v>41331</v>
      </c>
      <c r="B1254" s="22" t="s">
        <v>101</v>
      </c>
      <c r="C1254" s="72" t="s">
        <v>57</v>
      </c>
      <c r="D1254" s="60">
        <v>849</v>
      </c>
      <c r="E1254" s="22">
        <v>4</v>
      </c>
      <c r="F1254" s="49" t="s">
        <v>7</v>
      </c>
      <c r="G1254" s="49" t="s">
        <v>6</v>
      </c>
      <c r="H1254" s="73">
        <v>73.95</v>
      </c>
      <c r="I1254" s="73" t="s">
        <v>83</v>
      </c>
      <c r="J1254" s="74">
        <v>0</v>
      </c>
      <c r="K1254" s="73">
        <v>73.95</v>
      </c>
      <c r="L1254" s="73">
        <v>38.86</v>
      </c>
      <c r="M1254" s="22">
        <v>1</v>
      </c>
      <c r="N1254" s="22">
        <v>3027</v>
      </c>
      <c r="O1254" s="22" t="s">
        <v>50</v>
      </c>
      <c r="P1254" s="22" t="s">
        <v>23</v>
      </c>
      <c r="Q1254" s="75">
        <v>73.95</v>
      </c>
      <c r="R1254" s="73">
        <v>0</v>
      </c>
      <c r="S1254" s="73">
        <v>35.090000000000003</v>
      </c>
    </row>
    <row r="1255" spans="1:19" x14ac:dyDescent="0.35">
      <c r="A1255" s="72">
        <v>41331</v>
      </c>
      <c r="B1255" s="22" t="s">
        <v>101</v>
      </c>
      <c r="C1255" s="72" t="s">
        <v>57</v>
      </c>
      <c r="D1255" s="60">
        <v>850</v>
      </c>
      <c r="E1255" s="22">
        <v>32</v>
      </c>
      <c r="F1255" s="49" t="s">
        <v>7</v>
      </c>
      <c r="G1255" s="49" t="s">
        <v>6</v>
      </c>
      <c r="H1255" s="73">
        <v>22.95</v>
      </c>
      <c r="I1255" s="73" t="s">
        <v>80</v>
      </c>
      <c r="J1255" s="74">
        <v>0</v>
      </c>
      <c r="K1255" s="73">
        <v>22.95</v>
      </c>
      <c r="L1255" s="73">
        <v>11.78</v>
      </c>
      <c r="M1255" s="22">
        <v>21</v>
      </c>
      <c r="N1255" s="22">
        <v>3021</v>
      </c>
      <c r="O1255" s="22" t="s">
        <v>26</v>
      </c>
      <c r="P1255" s="22" t="s">
        <v>27</v>
      </c>
      <c r="Q1255" s="75">
        <v>481.95</v>
      </c>
      <c r="R1255" s="73">
        <v>0</v>
      </c>
      <c r="S1255" s="73">
        <v>234.57</v>
      </c>
    </row>
    <row r="1256" spans="1:19" x14ac:dyDescent="0.35">
      <c r="A1256" s="72">
        <v>41331</v>
      </c>
      <c r="B1256" s="22" t="s">
        <v>101</v>
      </c>
      <c r="C1256" s="72" t="s">
        <v>57</v>
      </c>
      <c r="D1256" s="60">
        <v>850</v>
      </c>
      <c r="E1256" s="22">
        <v>1</v>
      </c>
      <c r="F1256" s="49" t="s">
        <v>7</v>
      </c>
      <c r="G1256" s="49" t="s">
        <v>6</v>
      </c>
      <c r="H1256" s="73">
        <v>43.95</v>
      </c>
      <c r="I1256" s="73" t="s">
        <v>82</v>
      </c>
      <c r="J1256" s="74">
        <v>0</v>
      </c>
      <c r="K1256" s="73">
        <v>43.95</v>
      </c>
      <c r="L1256" s="73">
        <v>25.6</v>
      </c>
      <c r="M1256" s="22">
        <v>13</v>
      </c>
      <c r="N1256" s="22">
        <v>3021</v>
      </c>
      <c r="O1256" s="22" t="s">
        <v>26</v>
      </c>
      <c r="P1256" s="22" t="s">
        <v>27</v>
      </c>
      <c r="Q1256" s="75">
        <v>571.35</v>
      </c>
      <c r="R1256" s="73">
        <v>0</v>
      </c>
      <c r="S1256" s="73">
        <v>238.55</v>
      </c>
    </row>
    <row r="1257" spans="1:19" x14ac:dyDescent="0.35">
      <c r="A1257" s="72">
        <v>41331</v>
      </c>
      <c r="B1257" s="22" t="s">
        <v>101</v>
      </c>
      <c r="C1257" s="72" t="s">
        <v>57</v>
      </c>
      <c r="D1257" s="60">
        <v>851</v>
      </c>
      <c r="E1257" s="22">
        <v>42</v>
      </c>
      <c r="F1257" s="49" t="s">
        <v>8</v>
      </c>
      <c r="G1257" s="49" t="s">
        <v>6</v>
      </c>
      <c r="H1257" s="73">
        <v>35.950000000000003</v>
      </c>
      <c r="I1257" s="73" t="s">
        <v>81</v>
      </c>
      <c r="J1257" s="74">
        <v>0</v>
      </c>
      <c r="K1257" s="73">
        <v>35.950000000000003</v>
      </c>
      <c r="L1257" s="73">
        <v>20.25</v>
      </c>
      <c r="M1257" s="22">
        <v>1</v>
      </c>
      <c r="N1257" s="22">
        <v>3015</v>
      </c>
      <c r="O1257" s="22" t="s">
        <v>37</v>
      </c>
      <c r="P1257" s="22" t="s">
        <v>29</v>
      </c>
      <c r="Q1257" s="75">
        <v>35.950000000000003</v>
      </c>
      <c r="R1257" s="73">
        <v>0</v>
      </c>
      <c r="S1257" s="73">
        <v>15.700000000000003</v>
      </c>
    </row>
    <row r="1258" spans="1:19" x14ac:dyDescent="0.35">
      <c r="A1258" s="72">
        <v>41331</v>
      </c>
      <c r="B1258" s="22" t="s">
        <v>101</v>
      </c>
      <c r="C1258" s="72" t="s">
        <v>57</v>
      </c>
      <c r="D1258" s="60">
        <v>852</v>
      </c>
      <c r="E1258" s="22">
        <v>22</v>
      </c>
      <c r="F1258" s="49" t="s">
        <v>9</v>
      </c>
      <c r="G1258" s="49" t="s">
        <v>6</v>
      </c>
      <c r="H1258" s="73">
        <v>0.95</v>
      </c>
      <c r="I1258" s="73" t="s">
        <v>78</v>
      </c>
      <c r="J1258" s="74">
        <v>0</v>
      </c>
      <c r="K1258" s="73">
        <v>0.95</v>
      </c>
      <c r="L1258" s="73">
        <v>0.56999999999999995</v>
      </c>
      <c r="M1258" s="22">
        <v>9</v>
      </c>
      <c r="N1258" s="22">
        <v>3030</v>
      </c>
      <c r="O1258" s="22" t="s">
        <v>40</v>
      </c>
      <c r="P1258" s="22" t="s">
        <v>41</v>
      </c>
      <c r="Q1258" s="75">
        <v>8.5499999999999989</v>
      </c>
      <c r="R1258" s="73">
        <v>0</v>
      </c>
      <c r="S1258" s="73">
        <v>3.42</v>
      </c>
    </row>
    <row r="1259" spans="1:19" x14ac:dyDescent="0.35">
      <c r="A1259" s="72">
        <v>41331</v>
      </c>
      <c r="B1259" s="22" t="s">
        <v>101</v>
      </c>
      <c r="C1259" s="72" t="s">
        <v>57</v>
      </c>
      <c r="D1259" s="60">
        <v>853</v>
      </c>
      <c r="E1259" s="22">
        <v>43</v>
      </c>
      <c r="F1259" s="49" t="s">
        <v>7</v>
      </c>
      <c r="G1259" s="49" t="s">
        <v>6</v>
      </c>
      <c r="H1259" s="73">
        <v>11.95</v>
      </c>
      <c r="I1259" s="73" t="s">
        <v>79</v>
      </c>
      <c r="J1259" s="74">
        <v>0</v>
      </c>
      <c r="K1259" s="73">
        <v>11.95</v>
      </c>
      <c r="L1259" s="73">
        <v>3.32</v>
      </c>
      <c r="M1259" s="22">
        <v>5</v>
      </c>
      <c r="N1259" s="22">
        <v>3010</v>
      </c>
      <c r="O1259" s="22" t="s">
        <v>45</v>
      </c>
      <c r="P1259" s="22" t="s">
        <v>44</v>
      </c>
      <c r="Q1259" s="75">
        <v>59.75</v>
      </c>
      <c r="R1259" s="73">
        <v>0</v>
      </c>
      <c r="S1259" s="73">
        <v>43.149999999999991</v>
      </c>
    </row>
    <row r="1260" spans="1:19" x14ac:dyDescent="0.35">
      <c r="A1260" s="72">
        <v>41331</v>
      </c>
      <c r="B1260" s="22" t="s">
        <v>101</v>
      </c>
      <c r="C1260" s="72" t="s">
        <v>57</v>
      </c>
      <c r="D1260" s="60">
        <v>854</v>
      </c>
      <c r="E1260" s="22">
        <v>4</v>
      </c>
      <c r="F1260" s="49" t="s">
        <v>9</v>
      </c>
      <c r="G1260" s="49" t="s">
        <v>6</v>
      </c>
      <c r="H1260" s="73">
        <v>73.95</v>
      </c>
      <c r="I1260" s="73" t="s">
        <v>83</v>
      </c>
      <c r="J1260" s="74">
        <v>0</v>
      </c>
      <c r="K1260" s="73">
        <v>73.95</v>
      </c>
      <c r="L1260" s="73">
        <v>38.86</v>
      </c>
      <c r="M1260" s="22">
        <v>1</v>
      </c>
      <c r="N1260" s="22">
        <v>3026</v>
      </c>
      <c r="O1260" s="22" t="s">
        <v>51</v>
      </c>
      <c r="P1260" s="22" t="s">
        <v>41</v>
      </c>
      <c r="Q1260" s="75">
        <v>73.95</v>
      </c>
      <c r="R1260" s="73">
        <v>0</v>
      </c>
      <c r="S1260" s="73">
        <v>35.090000000000003</v>
      </c>
    </row>
    <row r="1261" spans="1:19" x14ac:dyDescent="0.35">
      <c r="A1261" s="72">
        <v>41331</v>
      </c>
      <c r="B1261" s="22" t="s">
        <v>101</v>
      </c>
      <c r="C1261" s="72" t="s">
        <v>57</v>
      </c>
      <c r="D1261" s="60">
        <v>855</v>
      </c>
      <c r="E1261" s="22">
        <v>6</v>
      </c>
      <c r="F1261" s="49" t="s">
        <v>8</v>
      </c>
      <c r="G1261" s="49" t="s">
        <v>6</v>
      </c>
      <c r="H1261" s="73">
        <v>55.95</v>
      </c>
      <c r="I1261" s="73" t="s">
        <v>83</v>
      </c>
      <c r="J1261" s="74">
        <v>0.1</v>
      </c>
      <c r="K1261" s="73">
        <v>50.36</v>
      </c>
      <c r="L1261" s="73">
        <v>16.059999999999999</v>
      </c>
      <c r="M1261" s="22">
        <v>17</v>
      </c>
      <c r="N1261" s="22">
        <v>3025</v>
      </c>
      <c r="O1261" s="22" t="s">
        <v>35</v>
      </c>
      <c r="P1261" s="22" t="s">
        <v>31</v>
      </c>
      <c r="Q1261" s="75">
        <v>856.12</v>
      </c>
      <c r="R1261" s="73">
        <v>5.5900000000000034</v>
      </c>
      <c r="S1261" s="73">
        <v>583.09999999999991</v>
      </c>
    </row>
    <row r="1262" spans="1:19" x14ac:dyDescent="0.35">
      <c r="A1262" s="72">
        <v>41331</v>
      </c>
      <c r="B1262" s="22" t="s">
        <v>101</v>
      </c>
      <c r="C1262" s="72" t="s">
        <v>57</v>
      </c>
      <c r="D1262" s="60">
        <v>855</v>
      </c>
      <c r="E1262" s="22">
        <v>32</v>
      </c>
      <c r="F1262" s="49" t="s">
        <v>8</v>
      </c>
      <c r="G1262" s="49" t="s">
        <v>6</v>
      </c>
      <c r="H1262" s="73">
        <v>22.95</v>
      </c>
      <c r="I1262" s="73" t="s">
        <v>80</v>
      </c>
      <c r="J1262" s="74">
        <v>0</v>
      </c>
      <c r="K1262" s="73">
        <v>22.95</v>
      </c>
      <c r="L1262" s="73">
        <v>11.78</v>
      </c>
      <c r="M1262" s="22">
        <v>7</v>
      </c>
      <c r="N1262" s="22">
        <v>3025</v>
      </c>
      <c r="O1262" s="22" t="s">
        <v>35</v>
      </c>
      <c r="P1262" s="22" t="s">
        <v>31</v>
      </c>
      <c r="Q1262" s="75">
        <v>160.65</v>
      </c>
      <c r="R1262" s="73">
        <v>0</v>
      </c>
      <c r="S1262" s="73">
        <v>78.19</v>
      </c>
    </row>
    <row r="1263" spans="1:19" x14ac:dyDescent="0.35">
      <c r="A1263" s="72">
        <v>41331</v>
      </c>
      <c r="B1263" s="22" t="s">
        <v>101</v>
      </c>
      <c r="C1263" s="72" t="s">
        <v>57</v>
      </c>
      <c r="D1263" s="60">
        <v>856</v>
      </c>
      <c r="E1263" s="22">
        <v>26</v>
      </c>
      <c r="F1263" s="49" t="s">
        <v>9</v>
      </c>
      <c r="G1263" s="49" t="s">
        <v>6</v>
      </c>
      <c r="H1263" s="73">
        <v>0.95</v>
      </c>
      <c r="I1263" s="73" t="s">
        <v>78</v>
      </c>
      <c r="J1263" s="74">
        <v>0</v>
      </c>
      <c r="K1263" s="73">
        <v>0.95</v>
      </c>
      <c r="L1263" s="73">
        <v>0.42</v>
      </c>
      <c r="M1263" s="22">
        <v>11</v>
      </c>
      <c r="N1263" s="22">
        <v>3022</v>
      </c>
      <c r="O1263" s="22" t="s">
        <v>43</v>
      </c>
      <c r="P1263" s="22" t="s">
        <v>44</v>
      </c>
      <c r="Q1263" s="75">
        <v>10.45</v>
      </c>
      <c r="R1263" s="73">
        <v>0</v>
      </c>
      <c r="S1263" s="73">
        <v>5.83</v>
      </c>
    </row>
    <row r="1264" spans="1:19" x14ac:dyDescent="0.35">
      <c r="A1264" s="72">
        <v>41331</v>
      </c>
      <c r="B1264" s="22" t="s">
        <v>101</v>
      </c>
      <c r="C1264" s="72" t="s">
        <v>57</v>
      </c>
      <c r="D1264" s="60">
        <v>857</v>
      </c>
      <c r="E1264" s="22">
        <v>38</v>
      </c>
      <c r="F1264" s="49" t="s">
        <v>8</v>
      </c>
      <c r="G1264" s="49" t="s">
        <v>6</v>
      </c>
      <c r="H1264" s="73">
        <v>24.95</v>
      </c>
      <c r="I1264" s="73" t="s">
        <v>80</v>
      </c>
      <c r="J1264" s="74">
        <v>0</v>
      </c>
      <c r="K1264" s="73">
        <v>24.95</v>
      </c>
      <c r="L1264" s="73">
        <v>11.48</v>
      </c>
      <c r="M1264" s="22">
        <v>2</v>
      </c>
      <c r="N1264" s="22">
        <v>3022</v>
      </c>
      <c r="O1264" s="22" t="s">
        <v>43</v>
      </c>
      <c r="P1264" s="22" t="s">
        <v>44</v>
      </c>
      <c r="Q1264" s="75">
        <v>49.9</v>
      </c>
      <c r="R1264" s="73">
        <v>0</v>
      </c>
      <c r="S1264" s="73">
        <v>26.939999999999998</v>
      </c>
    </row>
    <row r="1265" spans="1:19" x14ac:dyDescent="0.35">
      <c r="A1265" s="72">
        <v>41331</v>
      </c>
      <c r="B1265" s="22" t="s">
        <v>101</v>
      </c>
      <c r="C1265" s="72" t="s">
        <v>57</v>
      </c>
      <c r="D1265" s="60">
        <v>858</v>
      </c>
      <c r="E1265" s="22">
        <v>8</v>
      </c>
      <c r="F1265" s="49" t="s">
        <v>9</v>
      </c>
      <c r="G1265" s="49" t="s">
        <v>6</v>
      </c>
      <c r="H1265" s="73">
        <v>7.95</v>
      </c>
      <c r="I1265" s="73" t="s">
        <v>78</v>
      </c>
      <c r="J1265" s="74">
        <v>0</v>
      </c>
      <c r="K1265" s="73">
        <v>7.95</v>
      </c>
      <c r="L1265" s="73">
        <v>4.53</v>
      </c>
      <c r="M1265" s="22">
        <v>29</v>
      </c>
      <c r="N1265" s="22">
        <v>3025</v>
      </c>
      <c r="O1265" s="22" t="s">
        <v>35</v>
      </c>
      <c r="P1265" s="22" t="s">
        <v>31</v>
      </c>
      <c r="Q1265" s="75">
        <v>230.55</v>
      </c>
      <c r="R1265" s="73">
        <v>0</v>
      </c>
      <c r="S1265" s="73">
        <v>99.179999999999993</v>
      </c>
    </row>
    <row r="1266" spans="1:19" x14ac:dyDescent="0.35">
      <c r="A1266" s="72">
        <v>41331</v>
      </c>
      <c r="B1266" s="22" t="s">
        <v>101</v>
      </c>
      <c r="C1266" s="72" t="s">
        <v>57</v>
      </c>
      <c r="D1266" s="60">
        <v>859</v>
      </c>
      <c r="E1266" s="22">
        <v>1</v>
      </c>
      <c r="F1266" s="49" t="s">
        <v>7</v>
      </c>
      <c r="G1266" s="49" t="s">
        <v>6</v>
      </c>
      <c r="H1266" s="73">
        <v>43.95</v>
      </c>
      <c r="I1266" s="73" t="s">
        <v>82</v>
      </c>
      <c r="J1266" s="74">
        <v>0.1</v>
      </c>
      <c r="K1266" s="73">
        <v>39.56</v>
      </c>
      <c r="L1266" s="73">
        <v>25.6</v>
      </c>
      <c r="M1266" s="22">
        <v>14</v>
      </c>
      <c r="N1266" s="22">
        <v>3023</v>
      </c>
      <c r="O1266" s="22" t="s">
        <v>38</v>
      </c>
      <c r="P1266" s="22" t="s">
        <v>23</v>
      </c>
      <c r="Q1266" s="75">
        <v>553.84</v>
      </c>
      <c r="R1266" s="73">
        <v>4.3900000000000006</v>
      </c>
      <c r="S1266" s="73">
        <v>195.44</v>
      </c>
    </row>
    <row r="1267" spans="1:19" x14ac:dyDescent="0.35">
      <c r="A1267" s="72">
        <v>41331</v>
      </c>
      <c r="B1267" s="22" t="s">
        <v>101</v>
      </c>
      <c r="C1267" s="72" t="s">
        <v>57</v>
      </c>
      <c r="D1267" s="60">
        <v>860</v>
      </c>
      <c r="E1267" s="22">
        <v>42</v>
      </c>
      <c r="F1267" s="49" t="s">
        <v>8</v>
      </c>
      <c r="G1267" s="49" t="s">
        <v>6</v>
      </c>
      <c r="H1267" s="73">
        <v>35.950000000000003</v>
      </c>
      <c r="I1267" s="73" t="s">
        <v>81</v>
      </c>
      <c r="J1267" s="74">
        <v>0</v>
      </c>
      <c r="K1267" s="73">
        <v>35.950000000000003</v>
      </c>
      <c r="L1267" s="73">
        <v>20.25</v>
      </c>
      <c r="M1267" s="22">
        <v>2</v>
      </c>
      <c r="N1267" s="22">
        <v>3026</v>
      </c>
      <c r="O1267" s="22" t="s">
        <v>51</v>
      </c>
      <c r="P1267" s="22" t="s">
        <v>41</v>
      </c>
      <c r="Q1267" s="75">
        <v>71.900000000000006</v>
      </c>
      <c r="R1267" s="73">
        <v>0</v>
      </c>
      <c r="S1267" s="73">
        <v>31.400000000000006</v>
      </c>
    </row>
    <row r="1268" spans="1:19" x14ac:dyDescent="0.35">
      <c r="A1268" s="72">
        <v>41331</v>
      </c>
      <c r="B1268" s="22" t="s">
        <v>101</v>
      </c>
      <c r="C1268" s="72" t="s">
        <v>57</v>
      </c>
      <c r="D1268" s="60">
        <v>860</v>
      </c>
      <c r="E1268" s="22">
        <v>50</v>
      </c>
      <c r="F1268" s="49" t="s">
        <v>8</v>
      </c>
      <c r="G1268" s="49" t="s">
        <v>6</v>
      </c>
      <c r="H1268" s="73">
        <v>24.95</v>
      </c>
      <c r="I1268" s="73" t="s">
        <v>80</v>
      </c>
      <c r="J1268" s="74">
        <v>0.1</v>
      </c>
      <c r="K1268" s="73">
        <v>22.46</v>
      </c>
      <c r="L1268" s="73">
        <v>12.14</v>
      </c>
      <c r="M1268" s="22">
        <v>2</v>
      </c>
      <c r="N1268" s="22">
        <v>3026</v>
      </c>
      <c r="O1268" s="22" t="s">
        <v>51</v>
      </c>
      <c r="P1268" s="22" t="s">
        <v>41</v>
      </c>
      <c r="Q1268" s="75">
        <v>44.92</v>
      </c>
      <c r="R1268" s="73">
        <v>2.4899999999999984</v>
      </c>
      <c r="S1268" s="73">
        <v>20.64</v>
      </c>
    </row>
    <row r="1269" spans="1:19" x14ac:dyDescent="0.35">
      <c r="A1269" s="72">
        <v>41331</v>
      </c>
      <c r="B1269" s="22" t="s">
        <v>101</v>
      </c>
      <c r="C1269" s="72" t="s">
        <v>57</v>
      </c>
      <c r="D1269" s="60">
        <v>861</v>
      </c>
      <c r="E1269" s="22">
        <v>37</v>
      </c>
      <c r="F1269" s="49" t="s">
        <v>9</v>
      </c>
      <c r="G1269" s="49" t="s">
        <v>6</v>
      </c>
      <c r="H1269" s="73">
        <v>24.95</v>
      </c>
      <c r="I1269" s="73" t="s">
        <v>80</v>
      </c>
      <c r="J1269" s="74">
        <v>0</v>
      </c>
      <c r="K1269" s="73">
        <v>24.95</v>
      </c>
      <c r="L1269" s="73">
        <v>9.3800000000000008</v>
      </c>
      <c r="M1269" s="22">
        <v>10</v>
      </c>
      <c r="N1269" s="22">
        <v>3024</v>
      </c>
      <c r="O1269" s="22" t="s">
        <v>47</v>
      </c>
      <c r="P1269" s="22" t="s">
        <v>41</v>
      </c>
      <c r="Q1269" s="75">
        <v>249.5</v>
      </c>
      <c r="R1269" s="73">
        <v>0</v>
      </c>
      <c r="S1269" s="73">
        <v>155.69999999999999</v>
      </c>
    </row>
    <row r="1270" spans="1:19" x14ac:dyDescent="0.35">
      <c r="A1270" s="72">
        <v>41331</v>
      </c>
      <c r="B1270" s="22" t="s">
        <v>101</v>
      </c>
      <c r="C1270" s="72" t="s">
        <v>57</v>
      </c>
      <c r="D1270" s="60">
        <v>862</v>
      </c>
      <c r="E1270" s="22">
        <v>32</v>
      </c>
      <c r="F1270" s="49" t="s">
        <v>7</v>
      </c>
      <c r="G1270" s="49" t="s">
        <v>6</v>
      </c>
      <c r="H1270" s="73">
        <v>22.95</v>
      </c>
      <c r="I1270" s="73" t="s">
        <v>80</v>
      </c>
      <c r="J1270" s="74">
        <v>0</v>
      </c>
      <c r="K1270" s="73">
        <v>22.95</v>
      </c>
      <c r="L1270" s="73">
        <v>11.78</v>
      </c>
      <c r="M1270" s="22">
        <v>2</v>
      </c>
      <c r="N1270" s="22">
        <v>3020</v>
      </c>
      <c r="O1270" s="22" t="s">
        <v>26</v>
      </c>
      <c r="P1270" s="22" t="s">
        <v>27</v>
      </c>
      <c r="Q1270" s="75">
        <v>45.9</v>
      </c>
      <c r="R1270" s="73">
        <v>0</v>
      </c>
      <c r="S1270" s="73">
        <v>22.34</v>
      </c>
    </row>
    <row r="1271" spans="1:19" x14ac:dyDescent="0.35">
      <c r="A1271" s="72">
        <v>41331</v>
      </c>
      <c r="B1271" s="22" t="s">
        <v>101</v>
      </c>
      <c r="C1271" s="72" t="s">
        <v>57</v>
      </c>
      <c r="D1271" s="60">
        <v>863</v>
      </c>
      <c r="E1271" s="22">
        <v>19</v>
      </c>
      <c r="F1271" s="49" t="s">
        <v>9</v>
      </c>
      <c r="G1271" s="49" t="s">
        <v>6</v>
      </c>
      <c r="H1271" s="73">
        <v>49.95</v>
      </c>
      <c r="I1271" s="73" t="s">
        <v>82</v>
      </c>
      <c r="J1271" s="74">
        <v>0</v>
      </c>
      <c r="K1271" s="73">
        <v>49.95</v>
      </c>
      <c r="L1271" s="73">
        <v>24.77</v>
      </c>
      <c r="M1271" s="22">
        <v>27</v>
      </c>
      <c r="N1271" s="22">
        <v>3012</v>
      </c>
      <c r="O1271" s="22" t="s">
        <v>36</v>
      </c>
      <c r="P1271" s="22" t="s">
        <v>34</v>
      </c>
      <c r="Q1271" s="75">
        <v>1348.65</v>
      </c>
      <c r="R1271" s="73">
        <v>0</v>
      </c>
      <c r="S1271" s="73">
        <v>679.86000000000013</v>
      </c>
    </row>
    <row r="1272" spans="1:19" x14ac:dyDescent="0.35">
      <c r="A1272" s="72">
        <v>41331</v>
      </c>
      <c r="B1272" s="22" t="s">
        <v>101</v>
      </c>
      <c r="C1272" s="72" t="s">
        <v>57</v>
      </c>
      <c r="D1272" s="60">
        <v>864</v>
      </c>
      <c r="E1272" s="22">
        <v>36</v>
      </c>
      <c r="F1272" s="49" t="s">
        <v>7</v>
      </c>
      <c r="G1272" s="49" t="s">
        <v>6</v>
      </c>
      <c r="H1272" s="73">
        <v>26.95</v>
      </c>
      <c r="I1272" s="73" t="s">
        <v>80</v>
      </c>
      <c r="J1272" s="74">
        <v>0.1</v>
      </c>
      <c r="K1272" s="73">
        <v>24.26</v>
      </c>
      <c r="L1272" s="73">
        <v>12.53</v>
      </c>
      <c r="M1272" s="22">
        <v>19</v>
      </c>
      <c r="N1272" s="22">
        <v>3010</v>
      </c>
      <c r="O1272" s="22" t="s">
        <v>45</v>
      </c>
      <c r="P1272" s="22" t="s">
        <v>44</v>
      </c>
      <c r="Q1272" s="75">
        <v>460.94000000000005</v>
      </c>
      <c r="R1272" s="73">
        <v>2.6899999999999977</v>
      </c>
      <c r="S1272" s="73">
        <v>222.87000000000003</v>
      </c>
    </row>
    <row r="1273" spans="1:19" x14ac:dyDescent="0.35">
      <c r="A1273" s="72">
        <v>41331</v>
      </c>
      <c r="B1273" s="22" t="s">
        <v>101</v>
      </c>
      <c r="C1273" s="72" t="s">
        <v>57</v>
      </c>
      <c r="D1273" s="60">
        <v>865</v>
      </c>
      <c r="E1273" s="22">
        <v>13</v>
      </c>
      <c r="F1273" s="49" t="s">
        <v>8</v>
      </c>
      <c r="G1273" s="49" t="s">
        <v>6</v>
      </c>
      <c r="H1273" s="73">
        <v>26.95</v>
      </c>
      <c r="I1273" s="73" t="s">
        <v>80</v>
      </c>
      <c r="J1273" s="74">
        <v>0</v>
      </c>
      <c r="K1273" s="73">
        <v>26.95</v>
      </c>
      <c r="L1273" s="73">
        <v>13.26</v>
      </c>
      <c r="M1273" s="22">
        <v>11</v>
      </c>
      <c r="N1273" s="22">
        <v>3013</v>
      </c>
      <c r="O1273" s="22" t="s">
        <v>33</v>
      </c>
      <c r="P1273" s="22" t="s">
        <v>34</v>
      </c>
      <c r="Q1273" s="75">
        <v>296.45</v>
      </c>
      <c r="R1273" s="73">
        <v>0</v>
      </c>
      <c r="S1273" s="73">
        <v>150.59</v>
      </c>
    </row>
    <row r="1274" spans="1:19" x14ac:dyDescent="0.35">
      <c r="A1274" s="72">
        <v>41331</v>
      </c>
      <c r="B1274" s="22" t="s">
        <v>101</v>
      </c>
      <c r="C1274" s="72" t="s">
        <v>57</v>
      </c>
      <c r="D1274" s="60">
        <v>865</v>
      </c>
      <c r="E1274" s="22">
        <v>44</v>
      </c>
      <c r="F1274" s="49" t="s">
        <v>8</v>
      </c>
      <c r="G1274" s="49" t="s">
        <v>6</v>
      </c>
      <c r="H1274" s="73">
        <v>38.950000000000003</v>
      </c>
      <c r="I1274" s="73" t="s">
        <v>81</v>
      </c>
      <c r="J1274" s="74">
        <v>0</v>
      </c>
      <c r="K1274" s="73">
        <v>38.950000000000003</v>
      </c>
      <c r="L1274" s="73">
        <v>24.76</v>
      </c>
      <c r="M1274" s="22">
        <v>6</v>
      </c>
      <c r="N1274" s="22">
        <v>3013</v>
      </c>
      <c r="O1274" s="22" t="s">
        <v>33</v>
      </c>
      <c r="P1274" s="22" t="s">
        <v>34</v>
      </c>
      <c r="Q1274" s="75">
        <v>233.70000000000002</v>
      </c>
      <c r="R1274" s="73">
        <v>0</v>
      </c>
      <c r="S1274" s="73">
        <v>85.140000000000015</v>
      </c>
    </row>
    <row r="1275" spans="1:19" x14ac:dyDescent="0.35">
      <c r="A1275" s="72">
        <v>41331</v>
      </c>
      <c r="B1275" s="22" t="s">
        <v>101</v>
      </c>
      <c r="C1275" s="72" t="s">
        <v>57</v>
      </c>
      <c r="D1275" s="60">
        <v>866</v>
      </c>
      <c r="E1275" s="22">
        <v>23</v>
      </c>
      <c r="F1275" s="49" t="s">
        <v>9</v>
      </c>
      <c r="G1275" s="49" t="s">
        <v>6</v>
      </c>
      <c r="H1275" s="73">
        <v>2.95</v>
      </c>
      <c r="I1275" s="73" t="s">
        <v>78</v>
      </c>
      <c r="J1275" s="74">
        <v>0</v>
      </c>
      <c r="K1275" s="73">
        <v>2.95</v>
      </c>
      <c r="L1275" s="73">
        <v>1.68</v>
      </c>
      <c r="M1275" s="22">
        <v>7</v>
      </c>
      <c r="N1275" s="22">
        <v>3031</v>
      </c>
      <c r="O1275" s="22" t="s">
        <v>48</v>
      </c>
      <c r="P1275" s="22" t="s">
        <v>23</v>
      </c>
      <c r="Q1275" s="75">
        <v>20.650000000000002</v>
      </c>
      <c r="R1275" s="73">
        <v>0</v>
      </c>
      <c r="S1275" s="73">
        <v>8.8900000000000023</v>
      </c>
    </row>
    <row r="1276" spans="1:19" x14ac:dyDescent="0.35">
      <c r="A1276" s="72">
        <v>41331</v>
      </c>
      <c r="B1276" s="22" t="s">
        <v>101</v>
      </c>
      <c r="C1276" s="72" t="s">
        <v>57</v>
      </c>
      <c r="D1276" s="60">
        <v>866</v>
      </c>
      <c r="E1276" s="22">
        <v>39</v>
      </c>
      <c r="F1276" s="49" t="s">
        <v>9</v>
      </c>
      <c r="G1276" s="49" t="s">
        <v>6</v>
      </c>
      <c r="H1276" s="73">
        <v>26.95</v>
      </c>
      <c r="I1276" s="73" t="s">
        <v>80</v>
      </c>
      <c r="J1276" s="74">
        <v>0</v>
      </c>
      <c r="K1276" s="73">
        <v>26.95</v>
      </c>
      <c r="L1276" s="73">
        <v>12.24</v>
      </c>
      <c r="M1276" s="22">
        <v>13</v>
      </c>
      <c r="N1276" s="22">
        <v>3031</v>
      </c>
      <c r="O1276" s="22" t="s">
        <v>48</v>
      </c>
      <c r="P1276" s="22" t="s">
        <v>23</v>
      </c>
      <c r="Q1276" s="75">
        <v>350.34999999999997</v>
      </c>
      <c r="R1276" s="73">
        <v>0</v>
      </c>
      <c r="S1276" s="73">
        <v>191.23</v>
      </c>
    </row>
    <row r="1277" spans="1:19" x14ac:dyDescent="0.35">
      <c r="A1277" s="72">
        <v>41331</v>
      </c>
      <c r="B1277" s="22" t="s">
        <v>101</v>
      </c>
      <c r="C1277" s="72" t="s">
        <v>57</v>
      </c>
      <c r="D1277" s="60">
        <v>867</v>
      </c>
      <c r="E1277" s="22">
        <v>14</v>
      </c>
      <c r="F1277" s="49" t="s">
        <v>7</v>
      </c>
      <c r="G1277" s="49" t="s">
        <v>6</v>
      </c>
      <c r="H1277" s="73">
        <v>31.95</v>
      </c>
      <c r="I1277" s="73" t="s">
        <v>81</v>
      </c>
      <c r="J1277" s="74">
        <v>0</v>
      </c>
      <c r="K1277" s="73">
        <v>31.95</v>
      </c>
      <c r="L1277" s="73">
        <v>17.38</v>
      </c>
      <c r="M1277" s="22">
        <v>3</v>
      </c>
      <c r="N1277" s="22">
        <v>3029</v>
      </c>
      <c r="O1277" s="22" t="s">
        <v>46</v>
      </c>
      <c r="P1277" s="22" t="s">
        <v>23</v>
      </c>
      <c r="Q1277" s="75">
        <v>95.85</v>
      </c>
      <c r="R1277" s="73">
        <v>0</v>
      </c>
      <c r="S1277" s="73">
        <v>43.71</v>
      </c>
    </row>
    <row r="1278" spans="1:19" x14ac:dyDescent="0.35">
      <c r="A1278" s="72">
        <v>41331</v>
      </c>
      <c r="B1278" s="22" t="s">
        <v>101</v>
      </c>
      <c r="C1278" s="72" t="s">
        <v>57</v>
      </c>
      <c r="D1278" s="60">
        <v>868</v>
      </c>
      <c r="E1278" s="22">
        <v>2</v>
      </c>
      <c r="F1278" s="49" t="s">
        <v>8</v>
      </c>
      <c r="G1278" s="49" t="s">
        <v>6</v>
      </c>
      <c r="H1278" s="73">
        <v>44.95</v>
      </c>
      <c r="I1278" s="73" t="s">
        <v>82</v>
      </c>
      <c r="J1278" s="74">
        <v>0</v>
      </c>
      <c r="K1278" s="73">
        <v>44.95</v>
      </c>
      <c r="L1278" s="73">
        <v>27.95</v>
      </c>
      <c r="M1278" s="22">
        <v>6</v>
      </c>
      <c r="N1278" s="22">
        <v>3027</v>
      </c>
      <c r="O1278" s="22" t="s">
        <v>50</v>
      </c>
      <c r="P1278" s="22" t="s">
        <v>23</v>
      </c>
      <c r="Q1278" s="75">
        <v>269.70000000000005</v>
      </c>
      <c r="R1278" s="73">
        <v>0</v>
      </c>
      <c r="S1278" s="73">
        <v>102.00000000000003</v>
      </c>
    </row>
    <row r="1279" spans="1:19" x14ac:dyDescent="0.35">
      <c r="A1279" s="72">
        <v>41331</v>
      </c>
      <c r="B1279" s="22" t="s">
        <v>101</v>
      </c>
      <c r="C1279" s="72" t="s">
        <v>57</v>
      </c>
      <c r="D1279" s="60">
        <v>869</v>
      </c>
      <c r="E1279" s="22">
        <v>6</v>
      </c>
      <c r="F1279" s="49" t="s">
        <v>7</v>
      </c>
      <c r="G1279" s="49" t="s">
        <v>6</v>
      </c>
      <c r="H1279" s="73">
        <v>55.95</v>
      </c>
      <c r="I1279" s="73" t="s">
        <v>83</v>
      </c>
      <c r="J1279" s="74">
        <v>0.1</v>
      </c>
      <c r="K1279" s="73">
        <v>50.36</v>
      </c>
      <c r="L1279" s="73">
        <v>16.059999999999999</v>
      </c>
      <c r="M1279" s="22">
        <v>24</v>
      </c>
      <c r="N1279" s="22">
        <v>3012</v>
      </c>
      <c r="O1279" s="22" t="s">
        <v>36</v>
      </c>
      <c r="P1279" s="22" t="s">
        <v>34</v>
      </c>
      <c r="Q1279" s="75">
        <v>1208.6399999999999</v>
      </c>
      <c r="R1279" s="73">
        <v>5.5900000000000034</v>
      </c>
      <c r="S1279" s="73">
        <v>823.19999999999993</v>
      </c>
    </row>
    <row r="1280" spans="1:19" x14ac:dyDescent="0.35">
      <c r="A1280" s="72">
        <v>41331</v>
      </c>
      <c r="B1280" s="22" t="s">
        <v>101</v>
      </c>
      <c r="C1280" s="72" t="s">
        <v>57</v>
      </c>
      <c r="D1280" s="60">
        <v>870</v>
      </c>
      <c r="E1280" s="22">
        <v>2</v>
      </c>
      <c r="F1280" s="49" t="s">
        <v>7</v>
      </c>
      <c r="G1280" s="49" t="s">
        <v>6</v>
      </c>
      <c r="H1280" s="73">
        <v>44.95</v>
      </c>
      <c r="I1280" s="73" t="s">
        <v>82</v>
      </c>
      <c r="J1280" s="74">
        <v>0</v>
      </c>
      <c r="K1280" s="73">
        <v>44.95</v>
      </c>
      <c r="L1280" s="73">
        <v>27.95</v>
      </c>
      <c r="M1280" s="22">
        <v>8</v>
      </c>
      <c r="N1280" s="22">
        <v>3032</v>
      </c>
      <c r="O1280" s="22" t="s">
        <v>30</v>
      </c>
      <c r="P1280" s="22" t="s">
        <v>31</v>
      </c>
      <c r="Q1280" s="75">
        <v>359.6</v>
      </c>
      <c r="R1280" s="73">
        <v>0</v>
      </c>
      <c r="S1280" s="73">
        <v>136.00000000000003</v>
      </c>
    </row>
    <row r="1281" spans="1:19" x14ac:dyDescent="0.35">
      <c r="A1281" s="72">
        <v>41331</v>
      </c>
      <c r="B1281" s="22" t="s">
        <v>101</v>
      </c>
      <c r="C1281" s="72" t="s">
        <v>57</v>
      </c>
      <c r="D1281" s="60">
        <v>871</v>
      </c>
      <c r="E1281" s="22">
        <v>9</v>
      </c>
      <c r="F1281" s="49" t="s">
        <v>7</v>
      </c>
      <c r="G1281" s="49" t="s">
        <v>6</v>
      </c>
      <c r="H1281" s="73">
        <v>48.95</v>
      </c>
      <c r="I1281" s="73" t="s">
        <v>82</v>
      </c>
      <c r="J1281" s="74">
        <v>0</v>
      </c>
      <c r="K1281" s="73">
        <v>48.95</v>
      </c>
      <c r="L1281" s="73">
        <v>24.52</v>
      </c>
      <c r="M1281" s="22">
        <v>3</v>
      </c>
      <c r="N1281" s="22">
        <v>3031</v>
      </c>
      <c r="O1281" s="22" t="s">
        <v>48</v>
      </c>
      <c r="P1281" s="22" t="s">
        <v>23</v>
      </c>
      <c r="Q1281" s="75">
        <v>146.85000000000002</v>
      </c>
      <c r="R1281" s="73">
        <v>0</v>
      </c>
      <c r="S1281" s="73">
        <v>73.290000000000006</v>
      </c>
    </row>
    <row r="1282" spans="1:19" x14ac:dyDescent="0.35">
      <c r="A1282" s="72">
        <v>41331</v>
      </c>
      <c r="B1282" s="22" t="s">
        <v>101</v>
      </c>
      <c r="C1282" s="72" t="s">
        <v>57</v>
      </c>
      <c r="D1282" s="60">
        <v>872</v>
      </c>
      <c r="E1282" s="22">
        <v>45</v>
      </c>
      <c r="F1282" s="49" t="s">
        <v>8</v>
      </c>
      <c r="G1282" s="49" t="s">
        <v>6</v>
      </c>
      <c r="H1282" s="73">
        <v>38.950000000000003</v>
      </c>
      <c r="I1282" s="73" t="s">
        <v>81</v>
      </c>
      <c r="J1282" s="74">
        <v>0</v>
      </c>
      <c r="K1282" s="73">
        <v>38.950000000000003</v>
      </c>
      <c r="L1282" s="73">
        <v>22.33</v>
      </c>
      <c r="M1282" s="22">
        <v>5</v>
      </c>
      <c r="N1282" s="22">
        <v>3019</v>
      </c>
      <c r="O1282" s="22" t="s">
        <v>28</v>
      </c>
      <c r="P1282" s="22" t="s">
        <v>29</v>
      </c>
      <c r="Q1282" s="75">
        <v>194.75</v>
      </c>
      <c r="R1282" s="73">
        <v>0</v>
      </c>
      <c r="S1282" s="73">
        <v>83.100000000000023</v>
      </c>
    </row>
    <row r="1283" spans="1:19" x14ac:dyDescent="0.35">
      <c r="A1283" s="72">
        <v>41331</v>
      </c>
      <c r="B1283" s="22" t="s">
        <v>101</v>
      </c>
      <c r="C1283" s="72" t="s">
        <v>57</v>
      </c>
      <c r="D1283" s="60">
        <v>872</v>
      </c>
      <c r="E1283" s="22">
        <v>15</v>
      </c>
      <c r="F1283" s="49" t="s">
        <v>8</v>
      </c>
      <c r="G1283" s="49" t="s">
        <v>6</v>
      </c>
      <c r="H1283" s="73">
        <v>28.95</v>
      </c>
      <c r="I1283" s="73" t="s">
        <v>80</v>
      </c>
      <c r="J1283" s="74">
        <v>0</v>
      </c>
      <c r="K1283" s="73">
        <v>28.95</v>
      </c>
      <c r="L1283" s="73">
        <v>17.53</v>
      </c>
      <c r="M1283" s="22">
        <v>20</v>
      </c>
      <c r="N1283" s="22">
        <v>3019</v>
      </c>
      <c r="O1283" s="22" t="s">
        <v>28</v>
      </c>
      <c r="P1283" s="22" t="s">
        <v>29</v>
      </c>
      <c r="Q1283" s="75">
        <v>579</v>
      </c>
      <c r="R1283" s="73">
        <v>0</v>
      </c>
      <c r="S1283" s="73">
        <v>228.39999999999998</v>
      </c>
    </row>
    <row r="1284" spans="1:19" x14ac:dyDescent="0.35">
      <c r="A1284" s="72">
        <v>41331</v>
      </c>
      <c r="B1284" s="22" t="s">
        <v>101</v>
      </c>
      <c r="C1284" s="72" t="s">
        <v>57</v>
      </c>
      <c r="D1284" s="60">
        <v>873</v>
      </c>
      <c r="E1284" s="22">
        <v>7</v>
      </c>
      <c r="F1284" s="49" t="s">
        <v>8</v>
      </c>
      <c r="G1284" s="49" t="s">
        <v>6</v>
      </c>
      <c r="H1284" s="73">
        <v>20.95</v>
      </c>
      <c r="I1284" s="73" t="s">
        <v>80</v>
      </c>
      <c r="J1284" s="74">
        <v>0</v>
      </c>
      <c r="K1284" s="73">
        <v>20.95</v>
      </c>
      <c r="L1284" s="73">
        <v>10.039999999999999</v>
      </c>
      <c r="M1284" s="22">
        <v>5</v>
      </c>
      <c r="N1284" s="22">
        <v>3030</v>
      </c>
      <c r="O1284" s="22" t="s">
        <v>40</v>
      </c>
      <c r="P1284" s="22" t="s">
        <v>41</v>
      </c>
      <c r="Q1284" s="75">
        <v>104.75</v>
      </c>
      <c r="R1284" s="73">
        <v>0</v>
      </c>
      <c r="S1284" s="73">
        <v>54.55</v>
      </c>
    </row>
    <row r="1285" spans="1:19" x14ac:dyDescent="0.35">
      <c r="A1285" s="72">
        <v>41331</v>
      </c>
      <c r="B1285" s="22" t="s">
        <v>101</v>
      </c>
      <c r="C1285" s="72" t="s">
        <v>57</v>
      </c>
      <c r="D1285" s="60">
        <v>873</v>
      </c>
      <c r="E1285" s="22">
        <v>1</v>
      </c>
      <c r="F1285" s="49" t="s">
        <v>8</v>
      </c>
      <c r="G1285" s="49" t="s">
        <v>6</v>
      </c>
      <c r="H1285" s="73">
        <v>43.95</v>
      </c>
      <c r="I1285" s="73" t="s">
        <v>82</v>
      </c>
      <c r="J1285" s="74">
        <v>0.1</v>
      </c>
      <c r="K1285" s="73">
        <v>39.56</v>
      </c>
      <c r="L1285" s="73">
        <v>25.6</v>
      </c>
      <c r="M1285" s="22">
        <v>16</v>
      </c>
      <c r="N1285" s="22">
        <v>3030</v>
      </c>
      <c r="O1285" s="22" t="s">
        <v>40</v>
      </c>
      <c r="P1285" s="22" t="s">
        <v>41</v>
      </c>
      <c r="Q1285" s="75">
        <v>632.96</v>
      </c>
      <c r="R1285" s="73">
        <v>4.3900000000000006</v>
      </c>
      <c r="S1285" s="73">
        <v>223.36</v>
      </c>
    </row>
    <row r="1286" spans="1:19" x14ac:dyDescent="0.35">
      <c r="A1286" s="72">
        <v>41331</v>
      </c>
      <c r="B1286" s="22" t="s">
        <v>101</v>
      </c>
      <c r="C1286" s="72" t="s">
        <v>57</v>
      </c>
      <c r="D1286" s="60">
        <v>874</v>
      </c>
      <c r="E1286" s="22">
        <v>32</v>
      </c>
      <c r="F1286" s="49" t="s">
        <v>9</v>
      </c>
      <c r="G1286" s="49" t="s">
        <v>6</v>
      </c>
      <c r="H1286" s="73">
        <v>22.95</v>
      </c>
      <c r="I1286" s="73" t="s">
        <v>80</v>
      </c>
      <c r="J1286" s="74">
        <v>0</v>
      </c>
      <c r="K1286" s="73">
        <v>22.95</v>
      </c>
      <c r="L1286" s="73">
        <v>11.78</v>
      </c>
      <c r="M1286" s="22">
        <v>11</v>
      </c>
      <c r="N1286" s="22">
        <v>3014</v>
      </c>
      <c r="O1286" s="22" t="s">
        <v>24</v>
      </c>
      <c r="P1286" s="22" t="s">
        <v>25</v>
      </c>
      <c r="Q1286" s="75">
        <v>252.45</v>
      </c>
      <c r="R1286" s="73">
        <v>0</v>
      </c>
      <c r="S1286" s="73">
        <v>122.87</v>
      </c>
    </row>
    <row r="1287" spans="1:19" x14ac:dyDescent="0.35">
      <c r="A1287" s="72">
        <v>41331</v>
      </c>
      <c r="B1287" s="22" t="s">
        <v>101</v>
      </c>
      <c r="C1287" s="72" t="s">
        <v>57</v>
      </c>
      <c r="D1287" s="60">
        <v>874</v>
      </c>
      <c r="E1287" s="22">
        <v>40</v>
      </c>
      <c r="F1287" s="49" t="s">
        <v>9</v>
      </c>
      <c r="G1287" s="49" t="s">
        <v>6</v>
      </c>
      <c r="H1287" s="73">
        <v>16.95</v>
      </c>
      <c r="I1287" s="73" t="s">
        <v>79</v>
      </c>
      <c r="J1287" s="74">
        <v>0</v>
      </c>
      <c r="K1287" s="73">
        <v>16.95</v>
      </c>
      <c r="L1287" s="73">
        <v>6.53</v>
      </c>
      <c r="M1287" s="22">
        <v>12</v>
      </c>
      <c r="N1287" s="22">
        <v>3014</v>
      </c>
      <c r="O1287" s="22" t="s">
        <v>24</v>
      </c>
      <c r="P1287" s="22" t="s">
        <v>25</v>
      </c>
      <c r="Q1287" s="75">
        <v>203.39999999999998</v>
      </c>
      <c r="R1287" s="73">
        <v>0</v>
      </c>
      <c r="S1287" s="73">
        <v>125.03999999999998</v>
      </c>
    </row>
    <row r="1288" spans="1:19" x14ac:dyDescent="0.35">
      <c r="A1288" s="72">
        <v>41331</v>
      </c>
      <c r="B1288" s="22" t="s">
        <v>101</v>
      </c>
      <c r="C1288" s="72" t="s">
        <v>57</v>
      </c>
      <c r="D1288" s="60">
        <v>875</v>
      </c>
      <c r="E1288" s="22">
        <v>34</v>
      </c>
      <c r="F1288" s="49" t="s">
        <v>7</v>
      </c>
      <c r="G1288" s="49" t="s">
        <v>6</v>
      </c>
      <c r="H1288" s="73">
        <v>37.950000000000003</v>
      </c>
      <c r="I1288" s="73" t="s">
        <v>81</v>
      </c>
      <c r="J1288" s="74">
        <v>0</v>
      </c>
      <c r="K1288" s="73">
        <v>37.950000000000003</v>
      </c>
      <c r="L1288" s="73">
        <v>15.35</v>
      </c>
      <c r="M1288" s="22">
        <v>12</v>
      </c>
      <c r="N1288" s="22">
        <v>3029</v>
      </c>
      <c r="O1288" s="22" t="s">
        <v>46</v>
      </c>
      <c r="P1288" s="22" t="s">
        <v>23</v>
      </c>
      <c r="Q1288" s="75">
        <v>455.40000000000003</v>
      </c>
      <c r="R1288" s="73">
        <v>0</v>
      </c>
      <c r="S1288" s="73">
        <v>271.20000000000005</v>
      </c>
    </row>
    <row r="1289" spans="1:19" x14ac:dyDescent="0.35">
      <c r="A1289" s="72">
        <v>41331</v>
      </c>
      <c r="B1289" s="22" t="s">
        <v>101</v>
      </c>
      <c r="C1289" s="72" t="s">
        <v>57</v>
      </c>
      <c r="D1289" s="60">
        <v>876</v>
      </c>
      <c r="E1289" s="22">
        <v>48</v>
      </c>
      <c r="F1289" s="49" t="s">
        <v>8</v>
      </c>
      <c r="G1289" s="49" t="s">
        <v>6</v>
      </c>
      <c r="H1289" s="73">
        <v>3.95</v>
      </c>
      <c r="I1289" s="73" t="s">
        <v>78</v>
      </c>
      <c r="J1289" s="74">
        <v>0</v>
      </c>
      <c r="K1289" s="73">
        <v>3.95</v>
      </c>
      <c r="L1289" s="73">
        <v>1.43</v>
      </c>
      <c r="M1289" s="22">
        <v>9</v>
      </c>
      <c r="N1289" s="22">
        <v>3022</v>
      </c>
      <c r="O1289" s="22" t="s">
        <v>43</v>
      </c>
      <c r="P1289" s="22" t="s">
        <v>44</v>
      </c>
      <c r="Q1289" s="75">
        <v>35.550000000000004</v>
      </c>
      <c r="R1289" s="73">
        <v>0</v>
      </c>
      <c r="S1289" s="73">
        <v>22.680000000000003</v>
      </c>
    </row>
    <row r="1290" spans="1:19" x14ac:dyDescent="0.35">
      <c r="A1290" s="72">
        <v>41331</v>
      </c>
      <c r="B1290" s="22" t="s">
        <v>101</v>
      </c>
      <c r="C1290" s="72" t="s">
        <v>57</v>
      </c>
      <c r="D1290" s="60">
        <v>877</v>
      </c>
      <c r="E1290" s="22">
        <v>3</v>
      </c>
      <c r="F1290" s="49" t="s">
        <v>7</v>
      </c>
      <c r="G1290" s="49" t="s">
        <v>6</v>
      </c>
      <c r="H1290" s="73">
        <v>59.95</v>
      </c>
      <c r="I1290" s="73" t="s">
        <v>83</v>
      </c>
      <c r="J1290" s="74">
        <v>0</v>
      </c>
      <c r="K1290" s="73">
        <v>59.95</v>
      </c>
      <c r="L1290" s="73">
        <v>28.73</v>
      </c>
      <c r="M1290" s="22">
        <v>15</v>
      </c>
      <c r="N1290" s="22">
        <v>3029</v>
      </c>
      <c r="O1290" s="22" t="s">
        <v>46</v>
      </c>
      <c r="P1290" s="22" t="s">
        <v>23</v>
      </c>
      <c r="Q1290" s="75">
        <v>899.25</v>
      </c>
      <c r="R1290" s="73">
        <v>0</v>
      </c>
      <c r="S1290" s="73">
        <v>468.3</v>
      </c>
    </row>
    <row r="1291" spans="1:19" x14ac:dyDescent="0.35">
      <c r="A1291" s="72">
        <v>41331</v>
      </c>
      <c r="B1291" s="22" t="s">
        <v>101</v>
      </c>
      <c r="C1291" s="72" t="s">
        <v>57</v>
      </c>
      <c r="D1291" s="60">
        <v>878</v>
      </c>
      <c r="E1291" s="22">
        <v>33</v>
      </c>
      <c r="F1291" s="49" t="s">
        <v>8</v>
      </c>
      <c r="G1291" s="49" t="s">
        <v>6</v>
      </c>
      <c r="H1291" s="73">
        <v>19.95</v>
      </c>
      <c r="I1291" s="73" t="s">
        <v>79</v>
      </c>
      <c r="J1291" s="74">
        <v>0</v>
      </c>
      <c r="K1291" s="73">
        <v>19.95</v>
      </c>
      <c r="L1291" s="73">
        <v>9.7799999999999994</v>
      </c>
      <c r="M1291" s="22">
        <v>17</v>
      </c>
      <c r="N1291" s="22">
        <v>3013</v>
      </c>
      <c r="O1291" s="22" t="s">
        <v>33</v>
      </c>
      <c r="P1291" s="22" t="s">
        <v>34</v>
      </c>
      <c r="Q1291" s="75">
        <v>339.15</v>
      </c>
      <c r="R1291" s="73">
        <v>0</v>
      </c>
      <c r="S1291" s="73">
        <v>172.89</v>
      </c>
    </row>
    <row r="1292" spans="1:19" x14ac:dyDescent="0.35">
      <c r="A1292" s="72">
        <v>41331</v>
      </c>
      <c r="B1292" s="22" t="s">
        <v>101</v>
      </c>
      <c r="C1292" s="72" t="s">
        <v>57</v>
      </c>
      <c r="D1292" s="60">
        <v>878</v>
      </c>
      <c r="E1292" s="22">
        <v>17</v>
      </c>
      <c r="F1292" s="49" t="s">
        <v>8</v>
      </c>
      <c r="G1292" s="49" t="s">
        <v>6</v>
      </c>
      <c r="H1292" s="73">
        <v>49.95</v>
      </c>
      <c r="I1292" s="73" t="s">
        <v>82</v>
      </c>
      <c r="J1292" s="74">
        <v>0</v>
      </c>
      <c r="K1292" s="73">
        <v>49.95</v>
      </c>
      <c r="L1292" s="73">
        <v>23.93</v>
      </c>
      <c r="M1292" s="22">
        <v>17</v>
      </c>
      <c r="N1292" s="22">
        <v>3013</v>
      </c>
      <c r="O1292" s="22" t="s">
        <v>33</v>
      </c>
      <c r="P1292" s="22" t="s">
        <v>34</v>
      </c>
      <c r="Q1292" s="75">
        <v>849.15000000000009</v>
      </c>
      <c r="R1292" s="73">
        <v>0</v>
      </c>
      <c r="S1292" s="73">
        <v>442.34000000000003</v>
      </c>
    </row>
    <row r="1293" spans="1:19" x14ac:dyDescent="0.35">
      <c r="A1293" s="72">
        <v>41331</v>
      </c>
      <c r="B1293" s="22" t="s">
        <v>101</v>
      </c>
      <c r="C1293" s="72" t="s">
        <v>57</v>
      </c>
      <c r="D1293" s="60">
        <v>879</v>
      </c>
      <c r="E1293" s="22">
        <v>22</v>
      </c>
      <c r="F1293" s="49" t="s">
        <v>7</v>
      </c>
      <c r="G1293" s="49" t="s">
        <v>6</v>
      </c>
      <c r="H1293" s="73">
        <v>0.95</v>
      </c>
      <c r="I1293" s="73" t="s">
        <v>78</v>
      </c>
      <c r="J1293" s="74">
        <v>0</v>
      </c>
      <c r="K1293" s="73">
        <v>0.95</v>
      </c>
      <c r="L1293" s="73">
        <v>0.56999999999999995</v>
      </c>
      <c r="M1293" s="22">
        <v>17</v>
      </c>
      <c r="N1293" s="22">
        <v>3032</v>
      </c>
      <c r="O1293" s="22" t="s">
        <v>30</v>
      </c>
      <c r="P1293" s="22" t="s">
        <v>31</v>
      </c>
      <c r="Q1293" s="75">
        <v>16.149999999999999</v>
      </c>
      <c r="R1293" s="73">
        <v>0</v>
      </c>
      <c r="S1293" s="73">
        <v>6.46</v>
      </c>
    </row>
    <row r="1294" spans="1:19" x14ac:dyDescent="0.35">
      <c r="A1294" s="72">
        <v>41331</v>
      </c>
      <c r="B1294" s="22" t="s">
        <v>101</v>
      </c>
      <c r="C1294" s="72" t="s">
        <v>57</v>
      </c>
      <c r="D1294" s="60">
        <v>879</v>
      </c>
      <c r="E1294" s="22">
        <v>25</v>
      </c>
      <c r="F1294" s="49" t="s">
        <v>7</v>
      </c>
      <c r="G1294" s="49" t="s">
        <v>6</v>
      </c>
      <c r="H1294" s="73">
        <v>0.95</v>
      </c>
      <c r="I1294" s="73" t="s">
        <v>78</v>
      </c>
      <c r="J1294" s="74">
        <v>0</v>
      </c>
      <c r="K1294" s="73">
        <v>0.95</v>
      </c>
      <c r="L1294" s="73">
        <v>0.35</v>
      </c>
      <c r="M1294" s="22">
        <v>24</v>
      </c>
      <c r="N1294" s="22">
        <v>3032</v>
      </c>
      <c r="O1294" s="22" t="s">
        <v>30</v>
      </c>
      <c r="P1294" s="22" t="s">
        <v>31</v>
      </c>
      <c r="Q1294" s="75">
        <v>22.799999999999997</v>
      </c>
      <c r="R1294" s="73">
        <v>0</v>
      </c>
      <c r="S1294" s="73">
        <v>14.399999999999999</v>
      </c>
    </row>
    <row r="1295" spans="1:19" x14ac:dyDescent="0.35">
      <c r="A1295" s="72">
        <v>41331</v>
      </c>
      <c r="B1295" s="22" t="s">
        <v>101</v>
      </c>
      <c r="C1295" s="72" t="s">
        <v>57</v>
      </c>
      <c r="D1295" s="60">
        <v>879</v>
      </c>
      <c r="E1295" s="22">
        <v>34</v>
      </c>
      <c r="F1295" s="49" t="s">
        <v>7</v>
      </c>
      <c r="G1295" s="49" t="s">
        <v>6</v>
      </c>
      <c r="H1295" s="73">
        <v>37.950000000000003</v>
      </c>
      <c r="I1295" s="73" t="s">
        <v>81</v>
      </c>
      <c r="J1295" s="74">
        <v>0</v>
      </c>
      <c r="K1295" s="73">
        <v>37.950000000000003</v>
      </c>
      <c r="L1295" s="73">
        <v>15.35</v>
      </c>
      <c r="M1295" s="22">
        <v>5</v>
      </c>
      <c r="N1295" s="22">
        <v>3032</v>
      </c>
      <c r="O1295" s="22" t="s">
        <v>30</v>
      </c>
      <c r="P1295" s="22" t="s">
        <v>31</v>
      </c>
      <c r="Q1295" s="75">
        <v>189.75</v>
      </c>
      <c r="R1295" s="73">
        <v>0</v>
      </c>
      <c r="S1295" s="73">
        <v>113</v>
      </c>
    </row>
    <row r="1296" spans="1:19" x14ac:dyDescent="0.35">
      <c r="A1296" s="72">
        <v>41331</v>
      </c>
      <c r="B1296" s="22" t="s">
        <v>101</v>
      </c>
      <c r="C1296" s="72" t="s">
        <v>57</v>
      </c>
      <c r="D1296" s="60">
        <v>880</v>
      </c>
      <c r="E1296" s="22">
        <v>46</v>
      </c>
      <c r="F1296" s="49" t="s">
        <v>9</v>
      </c>
      <c r="G1296" s="49" t="s">
        <v>6</v>
      </c>
      <c r="H1296" s="73">
        <v>55.95</v>
      </c>
      <c r="I1296" s="73" t="s">
        <v>83</v>
      </c>
      <c r="J1296" s="74">
        <v>0.1</v>
      </c>
      <c r="K1296" s="73">
        <v>50.36</v>
      </c>
      <c r="L1296" s="73">
        <v>32.47</v>
      </c>
      <c r="M1296" s="22">
        <v>21</v>
      </c>
      <c r="N1296" s="22">
        <v>3020</v>
      </c>
      <c r="O1296" s="22" t="s">
        <v>26</v>
      </c>
      <c r="P1296" s="22" t="s">
        <v>27</v>
      </c>
      <c r="Q1296" s="75">
        <v>1057.56</v>
      </c>
      <c r="R1296" s="73">
        <v>5.5900000000000034</v>
      </c>
      <c r="S1296" s="73">
        <v>375.69</v>
      </c>
    </row>
    <row r="1297" spans="1:19" x14ac:dyDescent="0.35">
      <c r="A1297" s="72">
        <v>41331</v>
      </c>
      <c r="B1297" s="22" t="s">
        <v>101</v>
      </c>
      <c r="C1297" s="72" t="s">
        <v>57</v>
      </c>
      <c r="D1297" s="60">
        <v>881</v>
      </c>
      <c r="E1297" s="22">
        <v>29</v>
      </c>
      <c r="F1297" s="49" t="s">
        <v>8</v>
      </c>
      <c r="G1297" s="49" t="s">
        <v>6</v>
      </c>
      <c r="H1297" s="73">
        <v>40.950000000000003</v>
      </c>
      <c r="I1297" s="73" t="s">
        <v>82</v>
      </c>
      <c r="J1297" s="74">
        <v>0</v>
      </c>
      <c r="K1297" s="73">
        <v>40.950000000000003</v>
      </c>
      <c r="L1297" s="73">
        <v>15.51</v>
      </c>
      <c r="M1297" s="22">
        <v>5</v>
      </c>
      <c r="N1297" s="22">
        <v>3025</v>
      </c>
      <c r="O1297" s="22" t="s">
        <v>35</v>
      </c>
      <c r="P1297" s="22" t="s">
        <v>31</v>
      </c>
      <c r="Q1297" s="75">
        <v>204.75</v>
      </c>
      <c r="R1297" s="73">
        <v>0</v>
      </c>
      <c r="S1297" s="73">
        <v>127.20000000000002</v>
      </c>
    </row>
    <row r="1298" spans="1:19" x14ac:dyDescent="0.35">
      <c r="A1298" s="72">
        <v>41331</v>
      </c>
      <c r="B1298" s="22" t="s">
        <v>101</v>
      </c>
      <c r="C1298" s="72" t="s">
        <v>57</v>
      </c>
      <c r="D1298" s="60">
        <v>881</v>
      </c>
      <c r="E1298" s="22">
        <v>2</v>
      </c>
      <c r="F1298" s="49" t="s">
        <v>8</v>
      </c>
      <c r="G1298" s="49" t="s">
        <v>6</v>
      </c>
      <c r="H1298" s="73">
        <v>44.95</v>
      </c>
      <c r="I1298" s="73" t="s">
        <v>82</v>
      </c>
      <c r="J1298" s="74">
        <v>0</v>
      </c>
      <c r="K1298" s="73">
        <v>44.95</v>
      </c>
      <c r="L1298" s="73">
        <v>27.95</v>
      </c>
      <c r="M1298" s="22">
        <v>3</v>
      </c>
      <c r="N1298" s="22">
        <v>3025</v>
      </c>
      <c r="O1298" s="22" t="s">
        <v>35</v>
      </c>
      <c r="P1298" s="22" t="s">
        <v>31</v>
      </c>
      <c r="Q1298" s="75">
        <v>134.85000000000002</v>
      </c>
      <c r="R1298" s="73">
        <v>0</v>
      </c>
      <c r="S1298" s="73">
        <v>51.000000000000014</v>
      </c>
    </row>
    <row r="1299" spans="1:19" x14ac:dyDescent="0.35">
      <c r="A1299" s="72">
        <v>41331</v>
      </c>
      <c r="B1299" s="22" t="s">
        <v>101</v>
      </c>
      <c r="C1299" s="72" t="s">
        <v>57</v>
      </c>
      <c r="D1299" s="60">
        <v>882</v>
      </c>
      <c r="E1299" s="22">
        <v>16</v>
      </c>
      <c r="F1299" s="49" t="s">
        <v>7</v>
      </c>
      <c r="G1299" s="49" t="s">
        <v>6</v>
      </c>
      <c r="H1299" s="73">
        <v>27.95</v>
      </c>
      <c r="I1299" s="73" t="s">
        <v>80</v>
      </c>
      <c r="J1299" s="74">
        <v>0</v>
      </c>
      <c r="K1299" s="73">
        <v>27.95</v>
      </c>
      <c r="L1299" s="73">
        <v>15.85</v>
      </c>
      <c r="M1299" s="22">
        <v>3</v>
      </c>
      <c r="N1299" s="22">
        <v>3029</v>
      </c>
      <c r="O1299" s="22" t="s">
        <v>46</v>
      </c>
      <c r="P1299" s="22" t="s">
        <v>23</v>
      </c>
      <c r="Q1299" s="75">
        <v>83.85</v>
      </c>
      <c r="R1299" s="73">
        <v>0</v>
      </c>
      <c r="S1299" s="73">
        <v>36.299999999999997</v>
      </c>
    </row>
    <row r="1300" spans="1:19" x14ac:dyDescent="0.35">
      <c r="A1300" s="72">
        <v>41331</v>
      </c>
      <c r="B1300" s="22" t="s">
        <v>101</v>
      </c>
      <c r="C1300" s="72" t="s">
        <v>57</v>
      </c>
      <c r="D1300" s="60">
        <v>883</v>
      </c>
      <c r="E1300" s="22">
        <v>23</v>
      </c>
      <c r="F1300" s="49" t="s">
        <v>8</v>
      </c>
      <c r="G1300" s="49" t="s">
        <v>6</v>
      </c>
      <c r="H1300" s="73">
        <v>2.95</v>
      </c>
      <c r="I1300" s="73" t="s">
        <v>78</v>
      </c>
      <c r="J1300" s="74">
        <v>0</v>
      </c>
      <c r="K1300" s="73">
        <v>2.95</v>
      </c>
      <c r="L1300" s="73">
        <v>1.68</v>
      </c>
      <c r="M1300" s="22">
        <v>5</v>
      </c>
      <c r="N1300" s="22">
        <v>3033</v>
      </c>
      <c r="O1300" s="22" t="s">
        <v>22</v>
      </c>
      <c r="P1300" s="22" t="s">
        <v>23</v>
      </c>
      <c r="Q1300" s="75">
        <v>14.75</v>
      </c>
      <c r="R1300" s="73">
        <v>0</v>
      </c>
      <c r="S1300" s="73">
        <v>6.3500000000000014</v>
      </c>
    </row>
    <row r="1301" spans="1:19" x14ac:dyDescent="0.35">
      <c r="A1301" s="72">
        <v>41331</v>
      </c>
      <c r="B1301" s="22" t="s">
        <v>101</v>
      </c>
      <c r="C1301" s="72" t="s">
        <v>57</v>
      </c>
      <c r="D1301" s="60">
        <v>884</v>
      </c>
      <c r="E1301" s="22">
        <v>37</v>
      </c>
      <c r="F1301" s="49" t="s">
        <v>9</v>
      </c>
      <c r="G1301" s="49" t="s">
        <v>6</v>
      </c>
      <c r="H1301" s="73">
        <v>24.95</v>
      </c>
      <c r="I1301" s="73" t="s">
        <v>80</v>
      </c>
      <c r="J1301" s="74">
        <v>0</v>
      </c>
      <c r="K1301" s="73">
        <v>24.95</v>
      </c>
      <c r="L1301" s="73">
        <v>9.3800000000000008</v>
      </c>
      <c r="M1301" s="22">
        <v>6</v>
      </c>
      <c r="N1301" s="22">
        <v>3018</v>
      </c>
      <c r="O1301" s="22" t="s">
        <v>49</v>
      </c>
      <c r="P1301" s="22" t="s">
        <v>41</v>
      </c>
      <c r="Q1301" s="75">
        <v>149.69999999999999</v>
      </c>
      <c r="R1301" s="73">
        <v>0</v>
      </c>
      <c r="S1301" s="73">
        <v>93.419999999999987</v>
      </c>
    </row>
    <row r="1302" spans="1:19" x14ac:dyDescent="0.35">
      <c r="A1302" s="72">
        <v>41331</v>
      </c>
      <c r="B1302" s="22" t="s">
        <v>101</v>
      </c>
      <c r="C1302" s="72" t="s">
        <v>57</v>
      </c>
      <c r="D1302" s="60">
        <v>885</v>
      </c>
      <c r="E1302" s="22">
        <v>24</v>
      </c>
      <c r="F1302" s="49" t="s">
        <v>7</v>
      </c>
      <c r="G1302" s="49" t="s">
        <v>6</v>
      </c>
      <c r="H1302" s="73">
        <v>27.95</v>
      </c>
      <c r="I1302" s="73" t="s">
        <v>80</v>
      </c>
      <c r="J1302" s="74">
        <v>0</v>
      </c>
      <c r="K1302" s="73">
        <v>27.95</v>
      </c>
      <c r="L1302" s="73">
        <v>16.8</v>
      </c>
      <c r="M1302" s="22">
        <v>26</v>
      </c>
      <c r="N1302" s="22">
        <v>3012</v>
      </c>
      <c r="O1302" s="22" t="s">
        <v>36</v>
      </c>
      <c r="P1302" s="22" t="s">
        <v>34</v>
      </c>
      <c r="Q1302" s="75">
        <v>726.69999999999993</v>
      </c>
      <c r="R1302" s="73">
        <v>0</v>
      </c>
      <c r="S1302" s="73">
        <v>289.89999999999998</v>
      </c>
    </row>
    <row r="1303" spans="1:19" x14ac:dyDescent="0.35">
      <c r="A1303" s="72">
        <v>41331</v>
      </c>
      <c r="B1303" s="22" t="s">
        <v>101</v>
      </c>
      <c r="C1303" s="72" t="s">
        <v>57</v>
      </c>
      <c r="D1303" s="60">
        <v>886</v>
      </c>
      <c r="E1303" s="22">
        <v>49</v>
      </c>
      <c r="F1303" s="49" t="s">
        <v>9</v>
      </c>
      <c r="G1303" s="49" t="s">
        <v>6</v>
      </c>
      <c r="H1303" s="73">
        <v>63.95</v>
      </c>
      <c r="I1303" s="73" t="s">
        <v>83</v>
      </c>
      <c r="J1303" s="74">
        <v>0</v>
      </c>
      <c r="K1303" s="73">
        <v>63.95</v>
      </c>
      <c r="L1303" s="73">
        <v>27.1</v>
      </c>
      <c r="M1303" s="22">
        <v>4</v>
      </c>
      <c r="N1303" s="22">
        <v>3028</v>
      </c>
      <c r="O1303" s="22" t="s">
        <v>39</v>
      </c>
      <c r="P1303" s="22" t="s">
        <v>27</v>
      </c>
      <c r="Q1303" s="75">
        <v>255.8</v>
      </c>
      <c r="R1303" s="73">
        <v>0</v>
      </c>
      <c r="S1303" s="73">
        <v>147.4</v>
      </c>
    </row>
    <row r="1304" spans="1:19" x14ac:dyDescent="0.35">
      <c r="A1304" s="72">
        <v>41331</v>
      </c>
      <c r="B1304" s="22" t="s">
        <v>101</v>
      </c>
      <c r="C1304" s="72" t="s">
        <v>57</v>
      </c>
      <c r="D1304" s="60">
        <v>887</v>
      </c>
      <c r="E1304" s="22">
        <v>3</v>
      </c>
      <c r="F1304" s="49" t="s">
        <v>8</v>
      </c>
      <c r="G1304" s="49" t="s">
        <v>6</v>
      </c>
      <c r="H1304" s="73">
        <v>59.95</v>
      </c>
      <c r="I1304" s="73" t="s">
        <v>83</v>
      </c>
      <c r="J1304" s="74">
        <v>0</v>
      </c>
      <c r="K1304" s="73">
        <v>59.95</v>
      </c>
      <c r="L1304" s="73">
        <v>28.73</v>
      </c>
      <c r="M1304" s="22">
        <v>10</v>
      </c>
      <c r="N1304" s="22">
        <v>3020</v>
      </c>
      <c r="O1304" s="22" t="s">
        <v>26</v>
      </c>
      <c r="P1304" s="22" t="s">
        <v>27</v>
      </c>
      <c r="Q1304" s="75">
        <v>599.5</v>
      </c>
      <c r="R1304" s="73">
        <v>0</v>
      </c>
      <c r="S1304" s="73">
        <v>312.20000000000005</v>
      </c>
    </row>
    <row r="1305" spans="1:19" x14ac:dyDescent="0.35">
      <c r="A1305" s="72">
        <v>41331</v>
      </c>
      <c r="B1305" s="22" t="s">
        <v>101</v>
      </c>
      <c r="C1305" s="72" t="s">
        <v>57</v>
      </c>
      <c r="D1305" s="60">
        <v>887</v>
      </c>
      <c r="E1305" s="22">
        <v>4</v>
      </c>
      <c r="F1305" s="49" t="s">
        <v>8</v>
      </c>
      <c r="G1305" s="49" t="s">
        <v>6</v>
      </c>
      <c r="H1305" s="73">
        <v>73.95</v>
      </c>
      <c r="I1305" s="73" t="s">
        <v>83</v>
      </c>
      <c r="J1305" s="74">
        <v>0.2</v>
      </c>
      <c r="K1305" s="73">
        <v>59.16</v>
      </c>
      <c r="L1305" s="73">
        <v>38.86</v>
      </c>
      <c r="M1305" s="22">
        <v>1</v>
      </c>
      <c r="N1305" s="22">
        <v>3020</v>
      </c>
      <c r="O1305" s="22" t="s">
        <v>26</v>
      </c>
      <c r="P1305" s="22" t="s">
        <v>27</v>
      </c>
      <c r="Q1305" s="75">
        <v>59.16</v>
      </c>
      <c r="R1305" s="73">
        <v>14.790000000000006</v>
      </c>
      <c r="S1305" s="73">
        <v>20.299999999999997</v>
      </c>
    </row>
    <row r="1306" spans="1:19" x14ac:dyDescent="0.35">
      <c r="A1306" s="72">
        <v>41331</v>
      </c>
      <c r="B1306" s="22" t="s">
        <v>101</v>
      </c>
      <c r="C1306" s="72" t="s">
        <v>57</v>
      </c>
      <c r="D1306" s="60">
        <v>887</v>
      </c>
      <c r="E1306" s="22">
        <v>47</v>
      </c>
      <c r="F1306" s="49" t="s">
        <v>8</v>
      </c>
      <c r="G1306" s="49" t="s">
        <v>6</v>
      </c>
      <c r="H1306" s="73">
        <v>28.95</v>
      </c>
      <c r="I1306" s="73" t="s">
        <v>80</v>
      </c>
      <c r="J1306" s="74">
        <v>0</v>
      </c>
      <c r="K1306" s="73">
        <v>28.95</v>
      </c>
      <c r="L1306" s="73">
        <v>8.86</v>
      </c>
      <c r="M1306" s="22">
        <v>17</v>
      </c>
      <c r="N1306" s="22">
        <v>3020</v>
      </c>
      <c r="O1306" s="22" t="s">
        <v>26</v>
      </c>
      <c r="P1306" s="22" t="s">
        <v>27</v>
      </c>
      <c r="Q1306" s="75">
        <v>492.15</v>
      </c>
      <c r="R1306" s="73">
        <v>0</v>
      </c>
      <c r="S1306" s="73">
        <v>341.53</v>
      </c>
    </row>
    <row r="1307" spans="1:19" x14ac:dyDescent="0.35">
      <c r="A1307" s="72">
        <v>41331</v>
      </c>
      <c r="B1307" s="22" t="s">
        <v>101</v>
      </c>
      <c r="C1307" s="72" t="s">
        <v>57</v>
      </c>
      <c r="D1307" s="60">
        <v>887</v>
      </c>
      <c r="E1307" s="22">
        <v>50</v>
      </c>
      <c r="F1307" s="49" t="s">
        <v>8</v>
      </c>
      <c r="G1307" s="49" t="s">
        <v>6</v>
      </c>
      <c r="H1307" s="73">
        <v>24.95</v>
      </c>
      <c r="I1307" s="73" t="s">
        <v>80</v>
      </c>
      <c r="J1307" s="74">
        <v>0.1</v>
      </c>
      <c r="K1307" s="73">
        <v>22.46</v>
      </c>
      <c r="L1307" s="73">
        <v>12.14</v>
      </c>
      <c r="M1307" s="22">
        <v>3</v>
      </c>
      <c r="N1307" s="22">
        <v>3020</v>
      </c>
      <c r="O1307" s="22" t="s">
        <v>26</v>
      </c>
      <c r="P1307" s="22" t="s">
        <v>27</v>
      </c>
      <c r="Q1307" s="75">
        <v>67.38</v>
      </c>
      <c r="R1307" s="73">
        <v>2.4899999999999984</v>
      </c>
      <c r="S1307" s="73">
        <v>30.96</v>
      </c>
    </row>
    <row r="1308" spans="1:19" x14ac:dyDescent="0.35">
      <c r="A1308" s="72">
        <v>41331</v>
      </c>
      <c r="B1308" s="22" t="s">
        <v>101</v>
      </c>
      <c r="C1308" s="72" t="s">
        <v>57</v>
      </c>
      <c r="D1308" s="60">
        <v>887</v>
      </c>
      <c r="E1308" s="22">
        <v>32</v>
      </c>
      <c r="F1308" s="49" t="s">
        <v>8</v>
      </c>
      <c r="G1308" s="49" t="s">
        <v>6</v>
      </c>
      <c r="H1308" s="73">
        <v>22.95</v>
      </c>
      <c r="I1308" s="73" t="s">
        <v>80</v>
      </c>
      <c r="J1308" s="74">
        <v>0</v>
      </c>
      <c r="K1308" s="73">
        <v>22.95</v>
      </c>
      <c r="L1308" s="73">
        <v>11.78</v>
      </c>
      <c r="M1308" s="22">
        <v>6</v>
      </c>
      <c r="N1308" s="22">
        <v>3020</v>
      </c>
      <c r="O1308" s="22" t="s">
        <v>26</v>
      </c>
      <c r="P1308" s="22" t="s">
        <v>27</v>
      </c>
      <c r="Q1308" s="75">
        <v>137.69999999999999</v>
      </c>
      <c r="R1308" s="73">
        <v>0</v>
      </c>
      <c r="S1308" s="73">
        <v>67.02</v>
      </c>
    </row>
    <row r="1309" spans="1:19" x14ac:dyDescent="0.35">
      <c r="A1309" s="72">
        <v>41331</v>
      </c>
      <c r="B1309" s="22" t="s">
        <v>101</v>
      </c>
      <c r="C1309" s="72" t="s">
        <v>57</v>
      </c>
      <c r="D1309" s="60">
        <v>887</v>
      </c>
      <c r="E1309" s="22">
        <v>30</v>
      </c>
      <c r="F1309" s="49" t="s">
        <v>8</v>
      </c>
      <c r="G1309" s="49" t="s">
        <v>6</v>
      </c>
      <c r="H1309" s="73">
        <v>10.95</v>
      </c>
      <c r="I1309" s="73" t="s">
        <v>79</v>
      </c>
      <c r="J1309" s="74">
        <v>0</v>
      </c>
      <c r="K1309" s="73">
        <v>10.95</v>
      </c>
      <c r="L1309" s="73">
        <v>4.8</v>
      </c>
      <c r="M1309" s="22">
        <v>14</v>
      </c>
      <c r="N1309" s="22">
        <v>3020</v>
      </c>
      <c r="O1309" s="22" t="s">
        <v>26</v>
      </c>
      <c r="P1309" s="22" t="s">
        <v>27</v>
      </c>
      <c r="Q1309" s="75">
        <v>153.29999999999998</v>
      </c>
      <c r="R1309" s="73">
        <v>0</v>
      </c>
      <c r="S1309" s="73">
        <v>86.1</v>
      </c>
    </row>
    <row r="1310" spans="1:19" x14ac:dyDescent="0.35">
      <c r="A1310" s="72">
        <v>41331</v>
      </c>
      <c r="B1310" s="22" t="s">
        <v>101</v>
      </c>
      <c r="C1310" s="72" t="s">
        <v>57</v>
      </c>
      <c r="D1310" s="60">
        <v>888</v>
      </c>
      <c r="E1310" s="22">
        <v>12</v>
      </c>
      <c r="F1310" s="49" t="s">
        <v>7</v>
      </c>
      <c r="G1310" s="49" t="s">
        <v>6</v>
      </c>
      <c r="H1310" s="73">
        <v>47.95</v>
      </c>
      <c r="I1310" s="73" t="s">
        <v>82</v>
      </c>
      <c r="J1310" s="74">
        <v>0</v>
      </c>
      <c r="K1310" s="73">
        <v>47.95</v>
      </c>
      <c r="L1310" s="73">
        <v>20.7</v>
      </c>
      <c r="M1310" s="22">
        <v>1</v>
      </c>
      <c r="N1310" s="22">
        <v>3025</v>
      </c>
      <c r="O1310" s="22" t="s">
        <v>35</v>
      </c>
      <c r="P1310" s="22" t="s">
        <v>31</v>
      </c>
      <c r="Q1310" s="75">
        <v>47.95</v>
      </c>
      <c r="R1310" s="73">
        <v>0</v>
      </c>
      <c r="S1310" s="73">
        <v>27.250000000000004</v>
      </c>
    </row>
    <row r="1311" spans="1:19" x14ac:dyDescent="0.35">
      <c r="A1311" s="72">
        <v>41331</v>
      </c>
      <c r="B1311" s="22" t="s">
        <v>101</v>
      </c>
      <c r="C1311" s="72" t="s">
        <v>57</v>
      </c>
      <c r="D1311" s="60">
        <v>889</v>
      </c>
      <c r="E1311" s="22">
        <v>45</v>
      </c>
      <c r="F1311" s="49" t="s">
        <v>9</v>
      </c>
      <c r="G1311" s="49" t="s">
        <v>6</v>
      </c>
      <c r="H1311" s="73">
        <v>38.950000000000003</v>
      </c>
      <c r="I1311" s="73" t="s">
        <v>81</v>
      </c>
      <c r="J1311" s="74">
        <v>0</v>
      </c>
      <c r="K1311" s="73">
        <v>38.950000000000003</v>
      </c>
      <c r="L1311" s="73">
        <v>22.33</v>
      </c>
      <c r="M1311" s="22">
        <v>3</v>
      </c>
      <c r="N1311" s="22">
        <v>3018</v>
      </c>
      <c r="O1311" s="22" t="s">
        <v>49</v>
      </c>
      <c r="P1311" s="22" t="s">
        <v>41</v>
      </c>
      <c r="Q1311" s="75">
        <v>116.85000000000001</v>
      </c>
      <c r="R1311" s="73">
        <v>0</v>
      </c>
      <c r="S1311" s="73">
        <v>49.860000000000014</v>
      </c>
    </row>
    <row r="1312" spans="1:19" x14ac:dyDescent="0.35">
      <c r="A1312" s="72">
        <v>41331</v>
      </c>
      <c r="B1312" s="22" t="s">
        <v>101</v>
      </c>
      <c r="C1312" s="72" t="s">
        <v>57</v>
      </c>
      <c r="D1312" s="60">
        <v>890</v>
      </c>
      <c r="E1312" s="22">
        <v>24</v>
      </c>
      <c r="F1312" s="49" t="s">
        <v>8</v>
      </c>
      <c r="G1312" s="49" t="s">
        <v>6</v>
      </c>
      <c r="H1312" s="73">
        <v>27.95</v>
      </c>
      <c r="I1312" s="73" t="s">
        <v>80</v>
      </c>
      <c r="J1312" s="74">
        <v>0</v>
      </c>
      <c r="K1312" s="73">
        <v>27.95</v>
      </c>
      <c r="L1312" s="73">
        <v>16.8</v>
      </c>
      <c r="M1312" s="22">
        <v>23</v>
      </c>
      <c r="N1312" s="22">
        <v>3031</v>
      </c>
      <c r="O1312" s="22" t="s">
        <v>48</v>
      </c>
      <c r="P1312" s="22" t="s">
        <v>23</v>
      </c>
      <c r="Q1312" s="75">
        <v>642.85</v>
      </c>
      <c r="R1312" s="73">
        <v>0</v>
      </c>
      <c r="S1312" s="73">
        <v>256.45</v>
      </c>
    </row>
    <row r="1313" spans="1:19" x14ac:dyDescent="0.35">
      <c r="A1313" s="72">
        <v>41331</v>
      </c>
      <c r="B1313" s="22" t="s">
        <v>101</v>
      </c>
      <c r="C1313" s="72" t="s">
        <v>57</v>
      </c>
      <c r="D1313" s="60">
        <v>890</v>
      </c>
      <c r="E1313" s="22">
        <v>45</v>
      </c>
      <c r="F1313" s="49" t="s">
        <v>8</v>
      </c>
      <c r="G1313" s="49" t="s">
        <v>6</v>
      </c>
      <c r="H1313" s="73">
        <v>38.950000000000003</v>
      </c>
      <c r="I1313" s="73" t="s">
        <v>81</v>
      </c>
      <c r="J1313" s="74">
        <v>0</v>
      </c>
      <c r="K1313" s="73">
        <v>38.950000000000003</v>
      </c>
      <c r="L1313" s="73">
        <v>22.33</v>
      </c>
      <c r="M1313" s="22">
        <v>1</v>
      </c>
      <c r="N1313" s="22">
        <v>3031</v>
      </c>
      <c r="O1313" s="22" t="s">
        <v>48</v>
      </c>
      <c r="P1313" s="22" t="s">
        <v>23</v>
      </c>
      <c r="Q1313" s="75">
        <v>38.950000000000003</v>
      </c>
      <c r="R1313" s="73">
        <v>0</v>
      </c>
      <c r="S1313" s="73">
        <v>16.620000000000005</v>
      </c>
    </row>
    <row r="1314" spans="1:19" x14ac:dyDescent="0.35">
      <c r="A1314" s="72">
        <v>41331</v>
      </c>
      <c r="B1314" s="22" t="s">
        <v>101</v>
      </c>
      <c r="C1314" s="72" t="s">
        <v>57</v>
      </c>
      <c r="D1314" s="60">
        <v>891</v>
      </c>
      <c r="E1314" s="22">
        <v>40</v>
      </c>
      <c r="F1314" s="49" t="s">
        <v>9</v>
      </c>
      <c r="G1314" s="49" t="s">
        <v>6</v>
      </c>
      <c r="H1314" s="73">
        <v>16.95</v>
      </c>
      <c r="I1314" s="73" t="s">
        <v>79</v>
      </c>
      <c r="J1314" s="74">
        <v>0</v>
      </c>
      <c r="K1314" s="73">
        <v>16.95</v>
      </c>
      <c r="L1314" s="73">
        <v>6.53</v>
      </c>
      <c r="M1314" s="22">
        <v>30</v>
      </c>
      <c r="N1314" s="22">
        <v>3024</v>
      </c>
      <c r="O1314" s="22" t="s">
        <v>47</v>
      </c>
      <c r="P1314" s="22" t="s">
        <v>41</v>
      </c>
      <c r="Q1314" s="75">
        <v>508.5</v>
      </c>
      <c r="R1314" s="73">
        <v>0</v>
      </c>
      <c r="S1314" s="73">
        <v>312.59999999999997</v>
      </c>
    </row>
    <row r="1315" spans="1:19" x14ac:dyDescent="0.35">
      <c r="A1315" s="72">
        <v>41331</v>
      </c>
      <c r="B1315" s="22" t="s">
        <v>101</v>
      </c>
      <c r="C1315" s="72" t="s">
        <v>57</v>
      </c>
      <c r="D1315" s="60">
        <v>891</v>
      </c>
      <c r="E1315" s="22">
        <v>42</v>
      </c>
      <c r="F1315" s="49" t="s">
        <v>9</v>
      </c>
      <c r="G1315" s="49" t="s">
        <v>6</v>
      </c>
      <c r="H1315" s="73">
        <v>35.950000000000003</v>
      </c>
      <c r="I1315" s="73" t="s">
        <v>81</v>
      </c>
      <c r="J1315" s="74">
        <v>0</v>
      </c>
      <c r="K1315" s="73">
        <v>35.950000000000003</v>
      </c>
      <c r="L1315" s="73">
        <v>20.25</v>
      </c>
      <c r="M1315" s="22">
        <v>1</v>
      </c>
      <c r="N1315" s="22">
        <v>3024</v>
      </c>
      <c r="O1315" s="22" t="s">
        <v>47</v>
      </c>
      <c r="P1315" s="22" t="s">
        <v>41</v>
      </c>
      <c r="Q1315" s="75">
        <v>35.950000000000003</v>
      </c>
      <c r="R1315" s="73">
        <v>0</v>
      </c>
      <c r="S1315" s="73">
        <v>15.700000000000003</v>
      </c>
    </row>
    <row r="1316" spans="1:19" x14ac:dyDescent="0.35">
      <c r="A1316" s="72">
        <v>41331</v>
      </c>
      <c r="B1316" s="22" t="s">
        <v>101</v>
      </c>
      <c r="C1316" s="72" t="s">
        <v>57</v>
      </c>
      <c r="D1316" s="60">
        <v>891</v>
      </c>
      <c r="E1316" s="22">
        <v>21</v>
      </c>
      <c r="F1316" s="49" t="s">
        <v>9</v>
      </c>
      <c r="G1316" s="49" t="s">
        <v>6</v>
      </c>
      <c r="H1316" s="73">
        <v>26.95</v>
      </c>
      <c r="I1316" s="73" t="s">
        <v>80</v>
      </c>
      <c r="J1316" s="74">
        <v>0</v>
      </c>
      <c r="K1316" s="73">
        <v>26.95</v>
      </c>
      <c r="L1316" s="73">
        <v>12.42</v>
      </c>
      <c r="M1316" s="22">
        <v>16</v>
      </c>
      <c r="N1316" s="22">
        <v>3024</v>
      </c>
      <c r="O1316" s="22" t="s">
        <v>47</v>
      </c>
      <c r="P1316" s="22" t="s">
        <v>41</v>
      </c>
      <c r="Q1316" s="75">
        <v>431.2</v>
      </c>
      <c r="R1316" s="73">
        <v>0</v>
      </c>
      <c r="S1316" s="73">
        <v>232.48</v>
      </c>
    </row>
    <row r="1317" spans="1:19" x14ac:dyDescent="0.35">
      <c r="A1317" s="72">
        <v>41331</v>
      </c>
      <c r="B1317" s="22" t="s">
        <v>101</v>
      </c>
      <c r="C1317" s="72" t="s">
        <v>57</v>
      </c>
      <c r="D1317" s="60">
        <v>892</v>
      </c>
      <c r="E1317" s="22">
        <v>28</v>
      </c>
      <c r="F1317" s="49" t="s">
        <v>9</v>
      </c>
      <c r="G1317" s="49" t="s">
        <v>6</v>
      </c>
      <c r="H1317" s="73">
        <v>0.95</v>
      </c>
      <c r="I1317" s="73" t="s">
        <v>78</v>
      </c>
      <c r="J1317" s="74">
        <v>0</v>
      </c>
      <c r="K1317" s="73">
        <v>0.95</v>
      </c>
      <c r="L1317" s="73">
        <v>0.5</v>
      </c>
      <c r="M1317" s="22">
        <v>17</v>
      </c>
      <c r="N1317" s="22">
        <v>3031</v>
      </c>
      <c r="O1317" s="22" t="s">
        <v>48</v>
      </c>
      <c r="P1317" s="22" t="s">
        <v>23</v>
      </c>
      <c r="Q1317" s="75">
        <v>16.149999999999999</v>
      </c>
      <c r="R1317" s="73">
        <v>0</v>
      </c>
      <c r="S1317" s="73">
        <v>7.6499999999999995</v>
      </c>
    </row>
    <row r="1318" spans="1:19" x14ac:dyDescent="0.35">
      <c r="A1318" s="72">
        <v>41331</v>
      </c>
      <c r="B1318" s="22" t="s">
        <v>101</v>
      </c>
      <c r="C1318" s="72" t="s">
        <v>57</v>
      </c>
      <c r="D1318" s="60">
        <v>893</v>
      </c>
      <c r="E1318" s="22">
        <v>5</v>
      </c>
      <c r="F1318" s="49" t="s">
        <v>8</v>
      </c>
      <c r="G1318" s="49" t="s">
        <v>6</v>
      </c>
      <c r="H1318" s="73">
        <v>24.95</v>
      </c>
      <c r="I1318" s="73" t="s">
        <v>80</v>
      </c>
      <c r="J1318" s="74">
        <v>0</v>
      </c>
      <c r="K1318" s="73">
        <v>24.95</v>
      </c>
      <c r="L1318" s="73">
        <v>12.27</v>
      </c>
      <c r="M1318" s="22">
        <v>5</v>
      </c>
      <c r="N1318" s="22">
        <v>3018</v>
      </c>
      <c r="O1318" s="22" t="s">
        <v>49</v>
      </c>
      <c r="P1318" s="22" t="s">
        <v>41</v>
      </c>
      <c r="Q1318" s="75">
        <v>124.75</v>
      </c>
      <c r="R1318" s="73">
        <v>0</v>
      </c>
      <c r="S1318" s="73">
        <v>63.4</v>
      </c>
    </row>
    <row r="1319" spans="1:19" x14ac:dyDescent="0.35">
      <c r="A1319" s="72">
        <v>41331</v>
      </c>
      <c r="B1319" s="22" t="s">
        <v>101</v>
      </c>
      <c r="C1319" s="72" t="s">
        <v>57</v>
      </c>
      <c r="D1319" s="60">
        <v>894</v>
      </c>
      <c r="E1319" s="22">
        <v>40</v>
      </c>
      <c r="F1319" s="49" t="s">
        <v>7</v>
      </c>
      <c r="G1319" s="49" t="s">
        <v>6</v>
      </c>
      <c r="H1319" s="73">
        <v>16.95</v>
      </c>
      <c r="I1319" s="73" t="s">
        <v>79</v>
      </c>
      <c r="J1319" s="74">
        <v>0.1</v>
      </c>
      <c r="K1319" s="73">
        <v>15.26</v>
      </c>
      <c r="L1319" s="73">
        <v>6.53</v>
      </c>
      <c r="M1319" s="22">
        <v>9</v>
      </c>
      <c r="N1319" s="22">
        <v>3026</v>
      </c>
      <c r="O1319" s="22" t="s">
        <v>51</v>
      </c>
      <c r="P1319" s="22" t="s">
        <v>41</v>
      </c>
      <c r="Q1319" s="75">
        <v>137.34</v>
      </c>
      <c r="R1319" s="73">
        <v>1.6899999999999995</v>
      </c>
      <c r="S1319" s="73">
        <v>78.570000000000007</v>
      </c>
    </row>
    <row r="1320" spans="1:19" x14ac:dyDescent="0.35">
      <c r="A1320" s="72">
        <v>41331</v>
      </c>
      <c r="B1320" s="22" t="s">
        <v>101</v>
      </c>
      <c r="C1320" s="72" t="s">
        <v>57</v>
      </c>
      <c r="D1320" s="60">
        <v>895</v>
      </c>
      <c r="E1320" s="22">
        <v>28</v>
      </c>
      <c r="F1320" s="49" t="s">
        <v>9</v>
      </c>
      <c r="G1320" s="49" t="s">
        <v>6</v>
      </c>
      <c r="H1320" s="73">
        <v>0.95</v>
      </c>
      <c r="I1320" s="73" t="s">
        <v>78</v>
      </c>
      <c r="J1320" s="74">
        <v>0</v>
      </c>
      <c r="K1320" s="73">
        <v>0.95</v>
      </c>
      <c r="L1320" s="73">
        <v>0.5</v>
      </c>
      <c r="M1320" s="22">
        <v>11</v>
      </c>
      <c r="N1320" s="22">
        <v>3019</v>
      </c>
      <c r="O1320" s="22" t="s">
        <v>28</v>
      </c>
      <c r="P1320" s="22" t="s">
        <v>29</v>
      </c>
      <c r="Q1320" s="75">
        <v>10.45</v>
      </c>
      <c r="R1320" s="73">
        <v>0</v>
      </c>
      <c r="S1320" s="73">
        <v>4.9499999999999993</v>
      </c>
    </row>
    <row r="1321" spans="1:19" x14ac:dyDescent="0.35">
      <c r="A1321" s="72">
        <v>41331</v>
      </c>
      <c r="B1321" s="22" t="s">
        <v>101</v>
      </c>
      <c r="C1321" s="72" t="s">
        <v>57</v>
      </c>
      <c r="D1321" s="60">
        <v>896</v>
      </c>
      <c r="E1321" s="22">
        <v>26</v>
      </c>
      <c r="F1321" s="49" t="s">
        <v>8</v>
      </c>
      <c r="G1321" s="49" t="s">
        <v>6</v>
      </c>
      <c r="H1321" s="73">
        <v>0.95</v>
      </c>
      <c r="I1321" s="73" t="s">
        <v>78</v>
      </c>
      <c r="J1321" s="74">
        <v>0</v>
      </c>
      <c r="K1321" s="73">
        <v>0.95</v>
      </c>
      <c r="L1321" s="73">
        <v>0.42</v>
      </c>
      <c r="M1321" s="22">
        <v>12</v>
      </c>
      <c r="N1321" s="22">
        <v>3021</v>
      </c>
      <c r="O1321" s="22" t="s">
        <v>26</v>
      </c>
      <c r="P1321" s="22" t="s">
        <v>27</v>
      </c>
      <c r="Q1321" s="75">
        <v>11.399999999999999</v>
      </c>
      <c r="R1321" s="73">
        <v>0</v>
      </c>
      <c r="S1321" s="73">
        <v>6.36</v>
      </c>
    </row>
    <row r="1322" spans="1:19" x14ac:dyDescent="0.35">
      <c r="A1322" s="72">
        <v>41331</v>
      </c>
      <c r="B1322" s="22" t="s">
        <v>101</v>
      </c>
      <c r="C1322" s="72" t="s">
        <v>57</v>
      </c>
      <c r="D1322" s="60">
        <v>896</v>
      </c>
      <c r="E1322" s="22">
        <v>33</v>
      </c>
      <c r="F1322" s="49" t="s">
        <v>8</v>
      </c>
      <c r="G1322" s="49" t="s">
        <v>6</v>
      </c>
      <c r="H1322" s="73">
        <v>19.95</v>
      </c>
      <c r="I1322" s="73" t="s">
        <v>79</v>
      </c>
      <c r="J1322" s="74">
        <v>0</v>
      </c>
      <c r="K1322" s="73">
        <v>19.95</v>
      </c>
      <c r="L1322" s="73">
        <v>9.7799999999999994</v>
      </c>
      <c r="M1322" s="22">
        <v>2</v>
      </c>
      <c r="N1322" s="22">
        <v>3021</v>
      </c>
      <c r="O1322" s="22" t="s">
        <v>26</v>
      </c>
      <c r="P1322" s="22" t="s">
        <v>27</v>
      </c>
      <c r="Q1322" s="75">
        <v>39.9</v>
      </c>
      <c r="R1322" s="73">
        <v>0</v>
      </c>
      <c r="S1322" s="73">
        <v>20.34</v>
      </c>
    </row>
    <row r="1323" spans="1:19" x14ac:dyDescent="0.35">
      <c r="A1323" s="72">
        <v>41331</v>
      </c>
      <c r="B1323" s="22" t="s">
        <v>101</v>
      </c>
      <c r="C1323" s="72" t="s">
        <v>57</v>
      </c>
      <c r="D1323" s="60">
        <v>897</v>
      </c>
      <c r="E1323" s="22">
        <v>43</v>
      </c>
      <c r="F1323" s="49" t="s">
        <v>9</v>
      </c>
      <c r="G1323" s="49" t="s">
        <v>6</v>
      </c>
      <c r="H1323" s="73">
        <v>11.95</v>
      </c>
      <c r="I1323" s="73" t="s">
        <v>79</v>
      </c>
      <c r="J1323" s="74">
        <v>0</v>
      </c>
      <c r="K1323" s="73">
        <v>11.95</v>
      </c>
      <c r="L1323" s="73">
        <v>3.32</v>
      </c>
      <c r="M1323" s="22">
        <v>9</v>
      </c>
      <c r="N1323" s="22">
        <v>3018</v>
      </c>
      <c r="O1323" s="22" t="s">
        <v>49</v>
      </c>
      <c r="P1323" s="22" t="s">
        <v>41</v>
      </c>
      <c r="Q1323" s="75">
        <v>107.55</v>
      </c>
      <c r="R1323" s="73">
        <v>0</v>
      </c>
      <c r="S1323" s="73">
        <v>77.669999999999987</v>
      </c>
    </row>
    <row r="1324" spans="1:19" x14ac:dyDescent="0.35">
      <c r="A1324" s="72">
        <v>41331</v>
      </c>
      <c r="B1324" s="22" t="s">
        <v>101</v>
      </c>
      <c r="C1324" s="72" t="s">
        <v>57</v>
      </c>
      <c r="D1324" s="60">
        <v>897</v>
      </c>
      <c r="E1324" s="22">
        <v>9</v>
      </c>
      <c r="F1324" s="49" t="s">
        <v>9</v>
      </c>
      <c r="G1324" s="49" t="s">
        <v>6</v>
      </c>
      <c r="H1324" s="73">
        <v>48.95</v>
      </c>
      <c r="I1324" s="73" t="s">
        <v>82</v>
      </c>
      <c r="J1324" s="74">
        <v>0</v>
      </c>
      <c r="K1324" s="73">
        <v>48.95</v>
      </c>
      <c r="L1324" s="73">
        <v>24.52</v>
      </c>
      <c r="M1324" s="22">
        <v>12</v>
      </c>
      <c r="N1324" s="22">
        <v>3018</v>
      </c>
      <c r="O1324" s="22" t="s">
        <v>49</v>
      </c>
      <c r="P1324" s="22" t="s">
        <v>41</v>
      </c>
      <c r="Q1324" s="75">
        <v>587.40000000000009</v>
      </c>
      <c r="R1324" s="73">
        <v>0</v>
      </c>
      <c r="S1324" s="73">
        <v>293.16000000000003</v>
      </c>
    </row>
    <row r="1325" spans="1:19" x14ac:dyDescent="0.35">
      <c r="A1325" s="72">
        <v>41331</v>
      </c>
      <c r="B1325" s="22" t="s">
        <v>101</v>
      </c>
      <c r="C1325" s="72" t="s">
        <v>57</v>
      </c>
      <c r="D1325" s="60">
        <v>898</v>
      </c>
      <c r="E1325" s="22">
        <v>10</v>
      </c>
      <c r="F1325" s="49" t="s">
        <v>7</v>
      </c>
      <c r="G1325" s="49" t="s">
        <v>6</v>
      </c>
      <c r="H1325" s="73">
        <v>34.950000000000003</v>
      </c>
      <c r="I1325" s="73" t="s">
        <v>81</v>
      </c>
      <c r="J1325" s="74">
        <v>0</v>
      </c>
      <c r="K1325" s="73">
        <v>34.950000000000003</v>
      </c>
      <c r="L1325" s="73">
        <v>22.13</v>
      </c>
      <c r="M1325" s="22">
        <v>4</v>
      </c>
      <c r="N1325" s="22">
        <v>3031</v>
      </c>
      <c r="O1325" s="22" t="s">
        <v>48</v>
      </c>
      <c r="P1325" s="22" t="s">
        <v>23</v>
      </c>
      <c r="Q1325" s="75">
        <v>139.80000000000001</v>
      </c>
      <c r="R1325" s="73">
        <v>0</v>
      </c>
      <c r="S1325" s="73">
        <v>51.280000000000015</v>
      </c>
    </row>
    <row r="1326" spans="1:19" x14ac:dyDescent="0.35">
      <c r="A1326" s="72">
        <v>41331</v>
      </c>
      <c r="B1326" s="22" t="s">
        <v>101</v>
      </c>
      <c r="C1326" s="72" t="s">
        <v>57</v>
      </c>
      <c r="D1326" s="60">
        <v>899</v>
      </c>
      <c r="E1326" s="22">
        <v>49</v>
      </c>
      <c r="F1326" s="49" t="s">
        <v>9</v>
      </c>
      <c r="G1326" s="49" t="s">
        <v>6</v>
      </c>
      <c r="H1326" s="73">
        <v>63.95</v>
      </c>
      <c r="I1326" s="73" t="s">
        <v>83</v>
      </c>
      <c r="J1326" s="74">
        <v>0</v>
      </c>
      <c r="K1326" s="73">
        <v>63.95</v>
      </c>
      <c r="L1326" s="73">
        <v>27.1</v>
      </c>
      <c r="M1326" s="22">
        <v>3</v>
      </c>
      <c r="N1326" s="22">
        <v>3025</v>
      </c>
      <c r="O1326" s="22" t="s">
        <v>35</v>
      </c>
      <c r="P1326" s="22" t="s">
        <v>31</v>
      </c>
      <c r="Q1326" s="75">
        <v>191.85000000000002</v>
      </c>
      <c r="R1326" s="73">
        <v>0</v>
      </c>
      <c r="S1326" s="73">
        <v>110.55000000000001</v>
      </c>
    </row>
    <row r="1327" spans="1:19" x14ac:dyDescent="0.35">
      <c r="A1327" s="72">
        <v>41331</v>
      </c>
      <c r="B1327" s="22" t="s">
        <v>101</v>
      </c>
      <c r="C1327" s="72" t="s">
        <v>57</v>
      </c>
      <c r="D1327" s="60">
        <v>900</v>
      </c>
      <c r="E1327" s="22">
        <v>18</v>
      </c>
      <c r="F1327" s="49" t="s">
        <v>8</v>
      </c>
      <c r="G1327" s="49" t="s">
        <v>6</v>
      </c>
      <c r="H1327" s="73">
        <v>54.95</v>
      </c>
      <c r="I1327" s="73" t="s">
        <v>83</v>
      </c>
      <c r="J1327" s="74">
        <v>0.1</v>
      </c>
      <c r="K1327" s="73">
        <v>49.46</v>
      </c>
      <c r="L1327" s="73">
        <v>26.65</v>
      </c>
      <c r="M1327" s="22">
        <v>28</v>
      </c>
      <c r="N1327" s="22">
        <v>3033</v>
      </c>
      <c r="O1327" s="22" t="s">
        <v>22</v>
      </c>
      <c r="P1327" s="22" t="s">
        <v>23</v>
      </c>
      <c r="Q1327" s="75">
        <v>1384.88</v>
      </c>
      <c r="R1327" s="73">
        <v>5.490000000000002</v>
      </c>
      <c r="S1327" s="73">
        <v>638.68000000000006</v>
      </c>
    </row>
    <row r="1328" spans="1:19" x14ac:dyDescent="0.35">
      <c r="A1328" s="72">
        <v>41331</v>
      </c>
      <c r="B1328" s="22" t="s">
        <v>101</v>
      </c>
      <c r="C1328" s="72" t="s">
        <v>57</v>
      </c>
      <c r="D1328" s="60">
        <v>900</v>
      </c>
      <c r="E1328" s="22">
        <v>10</v>
      </c>
      <c r="F1328" s="49" t="s">
        <v>8</v>
      </c>
      <c r="G1328" s="49" t="s">
        <v>6</v>
      </c>
      <c r="H1328" s="73">
        <v>34.950000000000003</v>
      </c>
      <c r="I1328" s="73" t="s">
        <v>81</v>
      </c>
      <c r="J1328" s="74">
        <v>0</v>
      </c>
      <c r="K1328" s="73">
        <v>34.950000000000003</v>
      </c>
      <c r="L1328" s="73">
        <v>22.13</v>
      </c>
      <c r="M1328" s="22">
        <v>15</v>
      </c>
      <c r="N1328" s="22">
        <v>3033</v>
      </c>
      <c r="O1328" s="22" t="s">
        <v>22</v>
      </c>
      <c r="P1328" s="22" t="s">
        <v>23</v>
      </c>
      <c r="Q1328" s="75">
        <v>524.25</v>
      </c>
      <c r="R1328" s="73">
        <v>0</v>
      </c>
      <c r="S1328" s="73">
        <v>192.30000000000007</v>
      </c>
    </row>
    <row r="1329" spans="1:19" x14ac:dyDescent="0.35">
      <c r="A1329" s="72">
        <v>41331</v>
      </c>
      <c r="B1329" s="22" t="s">
        <v>101</v>
      </c>
      <c r="C1329" s="72" t="s">
        <v>57</v>
      </c>
      <c r="D1329" s="60">
        <v>901</v>
      </c>
      <c r="E1329" s="22">
        <v>17</v>
      </c>
      <c r="F1329" s="49" t="s">
        <v>7</v>
      </c>
      <c r="G1329" s="49" t="s">
        <v>6</v>
      </c>
      <c r="H1329" s="73">
        <v>49.95</v>
      </c>
      <c r="I1329" s="73" t="s">
        <v>82</v>
      </c>
      <c r="J1329" s="74">
        <v>0</v>
      </c>
      <c r="K1329" s="73">
        <v>49.95</v>
      </c>
      <c r="L1329" s="73">
        <v>23.93</v>
      </c>
      <c r="M1329" s="22">
        <v>21</v>
      </c>
      <c r="N1329" s="22">
        <v>3027</v>
      </c>
      <c r="O1329" s="22" t="s">
        <v>50</v>
      </c>
      <c r="P1329" s="22" t="s">
        <v>23</v>
      </c>
      <c r="Q1329" s="75">
        <v>1048.95</v>
      </c>
      <c r="R1329" s="73">
        <v>0</v>
      </c>
      <c r="S1329" s="73">
        <v>546.42000000000007</v>
      </c>
    </row>
    <row r="1330" spans="1:19" x14ac:dyDescent="0.35">
      <c r="A1330" s="72">
        <v>41331</v>
      </c>
      <c r="B1330" s="22" t="s">
        <v>101</v>
      </c>
      <c r="C1330" s="72" t="s">
        <v>57</v>
      </c>
      <c r="D1330" s="60">
        <v>902</v>
      </c>
      <c r="E1330" s="22">
        <v>26</v>
      </c>
      <c r="F1330" s="49" t="s">
        <v>9</v>
      </c>
      <c r="G1330" s="49" t="s">
        <v>6</v>
      </c>
      <c r="H1330" s="73">
        <v>0.95</v>
      </c>
      <c r="I1330" s="73" t="s">
        <v>78</v>
      </c>
      <c r="J1330" s="74">
        <v>0</v>
      </c>
      <c r="K1330" s="73">
        <v>0.95</v>
      </c>
      <c r="L1330" s="73">
        <v>0.42</v>
      </c>
      <c r="M1330" s="22">
        <v>7</v>
      </c>
      <c r="N1330" s="22">
        <v>3011</v>
      </c>
      <c r="O1330" s="22" t="s">
        <v>52</v>
      </c>
      <c r="P1330" s="22" t="s">
        <v>31</v>
      </c>
      <c r="Q1330" s="75">
        <v>6.6499999999999995</v>
      </c>
      <c r="R1330" s="73">
        <v>0</v>
      </c>
      <c r="S1330" s="73">
        <v>3.71</v>
      </c>
    </row>
    <row r="1331" spans="1:19" x14ac:dyDescent="0.35">
      <c r="A1331" s="72">
        <v>41331</v>
      </c>
      <c r="B1331" s="22" t="s">
        <v>101</v>
      </c>
      <c r="C1331" s="72" t="s">
        <v>57</v>
      </c>
      <c r="D1331" s="60">
        <v>902</v>
      </c>
      <c r="E1331" s="22">
        <v>24</v>
      </c>
      <c r="F1331" s="49" t="s">
        <v>9</v>
      </c>
      <c r="G1331" s="49" t="s">
        <v>6</v>
      </c>
      <c r="H1331" s="73">
        <v>27.95</v>
      </c>
      <c r="I1331" s="73" t="s">
        <v>80</v>
      </c>
      <c r="J1331" s="74">
        <v>0</v>
      </c>
      <c r="K1331" s="73">
        <v>27.95</v>
      </c>
      <c r="L1331" s="73">
        <v>16.8</v>
      </c>
      <c r="M1331" s="22">
        <v>7</v>
      </c>
      <c r="N1331" s="22">
        <v>3011</v>
      </c>
      <c r="O1331" s="22" t="s">
        <v>52</v>
      </c>
      <c r="P1331" s="22" t="s">
        <v>31</v>
      </c>
      <c r="Q1331" s="75">
        <v>195.65</v>
      </c>
      <c r="R1331" s="73">
        <v>0</v>
      </c>
      <c r="S1331" s="73">
        <v>78.049999999999983</v>
      </c>
    </row>
    <row r="1332" spans="1:19" x14ac:dyDescent="0.35">
      <c r="A1332" s="72">
        <v>41331</v>
      </c>
      <c r="B1332" s="22" t="s">
        <v>101</v>
      </c>
      <c r="C1332" s="72" t="s">
        <v>57</v>
      </c>
      <c r="D1332" s="60">
        <v>902</v>
      </c>
      <c r="E1332" s="22">
        <v>37</v>
      </c>
      <c r="F1332" s="49" t="s">
        <v>9</v>
      </c>
      <c r="G1332" s="49" t="s">
        <v>6</v>
      </c>
      <c r="H1332" s="73">
        <v>24.95</v>
      </c>
      <c r="I1332" s="73" t="s">
        <v>80</v>
      </c>
      <c r="J1332" s="74">
        <v>0</v>
      </c>
      <c r="K1332" s="73">
        <v>24.95</v>
      </c>
      <c r="L1332" s="73">
        <v>9.3800000000000008</v>
      </c>
      <c r="M1332" s="22">
        <v>3</v>
      </c>
      <c r="N1332" s="22">
        <v>3011</v>
      </c>
      <c r="O1332" s="22" t="s">
        <v>52</v>
      </c>
      <c r="P1332" s="22" t="s">
        <v>31</v>
      </c>
      <c r="Q1332" s="75">
        <v>74.849999999999994</v>
      </c>
      <c r="R1332" s="73">
        <v>0</v>
      </c>
      <c r="S1332" s="73">
        <v>46.709999999999994</v>
      </c>
    </row>
    <row r="1333" spans="1:19" x14ac:dyDescent="0.35">
      <c r="A1333" s="72">
        <v>41331</v>
      </c>
      <c r="B1333" s="22" t="s">
        <v>101</v>
      </c>
      <c r="C1333" s="72" t="s">
        <v>57</v>
      </c>
      <c r="D1333" s="60">
        <v>903</v>
      </c>
      <c r="E1333" s="22">
        <v>18</v>
      </c>
      <c r="F1333" s="49" t="s">
        <v>7</v>
      </c>
      <c r="G1333" s="49" t="s">
        <v>6</v>
      </c>
      <c r="H1333" s="73">
        <v>54.95</v>
      </c>
      <c r="I1333" s="73" t="s">
        <v>83</v>
      </c>
      <c r="J1333" s="74">
        <v>0</v>
      </c>
      <c r="K1333" s="73">
        <v>54.95</v>
      </c>
      <c r="L1333" s="73">
        <v>26.65</v>
      </c>
      <c r="M1333" s="22">
        <v>14</v>
      </c>
      <c r="N1333" s="22">
        <v>3025</v>
      </c>
      <c r="O1333" s="22" t="s">
        <v>35</v>
      </c>
      <c r="P1333" s="22" t="s">
        <v>31</v>
      </c>
      <c r="Q1333" s="75">
        <v>769.30000000000007</v>
      </c>
      <c r="R1333" s="73">
        <v>0</v>
      </c>
      <c r="S1333" s="73">
        <v>396.20000000000005</v>
      </c>
    </row>
    <row r="1334" spans="1:19" x14ac:dyDescent="0.35">
      <c r="A1334" s="72">
        <v>41331</v>
      </c>
      <c r="B1334" s="22" t="s">
        <v>101</v>
      </c>
      <c r="C1334" s="72" t="s">
        <v>57</v>
      </c>
      <c r="D1334" s="60">
        <v>904</v>
      </c>
      <c r="E1334" s="22">
        <v>23</v>
      </c>
      <c r="F1334" s="49" t="s">
        <v>9</v>
      </c>
      <c r="G1334" s="49" t="s">
        <v>6</v>
      </c>
      <c r="H1334" s="73">
        <v>2.95</v>
      </c>
      <c r="I1334" s="73" t="s">
        <v>78</v>
      </c>
      <c r="J1334" s="74">
        <v>0</v>
      </c>
      <c r="K1334" s="73">
        <v>2.95</v>
      </c>
      <c r="L1334" s="73">
        <v>1.68</v>
      </c>
      <c r="M1334" s="22">
        <v>11</v>
      </c>
      <c r="N1334" s="22">
        <v>3018</v>
      </c>
      <c r="O1334" s="22" t="s">
        <v>49</v>
      </c>
      <c r="P1334" s="22" t="s">
        <v>41</v>
      </c>
      <c r="Q1334" s="75">
        <v>32.450000000000003</v>
      </c>
      <c r="R1334" s="73">
        <v>0</v>
      </c>
      <c r="S1334" s="73">
        <v>13.970000000000002</v>
      </c>
    </row>
    <row r="1335" spans="1:19" x14ac:dyDescent="0.35">
      <c r="A1335" s="72">
        <v>41331</v>
      </c>
      <c r="B1335" s="22" t="s">
        <v>101</v>
      </c>
      <c r="C1335" s="72" t="s">
        <v>57</v>
      </c>
      <c r="D1335" s="60">
        <v>905</v>
      </c>
      <c r="E1335" s="22">
        <v>40</v>
      </c>
      <c r="F1335" s="49" t="s">
        <v>8</v>
      </c>
      <c r="G1335" s="49" t="s">
        <v>6</v>
      </c>
      <c r="H1335" s="73">
        <v>16.95</v>
      </c>
      <c r="I1335" s="73" t="s">
        <v>79</v>
      </c>
      <c r="J1335" s="74">
        <v>0</v>
      </c>
      <c r="K1335" s="73">
        <v>16.95</v>
      </c>
      <c r="L1335" s="73">
        <v>6.53</v>
      </c>
      <c r="M1335" s="22">
        <v>27</v>
      </c>
      <c r="N1335" s="22">
        <v>3018</v>
      </c>
      <c r="O1335" s="22" t="s">
        <v>49</v>
      </c>
      <c r="P1335" s="22" t="s">
        <v>41</v>
      </c>
      <c r="Q1335" s="75">
        <v>457.65</v>
      </c>
      <c r="R1335" s="73">
        <v>0</v>
      </c>
      <c r="S1335" s="73">
        <v>281.33999999999997</v>
      </c>
    </row>
    <row r="1336" spans="1:19" x14ac:dyDescent="0.35">
      <c r="A1336" s="72">
        <v>41331</v>
      </c>
      <c r="B1336" s="22" t="s">
        <v>101</v>
      </c>
      <c r="C1336" s="72" t="s">
        <v>57</v>
      </c>
      <c r="D1336" s="60">
        <v>906</v>
      </c>
      <c r="E1336" s="22">
        <v>36</v>
      </c>
      <c r="F1336" s="49" t="s">
        <v>9</v>
      </c>
      <c r="G1336" s="49" t="s">
        <v>6</v>
      </c>
      <c r="H1336" s="73">
        <v>26.95</v>
      </c>
      <c r="I1336" s="73" t="s">
        <v>80</v>
      </c>
      <c r="J1336" s="74">
        <v>0</v>
      </c>
      <c r="K1336" s="73">
        <v>26.95</v>
      </c>
      <c r="L1336" s="73">
        <v>12.53</v>
      </c>
      <c r="M1336" s="22">
        <v>10</v>
      </c>
      <c r="N1336" s="22">
        <v>3022</v>
      </c>
      <c r="O1336" s="22" t="s">
        <v>43</v>
      </c>
      <c r="P1336" s="22" t="s">
        <v>44</v>
      </c>
      <c r="Q1336" s="75">
        <v>269.5</v>
      </c>
      <c r="R1336" s="73">
        <v>0</v>
      </c>
      <c r="S1336" s="73">
        <v>144.19999999999999</v>
      </c>
    </row>
    <row r="1337" spans="1:19" x14ac:dyDescent="0.35">
      <c r="A1337" s="72">
        <v>41331</v>
      </c>
      <c r="B1337" s="22" t="s">
        <v>101</v>
      </c>
      <c r="C1337" s="72" t="s">
        <v>57</v>
      </c>
      <c r="D1337" s="60">
        <v>907</v>
      </c>
      <c r="E1337" s="22">
        <v>49</v>
      </c>
      <c r="F1337" s="49" t="s">
        <v>7</v>
      </c>
      <c r="G1337" s="49" t="s">
        <v>6</v>
      </c>
      <c r="H1337" s="73">
        <v>63.95</v>
      </c>
      <c r="I1337" s="73" t="s">
        <v>83</v>
      </c>
      <c r="J1337" s="74">
        <v>0</v>
      </c>
      <c r="K1337" s="73">
        <v>63.95</v>
      </c>
      <c r="L1337" s="73">
        <v>27.1</v>
      </c>
      <c r="M1337" s="22">
        <v>3</v>
      </c>
      <c r="N1337" s="22">
        <v>3023</v>
      </c>
      <c r="O1337" s="22" t="s">
        <v>38</v>
      </c>
      <c r="P1337" s="22" t="s">
        <v>23</v>
      </c>
      <c r="Q1337" s="75">
        <v>191.85000000000002</v>
      </c>
      <c r="R1337" s="73">
        <v>0</v>
      </c>
      <c r="S1337" s="73">
        <v>110.55000000000001</v>
      </c>
    </row>
    <row r="1338" spans="1:19" x14ac:dyDescent="0.35">
      <c r="A1338" s="72">
        <v>41331</v>
      </c>
      <c r="B1338" s="22" t="s">
        <v>101</v>
      </c>
      <c r="C1338" s="72" t="s">
        <v>57</v>
      </c>
      <c r="D1338" s="60">
        <v>908</v>
      </c>
      <c r="E1338" s="22">
        <v>16</v>
      </c>
      <c r="F1338" s="49" t="s">
        <v>8</v>
      </c>
      <c r="G1338" s="49" t="s">
        <v>6</v>
      </c>
      <c r="H1338" s="73">
        <v>27.95</v>
      </c>
      <c r="I1338" s="73" t="s">
        <v>80</v>
      </c>
      <c r="J1338" s="74">
        <v>0</v>
      </c>
      <c r="K1338" s="73">
        <v>27.95</v>
      </c>
      <c r="L1338" s="73">
        <v>15.85</v>
      </c>
      <c r="M1338" s="22">
        <v>1</v>
      </c>
      <c r="N1338" s="22">
        <v>3032</v>
      </c>
      <c r="O1338" s="22" t="s">
        <v>30</v>
      </c>
      <c r="P1338" s="22" t="s">
        <v>31</v>
      </c>
      <c r="Q1338" s="75">
        <v>27.95</v>
      </c>
      <c r="R1338" s="73">
        <v>0</v>
      </c>
      <c r="S1338" s="73">
        <v>12.1</v>
      </c>
    </row>
    <row r="1339" spans="1:19" x14ac:dyDescent="0.35">
      <c r="A1339" s="72">
        <v>41331</v>
      </c>
      <c r="B1339" s="22" t="s">
        <v>101</v>
      </c>
      <c r="C1339" s="72" t="s">
        <v>57</v>
      </c>
      <c r="D1339" s="60">
        <v>908</v>
      </c>
      <c r="E1339" s="22">
        <v>30</v>
      </c>
      <c r="F1339" s="49" t="s">
        <v>8</v>
      </c>
      <c r="G1339" s="49" t="s">
        <v>6</v>
      </c>
      <c r="H1339" s="73">
        <v>10.95</v>
      </c>
      <c r="I1339" s="73" t="s">
        <v>79</v>
      </c>
      <c r="J1339" s="74">
        <v>0</v>
      </c>
      <c r="K1339" s="73">
        <v>10.95</v>
      </c>
      <c r="L1339" s="73">
        <v>4.8</v>
      </c>
      <c r="M1339" s="22">
        <v>1</v>
      </c>
      <c r="N1339" s="22">
        <v>3032</v>
      </c>
      <c r="O1339" s="22" t="s">
        <v>30</v>
      </c>
      <c r="P1339" s="22" t="s">
        <v>31</v>
      </c>
      <c r="Q1339" s="75">
        <v>10.95</v>
      </c>
      <c r="R1339" s="73">
        <v>0</v>
      </c>
      <c r="S1339" s="73">
        <v>6.1499999999999995</v>
      </c>
    </row>
    <row r="1340" spans="1:19" x14ac:dyDescent="0.35">
      <c r="A1340" s="72">
        <v>41331</v>
      </c>
      <c r="B1340" s="22" t="s">
        <v>101</v>
      </c>
      <c r="C1340" s="72" t="s">
        <v>57</v>
      </c>
      <c r="D1340" s="60">
        <v>909</v>
      </c>
      <c r="E1340" s="22">
        <v>3</v>
      </c>
      <c r="F1340" s="49" t="s">
        <v>7</v>
      </c>
      <c r="G1340" s="49" t="s">
        <v>6</v>
      </c>
      <c r="H1340" s="73">
        <v>59.95</v>
      </c>
      <c r="I1340" s="73" t="s">
        <v>83</v>
      </c>
      <c r="J1340" s="74">
        <v>0</v>
      </c>
      <c r="K1340" s="73">
        <v>59.95</v>
      </c>
      <c r="L1340" s="73">
        <v>28.73</v>
      </c>
      <c r="M1340" s="22">
        <v>6</v>
      </c>
      <c r="N1340" s="22">
        <v>3017</v>
      </c>
      <c r="O1340" s="22" t="s">
        <v>32</v>
      </c>
      <c r="P1340" s="22" t="s">
        <v>29</v>
      </c>
      <c r="Q1340" s="75">
        <v>359.70000000000005</v>
      </c>
      <c r="R1340" s="73">
        <v>0</v>
      </c>
      <c r="S1340" s="73">
        <v>187.32000000000002</v>
      </c>
    </row>
    <row r="1341" spans="1:19" x14ac:dyDescent="0.35">
      <c r="A1341" s="72">
        <v>41331</v>
      </c>
      <c r="B1341" s="22" t="s">
        <v>101</v>
      </c>
      <c r="C1341" s="72" t="s">
        <v>57</v>
      </c>
      <c r="D1341" s="60">
        <v>910</v>
      </c>
      <c r="E1341" s="22">
        <v>13</v>
      </c>
      <c r="F1341" s="49" t="s">
        <v>9</v>
      </c>
      <c r="G1341" s="49" t="s">
        <v>6</v>
      </c>
      <c r="H1341" s="73">
        <v>26.95</v>
      </c>
      <c r="I1341" s="73" t="s">
        <v>80</v>
      </c>
      <c r="J1341" s="74">
        <v>0</v>
      </c>
      <c r="K1341" s="73">
        <v>26.95</v>
      </c>
      <c r="L1341" s="73">
        <v>13.26</v>
      </c>
      <c r="M1341" s="22">
        <v>3</v>
      </c>
      <c r="N1341" s="22">
        <v>3029</v>
      </c>
      <c r="O1341" s="22" t="s">
        <v>46</v>
      </c>
      <c r="P1341" s="22" t="s">
        <v>23</v>
      </c>
      <c r="Q1341" s="75">
        <v>80.849999999999994</v>
      </c>
      <c r="R1341" s="73">
        <v>0</v>
      </c>
      <c r="S1341" s="73">
        <v>41.07</v>
      </c>
    </row>
    <row r="1342" spans="1:19" x14ac:dyDescent="0.35">
      <c r="A1342" s="72">
        <v>41331</v>
      </c>
      <c r="B1342" s="22" t="s">
        <v>101</v>
      </c>
      <c r="C1342" s="72" t="s">
        <v>57</v>
      </c>
      <c r="D1342" s="60">
        <v>910</v>
      </c>
      <c r="E1342" s="22">
        <v>10</v>
      </c>
      <c r="F1342" s="49" t="s">
        <v>9</v>
      </c>
      <c r="G1342" s="49" t="s">
        <v>6</v>
      </c>
      <c r="H1342" s="73">
        <v>34.950000000000003</v>
      </c>
      <c r="I1342" s="73" t="s">
        <v>81</v>
      </c>
      <c r="J1342" s="74">
        <v>0.1</v>
      </c>
      <c r="K1342" s="73">
        <v>31.46</v>
      </c>
      <c r="L1342" s="73">
        <v>22.13</v>
      </c>
      <c r="M1342" s="22">
        <v>15</v>
      </c>
      <c r="N1342" s="22">
        <v>3029</v>
      </c>
      <c r="O1342" s="22" t="s">
        <v>46</v>
      </c>
      <c r="P1342" s="22" t="s">
        <v>23</v>
      </c>
      <c r="Q1342" s="75">
        <v>471.90000000000003</v>
      </c>
      <c r="R1342" s="73">
        <v>3.490000000000002</v>
      </c>
      <c r="S1342" s="73">
        <v>139.95000000000002</v>
      </c>
    </row>
    <row r="1343" spans="1:19" x14ac:dyDescent="0.35">
      <c r="A1343" s="72">
        <v>41331</v>
      </c>
      <c r="B1343" s="22" t="s">
        <v>101</v>
      </c>
      <c r="C1343" s="72" t="s">
        <v>57</v>
      </c>
      <c r="D1343" s="60">
        <v>911</v>
      </c>
      <c r="E1343" s="22">
        <v>6</v>
      </c>
      <c r="F1343" s="49" t="s">
        <v>8</v>
      </c>
      <c r="G1343" s="49" t="s">
        <v>6</v>
      </c>
      <c r="H1343" s="73">
        <v>55.95</v>
      </c>
      <c r="I1343" s="73" t="s">
        <v>83</v>
      </c>
      <c r="J1343" s="74">
        <v>0.1</v>
      </c>
      <c r="K1343" s="73">
        <v>50.36</v>
      </c>
      <c r="L1343" s="73">
        <v>16.059999999999999</v>
      </c>
      <c r="M1343" s="22">
        <v>10</v>
      </c>
      <c r="N1343" s="22">
        <v>3029</v>
      </c>
      <c r="O1343" s="22" t="s">
        <v>46</v>
      </c>
      <c r="P1343" s="22" t="s">
        <v>23</v>
      </c>
      <c r="Q1343" s="75">
        <v>503.6</v>
      </c>
      <c r="R1343" s="73">
        <v>5.5900000000000034</v>
      </c>
      <c r="S1343" s="73">
        <v>343</v>
      </c>
    </row>
    <row r="1344" spans="1:19" x14ac:dyDescent="0.35">
      <c r="A1344" s="72">
        <v>41331</v>
      </c>
      <c r="B1344" s="22" t="s">
        <v>101</v>
      </c>
      <c r="C1344" s="72" t="s">
        <v>57</v>
      </c>
      <c r="D1344" s="60">
        <v>912</v>
      </c>
      <c r="E1344" s="22">
        <v>17</v>
      </c>
      <c r="F1344" s="49" t="s">
        <v>9</v>
      </c>
      <c r="G1344" s="49" t="s">
        <v>6</v>
      </c>
      <c r="H1344" s="73">
        <v>49.95</v>
      </c>
      <c r="I1344" s="73" t="s">
        <v>82</v>
      </c>
      <c r="J1344" s="74">
        <v>0</v>
      </c>
      <c r="K1344" s="73">
        <v>49.95</v>
      </c>
      <c r="L1344" s="73">
        <v>23.93</v>
      </c>
      <c r="M1344" s="22">
        <v>2</v>
      </c>
      <c r="N1344" s="22">
        <v>3014</v>
      </c>
      <c r="O1344" s="22" t="s">
        <v>24</v>
      </c>
      <c r="P1344" s="22" t="s">
        <v>25</v>
      </c>
      <c r="Q1344" s="75">
        <v>99.9</v>
      </c>
      <c r="R1344" s="73">
        <v>0</v>
      </c>
      <c r="S1344" s="73">
        <v>52.040000000000006</v>
      </c>
    </row>
    <row r="1345" spans="1:19" x14ac:dyDescent="0.35">
      <c r="A1345" s="72">
        <v>41331</v>
      </c>
      <c r="B1345" s="22" t="s">
        <v>101</v>
      </c>
      <c r="C1345" s="72" t="s">
        <v>57</v>
      </c>
      <c r="D1345" s="60">
        <v>912</v>
      </c>
      <c r="E1345" s="22">
        <v>32</v>
      </c>
      <c r="F1345" s="49" t="s">
        <v>9</v>
      </c>
      <c r="G1345" s="49" t="s">
        <v>6</v>
      </c>
      <c r="H1345" s="73">
        <v>22.95</v>
      </c>
      <c r="I1345" s="73" t="s">
        <v>80</v>
      </c>
      <c r="J1345" s="74">
        <v>0</v>
      </c>
      <c r="K1345" s="73">
        <v>22.95</v>
      </c>
      <c r="L1345" s="73">
        <v>11.78</v>
      </c>
      <c r="M1345" s="22">
        <v>21</v>
      </c>
      <c r="N1345" s="22">
        <v>3014</v>
      </c>
      <c r="O1345" s="22" t="s">
        <v>24</v>
      </c>
      <c r="P1345" s="22" t="s">
        <v>25</v>
      </c>
      <c r="Q1345" s="75">
        <v>481.95</v>
      </c>
      <c r="R1345" s="73">
        <v>0</v>
      </c>
      <c r="S1345" s="73">
        <v>234.57</v>
      </c>
    </row>
    <row r="1346" spans="1:19" x14ac:dyDescent="0.35">
      <c r="A1346" s="72">
        <v>41331</v>
      </c>
      <c r="B1346" s="22" t="s">
        <v>101</v>
      </c>
      <c r="C1346" s="72" t="s">
        <v>57</v>
      </c>
      <c r="D1346" s="60">
        <v>913</v>
      </c>
      <c r="E1346" s="22">
        <v>20</v>
      </c>
      <c r="F1346" s="49" t="s">
        <v>7</v>
      </c>
      <c r="G1346" s="49" t="s">
        <v>6</v>
      </c>
      <c r="H1346" s="73">
        <v>16.95</v>
      </c>
      <c r="I1346" s="73" t="s">
        <v>79</v>
      </c>
      <c r="J1346" s="74">
        <v>0</v>
      </c>
      <c r="K1346" s="73">
        <v>16.95</v>
      </c>
      <c r="L1346" s="73">
        <v>6.76</v>
      </c>
      <c r="M1346" s="22">
        <v>10</v>
      </c>
      <c r="N1346" s="22">
        <v>3031</v>
      </c>
      <c r="O1346" s="22" t="s">
        <v>48</v>
      </c>
      <c r="P1346" s="22" t="s">
        <v>23</v>
      </c>
      <c r="Q1346" s="75">
        <v>169.5</v>
      </c>
      <c r="R1346" s="73">
        <v>0</v>
      </c>
      <c r="S1346" s="73">
        <v>101.89999999999999</v>
      </c>
    </row>
    <row r="1347" spans="1:19" x14ac:dyDescent="0.35">
      <c r="A1347" s="72">
        <v>41331</v>
      </c>
      <c r="B1347" s="22" t="s">
        <v>101</v>
      </c>
      <c r="C1347" s="72" t="s">
        <v>57</v>
      </c>
      <c r="D1347" s="60">
        <v>914</v>
      </c>
      <c r="E1347" s="22">
        <v>41</v>
      </c>
      <c r="F1347" s="49" t="s">
        <v>8</v>
      </c>
      <c r="G1347" s="49" t="s">
        <v>6</v>
      </c>
      <c r="H1347" s="73">
        <v>18.95</v>
      </c>
      <c r="I1347" s="73" t="s">
        <v>79</v>
      </c>
      <c r="J1347" s="74">
        <v>0</v>
      </c>
      <c r="K1347" s="73">
        <v>18.95</v>
      </c>
      <c r="L1347" s="73">
        <v>9.98</v>
      </c>
      <c r="M1347" s="22">
        <v>13</v>
      </c>
      <c r="N1347" s="22">
        <v>3012</v>
      </c>
      <c r="O1347" s="22" t="s">
        <v>36</v>
      </c>
      <c r="P1347" s="22" t="s">
        <v>34</v>
      </c>
      <c r="Q1347" s="75">
        <v>246.35</v>
      </c>
      <c r="R1347" s="73">
        <v>0</v>
      </c>
      <c r="S1347" s="73">
        <v>116.60999999999999</v>
      </c>
    </row>
    <row r="1348" spans="1:19" x14ac:dyDescent="0.35">
      <c r="A1348" s="72">
        <v>41331</v>
      </c>
      <c r="B1348" s="22" t="s">
        <v>101</v>
      </c>
      <c r="C1348" s="72" t="s">
        <v>57</v>
      </c>
      <c r="D1348" s="60">
        <v>915</v>
      </c>
      <c r="E1348" s="22">
        <v>24</v>
      </c>
      <c r="F1348" s="49" t="s">
        <v>9</v>
      </c>
      <c r="G1348" s="49" t="s">
        <v>6</v>
      </c>
      <c r="H1348" s="73">
        <v>27.95</v>
      </c>
      <c r="I1348" s="73" t="s">
        <v>80</v>
      </c>
      <c r="J1348" s="74">
        <v>0</v>
      </c>
      <c r="K1348" s="73">
        <v>27.95</v>
      </c>
      <c r="L1348" s="73">
        <v>16.8</v>
      </c>
      <c r="M1348" s="22">
        <v>29</v>
      </c>
      <c r="N1348" s="22">
        <v>3029</v>
      </c>
      <c r="O1348" s="22" t="s">
        <v>46</v>
      </c>
      <c r="P1348" s="22" t="s">
        <v>23</v>
      </c>
      <c r="Q1348" s="75">
        <v>810.55</v>
      </c>
      <c r="R1348" s="73">
        <v>0</v>
      </c>
      <c r="S1348" s="73">
        <v>323.34999999999997</v>
      </c>
    </row>
    <row r="1349" spans="1:19" x14ac:dyDescent="0.35">
      <c r="A1349" s="72">
        <v>41331</v>
      </c>
      <c r="B1349" s="22" t="s">
        <v>101</v>
      </c>
      <c r="C1349" s="72" t="s">
        <v>57</v>
      </c>
      <c r="D1349" s="60">
        <v>915</v>
      </c>
      <c r="E1349" s="22">
        <v>35</v>
      </c>
      <c r="F1349" s="49" t="s">
        <v>9</v>
      </c>
      <c r="G1349" s="49" t="s">
        <v>6</v>
      </c>
      <c r="H1349" s="73">
        <v>0.95</v>
      </c>
      <c r="I1349" s="73" t="s">
        <v>78</v>
      </c>
      <c r="J1349" s="74">
        <v>0</v>
      </c>
      <c r="K1349" s="73">
        <v>0.95</v>
      </c>
      <c r="L1349" s="73">
        <v>0.47</v>
      </c>
      <c r="M1349" s="22">
        <v>17</v>
      </c>
      <c r="N1349" s="22">
        <v>3029</v>
      </c>
      <c r="O1349" s="22" t="s">
        <v>46</v>
      </c>
      <c r="P1349" s="22" t="s">
        <v>23</v>
      </c>
      <c r="Q1349" s="75">
        <v>16.149999999999999</v>
      </c>
      <c r="R1349" s="73">
        <v>0</v>
      </c>
      <c r="S1349" s="73">
        <v>8.16</v>
      </c>
    </row>
    <row r="1350" spans="1:19" x14ac:dyDescent="0.35">
      <c r="A1350" s="72">
        <v>41331</v>
      </c>
      <c r="B1350" s="22" t="s">
        <v>101</v>
      </c>
      <c r="C1350" s="72" t="s">
        <v>57</v>
      </c>
      <c r="D1350" s="60">
        <v>915</v>
      </c>
      <c r="E1350" s="22">
        <v>27</v>
      </c>
      <c r="F1350" s="49" t="s">
        <v>9</v>
      </c>
      <c r="G1350" s="49" t="s">
        <v>6</v>
      </c>
      <c r="H1350" s="73">
        <v>4.95</v>
      </c>
      <c r="I1350" s="73" t="s">
        <v>78</v>
      </c>
      <c r="J1350" s="74">
        <v>0</v>
      </c>
      <c r="K1350" s="73">
        <v>4.95</v>
      </c>
      <c r="L1350" s="73">
        <v>1.82</v>
      </c>
      <c r="M1350" s="22">
        <v>8</v>
      </c>
      <c r="N1350" s="22">
        <v>3029</v>
      </c>
      <c r="O1350" s="22" t="s">
        <v>46</v>
      </c>
      <c r="P1350" s="22" t="s">
        <v>23</v>
      </c>
      <c r="Q1350" s="75">
        <v>39.6</v>
      </c>
      <c r="R1350" s="73">
        <v>0</v>
      </c>
      <c r="S1350" s="73">
        <v>25.04</v>
      </c>
    </row>
    <row r="1351" spans="1:19" x14ac:dyDescent="0.35">
      <c r="A1351" s="72">
        <v>41331</v>
      </c>
      <c r="B1351" s="22" t="s">
        <v>101</v>
      </c>
      <c r="C1351" s="72" t="s">
        <v>57</v>
      </c>
      <c r="D1351" s="60">
        <v>915</v>
      </c>
      <c r="E1351" s="22">
        <v>36</v>
      </c>
      <c r="F1351" s="49" t="s">
        <v>9</v>
      </c>
      <c r="G1351" s="49" t="s">
        <v>6</v>
      </c>
      <c r="H1351" s="73">
        <v>26.95</v>
      </c>
      <c r="I1351" s="73" t="s">
        <v>80</v>
      </c>
      <c r="J1351" s="74">
        <v>0</v>
      </c>
      <c r="K1351" s="73">
        <v>26.95</v>
      </c>
      <c r="L1351" s="73">
        <v>12.53</v>
      </c>
      <c r="M1351" s="22">
        <v>9</v>
      </c>
      <c r="N1351" s="22">
        <v>3029</v>
      </c>
      <c r="O1351" s="22" t="s">
        <v>46</v>
      </c>
      <c r="P1351" s="22" t="s">
        <v>23</v>
      </c>
      <c r="Q1351" s="75">
        <v>242.54999999999998</v>
      </c>
      <c r="R1351" s="73">
        <v>0</v>
      </c>
      <c r="S1351" s="73">
        <v>129.78</v>
      </c>
    </row>
    <row r="1352" spans="1:19" x14ac:dyDescent="0.35">
      <c r="A1352" s="72">
        <v>41331</v>
      </c>
      <c r="B1352" s="22" t="s">
        <v>101</v>
      </c>
      <c r="C1352" s="72" t="s">
        <v>57</v>
      </c>
      <c r="D1352" s="60">
        <v>915</v>
      </c>
      <c r="E1352" s="22">
        <v>25</v>
      </c>
      <c r="F1352" s="49" t="s">
        <v>9</v>
      </c>
      <c r="G1352" s="49" t="s">
        <v>6</v>
      </c>
      <c r="H1352" s="73">
        <v>0.95</v>
      </c>
      <c r="I1352" s="73" t="s">
        <v>78</v>
      </c>
      <c r="J1352" s="74">
        <v>0.1</v>
      </c>
      <c r="K1352" s="73">
        <v>0.86</v>
      </c>
      <c r="L1352" s="73">
        <v>0.35</v>
      </c>
      <c r="M1352" s="22">
        <v>32</v>
      </c>
      <c r="N1352" s="22">
        <v>3029</v>
      </c>
      <c r="O1352" s="22" t="s">
        <v>46</v>
      </c>
      <c r="P1352" s="22" t="s">
        <v>23</v>
      </c>
      <c r="Q1352" s="75">
        <v>27.52</v>
      </c>
      <c r="R1352" s="73">
        <v>8.9999999999999969E-2</v>
      </c>
      <c r="S1352" s="73">
        <v>16.32</v>
      </c>
    </row>
    <row r="1353" spans="1:19" x14ac:dyDescent="0.35">
      <c r="A1353" s="72">
        <v>41331</v>
      </c>
      <c r="B1353" s="22" t="s">
        <v>101</v>
      </c>
      <c r="C1353" s="72" t="s">
        <v>57</v>
      </c>
      <c r="D1353" s="60">
        <v>915</v>
      </c>
      <c r="E1353" s="22">
        <v>21</v>
      </c>
      <c r="F1353" s="49" t="s">
        <v>9</v>
      </c>
      <c r="G1353" s="49" t="s">
        <v>6</v>
      </c>
      <c r="H1353" s="73">
        <v>26.95</v>
      </c>
      <c r="I1353" s="73" t="s">
        <v>80</v>
      </c>
      <c r="J1353" s="74">
        <v>0</v>
      </c>
      <c r="K1353" s="73">
        <v>26.95</v>
      </c>
      <c r="L1353" s="73">
        <v>12.42</v>
      </c>
      <c r="M1353" s="22">
        <v>18</v>
      </c>
      <c r="N1353" s="22">
        <v>3029</v>
      </c>
      <c r="O1353" s="22" t="s">
        <v>46</v>
      </c>
      <c r="P1353" s="22" t="s">
        <v>23</v>
      </c>
      <c r="Q1353" s="75">
        <v>485.09999999999997</v>
      </c>
      <c r="R1353" s="73">
        <v>0</v>
      </c>
      <c r="S1353" s="73">
        <v>261.53999999999996</v>
      </c>
    </row>
    <row r="1354" spans="1:19" x14ac:dyDescent="0.35">
      <c r="A1354" s="72">
        <v>41331</v>
      </c>
      <c r="B1354" s="22" t="s">
        <v>101</v>
      </c>
      <c r="C1354" s="72" t="s">
        <v>57</v>
      </c>
      <c r="D1354" s="60">
        <v>916</v>
      </c>
      <c r="E1354" s="22">
        <v>21</v>
      </c>
      <c r="F1354" s="49" t="s">
        <v>7</v>
      </c>
      <c r="G1354" s="49" t="s">
        <v>6</v>
      </c>
      <c r="H1354" s="73">
        <v>26.95</v>
      </c>
      <c r="I1354" s="73" t="s">
        <v>80</v>
      </c>
      <c r="J1354" s="74">
        <v>0.1</v>
      </c>
      <c r="K1354" s="73">
        <v>24.26</v>
      </c>
      <c r="L1354" s="73">
        <v>12.42</v>
      </c>
      <c r="M1354" s="22">
        <v>10</v>
      </c>
      <c r="N1354" s="22">
        <v>3031</v>
      </c>
      <c r="O1354" s="22" t="s">
        <v>48</v>
      </c>
      <c r="P1354" s="22" t="s">
        <v>23</v>
      </c>
      <c r="Q1354" s="75">
        <v>242.60000000000002</v>
      </c>
      <c r="R1354" s="73">
        <v>2.6899999999999977</v>
      </c>
      <c r="S1354" s="73">
        <v>118.40000000000002</v>
      </c>
    </row>
    <row r="1355" spans="1:19" x14ac:dyDescent="0.35">
      <c r="A1355" s="72">
        <v>41331</v>
      </c>
      <c r="B1355" s="22" t="s">
        <v>101</v>
      </c>
      <c r="C1355" s="72" t="s">
        <v>57</v>
      </c>
      <c r="D1355" s="60">
        <v>916</v>
      </c>
      <c r="E1355" s="22">
        <v>33</v>
      </c>
      <c r="F1355" s="49" t="s">
        <v>7</v>
      </c>
      <c r="G1355" s="49" t="s">
        <v>6</v>
      </c>
      <c r="H1355" s="73">
        <v>19.95</v>
      </c>
      <c r="I1355" s="73" t="s">
        <v>79</v>
      </c>
      <c r="J1355" s="74">
        <v>0</v>
      </c>
      <c r="K1355" s="73">
        <v>19.95</v>
      </c>
      <c r="L1355" s="73">
        <v>9.7799999999999994</v>
      </c>
      <c r="M1355" s="22">
        <v>3</v>
      </c>
      <c r="N1355" s="22">
        <v>3031</v>
      </c>
      <c r="O1355" s="22" t="s">
        <v>48</v>
      </c>
      <c r="P1355" s="22" t="s">
        <v>23</v>
      </c>
      <c r="Q1355" s="75">
        <v>59.849999999999994</v>
      </c>
      <c r="R1355" s="73">
        <v>0</v>
      </c>
      <c r="S1355" s="73">
        <v>30.509999999999998</v>
      </c>
    </row>
    <row r="1356" spans="1:19" x14ac:dyDescent="0.35">
      <c r="A1356" s="72">
        <v>41331</v>
      </c>
      <c r="B1356" s="22" t="s">
        <v>101</v>
      </c>
      <c r="C1356" s="72" t="s">
        <v>57</v>
      </c>
      <c r="D1356" s="60">
        <v>917</v>
      </c>
      <c r="E1356" s="22">
        <v>39</v>
      </c>
      <c r="F1356" s="49" t="s">
        <v>8</v>
      </c>
      <c r="G1356" s="49" t="s">
        <v>6</v>
      </c>
      <c r="H1356" s="73">
        <v>26.95</v>
      </c>
      <c r="I1356" s="73" t="s">
        <v>80</v>
      </c>
      <c r="J1356" s="74">
        <v>0</v>
      </c>
      <c r="K1356" s="73">
        <v>26.95</v>
      </c>
      <c r="L1356" s="73">
        <v>12.24</v>
      </c>
      <c r="M1356" s="22">
        <v>20</v>
      </c>
      <c r="N1356" s="22">
        <v>3032</v>
      </c>
      <c r="O1356" s="22" t="s">
        <v>30</v>
      </c>
      <c r="P1356" s="22" t="s">
        <v>31</v>
      </c>
      <c r="Q1356" s="75">
        <v>539</v>
      </c>
      <c r="R1356" s="73">
        <v>0</v>
      </c>
      <c r="S1356" s="73">
        <v>294.2</v>
      </c>
    </row>
    <row r="1357" spans="1:19" x14ac:dyDescent="0.35">
      <c r="A1357" s="72">
        <v>41331</v>
      </c>
      <c r="B1357" s="22" t="s">
        <v>101</v>
      </c>
      <c r="C1357" s="72" t="s">
        <v>57</v>
      </c>
      <c r="D1357" s="60">
        <v>918</v>
      </c>
      <c r="E1357" s="22">
        <v>36</v>
      </c>
      <c r="F1357" s="49" t="s">
        <v>9</v>
      </c>
      <c r="G1357" s="49" t="s">
        <v>6</v>
      </c>
      <c r="H1357" s="73">
        <v>26.95</v>
      </c>
      <c r="I1357" s="73" t="s">
        <v>80</v>
      </c>
      <c r="J1357" s="74">
        <v>0</v>
      </c>
      <c r="K1357" s="73">
        <v>26.95</v>
      </c>
      <c r="L1357" s="73">
        <v>12.53</v>
      </c>
      <c r="M1357" s="22">
        <v>14</v>
      </c>
      <c r="N1357" s="22">
        <v>3028</v>
      </c>
      <c r="O1357" s="22" t="s">
        <v>39</v>
      </c>
      <c r="P1357" s="22" t="s">
        <v>27</v>
      </c>
      <c r="Q1357" s="75">
        <v>377.3</v>
      </c>
      <c r="R1357" s="73">
        <v>0</v>
      </c>
      <c r="S1357" s="73">
        <v>201.88</v>
      </c>
    </row>
    <row r="1358" spans="1:19" x14ac:dyDescent="0.35">
      <c r="A1358" s="72">
        <v>41331</v>
      </c>
      <c r="B1358" s="22" t="s">
        <v>101</v>
      </c>
      <c r="C1358" s="72" t="s">
        <v>57</v>
      </c>
      <c r="D1358" s="60">
        <v>919</v>
      </c>
      <c r="E1358" s="22">
        <v>39</v>
      </c>
      <c r="F1358" s="49" t="s">
        <v>7</v>
      </c>
      <c r="G1358" s="49" t="s">
        <v>6</v>
      </c>
      <c r="H1358" s="73">
        <v>26.95</v>
      </c>
      <c r="I1358" s="73" t="s">
        <v>80</v>
      </c>
      <c r="J1358" s="74">
        <v>0.1</v>
      </c>
      <c r="K1358" s="73">
        <v>24.26</v>
      </c>
      <c r="L1358" s="73">
        <v>12.24</v>
      </c>
      <c r="M1358" s="22">
        <v>6</v>
      </c>
      <c r="N1358" s="22">
        <v>3029</v>
      </c>
      <c r="O1358" s="22" t="s">
        <v>46</v>
      </c>
      <c r="P1358" s="22" t="s">
        <v>23</v>
      </c>
      <c r="Q1358" s="75">
        <v>145.56</v>
      </c>
      <c r="R1358" s="73">
        <v>2.6899999999999977</v>
      </c>
      <c r="S1358" s="73">
        <v>72.12</v>
      </c>
    </row>
    <row r="1359" spans="1:19" x14ac:dyDescent="0.35">
      <c r="A1359" s="72">
        <v>41331</v>
      </c>
      <c r="B1359" s="22" t="s">
        <v>101</v>
      </c>
      <c r="C1359" s="72" t="s">
        <v>57</v>
      </c>
      <c r="D1359" s="60">
        <v>919</v>
      </c>
      <c r="E1359" s="22">
        <v>39</v>
      </c>
      <c r="F1359" s="49" t="s">
        <v>7</v>
      </c>
      <c r="G1359" s="49" t="s">
        <v>6</v>
      </c>
      <c r="H1359" s="73">
        <v>26.95</v>
      </c>
      <c r="I1359" s="73" t="s">
        <v>80</v>
      </c>
      <c r="J1359" s="74">
        <v>0</v>
      </c>
      <c r="K1359" s="73">
        <v>26.95</v>
      </c>
      <c r="L1359" s="73">
        <v>12.24</v>
      </c>
      <c r="M1359" s="22">
        <v>19</v>
      </c>
      <c r="N1359" s="22">
        <v>3029</v>
      </c>
      <c r="O1359" s="22" t="s">
        <v>46</v>
      </c>
      <c r="P1359" s="22" t="s">
        <v>23</v>
      </c>
      <c r="Q1359" s="75">
        <v>512.04999999999995</v>
      </c>
      <c r="R1359" s="73">
        <v>0</v>
      </c>
      <c r="S1359" s="73">
        <v>279.49</v>
      </c>
    </row>
    <row r="1360" spans="1:19" x14ac:dyDescent="0.35">
      <c r="A1360" s="72">
        <v>41331</v>
      </c>
      <c r="B1360" s="22" t="s">
        <v>101</v>
      </c>
      <c r="C1360" s="72" t="s">
        <v>57</v>
      </c>
      <c r="D1360" s="60">
        <v>919</v>
      </c>
      <c r="E1360" s="22">
        <v>47</v>
      </c>
      <c r="F1360" s="49" t="s">
        <v>7</v>
      </c>
      <c r="G1360" s="49" t="s">
        <v>6</v>
      </c>
      <c r="H1360" s="73">
        <v>28.95</v>
      </c>
      <c r="I1360" s="73" t="s">
        <v>80</v>
      </c>
      <c r="J1360" s="74">
        <v>0</v>
      </c>
      <c r="K1360" s="73">
        <v>28.95</v>
      </c>
      <c r="L1360" s="73">
        <v>8.86</v>
      </c>
      <c r="M1360" s="22">
        <v>23</v>
      </c>
      <c r="N1360" s="22">
        <v>3029</v>
      </c>
      <c r="O1360" s="22" t="s">
        <v>46</v>
      </c>
      <c r="P1360" s="22" t="s">
        <v>23</v>
      </c>
      <c r="Q1360" s="75">
        <v>665.85</v>
      </c>
      <c r="R1360" s="73">
        <v>0</v>
      </c>
      <c r="S1360" s="73">
        <v>462.07</v>
      </c>
    </row>
    <row r="1361" spans="1:19" x14ac:dyDescent="0.35">
      <c r="A1361" s="72">
        <v>41331</v>
      </c>
      <c r="B1361" s="22" t="s">
        <v>101</v>
      </c>
      <c r="C1361" s="72" t="s">
        <v>57</v>
      </c>
      <c r="D1361" s="60">
        <v>920</v>
      </c>
      <c r="E1361" s="22">
        <v>8</v>
      </c>
      <c r="F1361" s="49" t="s">
        <v>8</v>
      </c>
      <c r="G1361" s="49" t="s">
        <v>6</v>
      </c>
      <c r="H1361" s="73">
        <v>7.95</v>
      </c>
      <c r="I1361" s="73" t="s">
        <v>78</v>
      </c>
      <c r="J1361" s="74">
        <v>0</v>
      </c>
      <c r="K1361" s="73">
        <v>7.95</v>
      </c>
      <c r="L1361" s="73">
        <v>4.53</v>
      </c>
      <c r="M1361" s="22">
        <v>6</v>
      </c>
      <c r="N1361" s="22">
        <v>3017</v>
      </c>
      <c r="O1361" s="22" t="s">
        <v>32</v>
      </c>
      <c r="P1361" s="22" t="s">
        <v>29</v>
      </c>
      <c r="Q1361" s="75">
        <v>47.7</v>
      </c>
      <c r="R1361" s="73">
        <v>0</v>
      </c>
      <c r="S1361" s="73">
        <v>20.52</v>
      </c>
    </row>
    <row r="1362" spans="1:19" x14ac:dyDescent="0.35">
      <c r="A1362" s="72">
        <v>41331</v>
      </c>
      <c r="B1362" s="22" t="s">
        <v>101</v>
      </c>
      <c r="C1362" s="72" t="s">
        <v>57</v>
      </c>
      <c r="D1362" s="60">
        <v>921</v>
      </c>
      <c r="E1362" s="22">
        <v>41</v>
      </c>
      <c r="F1362" s="49" t="s">
        <v>7</v>
      </c>
      <c r="G1362" s="49" t="s">
        <v>6</v>
      </c>
      <c r="H1362" s="73">
        <v>18.95</v>
      </c>
      <c r="I1362" s="73" t="s">
        <v>79</v>
      </c>
      <c r="J1362" s="74">
        <v>0</v>
      </c>
      <c r="K1362" s="73">
        <v>18.95</v>
      </c>
      <c r="L1362" s="73">
        <v>9.98</v>
      </c>
      <c r="M1362" s="22">
        <v>16</v>
      </c>
      <c r="N1362" s="22">
        <v>3013</v>
      </c>
      <c r="O1362" s="22" t="s">
        <v>33</v>
      </c>
      <c r="P1362" s="22" t="s">
        <v>34</v>
      </c>
      <c r="Q1362" s="75">
        <v>303.2</v>
      </c>
      <c r="R1362" s="73">
        <v>0</v>
      </c>
      <c r="S1362" s="73">
        <v>143.51999999999998</v>
      </c>
    </row>
    <row r="1363" spans="1:19" x14ac:dyDescent="0.35">
      <c r="A1363" s="72">
        <v>41331</v>
      </c>
      <c r="B1363" s="22" t="s">
        <v>101</v>
      </c>
      <c r="C1363" s="72" t="s">
        <v>57</v>
      </c>
      <c r="D1363" s="60">
        <v>922</v>
      </c>
      <c r="E1363" s="22">
        <v>28</v>
      </c>
      <c r="F1363" s="49" t="s">
        <v>9</v>
      </c>
      <c r="G1363" s="49" t="s">
        <v>6</v>
      </c>
      <c r="H1363" s="73">
        <v>0.95</v>
      </c>
      <c r="I1363" s="73" t="s">
        <v>78</v>
      </c>
      <c r="J1363" s="74">
        <v>0</v>
      </c>
      <c r="K1363" s="73">
        <v>0.95</v>
      </c>
      <c r="L1363" s="73">
        <v>0.5</v>
      </c>
      <c r="M1363" s="22">
        <v>17</v>
      </c>
      <c r="N1363" s="22">
        <v>3019</v>
      </c>
      <c r="O1363" s="22" t="s">
        <v>28</v>
      </c>
      <c r="P1363" s="22" t="s">
        <v>29</v>
      </c>
      <c r="Q1363" s="75">
        <v>16.149999999999999</v>
      </c>
      <c r="R1363" s="73">
        <v>0</v>
      </c>
      <c r="S1363" s="73">
        <v>7.6499999999999995</v>
      </c>
    </row>
    <row r="1364" spans="1:19" x14ac:dyDescent="0.35">
      <c r="A1364" s="72">
        <v>41331</v>
      </c>
      <c r="B1364" s="22" t="s">
        <v>101</v>
      </c>
      <c r="C1364" s="72" t="s">
        <v>57</v>
      </c>
      <c r="D1364" s="60">
        <v>923</v>
      </c>
      <c r="E1364" s="22">
        <v>33</v>
      </c>
      <c r="F1364" s="49" t="s">
        <v>7</v>
      </c>
      <c r="G1364" s="49" t="s">
        <v>6</v>
      </c>
      <c r="H1364" s="73">
        <v>19.95</v>
      </c>
      <c r="I1364" s="73" t="s">
        <v>79</v>
      </c>
      <c r="J1364" s="74">
        <v>0</v>
      </c>
      <c r="K1364" s="73">
        <v>19.95</v>
      </c>
      <c r="L1364" s="73">
        <v>9.7799999999999994</v>
      </c>
      <c r="M1364" s="22">
        <v>13</v>
      </c>
      <c r="N1364" s="22">
        <v>3031</v>
      </c>
      <c r="O1364" s="22" t="s">
        <v>48</v>
      </c>
      <c r="P1364" s="22" t="s">
        <v>23</v>
      </c>
      <c r="Q1364" s="75">
        <v>259.34999999999997</v>
      </c>
      <c r="R1364" s="73">
        <v>0</v>
      </c>
      <c r="S1364" s="73">
        <v>132.21</v>
      </c>
    </row>
    <row r="1365" spans="1:19" x14ac:dyDescent="0.35">
      <c r="A1365" s="72">
        <v>41331</v>
      </c>
      <c r="B1365" s="22" t="s">
        <v>101</v>
      </c>
      <c r="C1365" s="72" t="s">
        <v>57</v>
      </c>
      <c r="D1365" s="60">
        <v>924</v>
      </c>
      <c r="E1365" s="22">
        <v>48</v>
      </c>
      <c r="F1365" s="49" t="s">
        <v>9</v>
      </c>
      <c r="G1365" s="49" t="s">
        <v>6</v>
      </c>
      <c r="H1365" s="73">
        <v>3.95</v>
      </c>
      <c r="I1365" s="73" t="s">
        <v>78</v>
      </c>
      <c r="J1365" s="74">
        <v>0</v>
      </c>
      <c r="K1365" s="73">
        <v>3.95</v>
      </c>
      <c r="L1365" s="73">
        <v>1.43</v>
      </c>
      <c r="M1365" s="22">
        <v>10</v>
      </c>
      <c r="N1365" s="22">
        <v>3011</v>
      </c>
      <c r="O1365" s="22" t="s">
        <v>52</v>
      </c>
      <c r="P1365" s="22" t="s">
        <v>31</v>
      </c>
      <c r="Q1365" s="75">
        <v>39.5</v>
      </c>
      <c r="R1365" s="73">
        <v>0</v>
      </c>
      <c r="S1365" s="73">
        <v>25.200000000000003</v>
      </c>
    </row>
    <row r="1366" spans="1:19" x14ac:dyDescent="0.35">
      <c r="A1366" s="72">
        <v>41331</v>
      </c>
      <c r="B1366" s="22" t="s">
        <v>101</v>
      </c>
      <c r="C1366" s="72" t="s">
        <v>57</v>
      </c>
      <c r="D1366" s="60">
        <v>925</v>
      </c>
      <c r="E1366" s="22">
        <v>18</v>
      </c>
      <c r="F1366" s="49" t="s">
        <v>7</v>
      </c>
      <c r="G1366" s="49" t="s">
        <v>6</v>
      </c>
      <c r="H1366" s="73">
        <v>54.95</v>
      </c>
      <c r="I1366" s="73" t="s">
        <v>83</v>
      </c>
      <c r="J1366" s="74">
        <v>0</v>
      </c>
      <c r="K1366" s="73">
        <v>54.95</v>
      </c>
      <c r="L1366" s="73">
        <v>26.65</v>
      </c>
      <c r="M1366" s="22">
        <v>14</v>
      </c>
      <c r="N1366" s="22">
        <v>3024</v>
      </c>
      <c r="O1366" s="22" t="s">
        <v>47</v>
      </c>
      <c r="P1366" s="22" t="s">
        <v>41</v>
      </c>
      <c r="Q1366" s="75">
        <v>769.30000000000007</v>
      </c>
      <c r="R1366" s="73">
        <v>0</v>
      </c>
      <c r="S1366" s="73">
        <v>396.20000000000005</v>
      </c>
    </row>
    <row r="1367" spans="1:19" x14ac:dyDescent="0.35">
      <c r="A1367" s="72">
        <v>41331</v>
      </c>
      <c r="B1367" s="22" t="s">
        <v>101</v>
      </c>
      <c r="C1367" s="72" t="s">
        <v>57</v>
      </c>
      <c r="D1367" s="60">
        <v>926</v>
      </c>
      <c r="E1367" s="22">
        <v>49</v>
      </c>
      <c r="F1367" s="49" t="s">
        <v>8</v>
      </c>
      <c r="G1367" s="49" t="s">
        <v>6</v>
      </c>
      <c r="H1367" s="73">
        <v>63.95</v>
      </c>
      <c r="I1367" s="73" t="s">
        <v>83</v>
      </c>
      <c r="J1367" s="74">
        <v>0.1</v>
      </c>
      <c r="K1367" s="73">
        <v>57.56</v>
      </c>
      <c r="L1367" s="73">
        <v>27.1</v>
      </c>
      <c r="M1367" s="22">
        <v>2</v>
      </c>
      <c r="N1367" s="22">
        <v>3028</v>
      </c>
      <c r="O1367" s="22" t="s">
        <v>39</v>
      </c>
      <c r="P1367" s="22" t="s">
        <v>27</v>
      </c>
      <c r="Q1367" s="75">
        <v>115.12</v>
      </c>
      <c r="R1367" s="73">
        <v>6.3900000000000006</v>
      </c>
      <c r="S1367" s="73">
        <v>60.92</v>
      </c>
    </row>
    <row r="1368" spans="1:19" x14ac:dyDescent="0.35">
      <c r="A1368" s="72">
        <v>41331</v>
      </c>
      <c r="B1368" s="22" t="s">
        <v>101</v>
      </c>
      <c r="C1368" s="72" t="s">
        <v>57</v>
      </c>
      <c r="D1368" s="60">
        <v>926</v>
      </c>
      <c r="E1368" s="22">
        <v>37</v>
      </c>
      <c r="F1368" s="49" t="s">
        <v>8</v>
      </c>
      <c r="G1368" s="49" t="s">
        <v>6</v>
      </c>
      <c r="H1368" s="73">
        <v>24.95</v>
      </c>
      <c r="I1368" s="73" t="s">
        <v>80</v>
      </c>
      <c r="J1368" s="74">
        <v>0</v>
      </c>
      <c r="K1368" s="73">
        <v>24.95</v>
      </c>
      <c r="L1368" s="73">
        <v>9.3800000000000008</v>
      </c>
      <c r="M1368" s="22">
        <v>7</v>
      </c>
      <c r="N1368" s="22">
        <v>3028</v>
      </c>
      <c r="O1368" s="22" t="s">
        <v>39</v>
      </c>
      <c r="P1368" s="22" t="s">
        <v>27</v>
      </c>
      <c r="Q1368" s="75">
        <v>174.65</v>
      </c>
      <c r="R1368" s="73">
        <v>0</v>
      </c>
      <c r="S1368" s="73">
        <v>108.99</v>
      </c>
    </row>
    <row r="1369" spans="1:19" x14ac:dyDescent="0.35">
      <c r="A1369" s="72">
        <v>41331</v>
      </c>
      <c r="B1369" s="22" t="s">
        <v>101</v>
      </c>
      <c r="C1369" s="72" t="s">
        <v>57</v>
      </c>
      <c r="D1369" s="60">
        <v>927</v>
      </c>
      <c r="E1369" s="22">
        <v>48</v>
      </c>
      <c r="F1369" s="49" t="s">
        <v>9</v>
      </c>
      <c r="G1369" s="49" t="s">
        <v>6</v>
      </c>
      <c r="H1369" s="73">
        <v>3.95</v>
      </c>
      <c r="I1369" s="73" t="s">
        <v>78</v>
      </c>
      <c r="J1369" s="74">
        <v>0</v>
      </c>
      <c r="K1369" s="73">
        <v>3.95</v>
      </c>
      <c r="L1369" s="73">
        <v>1.43</v>
      </c>
      <c r="M1369" s="22">
        <v>8</v>
      </c>
      <c r="N1369" s="22">
        <v>3017</v>
      </c>
      <c r="O1369" s="22" t="s">
        <v>32</v>
      </c>
      <c r="P1369" s="22" t="s">
        <v>29</v>
      </c>
      <c r="Q1369" s="75">
        <v>31.6</v>
      </c>
      <c r="R1369" s="73">
        <v>0</v>
      </c>
      <c r="S1369" s="73">
        <v>20.160000000000004</v>
      </c>
    </row>
    <row r="1370" spans="1:19" x14ac:dyDescent="0.35">
      <c r="A1370" s="72">
        <v>41331</v>
      </c>
      <c r="B1370" s="22" t="s">
        <v>101</v>
      </c>
      <c r="C1370" s="72" t="s">
        <v>57</v>
      </c>
      <c r="D1370" s="60">
        <v>928</v>
      </c>
      <c r="E1370" s="22">
        <v>14</v>
      </c>
      <c r="F1370" s="49" t="s">
        <v>8</v>
      </c>
      <c r="G1370" s="49" t="s">
        <v>6</v>
      </c>
      <c r="H1370" s="73">
        <v>31.95</v>
      </c>
      <c r="I1370" s="73" t="s">
        <v>81</v>
      </c>
      <c r="J1370" s="74">
        <v>0</v>
      </c>
      <c r="K1370" s="73">
        <v>31.95</v>
      </c>
      <c r="L1370" s="73">
        <v>17.38</v>
      </c>
      <c r="M1370" s="22">
        <v>3</v>
      </c>
      <c r="N1370" s="22">
        <v>3031</v>
      </c>
      <c r="O1370" s="22" t="s">
        <v>48</v>
      </c>
      <c r="P1370" s="22" t="s">
        <v>23</v>
      </c>
      <c r="Q1370" s="75">
        <v>95.85</v>
      </c>
      <c r="R1370" s="73">
        <v>0</v>
      </c>
      <c r="S1370" s="73">
        <v>43.71</v>
      </c>
    </row>
    <row r="1371" spans="1:19" x14ac:dyDescent="0.35">
      <c r="A1371" s="72">
        <v>41331</v>
      </c>
      <c r="B1371" s="22" t="s">
        <v>101</v>
      </c>
      <c r="C1371" s="72" t="s">
        <v>57</v>
      </c>
      <c r="D1371" s="60">
        <v>929</v>
      </c>
      <c r="E1371" s="22">
        <v>33</v>
      </c>
      <c r="F1371" s="49" t="s">
        <v>9</v>
      </c>
      <c r="G1371" s="49" t="s">
        <v>6</v>
      </c>
      <c r="H1371" s="73">
        <v>19.95</v>
      </c>
      <c r="I1371" s="73" t="s">
        <v>79</v>
      </c>
      <c r="J1371" s="74">
        <v>0</v>
      </c>
      <c r="K1371" s="73">
        <v>19.95</v>
      </c>
      <c r="L1371" s="73">
        <v>9.7799999999999994</v>
      </c>
      <c r="M1371" s="22">
        <v>5</v>
      </c>
      <c r="N1371" s="22">
        <v>3024</v>
      </c>
      <c r="O1371" s="22" t="s">
        <v>47</v>
      </c>
      <c r="P1371" s="22" t="s">
        <v>41</v>
      </c>
      <c r="Q1371" s="75">
        <v>99.75</v>
      </c>
      <c r="R1371" s="73">
        <v>0</v>
      </c>
      <c r="S1371" s="73">
        <v>50.85</v>
      </c>
    </row>
    <row r="1372" spans="1:19" x14ac:dyDescent="0.35">
      <c r="A1372" s="72">
        <v>41331</v>
      </c>
      <c r="B1372" s="22" t="s">
        <v>101</v>
      </c>
      <c r="C1372" s="72" t="s">
        <v>57</v>
      </c>
      <c r="D1372" s="60">
        <v>930</v>
      </c>
      <c r="E1372" s="22">
        <v>11</v>
      </c>
      <c r="F1372" s="49" t="s">
        <v>8</v>
      </c>
      <c r="G1372" s="49" t="s">
        <v>6</v>
      </c>
      <c r="H1372" s="73">
        <v>65.95</v>
      </c>
      <c r="I1372" s="73" t="s">
        <v>83</v>
      </c>
      <c r="J1372" s="74">
        <v>0</v>
      </c>
      <c r="K1372" s="73">
        <v>65.95</v>
      </c>
      <c r="L1372" s="73">
        <v>37.97</v>
      </c>
      <c r="M1372" s="22">
        <v>6</v>
      </c>
      <c r="N1372" s="22">
        <v>3013</v>
      </c>
      <c r="O1372" s="22" t="s">
        <v>33</v>
      </c>
      <c r="P1372" s="22" t="s">
        <v>34</v>
      </c>
      <c r="Q1372" s="75">
        <v>395.70000000000005</v>
      </c>
      <c r="R1372" s="73">
        <v>0</v>
      </c>
      <c r="S1372" s="73">
        <v>167.88000000000002</v>
      </c>
    </row>
    <row r="1373" spans="1:19" x14ac:dyDescent="0.35">
      <c r="A1373" s="72">
        <v>41331</v>
      </c>
      <c r="B1373" s="22" t="s">
        <v>101</v>
      </c>
      <c r="C1373" s="72" t="s">
        <v>57</v>
      </c>
      <c r="D1373" s="60">
        <v>931</v>
      </c>
      <c r="E1373" s="22">
        <v>43</v>
      </c>
      <c r="F1373" s="49" t="s">
        <v>8</v>
      </c>
      <c r="G1373" s="49" t="s">
        <v>6</v>
      </c>
      <c r="H1373" s="73">
        <v>11.95</v>
      </c>
      <c r="I1373" s="73" t="s">
        <v>79</v>
      </c>
      <c r="J1373" s="74">
        <v>0</v>
      </c>
      <c r="K1373" s="73">
        <v>11.95</v>
      </c>
      <c r="L1373" s="73">
        <v>3.32</v>
      </c>
      <c r="M1373" s="22">
        <v>1</v>
      </c>
      <c r="N1373" s="22">
        <v>3013</v>
      </c>
      <c r="O1373" s="22" t="s">
        <v>33</v>
      </c>
      <c r="P1373" s="22" t="s">
        <v>34</v>
      </c>
      <c r="Q1373" s="75">
        <v>11.95</v>
      </c>
      <c r="R1373" s="73">
        <v>0</v>
      </c>
      <c r="S1373" s="73">
        <v>8.629999999999999</v>
      </c>
    </row>
    <row r="1374" spans="1:19" x14ac:dyDescent="0.35">
      <c r="A1374" s="72">
        <v>41331</v>
      </c>
      <c r="B1374" s="22" t="s">
        <v>101</v>
      </c>
      <c r="C1374" s="72" t="s">
        <v>57</v>
      </c>
      <c r="D1374" s="60">
        <v>932</v>
      </c>
      <c r="E1374" s="22">
        <v>2</v>
      </c>
      <c r="F1374" s="49" t="s">
        <v>9</v>
      </c>
      <c r="G1374" s="49" t="s">
        <v>6</v>
      </c>
      <c r="H1374" s="73">
        <v>44.95</v>
      </c>
      <c r="I1374" s="73" t="s">
        <v>82</v>
      </c>
      <c r="J1374" s="74">
        <v>0</v>
      </c>
      <c r="K1374" s="73">
        <v>44.95</v>
      </c>
      <c r="L1374" s="73">
        <v>27.95</v>
      </c>
      <c r="M1374" s="22">
        <v>1</v>
      </c>
      <c r="N1374" s="22">
        <v>3029</v>
      </c>
      <c r="O1374" s="22" t="s">
        <v>46</v>
      </c>
      <c r="P1374" s="22" t="s">
        <v>23</v>
      </c>
      <c r="Q1374" s="75">
        <v>44.95</v>
      </c>
      <c r="R1374" s="73">
        <v>0</v>
      </c>
      <c r="S1374" s="73">
        <v>17.000000000000004</v>
      </c>
    </row>
    <row r="1375" spans="1:19" x14ac:dyDescent="0.35">
      <c r="A1375" s="72">
        <v>41331</v>
      </c>
      <c r="B1375" s="22" t="s">
        <v>101</v>
      </c>
      <c r="C1375" s="72" t="s">
        <v>57</v>
      </c>
      <c r="D1375" s="60">
        <v>933</v>
      </c>
      <c r="E1375" s="22">
        <v>15</v>
      </c>
      <c r="F1375" s="49" t="s">
        <v>8</v>
      </c>
      <c r="G1375" s="49" t="s">
        <v>6</v>
      </c>
      <c r="H1375" s="73">
        <v>28.95</v>
      </c>
      <c r="I1375" s="73" t="s">
        <v>80</v>
      </c>
      <c r="J1375" s="74">
        <v>0.1</v>
      </c>
      <c r="K1375" s="73">
        <v>26.06</v>
      </c>
      <c r="L1375" s="73">
        <v>17.53</v>
      </c>
      <c r="M1375" s="22">
        <v>5</v>
      </c>
      <c r="N1375" s="22">
        <v>3014</v>
      </c>
      <c r="O1375" s="22" t="s">
        <v>24</v>
      </c>
      <c r="P1375" s="22" t="s">
        <v>25</v>
      </c>
      <c r="Q1375" s="75">
        <v>130.29999999999998</v>
      </c>
      <c r="R1375" s="73">
        <v>2.8900000000000006</v>
      </c>
      <c r="S1375" s="73">
        <v>42.649999999999991</v>
      </c>
    </row>
    <row r="1376" spans="1:19" x14ac:dyDescent="0.35">
      <c r="A1376" s="72">
        <v>41331</v>
      </c>
      <c r="B1376" s="22" t="s">
        <v>101</v>
      </c>
      <c r="C1376" s="72" t="s">
        <v>57</v>
      </c>
      <c r="D1376" s="60">
        <v>934</v>
      </c>
      <c r="E1376" s="22">
        <v>49</v>
      </c>
      <c r="F1376" s="49" t="s">
        <v>7</v>
      </c>
      <c r="G1376" s="49" t="s">
        <v>6</v>
      </c>
      <c r="H1376" s="73">
        <v>63.95</v>
      </c>
      <c r="I1376" s="73" t="s">
        <v>83</v>
      </c>
      <c r="J1376" s="74">
        <v>0</v>
      </c>
      <c r="K1376" s="73">
        <v>63.95</v>
      </c>
      <c r="L1376" s="73">
        <v>27.1</v>
      </c>
      <c r="M1376" s="22">
        <v>2</v>
      </c>
      <c r="N1376" s="22">
        <v>3027</v>
      </c>
      <c r="O1376" s="22" t="s">
        <v>50</v>
      </c>
      <c r="P1376" s="22" t="s">
        <v>23</v>
      </c>
      <c r="Q1376" s="75">
        <v>127.9</v>
      </c>
      <c r="R1376" s="73">
        <v>0</v>
      </c>
      <c r="S1376" s="73">
        <v>73.7</v>
      </c>
    </row>
    <row r="1377" spans="1:19" x14ac:dyDescent="0.35">
      <c r="A1377" s="72">
        <v>41331</v>
      </c>
      <c r="B1377" s="22" t="s">
        <v>101</v>
      </c>
      <c r="C1377" s="72" t="s">
        <v>57</v>
      </c>
      <c r="D1377" s="60">
        <v>935</v>
      </c>
      <c r="E1377" s="22">
        <v>23</v>
      </c>
      <c r="F1377" s="49" t="s">
        <v>8</v>
      </c>
      <c r="G1377" s="49" t="s">
        <v>6</v>
      </c>
      <c r="H1377" s="73">
        <v>2.95</v>
      </c>
      <c r="I1377" s="73" t="s">
        <v>78</v>
      </c>
      <c r="J1377" s="74">
        <v>0</v>
      </c>
      <c r="K1377" s="73">
        <v>2.95</v>
      </c>
      <c r="L1377" s="73">
        <v>1.68</v>
      </c>
      <c r="M1377" s="22">
        <v>8</v>
      </c>
      <c r="N1377" s="22">
        <v>3027</v>
      </c>
      <c r="O1377" s="22" t="s">
        <v>50</v>
      </c>
      <c r="P1377" s="22" t="s">
        <v>23</v>
      </c>
      <c r="Q1377" s="75">
        <v>23.6</v>
      </c>
      <c r="R1377" s="73">
        <v>0</v>
      </c>
      <c r="S1377" s="73">
        <v>10.160000000000002</v>
      </c>
    </row>
    <row r="1378" spans="1:19" x14ac:dyDescent="0.35">
      <c r="A1378" s="72">
        <v>41331</v>
      </c>
      <c r="B1378" s="22" t="s">
        <v>101</v>
      </c>
      <c r="C1378" s="72" t="s">
        <v>57</v>
      </c>
      <c r="D1378" s="60">
        <v>936</v>
      </c>
      <c r="E1378" s="22">
        <v>27</v>
      </c>
      <c r="F1378" s="49" t="s">
        <v>7</v>
      </c>
      <c r="G1378" s="49" t="s">
        <v>6</v>
      </c>
      <c r="H1378" s="73">
        <v>4.95</v>
      </c>
      <c r="I1378" s="73" t="s">
        <v>78</v>
      </c>
      <c r="J1378" s="74">
        <v>0</v>
      </c>
      <c r="K1378" s="73">
        <v>4.95</v>
      </c>
      <c r="L1378" s="73">
        <v>1.82</v>
      </c>
      <c r="M1378" s="22">
        <v>6</v>
      </c>
      <c r="N1378" s="22">
        <v>3024</v>
      </c>
      <c r="O1378" s="22" t="s">
        <v>47</v>
      </c>
      <c r="P1378" s="22" t="s">
        <v>41</v>
      </c>
      <c r="Q1378" s="75">
        <v>29.700000000000003</v>
      </c>
      <c r="R1378" s="73">
        <v>0</v>
      </c>
      <c r="S1378" s="73">
        <v>18.78</v>
      </c>
    </row>
    <row r="1379" spans="1:19" x14ac:dyDescent="0.35">
      <c r="A1379" s="72">
        <v>41331</v>
      </c>
      <c r="B1379" s="22" t="s">
        <v>101</v>
      </c>
      <c r="C1379" s="72" t="s">
        <v>57</v>
      </c>
      <c r="D1379" s="60">
        <v>936</v>
      </c>
      <c r="E1379" s="22">
        <v>10</v>
      </c>
      <c r="F1379" s="49" t="s">
        <v>7</v>
      </c>
      <c r="G1379" s="49" t="s">
        <v>6</v>
      </c>
      <c r="H1379" s="73">
        <v>34.950000000000003</v>
      </c>
      <c r="I1379" s="73" t="s">
        <v>81</v>
      </c>
      <c r="J1379" s="74">
        <v>0</v>
      </c>
      <c r="K1379" s="73">
        <v>34.950000000000003</v>
      </c>
      <c r="L1379" s="73">
        <v>22.13</v>
      </c>
      <c r="M1379" s="22">
        <v>9</v>
      </c>
      <c r="N1379" s="22">
        <v>3024</v>
      </c>
      <c r="O1379" s="22" t="s">
        <v>47</v>
      </c>
      <c r="P1379" s="22" t="s">
        <v>41</v>
      </c>
      <c r="Q1379" s="75">
        <v>314.55</v>
      </c>
      <c r="R1379" s="73">
        <v>0</v>
      </c>
      <c r="S1379" s="73">
        <v>115.38000000000004</v>
      </c>
    </row>
    <row r="1380" spans="1:19" x14ac:dyDescent="0.35">
      <c r="A1380" s="72">
        <v>41331</v>
      </c>
      <c r="B1380" s="22" t="s">
        <v>101</v>
      </c>
      <c r="C1380" s="72" t="s">
        <v>57</v>
      </c>
      <c r="D1380" s="60">
        <v>936</v>
      </c>
      <c r="E1380" s="22">
        <v>49</v>
      </c>
      <c r="F1380" s="49" t="s">
        <v>7</v>
      </c>
      <c r="G1380" s="49" t="s">
        <v>6</v>
      </c>
      <c r="H1380" s="73">
        <v>63.95</v>
      </c>
      <c r="I1380" s="73" t="s">
        <v>83</v>
      </c>
      <c r="J1380" s="74">
        <v>0</v>
      </c>
      <c r="K1380" s="73">
        <v>63.95</v>
      </c>
      <c r="L1380" s="73">
        <v>27.1</v>
      </c>
      <c r="M1380" s="22">
        <v>3</v>
      </c>
      <c r="N1380" s="22">
        <v>3024</v>
      </c>
      <c r="O1380" s="22" t="s">
        <v>47</v>
      </c>
      <c r="P1380" s="22" t="s">
        <v>41</v>
      </c>
      <c r="Q1380" s="75">
        <v>191.85000000000002</v>
      </c>
      <c r="R1380" s="73">
        <v>0</v>
      </c>
      <c r="S1380" s="73">
        <v>110.55000000000001</v>
      </c>
    </row>
    <row r="1381" spans="1:19" x14ac:dyDescent="0.35">
      <c r="A1381" s="72">
        <v>41331</v>
      </c>
      <c r="B1381" s="22" t="s">
        <v>101</v>
      </c>
      <c r="C1381" s="72" t="s">
        <v>57</v>
      </c>
      <c r="D1381" s="60">
        <v>936</v>
      </c>
      <c r="E1381" s="22">
        <v>21</v>
      </c>
      <c r="F1381" s="49" t="s">
        <v>7</v>
      </c>
      <c r="G1381" s="49" t="s">
        <v>6</v>
      </c>
      <c r="H1381" s="73">
        <v>26.95</v>
      </c>
      <c r="I1381" s="73" t="s">
        <v>80</v>
      </c>
      <c r="J1381" s="74">
        <v>0</v>
      </c>
      <c r="K1381" s="73">
        <v>26.95</v>
      </c>
      <c r="L1381" s="73">
        <v>12.42</v>
      </c>
      <c r="M1381" s="22">
        <v>14</v>
      </c>
      <c r="N1381" s="22">
        <v>3024</v>
      </c>
      <c r="O1381" s="22" t="s">
        <v>47</v>
      </c>
      <c r="P1381" s="22" t="s">
        <v>41</v>
      </c>
      <c r="Q1381" s="75">
        <v>377.3</v>
      </c>
      <c r="R1381" s="73">
        <v>0</v>
      </c>
      <c r="S1381" s="73">
        <v>203.42</v>
      </c>
    </row>
    <row r="1382" spans="1:19" x14ac:dyDescent="0.35">
      <c r="A1382" s="72">
        <v>41331</v>
      </c>
      <c r="B1382" s="22" t="s">
        <v>101</v>
      </c>
      <c r="C1382" s="72" t="s">
        <v>57</v>
      </c>
      <c r="D1382" s="60">
        <v>937</v>
      </c>
      <c r="E1382" s="22">
        <v>3</v>
      </c>
      <c r="F1382" s="49" t="s">
        <v>9</v>
      </c>
      <c r="G1382" s="49" t="s">
        <v>6</v>
      </c>
      <c r="H1382" s="73">
        <v>59.95</v>
      </c>
      <c r="I1382" s="73" t="s">
        <v>83</v>
      </c>
      <c r="J1382" s="74">
        <v>0.1</v>
      </c>
      <c r="K1382" s="73">
        <v>53.96</v>
      </c>
      <c r="L1382" s="73">
        <v>28.73</v>
      </c>
      <c r="M1382" s="22">
        <v>2</v>
      </c>
      <c r="N1382" s="22">
        <v>3015</v>
      </c>
      <c r="O1382" s="22" t="s">
        <v>37</v>
      </c>
      <c r="P1382" s="22" t="s">
        <v>29</v>
      </c>
      <c r="Q1382" s="75">
        <v>107.92</v>
      </c>
      <c r="R1382" s="73">
        <v>5.990000000000002</v>
      </c>
      <c r="S1382" s="73">
        <v>50.46</v>
      </c>
    </row>
    <row r="1383" spans="1:19" x14ac:dyDescent="0.35">
      <c r="A1383" s="72">
        <v>41331</v>
      </c>
      <c r="B1383" s="22" t="s">
        <v>101</v>
      </c>
      <c r="C1383" s="72" t="s">
        <v>57</v>
      </c>
      <c r="D1383" s="60">
        <v>938</v>
      </c>
      <c r="E1383" s="22">
        <v>48</v>
      </c>
      <c r="F1383" s="49" t="s">
        <v>8</v>
      </c>
      <c r="G1383" s="49" t="s">
        <v>6</v>
      </c>
      <c r="H1383" s="73">
        <v>3.95</v>
      </c>
      <c r="I1383" s="73" t="s">
        <v>78</v>
      </c>
      <c r="J1383" s="74">
        <v>0</v>
      </c>
      <c r="K1383" s="73">
        <v>3.95</v>
      </c>
      <c r="L1383" s="73">
        <v>1.43</v>
      </c>
      <c r="M1383" s="22">
        <v>21</v>
      </c>
      <c r="N1383" s="22">
        <v>3029</v>
      </c>
      <c r="O1383" s="22" t="s">
        <v>46</v>
      </c>
      <c r="P1383" s="22" t="s">
        <v>23</v>
      </c>
      <c r="Q1383" s="75">
        <v>82.95</v>
      </c>
      <c r="R1383" s="73">
        <v>0</v>
      </c>
      <c r="S1383" s="73">
        <v>52.920000000000009</v>
      </c>
    </row>
    <row r="1384" spans="1:19" x14ac:dyDescent="0.35">
      <c r="A1384" s="72">
        <v>41331</v>
      </c>
      <c r="B1384" s="22" t="s">
        <v>101</v>
      </c>
      <c r="C1384" s="72" t="s">
        <v>57</v>
      </c>
      <c r="D1384" s="60">
        <v>938</v>
      </c>
      <c r="E1384" s="22">
        <v>19</v>
      </c>
      <c r="F1384" s="49" t="s">
        <v>8</v>
      </c>
      <c r="G1384" s="49" t="s">
        <v>6</v>
      </c>
      <c r="H1384" s="73">
        <v>49.95</v>
      </c>
      <c r="I1384" s="73" t="s">
        <v>82</v>
      </c>
      <c r="J1384" s="74">
        <v>0</v>
      </c>
      <c r="K1384" s="73">
        <v>49.95</v>
      </c>
      <c r="L1384" s="73">
        <v>24.77</v>
      </c>
      <c r="M1384" s="22">
        <v>26</v>
      </c>
      <c r="N1384" s="22">
        <v>3029</v>
      </c>
      <c r="O1384" s="22" t="s">
        <v>46</v>
      </c>
      <c r="P1384" s="22" t="s">
        <v>23</v>
      </c>
      <c r="Q1384" s="75">
        <v>1298.7</v>
      </c>
      <c r="R1384" s="73">
        <v>0</v>
      </c>
      <c r="S1384" s="73">
        <v>654.68000000000006</v>
      </c>
    </row>
    <row r="1385" spans="1:19" x14ac:dyDescent="0.35">
      <c r="A1385" s="72">
        <v>41331</v>
      </c>
      <c r="B1385" s="22" t="s">
        <v>101</v>
      </c>
      <c r="C1385" s="72" t="s">
        <v>57</v>
      </c>
      <c r="D1385" s="60">
        <v>939</v>
      </c>
      <c r="E1385" s="22">
        <v>27</v>
      </c>
      <c r="F1385" s="49" t="s">
        <v>7</v>
      </c>
      <c r="G1385" s="49" t="s">
        <v>6</v>
      </c>
      <c r="H1385" s="73">
        <v>4.95</v>
      </c>
      <c r="I1385" s="73" t="s">
        <v>78</v>
      </c>
      <c r="J1385" s="74">
        <v>0</v>
      </c>
      <c r="K1385" s="73">
        <v>4.95</v>
      </c>
      <c r="L1385" s="73">
        <v>1.82</v>
      </c>
      <c r="M1385" s="22">
        <v>3</v>
      </c>
      <c r="N1385" s="22">
        <v>3013</v>
      </c>
      <c r="O1385" s="22" t="s">
        <v>33</v>
      </c>
      <c r="P1385" s="22" t="s">
        <v>34</v>
      </c>
      <c r="Q1385" s="75">
        <v>14.850000000000001</v>
      </c>
      <c r="R1385" s="73">
        <v>0</v>
      </c>
      <c r="S1385" s="73">
        <v>9.39</v>
      </c>
    </row>
    <row r="1386" spans="1:19" x14ac:dyDescent="0.35">
      <c r="A1386" s="72">
        <v>41331</v>
      </c>
      <c r="B1386" s="22" t="s">
        <v>101</v>
      </c>
      <c r="C1386" s="72" t="s">
        <v>57</v>
      </c>
      <c r="D1386" s="60">
        <v>939</v>
      </c>
      <c r="E1386" s="22">
        <v>26</v>
      </c>
      <c r="F1386" s="49" t="s">
        <v>7</v>
      </c>
      <c r="G1386" s="49" t="s">
        <v>6</v>
      </c>
      <c r="H1386" s="73">
        <v>0.95</v>
      </c>
      <c r="I1386" s="73" t="s">
        <v>78</v>
      </c>
      <c r="J1386" s="74">
        <v>0</v>
      </c>
      <c r="K1386" s="73">
        <v>0.95</v>
      </c>
      <c r="L1386" s="73">
        <v>0.42</v>
      </c>
      <c r="M1386" s="22">
        <v>17</v>
      </c>
      <c r="N1386" s="22">
        <v>3013</v>
      </c>
      <c r="O1386" s="22" t="s">
        <v>33</v>
      </c>
      <c r="P1386" s="22" t="s">
        <v>34</v>
      </c>
      <c r="Q1386" s="75">
        <v>16.149999999999999</v>
      </c>
      <c r="R1386" s="73">
        <v>0</v>
      </c>
      <c r="S1386" s="73">
        <v>9.01</v>
      </c>
    </row>
    <row r="1387" spans="1:19" x14ac:dyDescent="0.35">
      <c r="A1387" s="72">
        <v>41331</v>
      </c>
      <c r="B1387" s="22" t="s">
        <v>101</v>
      </c>
      <c r="C1387" s="72" t="s">
        <v>57</v>
      </c>
      <c r="D1387" s="60">
        <v>940</v>
      </c>
      <c r="E1387" s="22">
        <v>41</v>
      </c>
      <c r="F1387" s="49" t="s">
        <v>8</v>
      </c>
      <c r="G1387" s="49" t="s">
        <v>6</v>
      </c>
      <c r="H1387" s="73">
        <v>18.95</v>
      </c>
      <c r="I1387" s="73" t="s">
        <v>79</v>
      </c>
      <c r="J1387" s="74">
        <v>0</v>
      </c>
      <c r="K1387" s="73">
        <v>18.95</v>
      </c>
      <c r="L1387" s="73">
        <v>9.98</v>
      </c>
      <c r="M1387" s="22">
        <v>10</v>
      </c>
      <c r="N1387" s="22">
        <v>3033</v>
      </c>
      <c r="O1387" s="22" t="s">
        <v>22</v>
      </c>
      <c r="P1387" s="22" t="s">
        <v>23</v>
      </c>
      <c r="Q1387" s="75">
        <v>189.5</v>
      </c>
      <c r="R1387" s="73">
        <v>0</v>
      </c>
      <c r="S1387" s="73">
        <v>89.699999999999989</v>
      </c>
    </row>
    <row r="1388" spans="1:19" x14ac:dyDescent="0.35">
      <c r="A1388" s="72">
        <v>41331</v>
      </c>
      <c r="B1388" s="22" t="s">
        <v>101</v>
      </c>
      <c r="C1388" s="72" t="s">
        <v>57</v>
      </c>
      <c r="D1388" s="60">
        <v>940</v>
      </c>
      <c r="E1388" s="22">
        <v>39</v>
      </c>
      <c r="F1388" s="49" t="s">
        <v>8</v>
      </c>
      <c r="G1388" s="49" t="s">
        <v>6</v>
      </c>
      <c r="H1388" s="73">
        <v>26.95</v>
      </c>
      <c r="I1388" s="73" t="s">
        <v>80</v>
      </c>
      <c r="J1388" s="74">
        <v>0</v>
      </c>
      <c r="K1388" s="73">
        <v>26.95</v>
      </c>
      <c r="L1388" s="73">
        <v>12.24</v>
      </c>
      <c r="M1388" s="22">
        <v>16</v>
      </c>
      <c r="N1388" s="22">
        <v>3033</v>
      </c>
      <c r="O1388" s="22" t="s">
        <v>22</v>
      </c>
      <c r="P1388" s="22" t="s">
        <v>23</v>
      </c>
      <c r="Q1388" s="75">
        <v>431.2</v>
      </c>
      <c r="R1388" s="73">
        <v>0</v>
      </c>
      <c r="S1388" s="73">
        <v>235.35999999999999</v>
      </c>
    </row>
    <row r="1389" spans="1:19" x14ac:dyDescent="0.35">
      <c r="A1389" s="72">
        <v>41331</v>
      </c>
      <c r="B1389" s="22" t="s">
        <v>101</v>
      </c>
      <c r="C1389" s="72" t="s">
        <v>57</v>
      </c>
      <c r="D1389" s="60">
        <v>941</v>
      </c>
      <c r="E1389" s="22">
        <v>10</v>
      </c>
      <c r="F1389" s="49" t="s">
        <v>8</v>
      </c>
      <c r="G1389" s="49" t="s">
        <v>6</v>
      </c>
      <c r="H1389" s="73">
        <v>34.950000000000003</v>
      </c>
      <c r="I1389" s="73" t="s">
        <v>81</v>
      </c>
      <c r="J1389" s="74">
        <v>0</v>
      </c>
      <c r="K1389" s="73">
        <v>34.950000000000003</v>
      </c>
      <c r="L1389" s="73">
        <v>22.13</v>
      </c>
      <c r="M1389" s="22">
        <v>13</v>
      </c>
      <c r="N1389" s="22">
        <v>3018</v>
      </c>
      <c r="O1389" s="22" t="s">
        <v>49</v>
      </c>
      <c r="P1389" s="22" t="s">
        <v>41</v>
      </c>
      <c r="Q1389" s="75">
        <v>454.35</v>
      </c>
      <c r="R1389" s="73">
        <v>0</v>
      </c>
      <c r="S1389" s="73">
        <v>166.66000000000005</v>
      </c>
    </row>
    <row r="1390" spans="1:19" x14ac:dyDescent="0.35">
      <c r="A1390" s="72">
        <v>41331</v>
      </c>
      <c r="B1390" s="22" t="s">
        <v>101</v>
      </c>
      <c r="C1390" s="72" t="s">
        <v>57</v>
      </c>
      <c r="D1390" s="60">
        <v>942</v>
      </c>
      <c r="E1390" s="22">
        <v>13</v>
      </c>
      <c r="F1390" s="49" t="s">
        <v>9</v>
      </c>
      <c r="G1390" s="49" t="s">
        <v>6</v>
      </c>
      <c r="H1390" s="73">
        <v>26.95</v>
      </c>
      <c r="I1390" s="73" t="s">
        <v>80</v>
      </c>
      <c r="J1390" s="74">
        <v>0</v>
      </c>
      <c r="K1390" s="73">
        <v>26.95</v>
      </c>
      <c r="L1390" s="73">
        <v>13.26</v>
      </c>
      <c r="M1390" s="22">
        <v>10</v>
      </c>
      <c r="N1390" s="22">
        <v>3013</v>
      </c>
      <c r="O1390" s="22" t="s">
        <v>33</v>
      </c>
      <c r="P1390" s="22" t="s">
        <v>34</v>
      </c>
      <c r="Q1390" s="75">
        <v>269.5</v>
      </c>
      <c r="R1390" s="73">
        <v>0</v>
      </c>
      <c r="S1390" s="73">
        <v>136.9</v>
      </c>
    </row>
    <row r="1391" spans="1:19" x14ac:dyDescent="0.35">
      <c r="A1391" s="72">
        <v>41331</v>
      </c>
      <c r="B1391" s="22" t="s">
        <v>101</v>
      </c>
      <c r="C1391" s="72" t="s">
        <v>57</v>
      </c>
      <c r="D1391" s="60">
        <v>943</v>
      </c>
      <c r="E1391" s="22">
        <v>43</v>
      </c>
      <c r="F1391" s="49" t="s">
        <v>7</v>
      </c>
      <c r="G1391" s="49" t="s">
        <v>6</v>
      </c>
      <c r="H1391" s="73">
        <v>11.95</v>
      </c>
      <c r="I1391" s="73" t="s">
        <v>79</v>
      </c>
      <c r="J1391" s="74">
        <v>0.1</v>
      </c>
      <c r="K1391" s="73">
        <v>10.76</v>
      </c>
      <c r="L1391" s="73">
        <v>3.32</v>
      </c>
      <c r="M1391" s="22">
        <v>3</v>
      </c>
      <c r="N1391" s="22">
        <v>3017</v>
      </c>
      <c r="O1391" s="22" t="s">
        <v>32</v>
      </c>
      <c r="P1391" s="22" t="s">
        <v>29</v>
      </c>
      <c r="Q1391" s="75">
        <v>32.28</v>
      </c>
      <c r="R1391" s="73">
        <v>1.1899999999999995</v>
      </c>
      <c r="S1391" s="73">
        <v>22.32</v>
      </c>
    </row>
    <row r="1392" spans="1:19" x14ac:dyDescent="0.35">
      <c r="A1392" s="72">
        <v>41331</v>
      </c>
      <c r="B1392" s="22" t="s">
        <v>101</v>
      </c>
      <c r="C1392" s="72" t="s">
        <v>57</v>
      </c>
      <c r="D1392" s="60">
        <v>943</v>
      </c>
      <c r="E1392" s="22">
        <v>19</v>
      </c>
      <c r="F1392" s="49" t="s">
        <v>7</v>
      </c>
      <c r="G1392" s="49" t="s">
        <v>6</v>
      </c>
      <c r="H1392" s="73">
        <v>49.95</v>
      </c>
      <c r="I1392" s="73" t="s">
        <v>82</v>
      </c>
      <c r="J1392" s="74">
        <v>0</v>
      </c>
      <c r="K1392" s="73">
        <v>49.95</v>
      </c>
      <c r="L1392" s="73">
        <v>24.77</v>
      </c>
      <c r="M1392" s="22">
        <v>5</v>
      </c>
      <c r="N1392" s="22">
        <v>3017</v>
      </c>
      <c r="O1392" s="22" t="s">
        <v>32</v>
      </c>
      <c r="P1392" s="22" t="s">
        <v>29</v>
      </c>
      <c r="Q1392" s="75">
        <v>249.75</v>
      </c>
      <c r="R1392" s="73">
        <v>0</v>
      </c>
      <c r="S1392" s="73">
        <v>125.90000000000002</v>
      </c>
    </row>
    <row r="1393" spans="1:19" x14ac:dyDescent="0.35">
      <c r="A1393" s="72">
        <v>41331</v>
      </c>
      <c r="B1393" s="22" t="s">
        <v>101</v>
      </c>
      <c r="C1393" s="72" t="s">
        <v>57</v>
      </c>
      <c r="D1393" s="60">
        <v>944</v>
      </c>
      <c r="E1393" s="22">
        <v>20</v>
      </c>
      <c r="F1393" s="49" t="s">
        <v>8</v>
      </c>
      <c r="G1393" s="49" t="s">
        <v>6</v>
      </c>
      <c r="H1393" s="73">
        <v>16.95</v>
      </c>
      <c r="I1393" s="73" t="s">
        <v>79</v>
      </c>
      <c r="J1393" s="74">
        <v>0</v>
      </c>
      <c r="K1393" s="73">
        <v>16.95</v>
      </c>
      <c r="L1393" s="73">
        <v>6.76</v>
      </c>
      <c r="M1393" s="22">
        <v>20</v>
      </c>
      <c r="N1393" s="22">
        <v>3031</v>
      </c>
      <c r="O1393" s="22" t="s">
        <v>48</v>
      </c>
      <c r="P1393" s="22" t="s">
        <v>23</v>
      </c>
      <c r="Q1393" s="75">
        <v>339</v>
      </c>
      <c r="R1393" s="73">
        <v>0</v>
      </c>
      <c r="S1393" s="73">
        <v>203.79999999999998</v>
      </c>
    </row>
    <row r="1394" spans="1:19" x14ac:dyDescent="0.35">
      <c r="A1394" s="72">
        <v>41331</v>
      </c>
      <c r="B1394" s="22" t="s">
        <v>101</v>
      </c>
      <c r="C1394" s="72" t="s">
        <v>57</v>
      </c>
      <c r="D1394" s="60">
        <v>945</v>
      </c>
      <c r="E1394" s="22">
        <v>21</v>
      </c>
      <c r="F1394" s="49" t="s">
        <v>9</v>
      </c>
      <c r="G1394" s="49" t="s">
        <v>6</v>
      </c>
      <c r="H1394" s="73">
        <v>26.95</v>
      </c>
      <c r="I1394" s="73" t="s">
        <v>80</v>
      </c>
      <c r="J1394" s="74">
        <v>0.1</v>
      </c>
      <c r="K1394" s="73">
        <v>24.26</v>
      </c>
      <c r="L1394" s="73">
        <v>12.42</v>
      </c>
      <c r="M1394" s="22">
        <v>5</v>
      </c>
      <c r="N1394" s="22">
        <v>3031</v>
      </c>
      <c r="O1394" s="22" t="s">
        <v>48</v>
      </c>
      <c r="P1394" s="22" t="s">
        <v>23</v>
      </c>
      <c r="Q1394" s="75">
        <v>121.30000000000001</v>
      </c>
      <c r="R1394" s="73">
        <v>2.6899999999999977</v>
      </c>
      <c r="S1394" s="73">
        <v>59.20000000000001</v>
      </c>
    </row>
    <row r="1395" spans="1:19" x14ac:dyDescent="0.35">
      <c r="A1395" s="72">
        <v>41331</v>
      </c>
      <c r="B1395" s="22" t="s">
        <v>101</v>
      </c>
      <c r="C1395" s="72" t="s">
        <v>57</v>
      </c>
      <c r="D1395" s="60">
        <v>946</v>
      </c>
      <c r="E1395" s="22">
        <v>3</v>
      </c>
      <c r="F1395" s="49" t="s">
        <v>8</v>
      </c>
      <c r="G1395" s="49" t="s">
        <v>6</v>
      </c>
      <c r="H1395" s="73">
        <v>59.95</v>
      </c>
      <c r="I1395" s="73" t="s">
        <v>83</v>
      </c>
      <c r="J1395" s="74">
        <v>0</v>
      </c>
      <c r="K1395" s="73">
        <v>59.95</v>
      </c>
      <c r="L1395" s="73">
        <v>28.73</v>
      </c>
      <c r="M1395" s="22">
        <v>10</v>
      </c>
      <c r="N1395" s="22">
        <v>3022</v>
      </c>
      <c r="O1395" s="22" t="s">
        <v>43</v>
      </c>
      <c r="P1395" s="22" t="s">
        <v>44</v>
      </c>
      <c r="Q1395" s="75">
        <v>599.5</v>
      </c>
      <c r="R1395" s="73">
        <v>0</v>
      </c>
      <c r="S1395" s="73">
        <v>312.20000000000005</v>
      </c>
    </row>
    <row r="1396" spans="1:19" x14ac:dyDescent="0.35">
      <c r="A1396" s="72">
        <v>41331</v>
      </c>
      <c r="B1396" s="22" t="s">
        <v>101</v>
      </c>
      <c r="C1396" s="72" t="s">
        <v>57</v>
      </c>
      <c r="D1396" s="60">
        <v>947</v>
      </c>
      <c r="E1396" s="22">
        <v>37</v>
      </c>
      <c r="F1396" s="49" t="s">
        <v>9</v>
      </c>
      <c r="G1396" s="49" t="s">
        <v>6</v>
      </c>
      <c r="H1396" s="73">
        <v>24.95</v>
      </c>
      <c r="I1396" s="73" t="s">
        <v>80</v>
      </c>
      <c r="J1396" s="74">
        <v>0</v>
      </c>
      <c r="K1396" s="73">
        <v>24.95</v>
      </c>
      <c r="L1396" s="73">
        <v>9.3800000000000008</v>
      </c>
      <c r="M1396" s="22">
        <v>3</v>
      </c>
      <c r="N1396" s="22">
        <v>3032</v>
      </c>
      <c r="O1396" s="22" t="s">
        <v>30</v>
      </c>
      <c r="P1396" s="22" t="s">
        <v>31</v>
      </c>
      <c r="Q1396" s="75">
        <v>74.849999999999994</v>
      </c>
      <c r="R1396" s="73">
        <v>0</v>
      </c>
      <c r="S1396" s="73">
        <v>46.709999999999994</v>
      </c>
    </row>
    <row r="1397" spans="1:19" x14ac:dyDescent="0.35">
      <c r="A1397" s="72">
        <v>41331</v>
      </c>
      <c r="B1397" s="22" t="s">
        <v>101</v>
      </c>
      <c r="C1397" s="72" t="s">
        <v>57</v>
      </c>
      <c r="D1397" s="60">
        <v>948</v>
      </c>
      <c r="E1397" s="22">
        <v>27</v>
      </c>
      <c r="F1397" s="49" t="s">
        <v>9</v>
      </c>
      <c r="G1397" s="49" t="s">
        <v>6</v>
      </c>
      <c r="H1397" s="73">
        <v>4.95</v>
      </c>
      <c r="I1397" s="73" t="s">
        <v>78</v>
      </c>
      <c r="J1397" s="74">
        <v>0</v>
      </c>
      <c r="K1397" s="73">
        <v>4.95</v>
      </c>
      <c r="L1397" s="73">
        <v>1.82</v>
      </c>
      <c r="M1397" s="22">
        <v>2</v>
      </c>
      <c r="N1397" s="22">
        <v>3012</v>
      </c>
      <c r="O1397" s="22" t="s">
        <v>36</v>
      </c>
      <c r="P1397" s="22" t="s">
        <v>34</v>
      </c>
      <c r="Q1397" s="75">
        <v>9.9</v>
      </c>
      <c r="R1397" s="73">
        <v>0</v>
      </c>
      <c r="S1397" s="73">
        <v>6.26</v>
      </c>
    </row>
    <row r="1398" spans="1:19" x14ac:dyDescent="0.35">
      <c r="A1398" s="72">
        <v>41331</v>
      </c>
      <c r="B1398" s="22" t="s">
        <v>101</v>
      </c>
      <c r="C1398" s="72" t="s">
        <v>57</v>
      </c>
      <c r="D1398" s="60">
        <v>949</v>
      </c>
      <c r="E1398" s="22">
        <v>8</v>
      </c>
      <c r="F1398" s="49" t="s">
        <v>7</v>
      </c>
      <c r="G1398" s="49" t="s">
        <v>6</v>
      </c>
      <c r="H1398" s="73">
        <v>7.95</v>
      </c>
      <c r="I1398" s="73" t="s">
        <v>78</v>
      </c>
      <c r="J1398" s="74">
        <v>0.1</v>
      </c>
      <c r="K1398" s="73">
        <v>7.16</v>
      </c>
      <c r="L1398" s="73">
        <v>4.53</v>
      </c>
      <c r="M1398" s="22">
        <v>20</v>
      </c>
      <c r="N1398" s="22">
        <v>3015</v>
      </c>
      <c r="O1398" s="22" t="s">
        <v>37</v>
      </c>
      <c r="P1398" s="22" t="s">
        <v>29</v>
      </c>
      <c r="Q1398" s="75">
        <v>143.19999999999999</v>
      </c>
      <c r="R1398" s="73">
        <v>0.79</v>
      </c>
      <c r="S1398" s="73">
        <v>52.599999999999994</v>
      </c>
    </row>
    <row r="1399" spans="1:19" x14ac:dyDescent="0.35">
      <c r="A1399" s="72">
        <v>41331</v>
      </c>
      <c r="B1399" s="22" t="s">
        <v>101</v>
      </c>
      <c r="C1399" s="72" t="s">
        <v>57</v>
      </c>
      <c r="D1399" s="60">
        <v>950</v>
      </c>
      <c r="E1399" s="22">
        <v>49</v>
      </c>
      <c r="F1399" s="49" t="s">
        <v>8</v>
      </c>
      <c r="G1399" s="49" t="s">
        <v>6</v>
      </c>
      <c r="H1399" s="73">
        <v>63.95</v>
      </c>
      <c r="I1399" s="73" t="s">
        <v>83</v>
      </c>
      <c r="J1399" s="74">
        <v>0</v>
      </c>
      <c r="K1399" s="73">
        <v>63.95</v>
      </c>
      <c r="L1399" s="73">
        <v>27.1</v>
      </c>
      <c r="M1399" s="22">
        <v>3</v>
      </c>
      <c r="N1399" s="22">
        <v>3024</v>
      </c>
      <c r="O1399" s="22" t="s">
        <v>47</v>
      </c>
      <c r="P1399" s="22" t="s">
        <v>41</v>
      </c>
      <c r="Q1399" s="75">
        <v>191.85000000000002</v>
      </c>
      <c r="R1399" s="73">
        <v>0</v>
      </c>
      <c r="S1399" s="73">
        <v>110.55000000000001</v>
      </c>
    </row>
    <row r="1400" spans="1:19" x14ac:dyDescent="0.35">
      <c r="A1400" s="72">
        <v>41331</v>
      </c>
      <c r="B1400" s="22" t="s">
        <v>101</v>
      </c>
      <c r="C1400" s="72" t="s">
        <v>57</v>
      </c>
      <c r="D1400" s="60">
        <v>951</v>
      </c>
      <c r="E1400" s="22">
        <v>40</v>
      </c>
      <c r="F1400" s="49" t="s">
        <v>9</v>
      </c>
      <c r="G1400" s="49" t="s">
        <v>6</v>
      </c>
      <c r="H1400" s="73">
        <v>16.95</v>
      </c>
      <c r="I1400" s="73" t="s">
        <v>79</v>
      </c>
      <c r="J1400" s="74">
        <v>0</v>
      </c>
      <c r="K1400" s="73">
        <v>16.95</v>
      </c>
      <c r="L1400" s="73">
        <v>6.53</v>
      </c>
      <c r="M1400" s="22">
        <v>4</v>
      </c>
      <c r="N1400" s="22">
        <v>3011</v>
      </c>
      <c r="O1400" s="22" t="s">
        <v>52</v>
      </c>
      <c r="P1400" s="22" t="s">
        <v>31</v>
      </c>
      <c r="Q1400" s="75">
        <v>67.8</v>
      </c>
      <c r="R1400" s="73">
        <v>0</v>
      </c>
      <c r="S1400" s="73">
        <v>41.679999999999993</v>
      </c>
    </row>
    <row r="1401" spans="1:19" x14ac:dyDescent="0.35">
      <c r="A1401" s="72">
        <v>41331</v>
      </c>
      <c r="B1401" s="22" t="s">
        <v>101</v>
      </c>
      <c r="C1401" s="72" t="s">
        <v>57</v>
      </c>
      <c r="D1401" s="60">
        <v>952</v>
      </c>
      <c r="E1401" s="22">
        <v>19</v>
      </c>
      <c r="F1401" s="49" t="s">
        <v>8</v>
      </c>
      <c r="G1401" s="49" t="s">
        <v>6</v>
      </c>
      <c r="H1401" s="73">
        <v>49.95</v>
      </c>
      <c r="I1401" s="73" t="s">
        <v>82</v>
      </c>
      <c r="J1401" s="74">
        <v>0</v>
      </c>
      <c r="K1401" s="73">
        <v>49.95</v>
      </c>
      <c r="L1401" s="73">
        <v>24.77</v>
      </c>
      <c r="M1401" s="22">
        <v>23</v>
      </c>
      <c r="N1401" s="22">
        <v>3028</v>
      </c>
      <c r="O1401" s="22" t="s">
        <v>39</v>
      </c>
      <c r="P1401" s="22" t="s">
        <v>27</v>
      </c>
      <c r="Q1401" s="75">
        <v>1148.8500000000001</v>
      </c>
      <c r="R1401" s="73">
        <v>0</v>
      </c>
      <c r="S1401" s="73">
        <v>579.1400000000001</v>
      </c>
    </row>
    <row r="1402" spans="1:19" x14ac:dyDescent="0.35">
      <c r="A1402" s="72">
        <v>41331</v>
      </c>
      <c r="B1402" s="22" t="s">
        <v>101</v>
      </c>
      <c r="C1402" s="72" t="s">
        <v>57</v>
      </c>
      <c r="D1402" s="60">
        <v>953</v>
      </c>
      <c r="E1402" s="22">
        <v>23</v>
      </c>
      <c r="F1402" s="49" t="s">
        <v>9</v>
      </c>
      <c r="G1402" s="49" t="s">
        <v>6</v>
      </c>
      <c r="H1402" s="73">
        <v>2.95</v>
      </c>
      <c r="I1402" s="73" t="s">
        <v>78</v>
      </c>
      <c r="J1402" s="74">
        <v>0</v>
      </c>
      <c r="K1402" s="73">
        <v>2.95</v>
      </c>
      <c r="L1402" s="73">
        <v>1.68</v>
      </c>
      <c r="M1402" s="22">
        <v>2</v>
      </c>
      <c r="N1402" s="22">
        <v>3029</v>
      </c>
      <c r="O1402" s="22" t="s">
        <v>46</v>
      </c>
      <c r="P1402" s="22" t="s">
        <v>23</v>
      </c>
      <c r="Q1402" s="75">
        <v>5.9</v>
      </c>
      <c r="R1402" s="73">
        <v>0</v>
      </c>
      <c r="S1402" s="73">
        <v>2.5400000000000005</v>
      </c>
    </row>
    <row r="1403" spans="1:19" x14ac:dyDescent="0.35">
      <c r="A1403" s="72">
        <v>41331</v>
      </c>
      <c r="B1403" s="22" t="s">
        <v>101</v>
      </c>
      <c r="C1403" s="72" t="s">
        <v>57</v>
      </c>
      <c r="D1403" s="60">
        <v>954</v>
      </c>
      <c r="E1403" s="22">
        <v>45</v>
      </c>
      <c r="F1403" s="49" t="s">
        <v>7</v>
      </c>
      <c r="G1403" s="49" t="s">
        <v>6</v>
      </c>
      <c r="H1403" s="73">
        <v>38.950000000000003</v>
      </c>
      <c r="I1403" s="73" t="s">
        <v>81</v>
      </c>
      <c r="J1403" s="74">
        <v>0</v>
      </c>
      <c r="K1403" s="73">
        <v>38.950000000000003</v>
      </c>
      <c r="L1403" s="73">
        <v>22.33</v>
      </c>
      <c r="M1403" s="22">
        <v>3</v>
      </c>
      <c r="N1403" s="22">
        <v>3018</v>
      </c>
      <c r="O1403" s="22" t="s">
        <v>49</v>
      </c>
      <c r="P1403" s="22" t="s">
        <v>41</v>
      </c>
      <c r="Q1403" s="75">
        <v>116.85000000000001</v>
      </c>
      <c r="R1403" s="73">
        <v>0</v>
      </c>
      <c r="S1403" s="73">
        <v>49.860000000000014</v>
      </c>
    </row>
    <row r="1404" spans="1:19" x14ac:dyDescent="0.35">
      <c r="A1404" s="72">
        <v>41331</v>
      </c>
      <c r="B1404" s="22" t="s">
        <v>101</v>
      </c>
      <c r="C1404" s="72" t="s">
        <v>57</v>
      </c>
      <c r="D1404" s="60">
        <v>954</v>
      </c>
      <c r="E1404" s="22">
        <v>19</v>
      </c>
      <c r="F1404" s="49" t="s">
        <v>7</v>
      </c>
      <c r="G1404" s="49" t="s">
        <v>6</v>
      </c>
      <c r="H1404" s="73">
        <v>49.95</v>
      </c>
      <c r="I1404" s="73" t="s">
        <v>82</v>
      </c>
      <c r="J1404" s="74">
        <v>0</v>
      </c>
      <c r="K1404" s="73">
        <v>49.95</v>
      </c>
      <c r="L1404" s="73">
        <v>24.77</v>
      </c>
      <c r="M1404" s="22">
        <v>8</v>
      </c>
      <c r="N1404" s="22">
        <v>3018</v>
      </c>
      <c r="O1404" s="22" t="s">
        <v>49</v>
      </c>
      <c r="P1404" s="22" t="s">
        <v>41</v>
      </c>
      <c r="Q1404" s="75">
        <v>399.6</v>
      </c>
      <c r="R1404" s="73">
        <v>0</v>
      </c>
      <c r="S1404" s="73">
        <v>201.44000000000003</v>
      </c>
    </row>
    <row r="1405" spans="1:19" x14ac:dyDescent="0.35">
      <c r="A1405" s="72">
        <v>41331</v>
      </c>
      <c r="B1405" s="22" t="s">
        <v>101</v>
      </c>
      <c r="C1405" s="72" t="s">
        <v>57</v>
      </c>
      <c r="D1405" s="60">
        <v>954</v>
      </c>
      <c r="E1405" s="22">
        <v>9</v>
      </c>
      <c r="F1405" s="49" t="s">
        <v>7</v>
      </c>
      <c r="G1405" s="49" t="s">
        <v>6</v>
      </c>
      <c r="H1405" s="73">
        <v>48.95</v>
      </c>
      <c r="I1405" s="73" t="s">
        <v>82</v>
      </c>
      <c r="J1405" s="74">
        <v>0.1</v>
      </c>
      <c r="K1405" s="73">
        <v>44.06</v>
      </c>
      <c r="L1405" s="73">
        <v>24.52</v>
      </c>
      <c r="M1405" s="22">
        <v>14</v>
      </c>
      <c r="N1405" s="22">
        <v>3018</v>
      </c>
      <c r="O1405" s="22" t="s">
        <v>49</v>
      </c>
      <c r="P1405" s="22" t="s">
        <v>41</v>
      </c>
      <c r="Q1405" s="75">
        <v>616.84</v>
      </c>
      <c r="R1405" s="73">
        <v>4.8900000000000006</v>
      </c>
      <c r="S1405" s="73">
        <v>273.56000000000006</v>
      </c>
    </row>
    <row r="1406" spans="1:19" x14ac:dyDescent="0.35">
      <c r="A1406" s="72">
        <v>41331</v>
      </c>
      <c r="B1406" s="22" t="s">
        <v>101</v>
      </c>
      <c r="C1406" s="72" t="s">
        <v>57</v>
      </c>
      <c r="D1406" s="60">
        <v>955</v>
      </c>
      <c r="E1406" s="22">
        <v>6</v>
      </c>
      <c r="F1406" s="49" t="s">
        <v>9</v>
      </c>
      <c r="G1406" s="49" t="s">
        <v>6</v>
      </c>
      <c r="H1406" s="73">
        <v>55.95</v>
      </c>
      <c r="I1406" s="73" t="s">
        <v>83</v>
      </c>
      <c r="J1406" s="74">
        <v>0</v>
      </c>
      <c r="K1406" s="73">
        <v>55.95</v>
      </c>
      <c r="L1406" s="73">
        <v>16.059999999999999</v>
      </c>
      <c r="M1406" s="22">
        <v>7</v>
      </c>
      <c r="N1406" s="22">
        <v>3018</v>
      </c>
      <c r="O1406" s="22" t="s">
        <v>49</v>
      </c>
      <c r="P1406" s="22" t="s">
        <v>41</v>
      </c>
      <c r="Q1406" s="75">
        <v>391.65000000000003</v>
      </c>
      <c r="R1406" s="73">
        <v>0</v>
      </c>
      <c r="S1406" s="73">
        <v>279.23</v>
      </c>
    </row>
    <row r="1407" spans="1:19" x14ac:dyDescent="0.35">
      <c r="A1407" s="72">
        <v>41331</v>
      </c>
      <c r="B1407" s="22" t="s">
        <v>101</v>
      </c>
      <c r="C1407" s="72" t="s">
        <v>57</v>
      </c>
      <c r="D1407" s="60">
        <v>956</v>
      </c>
      <c r="E1407" s="22">
        <v>22</v>
      </c>
      <c r="F1407" s="49" t="s">
        <v>7</v>
      </c>
      <c r="G1407" s="49" t="s">
        <v>6</v>
      </c>
      <c r="H1407" s="73">
        <v>0.95</v>
      </c>
      <c r="I1407" s="73" t="s">
        <v>78</v>
      </c>
      <c r="J1407" s="74">
        <v>0</v>
      </c>
      <c r="K1407" s="73">
        <v>0.95</v>
      </c>
      <c r="L1407" s="73">
        <v>0.56999999999999995</v>
      </c>
      <c r="M1407" s="22">
        <v>9</v>
      </c>
      <c r="N1407" s="22">
        <v>3013</v>
      </c>
      <c r="O1407" s="22" t="s">
        <v>33</v>
      </c>
      <c r="P1407" s="22" t="s">
        <v>34</v>
      </c>
      <c r="Q1407" s="75">
        <v>8.5499999999999989</v>
      </c>
      <c r="R1407" s="73">
        <v>0</v>
      </c>
      <c r="S1407" s="73">
        <v>3.42</v>
      </c>
    </row>
    <row r="1408" spans="1:19" x14ac:dyDescent="0.35">
      <c r="A1408" s="72">
        <v>41331</v>
      </c>
      <c r="B1408" s="22" t="s">
        <v>101</v>
      </c>
      <c r="C1408" s="72" t="s">
        <v>57</v>
      </c>
      <c r="D1408" s="60">
        <v>957</v>
      </c>
      <c r="E1408" s="22">
        <v>48</v>
      </c>
      <c r="F1408" s="49" t="s">
        <v>9</v>
      </c>
      <c r="G1408" s="49" t="s">
        <v>6</v>
      </c>
      <c r="H1408" s="73">
        <v>3.95</v>
      </c>
      <c r="I1408" s="73" t="s">
        <v>78</v>
      </c>
      <c r="J1408" s="74">
        <v>0</v>
      </c>
      <c r="K1408" s="73">
        <v>3.95</v>
      </c>
      <c r="L1408" s="73">
        <v>1.43</v>
      </c>
      <c r="M1408" s="22">
        <v>21</v>
      </c>
      <c r="N1408" s="22">
        <v>3029</v>
      </c>
      <c r="O1408" s="22" t="s">
        <v>46</v>
      </c>
      <c r="P1408" s="22" t="s">
        <v>23</v>
      </c>
      <c r="Q1408" s="75">
        <v>82.95</v>
      </c>
      <c r="R1408" s="73">
        <v>0</v>
      </c>
      <c r="S1408" s="73">
        <v>52.920000000000009</v>
      </c>
    </row>
    <row r="1409" spans="1:19" x14ac:dyDescent="0.35">
      <c r="A1409" s="72">
        <v>41331</v>
      </c>
      <c r="B1409" s="22" t="s">
        <v>101</v>
      </c>
      <c r="C1409" s="72" t="s">
        <v>57</v>
      </c>
      <c r="D1409" s="60">
        <v>957</v>
      </c>
      <c r="E1409" s="22">
        <v>16</v>
      </c>
      <c r="F1409" s="49" t="s">
        <v>9</v>
      </c>
      <c r="G1409" s="49" t="s">
        <v>6</v>
      </c>
      <c r="H1409" s="73">
        <v>27.95</v>
      </c>
      <c r="I1409" s="73" t="s">
        <v>80</v>
      </c>
      <c r="J1409" s="74">
        <v>0</v>
      </c>
      <c r="K1409" s="73">
        <v>27.95</v>
      </c>
      <c r="L1409" s="73">
        <v>15.85</v>
      </c>
      <c r="M1409" s="22">
        <v>5</v>
      </c>
      <c r="N1409" s="22">
        <v>3029</v>
      </c>
      <c r="O1409" s="22" t="s">
        <v>46</v>
      </c>
      <c r="P1409" s="22" t="s">
        <v>23</v>
      </c>
      <c r="Q1409" s="75">
        <v>139.75</v>
      </c>
      <c r="R1409" s="73">
        <v>0</v>
      </c>
      <c r="S1409" s="73">
        <v>60.5</v>
      </c>
    </row>
    <row r="1410" spans="1:19" x14ac:dyDescent="0.35">
      <c r="A1410" s="72">
        <v>41331</v>
      </c>
      <c r="B1410" s="22" t="s">
        <v>101</v>
      </c>
      <c r="C1410" s="72" t="s">
        <v>57</v>
      </c>
      <c r="D1410" s="60">
        <v>958</v>
      </c>
      <c r="E1410" s="22">
        <v>18</v>
      </c>
      <c r="F1410" s="49" t="s">
        <v>7</v>
      </c>
      <c r="G1410" s="49" t="s">
        <v>6</v>
      </c>
      <c r="H1410" s="73">
        <v>54.95</v>
      </c>
      <c r="I1410" s="73" t="s">
        <v>83</v>
      </c>
      <c r="J1410" s="74">
        <v>0.1</v>
      </c>
      <c r="K1410" s="73">
        <v>49.46</v>
      </c>
      <c r="L1410" s="73">
        <v>26.65</v>
      </c>
      <c r="M1410" s="22">
        <v>18</v>
      </c>
      <c r="N1410" s="22">
        <v>3030</v>
      </c>
      <c r="O1410" s="22" t="s">
        <v>40</v>
      </c>
      <c r="P1410" s="22" t="s">
        <v>41</v>
      </c>
      <c r="Q1410" s="75">
        <v>890.28</v>
      </c>
      <c r="R1410" s="73">
        <v>5.490000000000002</v>
      </c>
      <c r="S1410" s="73">
        <v>410.58000000000004</v>
      </c>
    </row>
    <row r="1411" spans="1:19" x14ac:dyDescent="0.35">
      <c r="A1411" s="72">
        <v>41331</v>
      </c>
      <c r="B1411" s="22" t="s">
        <v>101</v>
      </c>
      <c r="C1411" s="72" t="s">
        <v>57</v>
      </c>
      <c r="D1411" s="60">
        <v>958</v>
      </c>
      <c r="E1411" s="22">
        <v>5</v>
      </c>
      <c r="F1411" s="49" t="s">
        <v>7</v>
      </c>
      <c r="G1411" s="49" t="s">
        <v>6</v>
      </c>
      <c r="H1411" s="73">
        <v>24.95</v>
      </c>
      <c r="I1411" s="73" t="s">
        <v>80</v>
      </c>
      <c r="J1411" s="74">
        <v>0</v>
      </c>
      <c r="K1411" s="73">
        <v>24.95</v>
      </c>
      <c r="L1411" s="73">
        <v>12.27</v>
      </c>
      <c r="M1411" s="22">
        <v>6</v>
      </c>
      <c r="N1411" s="22">
        <v>3030</v>
      </c>
      <c r="O1411" s="22" t="s">
        <v>40</v>
      </c>
      <c r="P1411" s="22" t="s">
        <v>41</v>
      </c>
      <c r="Q1411" s="75">
        <v>149.69999999999999</v>
      </c>
      <c r="R1411" s="73">
        <v>0</v>
      </c>
      <c r="S1411" s="73">
        <v>76.08</v>
      </c>
    </row>
    <row r="1412" spans="1:19" x14ac:dyDescent="0.35">
      <c r="A1412" s="72">
        <v>41331</v>
      </c>
      <c r="B1412" s="22" t="s">
        <v>101</v>
      </c>
      <c r="C1412" s="72" t="s">
        <v>57</v>
      </c>
      <c r="D1412" s="60">
        <v>959</v>
      </c>
      <c r="E1412" s="22">
        <v>35</v>
      </c>
      <c r="F1412" s="49" t="s">
        <v>8</v>
      </c>
      <c r="G1412" s="49" t="s">
        <v>6</v>
      </c>
      <c r="H1412" s="73">
        <v>0.95</v>
      </c>
      <c r="I1412" s="73" t="s">
        <v>78</v>
      </c>
      <c r="J1412" s="74">
        <v>0.1</v>
      </c>
      <c r="K1412" s="73">
        <v>0.86</v>
      </c>
      <c r="L1412" s="73">
        <v>0.47</v>
      </c>
      <c r="M1412" s="22">
        <v>10</v>
      </c>
      <c r="N1412" s="22">
        <v>3028</v>
      </c>
      <c r="O1412" s="22" t="s">
        <v>39</v>
      </c>
      <c r="P1412" s="22" t="s">
        <v>27</v>
      </c>
      <c r="Q1412" s="75">
        <v>8.6</v>
      </c>
      <c r="R1412" s="73">
        <v>8.9999999999999969E-2</v>
      </c>
      <c r="S1412" s="73">
        <v>3.9000000000000004</v>
      </c>
    </row>
    <row r="1413" spans="1:19" x14ac:dyDescent="0.35">
      <c r="A1413" s="72">
        <v>41331</v>
      </c>
      <c r="B1413" s="22" t="s">
        <v>101</v>
      </c>
      <c r="C1413" s="72" t="s">
        <v>57</v>
      </c>
      <c r="D1413" s="60">
        <v>960</v>
      </c>
      <c r="E1413" s="22">
        <v>11</v>
      </c>
      <c r="F1413" s="49" t="s">
        <v>7</v>
      </c>
      <c r="G1413" s="49" t="s">
        <v>6</v>
      </c>
      <c r="H1413" s="73">
        <v>65.95</v>
      </c>
      <c r="I1413" s="73" t="s">
        <v>83</v>
      </c>
      <c r="J1413" s="74">
        <v>0</v>
      </c>
      <c r="K1413" s="73">
        <v>65.95</v>
      </c>
      <c r="L1413" s="73">
        <v>37.97</v>
      </c>
      <c r="M1413" s="22">
        <v>8</v>
      </c>
      <c r="N1413" s="22">
        <v>3027</v>
      </c>
      <c r="O1413" s="22" t="s">
        <v>50</v>
      </c>
      <c r="P1413" s="22" t="s">
        <v>23</v>
      </c>
      <c r="Q1413" s="75">
        <v>527.6</v>
      </c>
      <c r="R1413" s="73">
        <v>0</v>
      </c>
      <c r="S1413" s="73">
        <v>223.84000000000003</v>
      </c>
    </row>
    <row r="1414" spans="1:19" x14ac:dyDescent="0.35">
      <c r="A1414" s="72">
        <v>41332</v>
      </c>
      <c r="B1414" s="22" t="s">
        <v>102</v>
      </c>
      <c r="C1414" s="72" t="s">
        <v>57</v>
      </c>
      <c r="D1414" s="60">
        <v>961</v>
      </c>
      <c r="E1414" s="22">
        <v>30</v>
      </c>
      <c r="F1414" s="49" t="s">
        <v>10</v>
      </c>
      <c r="G1414" s="49" t="s">
        <v>5</v>
      </c>
      <c r="H1414" s="73">
        <v>10.95</v>
      </c>
      <c r="I1414" s="73" t="s">
        <v>79</v>
      </c>
      <c r="J1414" s="74">
        <v>0</v>
      </c>
      <c r="K1414" s="73">
        <v>10.95</v>
      </c>
      <c r="L1414" s="73">
        <v>4.8</v>
      </c>
      <c r="M1414" s="22">
        <v>11</v>
      </c>
      <c r="N1414" s="22">
        <v>3026</v>
      </c>
      <c r="O1414" s="22" t="s">
        <v>51</v>
      </c>
      <c r="P1414" s="22" t="s">
        <v>41</v>
      </c>
      <c r="Q1414" s="75">
        <v>120.44999999999999</v>
      </c>
      <c r="R1414" s="73">
        <v>0</v>
      </c>
      <c r="S1414" s="73">
        <v>67.649999999999991</v>
      </c>
    </row>
    <row r="1415" spans="1:19" x14ac:dyDescent="0.35">
      <c r="A1415" s="72">
        <v>41332</v>
      </c>
      <c r="B1415" s="22" t="s">
        <v>102</v>
      </c>
      <c r="C1415" s="72" t="s">
        <v>57</v>
      </c>
      <c r="D1415" s="60">
        <v>961</v>
      </c>
      <c r="E1415" s="22">
        <v>20</v>
      </c>
      <c r="F1415" s="49" t="s">
        <v>10</v>
      </c>
      <c r="G1415" s="49" t="s">
        <v>5</v>
      </c>
      <c r="H1415" s="73">
        <v>16.95</v>
      </c>
      <c r="I1415" s="73" t="s">
        <v>79</v>
      </c>
      <c r="J1415" s="74">
        <v>0</v>
      </c>
      <c r="K1415" s="73">
        <v>16.95</v>
      </c>
      <c r="L1415" s="73">
        <v>6.76</v>
      </c>
      <c r="M1415" s="22">
        <v>22</v>
      </c>
      <c r="N1415" s="22">
        <v>3026</v>
      </c>
      <c r="O1415" s="22" t="s">
        <v>51</v>
      </c>
      <c r="P1415" s="22" t="s">
        <v>41</v>
      </c>
      <c r="Q1415" s="75">
        <v>372.9</v>
      </c>
      <c r="R1415" s="73">
        <v>0</v>
      </c>
      <c r="S1415" s="73">
        <v>224.17999999999998</v>
      </c>
    </row>
    <row r="1416" spans="1:19" x14ac:dyDescent="0.35">
      <c r="A1416" s="72">
        <v>41332</v>
      </c>
      <c r="B1416" s="22" t="s">
        <v>102</v>
      </c>
      <c r="C1416" s="72" t="s">
        <v>57</v>
      </c>
      <c r="D1416" s="60">
        <v>962</v>
      </c>
      <c r="E1416" s="22">
        <v>24</v>
      </c>
      <c r="F1416" s="49" t="s">
        <v>10</v>
      </c>
      <c r="G1416" s="49" t="s">
        <v>5</v>
      </c>
      <c r="H1416" s="73">
        <v>27.95</v>
      </c>
      <c r="I1416" s="73" t="s">
        <v>80</v>
      </c>
      <c r="J1416" s="74">
        <v>0</v>
      </c>
      <c r="K1416" s="73">
        <v>27.95</v>
      </c>
      <c r="L1416" s="73">
        <v>16.8</v>
      </c>
      <c r="M1416" s="22">
        <v>13</v>
      </c>
      <c r="N1416" s="22">
        <v>3015</v>
      </c>
      <c r="O1416" s="22" t="s">
        <v>37</v>
      </c>
      <c r="P1416" s="22" t="s">
        <v>29</v>
      </c>
      <c r="Q1416" s="75">
        <v>363.34999999999997</v>
      </c>
      <c r="R1416" s="73">
        <v>0</v>
      </c>
      <c r="S1416" s="73">
        <v>144.94999999999999</v>
      </c>
    </row>
    <row r="1417" spans="1:19" x14ac:dyDescent="0.35">
      <c r="A1417" s="72">
        <v>41332</v>
      </c>
      <c r="B1417" s="22" t="s">
        <v>102</v>
      </c>
      <c r="C1417" s="72" t="s">
        <v>57</v>
      </c>
      <c r="D1417" s="60">
        <v>963</v>
      </c>
      <c r="E1417" s="22">
        <v>36</v>
      </c>
      <c r="F1417" s="49" t="s">
        <v>11</v>
      </c>
      <c r="G1417" s="49" t="s">
        <v>5</v>
      </c>
      <c r="H1417" s="73">
        <v>26.95</v>
      </c>
      <c r="I1417" s="73" t="s">
        <v>80</v>
      </c>
      <c r="J1417" s="74">
        <v>0</v>
      </c>
      <c r="K1417" s="73">
        <v>26.95</v>
      </c>
      <c r="L1417" s="73">
        <v>12.53</v>
      </c>
      <c r="M1417" s="22">
        <v>6</v>
      </c>
      <c r="N1417" s="22">
        <v>3018</v>
      </c>
      <c r="O1417" s="22" t="s">
        <v>49</v>
      </c>
      <c r="P1417" s="22" t="s">
        <v>41</v>
      </c>
      <c r="Q1417" s="75">
        <v>161.69999999999999</v>
      </c>
      <c r="R1417" s="73">
        <v>0</v>
      </c>
      <c r="S1417" s="73">
        <v>86.52</v>
      </c>
    </row>
    <row r="1418" spans="1:19" x14ac:dyDescent="0.35">
      <c r="A1418" s="72">
        <v>41332</v>
      </c>
      <c r="B1418" s="22" t="s">
        <v>102</v>
      </c>
      <c r="C1418" s="72" t="s">
        <v>57</v>
      </c>
      <c r="D1418" s="60">
        <v>964</v>
      </c>
      <c r="E1418" s="22">
        <v>26</v>
      </c>
      <c r="F1418" s="49" t="s">
        <v>11</v>
      </c>
      <c r="G1418" s="49" t="s">
        <v>5</v>
      </c>
      <c r="H1418" s="73">
        <v>0.95</v>
      </c>
      <c r="I1418" s="73" t="s">
        <v>78</v>
      </c>
      <c r="J1418" s="74">
        <v>0</v>
      </c>
      <c r="K1418" s="73">
        <v>0.95</v>
      </c>
      <c r="L1418" s="73">
        <v>0.42</v>
      </c>
      <c r="M1418" s="22">
        <v>7</v>
      </c>
      <c r="N1418" s="22">
        <v>3015</v>
      </c>
      <c r="O1418" s="22" t="s">
        <v>37</v>
      </c>
      <c r="P1418" s="22" t="s">
        <v>29</v>
      </c>
      <c r="Q1418" s="75">
        <v>6.6499999999999995</v>
      </c>
      <c r="R1418" s="73">
        <v>0</v>
      </c>
      <c r="S1418" s="73">
        <v>3.71</v>
      </c>
    </row>
    <row r="1419" spans="1:19" x14ac:dyDescent="0.35">
      <c r="A1419" s="72">
        <v>41332</v>
      </c>
      <c r="B1419" s="22" t="s">
        <v>102</v>
      </c>
      <c r="C1419" s="72" t="s">
        <v>57</v>
      </c>
      <c r="D1419" s="60">
        <v>964</v>
      </c>
      <c r="E1419" s="22">
        <v>25</v>
      </c>
      <c r="F1419" s="49" t="s">
        <v>11</v>
      </c>
      <c r="G1419" s="49" t="s">
        <v>5</v>
      </c>
      <c r="H1419" s="73">
        <v>0.95</v>
      </c>
      <c r="I1419" s="73" t="s">
        <v>78</v>
      </c>
      <c r="J1419" s="74">
        <v>0</v>
      </c>
      <c r="K1419" s="73">
        <v>0.95</v>
      </c>
      <c r="L1419" s="73">
        <v>0.35</v>
      </c>
      <c r="M1419" s="22">
        <v>11</v>
      </c>
      <c r="N1419" s="22">
        <v>3015</v>
      </c>
      <c r="O1419" s="22" t="s">
        <v>37</v>
      </c>
      <c r="P1419" s="22" t="s">
        <v>29</v>
      </c>
      <c r="Q1419" s="75">
        <v>10.45</v>
      </c>
      <c r="R1419" s="73">
        <v>0</v>
      </c>
      <c r="S1419" s="73">
        <v>6.6</v>
      </c>
    </row>
    <row r="1420" spans="1:19" x14ac:dyDescent="0.35">
      <c r="A1420" s="72">
        <v>41332</v>
      </c>
      <c r="B1420" s="22" t="s">
        <v>102</v>
      </c>
      <c r="C1420" s="72" t="s">
        <v>57</v>
      </c>
      <c r="D1420" s="60">
        <v>965</v>
      </c>
      <c r="E1420" s="22">
        <v>41</v>
      </c>
      <c r="F1420" s="49" t="s">
        <v>10</v>
      </c>
      <c r="G1420" s="49" t="s">
        <v>5</v>
      </c>
      <c r="H1420" s="73">
        <v>18.95</v>
      </c>
      <c r="I1420" s="73" t="s">
        <v>79</v>
      </c>
      <c r="J1420" s="74">
        <v>0</v>
      </c>
      <c r="K1420" s="73">
        <v>18.95</v>
      </c>
      <c r="L1420" s="73">
        <v>9.98</v>
      </c>
      <c r="M1420" s="22">
        <v>6</v>
      </c>
      <c r="N1420" s="22">
        <v>3012</v>
      </c>
      <c r="O1420" s="22" t="s">
        <v>36</v>
      </c>
      <c r="P1420" s="22" t="s">
        <v>34</v>
      </c>
      <c r="Q1420" s="75">
        <v>113.69999999999999</v>
      </c>
      <c r="R1420" s="73">
        <v>0</v>
      </c>
      <c r="S1420" s="73">
        <v>53.819999999999993</v>
      </c>
    </row>
    <row r="1421" spans="1:19" x14ac:dyDescent="0.35">
      <c r="A1421" s="72">
        <v>41332</v>
      </c>
      <c r="B1421" s="22" t="s">
        <v>102</v>
      </c>
      <c r="C1421" s="72" t="s">
        <v>57</v>
      </c>
      <c r="D1421" s="60">
        <v>965</v>
      </c>
      <c r="E1421" s="22">
        <v>40</v>
      </c>
      <c r="F1421" s="49" t="s">
        <v>10</v>
      </c>
      <c r="G1421" s="49" t="s">
        <v>5</v>
      </c>
      <c r="H1421" s="73">
        <v>16.95</v>
      </c>
      <c r="I1421" s="73" t="s">
        <v>79</v>
      </c>
      <c r="J1421" s="74">
        <v>0.1</v>
      </c>
      <c r="K1421" s="73">
        <v>15.26</v>
      </c>
      <c r="L1421" s="73">
        <v>6.53</v>
      </c>
      <c r="M1421" s="22">
        <v>28</v>
      </c>
      <c r="N1421" s="22">
        <v>3012</v>
      </c>
      <c r="O1421" s="22" t="s">
        <v>36</v>
      </c>
      <c r="P1421" s="22" t="s">
        <v>34</v>
      </c>
      <c r="Q1421" s="75">
        <v>427.28</v>
      </c>
      <c r="R1421" s="73">
        <v>1.6899999999999995</v>
      </c>
      <c r="S1421" s="73">
        <v>244.44</v>
      </c>
    </row>
    <row r="1422" spans="1:19" x14ac:dyDescent="0.35">
      <c r="A1422" s="72">
        <v>41332</v>
      </c>
      <c r="B1422" s="22" t="s">
        <v>102</v>
      </c>
      <c r="C1422" s="72" t="s">
        <v>57</v>
      </c>
      <c r="D1422" s="60">
        <v>965</v>
      </c>
      <c r="E1422" s="22">
        <v>45</v>
      </c>
      <c r="F1422" s="49" t="s">
        <v>10</v>
      </c>
      <c r="G1422" s="49" t="s">
        <v>5</v>
      </c>
      <c r="H1422" s="73">
        <v>38.950000000000003</v>
      </c>
      <c r="I1422" s="73" t="s">
        <v>81</v>
      </c>
      <c r="J1422" s="74">
        <v>0</v>
      </c>
      <c r="K1422" s="73">
        <v>38.950000000000003</v>
      </c>
      <c r="L1422" s="73">
        <v>22.33</v>
      </c>
      <c r="M1422" s="22">
        <v>1</v>
      </c>
      <c r="N1422" s="22">
        <v>3012</v>
      </c>
      <c r="O1422" s="22" t="s">
        <v>36</v>
      </c>
      <c r="P1422" s="22" t="s">
        <v>34</v>
      </c>
      <c r="Q1422" s="75">
        <v>38.950000000000003</v>
      </c>
      <c r="R1422" s="73">
        <v>0</v>
      </c>
      <c r="S1422" s="73">
        <v>16.620000000000005</v>
      </c>
    </row>
    <row r="1423" spans="1:19" x14ac:dyDescent="0.35">
      <c r="A1423" s="72">
        <v>41333</v>
      </c>
      <c r="B1423" s="22" t="s">
        <v>103</v>
      </c>
      <c r="C1423" s="72" t="s">
        <v>57</v>
      </c>
      <c r="D1423" s="60">
        <v>966</v>
      </c>
      <c r="E1423" s="22">
        <v>12</v>
      </c>
      <c r="F1423" s="49" t="s">
        <v>9</v>
      </c>
      <c r="G1423" s="49" t="s">
        <v>5</v>
      </c>
      <c r="H1423" s="73">
        <v>47.95</v>
      </c>
      <c r="I1423" s="73" t="s">
        <v>82</v>
      </c>
      <c r="J1423" s="74">
        <v>0</v>
      </c>
      <c r="K1423" s="73">
        <v>47.95</v>
      </c>
      <c r="L1423" s="73">
        <v>20.7</v>
      </c>
      <c r="M1423" s="22">
        <v>1</v>
      </c>
      <c r="N1423" s="22">
        <v>3033</v>
      </c>
      <c r="O1423" s="22" t="s">
        <v>22</v>
      </c>
      <c r="P1423" s="22" t="s">
        <v>23</v>
      </c>
      <c r="Q1423" s="75">
        <v>47.95</v>
      </c>
      <c r="R1423" s="73">
        <v>0</v>
      </c>
      <c r="S1423" s="73">
        <v>27.250000000000004</v>
      </c>
    </row>
    <row r="1424" spans="1:19" x14ac:dyDescent="0.35">
      <c r="A1424" s="72">
        <v>41333</v>
      </c>
      <c r="B1424" s="22" t="s">
        <v>103</v>
      </c>
      <c r="C1424" s="72" t="s">
        <v>57</v>
      </c>
      <c r="D1424" s="60">
        <v>966</v>
      </c>
      <c r="E1424" s="22">
        <v>39</v>
      </c>
      <c r="F1424" s="49" t="s">
        <v>9</v>
      </c>
      <c r="G1424" s="49" t="s">
        <v>5</v>
      </c>
      <c r="H1424" s="73">
        <v>26.95</v>
      </c>
      <c r="I1424" s="73" t="s">
        <v>80</v>
      </c>
      <c r="J1424" s="74">
        <v>0</v>
      </c>
      <c r="K1424" s="73">
        <v>26.95</v>
      </c>
      <c r="L1424" s="73">
        <v>12.24</v>
      </c>
      <c r="M1424" s="22">
        <v>14</v>
      </c>
      <c r="N1424" s="22">
        <v>3033</v>
      </c>
      <c r="O1424" s="22" t="s">
        <v>22</v>
      </c>
      <c r="P1424" s="22" t="s">
        <v>23</v>
      </c>
      <c r="Q1424" s="75">
        <v>377.3</v>
      </c>
      <c r="R1424" s="73">
        <v>0</v>
      </c>
      <c r="S1424" s="73">
        <v>205.94</v>
      </c>
    </row>
    <row r="1425" spans="1:19" x14ac:dyDescent="0.35">
      <c r="A1425" s="72">
        <v>41333</v>
      </c>
      <c r="B1425" s="22" t="s">
        <v>103</v>
      </c>
      <c r="C1425" s="72" t="s">
        <v>57</v>
      </c>
      <c r="D1425" s="60">
        <v>967</v>
      </c>
      <c r="E1425" s="22">
        <v>32</v>
      </c>
      <c r="F1425" s="49" t="s">
        <v>7</v>
      </c>
      <c r="G1425" s="49" t="s">
        <v>5</v>
      </c>
      <c r="H1425" s="73">
        <v>22.95</v>
      </c>
      <c r="I1425" s="73" t="s">
        <v>80</v>
      </c>
      <c r="J1425" s="74">
        <v>0</v>
      </c>
      <c r="K1425" s="73">
        <v>22.95</v>
      </c>
      <c r="L1425" s="73">
        <v>11.78</v>
      </c>
      <c r="M1425" s="22">
        <v>4</v>
      </c>
      <c r="N1425" s="22">
        <v>3022</v>
      </c>
      <c r="O1425" s="22" t="s">
        <v>43</v>
      </c>
      <c r="P1425" s="22" t="s">
        <v>44</v>
      </c>
      <c r="Q1425" s="75">
        <v>91.8</v>
      </c>
      <c r="R1425" s="73">
        <v>0</v>
      </c>
      <c r="S1425" s="73">
        <v>44.68</v>
      </c>
    </row>
    <row r="1426" spans="1:19" x14ac:dyDescent="0.35">
      <c r="A1426" s="72">
        <v>41333</v>
      </c>
      <c r="B1426" s="22" t="s">
        <v>103</v>
      </c>
      <c r="C1426" s="72" t="s">
        <v>57</v>
      </c>
      <c r="D1426" s="60">
        <v>968</v>
      </c>
      <c r="E1426" s="22">
        <v>18</v>
      </c>
      <c r="F1426" s="49" t="s">
        <v>9</v>
      </c>
      <c r="G1426" s="49" t="s">
        <v>5</v>
      </c>
      <c r="H1426" s="73">
        <v>54.95</v>
      </c>
      <c r="I1426" s="73" t="s">
        <v>83</v>
      </c>
      <c r="J1426" s="74">
        <v>0</v>
      </c>
      <c r="K1426" s="73">
        <v>54.95</v>
      </c>
      <c r="L1426" s="73">
        <v>26.65</v>
      </c>
      <c r="M1426" s="22">
        <v>9</v>
      </c>
      <c r="N1426" s="22">
        <v>3020</v>
      </c>
      <c r="O1426" s="22" t="s">
        <v>26</v>
      </c>
      <c r="P1426" s="22" t="s">
        <v>27</v>
      </c>
      <c r="Q1426" s="75">
        <v>494.55</v>
      </c>
      <c r="R1426" s="73">
        <v>0</v>
      </c>
      <c r="S1426" s="73">
        <v>254.70000000000005</v>
      </c>
    </row>
    <row r="1427" spans="1:19" x14ac:dyDescent="0.35">
      <c r="A1427" s="72">
        <v>41333</v>
      </c>
      <c r="B1427" s="22" t="s">
        <v>103</v>
      </c>
      <c r="C1427" s="72" t="s">
        <v>57</v>
      </c>
      <c r="D1427" s="60">
        <v>968</v>
      </c>
      <c r="E1427" s="22">
        <v>7</v>
      </c>
      <c r="F1427" s="49" t="s">
        <v>9</v>
      </c>
      <c r="G1427" s="49" t="s">
        <v>5</v>
      </c>
      <c r="H1427" s="73">
        <v>20.95</v>
      </c>
      <c r="I1427" s="73" t="s">
        <v>80</v>
      </c>
      <c r="J1427" s="74">
        <v>0</v>
      </c>
      <c r="K1427" s="73">
        <v>20.95</v>
      </c>
      <c r="L1427" s="73">
        <v>10.039999999999999</v>
      </c>
      <c r="M1427" s="22">
        <v>12</v>
      </c>
      <c r="N1427" s="22">
        <v>3020</v>
      </c>
      <c r="O1427" s="22" t="s">
        <v>26</v>
      </c>
      <c r="P1427" s="22" t="s">
        <v>27</v>
      </c>
      <c r="Q1427" s="75">
        <v>251.39999999999998</v>
      </c>
      <c r="R1427" s="73">
        <v>0</v>
      </c>
      <c r="S1427" s="73">
        <v>130.92000000000002</v>
      </c>
    </row>
    <row r="1428" spans="1:19" x14ac:dyDescent="0.35">
      <c r="A1428" s="72">
        <v>41333</v>
      </c>
      <c r="B1428" s="22" t="s">
        <v>103</v>
      </c>
      <c r="C1428" s="72" t="s">
        <v>57</v>
      </c>
      <c r="D1428" s="60">
        <v>969</v>
      </c>
      <c r="E1428" s="22">
        <v>23</v>
      </c>
      <c r="F1428" s="49" t="s">
        <v>7</v>
      </c>
      <c r="G1428" s="49" t="s">
        <v>5</v>
      </c>
      <c r="H1428" s="73">
        <v>2.95</v>
      </c>
      <c r="I1428" s="73" t="s">
        <v>78</v>
      </c>
      <c r="J1428" s="74">
        <v>0</v>
      </c>
      <c r="K1428" s="73">
        <v>2.95</v>
      </c>
      <c r="L1428" s="73">
        <v>1.68</v>
      </c>
      <c r="M1428" s="22">
        <v>8</v>
      </c>
      <c r="N1428" s="22">
        <v>3021</v>
      </c>
      <c r="O1428" s="22" t="s">
        <v>26</v>
      </c>
      <c r="P1428" s="22" t="s">
        <v>27</v>
      </c>
      <c r="Q1428" s="75">
        <v>23.6</v>
      </c>
      <c r="R1428" s="73">
        <v>0</v>
      </c>
      <c r="S1428" s="73">
        <v>10.160000000000002</v>
      </c>
    </row>
    <row r="1429" spans="1:19" x14ac:dyDescent="0.35">
      <c r="A1429" s="72">
        <v>41333</v>
      </c>
      <c r="B1429" s="22" t="s">
        <v>103</v>
      </c>
      <c r="C1429" s="72" t="s">
        <v>57</v>
      </c>
      <c r="D1429" s="60">
        <v>970</v>
      </c>
      <c r="E1429" s="22">
        <v>3</v>
      </c>
      <c r="F1429" s="49" t="s">
        <v>7</v>
      </c>
      <c r="G1429" s="49" t="s">
        <v>5</v>
      </c>
      <c r="H1429" s="73">
        <v>59.95</v>
      </c>
      <c r="I1429" s="73" t="s">
        <v>83</v>
      </c>
      <c r="J1429" s="74">
        <v>0</v>
      </c>
      <c r="K1429" s="73">
        <v>59.95</v>
      </c>
      <c r="L1429" s="73">
        <v>28.73</v>
      </c>
      <c r="M1429" s="22">
        <v>7</v>
      </c>
      <c r="N1429" s="22">
        <v>3014</v>
      </c>
      <c r="O1429" s="22" t="s">
        <v>24</v>
      </c>
      <c r="P1429" s="22" t="s">
        <v>25</v>
      </c>
      <c r="Q1429" s="75">
        <v>419.65000000000003</v>
      </c>
      <c r="R1429" s="73">
        <v>0</v>
      </c>
      <c r="S1429" s="73">
        <v>218.54000000000002</v>
      </c>
    </row>
    <row r="1430" spans="1:19" x14ac:dyDescent="0.35">
      <c r="A1430" s="72">
        <v>41333</v>
      </c>
      <c r="B1430" s="22" t="s">
        <v>103</v>
      </c>
      <c r="C1430" s="72" t="s">
        <v>57</v>
      </c>
      <c r="D1430" s="60">
        <v>970</v>
      </c>
      <c r="E1430" s="22">
        <v>44</v>
      </c>
      <c r="F1430" s="49" t="s">
        <v>7</v>
      </c>
      <c r="G1430" s="49" t="s">
        <v>5</v>
      </c>
      <c r="H1430" s="73">
        <v>38.950000000000003</v>
      </c>
      <c r="I1430" s="73" t="s">
        <v>81</v>
      </c>
      <c r="J1430" s="74">
        <v>0</v>
      </c>
      <c r="K1430" s="73">
        <v>38.950000000000003</v>
      </c>
      <c r="L1430" s="73">
        <v>24.76</v>
      </c>
      <c r="M1430" s="22">
        <v>9</v>
      </c>
      <c r="N1430" s="22">
        <v>3014</v>
      </c>
      <c r="O1430" s="22" t="s">
        <v>24</v>
      </c>
      <c r="P1430" s="22" t="s">
        <v>25</v>
      </c>
      <c r="Q1430" s="75">
        <v>350.55</v>
      </c>
      <c r="R1430" s="73">
        <v>0</v>
      </c>
      <c r="S1430" s="73">
        <v>127.71000000000001</v>
      </c>
    </row>
    <row r="1431" spans="1:19" x14ac:dyDescent="0.35">
      <c r="A1431" s="72">
        <v>41333</v>
      </c>
      <c r="B1431" s="22" t="s">
        <v>103</v>
      </c>
      <c r="C1431" s="72" t="s">
        <v>57</v>
      </c>
      <c r="D1431" s="60">
        <v>970</v>
      </c>
      <c r="E1431" s="22">
        <v>47</v>
      </c>
      <c r="F1431" s="49" t="s">
        <v>7</v>
      </c>
      <c r="G1431" s="49" t="s">
        <v>5</v>
      </c>
      <c r="H1431" s="73">
        <v>28.95</v>
      </c>
      <c r="I1431" s="73" t="s">
        <v>80</v>
      </c>
      <c r="J1431" s="74">
        <v>0</v>
      </c>
      <c r="K1431" s="73">
        <v>28.95</v>
      </c>
      <c r="L1431" s="73">
        <v>8.86</v>
      </c>
      <c r="M1431" s="22">
        <v>22</v>
      </c>
      <c r="N1431" s="22">
        <v>3014</v>
      </c>
      <c r="O1431" s="22" t="s">
        <v>24</v>
      </c>
      <c r="P1431" s="22" t="s">
        <v>25</v>
      </c>
      <c r="Q1431" s="75">
        <v>636.9</v>
      </c>
      <c r="R1431" s="73">
        <v>0</v>
      </c>
      <c r="S1431" s="73">
        <v>441.98</v>
      </c>
    </row>
    <row r="1432" spans="1:19" x14ac:dyDescent="0.35">
      <c r="A1432" s="72">
        <v>41333</v>
      </c>
      <c r="B1432" s="22" t="s">
        <v>103</v>
      </c>
      <c r="C1432" s="72" t="s">
        <v>57</v>
      </c>
      <c r="D1432" s="60">
        <v>970</v>
      </c>
      <c r="E1432" s="22">
        <v>31</v>
      </c>
      <c r="F1432" s="49" t="s">
        <v>7</v>
      </c>
      <c r="G1432" s="49" t="s">
        <v>5</v>
      </c>
      <c r="H1432" s="73">
        <v>0.95</v>
      </c>
      <c r="I1432" s="73" t="s">
        <v>78</v>
      </c>
      <c r="J1432" s="74">
        <v>0</v>
      </c>
      <c r="K1432" s="73">
        <v>0.95</v>
      </c>
      <c r="L1432" s="73">
        <v>0.34</v>
      </c>
      <c r="M1432" s="22">
        <v>10</v>
      </c>
      <c r="N1432" s="22">
        <v>3014</v>
      </c>
      <c r="O1432" s="22" t="s">
        <v>24</v>
      </c>
      <c r="P1432" s="22" t="s">
        <v>25</v>
      </c>
      <c r="Q1432" s="75">
        <v>9.5</v>
      </c>
      <c r="R1432" s="73">
        <v>0</v>
      </c>
      <c r="S1432" s="73">
        <v>6.0999999999999988</v>
      </c>
    </row>
    <row r="1433" spans="1:19" x14ac:dyDescent="0.35">
      <c r="A1433" s="72">
        <v>41333</v>
      </c>
      <c r="B1433" s="22" t="s">
        <v>103</v>
      </c>
      <c r="C1433" s="72" t="s">
        <v>57</v>
      </c>
      <c r="D1433" s="60">
        <v>971</v>
      </c>
      <c r="E1433" s="22">
        <v>20</v>
      </c>
      <c r="F1433" s="49" t="s">
        <v>7</v>
      </c>
      <c r="G1433" s="49" t="s">
        <v>5</v>
      </c>
      <c r="H1433" s="73">
        <v>16.95</v>
      </c>
      <c r="I1433" s="73" t="s">
        <v>79</v>
      </c>
      <c r="J1433" s="74">
        <v>0</v>
      </c>
      <c r="K1433" s="73">
        <v>16.95</v>
      </c>
      <c r="L1433" s="73">
        <v>6.76</v>
      </c>
      <c r="M1433" s="22">
        <v>14</v>
      </c>
      <c r="N1433" s="22">
        <v>3015</v>
      </c>
      <c r="O1433" s="22" t="s">
        <v>37</v>
      </c>
      <c r="P1433" s="22" t="s">
        <v>29</v>
      </c>
      <c r="Q1433" s="75">
        <v>237.29999999999998</v>
      </c>
      <c r="R1433" s="73">
        <v>0</v>
      </c>
      <c r="S1433" s="73">
        <v>142.66</v>
      </c>
    </row>
    <row r="1434" spans="1:19" x14ac:dyDescent="0.35">
      <c r="A1434" s="72">
        <v>41333</v>
      </c>
      <c r="B1434" s="22" t="s">
        <v>103</v>
      </c>
      <c r="C1434" s="72" t="s">
        <v>57</v>
      </c>
      <c r="D1434" s="60">
        <v>971</v>
      </c>
      <c r="E1434" s="22">
        <v>4</v>
      </c>
      <c r="F1434" s="49" t="s">
        <v>7</v>
      </c>
      <c r="G1434" s="49" t="s">
        <v>5</v>
      </c>
      <c r="H1434" s="73">
        <v>73.95</v>
      </c>
      <c r="I1434" s="73" t="s">
        <v>83</v>
      </c>
      <c r="J1434" s="74">
        <v>0</v>
      </c>
      <c r="K1434" s="73">
        <v>73.95</v>
      </c>
      <c r="L1434" s="73">
        <v>38.86</v>
      </c>
      <c r="M1434" s="22">
        <v>2</v>
      </c>
      <c r="N1434" s="22">
        <v>3015</v>
      </c>
      <c r="O1434" s="22" t="s">
        <v>37</v>
      </c>
      <c r="P1434" s="22" t="s">
        <v>29</v>
      </c>
      <c r="Q1434" s="75">
        <v>147.9</v>
      </c>
      <c r="R1434" s="73">
        <v>0</v>
      </c>
      <c r="S1434" s="73">
        <v>70.180000000000007</v>
      </c>
    </row>
    <row r="1435" spans="1:19" x14ac:dyDescent="0.35">
      <c r="A1435" s="72">
        <v>41333</v>
      </c>
      <c r="B1435" s="22" t="s">
        <v>103</v>
      </c>
      <c r="C1435" s="72" t="s">
        <v>57</v>
      </c>
      <c r="D1435" s="60">
        <v>972</v>
      </c>
      <c r="E1435" s="22">
        <v>49</v>
      </c>
      <c r="F1435" s="49" t="s">
        <v>9</v>
      </c>
      <c r="G1435" s="49" t="s">
        <v>5</v>
      </c>
      <c r="H1435" s="73">
        <v>63.95</v>
      </c>
      <c r="I1435" s="73" t="s">
        <v>83</v>
      </c>
      <c r="J1435" s="74">
        <v>0</v>
      </c>
      <c r="K1435" s="73">
        <v>63.95</v>
      </c>
      <c r="L1435" s="73">
        <v>27.1</v>
      </c>
      <c r="M1435" s="22">
        <v>2</v>
      </c>
      <c r="N1435" s="22">
        <v>3014</v>
      </c>
      <c r="O1435" s="22" t="s">
        <v>24</v>
      </c>
      <c r="P1435" s="22" t="s">
        <v>25</v>
      </c>
      <c r="Q1435" s="75">
        <v>127.9</v>
      </c>
      <c r="R1435" s="73">
        <v>0</v>
      </c>
      <c r="S1435" s="73">
        <v>73.7</v>
      </c>
    </row>
    <row r="1436" spans="1:19" x14ac:dyDescent="0.35">
      <c r="A1436" s="72">
        <v>41333</v>
      </c>
      <c r="B1436" s="22" t="s">
        <v>103</v>
      </c>
      <c r="C1436" s="72" t="s">
        <v>57</v>
      </c>
      <c r="D1436" s="60">
        <v>972</v>
      </c>
      <c r="E1436" s="22">
        <v>6</v>
      </c>
      <c r="F1436" s="49" t="s">
        <v>9</v>
      </c>
      <c r="G1436" s="49" t="s">
        <v>5</v>
      </c>
      <c r="H1436" s="73">
        <v>55.95</v>
      </c>
      <c r="I1436" s="73" t="s">
        <v>83</v>
      </c>
      <c r="J1436" s="74">
        <v>0</v>
      </c>
      <c r="K1436" s="73">
        <v>55.95</v>
      </c>
      <c r="L1436" s="73">
        <v>16.059999999999999</v>
      </c>
      <c r="M1436" s="22">
        <v>5</v>
      </c>
      <c r="N1436" s="22">
        <v>3014</v>
      </c>
      <c r="O1436" s="22" t="s">
        <v>24</v>
      </c>
      <c r="P1436" s="22" t="s">
        <v>25</v>
      </c>
      <c r="Q1436" s="75">
        <v>279.75</v>
      </c>
      <c r="R1436" s="73">
        <v>0</v>
      </c>
      <c r="S1436" s="73">
        <v>199.45</v>
      </c>
    </row>
    <row r="1437" spans="1:19" x14ac:dyDescent="0.35">
      <c r="A1437" s="72">
        <v>41333</v>
      </c>
      <c r="B1437" s="22" t="s">
        <v>103</v>
      </c>
      <c r="C1437" s="72" t="s">
        <v>57</v>
      </c>
      <c r="D1437" s="60">
        <v>973</v>
      </c>
      <c r="E1437" s="22">
        <v>12</v>
      </c>
      <c r="F1437" s="49" t="s">
        <v>9</v>
      </c>
      <c r="G1437" s="49" t="s">
        <v>5</v>
      </c>
      <c r="H1437" s="73">
        <v>47.95</v>
      </c>
      <c r="I1437" s="73" t="s">
        <v>82</v>
      </c>
      <c r="J1437" s="74">
        <v>0</v>
      </c>
      <c r="K1437" s="73">
        <v>47.95</v>
      </c>
      <c r="L1437" s="73">
        <v>20.7</v>
      </c>
      <c r="M1437" s="22">
        <v>1</v>
      </c>
      <c r="N1437" s="22">
        <v>3020</v>
      </c>
      <c r="O1437" s="22" t="s">
        <v>26</v>
      </c>
      <c r="P1437" s="22" t="s">
        <v>27</v>
      </c>
      <c r="Q1437" s="75">
        <v>47.95</v>
      </c>
      <c r="R1437" s="73">
        <v>0</v>
      </c>
      <c r="S1437" s="73">
        <v>27.250000000000004</v>
      </c>
    </row>
    <row r="1438" spans="1:19" x14ac:dyDescent="0.35">
      <c r="A1438" s="72">
        <v>41333</v>
      </c>
      <c r="B1438" s="22" t="s">
        <v>103</v>
      </c>
      <c r="C1438" s="72" t="s">
        <v>57</v>
      </c>
      <c r="D1438" s="60">
        <v>974</v>
      </c>
      <c r="E1438" s="22">
        <v>43</v>
      </c>
      <c r="F1438" s="49" t="s">
        <v>7</v>
      </c>
      <c r="G1438" s="49" t="s">
        <v>5</v>
      </c>
      <c r="H1438" s="73">
        <v>11.95</v>
      </c>
      <c r="I1438" s="73" t="s">
        <v>79</v>
      </c>
      <c r="J1438" s="74">
        <v>0</v>
      </c>
      <c r="K1438" s="73">
        <v>11.95</v>
      </c>
      <c r="L1438" s="73">
        <v>3.32</v>
      </c>
      <c r="M1438" s="22">
        <v>5</v>
      </c>
      <c r="N1438" s="22">
        <v>3029</v>
      </c>
      <c r="O1438" s="22" t="s">
        <v>46</v>
      </c>
      <c r="P1438" s="22" t="s">
        <v>23</v>
      </c>
      <c r="Q1438" s="75">
        <v>59.75</v>
      </c>
      <c r="R1438" s="73">
        <v>0</v>
      </c>
      <c r="S1438" s="73">
        <v>43.149999999999991</v>
      </c>
    </row>
    <row r="1439" spans="1:19" x14ac:dyDescent="0.35">
      <c r="A1439" s="72">
        <v>41333</v>
      </c>
      <c r="B1439" s="22" t="s">
        <v>103</v>
      </c>
      <c r="C1439" s="72" t="s">
        <v>57</v>
      </c>
      <c r="D1439" s="60">
        <v>974</v>
      </c>
      <c r="E1439" s="22">
        <v>40</v>
      </c>
      <c r="F1439" s="49" t="s">
        <v>7</v>
      </c>
      <c r="G1439" s="49" t="s">
        <v>5</v>
      </c>
      <c r="H1439" s="73">
        <v>16.95</v>
      </c>
      <c r="I1439" s="73" t="s">
        <v>79</v>
      </c>
      <c r="J1439" s="74">
        <v>0</v>
      </c>
      <c r="K1439" s="73">
        <v>16.95</v>
      </c>
      <c r="L1439" s="73">
        <v>6.53</v>
      </c>
      <c r="M1439" s="22">
        <v>15</v>
      </c>
      <c r="N1439" s="22">
        <v>3029</v>
      </c>
      <c r="O1439" s="22" t="s">
        <v>46</v>
      </c>
      <c r="P1439" s="22" t="s">
        <v>23</v>
      </c>
      <c r="Q1439" s="75">
        <v>254.25</v>
      </c>
      <c r="R1439" s="73">
        <v>0</v>
      </c>
      <c r="S1439" s="73">
        <v>156.29999999999998</v>
      </c>
    </row>
    <row r="1440" spans="1:19" x14ac:dyDescent="0.35">
      <c r="A1440" s="72">
        <v>41333</v>
      </c>
      <c r="B1440" s="22" t="s">
        <v>103</v>
      </c>
      <c r="C1440" s="72" t="s">
        <v>57</v>
      </c>
      <c r="D1440" s="60">
        <v>974</v>
      </c>
      <c r="E1440" s="22">
        <v>21</v>
      </c>
      <c r="F1440" s="49" t="s">
        <v>7</v>
      </c>
      <c r="G1440" s="49" t="s">
        <v>5</v>
      </c>
      <c r="H1440" s="73">
        <v>26.95</v>
      </c>
      <c r="I1440" s="73" t="s">
        <v>80</v>
      </c>
      <c r="J1440" s="74">
        <v>0</v>
      </c>
      <c r="K1440" s="73">
        <v>26.95</v>
      </c>
      <c r="L1440" s="73">
        <v>12.42</v>
      </c>
      <c r="M1440" s="22">
        <v>6</v>
      </c>
      <c r="N1440" s="22">
        <v>3029</v>
      </c>
      <c r="O1440" s="22" t="s">
        <v>46</v>
      </c>
      <c r="P1440" s="22" t="s">
        <v>23</v>
      </c>
      <c r="Q1440" s="75">
        <v>161.69999999999999</v>
      </c>
      <c r="R1440" s="73">
        <v>0</v>
      </c>
      <c r="S1440" s="73">
        <v>87.179999999999993</v>
      </c>
    </row>
    <row r="1441" spans="1:19" x14ac:dyDescent="0.35">
      <c r="A1441" s="72">
        <v>41333</v>
      </c>
      <c r="B1441" s="22" t="s">
        <v>103</v>
      </c>
      <c r="C1441" s="72" t="s">
        <v>57</v>
      </c>
      <c r="D1441" s="60">
        <v>975</v>
      </c>
      <c r="E1441" s="22">
        <v>49</v>
      </c>
      <c r="F1441" s="49" t="s">
        <v>9</v>
      </c>
      <c r="G1441" s="49" t="s">
        <v>5</v>
      </c>
      <c r="H1441" s="73">
        <v>63.95</v>
      </c>
      <c r="I1441" s="73" t="s">
        <v>83</v>
      </c>
      <c r="J1441" s="74">
        <v>0</v>
      </c>
      <c r="K1441" s="73">
        <v>63.95</v>
      </c>
      <c r="L1441" s="73">
        <v>27.1</v>
      </c>
      <c r="M1441" s="22">
        <v>2</v>
      </c>
      <c r="N1441" s="22">
        <v>3024</v>
      </c>
      <c r="O1441" s="22" t="s">
        <v>47</v>
      </c>
      <c r="P1441" s="22" t="s">
        <v>41</v>
      </c>
      <c r="Q1441" s="75">
        <v>127.9</v>
      </c>
      <c r="R1441" s="73">
        <v>0</v>
      </c>
      <c r="S1441" s="73">
        <v>73.7</v>
      </c>
    </row>
    <row r="1442" spans="1:19" x14ac:dyDescent="0.35">
      <c r="A1442" s="72">
        <v>41333</v>
      </c>
      <c r="B1442" s="22" t="s">
        <v>103</v>
      </c>
      <c r="C1442" s="72" t="s">
        <v>57</v>
      </c>
      <c r="D1442" s="60">
        <v>976</v>
      </c>
      <c r="E1442" s="22">
        <v>9</v>
      </c>
      <c r="F1442" s="49" t="s">
        <v>9</v>
      </c>
      <c r="G1442" s="49" t="s">
        <v>5</v>
      </c>
      <c r="H1442" s="73">
        <v>48.95</v>
      </c>
      <c r="I1442" s="73" t="s">
        <v>82</v>
      </c>
      <c r="J1442" s="74">
        <v>0</v>
      </c>
      <c r="K1442" s="73">
        <v>48.95</v>
      </c>
      <c r="L1442" s="73">
        <v>24.52</v>
      </c>
      <c r="M1442" s="22">
        <v>13</v>
      </c>
      <c r="N1442" s="22">
        <v>3020</v>
      </c>
      <c r="O1442" s="22" t="s">
        <v>26</v>
      </c>
      <c r="P1442" s="22" t="s">
        <v>27</v>
      </c>
      <c r="Q1442" s="75">
        <v>636.35</v>
      </c>
      <c r="R1442" s="73">
        <v>0</v>
      </c>
      <c r="S1442" s="73">
        <v>317.59000000000003</v>
      </c>
    </row>
    <row r="1443" spans="1:19" x14ac:dyDescent="0.35">
      <c r="A1443" s="72">
        <v>41333</v>
      </c>
      <c r="B1443" s="22" t="s">
        <v>103</v>
      </c>
      <c r="C1443" s="72" t="s">
        <v>57</v>
      </c>
      <c r="D1443" s="60">
        <v>977</v>
      </c>
      <c r="E1443" s="22">
        <v>1</v>
      </c>
      <c r="F1443" s="49" t="s">
        <v>7</v>
      </c>
      <c r="G1443" s="49" t="s">
        <v>5</v>
      </c>
      <c r="H1443" s="73">
        <v>43.95</v>
      </c>
      <c r="I1443" s="73" t="s">
        <v>82</v>
      </c>
      <c r="J1443" s="74">
        <v>0</v>
      </c>
      <c r="K1443" s="73">
        <v>43.95</v>
      </c>
      <c r="L1443" s="73">
        <v>25.6</v>
      </c>
      <c r="M1443" s="22">
        <v>3</v>
      </c>
      <c r="N1443" s="22">
        <v>3022</v>
      </c>
      <c r="O1443" s="22" t="s">
        <v>43</v>
      </c>
      <c r="P1443" s="22" t="s">
        <v>44</v>
      </c>
      <c r="Q1443" s="75">
        <v>131.85000000000002</v>
      </c>
      <c r="R1443" s="73">
        <v>0</v>
      </c>
      <c r="S1443" s="73">
        <v>55.050000000000004</v>
      </c>
    </row>
    <row r="1444" spans="1:19" x14ac:dyDescent="0.35">
      <c r="A1444" s="72">
        <v>41333</v>
      </c>
      <c r="B1444" s="22" t="s">
        <v>103</v>
      </c>
      <c r="C1444" s="72" t="s">
        <v>57</v>
      </c>
      <c r="D1444" s="60">
        <v>978</v>
      </c>
      <c r="E1444" s="22">
        <v>34</v>
      </c>
      <c r="F1444" s="49" t="s">
        <v>7</v>
      </c>
      <c r="G1444" s="49" t="s">
        <v>5</v>
      </c>
      <c r="H1444" s="73">
        <v>37.950000000000003</v>
      </c>
      <c r="I1444" s="73" t="s">
        <v>81</v>
      </c>
      <c r="J1444" s="74">
        <v>0</v>
      </c>
      <c r="K1444" s="73">
        <v>37.950000000000003</v>
      </c>
      <c r="L1444" s="73">
        <v>15.35</v>
      </c>
      <c r="M1444" s="22">
        <v>11</v>
      </c>
      <c r="N1444" s="22">
        <v>3018</v>
      </c>
      <c r="O1444" s="22" t="s">
        <v>49</v>
      </c>
      <c r="P1444" s="22" t="s">
        <v>41</v>
      </c>
      <c r="Q1444" s="75">
        <v>417.45000000000005</v>
      </c>
      <c r="R1444" s="73">
        <v>0</v>
      </c>
      <c r="S1444" s="73">
        <v>248.60000000000002</v>
      </c>
    </row>
    <row r="1445" spans="1:19" x14ac:dyDescent="0.35">
      <c r="A1445" s="72">
        <v>41333</v>
      </c>
      <c r="B1445" s="22" t="s">
        <v>103</v>
      </c>
      <c r="C1445" s="72" t="s">
        <v>57</v>
      </c>
      <c r="D1445" s="60">
        <v>979</v>
      </c>
      <c r="E1445" s="22">
        <v>12</v>
      </c>
      <c r="F1445" s="49" t="s">
        <v>9</v>
      </c>
      <c r="G1445" s="49" t="s">
        <v>5</v>
      </c>
      <c r="H1445" s="73">
        <v>47.95</v>
      </c>
      <c r="I1445" s="73" t="s">
        <v>82</v>
      </c>
      <c r="J1445" s="74">
        <v>0</v>
      </c>
      <c r="K1445" s="73">
        <v>47.95</v>
      </c>
      <c r="L1445" s="73">
        <v>20.7</v>
      </c>
      <c r="M1445" s="22">
        <v>1</v>
      </c>
      <c r="N1445" s="22">
        <v>3016</v>
      </c>
      <c r="O1445" s="22" t="s">
        <v>42</v>
      </c>
      <c r="P1445" s="22" t="s">
        <v>29</v>
      </c>
      <c r="Q1445" s="75">
        <v>47.95</v>
      </c>
      <c r="R1445" s="73">
        <v>0</v>
      </c>
      <c r="S1445" s="73">
        <v>27.250000000000004</v>
      </c>
    </row>
    <row r="1446" spans="1:19" x14ac:dyDescent="0.35">
      <c r="A1446" s="72">
        <v>41333</v>
      </c>
      <c r="B1446" s="22" t="s">
        <v>103</v>
      </c>
      <c r="C1446" s="72" t="s">
        <v>57</v>
      </c>
      <c r="D1446" s="60">
        <v>979</v>
      </c>
      <c r="E1446" s="22">
        <v>21</v>
      </c>
      <c r="F1446" s="49" t="s">
        <v>9</v>
      </c>
      <c r="G1446" s="49" t="s">
        <v>5</v>
      </c>
      <c r="H1446" s="73">
        <v>26.95</v>
      </c>
      <c r="I1446" s="73" t="s">
        <v>80</v>
      </c>
      <c r="J1446" s="74">
        <v>0</v>
      </c>
      <c r="K1446" s="73">
        <v>26.95</v>
      </c>
      <c r="L1446" s="73">
        <v>12.42</v>
      </c>
      <c r="M1446" s="22">
        <v>7</v>
      </c>
      <c r="N1446" s="22">
        <v>3016</v>
      </c>
      <c r="O1446" s="22" t="s">
        <v>42</v>
      </c>
      <c r="P1446" s="22" t="s">
        <v>29</v>
      </c>
      <c r="Q1446" s="75">
        <v>188.65</v>
      </c>
      <c r="R1446" s="73">
        <v>0</v>
      </c>
      <c r="S1446" s="73">
        <v>101.71</v>
      </c>
    </row>
    <row r="1447" spans="1:19" x14ac:dyDescent="0.35">
      <c r="A1447" s="72">
        <v>41333</v>
      </c>
      <c r="B1447" s="22" t="s">
        <v>103</v>
      </c>
      <c r="C1447" s="72" t="s">
        <v>57</v>
      </c>
      <c r="D1447" s="60">
        <v>980</v>
      </c>
      <c r="E1447" s="22">
        <v>33</v>
      </c>
      <c r="F1447" s="49" t="s">
        <v>7</v>
      </c>
      <c r="G1447" s="49" t="s">
        <v>5</v>
      </c>
      <c r="H1447" s="73">
        <v>19.95</v>
      </c>
      <c r="I1447" s="73" t="s">
        <v>79</v>
      </c>
      <c r="J1447" s="74">
        <v>0</v>
      </c>
      <c r="K1447" s="73">
        <v>19.95</v>
      </c>
      <c r="L1447" s="73">
        <v>9.7799999999999994</v>
      </c>
      <c r="M1447" s="22">
        <v>1</v>
      </c>
      <c r="N1447" s="22">
        <v>3027</v>
      </c>
      <c r="O1447" s="22" t="s">
        <v>50</v>
      </c>
      <c r="P1447" s="22" t="s">
        <v>23</v>
      </c>
      <c r="Q1447" s="75">
        <v>19.95</v>
      </c>
      <c r="R1447" s="73">
        <v>0</v>
      </c>
      <c r="S1447" s="73">
        <v>10.17</v>
      </c>
    </row>
    <row r="1448" spans="1:19" x14ac:dyDescent="0.35">
      <c r="A1448" s="72">
        <v>41333</v>
      </c>
      <c r="B1448" s="22" t="s">
        <v>103</v>
      </c>
      <c r="C1448" s="72" t="s">
        <v>57</v>
      </c>
      <c r="D1448" s="60">
        <v>980</v>
      </c>
      <c r="E1448" s="22">
        <v>1</v>
      </c>
      <c r="F1448" s="49" t="s">
        <v>7</v>
      </c>
      <c r="G1448" s="49" t="s">
        <v>5</v>
      </c>
      <c r="H1448" s="73">
        <v>43.95</v>
      </c>
      <c r="I1448" s="73" t="s">
        <v>82</v>
      </c>
      <c r="J1448" s="74">
        <v>0</v>
      </c>
      <c r="K1448" s="73">
        <v>43.95</v>
      </c>
      <c r="L1448" s="73">
        <v>25.6</v>
      </c>
      <c r="M1448" s="22">
        <v>16</v>
      </c>
      <c r="N1448" s="22">
        <v>3027</v>
      </c>
      <c r="O1448" s="22" t="s">
        <v>50</v>
      </c>
      <c r="P1448" s="22" t="s">
        <v>23</v>
      </c>
      <c r="Q1448" s="75">
        <v>703.2</v>
      </c>
      <c r="R1448" s="73">
        <v>0</v>
      </c>
      <c r="S1448" s="73">
        <v>293.60000000000002</v>
      </c>
    </row>
    <row r="1449" spans="1:19" x14ac:dyDescent="0.35">
      <c r="A1449" s="72">
        <v>41333</v>
      </c>
      <c r="B1449" s="22" t="s">
        <v>103</v>
      </c>
      <c r="C1449" s="72" t="s">
        <v>57</v>
      </c>
      <c r="D1449" s="60">
        <v>980</v>
      </c>
      <c r="E1449" s="22">
        <v>20</v>
      </c>
      <c r="F1449" s="49" t="s">
        <v>7</v>
      </c>
      <c r="G1449" s="49" t="s">
        <v>5</v>
      </c>
      <c r="H1449" s="73">
        <v>16.95</v>
      </c>
      <c r="I1449" s="73" t="s">
        <v>79</v>
      </c>
      <c r="J1449" s="74">
        <v>0</v>
      </c>
      <c r="K1449" s="73">
        <v>16.95</v>
      </c>
      <c r="L1449" s="73">
        <v>6.76</v>
      </c>
      <c r="M1449" s="22">
        <v>18</v>
      </c>
      <c r="N1449" s="22">
        <v>3027</v>
      </c>
      <c r="O1449" s="22" t="s">
        <v>50</v>
      </c>
      <c r="P1449" s="22" t="s">
        <v>23</v>
      </c>
      <c r="Q1449" s="75">
        <v>305.09999999999997</v>
      </c>
      <c r="R1449" s="73">
        <v>0</v>
      </c>
      <c r="S1449" s="73">
        <v>183.42</v>
      </c>
    </row>
    <row r="1450" spans="1:19" x14ac:dyDescent="0.35">
      <c r="A1450" s="72">
        <v>41333</v>
      </c>
      <c r="B1450" s="22" t="s">
        <v>103</v>
      </c>
      <c r="C1450" s="72" t="s">
        <v>57</v>
      </c>
      <c r="D1450" s="60">
        <v>981</v>
      </c>
      <c r="E1450" s="22">
        <v>34</v>
      </c>
      <c r="F1450" s="49" t="s">
        <v>7</v>
      </c>
      <c r="G1450" s="49" t="s">
        <v>5</v>
      </c>
      <c r="H1450" s="73">
        <v>37.950000000000003</v>
      </c>
      <c r="I1450" s="73" t="s">
        <v>81</v>
      </c>
      <c r="J1450" s="74">
        <v>0</v>
      </c>
      <c r="K1450" s="73">
        <v>37.950000000000003</v>
      </c>
      <c r="L1450" s="73">
        <v>15.35</v>
      </c>
      <c r="M1450" s="22">
        <v>9</v>
      </c>
      <c r="N1450" s="22">
        <v>3015</v>
      </c>
      <c r="O1450" s="22" t="s">
        <v>37</v>
      </c>
      <c r="P1450" s="22" t="s">
        <v>29</v>
      </c>
      <c r="Q1450" s="75">
        <v>341.55</v>
      </c>
      <c r="R1450" s="73">
        <v>0</v>
      </c>
      <c r="S1450" s="73">
        <v>203.4</v>
      </c>
    </row>
    <row r="1451" spans="1:19" x14ac:dyDescent="0.35">
      <c r="A1451" s="72">
        <v>41333</v>
      </c>
      <c r="B1451" s="22" t="s">
        <v>103</v>
      </c>
      <c r="C1451" s="72" t="s">
        <v>57</v>
      </c>
      <c r="D1451" s="60">
        <v>982</v>
      </c>
      <c r="E1451" s="22">
        <v>9</v>
      </c>
      <c r="F1451" s="49" t="s">
        <v>10</v>
      </c>
      <c r="G1451" s="49" t="s">
        <v>5</v>
      </c>
      <c r="H1451" s="73">
        <v>48.95</v>
      </c>
      <c r="I1451" s="73" t="s">
        <v>82</v>
      </c>
      <c r="J1451" s="74">
        <v>0</v>
      </c>
      <c r="K1451" s="73">
        <v>48.95</v>
      </c>
      <c r="L1451" s="73">
        <v>24.52</v>
      </c>
      <c r="M1451" s="22">
        <v>8</v>
      </c>
      <c r="N1451" s="22">
        <v>3023</v>
      </c>
      <c r="O1451" s="22" t="s">
        <v>38</v>
      </c>
      <c r="P1451" s="22" t="s">
        <v>23</v>
      </c>
      <c r="Q1451" s="75">
        <v>391.6</v>
      </c>
      <c r="R1451" s="73">
        <v>0</v>
      </c>
      <c r="S1451" s="73">
        <v>195.44000000000003</v>
      </c>
    </row>
    <row r="1452" spans="1:19" x14ac:dyDescent="0.35">
      <c r="A1452" s="72">
        <v>41333</v>
      </c>
      <c r="B1452" s="22" t="s">
        <v>103</v>
      </c>
      <c r="C1452" s="72" t="s">
        <v>57</v>
      </c>
      <c r="D1452" s="60">
        <v>983</v>
      </c>
      <c r="E1452" s="22">
        <v>41</v>
      </c>
      <c r="F1452" s="49" t="s">
        <v>8</v>
      </c>
      <c r="G1452" s="49" t="s">
        <v>5</v>
      </c>
      <c r="H1452" s="73">
        <v>18.95</v>
      </c>
      <c r="I1452" s="73" t="s">
        <v>79</v>
      </c>
      <c r="J1452" s="74">
        <v>0</v>
      </c>
      <c r="K1452" s="73">
        <v>18.95</v>
      </c>
      <c r="L1452" s="73">
        <v>9.98</v>
      </c>
      <c r="M1452" s="22">
        <v>16</v>
      </c>
      <c r="N1452" s="22">
        <v>3020</v>
      </c>
      <c r="O1452" s="22" t="s">
        <v>26</v>
      </c>
      <c r="P1452" s="22" t="s">
        <v>27</v>
      </c>
      <c r="Q1452" s="75">
        <v>303.2</v>
      </c>
      <c r="R1452" s="73">
        <v>0</v>
      </c>
      <c r="S1452" s="73">
        <v>143.51999999999998</v>
      </c>
    </row>
    <row r="1453" spans="1:19" x14ac:dyDescent="0.35">
      <c r="A1453" s="72">
        <v>41333</v>
      </c>
      <c r="B1453" s="22" t="s">
        <v>103</v>
      </c>
      <c r="C1453" s="72" t="s">
        <v>57</v>
      </c>
      <c r="D1453" s="60">
        <v>984</v>
      </c>
      <c r="E1453" s="22">
        <v>47</v>
      </c>
      <c r="F1453" s="49" t="s">
        <v>10</v>
      </c>
      <c r="G1453" s="49" t="s">
        <v>5</v>
      </c>
      <c r="H1453" s="73">
        <v>28.95</v>
      </c>
      <c r="I1453" s="73" t="s">
        <v>80</v>
      </c>
      <c r="J1453" s="74">
        <v>0</v>
      </c>
      <c r="K1453" s="73">
        <v>28.95</v>
      </c>
      <c r="L1453" s="73">
        <v>8.86</v>
      </c>
      <c r="M1453" s="22">
        <v>14</v>
      </c>
      <c r="N1453" s="22">
        <v>3025</v>
      </c>
      <c r="O1453" s="22" t="s">
        <v>35</v>
      </c>
      <c r="P1453" s="22" t="s">
        <v>31</v>
      </c>
      <c r="Q1453" s="75">
        <v>405.3</v>
      </c>
      <c r="R1453" s="73">
        <v>0</v>
      </c>
      <c r="S1453" s="73">
        <v>281.26</v>
      </c>
    </row>
    <row r="1454" spans="1:19" x14ac:dyDescent="0.35">
      <c r="A1454" s="72">
        <v>41333</v>
      </c>
      <c r="B1454" s="22" t="s">
        <v>103</v>
      </c>
      <c r="C1454" s="72" t="s">
        <v>57</v>
      </c>
      <c r="D1454" s="60">
        <v>985</v>
      </c>
      <c r="E1454" s="22">
        <v>9</v>
      </c>
      <c r="F1454" s="49" t="s">
        <v>8</v>
      </c>
      <c r="G1454" s="49" t="s">
        <v>5</v>
      </c>
      <c r="H1454" s="73">
        <v>48.95</v>
      </c>
      <c r="I1454" s="73" t="s">
        <v>82</v>
      </c>
      <c r="J1454" s="74">
        <v>0.1</v>
      </c>
      <c r="K1454" s="73">
        <v>44.06</v>
      </c>
      <c r="L1454" s="73">
        <v>24.52</v>
      </c>
      <c r="M1454" s="22">
        <v>6</v>
      </c>
      <c r="N1454" s="22">
        <v>3021</v>
      </c>
      <c r="O1454" s="22" t="s">
        <v>26</v>
      </c>
      <c r="P1454" s="22" t="s">
        <v>27</v>
      </c>
      <c r="Q1454" s="75">
        <v>264.36</v>
      </c>
      <c r="R1454" s="73">
        <v>4.8900000000000006</v>
      </c>
      <c r="S1454" s="73">
        <v>117.24000000000001</v>
      </c>
    </row>
    <row r="1455" spans="1:19" x14ac:dyDescent="0.35">
      <c r="A1455" s="72">
        <v>41333</v>
      </c>
      <c r="B1455" s="22" t="s">
        <v>103</v>
      </c>
      <c r="C1455" s="72" t="s">
        <v>57</v>
      </c>
      <c r="D1455" s="60">
        <v>986</v>
      </c>
      <c r="E1455" s="22">
        <v>35</v>
      </c>
      <c r="F1455" s="49" t="s">
        <v>10</v>
      </c>
      <c r="G1455" s="49" t="s">
        <v>5</v>
      </c>
      <c r="H1455" s="73">
        <v>0.95</v>
      </c>
      <c r="I1455" s="73" t="s">
        <v>78</v>
      </c>
      <c r="J1455" s="74">
        <v>0</v>
      </c>
      <c r="K1455" s="73">
        <v>0.95</v>
      </c>
      <c r="L1455" s="73">
        <v>0.47</v>
      </c>
      <c r="M1455" s="22">
        <v>14</v>
      </c>
      <c r="N1455" s="22">
        <v>3024</v>
      </c>
      <c r="O1455" s="22" t="s">
        <v>47</v>
      </c>
      <c r="P1455" s="22" t="s">
        <v>41</v>
      </c>
      <c r="Q1455" s="75">
        <v>13.299999999999999</v>
      </c>
      <c r="R1455" s="73">
        <v>0</v>
      </c>
      <c r="S1455" s="73">
        <v>6.72</v>
      </c>
    </row>
    <row r="1456" spans="1:19" x14ac:dyDescent="0.35">
      <c r="A1456" s="72">
        <v>41334</v>
      </c>
      <c r="B1456" s="22" t="s">
        <v>104</v>
      </c>
      <c r="C1456" s="72" t="s">
        <v>58</v>
      </c>
      <c r="D1456" s="60">
        <v>987</v>
      </c>
      <c r="E1456" s="22">
        <v>6</v>
      </c>
      <c r="F1456" s="49" t="s">
        <v>7</v>
      </c>
      <c r="G1456" s="49" t="s">
        <v>5</v>
      </c>
      <c r="H1456" s="73">
        <v>55.95</v>
      </c>
      <c r="I1456" s="73" t="s">
        <v>83</v>
      </c>
      <c r="J1456" s="74">
        <v>0</v>
      </c>
      <c r="K1456" s="73">
        <v>55.95</v>
      </c>
      <c r="L1456" s="73">
        <v>16.059999999999999</v>
      </c>
      <c r="M1456" s="22">
        <v>5</v>
      </c>
      <c r="N1456" s="22">
        <v>3031</v>
      </c>
      <c r="O1456" s="22" t="s">
        <v>48</v>
      </c>
      <c r="P1456" s="22" t="s">
        <v>23</v>
      </c>
      <c r="Q1456" s="75">
        <v>279.75</v>
      </c>
      <c r="R1456" s="73">
        <v>0</v>
      </c>
      <c r="S1456" s="73">
        <v>199.45</v>
      </c>
    </row>
    <row r="1457" spans="1:19" x14ac:dyDescent="0.35">
      <c r="A1457" s="72">
        <v>41335</v>
      </c>
      <c r="B1457" s="22" t="s">
        <v>105</v>
      </c>
      <c r="C1457" s="72" t="s">
        <v>58</v>
      </c>
      <c r="D1457" s="60">
        <v>988</v>
      </c>
      <c r="E1457" s="22">
        <v>50</v>
      </c>
      <c r="F1457" s="49" t="s">
        <v>11</v>
      </c>
      <c r="G1457" s="49" t="s">
        <v>6</v>
      </c>
      <c r="H1457" s="73">
        <v>24.95</v>
      </c>
      <c r="I1457" s="73" t="s">
        <v>80</v>
      </c>
      <c r="J1457" s="74">
        <v>0</v>
      </c>
      <c r="K1457" s="73">
        <v>24.95</v>
      </c>
      <c r="L1457" s="73">
        <v>12.14</v>
      </c>
      <c r="M1457" s="22">
        <v>3</v>
      </c>
      <c r="N1457" s="22">
        <v>3016</v>
      </c>
      <c r="O1457" s="22" t="s">
        <v>42</v>
      </c>
      <c r="P1457" s="22" t="s">
        <v>29</v>
      </c>
      <c r="Q1457" s="75">
        <v>74.849999999999994</v>
      </c>
      <c r="R1457" s="73">
        <v>0</v>
      </c>
      <c r="S1457" s="73">
        <v>38.429999999999993</v>
      </c>
    </row>
    <row r="1458" spans="1:19" x14ac:dyDescent="0.35">
      <c r="A1458" s="72">
        <v>41335</v>
      </c>
      <c r="B1458" s="22" t="s">
        <v>105</v>
      </c>
      <c r="C1458" s="72" t="s">
        <v>58</v>
      </c>
      <c r="D1458" s="60">
        <v>989</v>
      </c>
      <c r="E1458" s="22">
        <v>13</v>
      </c>
      <c r="F1458" s="49" t="s">
        <v>10</v>
      </c>
      <c r="G1458" s="49" t="s">
        <v>6</v>
      </c>
      <c r="H1458" s="73">
        <v>26.95</v>
      </c>
      <c r="I1458" s="73" t="s">
        <v>80</v>
      </c>
      <c r="J1458" s="74">
        <v>0</v>
      </c>
      <c r="K1458" s="73">
        <v>26.95</v>
      </c>
      <c r="L1458" s="73">
        <v>13.26</v>
      </c>
      <c r="M1458" s="22">
        <v>1</v>
      </c>
      <c r="N1458" s="22">
        <v>3020</v>
      </c>
      <c r="O1458" s="22" t="s">
        <v>26</v>
      </c>
      <c r="P1458" s="22" t="s">
        <v>27</v>
      </c>
      <c r="Q1458" s="75">
        <v>26.95</v>
      </c>
      <c r="R1458" s="73">
        <v>0</v>
      </c>
      <c r="S1458" s="73">
        <v>13.69</v>
      </c>
    </row>
    <row r="1459" spans="1:19" x14ac:dyDescent="0.35">
      <c r="A1459" s="72">
        <v>41336</v>
      </c>
      <c r="B1459" s="22" t="s">
        <v>99</v>
      </c>
      <c r="C1459" s="72" t="s">
        <v>58</v>
      </c>
      <c r="D1459" s="60">
        <v>990</v>
      </c>
      <c r="E1459" s="22">
        <v>34</v>
      </c>
      <c r="F1459" s="49" t="s">
        <v>11</v>
      </c>
      <c r="G1459" s="49" t="s">
        <v>6</v>
      </c>
      <c r="H1459" s="73">
        <v>37.950000000000003</v>
      </c>
      <c r="I1459" s="73" t="s">
        <v>81</v>
      </c>
      <c r="J1459" s="74">
        <v>0.1</v>
      </c>
      <c r="K1459" s="73">
        <v>34.159999999999997</v>
      </c>
      <c r="L1459" s="73">
        <v>15.35</v>
      </c>
      <c r="M1459" s="22">
        <v>5</v>
      </c>
      <c r="N1459" s="22">
        <v>3011</v>
      </c>
      <c r="O1459" s="22" t="s">
        <v>52</v>
      </c>
      <c r="P1459" s="22" t="s">
        <v>31</v>
      </c>
      <c r="Q1459" s="75">
        <v>170.79999999999998</v>
      </c>
      <c r="R1459" s="73">
        <v>3.7900000000000063</v>
      </c>
      <c r="S1459" s="73">
        <v>94.049999999999983</v>
      </c>
    </row>
    <row r="1460" spans="1:19" x14ac:dyDescent="0.35">
      <c r="A1460" s="72">
        <v>41336</v>
      </c>
      <c r="B1460" s="22" t="s">
        <v>99</v>
      </c>
      <c r="C1460" s="72" t="s">
        <v>58</v>
      </c>
      <c r="D1460" s="60">
        <v>991</v>
      </c>
      <c r="E1460" s="22">
        <v>32</v>
      </c>
      <c r="F1460" s="49" t="s">
        <v>10</v>
      </c>
      <c r="G1460" s="49" t="s">
        <v>6</v>
      </c>
      <c r="H1460" s="73">
        <v>22.95</v>
      </c>
      <c r="I1460" s="73" t="s">
        <v>80</v>
      </c>
      <c r="J1460" s="74">
        <v>0</v>
      </c>
      <c r="K1460" s="73">
        <v>22.95</v>
      </c>
      <c r="L1460" s="73">
        <v>11.78</v>
      </c>
      <c r="M1460" s="22">
        <v>27</v>
      </c>
      <c r="N1460" s="22">
        <v>3018</v>
      </c>
      <c r="O1460" s="22" t="s">
        <v>49</v>
      </c>
      <c r="P1460" s="22" t="s">
        <v>41</v>
      </c>
      <c r="Q1460" s="75">
        <v>619.65</v>
      </c>
      <c r="R1460" s="73">
        <v>0</v>
      </c>
      <c r="S1460" s="73">
        <v>301.58999999999997</v>
      </c>
    </row>
    <row r="1461" spans="1:19" x14ac:dyDescent="0.35">
      <c r="A1461" s="72">
        <v>41336</v>
      </c>
      <c r="B1461" s="22" t="s">
        <v>99</v>
      </c>
      <c r="C1461" s="72" t="s">
        <v>58</v>
      </c>
      <c r="D1461" s="60">
        <v>992</v>
      </c>
      <c r="E1461" s="22">
        <v>8</v>
      </c>
      <c r="F1461" s="49" t="s">
        <v>11</v>
      </c>
      <c r="G1461" s="49" t="s">
        <v>6</v>
      </c>
      <c r="H1461" s="73">
        <v>7.95</v>
      </c>
      <c r="I1461" s="73" t="s">
        <v>78</v>
      </c>
      <c r="J1461" s="74">
        <v>0</v>
      </c>
      <c r="K1461" s="73">
        <v>7.95</v>
      </c>
      <c r="L1461" s="73">
        <v>4.53</v>
      </c>
      <c r="M1461" s="22">
        <v>18</v>
      </c>
      <c r="N1461" s="22">
        <v>3014</v>
      </c>
      <c r="O1461" s="22" t="s">
        <v>24</v>
      </c>
      <c r="P1461" s="22" t="s">
        <v>25</v>
      </c>
      <c r="Q1461" s="75">
        <v>143.1</v>
      </c>
      <c r="R1461" s="73">
        <v>0</v>
      </c>
      <c r="S1461" s="73">
        <v>61.56</v>
      </c>
    </row>
    <row r="1462" spans="1:19" x14ac:dyDescent="0.35">
      <c r="A1462" s="72">
        <v>41336</v>
      </c>
      <c r="B1462" s="22" t="s">
        <v>99</v>
      </c>
      <c r="C1462" s="72" t="s">
        <v>58</v>
      </c>
      <c r="D1462" s="60">
        <v>993</v>
      </c>
      <c r="E1462" s="22">
        <v>38</v>
      </c>
      <c r="F1462" s="49" t="s">
        <v>9</v>
      </c>
      <c r="G1462" s="49" t="s">
        <v>6</v>
      </c>
      <c r="H1462" s="73">
        <v>24.95</v>
      </c>
      <c r="I1462" s="73" t="s">
        <v>80</v>
      </c>
      <c r="J1462" s="74">
        <v>0</v>
      </c>
      <c r="K1462" s="73">
        <v>24.95</v>
      </c>
      <c r="L1462" s="73">
        <v>11.48</v>
      </c>
      <c r="M1462" s="22">
        <v>2</v>
      </c>
      <c r="N1462" s="22">
        <v>3016</v>
      </c>
      <c r="O1462" s="22" t="s">
        <v>42</v>
      </c>
      <c r="P1462" s="22" t="s">
        <v>29</v>
      </c>
      <c r="Q1462" s="75">
        <v>49.9</v>
      </c>
      <c r="R1462" s="73">
        <v>0</v>
      </c>
      <c r="S1462" s="73">
        <v>26.939999999999998</v>
      </c>
    </row>
    <row r="1463" spans="1:19" x14ac:dyDescent="0.35">
      <c r="A1463" s="72">
        <v>41336</v>
      </c>
      <c r="B1463" s="22" t="s">
        <v>99</v>
      </c>
      <c r="C1463" s="72" t="s">
        <v>58</v>
      </c>
      <c r="D1463" s="60">
        <v>994</v>
      </c>
      <c r="E1463" s="22">
        <v>46</v>
      </c>
      <c r="F1463" s="49" t="s">
        <v>11</v>
      </c>
      <c r="G1463" s="49" t="s">
        <v>6</v>
      </c>
      <c r="H1463" s="73">
        <v>55.95</v>
      </c>
      <c r="I1463" s="73" t="s">
        <v>83</v>
      </c>
      <c r="J1463" s="74">
        <v>0</v>
      </c>
      <c r="K1463" s="73">
        <v>55.95</v>
      </c>
      <c r="L1463" s="73">
        <v>32.47</v>
      </c>
      <c r="M1463" s="22">
        <v>9</v>
      </c>
      <c r="N1463" s="22">
        <v>3020</v>
      </c>
      <c r="O1463" s="22" t="s">
        <v>26</v>
      </c>
      <c r="P1463" s="22" t="s">
        <v>27</v>
      </c>
      <c r="Q1463" s="75">
        <v>503.55</v>
      </c>
      <c r="R1463" s="73">
        <v>0</v>
      </c>
      <c r="S1463" s="73">
        <v>211.32000000000005</v>
      </c>
    </row>
    <row r="1464" spans="1:19" x14ac:dyDescent="0.35">
      <c r="A1464" s="72">
        <v>41336</v>
      </c>
      <c r="B1464" s="22" t="s">
        <v>99</v>
      </c>
      <c r="C1464" s="72" t="s">
        <v>58</v>
      </c>
      <c r="D1464" s="60">
        <v>994</v>
      </c>
      <c r="E1464" s="22">
        <v>37</v>
      </c>
      <c r="F1464" s="49" t="s">
        <v>11</v>
      </c>
      <c r="G1464" s="49" t="s">
        <v>6</v>
      </c>
      <c r="H1464" s="73">
        <v>24.95</v>
      </c>
      <c r="I1464" s="73" t="s">
        <v>80</v>
      </c>
      <c r="J1464" s="74">
        <v>0</v>
      </c>
      <c r="K1464" s="73">
        <v>24.95</v>
      </c>
      <c r="L1464" s="73">
        <v>9.3800000000000008</v>
      </c>
      <c r="M1464" s="22">
        <v>1</v>
      </c>
      <c r="N1464" s="22">
        <v>3020</v>
      </c>
      <c r="O1464" s="22" t="s">
        <v>26</v>
      </c>
      <c r="P1464" s="22" t="s">
        <v>27</v>
      </c>
      <c r="Q1464" s="75">
        <v>24.95</v>
      </c>
      <c r="R1464" s="73">
        <v>0</v>
      </c>
      <c r="S1464" s="73">
        <v>15.569999999999999</v>
      </c>
    </row>
    <row r="1465" spans="1:19" x14ac:dyDescent="0.35">
      <c r="A1465" s="72">
        <v>41336</v>
      </c>
      <c r="B1465" s="22" t="s">
        <v>99</v>
      </c>
      <c r="C1465" s="72" t="s">
        <v>58</v>
      </c>
      <c r="D1465" s="60">
        <v>994</v>
      </c>
      <c r="E1465" s="22">
        <v>9</v>
      </c>
      <c r="F1465" s="49" t="s">
        <v>11</v>
      </c>
      <c r="G1465" s="49" t="s">
        <v>6</v>
      </c>
      <c r="H1465" s="73">
        <v>48.95</v>
      </c>
      <c r="I1465" s="73" t="s">
        <v>82</v>
      </c>
      <c r="J1465" s="74">
        <v>0</v>
      </c>
      <c r="K1465" s="73">
        <v>48.95</v>
      </c>
      <c r="L1465" s="73">
        <v>24.52</v>
      </c>
      <c r="M1465" s="22">
        <v>24</v>
      </c>
      <c r="N1465" s="22">
        <v>3020</v>
      </c>
      <c r="O1465" s="22" t="s">
        <v>26</v>
      </c>
      <c r="P1465" s="22" t="s">
        <v>27</v>
      </c>
      <c r="Q1465" s="75">
        <v>1174.8000000000002</v>
      </c>
      <c r="R1465" s="73">
        <v>0</v>
      </c>
      <c r="S1465" s="73">
        <v>586.32000000000005</v>
      </c>
    </row>
    <row r="1466" spans="1:19" x14ac:dyDescent="0.35">
      <c r="A1466" s="72">
        <v>41336</v>
      </c>
      <c r="B1466" s="22" t="s">
        <v>99</v>
      </c>
      <c r="C1466" s="72" t="s">
        <v>58</v>
      </c>
      <c r="D1466" s="60">
        <v>994</v>
      </c>
      <c r="E1466" s="22">
        <v>22</v>
      </c>
      <c r="F1466" s="49" t="s">
        <v>11</v>
      </c>
      <c r="G1466" s="49" t="s">
        <v>6</v>
      </c>
      <c r="H1466" s="73">
        <v>0.95</v>
      </c>
      <c r="I1466" s="73" t="s">
        <v>78</v>
      </c>
      <c r="J1466" s="74">
        <v>0.1</v>
      </c>
      <c r="K1466" s="73">
        <v>0.86</v>
      </c>
      <c r="L1466" s="73">
        <v>0.56999999999999995</v>
      </c>
      <c r="M1466" s="22">
        <v>7</v>
      </c>
      <c r="N1466" s="22">
        <v>3020</v>
      </c>
      <c r="O1466" s="22" t="s">
        <v>26</v>
      </c>
      <c r="P1466" s="22" t="s">
        <v>27</v>
      </c>
      <c r="Q1466" s="75">
        <v>6.02</v>
      </c>
      <c r="R1466" s="73">
        <v>8.9999999999999969E-2</v>
      </c>
      <c r="S1466" s="73">
        <v>2.0300000000000002</v>
      </c>
    </row>
    <row r="1467" spans="1:19" x14ac:dyDescent="0.35">
      <c r="A1467" s="72">
        <v>41336</v>
      </c>
      <c r="B1467" s="22" t="s">
        <v>99</v>
      </c>
      <c r="C1467" s="72" t="s">
        <v>58</v>
      </c>
      <c r="D1467" s="60">
        <v>994</v>
      </c>
      <c r="E1467" s="22">
        <v>38</v>
      </c>
      <c r="F1467" s="49" t="s">
        <v>11</v>
      </c>
      <c r="G1467" s="49" t="s">
        <v>6</v>
      </c>
      <c r="H1467" s="73">
        <v>24.95</v>
      </c>
      <c r="I1467" s="73" t="s">
        <v>80</v>
      </c>
      <c r="J1467" s="74">
        <v>0</v>
      </c>
      <c r="K1467" s="73">
        <v>24.95</v>
      </c>
      <c r="L1467" s="73">
        <v>11.48</v>
      </c>
      <c r="M1467" s="22">
        <v>3</v>
      </c>
      <c r="N1467" s="22">
        <v>3020</v>
      </c>
      <c r="O1467" s="22" t="s">
        <v>26</v>
      </c>
      <c r="P1467" s="22" t="s">
        <v>27</v>
      </c>
      <c r="Q1467" s="75">
        <v>74.849999999999994</v>
      </c>
      <c r="R1467" s="73">
        <v>0</v>
      </c>
      <c r="S1467" s="73">
        <v>40.409999999999997</v>
      </c>
    </row>
    <row r="1468" spans="1:19" x14ac:dyDescent="0.35">
      <c r="A1468" s="72">
        <v>41336</v>
      </c>
      <c r="B1468" s="22" t="s">
        <v>99</v>
      </c>
      <c r="C1468" s="72" t="s">
        <v>58</v>
      </c>
      <c r="D1468" s="60">
        <v>995</v>
      </c>
      <c r="E1468" s="22">
        <v>6</v>
      </c>
      <c r="F1468" s="49" t="s">
        <v>11</v>
      </c>
      <c r="G1468" s="49" t="s">
        <v>6</v>
      </c>
      <c r="H1468" s="73">
        <v>55.95</v>
      </c>
      <c r="I1468" s="73" t="s">
        <v>83</v>
      </c>
      <c r="J1468" s="74">
        <v>0</v>
      </c>
      <c r="K1468" s="73">
        <v>55.95</v>
      </c>
      <c r="L1468" s="73">
        <v>16.059999999999999</v>
      </c>
      <c r="M1468" s="22">
        <v>25</v>
      </c>
      <c r="N1468" s="22">
        <v>3021</v>
      </c>
      <c r="O1468" s="22" t="s">
        <v>26</v>
      </c>
      <c r="P1468" s="22" t="s">
        <v>27</v>
      </c>
      <c r="Q1468" s="75">
        <v>1398.75</v>
      </c>
      <c r="R1468" s="73">
        <v>0</v>
      </c>
      <c r="S1468" s="73">
        <v>997.25</v>
      </c>
    </row>
    <row r="1469" spans="1:19" x14ac:dyDescent="0.35">
      <c r="A1469" s="72">
        <v>41336</v>
      </c>
      <c r="B1469" s="22" t="s">
        <v>99</v>
      </c>
      <c r="C1469" s="72" t="s">
        <v>58</v>
      </c>
      <c r="D1469" s="60">
        <v>996</v>
      </c>
      <c r="E1469" s="22">
        <v>34</v>
      </c>
      <c r="F1469" s="49" t="s">
        <v>9</v>
      </c>
      <c r="G1469" s="49" t="s">
        <v>6</v>
      </c>
      <c r="H1469" s="73">
        <v>37.950000000000003</v>
      </c>
      <c r="I1469" s="73" t="s">
        <v>81</v>
      </c>
      <c r="J1469" s="74">
        <v>0</v>
      </c>
      <c r="K1469" s="73">
        <v>37.950000000000003</v>
      </c>
      <c r="L1469" s="73">
        <v>15.35</v>
      </c>
      <c r="M1469" s="22">
        <v>4</v>
      </c>
      <c r="N1469" s="22">
        <v>3013</v>
      </c>
      <c r="O1469" s="22" t="s">
        <v>33</v>
      </c>
      <c r="P1469" s="22" t="s">
        <v>34</v>
      </c>
      <c r="Q1469" s="75">
        <v>151.80000000000001</v>
      </c>
      <c r="R1469" s="73">
        <v>0</v>
      </c>
      <c r="S1469" s="73">
        <v>90.4</v>
      </c>
    </row>
    <row r="1470" spans="1:19" x14ac:dyDescent="0.35">
      <c r="A1470" s="72">
        <v>41336</v>
      </c>
      <c r="B1470" s="22" t="s">
        <v>99</v>
      </c>
      <c r="C1470" s="72" t="s">
        <v>58</v>
      </c>
      <c r="D1470" s="60">
        <v>997</v>
      </c>
      <c r="E1470" s="22">
        <v>7</v>
      </c>
      <c r="F1470" s="49" t="s">
        <v>11</v>
      </c>
      <c r="G1470" s="49" t="s">
        <v>6</v>
      </c>
      <c r="H1470" s="73">
        <v>20.95</v>
      </c>
      <c r="I1470" s="73" t="s">
        <v>80</v>
      </c>
      <c r="J1470" s="74">
        <v>0</v>
      </c>
      <c r="K1470" s="73">
        <v>20.95</v>
      </c>
      <c r="L1470" s="73">
        <v>10.039999999999999</v>
      </c>
      <c r="M1470" s="22">
        <v>19</v>
      </c>
      <c r="N1470" s="22">
        <v>3022</v>
      </c>
      <c r="O1470" s="22" t="s">
        <v>43</v>
      </c>
      <c r="P1470" s="22" t="s">
        <v>44</v>
      </c>
      <c r="Q1470" s="75">
        <v>398.05</v>
      </c>
      <c r="R1470" s="73">
        <v>0</v>
      </c>
      <c r="S1470" s="73">
        <v>207.29</v>
      </c>
    </row>
    <row r="1471" spans="1:19" x14ac:dyDescent="0.35">
      <c r="A1471" s="72">
        <v>41336</v>
      </c>
      <c r="B1471" s="22" t="s">
        <v>99</v>
      </c>
      <c r="C1471" s="72" t="s">
        <v>58</v>
      </c>
      <c r="D1471" s="60">
        <v>998</v>
      </c>
      <c r="E1471" s="22">
        <v>13</v>
      </c>
      <c r="F1471" s="49" t="s">
        <v>10</v>
      </c>
      <c r="G1471" s="49" t="s">
        <v>6</v>
      </c>
      <c r="H1471" s="73">
        <v>26.95</v>
      </c>
      <c r="I1471" s="73" t="s">
        <v>80</v>
      </c>
      <c r="J1471" s="74">
        <v>0</v>
      </c>
      <c r="K1471" s="73">
        <v>26.95</v>
      </c>
      <c r="L1471" s="73">
        <v>13.26</v>
      </c>
      <c r="M1471" s="22">
        <v>6</v>
      </c>
      <c r="N1471" s="22">
        <v>3028</v>
      </c>
      <c r="O1471" s="22" t="s">
        <v>39</v>
      </c>
      <c r="P1471" s="22" t="s">
        <v>27</v>
      </c>
      <c r="Q1471" s="75">
        <v>161.69999999999999</v>
      </c>
      <c r="R1471" s="73">
        <v>0</v>
      </c>
      <c r="S1471" s="73">
        <v>82.14</v>
      </c>
    </row>
    <row r="1472" spans="1:19" x14ac:dyDescent="0.35">
      <c r="A1472" s="72">
        <v>41336</v>
      </c>
      <c r="B1472" s="22" t="s">
        <v>99</v>
      </c>
      <c r="C1472" s="72" t="s">
        <v>58</v>
      </c>
      <c r="D1472" s="60">
        <v>999</v>
      </c>
      <c r="E1472" s="22">
        <v>26</v>
      </c>
      <c r="F1472" s="49" t="s">
        <v>11</v>
      </c>
      <c r="G1472" s="49" t="s">
        <v>6</v>
      </c>
      <c r="H1472" s="73">
        <v>0.95</v>
      </c>
      <c r="I1472" s="73" t="s">
        <v>78</v>
      </c>
      <c r="J1472" s="74">
        <v>0</v>
      </c>
      <c r="K1472" s="73">
        <v>0.95</v>
      </c>
      <c r="L1472" s="73">
        <v>0.42</v>
      </c>
      <c r="M1472" s="22">
        <v>17</v>
      </c>
      <c r="N1472" s="22">
        <v>3033</v>
      </c>
      <c r="O1472" s="22" t="s">
        <v>22</v>
      </c>
      <c r="P1472" s="22" t="s">
        <v>23</v>
      </c>
      <c r="Q1472" s="75">
        <v>16.149999999999999</v>
      </c>
      <c r="R1472" s="73">
        <v>0</v>
      </c>
      <c r="S1472" s="73">
        <v>9.01</v>
      </c>
    </row>
    <row r="1473" spans="1:19" x14ac:dyDescent="0.35">
      <c r="A1473" s="72">
        <v>41336</v>
      </c>
      <c r="B1473" s="22" t="s">
        <v>99</v>
      </c>
      <c r="C1473" s="72" t="s">
        <v>58</v>
      </c>
      <c r="D1473" s="60">
        <v>1000</v>
      </c>
      <c r="E1473" s="22">
        <v>20</v>
      </c>
      <c r="F1473" s="49" t="s">
        <v>9</v>
      </c>
      <c r="G1473" s="49" t="s">
        <v>6</v>
      </c>
      <c r="H1473" s="73">
        <v>16.95</v>
      </c>
      <c r="I1473" s="73" t="s">
        <v>79</v>
      </c>
      <c r="J1473" s="74">
        <v>0</v>
      </c>
      <c r="K1473" s="73">
        <v>16.95</v>
      </c>
      <c r="L1473" s="73">
        <v>6.76</v>
      </c>
      <c r="M1473" s="22">
        <v>14</v>
      </c>
      <c r="N1473" s="22">
        <v>3024</v>
      </c>
      <c r="O1473" s="22" t="s">
        <v>47</v>
      </c>
      <c r="P1473" s="22" t="s">
        <v>41</v>
      </c>
      <c r="Q1473" s="75">
        <v>237.29999999999998</v>
      </c>
      <c r="R1473" s="73">
        <v>0</v>
      </c>
      <c r="S1473" s="73">
        <v>142.66</v>
      </c>
    </row>
    <row r="1474" spans="1:19" x14ac:dyDescent="0.35">
      <c r="A1474" s="72">
        <v>41336</v>
      </c>
      <c r="B1474" s="22" t="s">
        <v>99</v>
      </c>
      <c r="C1474" s="72" t="s">
        <v>58</v>
      </c>
      <c r="D1474" s="60">
        <v>1001</v>
      </c>
      <c r="E1474" s="22">
        <v>36</v>
      </c>
      <c r="F1474" s="49" t="s">
        <v>11</v>
      </c>
      <c r="G1474" s="49" t="s">
        <v>6</v>
      </c>
      <c r="H1474" s="73">
        <v>26.95</v>
      </c>
      <c r="I1474" s="73" t="s">
        <v>80</v>
      </c>
      <c r="J1474" s="74">
        <v>0</v>
      </c>
      <c r="K1474" s="73">
        <v>26.95</v>
      </c>
      <c r="L1474" s="73">
        <v>12.53</v>
      </c>
      <c r="M1474" s="22">
        <v>22</v>
      </c>
      <c r="N1474" s="22">
        <v>3030</v>
      </c>
      <c r="O1474" s="22" t="s">
        <v>40</v>
      </c>
      <c r="P1474" s="22" t="s">
        <v>41</v>
      </c>
      <c r="Q1474" s="75">
        <v>592.9</v>
      </c>
      <c r="R1474" s="73">
        <v>0</v>
      </c>
      <c r="S1474" s="73">
        <v>317.24</v>
      </c>
    </row>
    <row r="1475" spans="1:19" x14ac:dyDescent="0.35">
      <c r="A1475" s="72">
        <v>41336</v>
      </c>
      <c r="B1475" s="22" t="s">
        <v>99</v>
      </c>
      <c r="C1475" s="72" t="s">
        <v>58</v>
      </c>
      <c r="D1475" s="60">
        <v>1002</v>
      </c>
      <c r="E1475" s="22">
        <v>10</v>
      </c>
      <c r="F1475" s="49" t="s">
        <v>9</v>
      </c>
      <c r="G1475" s="49" t="s">
        <v>6</v>
      </c>
      <c r="H1475" s="73">
        <v>34.950000000000003</v>
      </c>
      <c r="I1475" s="73" t="s">
        <v>81</v>
      </c>
      <c r="J1475" s="74">
        <v>0</v>
      </c>
      <c r="K1475" s="73">
        <v>34.950000000000003</v>
      </c>
      <c r="L1475" s="73">
        <v>22.13</v>
      </c>
      <c r="M1475" s="22">
        <v>17</v>
      </c>
      <c r="N1475" s="22">
        <v>3021</v>
      </c>
      <c r="O1475" s="22" t="s">
        <v>26</v>
      </c>
      <c r="P1475" s="22" t="s">
        <v>27</v>
      </c>
      <c r="Q1475" s="75">
        <v>594.15000000000009</v>
      </c>
      <c r="R1475" s="73">
        <v>0</v>
      </c>
      <c r="S1475" s="73">
        <v>217.94000000000005</v>
      </c>
    </row>
    <row r="1476" spans="1:19" x14ac:dyDescent="0.35">
      <c r="A1476" s="72">
        <v>41336</v>
      </c>
      <c r="B1476" s="22" t="s">
        <v>99</v>
      </c>
      <c r="C1476" s="72" t="s">
        <v>58</v>
      </c>
      <c r="D1476" s="60">
        <v>1002</v>
      </c>
      <c r="E1476" s="22">
        <v>29</v>
      </c>
      <c r="F1476" s="49" t="s">
        <v>9</v>
      </c>
      <c r="G1476" s="49" t="s">
        <v>6</v>
      </c>
      <c r="H1476" s="73">
        <v>40.950000000000003</v>
      </c>
      <c r="I1476" s="73" t="s">
        <v>82</v>
      </c>
      <c r="J1476" s="74">
        <v>0</v>
      </c>
      <c r="K1476" s="73">
        <v>40.950000000000003</v>
      </c>
      <c r="L1476" s="73">
        <v>15.51</v>
      </c>
      <c r="M1476" s="22">
        <v>5</v>
      </c>
      <c r="N1476" s="22">
        <v>3021</v>
      </c>
      <c r="O1476" s="22" t="s">
        <v>26</v>
      </c>
      <c r="P1476" s="22" t="s">
        <v>27</v>
      </c>
      <c r="Q1476" s="75">
        <v>204.75</v>
      </c>
      <c r="R1476" s="73">
        <v>0</v>
      </c>
      <c r="S1476" s="73">
        <v>127.20000000000002</v>
      </c>
    </row>
    <row r="1477" spans="1:19" x14ac:dyDescent="0.35">
      <c r="A1477" s="72">
        <v>41336</v>
      </c>
      <c r="B1477" s="22" t="s">
        <v>99</v>
      </c>
      <c r="C1477" s="72" t="s">
        <v>58</v>
      </c>
      <c r="D1477" s="60">
        <v>1002</v>
      </c>
      <c r="E1477" s="22">
        <v>50</v>
      </c>
      <c r="F1477" s="49" t="s">
        <v>9</v>
      </c>
      <c r="G1477" s="49" t="s">
        <v>6</v>
      </c>
      <c r="H1477" s="73">
        <v>24.95</v>
      </c>
      <c r="I1477" s="73" t="s">
        <v>80</v>
      </c>
      <c r="J1477" s="74">
        <v>0</v>
      </c>
      <c r="K1477" s="73">
        <v>24.95</v>
      </c>
      <c r="L1477" s="73">
        <v>12.14</v>
      </c>
      <c r="M1477" s="22">
        <v>3</v>
      </c>
      <c r="N1477" s="22">
        <v>3021</v>
      </c>
      <c r="O1477" s="22" t="s">
        <v>26</v>
      </c>
      <c r="P1477" s="22" t="s">
        <v>27</v>
      </c>
      <c r="Q1477" s="75">
        <v>74.849999999999994</v>
      </c>
      <c r="R1477" s="73">
        <v>0</v>
      </c>
      <c r="S1477" s="73">
        <v>38.429999999999993</v>
      </c>
    </row>
    <row r="1478" spans="1:19" x14ac:dyDescent="0.35">
      <c r="A1478" s="72">
        <v>41336</v>
      </c>
      <c r="B1478" s="22" t="s">
        <v>99</v>
      </c>
      <c r="C1478" s="72" t="s">
        <v>58</v>
      </c>
      <c r="D1478" s="60">
        <v>1002</v>
      </c>
      <c r="E1478" s="22">
        <v>22</v>
      </c>
      <c r="F1478" s="49" t="s">
        <v>9</v>
      </c>
      <c r="G1478" s="49" t="s">
        <v>6</v>
      </c>
      <c r="H1478" s="73">
        <v>0.95</v>
      </c>
      <c r="I1478" s="73" t="s">
        <v>78</v>
      </c>
      <c r="J1478" s="74">
        <v>0</v>
      </c>
      <c r="K1478" s="73">
        <v>0.95</v>
      </c>
      <c r="L1478" s="73">
        <v>0.56999999999999995</v>
      </c>
      <c r="M1478" s="22">
        <v>3</v>
      </c>
      <c r="N1478" s="22">
        <v>3021</v>
      </c>
      <c r="O1478" s="22" t="s">
        <v>26</v>
      </c>
      <c r="P1478" s="22" t="s">
        <v>27</v>
      </c>
      <c r="Q1478" s="75">
        <v>2.8499999999999996</v>
      </c>
      <c r="R1478" s="73">
        <v>0</v>
      </c>
      <c r="S1478" s="73">
        <v>1.1400000000000001</v>
      </c>
    </row>
    <row r="1479" spans="1:19" x14ac:dyDescent="0.35">
      <c r="A1479" s="72">
        <v>41336</v>
      </c>
      <c r="B1479" s="22" t="s">
        <v>99</v>
      </c>
      <c r="C1479" s="72" t="s">
        <v>58</v>
      </c>
      <c r="D1479" s="60">
        <v>1002</v>
      </c>
      <c r="E1479" s="22">
        <v>15</v>
      </c>
      <c r="F1479" s="49" t="s">
        <v>9</v>
      </c>
      <c r="G1479" s="49" t="s">
        <v>6</v>
      </c>
      <c r="H1479" s="73">
        <v>28.95</v>
      </c>
      <c r="I1479" s="73" t="s">
        <v>80</v>
      </c>
      <c r="J1479" s="74">
        <v>0</v>
      </c>
      <c r="K1479" s="73">
        <v>28.95</v>
      </c>
      <c r="L1479" s="73">
        <v>17.53</v>
      </c>
      <c r="M1479" s="22">
        <v>31</v>
      </c>
      <c r="N1479" s="22">
        <v>3021</v>
      </c>
      <c r="O1479" s="22" t="s">
        <v>26</v>
      </c>
      <c r="P1479" s="22" t="s">
        <v>27</v>
      </c>
      <c r="Q1479" s="75">
        <v>897.44999999999993</v>
      </c>
      <c r="R1479" s="73">
        <v>0</v>
      </c>
      <c r="S1479" s="73">
        <v>354.01999999999992</v>
      </c>
    </row>
    <row r="1480" spans="1:19" x14ac:dyDescent="0.35">
      <c r="A1480" s="72">
        <v>41336</v>
      </c>
      <c r="B1480" s="22" t="s">
        <v>99</v>
      </c>
      <c r="C1480" s="72" t="s">
        <v>58</v>
      </c>
      <c r="D1480" s="60">
        <v>1002</v>
      </c>
      <c r="E1480" s="22">
        <v>21</v>
      </c>
      <c r="F1480" s="49" t="s">
        <v>9</v>
      </c>
      <c r="G1480" s="49" t="s">
        <v>6</v>
      </c>
      <c r="H1480" s="73">
        <v>26.95</v>
      </c>
      <c r="I1480" s="73" t="s">
        <v>80</v>
      </c>
      <c r="J1480" s="74">
        <v>0.1</v>
      </c>
      <c r="K1480" s="73">
        <v>24.26</v>
      </c>
      <c r="L1480" s="73">
        <v>12.42</v>
      </c>
      <c r="M1480" s="22">
        <v>14</v>
      </c>
      <c r="N1480" s="22">
        <v>3021</v>
      </c>
      <c r="O1480" s="22" t="s">
        <v>26</v>
      </c>
      <c r="P1480" s="22" t="s">
        <v>27</v>
      </c>
      <c r="Q1480" s="75">
        <v>339.64000000000004</v>
      </c>
      <c r="R1480" s="73">
        <v>2.6899999999999977</v>
      </c>
      <c r="S1480" s="73">
        <v>165.76000000000002</v>
      </c>
    </row>
    <row r="1481" spans="1:19" x14ac:dyDescent="0.35">
      <c r="A1481" s="72">
        <v>41336</v>
      </c>
      <c r="B1481" s="22" t="s">
        <v>99</v>
      </c>
      <c r="C1481" s="72" t="s">
        <v>58</v>
      </c>
      <c r="D1481" s="60">
        <v>1003</v>
      </c>
      <c r="E1481" s="22">
        <v>23</v>
      </c>
      <c r="F1481" s="49" t="s">
        <v>10</v>
      </c>
      <c r="G1481" s="49" t="s">
        <v>6</v>
      </c>
      <c r="H1481" s="73">
        <v>2.95</v>
      </c>
      <c r="I1481" s="73" t="s">
        <v>78</v>
      </c>
      <c r="J1481" s="74">
        <v>0</v>
      </c>
      <c r="K1481" s="73">
        <v>2.95</v>
      </c>
      <c r="L1481" s="73">
        <v>1.68</v>
      </c>
      <c r="M1481" s="22">
        <v>10</v>
      </c>
      <c r="N1481" s="22">
        <v>3031</v>
      </c>
      <c r="O1481" s="22" t="s">
        <v>48</v>
      </c>
      <c r="P1481" s="22" t="s">
        <v>23</v>
      </c>
      <c r="Q1481" s="75">
        <v>29.5</v>
      </c>
      <c r="R1481" s="73">
        <v>0</v>
      </c>
      <c r="S1481" s="73">
        <v>12.700000000000003</v>
      </c>
    </row>
    <row r="1482" spans="1:19" x14ac:dyDescent="0.35">
      <c r="A1482" s="72">
        <v>41336</v>
      </c>
      <c r="B1482" s="22" t="s">
        <v>99</v>
      </c>
      <c r="C1482" s="72" t="s">
        <v>58</v>
      </c>
      <c r="D1482" s="60">
        <v>1004</v>
      </c>
      <c r="E1482" s="22">
        <v>2</v>
      </c>
      <c r="F1482" s="49" t="s">
        <v>10</v>
      </c>
      <c r="G1482" s="49" t="s">
        <v>6</v>
      </c>
      <c r="H1482" s="73">
        <v>44.95</v>
      </c>
      <c r="I1482" s="73" t="s">
        <v>82</v>
      </c>
      <c r="J1482" s="74">
        <v>0</v>
      </c>
      <c r="K1482" s="73">
        <v>44.95</v>
      </c>
      <c r="L1482" s="73">
        <v>27.95</v>
      </c>
      <c r="M1482" s="22">
        <v>6</v>
      </c>
      <c r="N1482" s="22">
        <v>3016</v>
      </c>
      <c r="O1482" s="22" t="s">
        <v>42</v>
      </c>
      <c r="P1482" s="22" t="s">
        <v>29</v>
      </c>
      <c r="Q1482" s="75">
        <v>269.70000000000005</v>
      </c>
      <c r="R1482" s="73">
        <v>0</v>
      </c>
      <c r="S1482" s="73">
        <v>102.00000000000003</v>
      </c>
    </row>
    <row r="1483" spans="1:19" x14ac:dyDescent="0.35">
      <c r="A1483" s="72">
        <v>41336</v>
      </c>
      <c r="B1483" s="22" t="s">
        <v>99</v>
      </c>
      <c r="C1483" s="72" t="s">
        <v>58</v>
      </c>
      <c r="D1483" s="60">
        <v>1005</v>
      </c>
      <c r="E1483" s="22">
        <v>44</v>
      </c>
      <c r="F1483" s="49" t="s">
        <v>11</v>
      </c>
      <c r="G1483" s="49" t="s">
        <v>6</v>
      </c>
      <c r="H1483" s="73">
        <v>38.950000000000003</v>
      </c>
      <c r="I1483" s="73" t="s">
        <v>81</v>
      </c>
      <c r="J1483" s="74">
        <v>0</v>
      </c>
      <c r="K1483" s="73">
        <v>38.950000000000003</v>
      </c>
      <c r="L1483" s="73">
        <v>24.76</v>
      </c>
      <c r="M1483" s="22">
        <v>23</v>
      </c>
      <c r="N1483" s="22">
        <v>3025</v>
      </c>
      <c r="O1483" s="22" t="s">
        <v>35</v>
      </c>
      <c r="P1483" s="22" t="s">
        <v>31</v>
      </c>
      <c r="Q1483" s="75">
        <v>895.85</v>
      </c>
      <c r="R1483" s="73">
        <v>0</v>
      </c>
      <c r="S1483" s="73">
        <v>326.37</v>
      </c>
    </row>
    <row r="1484" spans="1:19" x14ac:dyDescent="0.35">
      <c r="A1484" s="72">
        <v>41336</v>
      </c>
      <c r="B1484" s="22" t="s">
        <v>99</v>
      </c>
      <c r="C1484" s="72" t="s">
        <v>58</v>
      </c>
      <c r="D1484" s="60">
        <v>1006</v>
      </c>
      <c r="E1484" s="22">
        <v>1</v>
      </c>
      <c r="F1484" s="49" t="s">
        <v>10</v>
      </c>
      <c r="G1484" s="49" t="s">
        <v>6</v>
      </c>
      <c r="H1484" s="73">
        <v>43.95</v>
      </c>
      <c r="I1484" s="73" t="s">
        <v>82</v>
      </c>
      <c r="J1484" s="74">
        <v>0</v>
      </c>
      <c r="K1484" s="73">
        <v>43.95</v>
      </c>
      <c r="L1484" s="73">
        <v>25.6</v>
      </c>
      <c r="M1484" s="22">
        <v>15</v>
      </c>
      <c r="N1484" s="22">
        <v>3020</v>
      </c>
      <c r="O1484" s="22" t="s">
        <v>26</v>
      </c>
      <c r="P1484" s="22" t="s">
        <v>27</v>
      </c>
      <c r="Q1484" s="75">
        <v>659.25</v>
      </c>
      <c r="R1484" s="73">
        <v>0</v>
      </c>
      <c r="S1484" s="73">
        <v>275.25</v>
      </c>
    </row>
    <row r="1485" spans="1:19" x14ac:dyDescent="0.35">
      <c r="A1485" s="72">
        <v>41336</v>
      </c>
      <c r="B1485" s="22" t="s">
        <v>99</v>
      </c>
      <c r="C1485" s="72" t="s">
        <v>58</v>
      </c>
      <c r="D1485" s="60">
        <v>1007</v>
      </c>
      <c r="E1485" s="22">
        <v>32</v>
      </c>
      <c r="F1485" s="49" t="s">
        <v>9</v>
      </c>
      <c r="G1485" s="49" t="s">
        <v>6</v>
      </c>
      <c r="H1485" s="73">
        <v>22.95</v>
      </c>
      <c r="I1485" s="73" t="s">
        <v>80</v>
      </c>
      <c r="J1485" s="74">
        <v>0</v>
      </c>
      <c r="K1485" s="73">
        <v>22.95</v>
      </c>
      <c r="L1485" s="73">
        <v>11.78</v>
      </c>
      <c r="M1485" s="22">
        <v>25</v>
      </c>
      <c r="N1485" s="22">
        <v>3023</v>
      </c>
      <c r="O1485" s="22" t="s">
        <v>38</v>
      </c>
      <c r="P1485" s="22" t="s">
        <v>23</v>
      </c>
      <c r="Q1485" s="75">
        <v>573.75</v>
      </c>
      <c r="R1485" s="73">
        <v>0</v>
      </c>
      <c r="S1485" s="73">
        <v>279.25</v>
      </c>
    </row>
    <row r="1486" spans="1:19" x14ac:dyDescent="0.35">
      <c r="A1486" s="72">
        <v>41336</v>
      </c>
      <c r="B1486" s="22" t="s">
        <v>99</v>
      </c>
      <c r="C1486" s="72" t="s">
        <v>58</v>
      </c>
      <c r="D1486" s="60">
        <v>1008</v>
      </c>
      <c r="E1486" s="22">
        <v>21</v>
      </c>
      <c r="F1486" s="49" t="s">
        <v>11</v>
      </c>
      <c r="G1486" s="49" t="s">
        <v>6</v>
      </c>
      <c r="H1486" s="73">
        <v>26.95</v>
      </c>
      <c r="I1486" s="73" t="s">
        <v>80</v>
      </c>
      <c r="J1486" s="74">
        <v>0</v>
      </c>
      <c r="K1486" s="73">
        <v>26.95</v>
      </c>
      <c r="L1486" s="73">
        <v>12.42</v>
      </c>
      <c r="M1486" s="22">
        <v>1</v>
      </c>
      <c r="N1486" s="22">
        <v>3029</v>
      </c>
      <c r="O1486" s="22" t="s">
        <v>46</v>
      </c>
      <c r="P1486" s="22" t="s">
        <v>23</v>
      </c>
      <c r="Q1486" s="75">
        <v>26.95</v>
      </c>
      <c r="R1486" s="73">
        <v>0</v>
      </c>
      <c r="S1486" s="73">
        <v>14.53</v>
      </c>
    </row>
    <row r="1487" spans="1:19" x14ac:dyDescent="0.35">
      <c r="A1487" s="72">
        <v>41336</v>
      </c>
      <c r="B1487" s="22" t="s">
        <v>99</v>
      </c>
      <c r="C1487" s="72" t="s">
        <v>58</v>
      </c>
      <c r="D1487" s="60">
        <v>1009</v>
      </c>
      <c r="E1487" s="22">
        <v>2</v>
      </c>
      <c r="F1487" s="49" t="s">
        <v>9</v>
      </c>
      <c r="G1487" s="49" t="s">
        <v>6</v>
      </c>
      <c r="H1487" s="73">
        <v>44.95</v>
      </c>
      <c r="I1487" s="73" t="s">
        <v>82</v>
      </c>
      <c r="J1487" s="74">
        <v>0</v>
      </c>
      <c r="K1487" s="73">
        <v>44.95</v>
      </c>
      <c r="L1487" s="73">
        <v>27.95</v>
      </c>
      <c r="M1487" s="22">
        <v>1</v>
      </c>
      <c r="N1487" s="22">
        <v>3022</v>
      </c>
      <c r="O1487" s="22" t="s">
        <v>43</v>
      </c>
      <c r="P1487" s="22" t="s">
        <v>44</v>
      </c>
      <c r="Q1487" s="75">
        <v>44.95</v>
      </c>
      <c r="R1487" s="73">
        <v>0</v>
      </c>
      <c r="S1487" s="73">
        <v>17.000000000000004</v>
      </c>
    </row>
    <row r="1488" spans="1:19" x14ac:dyDescent="0.35">
      <c r="A1488" s="72">
        <v>41336</v>
      </c>
      <c r="B1488" s="22" t="s">
        <v>99</v>
      </c>
      <c r="C1488" s="72" t="s">
        <v>58</v>
      </c>
      <c r="D1488" s="60">
        <v>1010</v>
      </c>
      <c r="E1488" s="22">
        <v>10</v>
      </c>
      <c r="F1488" s="49" t="s">
        <v>11</v>
      </c>
      <c r="G1488" s="49" t="s">
        <v>6</v>
      </c>
      <c r="H1488" s="73">
        <v>34.950000000000003</v>
      </c>
      <c r="I1488" s="73" t="s">
        <v>81</v>
      </c>
      <c r="J1488" s="74">
        <v>0</v>
      </c>
      <c r="K1488" s="73">
        <v>34.950000000000003</v>
      </c>
      <c r="L1488" s="73">
        <v>22.13</v>
      </c>
      <c r="M1488" s="22">
        <v>14</v>
      </c>
      <c r="N1488" s="22">
        <v>3020</v>
      </c>
      <c r="O1488" s="22" t="s">
        <v>26</v>
      </c>
      <c r="P1488" s="22" t="s">
        <v>27</v>
      </c>
      <c r="Q1488" s="75">
        <v>489.30000000000007</v>
      </c>
      <c r="R1488" s="73">
        <v>0</v>
      </c>
      <c r="S1488" s="73">
        <v>179.48000000000005</v>
      </c>
    </row>
    <row r="1489" spans="1:19" x14ac:dyDescent="0.35">
      <c r="A1489" s="72">
        <v>41336</v>
      </c>
      <c r="B1489" s="22" t="s">
        <v>99</v>
      </c>
      <c r="C1489" s="72" t="s">
        <v>58</v>
      </c>
      <c r="D1489" s="60">
        <v>1011</v>
      </c>
      <c r="E1489" s="22">
        <v>26</v>
      </c>
      <c r="F1489" s="49" t="s">
        <v>9</v>
      </c>
      <c r="G1489" s="49" t="s">
        <v>6</v>
      </c>
      <c r="H1489" s="73">
        <v>0.95</v>
      </c>
      <c r="I1489" s="73" t="s">
        <v>78</v>
      </c>
      <c r="J1489" s="74">
        <v>0.1</v>
      </c>
      <c r="K1489" s="73">
        <v>0.86</v>
      </c>
      <c r="L1489" s="73">
        <v>0.42</v>
      </c>
      <c r="M1489" s="22">
        <v>10</v>
      </c>
      <c r="N1489" s="22">
        <v>3016</v>
      </c>
      <c r="O1489" s="22" t="s">
        <v>42</v>
      </c>
      <c r="P1489" s="22" t="s">
        <v>29</v>
      </c>
      <c r="Q1489" s="75">
        <v>8.6</v>
      </c>
      <c r="R1489" s="73">
        <v>8.9999999999999969E-2</v>
      </c>
      <c r="S1489" s="73">
        <v>4.4000000000000004</v>
      </c>
    </row>
    <row r="1490" spans="1:19" x14ac:dyDescent="0.35">
      <c r="A1490" s="72">
        <v>41336</v>
      </c>
      <c r="B1490" s="22" t="s">
        <v>99</v>
      </c>
      <c r="C1490" s="72" t="s">
        <v>58</v>
      </c>
      <c r="D1490" s="60">
        <v>1012</v>
      </c>
      <c r="E1490" s="22">
        <v>29</v>
      </c>
      <c r="F1490" s="49" t="s">
        <v>10</v>
      </c>
      <c r="G1490" s="49" t="s">
        <v>6</v>
      </c>
      <c r="H1490" s="73">
        <v>40.950000000000003</v>
      </c>
      <c r="I1490" s="73" t="s">
        <v>82</v>
      </c>
      <c r="J1490" s="74">
        <v>0</v>
      </c>
      <c r="K1490" s="73">
        <v>40.950000000000003</v>
      </c>
      <c r="L1490" s="73">
        <v>15.51</v>
      </c>
      <c r="M1490" s="22">
        <v>2</v>
      </c>
      <c r="N1490" s="22">
        <v>3028</v>
      </c>
      <c r="O1490" s="22" t="s">
        <v>39</v>
      </c>
      <c r="P1490" s="22" t="s">
        <v>27</v>
      </c>
      <c r="Q1490" s="75">
        <v>81.900000000000006</v>
      </c>
      <c r="R1490" s="73">
        <v>0</v>
      </c>
      <c r="S1490" s="73">
        <v>50.88000000000001</v>
      </c>
    </row>
    <row r="1491" spans="1:19" x14ac:dyDescent="0.35">
      <c r="A1491" s="72">
        <v>41336</v>
      </c>
      <c r="B1491" s="22" t="s">
        <v>99</v>
      </c>
      <c r="C1491" s="72" t="s">
        <v>58</v>
      </c>
      <c r="D1491" s="60">
        <v>1013</v>
      </c>
      <c r="E1491" s="22">
        <v>8</v>
      </c>
      <c r="F1491" s="49" t="s">
        <v>11</v>
      </c>
      <c r="G1491" s="49" t="s">
        <v>6</v>
      </c>
      <c r="H1491" s="73">
        <v>7.95</v>
      </c>
      <c r="I1491" s="73" t="s">
        <v>78</v>
      </c>
      <c r="J1491" s="74">
        <v>0.2</v>
      </c>
      <c r="K1491" s="73">
        <v>6.36</v>
      </c>
      <c r="L1491" s="73">
        <v>4.53</v>
      </c>
      <c r="M1491" s="22">
        <v>26</v>
      </c>
      <c r="N1491" s="22">
        <v>3019</v>
      </c>
      <c r="O1491" s="22" t="s">
        <v>28</v>
      </c>
      <c r="P1491" s="22" t="s">
        <v>29</v>
      </c>
      <c r="Q1491" s="75">
        <v>165.36</v>
      </c>
      <c r="R1491" s="73">
        <v>1.5899999999999999</v>
      </c>
      <c r="S1491" s="73">
        <v>47.58</v>
      </c>
    </row>
    <row r="1492" spans="1:19" x14ac:dyDescent="0.35">
      <c r="A1492" s="72">
        <v>41336</v>
      </c>
      <c r="B1492" s="22" t="s">
        <v>99</v>
      </c>
      <c r="C1492" s="72" t="s">
        <v>58</v>
      </c>
      <c r="D1492" s="60">
        <v>1013</v>
      </c>
      <c r="E1492" s="22">
        <v>10</v>
      </c>
      <c r="F1492" s="49" t="s">
        <v>11</v>
      </c>
      <c r="G1492" s="49" t="s">
        <v>6</v>
      </c>
      <c r="H1492" s="73">
        <v>34.950000000000003</v>
      </c>
      <c r="I1492" s="73" t="s">
        <v>81</v>
      </c>
      <c r="J1492" s="74">
        <v>0</v>
      </c>
      <c r="K1492" s="73">
        <v>34.950000000000003</v>
      </c>
      <c r="L1492" s="73">
        <v>22.13</v>
      </c>
      <c r="M1492" s="22">
        <v>7</v>
      </c>
      <c r="N1492" s="22">
        <v>3019</v>
      </c>
      <c r="O1492" s="22" t="s">
        <v>28</v>
      </c>
      <c r="P1492" s="22" t="s">
        <v>29</v>
      </c>
      <c r="Q1492" s="75">
        <v>244.65000000000003</v>
      </c>
      <c r="R1492" s="73">
        <v>0</v>
      </c>
      <c r="S1492" s="73">
        <v>89.740000000000023</v>
      </c>
    </row>
    <row r="1493" spans="1:19" x14ac:dyDescent="0.35">
      <c r="A1493" s="72">
        <v>41336</v>
      </c>
      <c r="B1493" s="22" t="s">
        <v>99</v>
      </c>
      <c r="C1493" s="72" t="s">
        <v>58</v>
      </c>
      <c r="D1493" s="60">
        <v>1014</v>
      </c>
      <c r="E1493" s="22">
        <v>11</v>
      </c>
      <c r="F1493" s="49" t="s">
        <v>9</v>
      </c>
      <c r="G1493" s="49" t="s">
        <v>6</v>
      </c>
      <c r="H1493" s="73">
        <v>65.95</v>
      </c>
      <c r="I1493" s="73" t="s">
        <v>83</v>
      </c>
      <c r="J1493" s="74">
        <v>0</v>
      </c>
      <c r="K1493" s="73">
        <v>65.95</v>
      </c>
      <c r="L1493" s="73">
        <v>37.97</v>
      </c>
      <c r="M1493" s="22">
        <v>5</v>
      </c>
      <c r="N1493" s="22">
        <v>3020</v>
      </c>
      <c r="O1493" s="22" t="s">
        <v>26</v>
      </c>
      <c r="P1493" s="22" t="s">
        <v>27</v>
      </c>
      <c r="Q1493" s="75">
        <v>329.75</v>
      </c>
      <c r="R1493" s="73">
        <v>0</v>
      </c>
      <c r="S1493" s="73">
        <v>139.90000000000003</v>
      </c>
    </row>
    <row r="1494" spans="1:19" x14ac:dyDescent="0.35">
      <c r="A1494" s="72">
        <v>41336</v>
      </c>
      <c r="B1494" s="22" t="s">
        <v>99</v>
      </c>
      <c r="C1494" s="72" t="s">
        <v>58</v>
      </c>
      <c r="D1494" s="60">
        <v>1015</v>
      </c>
      <c r="E1494" s="22">
        <v>27</v>
      </c>
      <c r="F1494" s="49" t="s">
        <v>11</v>
      </c>
      <c r="G1494" s="49" t="s">
        <v>6</v>
      </c>
      <c r="H1494" s="73">
        <v>4.95</v>
      </c>
      <c r="I1494" s="73" t="s">
        <v>78</v>
      </c>
      <c r="J1494" s="74">
        <v>0</v>
      </c>
      <c r="K1494" s="73">
        <v>4.95</v>
      </c>
      <c r="L1494" s="73">
        <v>1.82</v>
      </c>
      <c r="M1494" s="22">
        <v>7</v>
      </c>
      <c r="N1494" s="22">
        <v>3017</v>
      </c>
      <c r="O1494" s="22" t="s">
        <v>32</v>
      </c>
      <c r="P1494" s="22" t="s">
        <v>29</v>
      </c>
      <c r="Q1494" s="75">
        <v>34.65</v>
      </c>
      <c r="R1494" s="73">
        <v>0</v>
      </c>
      <c r="S1494" s="73">
        <v>21.91</v>
      </c>
    </row>
    <row r="1495" spans="1:19" x14ac:dyDescent="0.35">
      <c r="A1495" s="72">
        <v>41336</v>
      </c>
      <c r="B1495" s="22" t="s">
        <v>99</v>
      </c>
      <c r="C1495" s="72" t="s">
        <v>58</v>
      </c>
      <c r="D1495" s="60">
        <v>1016</v>
      </c>
      <c r="E1495" s="22">
        <v>28</v>
      </c>
      <c r="F1495" s="49" t="s">
        <v>10</v>
      </c>
      <c r="G1495" s="49" t="s">
        <v>6</v>
      </c>
      <c r="H1495" s="73">
        <v>0.95</v>
      </c>
      <c r="I1495" s="73" t="s">
        <v>78</v>
      </c>
      <c r="J1495" s="74">
        <v>0</v>
      </c>
      <c r="K1495" s="73">
        <v>0.95</v>
      </c>
      <c r="L1495" s="73">
        <v>0.5</v>
      </c>
      <c r="M1495" s="22">
        <v>25</v>
      </c>
      <c r="N1495" s="22">
        <v>3031</v>
      </c>
      <c r="O1495" s="22" t="s">
        <v>48</v>
      </c>
      <c r="P1495" s="22" t="s">
        <v>23</v>
      </c>
      <c r="Q1495" s="75">
        <v>23.75</v>
      </c>
      <c r="R1495" s="73">
        <v>0</v>
      </c>
      <c r="S1495" s="73">
        <v>11.249999999999998</v>
      </c>
    </row>
    <row r="1496" spans="1:19" x14ac:dyDescent="0.35">
      <c r="A1496" s="72">
        <v>41336</v>
      </c>
      <c r="B1496" s="22" t="s">
        <v>99</v>
      </c>
      <c r="C1496" s="72" t="s">
        <v>58</v>
      </c>
      <c r="D1496" s="60">
        <v>1017</v>
      </c>
      <c r="E1496" s="22">
        <v>40</v>
      </c>
      <c r="F1496" s="49" t="s">
        <v>9</v>
      </c>
      <c r="G1496" s="49" t="s">
        <v>6</v>
      </c>
      <c r="H1496" s="73">
        <v>16.95</v>
      </c>
      <c r="I1496" s="73" t="s">
        <v>79</v>
      </c>
      <c r="J1496" s="74">
        <v>0</v>
      </c>
      <c r="K1496" s="73">
        <v>16.95</v>
      </c>
      <c r="L1496" s="73">
        <v>6.53</v>
      </c>
      <c r="M1496" s="22">
        <v>31</v>
      </c>
      <c r="N1496" s="22">
        <v>3033</v>
      </c>
      <c r="O1496" s="22" t="s">
        <v>22</v>
      </c>
      <c r="P1496" s="22" t="s">
        <v>23</v>
      </c>
      <c r="Q1496" s="75">
        <v>525.44999999999993</v>
      </c>
      <c r="R1496" s="73">
        <v>0</v>
      </c>
      <c r="S1496" s="73">
        <v>323.01999999999992</v>
      </c>
    </row>
    <row r="1497" spans="1:19" x14ac:dyDescent="0.35">
      <c r="A1497" s="72">
        <v>41336</v>
      </c>
      <c r="B1497" s="22" t="s">
        <v>99</v>
      </c>
      <c r="C1497" s="72" t="s">
        <v>58</v>
      </c>
      <c r="D1497" s="60">
        <v>1018</v>
      </c>
      <c r="E1497" s="22">
        <v>11</v>
      </c>
      <c r="F1497" s="49" t="s">
        <v>11</v>
      </c>
      <c r="G1497" s="49" t="s">
        <v>6</v>
      </c>
      <c r="H1497" s="73">
        <v>65.95</v>
      </c>
      <c r="I1497" s="73" t="s">
        <v>83</v>
      </c>
      <c r="J1497" s="74">
        <v>0.1</v>
      </c>
      <c r="K1497" s="73">
        <v>59.36</v>
      </c>
      <c r="L1497" s="73">
        <v>37.97</v>
      </c>
      <c r="M1497" s="22">
        <v>18</v>
      </c>
      <c r="N1497" s="22">
        <v>3023</v>
      </c>
      <c r="O1497" s="22" t="s">
        <v>38</v>
      </c>
      <c r="P1497" s="22" t="s">
        <v>23</v>
      </c>
      <c r="Q1497" s="75">
        <v>1068.48</v>
      </c>
      <c r="R1497" s="73">
        <v>6.5900000000000034</v>
      </c>
      <c r="S1497" s="73">
        <v>385.02</v>
      </c>
    </row>
    <row r="1498" spans="1:19" x14ac:dyDescent="0.35">
      <c r="A1498" s="72">
        <v>41336</v>
      </c>
      <c r="B1498" s="22" t="s">
        <v>99</v>
      </c>
      <c r="C1498" s="72" t="s">
        <v>58</v>
      </c>
      <c r="D1498" s="60">
        <v>1019</v>
      </c>
      <c r="E1498" s="22">
        <v>14</v>
      </c>
      <c r="F1498" s="49" t="s">
        <v>10</v>
      </c>
      <c r="G1498" s="49" t="s">
        <v>6</v>
      </c>
      <c r="H1498" s="73">
        <v>31.95</v>
      </c>
      <c r="I1498" s="73" t="s">
        <v>81</v>
      </c>
      <c r="J1498" s="74">
        <v>0.2</v>
      </c>
      <c r="K1498" s="73">
        <v>25.56</v>
      </c>
      <c r="L1498" s="73">
        <v>17.38</v>
      </c>
      <c r="M1498" s="22">
        <v>2</v>
      </c>
      <c r="N1498" s="22">
        <v>3024</v>
      </c>
      <c r="O1498" s="22" t="s">
        <v>47</v>
      </c>
      <c r="P1498" s="22" t="s">
        <v>41</v>
      </c>
      <c r="Q1498" s="75">
        <v>51.12</v>
      </c>
      <c r="R1498" s="73">
        <v>6.3900000000000006</v>
      </c>
      <c r="S1498" s="73">
        <v>16.36</v>
      </c>
    </row>
    <row r="1499" spans="1:19" x14ac:dyDescent="0.35">
      <c r="A1499" s="72">
        <v>41336</v>
      </c>
      <c r="B1499" s="22" t="s">
        <v>99</v>
      </c>
      <c r="C1499" s="72" t="s">
        <v>58</v>
      </c>
      <c r="D1499" s="60">
        <v>1020</v>
      </c>
      <c r="E1499" s="22">
        <v>20</v>
      </c>
      <c r="F1499" s="49" t="s">
        <v>11</v>
      </c>
      <c r="G1499" s="49" t="s">
        <v>6</v>
      </c>
      <c r="H1499" s="73">
        <v>16.95</v>
      </c>
      <c r="I1499" s="73" t="s">
        <v>79</v>
      </c>
      <c r="J1499" s="74">
        <v>0</v>
      </c>
      <c r="K1499" s="73">
        <v>16.95</v>
      </c>
      <c r="L1499" s="73">
        <v>6.76</v>
      </c>
      <c r="M1499" s="22">
        <v>23</v>
      </c>
      <c r="N1499" s="22">
        <v>3016</v>
      </c>
      <c r="O1499" s="22" t="s">
        <v>42</v>
      </c>
      <c r="P1499" s="22" t="s">
        <v>29</v>
      </c>
      <c r="Q1499" s="75">
        <v>389.84999999999997</v>
      </c>
      <c r="R1499" s="73">
        <v>0</v>
      </c>
      <c r="S1499" s="73">
        <v>234.36999999999998</v>
      </c>
    </row>
    <row r="1500" spans="1:19" x14ac:dyDescent="0.35">
      <c r="A1500" s="72">
        <v>41336</v>
      </c>
      <c r="B1500" s="22" t="s">
        <v>99</v>
      </c>
      <c r="C1500" s="72" t="s">
        <v>58</v>
      </c>
      <c r="D1500" s="60">
        <v>1021</v>
      </c>
      <c r="E1500" s="22">
        <v>32</v>
      </c>
      <c r="F1500" s="49" t="s">
        <v>10</v>
      </c>
      <c r="G1500" s="49" t="s">
        <v>6</v>
      </c>
      <c r="H1500" s="73">
        <v>22.95</v>
      </c>
      <c r="I1500" s="73" t="s">
        <v>80</v>
      </c>
      <c r="J1500" s="74">
        <v>0</v>
      </c>
      <c r="K1500" s="73">
        <v>22.95</v>
      </c>
      <c r="L1500" s="73">
        <v>11.78</v>
      </c>
      <c r="M1500" s="22">
        <v>3</v>
      </c>
      <c r="N1500" s="22">
        <v>3012</v>
      </c>
      <c r="O1500" s="22" t="s">
        <v>36</v>
      </c>
      <c r="P1500" s="22" t="s">
        <v>34</v>
      </c>
      <c r="Q1500" s="75">
        <v>68.849999999999994</v>
      </c>
      <c r="R1500" s="73">
        <v>0</v>
      </c>
      <c r="S1500" s="73">
        <v>33.51</v>
      </c>
    </row>
    <row r="1501" spans="1:19" x14ac:dyDescent="0.35">
      <c r="A1501" s="72">
        <v>41336</v>
      </c>
      <c r="B1501" s="22" t="s">
        <v>99</v>
      </c>
      <c r="C1501" s="72" t="s">
        <v>58</v>
      </c>
      <c r="D1501" s="60">
        <v>1022</v>
      </c>
      <c r="E1501" s="22">
        <v>4</v>
      </c>
      <c r="F1501" s="49" t="s">
        <v>9</v>
      </c>
      <c r="G1501" s="49" t="s">
        <v>6</v>
      </c>
      <c r="H1501" s="73">
        <v>73.95</v>
      </c>
      <c r="I1501" s="73" t="s">
        <v>83</v>
      </c>
      <c r="J1501" s="74">
        <v>0</v>
      </c>
      <c r="K1501" s="73">
        <v>73.95</v>
      </c>
      <c r="L1501" s="73">
        <v>38.86</v>
      </c>
      <c r="M1501" s="22">
        <v>1</v>
      </c>
      <c r="N1501" s="22">
        <v>3019</v>
      </c>
      <c r="O1501" s="22" t="s">
        <v>28</v>
      </c>
      <c r="P1501" s="22" t="s">
        <v>29</v>
      </c>
      <c r="Q1501" s="75">
        <v>73.95</v>
      </c>
      <c r="R1501" s="73">
        <v>0</v>
      </c>
      <c r="S1501" s="73">
        <v>35.090000000000003</v>
      </c>
    </row>
    <row r="1502" spans="1:19" x14ac:dyDescent="0.35">
      <c r="A1502" s="72">
        <v>41336</v>
      </c>
      <c r="B1502" s="22" t="s">
        <v>99</v>
      </c>
      <c r="C1502" s="72" t="s">
        <v>58</v>
      </c>
      <c r="D1502" s="60">
        <v>1023</v>
      </c>
      <c r="E1502" s="22">
        <v>2</v>
      </c>
      <c r="F1502" s="49" t="s">
        <v>11</v>
      </c>
      <c r="G1502" s="49" t="s">
        <v>6</v>
      </c>
      <c r="H1502" s="73">
        <v>44.95</v>
      </c>
      <c r="I1502" s="73" t="s">
        <v>82</v>
      </c>
      <c r="J1502" s="74">
        <v>0</v>
      </c>
      <c r="K1502" s="73">
        <v>44.95</v>
      </c>
      <c r="L1502" s="73">
        <v>27.95</v>
      </c>
      <c r="M1502" s="22">
        <v>1</v>
      </c>
      <c r="N1502" s="22">
        <v>3028</v>
      </c>
      <c r="O1502" s="22" t="s">
        <v>39</v>
      </c>
      <c r="P1502" s="22" t="s">
        <v>27</v>
      </c>
      <c r="Q1502" s="75">
        <v>44.95</v>
      </c>
      <c r="R1502" s="73">
        <v>0</v>
      </c>
      <c r="S1502" s="73">
        <v>17.000000000000004</v>
      </c>
    </row>
    <row r="1503" spans="1:19" x14ac:dyDescent="0.35">
      <c r="A1503" s="72">
        <v>41336</v>
      </c>
      <c r="B1503" s="22" t="s">
        <v>99</v>
      </c>
      <c r="C1503" s="72" t="s">
        <v>58</v>
      </c>
      <c r="D1503" s="60">
        <v>1024</v>
      </c>
      <c r="E1503" s="22">
        <v>47</v>
      </c>
      <c r="F1503" s="49" t="s">
        <v>9</v>
      </c>
      <c r="G1503" s="49" t="s">
        <v>6</v>
      </c>
      <c r="H1503" s="73">
        <v>28.95</v>
      </c>
      <c r="I1503" s="73" t="s">
        <v>80</v>
      </c>
      <c r="J1503" s="74">
        <v>0</v>
      </c>
      <c r="K1503" s="73">
        <v>28.95</v>
      </c>
      <c r="L1503" s="73">
        <v>8.86</v>
      </c>
      <c r="M1503" s="22">
        <v>21</v>
      </c>
      <c r="N1503" s="22">
        <v>3016</v>
      </c>
      <c r="O1503" s="22" t="s">
        <v>42</v>
      </c>
      <c r="P1503" s="22" t="s">
        <v>29</v>
      </c>
      <c r="Q1503" s="75">
        <v>607.94999999999993</v>
      </c>
      <c r="R1503" s="73">
        <v>0</v>
      </c>
      <c r="S1503" s="73">
        <v>421.89</v>
      </c>
    </row>
    <row r="1504" spans="1:19" x14ac:dyDescent="0.35">
      <c r="A1504" s="72">
        <v>41336</v>
      </c>
      <c r="B1504" s="22" t="s">
        <v>99</v>
      </c>
      <c r="C1504" s="72" t="s">
        <v>58</v>
      </c>
      <c r="D1504" s="60">
        <v>1025</v>
      </c>
      <c r="E1504" s="22">
        <v>16</v>
      </c>
      <c r="F1504" s="49" t="s">
        <v>11</v>
      </c>
      <c r="G1504" s="49" t="s">
        <v>6</v>
      </c>
      <c r="H1504" s="73">
        <v>27.95</v>
      </c>
      <c r="I1504" s="73" t="s">
        <v>80</v>
      </c>
      <c r="J1504" s="74">
        <v>0</v>
      </c>
      <c r="K1504" s="73">
        <v>27.95</v>
      </c>
      <c r="L1504" s="73">
        <v>15.85</v>
      </c>
      <c r="M1504" s="22">
        <v>5</v>
      </c>
      <c r="N1504" s="22">
        <v>3025</v>
      </c>
      <c r="O1504" s="22" t="s">
        <v>35</v>
      </c>
      <c r="P1504" s="22" t="s">
        <v>31</v>
      </c>
      <c r="Q1504" s="75">
        <v>139.75</v>
      </c>
      <c r="R1504" s="73">
        <v>0</v>
      </c>
      <c r="S1504" s="73">
        <v>60.5</v>
      </c>
    </row>
    <row r="1505" spans="1:19" x14ac:dyDescent="0.35">
      <c r="A1505" s="72">
        <v>41336</v>
      </c>
      <c r="B1505" s="22" t="s">
        <v>99</v>
      </c>
      <c r="C1505" s="72" t="s">
        <v>58</v>
      </c>
      <c r="D1505" s="60">
        <v>1026</v>
      </c>
      <c r="E1505" s="22">
        <v>9</v>
      </c>
      <c r="F1505" s="49" t="s">
        <v>10</v>
      </c>
      <c r="G1505" s="49" t="s">
        <v>6</v>
      </c>
      <c r="H1505" s="73">
        <v>48.95</v>
      </c>
      <c r="I1505" s="73" t="s">
        <v>82</v>
      </c>
      <c r="J1505" s="74">
        <v>0</v>
      </c>
      <c r="K1505" s="73">
        <v>48.95</v>
      </c>
      <c r="L1505" s="73">
        <v>24.52</v>
      </c>
      <c r="M1505" s="22">
        <v>16</v>
      </c>
      <c r="N1505" s="22">
        <v>3019</v>
      </c>
      <c r="O1505" s="22" t="s">
        <v>28</v>
      </c>
      <c r="P1505" s="22" t="s">
        <v>29</v>
      </c>
      <c r="Q1505" s="75">
        <v>783.2</v>
      </c>
      <c r="R1505" s="73">
        <v>0</v>
      </c>
      <c r="S1505" s="73">
        <v>390.88000000000005</v>
      </c>
    </row>
    <row r="1506" spans="1:19" x14ac:dyDescent="0.35">
      <c r="A1506" s="72">
        <v>41336</v>
      </c>
      <c r="B1506" s="22" t="s">
        <v>99</v>
      </c>
      <c r="C1506" s="72" t="s">
        <v>58</v>
      </c>
      <c r="D1506" s="60">
        <v>1026</v>
      </c>
      <c r="E1506" s="22">
        <v>19</v>
      </c>
      <c r="F1506" s="49" t="s">
        <v>10</v>
      </c>
      <c r="G1506" s="49" t="s">
        <v>6</v>
      </c>
      <c r="H1506" s="73">
        <v>49.95</v>
      </c>
      <c r="I1506" s="73" t="s">
        <v>82</v>
      </c>
      <c r="J1506" s="74">
        <v>0</v>
      </c>
      <c r="K1506" s="73">
        <v>49.95</v>
      </c>
      <c r="L1506" s="73">
        <v>24.77</v>
      </c>
      <c r="M1506" s="22">
        <v>27</v>
      </c>
      <c r="N1506" s="22">
        <v>3019</v>
      </c>
      <c r="O1506" s="22" t="s">
        <v>28</v>
      </c>
      <c r="P1506" s="22" t="s">
        <v>29</v>
      </c>
      <c r="Q1506" s="75">
        <v>1348.65</v>
      </c>
      <c r="R1506" s="73">
        <v>0</v>
      </c>
      <c r="S1506" s="73">
        <v>679.86000000000013</v>
      </c>
    </row>
    <row r="1507" spans="1:19" x14ac:dyDescent="0.35">
      <c r="A1507" s="72">
        <v>41336</v>
      </c>
      <c r="B1507" s="22" t="s">
        <v>99</v>
      </c>
      <c r="C1507" s="72" t="s">
        <v>58</v>
      </c>
      <c r="D1507" s="60">
        <v>1026</v>
      </c>
      <c r="E1507" s="22">
        <v>50</v>
      </c>
      <c r="F1507" s="49" t="s">
        <v>10</v>
      </c>
      <c r="G1507" s="49" t="s">
        <v>6</v>
      </c>
      <c r="H1507" s="73">
        <v>24.95</v>
      </c>
      <c r="I1507" s="73" t="s">
        <v>80</v>
      </c>
      <c r="J1507" s="74">
        <v>0</v>
      </c>
      <c r="K1507" s="73">
        <v>24.95</v>
      </c>
      <c r="L1507" s="73">
        <v>12.14</v>
      </c>
      <c r="M1507" s="22">
        <v>2</v>
      </c>
      <c r="N1507" s="22">
        <v>3019</v>
      </c>
      <c r="O1507" s="22" t="s">
        <v>28</v>
      </c>
      <c r="P1507" s="22" t="s">
        <v>29</v>
      </c>
      <c r="Q1507" s="75">
        <v>49.9</v>
      </c>
      <c r="R1507" s="73">
        <v>0</v>
      </c>
      <c r="S1507" s="73">
        <v>25.619999999999997</v>
      </c>
    </row>
    <row r="1508" spans="1:19" x14ac:dyDescent="0.35">
      <c r="A1508" s="72">
        <v>41336</v>
      </c>
      <c r="B1508" s="22" t="s">
        <v>99</v>
      </c>
      <c r="C1508" s="72" t="s">
        <v>58</v>
      </c>
      <c r="D1508" s="60">
        <v>1027</v>
      </c>
      <c r="E1508" s="22">
        <v>46</v>
      </c>
      <c r="F1508" s="49" t="s">
        <v>10</v>
      </c>
      <c r="G1508" s="49" t="s">
        <v>6</v>
      </c>
      <c r="H1508" s="73">
        <v>55.95</v>
      </c>
      <c r="I1508" s="73" t="s">
        <v>83</v>
      </c>
      <c r="J1508" s="74">
        <v>0</v>
      </c>
      <c r="K1508" s="73">
        <v>55.95</v>
      </c>
      <c r="L1508" s="73">
        <v>32.47</v>
      </c>
      <c r="M1508" s="22">
        <v>11</v>
      </c>
      <c r="N1508" s="22">
        <v>3030</v>
      </c>
      <c r="O1508" s="22" t="s">
        <v>40</v>
      </c>
      <c r="P1508" s="22" t="s">
        <v>41</v>
      </c>
      <c r="Q1508" s="75">
        <v>615.45000000000005</v>
      </c>
      <c r="R1508" s="73">
        <v>0</v>
      </c>
      <c r="S1508" s="73">
        <v>258.28000000000003</v>
      </c>
    </row>
    <row r="1509" spans="1:19" x14ac:dyDescent="0.35">
      <c r="A1509" s="72">
        <v>41336</v>
      </c>
      <c r="B1509" s="22" t="s">
        <v>99</v>
      </c>
      <c r="C1509" s="72" t="s">
        <v>58</v>
      </c>
      <c r="D1509" s="60">
        <v>1028</v>
      </c>
      <c r="E1509" s="22">
        <v>36</v>
      </c>
      <c r="F1509" s="49" t="s">
        <v>11</v>
      </c>
      <c r="G1509" s="49" t="s">
        <v>6</v>
      </c>
      <c r="H1509" s="73">
        <v>26.95</v>
      </c>
      <c r="I1509" s="73" t="s">
        <v>80</v>
      </c>
      <c r="J1509" s="74">
        <v>0</v>
      </c>
      <c r="K1509" s="73">
        <v>26.95</v>
      </c>
      <c r="L1509" s="73">
        <v>12.53</v>
      </c>
      <c r="M1509" s="22">
        <v>10</v>
      </c>
      <c r="N1509" s="22">
        <v>3023</v>
      </c>
      <c r="O1509" s="22" t="s">
        <v>38</v>
      </c>
      <c r="P1509" s="22" t="s">
        <v>23</v>
      </c>
      <c r="Q1509" s="75">
        <v>269.5</v>
      </c>
      <c r="R1509" s="73">
        <v>0</v>
      </c>
      <c r="S1509" s="73">
        <v>144.19999999999999</v>
      </c>
    </row>
    <row r="1510" spans="1:19" x14ac:dyDescent="0.35">
      <c r="A1510" s="72">
        <v>41336</v>
      </c>
      <c r="B1510" s="22" t="s">
        <v>99</v>
      </c>
      <c r="C1510" s="72" t="s">
        <v>58</v>
      </c>
      <c r="D1510" s="60">
        <v>1028</v>
      </c>
      <c r="E1510" s="22">
        <v>1</v>
      </c>
      <c r="F1510" s="49" t="s">
        <v>11</v>
      </c>
      <c r="G1510" s="49" t="s">
        <v>6</v>
      </c>
      <c r="H1510" s="73">
        <v>43.95</v>
      </c>
      <c r="I1510" s="73" t="s">
        <v>82</v>
      </c>
      <c r="J1510" s="74">
        <v>0.2</v>
      </c>
      <c r="K1510" s="73">
        <v>35.159999999999997</v>
      </c>
      <c r="L1510" s="73">
        <v>25.6</v>
      </c>
      <c r="M1510" s="22">
        <v>10</v>
      </c>
      <c r="N1510" s="22">
        <v>3023</v>
      </c>
      <c r="O1510" s="22" t="s">
        <v>38</v>
      </c>
      <c r="P1510" s="22" t="s">
        <v>23</v>
      </c>
      <c r="Q1510" s="75">
        <v>351.59999999999997</v>
      </c>
      <c r="R1510" s="73">
        <v>8.7900000000000063</v>
      </c>
      <c r="S1510" s="73">
        <v>95.599999999999952</v>
      </c>
    </row>
    <row r="1511" spans="1:19" x14ac:dyDescent="0.35">
      <c r="A1511" s="72">
        <v>41336</v>
      </c>
      <c r="B1511" s="22" t="s">
        <v>99</v>
      </c>
      <c r="C1511" s="72" t="s">
        <v>58</v>
      </c>
      <c r="D1511" s="60">
        <v>1028</v>
      </c>
      <c r="E1511" s="22">
        <v>6</v>
      </c>
      <c r="F1511" s="49" t="s">
        <v>11</v>
      </c>
      <c r="G1511" s="49" t="s">
        <v>6</v>
      </c>
      <c r="H1511" s="73">
        <v>55.95</v>
      </c>
      <c r="I1511" s="73" t="s">
        <v>83</v>
      </c>
      <c r="J1511" s="74">
        <v>0.2</v>
      </c>
      <c r="K1511" s="73">
        <v>44.76</v>
      </c>
      <c r="L1511" s="73">
        <v>16.059999999999999</v>
      </c>
      <c r="M1511" s="22">
        <v>19</v>
      </c>
      <c r="N1511" s="22">
        <v>3023</v>
      </c>
      <c r="O1511" s="22" t="s">
        <v>38</v>
      </c>
      <c r="P1511" s="22" t="s">
        <v>23</v>
      </c>
      <c r="Q1511" s="75">
        <v>850.43999999999994</v>
      </c>
      <c r="R1511" s="73">
        <v>11.190000000000005</v>
      </c>
      <c r="S1511" s="73">
        <v>545.29999999999995</v>
      </c>
    </row>
    <row r="1512" spans="1:19" x14ac:dyDescent="0.35">
      <c r="A1512" s="72">
        <v>41336</v>
      </c>
      <c r="B1512" s="22" t="s">
        <v>99</v>
      </c>
      <c r="C1512" s="72" t="s">
        <v>58</v>
      </c>
      <c r="D1512" s="60">
        <v>1029</v>
      </c>
      <c r="E1512" s="22">
        <v>35</v>
      </c>
      <c r="F1512" s="49" t="s">
        <v>11</v>
      </c>
      <c r="G1512" s="49" t="s">
        <v>6</v>
      </c>
      <c r="H1512" s="73">
        <v>0.95</v>
      </c>
      <c r="I1512" s="73" t="s">
        <v>78</v>
      </c>
      <c r="J1512" s="74">
        <v>0</v>
      </c>
      <c r="K1512" s="73">
        <v>0.95</v>
      </c>
      <c r="L1512" s="73">
        <v>0.47</v>
      </c>
      <c r="M1512" s="22">
        <v>8</v>
      </c>
      <c r="N1512" s="22">
        <v>3022</v>
      </c>
      <c r="O1512" s="22" t="s">
        <v>43</v>
      </c>
      <c r="P1512" s="22" t="s">
        <v>44</v>
      </c>
      <c r="Q1512" s="75">
        <v>7.6</v>
      </c>
      <c r="R1512" s="73">
        <v>0</v>
      </c>
      <c r="S1512" s="73">
        <v>3.84</v>
      </c>
    </row>
    <row r="1513" spans="1:19" x14ac:dyDescent="0.35">
      <c r="A1513" s="72">
        <v>41336</v>
      </c>
      <c r="B1513" s="22" t="s">
        <v>99</v>
      </c>
      <c r="C1513" s="72" t="s">
        <v>58</v>
      </c>
      <c r="D1513" s="60">
        <v>1030</v>
      </c>
      <c r="E1513" s="22">
        <v>50</v>
      </c>
      <c r="F1513" s="49" t="s">
        <v>10</v>
      </c>
      <c r="G1513" s="49" t="s">
        <v>6</v>
      </c>
      <c r="H1513" s="73">
        <v>24.95</v>
      </c>
      <c r="I1513" s="73" t="s">
        <v>80</v>
      </c>
      <c r="J1513" s="74">
        <v>0</v>
      </c>
      <c r="K1513" s="73">
        <v>24.95</v>
      </c>
      <c r="L1513" s="73">
        <v>12.14</v>
      </c>
      <c r="M1513" s="22">
        <v>2</v>
      </c>
      <c r="N1513" s="22">
        <v>3031</v>
      </c>
      <c r="O1513" s="22" t="s">
        <v>48</v>
      </c>
      <c r="P1513" s="22" t="s">
        <v>23</v>
      </c>
      <c r="Q1513" s="75">
        <v>49.9</v>
      </c>
      <c r="R1513" s="73">
        <v>0</v>
      </c>
      <c r="S1513" s="73">
        <v>25.619999999999997</v>
      </c>
    </row>
    <row r="1514" spans="1:19" x14ac:dyDescent="0.35">
      <c r="A1514" s="72">
        <v>41336</v>
      </c>
      <c r="B1514" s="22" t="s">
        <v>99</v>
      </c>
      <c r="C1514" s="72" t="s">
        <v>58</v>
      </c>
      <c r="D1514" s="60">
        <v>1031</v>
      </c>
      <c r="E1514" s="22">
        <v>21</v>
      </c>
      <c r="F1514" s="49" t="s">
        <v>11</v>
      </c>
      <c r="G1514" s="49" t="s">
        <v>6</v>
      </c>
      <c r="H1514" s="73">
        <v>26.95</v>
      </c>
      <c r="I1514" s="73" t="s">
        <v>80</v>
      </c>
      <c r="J1514" s="74">
        <v>0</v>
      </c>
      <c r="K1514" s="73">
        <v>26.95</v>
      </c>
      <c r="L1514" s="73">
        <v>12.42</v>
      </c>
      <c r="M1514" s="22">
        <v>11</v>
      </c>
      <c r="N1514" s="22">
        <v>3011</v>
      </c>
      <c r="O1514" s="22" t="s">
        <v>52</v>
      </c>
      <c r="P1514" s="22" t="s">
        <v>31</v>
      </c>
      <c r="Q1514" s="75">
        <v>296.45</v>
      </c>
      <c r="R1514" s="73">
        <v>0</v>
      </c>
      <c r="S1514" s="73">
        <v>159.82999999999998</v>
      </c>
    </row>
    <row r="1515" spans="1:19" x14ac:dyDescent="0.35">
      <c r="A1515" s="72">
        <v>41336</v>
      </c>
      <c r="B1515" s="22" t="s">
        <v>99</v>
      </c>
      <c r="C1515" s="72" t="s">
        <v>58</v>
      </c>
      <c r="D1515" s="60">
        <v>1032</v>
      </c>
      <c r="E1515" s="22">
        <v>9</v>
      </c>
      <c r="F1515" s="49" t="s">
        <v>10</v>
      </c>
      <c r="G1515" s="49" t="s">
        <v>6</v>
      </c>
      <c r="H1515" s="73">
        <v>48.95</v>
      </c>
      <c r="I1515" s="73" t="s">
        <v>82</v>
      </c>
      <c r="J1515" s="74">
        <v>0</v>
      </c>
      <c r="K1515" s="73">
        <v>48.95</v>
      </c>
      <c r="L1515" s="73">
        <v>24.52</v>
      </c>
      <c r="M1515" s="22">
        <v>3</v>
      </c>
      <c r="N1515" s="22">
        <v>3031</v>
      </c>
      <c r="O1515" s="22" t="s">
        <v>48</v>
      </c>
      <c r="P1515" s="22" t="s">
        <v>23</v>
      </c>
      <c r="Q1515" s="75">
        <v>146.85000000000002</v>
      </c>
      <c r="R1515" s="73">
        <v>0</v>
      </c>
      <c r="S1515" s="73">
        <v>73.290000000000006</v>
      </c>
    </row>
    <row r="1516" spans="1:19" x14ac:dyDescent="0.35">
      <c r="A1516" s="72">
        <v>41336</v>
      </c>
      <c r="B1516" s="22" t="s">
        <v>99</v>
      </c>
      <c r="C1516" s="72" t="s">
        <v>58</v>
      </c>
      <c r="D1516" s="60">
        <v>1033</v>
      </c>
      <c r="E1516" s="22">
        <v>39</v>
      </c>
      <c r="F1516" s="49" t="s">
        <v>11</v>
      </c>
      <c r="G1516" s="49" t="s">
        <v>6</v>
      </c>
      <c r="H1516" s="73">
        <v>26.95</v>
      </c>
      <c r="I1516" s="73" t="s">
        <v>80</v>
      </c>
      <c r="J1516" s="74">
        <v>0</v>
      </c>
      <c r="K1516" s="73">
        <v>26.95</v>
      </c>
      <c r="L1516" s="73">
        <v>12.24</v>
      </c>
      <c r="M1516" s="22">
        <v>24</v>
      </c>
      <c r="N1516" s="22">
        <v>3012</v>
      </c>
      <c r="O1516" s="22" t="s">
        <v>36</v>
      </c>
      <c r="P1516" s="22" t="s">
        <v>34</v>
      </c>
      <c r="Q1516" s="75">
        <v>646.79999999999995</v>
      </c>
      <c r="R1516" s="73">
        <v>0</v>
      </c>
      <c r="S1516" s="73">
        <v>353.03999999999996</v>
      </c>
    </row>
    <row r="1517" spans="1:19" x14ac:dyDescent="0.35">
      <c r="A1517" s="72">
        <v>41336</v>
      </c>
      <c r="B1517" s="22" t="s">
        <v>99</v>
      </c>
      <c r="C1517" s="72" t="s">
        <v>58</v>
      </c>
      <c r="D1517" s="60">
        <v>1033</v>
      </c>
      <c r="E1517" s="22">
        <v>31</v>
      </c>
      <c r="F1517" s="49" t="s">
        <v>11</v>
      </c>
      <c r="G1517" s="49" t="s">
        <v>6</v>
      </c>
      <c r="H1517" s="73">
        <v>0.95</v>
      </c>
      <c r="I1517" s="73" t="s">
        <v>78</v>
      </c>
      <c r="J1517" s="74">
        <v>0.1</v>
      </c>
      <c r="K1517" s="73">
        <v>0.86</v>
      </c>
      <c r="L1517" s="73">
        <v>0.34</v>
      </c>
      <c r="M1517" s="22">
        <v>2</v>
      </c>
      <c r="N1517" s="22">
        <v>3012</v>
      </c>
      <c r="O1517" s="22" t="s">
        <v>36</v>
      </c>
      <c r="P1517" s="22" t="s">
        <v>34</v>
      </c>
      <c r="Q1517" s="75">
        <v>1.72</v>
      </c>
      <c r="R1517" s="73">
        <v>8.9999999999999969E-2</v>
      </c>
      <c r="S1517" s="73">
        <v>1.04</v>
      </c>
    </row>
    <row r="1518" spans="1:19" x14ac:dyDescent="0.35">
      <c r="A1518" s="72">
        <v>41336</v>
      </c>
      <c r="B1518" s="22" t="s">
        <v>99</v>
      </c>
      <c r="C1518" s="72" t="s">
        <v>58</v>
      </c>
      <c r="D1518" s="60">
        <v>1034</v>
      </c>
      <c r="E1518" s="22">
        <v>26</v>
      </c>
      <c r="F1518" s="49" t="s">
        <v>10</v>
      </c>
      <c r="G1518" s="49" t="s">
        <v>6</v>
      </c>
      <c r="H1518" s="73">
        <v>0.95</v>
      </c>
      <c r="I1518" s="73" t="s">
        <v>78</v>
      </c>
      <c r="J1518" s="74">
        <v>0</v>
      </c>
      <c r="K1518" s="73">
        <v>0.95</v>
      </c>
      <c r="L1518" s="73">
        <v>0.42</v>
      </c>
      <c r="M1518" s="22">
        <v>4</v>
      </c>
      <c r="N1518" s="22">
        <v>3033</v>
      </c>
      <c r="O1518" s="22" t="s">
        <v>22</v>
      </c>
      <c r="P1518" s="22" t="s">
        <v>23</v>
      </c>
      <c r="Q1518" s="75">
        <v>3.8</v>
      </c>
      <c r="R1518" s="73">
        <v>0</v>
      </c>
      <c r="S1518" s="73">
        <v>2.12</v>
      </c>
    </row>
    <row r="1519" spans="1:19" x14ac:dyDescent="0.35">
      <c r="A1519" s="72">
        <v>41336</v>
      </c>
      <c r="B1519" s="22" t="s">
        <v>99</v>
      </c>
      <c r="C1519" s="72" t="s">
        <v>58</v>
      </c>
      <c r="D1519" s="60">
        <v>1035</v>
      </c>
      <c r="E1519" s="22">
        <v>26</v>
      </c>
      <c r="F1519" s="49" t="s">
        <v>11</v>
      </c>
      <c r="G1519" s="49" t="s">
        <v>6</v>
      </c>
      <c r="H1519" s="73">
        <v>0.95</v>
      </c>
      <c r="I1519" s="73" t="s">
        <v>78</v>
      </c>
      <c r="J1519" s="74">
        <v>0</v>
      </c>
      <c r="K1519" s="73">
        <v>0.95</v>
      </c>
      <c r="L1519" s="73">
        <v>0.42</v>
      </c>
      <c r="M1519" s="22">
        <v>2</v>
      </c>
      <c r="N1519" s="22">
        <v>3023</v>
      </c>
      <c r="O1519" s="22" t="s">
        <v>38</v>
      </c>
      <c r="P1519" s="22" t="s">
        <v>23</v>
      </c>
      <c r="Q1519" s="75">
        <v>1.9</v>
      </c>
      <c r="R1519" s="73">
        <v>0</v>
      </c>
      <c r="S1519" s="73">
        <v>1.06</v>
      </c>
    </row>
    <row r="1520" spans="1:19" x14ac:dyDescent="0.35">
      <c r="A1520" s="72">
        <v>41336</v>
      </c>
      <c r="B1520" s="22" t="s">
        <v>99</v>
      </c>
      <c r="C1520" s="72" t="s">
        <v>58</v>
      </c>
      <c r="D1520" s="60">
        <v>1035</v>
      </c>
      <c r="E1520" s="22">
        <v>12</v>
      </c>
      <c r="F1520" s="49" t="s">
        <v>11</v>
      </c>
      <c r="G1520" s="49" t="s">
        <v>6</v>
      </c>
      <c r="H1520" s="73">
        <v>47.95</v>
      </c>
      <c r="I1520" s="73" t="s">
        <v>82</v>
      </c>
      <c r="J1520" s="74">
        <v>0</v>
      </c>
      <c r="K1520" s="73">
        <v>47.95</v>
      </c>
      <c r="L1520" s="73">
        <v>20.7</v>
      </c>
      <c r="M1520" s="22">
        <v>2</v>
      </c>
      <c r="N1520" s="22">
        <v>3023</v>
      </c>
      <c r="O1520" s="22" t="s">
        <v>38</v>
      </c>
      <c r="P1520" s="22" t="s">
        <v>23</v>
      </c>
      <c r="Q1520" s="75">
        <v>95.9</v>
      </c>
      <c r="R1520" s="73">
        <v>0</v>
      </c>
      <c r="S1520" s="73">
        <v>54.500000000000007</v>
      </c>
    </row>
    <row r="1521" spans="1:19" x14ac:dyDescent="0.35">
      <c r="A1521" s="72">
        <v>41337</v>
      </c>
      <c r="B1521" s="22" t="s">
        <v>100</v>
      </c>
      <c r="C1521" s="72" t="s">
        <v>58</v>
      </c>
      <c r="D1521" s="60">
        <v>1036</v>
      </c>
      <c r="E1521" s="22">
        <v>17</v>
      </c>
      <c r="F1521" s="49" t="s">
        <v>9</v>
      </c>
      <c r="G1521" s="49" t="s">
        <v>6</v>
      </c>
      <c r="H1521" s="73">
        <v>49.95</v>
      </c>
      <c r="I1521" s="73" t="s">
        <v>82</v>
      </c>
      <c r="J1521" s="74">
        <v>0</v>
      </c>
      <c r="K1521" s="73">
        <v>49.95</v>
      </c>
      <c r="L1521" s="73">
        <v>23.93</v>
      </c>
      <c r="M1521" s="22">
        <v>14</v>
      </c>
      <c r="N1521" s="22">
        <v>3033</v>
      </c>
      <c r="O1521" s="22" t="s">
        <v>22</v>
      </c>
      <c r="P1521" s="22" t="s">
        <v>23</v>
      </c>
      <c r="Q1521" s="75">
        <v>699.30000000000007</v>
      </c>
      <c r="R1521" s="73">
        <v>0</v>
      </c>
      <c r="S1521" s="73">
        <v>364.28000000000003</v>
      </c>
    </row>
    <row r="1522" spans="1:19" x14ac:dyDescent="0.35">
      <c r="A1522" s="72">
        <v>41337</v>
      </c>
      <c r="B1522" s="22" t="s">
        <v>100</v>
      </c>
      <c r="C1522" s="72" t="s">
        <v>58</v>
      </c>
      <c r="D1522" s="60">
        <v>1036</v>
      </c>
      <c r="E1522" s="22">
        <v>6</v>
      </c>
      <c r="F1522" s="49" t="s">
        <v>9</v>
      </c>
      <c r="G1522" s="49" t="s">
        <v>6</v>
      </c>
      <c r="H1522" s="73">
        <v>55.95</v>
      </c>
      <c r="I1522" s="73" t="s">
        <v>83</v>
      </c>
      <c r="J1522" s="74">
        <v>0</v>
      </c>
      <c r="K1522" s="73">
        <v>55.95</v>
      </c>
      <c r="L1522" s="73">
        <v>16.059999999999999</v>
      </c>
      <c r="M1522" s="22">
        <v>20</v>
      </c>
      <c r="N1522" s="22">
        <v>3033</v>
      </c>
      <c r="O1522" s="22" t="s">
        <v>22</v>
      </c>
      <c r="P1522" s="22" t="s">
        <v>23</v>
      </c>
      <c r="Q1522" s="75">
        <v>1119</v>
      </c>
      <c r="R1522" s="73">
        <v>0</v>
      </c>
      <c r="S1522" s="73">
        <v>797.8</v>
      </c>
    </row>
    <row r="1523" spans="1:19" x14ac:dyDescent="0.35">
      <c r="A1523" s="72">
        <v>41337</v>
      </c>
      <c r="B1523" s="22" t="s">
        <v>100</v>
      </c>
      <c r="C1523" s="72" t="s">
        <v>58</v>
      </c>
      <c r="D1523" s="60">
        <v>1037</v>
      </c>
      <c r="E1523" s="22">
        <v>38</v>
      </c>
      <c r="F1523" s="49" t="s">
        <v>8</v>
      </c>
      <c r="G1523" s="49" t="s">
        <v>6</v>
      </c>
      <c r="H1523" s="73">
        <v>24.95</v>
      </c>
      <c r="I1523" s="73" t="s">
        <v>80</v>
      </c>
      <c r="J1523" s="74">
        <v>0</v>
      </c>
      <c r="K1523" s="73">
        <v>24.95</v>
      </c>
      <c r="L1523" s="73">
        <v>11.48</v>
      </c>
      <c r="M1523" s="22">
        <v>3</v>
      </c>
      <c r="N1523" s="22">
        <v>3025</v>
      </c>
      <c r="O1523" s="22" t="s">
        <v>35</v>
      </c>
      <c r="P1523" s="22" t="s">
        <v>31</v>
      </c>
      <c r="Q1523" s="75">
        <v>74.849999999999994</v>
      </c>
      <c r="R1523" s="73">
        <v>0</v>
      </c>
      <c r="S1523" s="73">
        <v>40.409999999999997</v>
      </c>
    </row>
    <row r="1524" spans="1:19" x14ac:dyDescent="0.35">
      <c r="A1524" s="72">
        <v>41337</v>
      </c>
      <c r="B1524" s="22" t="s">
        <v>100</v>
      </c>
      <c r="C1524" s="72" t="s">
        <v>58</v>
      </c>
      <c r="D1524" s="60">
        <v>1038</v>
      </c>
      <c r="E1524" s="22">
        <v>31</v>
      </c>
      <c r="F1524" s="49" t="s">
        <v>9</v>
      </c>
      <c r="G1524" s="49" t="s">
        <v>6</v>
      </c>
      <c r="H1524" s="73">
        <v>0.95</v>
      </c>
      <c r="I1524" s="73" t="s">
        <v>78</v>
      </c>
      <c r="J1524" s="74">
        <v>0</v>
      </c>
      <c r="K1524" s="73">
        <v>0.95</v>
      </c>
      <c r="L1524" s="73">
        <v>0.34</v>
      </c>
      <c r="M1524" s="22">
        <v>11</v>
      </c>
      <c r="N1524" s="22">
        <v>3018</v>
      </c>
      <c r="O1524" s="22" t="s">
        <v>49</v>
      </c>
      <c r="P1524" s="22" t="s">
        <v>41</v>
      </c>
      <c r="Q1524" s="75">
        <v>10.45</v>
      </c>
      <c r="R1524" s="73">
        <v>0</v>
      </c>
      <c r="S1524" s="73">
        <v>6.7099999999999991</v>
      </c>
    </row>
    <row r="1525" spans="1:19" x14ac:dyDescent="0.35">
      <c r="A1525" s="72">
        <v>41337</v>
      </c>
      <c r="B1525" s="22" t="s">
        <v>100</v>
      </c>
      <c r="C1525" s="72" t="s">
        <v>58</v>
      </c>
      <c r="D1525" s="60">
        <v>1038</v>
      </c>
      <c r="E1525" s="22">
        <v>43</v>
      </c>
      <c r="F1525" s="49" t="s">
        <v>9</v>
      </c>
      <c r="G1525" s="49" t="s">
        <v>6</v>
      </c>
      <c r="H1525" s="73">
        <v>11.95</v>
      </c>
      <c r="I1525" s="73" t="s">
        <v>79</v>
      </c>
      <c r="J1525" s="74">
        <v>0.1</v>
      </c>
      <c r="K1525" s="73">
        <v>10.76</v>
      </c>
      <c r="L1525" s="73">
        <v>3.32</v>
      </c>
      <c r="M1525" s="22">
        <v>7</v>
      </c>
      <c r="N1525" s="22">
        <v>3018</v>
      </c>
      <c r="O1525" s="22" t="s">
        <v>49</v>
      </c>
      <c r="P1525" s="22" t="s">
        <v>41</v>
      </c>
      <c r="Q1525" s="75">
        <v>75.319999999999993</v>
      </c>
      <c r="R1525" s="73">
        <v>1.1899999999999995</v>
      </c>
      <c r="S1525" s="73">
        <v>52.08</v>
      </c>
    </row>
    <row r="1526" spans="1:19" x14ac:dyDescent="0.35">
      <c r="A1526" s="72">
        <v>41337</v>
      </c>
      <c r="B1526" s="22" t="s">
        <v>100</v>
      </c>
      <c r="C1526" s="72" t="s">
        <v>58</v>
      </c>
      <c r="D1526" s="60">
        <v>1039</v>
      </c>
      <c r="E1526" s="22">
        <v>41</v>
      </c>
      <c r="F1526" s="49" t="s">
        <v>7</v>
      </c>
      <c r="G1526" s="49" t="s">
        <v>6</v>
      </c>
      <c r="H1526" s="73">
        <v>18.95</v>
      </c>
      <c r="I1526" s="73" t="s">
        <v>79</v>
      </c>
      <c r="J1526" s="74">
        <v>0</v>
      </c>
      <c r="K1526" s="73">
        <v>18.95</v>
      </c>
      <c r="L1526" s="73">
        <v>9.98</v>
      </c>
      <c r="M1526" s="22">
        <v>22</v>
      </c>
      <c r="N1526" s="22">
        <v>3029</v>
      </c>
      <c r="O1526" s="22" t="s">
        <v>46</v>
      </c>
      <c r="P1526" s="22" t="s">
        <v>23</v>
      </c>
      <c r="Q1526" s="75">
        <v>416.9</v>
      </c>
      <c r="R1526" s="73">
        <v>0</v>
      </c>
      <c r="S1526" s="73">
        <v>197.33999999999997</v>
      </c>
    </row>
    <row r="1527" spans="1:19" x14ac:dyDescent="0.35">
      <c r="A1527" s="72">
        <v>41337</v>
      </c>
      <c r="B1527" s="22" t="s">
        <v>100</v>
      </c>
      <c r="C1527" s="72" t="s">
        <v>58</v>
      </c>
      <c r="D1527" s="60">
        <v>1039</v>
      </c>
      <c r="E1527" s="22">
        <v>50</v>
      </c>
      <c r="F1527" s="49" t="s">
        <v>7</v>
      </c>
      <c r="G1527" s="49" t="s">
        <v>6</v>
      </c>
      <c r="H1527" s="73">
        <v>24.95</v>
      </c>
      <c r="I1527" s="73" t="s">
        <v>80</v>
      </c>
      <c r="J1527" s="74">
        <v>0</v>
      </c>
      <c r="K1527" s="73">
        <v>24.95</v>
      </c>
      <c r="L1527" s="73">
        <v>12.14</v>
      </c>
      <c r="M1527" s="22">
        <v>1</v>
      </c>
      <c r="N1527" s="22">
        <v>3029</v>
      </c>
      <c r="O1527" s="22" t="s">
        <v>46</v>
      </c>
      <c r="P1527" s="22" t="s">
        <v>23</v>
      </c>
      <c r="Q1527" s="75">
        <v>24.95</v>
      </c>
      <c r="R1527" s="73">
        <v>0</v>
      </c>
      <c r="S1527" s="73">
        <v>12.809999999999999</v>
      </c>
    </row>
    <row r="1528" spans="1:19" x14ac:dyDescent="0.35">
      <c r="A1528" s="72">
        <v>41337</v>
      </c>
      <c r="B1528" s="22" t="s">
        <v>100</v>
      </c>
      <c r="C1528" s="72" t="s">
        <v>58</v>
      </c>
      <c r="D1528" s="60">
        <v>1040</v>
      </c>
      <c r="E1528" s="22">
        <v>5</v>
      </c>
      <c r="F1528" s="49" t="s">
        <v>8</v>
      </c>
      <c r="G1528" s="49" t="s">
        <v>6</v>
      </c>
      <c r="H1528" s="73">
        <v>24.95</v>
      </c>
      <c r="I1528" s="73" t="s">
        <v>80</v>
      </c>
      <c r="J1528" s="74">
        <v>0</v>
      </c>
      <c r="K1528" s="73">
        <v>24.95</v>
      </c>
      <c r="L1528" s="73">
        <v>12.27</v>
      </c>
      <c r="M1528" s="22">
        <v>4</v>
      </c>
      <c r="N1528" s="22">
        <v>3016</v>
      </c>
      <c r="O1528" s="22" t="s">
        <v>42</v>
      </c>
      <c r="P1528" s="22" t="s">
        <v>29</v>
      </c>
      <c r="Q1528" s="75">
        <v>99.8</v>
      </c>
      <c r="R1528" s="73">
        <v>0</v>
      </c>
      <c r="S1528" s="73">
        <v>50.72</v>
      </c>
    </row>
    <row r="1529" spans="1:19" x14ac:dyDescent="0.35">
      <c r="A1529" s="72">
        <v>41337</v>
      </c>
      <c r="B1529" s="22" t="s">
        <v>100</v>
      </c>
      <c r="C1529" s="72" t="s">
        <v>58</v>
      </c>
      <c r="D1529" s="60">
        <v>1041</v>
      </c>
      <c r="E1529" s="22">
        <v>26</v>
      </c>
      <c r="F1529" s="49" t="s">
        <v>8</v>
      </c>
      <c r="G1529" s="49" t="s">
        <v>6</v>
      </c>
      <c r="H1529" s="73">
        <v>0.95</v>
      </c>
      <c r="I1529" s="73" t="s">
        <v>78</v>
      </c>
      <c r="J1529" s="74">
        <v>0</v>
      </c>
      <c r="K1529" s="73">
        <v>0.95</v>
      </c>
      <c r="L1529" s="73">
        <v>0.42</v>
      </c>
      <c r="M1529" s="22">
        <v>2</v>
      </c>
      <c r="N1529" s="22">
        <v>3015</v>
      </c>
      <c r="O1529" s="22" t="s">
        <v>37</v>
      </c>
      <c r="P1529" s="22" t="s">
        <v>29</v>
      </c>
      <c r="Q1529" s="75">
        <v>1.9</v>
      </c>
      <c r="R1529" s="73">
        <v>0</v>
      </c>
      <c r="S1529" s="73">
        <v>1.06</v>
      </c>
    </row>
    <row r="1530" spans="1:19" x14ac:dyDescent="0.35">
      <c r="A1530" s="72">
        <v>41337</v>
      </c>
      <c r="B1530" s="22" t="s">
        <v>100</v>
      </c>
      <c r="C1530" s="72" t="s">
        <v>58</v>
      </c>
      <c r="D1530" s="60">
        <v>1041</v>
      </c>
      <c r="E1530" s="22">
        <v>40</v>
      </c>
      <c r="F1530" s="49" t="s">
        <v>8</v>
      </c>
      <c r="G1530" s="49" t="s">
        <v>6</v>
      </c>
      <c r="H1530" s="73">
        <v>16.95</v>
      </c>
      <c r="I1530" s="73" t="s">
        <v>79</v>
      </c>
      <c r="J1530" s="74">
        <v>0</v>
      </c>
      <c r="K1530" s="73">
        <v>16.95</v>
      </c>
      <c r="L1530" s="73">
        <v>6.53</v>
      </c>
      <c r="M1530" s="22">
        <v>3</v>
      </c>
      <c r="N1530" s="22">
        <v>3015</v>
      </c>
      <c r="O1530" s="22" t="s">
        <v>37</v>
      </c>
      <c r="P1530" s="22" t="s">
        <v>29</v>
      </c>
      <c r="Q1530" s="75">
        <v>50.849999999999994</v>
      </c>
      <c r="R1530" s="73">
        <v>0</v>
      </c>
      <c r="S1530" s="73">
        <v>31.259999999999994</v>
      </c>
    </row>
    <row r="1531" spans="1:19" x14ac:dyDescent="0.35">
      <c r="A1531" s="72">
        <v>41337</v>
      </c>
      <c r="B1531" s="22" t="s">
        <v>100</v>
      </c>
      <c r="C1531" s="72" t="s">
        <v>58</v>
      </c>
      <c r="D1531" s="60">
        <v>1041</v>
      </c>
      <c r="E1531" s="22">
        <v>15</v>
      </c>
      <c r="F1531" s="49" t="s">
        <v>8</v>
      </c>
      <c r="G1531" s="49" t="s">
        <v>6</v>
      </c>
      <c r="H1531" s="73">
        <v>28.95</v>
      </c>
      <c r="I1531" s="73" t="s">
        <v>80</v>
      </c>
      <c r="J1531" s="74">
        <v>0</v>
      </c>
      <c r="K1531" s="73">
        <v>28.95</v>
      </c>
      <c r="L1531" s="73">
        <v>17.53</v>
      </c>
      <c r="M1531" s="22">
        <v>5</v>
      </c>
      <c r="N1531" s="22">
        <v>3015</v>
      </c>
      <c r="O1531" s="22" t="s">
        <v>37</v>
      </c>
      <c r="P1531" s="22" t="s">
        <v>29</v>
      </c>
      <c r="Q1531" s="75">
        <v>144.75</v>
      </c>
      <c r="R1531" s="73">
        <v>0</v>
      </c>
      <c r="S1531" s="73">
        <v>57.099999999999994</v>
      </c>
    </row>
    <row r="1532" spans="1:19" x14ac:dyDescent="0.35">
      <c r="A1532" s="72">
        <v>41337</v>
      </c>
      <c r="B1532" s="22" t="s">
        <v>100</v>
      </c>
      <c r="C1532" s="72" t="s">
        <v>58</v>
      </c>
      <c r="D1532" s="60">
        <v>1042</v>
      </c>
      <c r="E1532" s="22">
        <v>46</v>
      </c>
      <c r="F1532" s="49" t="s">
        <v>7</v>
      </c>
      <c r="G1532" s="49" t="s">
        <v>6</v>
      </c>
      <c r="H1532" s="73">
        <v>55.95</v>
      </c>
      <c r="I1532" s="73" t="s">
        <v>83</v>
      </c>
      <c r="J1532" s="74">
        <v>0</v>
      </c>
      <c r="K1532" s="73">
        <v>55.95</v>
      </c>
      <c r="L1532" s="73">
        <v>32.47</v>
      </c>
      <c r="M1532" s="22">
        <v>29</v>
      </c>
      <c r="N1532" s="22">
        <v>3017</v>
      </c>
      <c r="O1532" s="22" t="s">
        <v>32</v>
      </c>
      <c r="P1532" s="22" t="s">
        <v>29</v>
      </c>
      <c r="Q1532" s="75">
        <v>1622.5500000000002</v>
      </c>
      <c r="R1532" s="73">
        <v>0</v>
      </c>
      <c r="S1532" s="73">
        <v>680.92000000000007</v>
      </c>
    </row>
    <row r="1533" spans="1:19" x14ac:dyDescent="0.35">
      <c r="A1533" s="72">
        <v>41337</v>
      </c>
      <c r="B1533" s="22" t="s">
        <v>100</v>
      </c>
      <c r="C1533" s="72" t="s">
        <v>58</v>
      </c>
      <c r="D1533" s="60">
        <v>1043</v>
      </c>
      <c r="E1533" s="22">
        <v>15</v>
      </c>
      <c r="F1533" s="49" t="s">
        <v>8</v>
      </c>
      <c r="G1533" s="49" t="s">
        <v>6</v>
      </c>
      <c r="H1533" s="73">
        <v>28.95</v>
      </c>
      <c r="I1533" s="73" t="s">
        <v>80</v>
      </c>
      <c r="J1533" s="74">
        <v>0</v>
      </c>
      <c r="K1533" s="73">
        <v>28.95</v>
      </c>
      <c r="L1533" s="73">
        <v>17.53</v>
      </c>
      <c r="M1533" s="22">
        <v>33</v>
      </c>
      <c r="N1533" s="22">
        <v>3026</v>
      </c>
      <c r="O1533" s="22" t="s">
        <v>51</v>
      </c>
      <c r="P1533" s="22" t="s">
        <v>41</v>
      </c>
      <c r="Q1533" s="75">
        <v>955.35</v>
      </c>
      <c r="R1533" s="73">
        <v>0</v>
      </c>
      <c r="S1533" s="73">
        <v>376.85999999999996</v>
      </c>
    </row>
    <row r="1534" spans="1:19" x14ac:dyDescent="0.35">
      <c r="A1534" s="72">
        <v>41337</v>
      </c>
      <c r="B1534" s="22" t="s">
        <v>100</v>
      </c>
      <c r="C1534" s="72" t="s">
        <v>58</v>
      </c>
      <c r="D1534" s="60">
        <v>1044</v>
      </c>
      <c r="E1534" s="22">
        <v>22</v>
      </c>
      <c r="F1534" s="49" t="s">
        <v>7</v>
      </c>
      <c r="G1534" s="49" t="s">
        <v>6</v>
      </c>
      <c r="H1534" s="73">
        <v>0.95</v>
      </c>
      <c r="I1534" s="73" t="s">
        <v>78</v>
      </c>
      <c r="J1534" s="74">
        <v>0</v>
      </c>
      <c r="K1534" s="73">
        <v>0.95</v>
      </c>
      <c r="L1534" s="73">
        <v>0.56999999999999995</v>
      </c>
      <c r="M1534" s="22">
        <v>15</v>
      </c>
      <c r="N1534" s="22">
        <v>3015</v>
      </c>
      <c r="O1534" s="22" t="s">
        <v>37</v>
      </c>
      <c r="P1534" s="22" t="s">
        <v>29</v>
      </c>
      <c r="Q1534" s="75">
        <v>14.25</v>
      </c>
      <c r="R1534" s="73">
        <v>0</v>
      </c>
      <c r="S1534" s="73">
        <v>5.7</v>
      </c>
    </row>
    <row r="1535" spans="1:19" x14ac:dyDescent="0.35">
      <c r="A1535" s="72">
        <v>41337</v>
      </c>
      <c r="B1535" s="22" t="s">
        <v>100</v>
      </c>
      <c r="C1535" s="72" t="s">
        <v>58</v>
      </c>
      <c r="D1535" s="60">
        <v>1045</v>
      </c>
      <c r="E1535" s="22">
        <v>32</v>
      </c>
      <c r="F1535" s="49" t="s">
        <v>8</v>
      </c>
      <c r="G1535" s="49" t="s">
        <v>6</v>
      </c>
      <c r="H1535" s="73">
        <v>22.95</v>
      </c>
      <c r="I1535" s="73" t="s">
        <v>80</v>
      </c>
      <c r="J1535" s="74">
        <v>0</v>
      </c>
      <c r="K1535" s="73">
        <v>22.95</v>
      </c>
      <c r="L1535" s="73">
        <v>11.78</v>
      </c>
      <c r="M1535" s="22">
        <v>20</v>
      </c>
      <c r="N1535" s="22">
        <v>3015</v>
      </c>
      <c r="O1535" s="22" t="s">
        <v>37</v>
      </c>
      <c r="P1535" s="22" t="s">
        <v>29</v>
      </c>
      <c r="Q1535" s="75">
        <v>459</v>
      </c>
      <c r="R1535" s="73">
        <v>0</v>
      </c>
      <c r="S1535" s="73">
        <v>223.4</v>
      </c>
    </row>
    <row r="1536" spans="1:19" x14ac:dyDescent="0.35">
      <c r="A1536" s="72">
        <v>41337</v>
      </c>
      <c r="B1536" s="22" t="s">
        <v>100</v>
      </c>
      <c r="C1536" s="72" t="s">
        <v>58</v>
      </c>
      <c r="D1536" s="60">
        <v>1046</v>
      </c>
      <c r="E1536" s="22">
        <v>50</v>
      </c>
      <c r="F1536" s="49" t="s">
        <v>7</v>
      </c>
      <c r="G1536" s="49" t="s">
        <v>6</v>
      </c>
      <c r="H1536" s="73">
        <v>24.95</v>
      </c>
      <c r="I1536" s="73" t="s">
        <v>80</v>
      </c>
      <c r="J1536" s="74">
        <v>0</v>
      </c>
      <c r="K1536" s="73">
        <v>24.95</v>
      </c>
      <c r="L1536" s="73">
        <v>12.14</v>
      </c>
      <c r="M1536" s="22">
        <v>3</v>
      </c>
      <c r="N1536" s="22">
        <v>3032</v>
      </c>
      <c r="O1536" s="22" t="s">
        <v>30</v>
      </c>
      <c r="P1536" s="22" t="s">
        <v>31</v>
      </c>
      <c r="Q1536" s="75">
        <v>74.849999999999994</v>
      </c>
      <c r="R1536" s="73">
        <v>0</v>
      </c>
      <c r="S1536" s="73">
        <v>38.429999999999993</v>
      </c>
    </row>
    <row r="1537" spans="1:19" x14ac:dyDescent="0.35">
      <c r="A1537" s="72">
        <v>41337</v>
      </c>
      <c r="B1537" s="22" t="s">
        <v>100</v>
      </c>
      <c r="C1537" s="72" t="s">
        <v>58</v>
      </c>
      <c r="D1537" s="60">
        <v>1046</v>
      </c>
      <c r="E1537" s="22">
        <v>35</v>
      </c>
      <c r="F1537" s="49" t="s">
        <v>7</v>
      </c>
      <c r="G1537" s="49" t="s">
        <v>6</v>
      </c>
      <c r="H1537" s="73">
        <v>0.95</v>
      </c>
      <c r="I1537" s="73" t="s">
        <v>78</v>
      </c>
      <c r="J1537" s="74">
        <v>0</v>
      </c>
      <c r="K1537" s="73">
        <v>0.95</v>
      </c>
      <c r="L1537" s="73">
        <v>0.47</v>
      </c>
      <c r="M1537" s="22">
        <v>20</v>
      </c>
      <c r="N1537" s="22">
        <v>3032</v>
      </c>
      <c r="O1537" s="22" t="s">
        <v>30</v>
      </c>
      <c r="P1537" s="22" t="s">
        <v>31</v>
      </c>
      <c r="Q1537" s="75">
        <v>19</v>
      </c>
      <c r="R1537" s="73">
        <v>0</v>
      </c>
      <c r="S1537" s="73">
        <v>9.6</v>
      </c>
    </row>
    <row r="1538" spans="1:19" x14ac:dyDescent="0.35">
      <c r="A1538" s="72">
        <v>41337</v>
      </c>
      <c r="B1538" s="22" t="s">
        <v>100</v>
      </c>
      <c r="C1538" s="72" t="s">
        <v>58</v>
      </c>
      <c r="D1538" s="60">
        <v>1046</v>
      </c>
      <c r="E1538" s="22">
        <v>8</v>
      </c>
      <c r="F1538" s="49" t="s">
        <v>7</v>
      </c>
      <c r="G1538" s="49" t="s">
        <v>6</v>
      </c>
      <c r="H1538" s="73">
        <v>7.95</v>
      </c>
      <c r="I1538" s="73" t="s">
        <v>78</v>
      </c>
      <c r="J1538" s="74">
        <v>0</v>
      </c>
      <c r="K1538" s="73">
        <v>7.95</v>
      </c>
      <c r="L1538" s="73">
        <v>4.53</v>
      </c>
      <c r="M1538" s="22">
        <v>27</v>
      </c>
      <c r="N1538" s="22">
        <v>3032</v>
      </c>
      <c r="O1538" s="22" t="s">
        <v>30</v>
      </c>
      <c r="P1538" s="22" t="s">
        <v>31</v>
      </c>
      <c r="Q1538" s="75">
        <v>214.65</v>
      </c>
      <c r="R1538" s="73">
        <v>0</v>
      </c>
      <c r="S1538" s="73">
        <v>92.34</v>
      </c>
    </row>
    <row r="1539" spans="1:19" x14ac:dyDescent="0.35">
      <c r="A1539" s="72">
        <v>41337</v>
      </c>
      <c r="B1539" s="22" t="s">
        <v>100</v>
      </c>
      <c r="C1539" s="72" t="s">
        <v>58</v>
      </c>
      <c r="D1539" s="60">
        <v>1047</v>
      </c>
      <c r="E1539" s="22">
        <v>8</v>
      </c>
      <c r="F1539" s="49" t="s">
        <v>8</v>
      </c>
      <c r="G1539" s="49" t="s">
        <v>6</v>
      </c>
      <c r="H1539" s="73">
        <v>7.95</v>
      </c>
      <c r="I1539" s="73" t="s">
        <v>78</v>
      </c>
      <c r="J1539" s="74">
        <v>0</v>
      </c>
      <c r="K1539" s="73">
        <v>7.95</v>
      </c>
      <c r="L1539" s="73">
        <v>4.53</v>
      </c>
      <c r="M1539" s="22">
        <v>20</v>
      </c>
      <c r="N1539" s="22">
        <v>3012</v>
      </c>
      <c r="O1539" s="22" t="s">
        <v>36</v>
      </c>
      <c r="P1539" s="22" t="s">
        <v>34</v>
      </c>
      <c r="Q1539" s="75">
        <v>159</v>
      </c>
      <c r="R1539" s="73">
        <v>0</v>
      </c>
      <c r="S1539" s="73">
        <v>68.400000000000006</v>
      </c>
    </row>
    <row r="1540" spans="1:19" x14ac:dyDescent="0.35">
      <c r="A1540" s="72">
        <v>41337</v>
      </c>
      <c r="B1540" s="22" t="s">
        <v>100</v>
      </c>
      <c r="C1540" s="72" t="s">
        <v>58</v>
      </c>
      <c r="D1540" s="60">
        <v>1047</v>
      </c>
      <c r="E1540" s="22">
        <v>29</v>
      </c>
      <c r="F1540" s="49" t="s">
        <v>8</v>
      </c>
      <c r="G1540" s="49" t="s">
        <v>6</v>
      </c>
      <c r="H1540" s="73">
        <v>40.950000000000003</v>
      </c>
      <c r="I1540" s="73" t="s">
        <v>82</v>
      </c>
      <c r="J1540" s="74">
        <v>0</v>
      </c>
      <c r="K1540" s="73">
        <v>40.950000000000003</v>
      </c>
      <c r="L1540" s="73">
        <v>15.51</v>
      </c>
      <c r="M1540" s="22">
        <v>1</v>
      </c>
      <c r="N1540" s="22">
        <v>3012</v>
      </c>
      <c r="O1540" s="22" t="s">
        <v>36</v>
      </c>
      <c r="P1540" s="22" t="s">
        <v>34</v>
      </c>
      <c r="Q1540" s="75">
        <v>40.950000000000003</v>
      </c>
      <c r="R1540" s="73">
        <v>0</v>
      </c>
      <c r="S1540" s="73">
        <v>25.440000000000005</v>
      </c>
    </row>
    <row r="1541" spans="1:19" x14ac:dyDescent="0.35">
      <c r="A1541" s="72">
        <v>41337</v>
      </c>
      <c r="B1541" s="22" t="s">
        <v>100</v>
      </c>
      <c r="C1541" s="72" t="s">
        <v>58</v>
      </c>
      <c r="D1541" s="60">
        <v>1048</v>
      </c>
      <c r="E1541" s="22">
        <v>33</v>
      </c>
      <c r="F1541" s="49" t="s">
        <v>7</v>
      </c>
      <c r="G1541" s="49" t="s">
        <v>6</v>
      </c>
      <c r="H1541" s="73">
        <v>19.95</v>
      </c>
      <c r="I1541" s="73" t="s">
        <v>79</v>
      </c>
      <c r="J1541" s="74">
        <v>0</v>
      </c>
      <c r="K1541" s="73">
        <v>19.95</v>
      </c>
      <c r="L1541" s="73">
        <v>9.7799999999999994</v>
      </c>
      <c r="M1541" s="22">
        <v>15</v>
      </c>
      <c r="N1541" s="22">
        <v>3028</v>
      </c>
      <c r="O1541" s="22" t="s">
        <v>39</v>
      </c>
      <c r="P1541" s="22" t="s">
        <v>27</v>
      </c>
      <c r="Q1541" s="75">
        <v>299.25</v>
      </c>
      <c r="R1541" s="73">
        <v>0</v>
      </c>
      <c r="S1541" s="73">
        <v>152.55000000000001</v>
      </c>
    </row>
    <row r="1542" spans="1:19" x14ac:dyDescent="0.35">
      <c r="A1542" s="72">
        <v>41337</v>
      </c>
      <c r="B1542" s="22" t="s">
        <v>100</v>
      </c>
      <c r="C1542" s="72" t="s">
        <v>58</v>
      </c>
      <c r="D1542" s="60">
        <v>1049</v>
      </c>
      <c r="E1542" s="22">
        <v>22</v>
      </c>
      <c r="F1542" s="49" t="s">
        <v>8</v>
      </c>
      <c r="G1542" s="49" t="s">
        <v>6</v>
      </c>
      <c r="H1542" s="73">
        <v>0.95</v>
      </c>
      <c r="I1542" s="73" t="s">
        <v>78</v>
      </c>
      <c r="J1542" s="74">
        <v>0.1</v>
      </c>
      <c r="K1542" s="73">
        <v>0.86</v>
      </c>
      <c r="L1542" s="73">
        <v>0.56999999999999995</v>
      </c>
      <c r="M1542" s="22">
        <v>14</v>
      </c>
      <c r="N1542" s="22">
        <v>3013</v>
      </c>
      <c r="O1542" s="22" t="s">
        <v>33</v>
      </c>
      <c r="P1542" s="22" t="s">
        <v>34</v>
      </c>
      <c r="Q1542" s="75">
        <v>12.04</v>
      </c>
      <c r="R1542" s="73">
        <v>8.9999999999999969E-2</v>
      </c>
      <c r="S1542" s="73">
        <v>4.0600000000000005</v>
      </c>
    </row>
    <row r="1543" spans="1:19" x14ac:dyDescent="0.35">
      <c r="A1543" s="72">
        <v>41337</v>
      </c>
      <c r="B1543" s="22" t="s">
        <v>100</v>
      </c>
      <c r="C1543" s="72" t="s">
        <v>58</v>
      </c>
      <c r="D1543" s="60">
        <v>1049</v>
      </c>
      <c r="E1543" s="22">
        <v>47</v>
      </c>
      <c r="F1543" s="49" t="s">
        <v>8</v>
      </c>
      <c r="G1543" s="49" t="s">
        <v>6</v>
      </c>
      <c r="H1543" s="73">
        <v>28.95</v>
      </c>
      <c r="I1543" s="73" t="s">
        <v>80</v>
      </c>
      <c r="J1543" s="74">
        <v>0.2</v>
      </c>
      <c r="K1543" s="73">
        <v>23.16</v>
      </c>
      <c r="L1543" s="73">
        <v>8.86</v>
      </c>
      <c r="M1543" s="22">
        <v>2</v>
      </c>
      <c r="N1543" s="22">
        <v>3013</v>
      </c>
      <c r="O1543" s="22" t="s">
        <v>33</v>
      </c>
      <c r="P1543" s="22" t="s">
        <v>34</v>
      </c>
      <c r="Q1543" s="75">
        <v>46.32</v>
      </c>
      <c r="R1543" s="73">
        <v>5.7899999999999991</v>
      </c>
      <c r="S1543" s="73">
        <v>28.6</v>
      </c>
    </row>
    <row r="1544" spans="1:19" x14ac:dyDescent="0.35">
      <c r="A1544" s="72">
        <v>41337</v>
      </c>
      <c r="B1544" s="22" t="s">
        <v>100</v>
      </c>
      <c r="C1544" s="72" t="s">
        <v>58</v>
      </c>
      <c r="D1544" s="60">
        <v>1050</v>
      </c>
      <c r="E1544" s="22">
        <v>45</v>
      </c>
      <c r="F1544" s="49" t="s">
        <v>9</v>
      </c>
      <c r="G1544" s="49" t="s">
        <v>6</v>
      </c>
      <c r="H1544" s="73">
        <v>38.950000000000003</v>
      </c>
      <c r="I1544" s="73" t="s">
        <v>81</v>
      </c>
      <c r="J1544" s="74">
        <v>0.1</v>
      </c>
      <c r="K1544" s="73">
        <v>35.06</v>
      </c>
      <c r="L1544" s="73">
        <v>22.33</v>
      </c>
      <c r="M1544" s="22">
        <v>6</v>
      </c>
      <c r="N1544" s="22">
        <v>3020</v>
      </c>
      <c r="O1544" s="22" t="s">
        <v>26</v>
      </c>
      <c r="P1544" s="22" t="s">
        <v>27</v>
      </c>
      <c r="Q1544" s="75">
        <v>210.36</v>
      </c>
      <c r="R1544" s="73">
        <v>3.8900000000000006</v>
      </c>
      <c r="S1544" s="73">
        <v>76.380000000000024</v>
      </c>
    </row>
    <row r="1545" spans="1:19" x14ac:dyDescent="0.35">
      <c r="A1545" s="72">
        <v>41337</v>
      </c>
      <c r="B1545" s="22" t="s">
        <v>100</v>
      </c>
      <c r="C1545" s="72" t="s">
        <v>58</v>
      </c>
      <c r="D1545" s="60">
        <v>1051</v>
      </c>
      <c r="E1545" s="22">
        <v>28</v>
      </c>
      <c r="F1545" s="49" t="s">
        <v>9</v>
      </c>
      <c r="G1545" s="49" t="s">
        <v>6</v>
      </c>
      <c r="H1545" s="73">
        <v>0.95</v>
      </c>
      <c r="I1545" s="73" t="s">
        <v>78</v>
      </c>
      <c r="J1545" s="74">
        <v>0</v>
      </c>
      <c r="K1545" s="73">
        <v>0.95</v>
      </c>
      <c r="L1545" s="73">
        <v>0.5</v>
      </c>
      <c r="M1545" s="22">
        <v>14</v>
      </c>
      <c r="N1545" s="22">
        <v>3013</v>
      </c>
      <c r="O1545" s="22" t="s">
        <v>33</v>
      </c>
      <c r="P1545" s="22" t="s">
        <v>34</v>
      </c>
      <c r="Q1545" s="75">
        <v>13.299999999999999</v>
      </c>
      <c r="R1545" s="73">
        <v>0</v>
      </c>
      <c r="S1545" s="73">
        <v>6.2999999999999989</v>
      </c>
    </row>
    <row r="1546" spans="1:19" x14ac:dyDescent="0.35">
      <c r="A1546" s="72">
        <v>41337</v>
      </c>
      <c r="B1546" s="22" t="s">
        <v>100</v>
      </c>
      <c r="C1546" s="72" t="s">
        <v>58</v>
      </c>
      <c r="D1546" s="60">
        <v>1052</v>
      </c>
      <c r="E1546" s="22">
        <v>50</v>
      </c>
      <c r="F1546" s="49" t="s">
        <v>7</v>
      </c>
      <c r="G1546" s="49" t="s">
        <v>6</v>
      </c>
      <c r="H1546" s="73">
        <v>24.95</v>
      </c>
      <c r="I1546" s="73" t="s">
        <v>80</v>
      </c>
      <c r="J1546" s="74">
        <v>0</v>
      </c>
      <c r="K1546" s="73">
        <v>24.95</v>
      </c>
      <c r="L1546" s="73">
        <v>12.14</v>
      </c>
      <c r="M1546" s="22">
        <v>2</v>
      </c>
      <c r="N1546" s="22">
        <v>3010</v>
      </c>
      <c r="O1546" s="22" t="s">
        <v>45</v>
      </c>
      <c r="P1546" s="22" t="s">
        <v>44</v>
      </c>
      <c r="Q1546" s="75">
        <v>49.9</v>
      </c>
      <c r="R1546" s="73">
        <v>0</v>
      </c>
      <c r="S1546" s="73">
        <v>25.619999999999997</v>
      </c>
    </row>
    <row r="1547" spans="1:19" x14ac:dyDescent="0.35">
      <c r="A1547" s="72">
        <v>41337</v>
      </c>
      <c r="B1547" s="22" t="s">
        <v>100</v>
      </c>
      <c r="C1547" s="72" t="s">
        <v>58</v>
      </c>
      <c r="D1547" s="60">
        <v>1052</v>
      </c>
      <c r="E1547" s="22">
        <v>26</v>
      </c>
      <c r="F1547" s="49" t="s">
        <v>7</v>
      </c>
      <c r="G1547" s="49" t="s">
        <v>6</v>
      </c>
      <c r="H1547" s="73">
        <v>0.95</v>
      </c>
      <c r="I1547" s="73" t="s">
        <v>78</v>
      </c>
      <c r="J1547" s="74">
        <v>0</v>
      </c>
      <c r="K1547" s="73">
        <v>0.95</v>
      </c>
      <c r="L1547" s="73">
        <v>0.42</v>
      </c>
      <c r="M1547" s="22">
        <v>7</v>
      </c>
      <c r="N1547" s="22">
        <v>3010</v>
      </c>
      <c r="O1547" s="22" t="s">
        <v>45</v>
      </c>
      <c r="P1547" s="22" t="s">
        <v>44</v>
      </c>
      <c r="Q1547" s="75">
        <v>6.6499999999999995</v>
      </c>
      <c r="R1547" s="73">
        <v>0</v>
      </c>
      <c r="S1547" s="73">
        <v>3.71</v>
      </c>
    </row>
    <row r="1548" spans="1:19" x14ac:dyDescent="0.35">
      <c r="A1548" s="72">
        <v>41337</v>
      </c>
      <c r="B1548" s="22" t="s">
        <v>100</v>
      </c>
      <c r="C1548" s="72" t="s">
        <v>58</v>
      </c>
      <c r="D1548" s="60">
        <v>1052</v>
      </c>
      <c r="E1548" s="22">
        <v>17</v>
      </c>
      <c r="F1548" s="49" t="s">
        <v>7</v>
      </c>
      <c r="G1548" s="49" t="s">
        <v>6</v>
      </c>
      <c r="H1548" s="73">
        <v>49.95</v>
      </c>
      <c r="I1548" s="73" t="s">
        <v>82</v>
      </c>
      <c r="J1548" s="74">
        <v>0</v>
      </c>
      <c r="K1548" s="73">
        <v>49.95</v>
      </c>
      <c r="L1548" s="73">
        <v>23.93</v>
      </c>
      <c r="M1548" s="22">
        <v>39</v>
      </c>
      <c r="N1548" s="22">
        <v>3010</v>
      </c>
      <c r="O1548" s="22" t="s">
        <v>45</v>
      </c>
      <c r="P1548" s="22" t="s">
        <v>44</v>
      </c>
      <c r="Q1548" s="75">
        <v>1948.0500000000002</v>
      </c>
      <c r="R1548" s="73">
        <v>0</v>
      </c>
      <c r="S1548" s="73">
        <v>1014.7800000000001</v>
      </c>
    </row>
    <row r="1549" spans="1:19" x14ac:dyDescent="0.35">
      <c r="A1549" s="72">
        <v>41337</v>
      </c>
      <c r="B1549" s="22" t="s">
        <v>100</v>
      </c>
      <c r="C1549" s="72" t="s">
        <v>58</v>
      </c>
      <c r="D1549" s="60">
        <v>1053</v>
      </c>
      <c r="E1549" s="22">
        <v>12</v>
      </c>
      <c r="F1549" s="49" t="s">
        <v>9</v>
      </c>
      <c r="G1549" s="49" t="s">
        <v>6</v>
      </c>
      <c r="H1549" s="73">
        <v>47.95</v>
      </c>
      <c r="I1549" s="73" t="s">
        <v>82</v>
      </c>
      <c r="J1549" s="74">
        <v>0</v>
      </c>
      <c r="K1549" s="73">
        <v>47.95</v>
      </c>
      <c r="L1549" s="73">
        <v>20.7</v>
      </c>
      <c r="M1549" s="22">
        <v>2</v>
      </c>
      <c r="N1549" s="22">
        <v>3014</v>
      </c>
      <c r="O1549" s="22" t="s">
        <v>24</v>
      </c>
      <c r="P1549" s="22" t="s">
        <v>25</v>
      </c>
      <c r="Q1549" s="75">
        <v>95.9</v>
      </c>
      <c r="R1549" s="73">
        <v>0</v>
      </c>
      <c r="S1549" s="73">
        <v>54.500000000000007</v>
      </c>
    </row>
    <row r="1550" spans="1:19" x14ac:dyDescent="0.35">
      <c r="A1550" s="72">
        <v>41337</v>
      </c>
      <c r="B1550" s="22" t="s">
        <v>100</v>
      </c>
      <c r="C1550" s="72" t="s">
        <v>58</v>
      </c>
      <c r="D1550" s="60">
        <v>1054</v>
      </c>
      <c r="E1550" s="22">
        <v>26</v>
      </c>
      <c r="F1550" s="49" t="s">
        <v>7</v>
      </c>
      <c r="G1550" s="49" t="s">
        <v>6</v>
      </c>
      <c r="H1550" s="73">
        <v>0.95</v>
      </c>
      <c r="I1550" s="73" t="s">
        <v>78</v>
      </c>
      <c r="J1550" s="74">
        <v>0</v>
      </c>
      <c r="K1550" s="73">
        <v>0.95</v>
      </c>
      <c r="L1550" s="73">
        <v>0.42</v>
      </c>
      <c r="M1550" s="22">
        <v>1</v>
      </c>
      <c r="N1550" s="22">
        <v>3015</v>
      </c>
      <c r="O1550" s="22" t="s">
        <v>37</v>
      </c>
      <c r="P1550" s="22" t="s">
        <v>29</v>
      </c>
      <c r="Q1550" s="75">
        <v>0.95</v>
      </c>
      <c r="R1550" s="73">
        <v>0</v>
      </c>
      <c r="S1550" s="73">
        <v>0.53</v>
      </c>
    </row>
    <row r="1551" spans="1:19" x14ac:dyDescent="0.35">
      <c r="A1551" s="72">
        <v>41337</v>
      </c>
      <c r="B1551" s="22" t="s">
        <v>100</v>
      </c>
      <c r="C1551" s="72" t="s">
        <v>58</v>
      </c>
      <c r="D1551" s="60">
        <v>1054</v>
      </c>
      <c r="E1551" s="22">
        <v>49</v>
      </c>
      <c r="F1551" s="49" t="s">
        <v>7</v>
      </c>
      <c r="G1551" s="49" t="s">
        <v>6</v>
      </c>
      <c r="H1551" s="73">
        <v>63.95</v>
      </c>
      <c r="I1551" s="73" t="s">
        <v>83</v>
      </c>
      <c r="J1551" s="74">
        <v>0</v>
      </c>
      <c r="K1551" s="73">
        <v>63.95</v>
      </c>
      <c r="L1551" s="73">
        <v>27.1</v>
      </c>
      <c r="M1551" s="22">
        <v>5</v>
      </c>
      <c r="N1551" s="22">
        <v>3015</v>
      </c>
      <c r="O1551" s="22" t="s">
        <v>37</v>
      </c>
      <c r="P1551" s="22" t="s">
        <v>29</v>
      </c>
      <c r="Q1551" s="75">
        <v>319.75</v>
      </c>
      <c r="R1551" s="73">
        <v>0</v>
      </c>
      <c r="S1551" s="73">
        <v>184.25</v>
      </c>
    </row>
    <row r="1552" spans="1:19" x14ac:dyDescent="0.35">
      <c r="A1552" s="72">
        <v>41337</v>
      </c>
      <c r="B1552" s="22" t="s">
        <v>100</v>
      </c>
      <c r="C1552" s="72" t="s">
        <v>58</v>
      </c>
      <c r="D1552" s="60">
        <v>1054</v>
      </c>
      <c r="E1552" s="22">
        <v>46</v>
      </c>
      <c r="F1552" s="49" t="s">
        <v>7</v>
      </c>
      <c r="G1552" s="49" t="s">
        <v>6</v>
      </c>
      <c r="H1552" s="73">
        <v>55.95</v>
      </c>
      <c r="I1552" s="73" t="s">
        <v>83</v>
      </c>
      <c r="J1552" s="74">
        <v>0</v>
      </c>
      <c r="K1552" s="73">
        <v>55.95</v>
      </c>
      <c r="L1552" s="73">
        <v>32.47</v>
      </c>
      <c r="M1552" s="22">
        <v>18</v>
      </c>
      <c r="N1552" s="22">
        <v>3015</v>
      </c>
      <c r="O1552" s="22" t="s">
        <v>37</v>
      </c>
      <c r="P1552" s="22" t="s">
        <v>29</v>
      </c>
      <c r="Q1552" s="75">
        <v>1007.1</v>
      </c>
      <c r="R1552" s="73">
        <v>0</v>
      </c>
      <c r="S1552" s="73">
        <v>422.6400000000001</v>
      </c>
    </row>
    <row r="1553" spans="1:19" x14ac:dyDescent="0.35">
      <c r="A1553" s="72">
        <v>41337</v>
      </c>
      <c r="B1553" s="22" t="s">
        <v>100</v>
      </c>
      <c r="C1553" s="72" t="s">
        <v>58</v>
      </c>
      <c r="D1553" s="60">
        <v>1054</v>
      </c>
      <c r="E1553" s="22">
        <v>32</v>
      </c>
      <c r="F1553" s="49" t="s">
        <v>7</v>
      </c>
      <c r="G1553" s="49" t="s">
        <v>6</v>
      </c>
      <c r="H1553" s="73">
        <v>22.95</v>
      </c>
      <c r="I1553" s="73" t="s">
        <v>80</v>
      </c>
      <c r="J1553" s="74">
        <v>0</v>
      </c>
      <c r="K1553" s="73">
        <v>22.95</v>
      </c>
      <c r="L1553" s="73">
        <v>11.78</v>
      </c>
      <c r="M1553" s="22">
        <v>9</v>
      </c>
      <c r="N1553" s="22">
        <v>3015</v>
      </c>
      <c r="O1553" s="22" t="s">
        <v>37</v>
      </c>
      <c r="P1553" s="22" t="s">
        <v>29</v>
      </c>
      <c r="Q1553" s="75">
        <v>206.54999999999998</v>
      </c>
      <c r="R1553" s="73">
        <v>0</v>
      </c>
      <c r="S1553" s="73">
        <v>100.53</v>
      </c>
    </row>
    <row r="1554" spans="1:19" x14ac:dyDescent="0.35">
      <c r="A1554" s="72">
        <v>41337</v>
      </c>
      <c r="B1554" s="22" t="s">
        <v>100</v>
      </c>
      <c r="C1554" s="72" t="s">
        <v>58</v>
      </c>
      <c r="D1554" s="60">
        <v>1055</v>
      </c>
      <c r="E1554" s="22">
        <v>7</v>
      </c>
      <c r="F1554" s="49" t="s">
        <v>8</v>
      </c>
      <c r="G1554" s="49" t="s">
        <v>6</v>
      </c>
      <c r="H1554" s="73">
        <v>20.95</v>
      </c>
      <c r="I1554" s="73" t="s">
        <v>80</v>
      </c>
      <c r="J1554" s="74">
        <v>0</v>
      </c>
      <c r="K1554" s="73">
        <v>20.95</v>
      </c>
      <c r="L1554" s="73">
        <v>10.039999999999999</v>
      </c>
      <c r="M1554" s="22">
        <v>11</v>
      </c>
      <c r="N1554" s="22">
        <v>3033</v>
      </c>
      <c r="O1554" s="22" t="s">
        <v>22</v>
      </c>
      <c r="P1554" s="22" t="s">
        <v>23</v>
      </c>
      <c r="Q1554" s="75">
        <v>230.45</v>
      </c>
      <c r="R1554" s="73">
        <v>0</v>
      </c>
      <c r="S1554" s="73">
        <v>120.01</v>
      </c>
    </row>
    <row r="1555" spans="1:19" x14ac:dyDescent="0.35">
      <c r="A1555" s="72">
        <v>41337</v>
      </c>
      <c r="B1555" s="22" t="s">
        <v>100</v>
      </c>
      <c r="C1555" s="72" t="s">
        <v>58</v>
      </c>
      <c r="D1555" s="60">
        <v>1056</v>
      </c>
      <c r="E1555" s="22">
        <v>2</v>
      </c>
      <c r="F1555" s="49" t="s">
        <v>7</v>
      </c>
      <c r="G1555" s="49" t="s">
        <v>6</v>
      </c>
      <c r="H1555" s="73">
        <v>44.95</v>
      </c>
      <c r="I1555" s="73" t="s">
        <v>82</v>
      </c>
      <c r="J1555" s="74">
        <v>0</v>
      </c>
      <c r="K1555" s="73">
        <v>44.95</v>
      </c>
      <c r="L1555" s="73">
        <v>27.95</v>
      </c>
      <c r="M1555" s="22">
        <v>10</v>
      </c>
      <c r="N1555" s="22">
        <v>3030</v>
      </c>
      <c r="O1555" s="22" t="s">
        <v>40</v>
      </c>
      <c r="P1555" s="22" t="s">
        <v>41</v>
      </c>
      <c r="Q1555" s="75">
        <v>449.5</v>
      </c>
      <c r="R1555" s="73">
        <v>0</v>
      </c>
      <c r="S1555" s="73">
        <v>170.00000000000003</v>
      </c>
    </row>
    <row r="1556" spans="1:19" x14ac:dyDescent="0.35">
      <c r="A1556" s="72">
        <v>41337</v>
      </c>
      <c r="B1556" s="22" t="s">
        <v>100</v>
      </c>
      <c r="C1556" s="72" t="s">
        <v>58</v>
      </c>
      <c r="D1556" s="60">
        <v>1057</v>
      </c>
      <c r="E1556" s="22">
        <v>12</v>
      </c>
      <c r="F1556" s="49" t="s">
        <v>9</v>
      </c>
      <c r="G1556" s="49" t="s">
        <v>6</v>
      </c>
      <c r="H1556" s="73">
        <v>47.95</v>
      </c>
      <c r="I1556" s="73" t="s">
        <v>82</v>
      </c>
      <c r="J1556" s="74">
        <v>0</v>
      </c>
      <c r="K1556" s="73">
        <v>47.95</v>
      </c>
      <c r="L1556" s="73">
        <v>20.7</v>
      </c>
      <c r="M1556" s="22">
        <v>3</v>
      </c>
      <c r="N1556" s="22">
        <v>3015</v>
      </c>
      <c r="O1556" s="22" t="s">
        <v>37</v>
      </c>
      <c r="P1556" s="22" t="s">
        <v>29</v>
      </c>
      <c r="Q1556" s="75">
        <v>143.85000000000002</v>
      </c>
      <c r="R1556" s="73">
        <v>0</v>
      </c>
      <c r="S1556" s="73">
        <v>81.750000000000014</v>
      </c>
    </row>
    <row r="1557" spans="1:19" x14ac:dyDescent="0.35">
      <c r="A1557" s="72">
        <v>41337</v>
      </c>
      <c r="B1557" s="22" t="s">
        <v>100</v>
      </c>
      <c r="C1557" s="72" t="s">
        <v>58</v>
      </c>
      <c r="D1557" s="60">
        <v>1058</v>
      </c>
      <c r="E1557" s="22">
        <v>8</v>
      </c>
      <c r="F1557" s="49" t="s">
        <v>8</v>
      </c>
      <c r="G1557" s="49" t="s">
        <v>6</v>
      </c>
      <c r="H1557" s="73">
        <v>7.95</v>
      </c>
      <c r="I1557" s="73" t="s">
        <v>78</v>
      </c>
      <c r="J1557" s="74">
        <v>0</v>
      </c>
      <c r="K1557" s="73">
        <v>7.95</v>
      </c>
      <c r="L1557" s="73">
        <v>4.53</v>
      </c>
      <c r="M1557" s="22">
        <v>11</v>
      </c>
      <c r="N1557" s="22">
        <v>3021</v>
      </c>
      <c r="O1557" s="22" t="s">
        <v>26</v>
      </c>
      <c r="P1557" s="22" t="s">
        <v>27</v>
      </c>
      <c r="Q1557" s="75">
        <v>87.45</v>
      </c>
      <c r="R1557" s="73">
        <v>0</v>
      </c>
      <c r="S1557" s="73">
        <v>37.619999999999997</v>
      </c>
    </row>
    <row r="1558" spans="1:19" x14ac:dyDescent="0.35">
      <c r="A1558" s="72">
        <v>41338</v>
      </c>
      <c r="B1558" s="22" t="s">
        <v>101</v>
      </c>
      <c r="C1558" s="72" t="s">
        <v>58</v>
      </c>
      <c r="D1558" s="60">
        <v>1059</v>
      </c>
      <c r="E1558" s="22">
        <v>18</v>
      </c>
      <c r="F1558" s="49" t="s">
        <v>11</v>
      </c>
      <c r="G1558" s="49" t="s">
        <v>5</v>
      </c>
      <c r="H1558" s="73">
        <v>54.95</v>
      </c>
      <c r="I1558" s="73" t="s">
        <v>83</v>
      </c>
      <c r="J1558" s="74">
        <v>0</v>
      </c>
      <c r="K1558" s="73">
        <v>54.95</v>
      </c>
      <c r="L1558" s="73">
        <v>26.65</v>
      </c>
      <c r="M1558" s="22">
        <v>20</v>
      </c>
      <c r="N1558" s="22">
        <v>3015</v>
      </c>
      <c r="O1558" s="22" t="s">
        <v>37</v>
      </c>
      <c r="P1558" s="22" t="s">
        <v>29</v>
      </c>
      <c r="Q1558" s="75">
        <v>1099</v>
      </c>
      <c r="R1558" s="73">
        <v>0</v>
      </c>
      <c r="S1558" s="73">
        <v>566.00000000000011</v>
      </c>
    </row>
    <row r="1559" spans="1:19" x14ac:dyDescent="0.35">
      <c r="A1559" s="72">
        <v>41338</v>
      </c>
      <c r="B1559" s="22" t="s">
        <v>101</v>
      </c>
      <c r="C1559" s="72" t="s">
        <v>58</v>
      </c>
      <c r="D1559" s="60">
        <v>1059</v>
      </c>
      <c r="E1559" s="22">
        <v>8</v>
      </c>
      <c r="F1559" s="49" t="s">
        <v>11</v>
      </c>
      <c r="G1559" s="49" t="s">
        <v>5</v>
      </c>
      <c r="H1559" s="73">
        <v>7.95</v>
      </c>
      <c r="I1559" s="73" t="s">
        <v>78</v>
      </c>
      <c r="J1559" s="74">
        <v>0</v>
      </c>
      <c r="K1559" s="73">
        <v>7.95</v>
      </c>
      <c r="L1559" s="73">
        <v>4.53</v>
      </c>
      <c r="M1559" s="22">
        <v>12</v>
      </c>
      <c r="N1559" s="22">
        <v>3015</v>
      </c>
      <c r="O1559" s="22" t="s">
        <v>37</v>
      </c>
      <c r="P1559" s="22" t="s">
        <v>29</v>
      </c>
      <c r="Q1559" s="75">
        <v>95.4</v>
      </c>
      <c r="R1559" s="73">
        <v>0</v>
      </c>
      <c r="S1559" s="73">
        <v>41.04</v>
      </c>
    </row>
    <row r="1560" spans="1:19" x14ac:dyDescent="0.35">
      <c r="A1560" s="72">
        <v>41339</v>
      </c>
      <c r="B1560" s="22" t="s">
        <v>102</v>
      </c>
      <c r="C1560" s="72" t="s">
        <v>58</v>
      </c>
      <c r="D1560" s="60">
        <v>1060</v>
      </c>
      <c r="E1560" s="22">
        <v>8</v>
      </c>
      <c r="F1560" s="49" t="s">
        <v>7</v>
      </c>
      <c r="G1560" s="49" t="s">
        <v>5</v>
      </c>
      <c r="H1560" s="73">
        <v>7.95</v>
      </c>
      <c r="I1560" s="73" t="s">
        <v>78</v>
      </c>
      <c r="J1560" s="74">
        <v>0</v>
      </c>
      <c r="K1560" s="73">
        <v>7.95</v>
      </c>
      <c r="L1560" s="73">
        <v>4.53</v>
      </c>
      <c r="M1560" s="22">
        <v>21</v>
      </c>
      <c r="N1560" s="22">
        <v>3030</v>
      </c>
      <c r="O1560" s="22" t="s">
        <v>40</v>
      </c>
      <c r="P1560" s="22" t="s">
        <v>41</v>
      </c>
      <c r="Q1560" s="75">
        <v>166.95000000000002</v>
      </c>
      <c r="R1560" s="73">
        <v>0</v>
      </c>
      <c r="S1560" s="73">
        <v>71.819999999999993</v>
      </c>
    </row>
    <row r="1561" spans="1:19" x14ac:dyDescent="0.35">
      <c r="A1561" s="72">
        <v>41339</v>
      </c>
      <c r="B1561" s="22" t="s">
        <v>102</v>
      </c>
      <c r="C1561" s="72" t="s">
        <v>58</v>
      </c>
      <c r="D1561" s="60">
        <v>1061</v>
      </c>
      <c r="E1561" s="22">
        <v>19</v>
      </c>
      <c r="F1561" s="49" t="s">
        <v>9</v>
      </c>
      <c r="G1561" s="49" t="s">
        <v>5</v>
      </c>
      <c r="H1561" s="73">
        <v>49.95</v>
      </c>
      <c r="I1561" s="73" t="s">
        <v>82</v>
      </c>
      <c r="J1561" s="74">
        <v>0.1</v>
      </c>
      <c r="K1561" s="73">
        <v>44.96</v>
      </c>
      <c r="L1561" s="73">
        <v>24.77</v>
      </c>
      <c r="M1561" s="22">
        <v>2</v>
      </c>
      <c r="N1561" s="22">
        <v>3012</v>
      </c>
      <c r="O1561" s="22" t="s">
        <v>36</v>
      </c>
      <c r="P1561" s="22" t="s">
        <v>34</v>
      </c>
      <c r="Q1561" s="75">
        <v>89.92</v>
      </c>
      <c r="R1561" s="73">
        <v>4.990000000000002</v>
      </c>
      <c r="S1561" s="73">
        <v>40.380000000000003</v>
      </c>
    </row>
    <row r="1562" spans="1:19" x14ac:dyDescent="0.35">
      <c r="A1562" s="72">
        <v>41339</v>
      </c>
      <c r="B1562" s="22" t="s">
        <v>102</v>
      </c>
      <c r="C1562" s="72" t="s">
        <v>58</v>
      </c>
      <c r="D1562" s="60">
        <v>1061</v>
      </c>
      <c r="E1562" s="22">
        <v>22</v>
      </c>
      <c r="F1562" s="49" t="s">
        <v>9</v>
      </c>
      <c r="G1562" s="49" t="s">
        <v>5</v>
      </c>
      <c r="H1562" s="73">
        <v>0.95</v>
      </c>
      <c r="I1562" s="73" t="s">
        <v>78</v>
      </c>
      <c r="J1562" s="74">
        <v>0</v>
      </c>
      <c r="K1562" s="73">
        <v>0.95</v>
      </c>
      <c r="L1562" s="73">
        <v>0.56999999999999995</v>
      </c>
      <c r="M1562" s="22">
        <v>7</v>
      </c>
      <c r="N1562" s="22">
        <v>3012</v>
      </c>
      <c r="O1562" s="22" t="s">
        <v>36</v>
      </c>
      <c r="P1562" s="22" t="s">
        <v>34</v>
      </c>
      <c r="Q1562" s="75">
        <v>6.6499999999999995</v>
      </c>
      <c r="R1562" s="73">
        <v>0</v>
      </c>
      <c r="S1562" s="73">
        <v>2.66</v>
      </c>
    </row>
    <row r="1563" spans="1:19" x14ac:dyDescent="0.35">
      <c r="A1563" s="72">
        <v>41340</v>
      </c>
      <c r="B1563" s="22" t="s">
        <v>103</v>
      </c>
      <c r="C1563" s="72" t="s">
        <v>58</v>
      </c>
      <c r="D1563" s="60">
        <v>1062</v>
      </c>
      <c r="E1563" s="22">
        <v>47</v>
      </c>
      <c r="F1563" s="49" t="s">
        <v>8</v>
      </c>
      <c r="G1563" s="49" t="s">
        <v>5</v>
      </c>
      <c r="H1563" s="73">
        <v>28.95</v>
      </c>
      <c r="I1563" s="73" t="s">
        <v>80</v>
      </c>
      <c r="J1563" s="74">
        <v>0.1</v>
      </c>
      <c r="K1563" s="73">
        <v>26.06</v>
      </c>
      <c r="L1563" s="73">
        <v>8.86</v>
      </c>
      <c r="M1563" s="22">
        <v>23</v>
      </c>
      <c r="N1563" s="22">
        <v>3022</v>
      </c>
      <c r="O1563" s="22" t="s">
        <v>43</v>
      </c>
      <c r="P1563" s="22" t="s">
        <v>44</v>
      </c>
      <c r="Q1563" s="75">
        <v>599.38</v>
      </c>
      <c r="R1563" s="73">
        <v>2.8900000000000006</v>
      </c>
      <c r="S1563" s="73">
        <v>395.59999999999997</v>
      </c>
    </row>
    <row r="1564" spans="1:19" x14ac:dyDescent="0.35">
      <c r="A1564" s="72">
        <v>41340</v>
      </c>
      <c r="B1564" s="22" t="s">
        <v>103</v>
      </c>
      <c r="C1564" s="72" t="s">
        <v>58</v>
      </c>
      <c r="D1564" s="60">
        <v>1063</v>
      </c>
      <c r="E1564" s="22">
        <v>16</v>
      </c>
      <c r="F1564" s="49" t="s">
        <v>10</v>
      </c>
      <c r="G1564" s="49" t="s">
        <v>5</v>
      </c>
      <c r="H1564" s="73">
        <v>27.95</v>
      </c>
      <c r="I1564" s="73" t="s">
        <v>80</v>
      </c>
      <c r="J1564" s="74">
        <v>0</v>
      </c>
      <c r="K1564" s="73">
        <v>27.95</v>
      </c>
      <c r="L1564" s="73">
        <v>15.85</v>
      </c>
      <c r="M1564" s="22">
        <v>1</v>
      </c>
      <c r="N1564" s="22">
        <v>3032</v>
      </c>
      <c r="O1564" s="22" t="s">
        <v>30</v>
      </c>
      <c r="P1564" s="22" t="s">
        <v>31</v>
      </c>
      <c r="Q1564" s="75">
        <v>27.95</v>
      </c>
      <c r="R1564" s="73">
        <v>0</v>
      </c>
      <c r="S1564" s="73">
        <v>12.1</v>
      </c>
    </row>
    <row r="1565" spans="1:19" x14ac:dyDescent="0.35">
      <c r="A1565" s="72">
        <v>41341</v>
      </c>
      <c r="B1565" s="22" t="s">
        <v>104</v>
      </c>
      <c r="C1565" s="72" t="s">
        <v>58</v>
      </c>
      <c r="D1565" s="60">
        <v>1064</v>
      </c>
      <c r="E1565" s="22">
        <v>32</v>
      </c>
      <c r="F1565" s="49" t="s">
        <v>8</v>
      </c>
      <c r="G1565" s="49" t="s">
        <v>5</v>
      </c>
      <c r="H1565" s="73">
        <v>22.95</v>
      </c>
      <c r="I1565" s="73" t="s">
        <v>80</v>
      </c>
      <c r="J1565" s="74">
        <v>0.1</v>
      </c>
      <c r="K1565" s="73">
        <v>20.66</v>
      </c>
      <c r="L1565" s="73">
        <v>11.78</v>
      </c>
      <c r="M1565" s="22">
        <v>22</v>
      </c>
      <c r="N1565" s="22">
        <v>3020</v>
      </c>
      <c r="O1565" s="22" t="s">
        <v>26</v>
      </c>
      <c r="P1565" s="22" t="s">
        <v>27</v>
      </c>
      <c r="Q1565" s="75">
        <v>454.52</v>
      </c>
      <c r="R1565" s="73">
        <v>2.2899999999999991</v>
      </c>
      <c r="S1565" s="73">
        <v>195.36</v>
      </c>
    </row>
    <row r="1566" spans="1:19" x14ac:dyDescent="0.35">
      <c r="A1566" s="72">
        <v>41341</v>
      </c>
      <c r="B1566" s="22" t="s">
        <v>104</v>
      </c>
      <c r="C1566" s="72" t="s">
        <v>58</v>
      </c>
      <c r="D1566" s="60">
        <v>1065</v>
      </c>
      <c r="E1566" s="22">
        <v>8</v>
      </c>
      <c r="F1566" s="49" t="s">
        <v>7</v>
      </c>
      <c r="G1566" s="49" t="s">
        <v>5</v>
      </c>
      <c r="H1566" s="73">
        <v>7.95</v>
      </c>
      <c r="I1566" s="73" t="s">
        <v>78</v>
      </c>
      <c r="J1566" s="74">
        <v>0</v>
      </c>
      <c r="K1566" s="73">
        <v>7.95</v>
      </c>
      <c r="L1566" s="73">
        <v>4.53</v>
      </c>
      <c r="M1566" s="22">
        <v>13</v>
      </c>
      <c r="N1566" s="22">
        <v>3020</v>
      </c>
      <c r="O1566" s="22" t="s">
        <v>26</v>
      </c>
      <c r="P1566" s="22" t="s">
        <v>27</v>
      </c>
      <c r="Q1566" s="75">
        <v>103.35000000000001</v>
      </c>
      <c r="R1566" s="73">
        <v>0</v>
      </c>
      <c r="S1566" s="73">
        <v>44.46</v>
      </c>
    </row>
    <row r="1567" spans="1:19" x14ac:dyDescent="0.35">
      <c r="A1567" s="72">
        <v>41341</v>
      </c>
      <c r="B1567" s="22" t="s">
        <v>104</v>
      </c>
      <c r="C1567" s="72" t="s">
        <v>58</v>
      </c>
      <c r="D1567" s="60">
        <v>1066</v>
      </c>
      <c r="E1567" s="22">
        <v>4</v>
      </c>
      <c r="F1567" s="49" t="s">
        <v>8</v>
      </c>
      <c r="G1567" s="49" t="s">
        <v>5</v>
      </c>
      <c r="H1567" s="73">
        <v>73.95</v>
      </c>
      <c r="I1567" s="73" t="s">
        <v>83</v>
      </c>
      <c r="J1567" s="74">
        <v>0</v>
      </c>
      <c r="K1567" s="73">
        <v>73.95</v>
      </c>
      <c r="L1567" s="73">
        <v>38.86</v>
      </c>
      <c r="M1567" s="22">
        <v>1</v>
      </c>
      <c r="N1567" s="22">
        <v>3011</v>
      </c>
      <c r="O1567" s="22" t="s">
        <v>52</v>
      </c>
      <c r="P1567" s="22" t="s">
        <v>31</v>
      </c>
      <c r="Q1567" s="75">
        <v>73.95</v>
      </c>
      <c r="R1567" s="73">
        <v>0</v>
      </c>
      <c r="S1567" s="73">
        <v>35.090000000000003</v>
      </c>
    </row>
    <row r="1568" spans="1:19" x14ac:dyDescent="0.35">
      <c r="A1568" s="72">
        <v>41341</v>
      </c>
      <c r="B1568" s="22" t="s">
        <v>104</v>
      </c>
      <c r="C1568" s="72" t="s">
        <v>58</v>
      </c>
      <c r="D1568" s="60">
        <v>1067</v>
      </c>
      <c r="E1568" s="22">
        <v>3</v>
      </c>
      <c r="F1568" s="49" t="s">
        <v>7</v>
      </c>
      <c r="G1568" s="49" t="s">
        <v>5</v>
      </c>
      <c r="H1568" s="73">
        <v>59.95</v>
      </c>
      <c r="I1568" s="73" t="s">
        <v>83</v>
      </c>
      <c r="J1568" s="74">
        <v>0</v>
      </c>
      <c r="K1568" s="73">
        <v>59.95</v>
      </c>
      <c r="L1568" s="73">
        <v>28.73</v>
      </c>
      <c r="M1568" s="22">
        <v>12</v>
      </c>
      <c r="N1568" s="22">
        <v>3025</v>
      </c>
      <c r="O1568" s="22" t="s">
        <v>35</v>
      </c>
      <c r="P1568" s="22" t="s">
        <v>31</v>
      </c>
      <c r="Q1568" s="75">
        <v>719.40000000000009</v>
      </c>
      <c r="R1568" s="73">
        <v>0</v>
      </c>
      <c r="S1568" s="73">
        <v>374.64000000000004</v>
      </c>
    </row>
    <row r="1569" spans="1:19" x14ac:dyDescent="0.35">
      <c r="A1569" s="72">
        <v>41341</v>
      </c>
      <c r="B1569" s="22" t="s">
        <v>104</v>
      </c>
      <c r="C1569" s="72" t="s">
        <v>58</v>
      </c>
      <c r="D1569" s="60">
        <v>1068</v>
      </c>
      <c r="E1569" s="22">
        <v>33</v>
      </c>
      <c r="F1569" s="49" t="s">
        <v>8</v>
      </c>
      <c r="G1569" s="49" t="s">
        <v>5</v>
      </c>
      <c r="H1569" s="73">
        <v>19.95</v>
      </c>
      <c r="I1569" s="73" t="s">
        <v>79</v>
      </c>
      <c r="J1569" s="74">
        <v>0</v>
      </c>
      <c r="K1569" s="73">
        <v>19.95</v>
      </c>
      <c r="L1569" s="73">
        <v>9.7799999999999994</v>
      </c>
      <c r="M1569" s="22">
        <v>11</v>
      </c>
      <c r="N1569" s="22">
        <v>3028</v>
      </c>
      <c r="O1569" s="22" t="s">
        <v>39</v>
      </c>
      <c r="P1569" s="22" t="s">
        <v>27</v>
      </c>
      <c r="Q1569" s="75">
        <v>219.45</v>
      </c>
      <c r="R1569" s="73">
        <v>0</v>
      </c>
      <c r="S1569" s="73">
        <v>111.87</v>
      </c>
    </row>
    <row r="1570" spans="1:19" x14ac:dyDescent="0.35">
      <c r="A1570" s="72">
        <v>41341</v>
      </c>
      <c r="B1570" s="22" t="s">
        <v>104</v>
      </c>
      <c r="C1570" s="72" t="s">
        <v>58</v>
      </c>
      <c r="D1570" s="60">
        <v>1068</v>
      </c>
      <c r="E1570" s="22">
        <v>10</v>
      </c>
      <c r="F1570" s="49" t="s">
        <v>8</v>
      </c>
      <c r="G1570" s="49" t="s">
        <v>5</v>
      </c>
      <c r="H1570" s="73">
        <v>34.950000000000003</v>
      </c>
      <c r="I1570" s="73" t="s">
        <v>81</v>
      </c>
      <c r="J1570" s="74">
        <v>0</v>
      </c>
      <c r="K1570" s="73">
        <v>34.950000000000003</v>
      </c>
      <c r="L1570" s="73">
        <v>22.13</v>
      </c>
      <c r="M1570" s="22">
        <v>13</v>
      </c>
      <c r="N1570" s="22">
        <v>3028</v>
      </c>
      <c r="O1570" s="22" t="s">
        <v>39</v>
      </c>
      <c r="P1570" s="22" t="s">
        <v>27</v>
      </c>
      <c r="Q1570" s="75">
        <v>454.35</v>
      </c>
      <c r="R1570" s="73">
        <v>0</v>
      </c>
      <c r="S1570" s="73">
        <v>166.66000000000005</v>
      </c>
    </row>
    <row r="1571" spans="1:19" x14ac:dyDescent="0.35">
      <c r="A1571" s="72">
        <v>41341</v>
      </c>
      <c r="B1571" s="22" t="s">
        <v>104</v>
      </c>
      <c r="C1571" s="72" t="s">
        <v>58</v>
      </c>
      <c r="D1571" s="60">
        <v>1069</v>
      </c>
      <c r="E1571" s="22">
        <v>20</v>
      </c>
      <c r="F1571" s="49" t="s">
        <v>7</v>
      </c>
      <c r="G1571" s="49" t="s">
        <v>5</v>
      </c>
      <c r="H1571" s="73">
        <v>16.95</v>
      </c>
      <c r="I1571" s="73" t="s">
        <v>79</v>
      </c>
      <c r="J1571" s="74">
        <v>0.1</v>
      </c>
      <c r="K1571" s="73">
        <v>15.26</v>
      </c>
      <c r="L1571" s="73">
        <v>6.76</v>
      </c>
      <c r="M1571" s="22">
        <v>1</v>
      </c>
      <c r="N1571" s="22">
        <v>3031</v>
      </c>
      <c r="O1571" s="22" t="s">
        <v>48</v>
      </c>
      <c r="P1571" s="22" t="s">
        <v>23</v>
      </c>
      <c r="Q1571" s="75">
        <v>15.26</v>
      </c>
      <c r="R1571" s="73">
        <v>1.6899999999999995</v>
      </c>
      <c r="S1571" s="73">
        <v>8.5</v>
      </c>
    </row>
    <row r="1572" spans="1:19" x14ac:dyDescent="0.35">
      <c r="A1572" s="72">
        <v>41341</v>
      </c>
      <c r="B1572" s="22" t="s">
        <v>104</v>
      </c>
      <c r="C1572" s="72" t="s">
        <v>58</v>
      </c>
      <c r="D1572" s="60">
        <v>1070</v>
      </c>
      <c r="E1572" s="22">
        <v>43</v>
      </c>
      <c r="F1572" s="49" t="s">
        <v>8</v>
      </c>
      <c r="G1572" s="49" t="s">
        <v>5</v>
      </c>
      <c r="H1572" s="73">
        <v>11.95</v>
      </c>
      <c r="I1572" s="73" t="s">
        <v>79</v>
      </c>
      <c r="J1572" s="74">
        <v>0</v>
      </c>
      <c r="K1572" s="73">
        <v>11.95</v>
      </c>
      <c r="L1572" s="73">
        <v>3.32</v>
      </c>
      <c r="M1572" s="22">
        <v>1</v>
      </c>
      <c r="N1572" s="22">
        <v>3013</v>
      </c>
      <c r="O1572" s="22" t="s">
        <v>33</v>
      </c>
      <c r="P1572" s="22" t="s">
        <v>34</v>
      </c>
      <c r="Q1572" s="75">
        <v>11.95</v>
      </c>
      <c r="R1572" s="73">
        <v>0</v>
      </c>
      <c r="S1572" s="73">
        <v>8.629999999999999</v>
      </c>
    </row>
    <row r="1573" spans="1:19" x14ac:dyDescent="0.35">
      <c r="A1573" s="72">
        <v>41341</v>
      </c>
      <c r="B1573" s="22" t="s">
        <v>104</v>
      </c>
      <c r="C1573" s="72" t="s">
        <v>58</v>
      </c>
      <c r="D1573" s="60">
        <v>1071</v>
      </c>
      <c r="E1573" s="22">
        <v>45</v>
      </c>
      <c r="F1573" s="49" t="s">
        <v>7</v>
      </c>
      <c r="G1573" s="49" t="s">
        <v>5</v>
      </c>
      <c r="H1573" s="73">
        <v>38.950000000000003</v>
      </c>
      <c r="I1573" s="73" t="s">
        <v>81</v>
      </c>
      <c r="J1573" s="74">
        <v>0</v>
      </c>
      <c r="K1573" s="73">
        <v>38.950000000000003</v>
      </c>
      <c r="L1573" s="73">
        <v>22.33</v>
      </c>
      <c r="M1573" s="22">
        <v>3</v>
      </c>
      <c r="N1573" s="22">
        <v>3018</v>
      </c>
      <c r="O1573" s="22" t="s">
        <v>49</v>
      </c>
      <c r="P1573" s="22" t="s">
        <v>41</v>
      </c>
      <c r="Q1573" s="75">
        <v>116.85000000000001</v>
      </c>
      <c r="R1573" s="73">
        <v>0</v>
      </c>
      <c r="S1573" s="73">
        <v>49.860000000000014</v>
      </c>
    </row>
    <row r="1574" spans="1:19" x14ac:dyDescent="0.35">
      <c r="A1574" s="72">
        <v>41341</v>
      </c>
      <c r="B1574" s="22" t="s">
        <v>104</v>
      </c>
      <c r="C1574" s="72" t="s">
        <v>58</v>
      </c>
      <c r="D1574" s="60">
        <v>1072</v>
      </c>
      <c r="E1574" s="22">
        <v>17</v>
      </c>
      <c r="F1574" s="49" t="s">
        <v>8</v>
      </c>
      <c r="G1574" s="49" t="s">
        <v>5</v>
      </c>
      <c r="H1574" s="73">
        <v>49.95</v>
      </c>
      <c r="I1574" s="73" t="s">
        <v>82</v>
      </c>
      <c r="J1574" s="74">
        <v>0</v>
      </c>
      <c r="K1574" s="73">
        <v>49.95</v>
      </c>
      <c r="L1574" s="73">
        <v>23.93</v>
      </c>
      <c r="M1574" s="22">
        <v>12</v>
      </c>
      <c r="N1574" s="22">
        <v>3016</v>
      </c>
      <c r="O1574" s="22" t="s">
        <v>42</v>
      </c>
      <c r="P1574" s="22" t="s">
        <v>29</v>
      </c>
      <c r="Q1574" s="75">
        <v>599.40000000000009</v>
      </c>
      <c r="R1574" s="73">
        <v>0</v>
      </c>
      <c r="S1574" s="73">
        <v>312.24</v>
      </c>
    </row>
    <row r="1575" spans="1:19" x14ac:dyDescent="0.35">
      <c r="A1575" s="72">
        <v>41341</v>
      </c>
      <c r="B1575" s="22" t="s">
        <v>104</v>
      </c>
      <c r="C1575" s="72" t="s">
        <v>58</v>
      </c>
      <c r="D1575" s="60">
        <v>1073</v>
      </c>
      <c r="E1575" s="22">
        <v>45</v>
      </c>
      <c r="F1575" s="49" t="s">
        <v>7</v>
      </c>
      <c r="G1575" s="49" t="s">
        <v>5</v>
      </c>
      <c r="H1575" s="73">
        <v>38.950000000000003</v>
      </c>
      <c r="I1575" s="73" t="s">
        <v>81</v>
      </c>
      <c r="J1575" s="74">
        <v>0</v>
      </c>
      <c r="K1575" s="73">
        <v>38.950000000000003</v>
      </c>
      <c r="L1575" s="73">
        <v>22.33</v>
      </c>
      <c r="M1575" s="22">
        <v>5</v>
      </c>
      <c r="N1575" s="22">
        <v>3013</v>
      </c>
      <c r="O1575" s="22" t="s">
        <v>33</v>
      </c>
      <c r="P1575" s="22" t="s">
        <v>34</v>
      </c>
      <c r="Q1575" s="75">
        <v>194.75</v>
      </c>
      <c r="R1575" s="73">
        <v>0</v>
      </c>
      <c r="S1575" s="73">
        <v>83.100000000000023</v>
      </c>
    </row>
    <row r="1576" spans="1:19" x14ac:dyDescent="0.35">
      <c r="A1576" s="72">
        <v>41341</v>
      </c>
      <c r="B1576" s="22" t="s">
        <v>104</v>
      </c>
      <c r="C1576" s="72" t="s">
        <v>58</v>
      </c>
      <c r="D1576" s="60">
        <v>1074</v>
      </c>
      <c r="E1576" s="22">
        <v>34</v>
      </c>
      <c r="F1576" s="49" t="s">
        <v>7</v>
      </c>
      <c r="G1576" s="49" t="s">
        <v>5</v>
      </c>
      <c r="H1576" s="73">
        <v>37.950000000000003</v>
      </c>
      <c r="I1576" s="73" t="s">
        <v>81</v>
      </c>
      <c r="J1576" s="74">
        <v>0</v>
      </c>
      <c r="K1576" s="73">
        <v>37.950000000000003</v>
      </c>
      <c r="L1576" s="73">
        <v>15.35</v>
      </c>
      <c r="M1576" s="22">
        <v>13</v>
      </c>
      <c r="N1576" s="22">
        <v>3024</v>
      </c>
      <c r="O1576" s="22" t="s">
        <v>47</v>
      </c>
      <c r="P1576" s="22" t="s">
        <v>41</v>
      </c>
      <c r="Q1576" s="75">
        <v>493.35</v>
      </c>
      <c r="R1576" s="73">
        <v>0</v>
      </c>
      <c r="S1576" s="73">
        <v>293.8</v>
      </c>
    </row>
    <row r="1577" spans="1:19" x14ac:dyDescent="0.35">
      <c r="A1577" s="72">
        <v>41341</v>
      </c>
      <c r="B1577" s="22" t="s">
        <v>104</v>
      </c>
      <c r="C1577" s="72" t="s">
        <v>58</v>
      </c>
      <c r="D1577" s="60">
        <v>1074</v>
      </c>
      <c r="E1577" s="22">
        <v>25</v>
      </c>
      <c r="F1577" s="49" t="s">
        <v>7</v>
      </c>
      <c r="G1577" s="49" t="s">
        <v>5</v>
      </c>
      <c r="H1577" s="73">
        <v>0.95</v>
      </c>
      <c r="I1577" s="73" t="s">
        <v>78</v>
      </c>
      <c r="J1577" s="74">
        <v>0.1</v>
      </c>
      <c r="K1577" s="73">
        <v>0.86</v>
      </c>
      <c r="L1577" s="73">
        <v>0.35</v>
      </c>
      <c r="M1577" s="22">
        <v>9</v>
      </c>
      <c r="N1577" s="22">
        <v>3024</v>
      </c>
      <c r="O1577" s="22" t="s">
        <v>47</v>
      </c>
      <c r="P1577" s="22" t="s">
        <v>41</v>
      </c>
      <c r="Q1577" s="75">
        <v>7.74</v>
      </c>
      <c r="R1577" s="73">
        <v>8.9999999999999969E-2</v>
      </c>
      <c r="S1577" s="73">
        <v>4.59</v>
      </c>
    </row>
    <row r="1578" spans="1:19" x14ac:dyDescent="0.35">
      <c r="A1578" s="72">
        <v>41341</v>
      </c>
      <c r="B1578" s="22" t="s">
        <v>104</v>
      </c>
      <c r="C1578" s="72" t="s">
        <v>58</v>
      </c>
      <c r="D1578" s="60">
        <v>1074</v>
      </c>
      <c r="E1578" s="22">
        <v>18</v>
      </c>
      <c r="F1578" s="49" t="s">
        <v>7</v>
      </c>
      <c r="G1578" s="49" t="s">
        <v>5</v>
      </c>
      <c r="H1578" s="73">
        <v>54.95</v>
      </c>
      <c r="I1578" s="73" t="s">
        <v>83</v>
      </c>
      <c r="J1578" s="74">
        <v>0</v>
      </c>
      <c r="K1578" s="73">
        <v>54.95</v>
      </c>
      <c r="L1578" s="73">
        <v>26.65</v>
      </c>
      <c r="M1578" s="22">
        <v>7</v>
      </c>
      <c r="N1578" s="22">
        <v>3024</v>
      </c>
      <c r="O1578" s="22" t="s">
        <v>47</v>
      </c>
      <c r="P1578" s="22" t="s">
        <v>41</v>
      </c>
      <c r="Q1578" s="75">
        <v>384.65000000000003</v>
      </c>
      <c r="R1578" s="73">
        <v>0</v>
      </c>
      <c r="S1578" s="73">
        <v>198.10000000000002</v>
      </c>
    </row>
    <row r="1579" spans="1:19" x14ac:dyDescent="0.35">
      <c r="A1579" s="72">
        <v>41341</v>
      </c>
      <c r="B1579" s="22" t="s">
        <v>104</v>
      </c>
      <c r="C1579" s="72" t="s">
        <v>58</v>
      </c>
      <c r="D1579" s="60">
        <v>1075</v>
      </c>
      <c r="E1579" s="22">
        <v>21</v>
      </c>
      <c r="F1579" s="49" t="s">
        <v>8</v>
      </c>
      <c r="G1579" s="49" t="s">
        <v>5</v>
      </c>
      <c r="H1579" s="73">
        <v>26.95</v>
      </c>
      <c r="I1579" s="73" t="s">
        <v>80</v>
      </c>
      <c r="J1579" s="74">
        <v>0</v>
      </c>
      <c r="K1579" s="73">
        <v>26.95</v>
      </c>
      <c r="L1579" s="73">
        <v>12.42</v>
      </c>
      <c r="M1579" s="22">
        <v>8</v>
      </c>
      <c r="N1579" s="22">
        <v>3021</v>
      </c>
      <c r="O1579" s="22" t="s">
        <v>26</v>
      </c>
      <c r="P1579" s="22" t="s">
        <v>27</v>
      </c>
      <c r="Q1579" s="75">
        <v>215.6</v>
      </c>
      <c r="R1579" s="73">
        <v>0</v>
      </c>
      <c r="S1579" s="73">
        <v>116.24</v>
      </c>
    </row>
    <row r="1580" spans="1:19" x14ac:dyDescent="0.35">
      <c r="A1580" s="72">
        <v>41341</v>
      </c>
      <c r="B1580" s="22" t="s">
        <v>104</v>
      </c>
      <c r="C1580" s="72" t="s">
        <v>58</v>
      </c>
      <c r="D1580" s="60">
        <v>1075</v>
      </c>
      <c r="E1580" s="22">
        <v>26</v>
      </c>
      <c r="F1580" s="49" t="s">
        <v>8</v>
      </c>
      <c r="G1580" s="49" t="s">
        <v>5</v>
      </c>
      <c r="H1580" s="73">
        <v>0.95</v>
      </c>
      <c r="I1580" s="73" t="s">
        <v>78</v>
      </c>
      <c r="J1580" s="74">
        <v>0.1</v>
      </c>
      <c r="K1580" s="73">
        <v>0.86</v>
      </c>
      <c r="L1580" s="73">
        <v>0.42</v>
      </c>
      <c r="M1580" s="22">
        <v>15</v>
      </c>
      <c r="N1580" s="22">
        <v>3021</v>
      </c>
      <c r="O1580" s="22" t="s">
        <v>26</v>
      </c>
      <c r="P1580" s="22" t="s">
        <v>27</v>
      </c>
      <c r="Q1580" s="75">
        <v>12.9</v>
      </c>
      <c r="R1580" s="73">
        <v>8.9999999999999969E-2</v>
      </c>
      <c r="S1580" s="73">
        <v>6.6</v>
      </c>
    </row>
    <row r="1581" spans="1:19" x14ac:dyDescent="0.35">
      <c r="A1581" s="72">
        <v>41341</v>
      </c>
      <c r="B1581" s="22" t="s">
        <v>104</v>
      </c>
      <c r="C1581" s="72" t="s">
        <v>58</v>
      </c>
      <c r="D1581" s="60">
        <v>1075</v>
      </c>
      <c r="E1581" s="22">
        <v>40</v>
      </c>
      <c r="F1581" s="49" t="s">
        <v>8</v>
      </c>
      <c r="G1581" s="49" t="s">
        <v>5</v>
      </c>
      <c r="H1581" s="73">
        <v>16.95</v>
      </c>
      <c r="I1581" s="73" t="s">
        <v>79</v>
      </c>
      <c r="J1581" s="74">
        <v>0</v>
      </c>
      <c r="K1581" s="73">
        <v>16.95</v>
      </c>
      <c r="L1581" s="73">
        <v>6.53</v>
      </c>
      <c r="M1581" s="22">
        <v>2</v>
      </c>
      <c r="N1581" s="22">
        <v>3021</v>
      </c>
      <c r="O1581" s="22" t="s">
        <v>26</v>
      </c>
      <c r="P1581" s="22" t="s">
        <v>27</v>
      </c>
      <c r="Q1581" s="75">
        <v>33.9</v>
      </c>
      <c r="R1581" s="73">
        <v>0</v>
      </c>
      <c r="S1581" s="73">
        <v>20.839999999999996</v>
      </c>
    </row>
    <row r="1582" spans="1:19" x14ac:dyDescent="0.35">
      <c r="A1582" s="72">
        <v>41341</v>
      </c>
      <c r="B1582" s="22" t="s">
        <v>104</v>
      </c>
      <c r="C1582" s="72" t="s">
        <v>58</v>
      </c>
      <c r="D1582" s="60">
        <v>1076</v>
      </c>
      <c r="E1582" s="22">
        <v>16</v>
      </c>
      <c r="F1582" s="49" t="s">
        <v>7</v>
      </c>
      <c r="G1582" s="49" t="s">
        <v>5</v>
      </c>
      <c r="H1582" s="73">
        <v>27.95</v>
      </c>
      <c r="I1582" s="73" t="s">
        <v>80</v>
      </c>
      <c r="J1582" s="74">
        <v>0</v>
      </c>
      <c r="K1582" s="73">
        <v>27.95</v>
      </c>
      <c r="L1582" s="73">
        <v>15.85</v>
      </c>
      <c r="M1582" s="22">
        <v>4</v>
      </c>
      <c r="N1582" s="22">
        <v>3012</v>
      </c>
      <c r="O1582" s="22" t="s">
        <v>36</v>
      </c>
      <c r="P1582" s="22" t="s">
        <v>34</v>
      </c>
      <c r="Q1582" s="75">
        <v>111.8</v>
      </c>
      <c r="R1582" s="73">
        <v>0</v>
      </c>
      <c r="S1582" s="73">
        <v>48.4</v>
      </c>
    </row>
    <row r="1583" spans="1:19" x14ac:dyDescent="0.35">
      <c r="A1583" s="72">
        <v>41341</v>
      </c>
      <c r="B1583" s="22" t="s">
        <v>104</v>
      </c>
      <c r="C1583" s="72" t="s">
        <v>58</v>
      </c>
      <c r="D1583" s="60">
        <v>1077</v>
      </c>
      <c r="E1583" s="22">
        <v>32</v>
      </c>
      <c r="F1583" s="49" t="s">
        <v>8</v>
      </c>
      <c r="G1583" s="49" t="s">
        <v>5</v>
      </c>
      <c r="H1583" s="73">
        <v>22.95</v>
      </c>
      <c r="I1583" s="73" t="s">
        <v>80</v>
      </c>
      <c r="J1583" s="74">
        <v>0</v>
      </c>
      <c r="K1583" s="73">
        <v>22.95</v>
      </c>
      <c r="L1583" s="73">
        <v>11.78</v>
      </c>
      <c r="M1583" s="22">
        <v>1</v>
      </c>
      <c r="N1583" s="22">
        <v>3013</v>
      </c>
      <c r="O1583" s="22" t="s">
        <v>33</v>
      </c>
      <c r="P1583" s="22" t="s">
        <v>34</v>
      </c>
      <c r="Q1583" s="75">
        <v>22.95</v>
      </c>
      <c r="R1583" s="73">
        <v>0</v>
      </c>
      <c r="S1583" s="73">
        <v>11.17</v>
      </c>
    </row>
    <row r="1584" spans="1:19" x14ac:dyDescent="0.35">
      <c r="A1584" s="72">
        <v>41341</v>
      </c>
      <c r="B1584" s="22" t="s">
        <v>104</v>
      </c>
      <c r="C1584" s="72" t="s">
        <v>58</v>
      </c>
      <c r="D1584" s="60">
        <v>1078</v>
      </c>
      <c r="E1584" s="22">
        <v>27</v>
      </c>
      <c r="F1584" s="49" t="s">
        <v>7</v>
      </c>
      <c r="G1584" s="49" t="s">
        <v>5</v>
      </c>
      <c r="H1584" s="73">
        <v>4.95</v>
      </c>
      <c r="I1584" s="73" t="s">
        <v>78</v>
      </c>
      <c r="J1584" s="74">
        <v>0</v>
      </c>
      <c r="K1584" s="73">
        <v>4.95</v>
      </c>
      <c r="L1584" s="73">
        <v>1.82</v>
      </c>
      <c r="M1584" s="22">
        <v>4</v>
      </c>
      <c r="N1584" s="22">
        <v>3029</v>
      </c>
      <c r="O1584" s="22" t="s">
        <v>46</v>
      </c>
      <c r="P1584" s="22" t="s">
        <v>23</v>
      </c>
      <c r="Q1584" s="75">
        <v>19.8</v>
      </c>
      <c r="R1584" s="73">
        <v>0</v>
      </c>
      <c r="S1584" s="73">
        <v>12.52</v>
      </c>
    </row>
    <row r="1585" spans="1:19" x14ac:dyDescent="0.35">
      <c r="A1585" s="72">
        <v>41341</v>
      </c>
      <c r="B1585" s="22" t="s">
        <v>104</v>
      </c>
      <c r="C1585" s="72" t="s">
        <v>58</v>
      </c>
      <c r="D1585" s="60">
        <v>1078</v>
      </c>
      <c r="E1585" s="22">
        <v>31</v>
      </c>
      <c r="F1585" s="49" t="s">
        <v>7</v>
      </c>
      <c r="G1585" s="49" t="s">
        <v>5</v>
      </c>
      <c r="H1585" s="73">
        <v>0.95</v>
      </c>
      <c r="I1585" s="73" t="s">
        <v>78</v>
      </c>
      <c r="J1585" s="74">
        <v>0</v>
      </c>
      <c r="K1585" s="73">
        <v>0.95</v>
      </c>
      <c r="L1585" s="73">
        <v>0.34</v>
      </c>
      <c r="M1585" s="22">
        <v>13</v>
      </c>
      <c r="N1585" s="22">
        <v>3029</v>
      </c>
      <c r="O1585" s="22" t="s">
        <v>46</v>
      </c>
      <c r="P1585" s="22" t="s">
        <v>23</v>
      </c>
      <c r="Q1585" s="75">
        <v>12.35</v>
      </c>
      <c r="R1585" s="73">
        <v>0</v>
      </c>
      <c r="S1585" s="73">
        <v>7.9299999999999979</v>
      </c>
    </row>
    <row r="1586" spans="1:19" x14ac:dyDescent="0.35">
      <c r="A1586" s="72">
        <v>41341</v>
      </c>
      <c r="B1586" s="22" t="s">
        <v>104</v>
      </c>
      <c r="C1586" s="72" t="s">
        <v>58</v>
      </c>
      <c r="D1586" s="60">
        <v>1079</v>
      </c>
      <c r="E1586" s="22">
        <v>31</v>
      </c>
      <c r="F1586" s="49" t="s">
        <v>8</v>
      </c>
      <c r="G1586" s="49" t="s">
        <v>5</v>
      </c>
      <c r="H1586" s="73">
        <v>0.95</v>
      </c>
      <c r="I1586" s="73" t="s">
        <v>78</v>
      </c>
      <c r="J1586" s="74">
        <v>0</v>
      </c>
      <c r="K1586" s="73">
        <v>0.95</v>
      </c>
      <c r="L1586" s="73">
        <v>0.34</v>
      </c>
      <c r="M1586" s="22">
        <v>8</v>
      </c>
      <c r="N1586" s="22">
        <v>3021</v>
      </c>
      <c r="O1586" s="22" t="s">
        <v>26</v>
      </c>
      <c r="P1586" s="22" t="s">
        <v>27</v>
      </c>
      <c r="Q1586" s="75">
        <v>7.6</v>
      </c>
      <c r="R1586" s="73">
        <v>0</v>
      </c>
      <c r="S1586" s="73">
        <v>4.879999999999999</v>
      </c>
    </row>
    <row r="1587" spans="1:19" x14ac:dyDescent="0.35">
      <c r="A1587" s="72">
        <v>41341</v>
      </c>
      <c r="B1587" s="22" t="s">
        <v>104</v>
      </c>
      <c r="C1587" s="72" t="s">
        <v>58</v>
      </c>
      <c r="D1587" s="60">
        <v>1080</v>
      </c>
      <c r="E1587" s="22">
        <v>15</v>
      </c>
      <c r="F1587" s="49" t="s">
        <v>7</v>
      </c>
      <c r="G1587" s="49" t="s">
        <v>5</v>
      </c>
      <c r="H1587" s="73">
        <v>28.95</v>
      </c>
      <c r="I1587" s="73" t="s">
        <v>80</v>
      </c>
      <c r="J1587" s="74">
        <v>0</v>
      </c>
      <c r="K1587" s="73">
        <v>28.95</v>
      </c>
      <c r="L1587" s="73">
        <v>17.53</v>
      </c>
      <c r="M1587" s="22">
        <v>20</v>
      </c>
      <c r="N1587" s="22">
        <v>3010</v>
      </c>
      <c r="O1587" s="22" t="s">
        <v>45</v>
      </c>
      <c r="P1587" s="22" t="s">
        <v>44</v>
      </c>
      <c r="Q1587" s="75">
        <v>579</v>
      </c>
      <c r="R1587" s="73">
        <v>0</v>
      </c>
      <c r="S1587" s="73">
        <v>228.39999999999998</v>
      </c>
    </row>
    <row r="1588" spans="1:19" x14ac:dyDescent="0.35">
      <c r="A1588" s="72">
        <v>41341</v>
      </c>
      <c r="B1588" s="22" t="s">
        <v>104</v>
      </c>
      <c r="C1588" s="72" t="s">
        <v>58</v>
      </c>
      <c r="D1588" s="60">
        <v>1080</v>
      </c>
      <c r="E1588" s="22">
        <v>17</v>
      </c>
      <c r="F1588" s="49" t="s">
        <v>7</v>
      </c>
      <c r="G1588" s="49" t="s">
        <v>5</v>
      </c>
      <c r="H1588" s="73">
        <v>49.95</v>
      </c>
      <c r="I1588" s="73" t="s">
        <v>82</v>
      </c>
      <c r="J1588" s="74">
        <v>0.1</v>
      </c>
      <c r="K1588" s="73">
        <v>44.96</v>
      </c>
      <c r="L1588" s="73">
        <v>23.93</v>
      </c>
      <c r="M1588" s="22">
        <v>25</v>
      </c>
      <c r="N1588" s="22">
        <v>3010</v>
      </c>
      <c r="O1588" s="22" t="s">
        <v>45</v>
      </c>
      <c r="P1588" s="22" t="s">
        <v>44</v>
      </c>
      <c r="Q1588" s="75">
        <v>1124</v>
      </c>
      <c r="R1588" s="73">
        <v>4.990000000000002</v>
      </c>
      <c r="S1588" s="73">
        <v>525.75</v>
      </c>
    </row>
    <row r="1589" spans="1:19" x14ac:dyDescent="0.35">
      <c r="A1589" s="72">
        <v>41341</v>
      </c>
      <c r="B1589" s="22" t="s">
        <v>104</v>
      </c>
      <c r="C1589" s="72" t="s">
        <v>58</v>
      </c>
      <c r="D1589" s="60">
        <v>1081</v>
      </c>
      <c r="E1589" s="22">
        <v>31</v>
      </c>
      <c r="F1589" s="49" t="s">
        <v>8</v>
      </c>
      <c r="G1589" s="49" t="s">
        <v>5</v>
      </c>
      <c r="H1589" s="73">
        <v>0.95</v>
      </c>
      <c r="I1589" s="73" t="s">
        <v>78</v>
      </c>
      <c r="J1589" s="74">
        <v>0</v>
      </c>
      <c r="K1589" s="73">
        <v>0.95</v>
      </c>
      <c r="L1589" s="73">
        <v>0.34</v>
      </c>
      <c r="M1589" s="22">
        <v>19</v>
      </c>
      <c r="N1589" s="22">
        <v>3026</v>
      </c>
      <c r="O1589" s="22" t="s">
        <v>51</v>
      </c>
      <c r="P1589" s="22" t="s">
        <v>41</v>
      </c>
      <c r="Q1589" s="75">
        <v>18.05</v>
      </c>
      <c r="R1589" s="73">
        <v>0</v>
      </c>
      <c r="S1589" s="73">
        <v>11.589999999999998</v>
      </c>
    </row>
    <row r="1590" spans="1:19" x14ac:dyDescent="0.35">
      <c r="A1590" s="72">
        <v>41341</v>
      </c>
      <c r="B1590" s="22" t="s">
        <v>104</v>
      </c>
      <c r="C1590" s="72" t="s">
        <v>58</v>
      </c>
      <c r="D1590" s="60">
        <v>1082</v>
      </c>
      <c r="E1590" s="22">
        <v>18</v>
      </c>
      <c r="F1590" s="49" t="s">
        <v>7</v>
      </c>
      <c r="G1590" s="49" t="s">
        <v>5</v>
      </c>
      <c r="H1590" s="73">
        <v>54.95</v>
      </c>
      <c r="I1590" s="73" t="s">
        <v>83</v>
      </c>
      <c r="J1590" s="74">
        <v>0</v>
      </c>
      <c r="K1590" s="73">
        <v>54.95</v>
      </c>
      <c r="L1590" s="73">
        <v>26.65</v>
      </c>
      <c r="M1590" s="22">
        <v>4</v>
      </c>
      <c r="N1590" s="22">
        <v>3031</v>
      </c>
      <c r="O1590" s="22" t="s">
        <v>48</v>
      </c>
      <c r="P1590" s="22" t="s">
        <v>23</v>
      </c>
      <c r="Q1590" s="75">
        <v>219.8</v>
      </c>
      <c r="R1590" s="73">
        <v>0</v>
      </c>
      <c r="S1590" s="73">
        <v>113.20000000000002</v>
      </c>
    </row>
    <row r="1591" spans="1:19" x14ac:dyDescent="0.35">
      <c r="A1591" s="72">
        <v>41341</v>
      </c>
      <c r="B1591" s="22" t="s">
        <v>104</v>
      </c>
      <c r="C1591" s="72" t="s">
        <v>58</v>
      </c>
      <c r="D1591" s="60">
        <v>1083</v>
      </c>
      <c r="E1591" s="22">
        <v>45</v>
      </c>
      <c r="F1591" s="49" t="s">
        <v>8</v>
      </c>
      <c r="G1591" s="49" t="s">
        <v>5</v>
      </c>
      <c r="H1591" s="73">
        <v>38.950000000000003</v>
      </c>
      <c r="I1591" s="73" t="s">
        <v>81</v>
      </c>
      <c r="J1591" s="74">
        <v>0</v>
      </c>
      <c r="K1591" s="73">
        <v>38.950000000000003</v>
      </c>
      <c r="L1591" s="73">
        <v>22.33</v>
      </c>
      <c r="M1591" s="22">
        <v>4</v>
      </c>
      <c r="N1591" s="22">
        <v>3033</v>
      </c>
      <c r="O1591" s="22" t="s">
        <v>22</v>
      </c>
      <c r="P1591" s="22" t="s">
        <v>23</v>
      </c>
      <c r="Q1591" s="75">
        <v>155.80000000000001</v>
      </c>
      <c r="R1591" s="73">
        <v>0</v>
      </c>
      <c r="S1591" s="73">
        <v>66.480000000000018</v>
      </c>
    </row>
    <row r="1592" spans="1:19" x14ac:dyDescent="0.35">
      <c r="A1592" s="72">
        <v>41341</v>
      </c>
      <c r="B1592" s="22" t="s">
        <v>104</v>
      </c>
      <c r="C1592" s="72" t="s">
        <v>58</v>
      </c>
      <c r="D1592" s="60">
        <v>1084</v>
      </c>
      <c r="E1592" s="22">
        <v>10</v>
      </c>
      <c r="F1592" s="49" t="s">
        <v>7</v>
      </c>
      <c r="G1592" s="49" t="s">
        <v>5</v>
      </c>
      <c r="H1592" s="73">
        <v>34.950000000000003</v>
      </c>
      <c r="I1592" s="73" t="s">
        <v>81</v>
      </c>
      <c r="J1592" s="74">
        <v>0</v>
      </c>
      <c r="K1592" s="73">
        <v>34.950000000000003</v>
      </c>
      <c r="L1592" s="73">
        <v>22.13</v>
      </c>
      <c r="M1592" s="22">
        <v>11</v>
      </c>
      <c r="N1592" s="22">
        <v>3027</v>
      </c>
      <c r="O1592" s="22" t="s">
        <v>50</v>
      </c>
      <c r="P1592" s="22" t="s">
        <v>23</v>
      </c>
      <c r="Q1592" s="75">
        <v>384.45000000000005</v>
      </c>
      <c r="R1592" s="73">
        <v>0</v>
      </c>
      <c r="S1592" s="73">
        <v>141.02000000000004</v>
      </c>
    </row>
    <row r="1593" spans="1:19" x14ac:dyDescent="0.35">
      <c r="A1593" s="72">
        <v>41341</v>
      </c>
      <c r="B1593" s="22" t="s">
        <v>104</v>
      </c>
      <c r="C1593" s="72" t="s">
        <v>58</v>
      </c>
      <c r="D1593" s="60">
        <v>1084</v>
      </c>
      <c r="E1593" s="22">
        <v>11</v>
      </c>
      <c r="F1593" s="49" t="s">
        <v>7</v>
      </c>
      <c r="G1593" s="49" t="s">
        <v>5</v>
      </c>
      <c r="H1593" s="73">
        <v>65.95</v>
      </c>
      <c r="I1593" s="73" t="s">
        <v>83</v>
      </c>
      <c r="J1593" s="74">
        <v>0</v>
      </c>
      <c r="K1593" s="73">
        <v>65.95</v>
      </c>
      <c r="L1593" s="73">
        <v>37.97</v>
      </c>
      <c r="M1593" s="22">
        <v>10</v>
      </c>
      <c r="N1593" s="22">
        <v>3027</v>
      </c>
      <c r="O1593" s="22" t="s">
        <v>50</v>
      </c>
      <c r="P1593" s="22" t="s">
        <v>23</v>
      </c>
      <c r="Q1593" s="75">
        <v>659.5</v>
      </c>
      <c r="R1593" s="73">
        <v>0</v>
      </c>
      <c r="S1593" s="73">
        <v>279.80000000000007</v>
      </c>
    </row>
    <row r="1594" spans="1:19" x14ac:dyDescent="0.35">
      <c r="A1594" s="72">
        <v>41341</v>
      </c>
      <c r="B1594" s="22" t="s">
        <v>104</v>
      </c>
      <c r="C1594" s="72" t="s">
        <v>58</v>
      </c>
      <c r="D1594" s="60">
        <v>1085</v>
      </c>
      <c r="E1594" s="22">
        <v>19</v>
      </c>
      <c r="F1594" s="49" t="s">
        <v>8</v>
      </c>
      <c r="G1594" s="49" t="s">
        <v>5</v>
      </c>
      <c r="H1594" s="73">
        <v>49.95</v>
      </c>
      <c r="I1594" s="73" t="s">
        <v>82</v>
      </c>
      <c r="J1594" s="74">
        <v>0</v>
      </c>
      <c r="K1594" s="73">
        <v>49.95</v>
      </c>
      <c r="L1594" s="73">
        <v>24.77</v>
      </c>
      <c r="M1594" s="22">
        <v>11</v>
      </c>
      <c r="N1594" s="22">
        <v>3020</v>
      </c>
      <c r="O1594" s="22" t="s">
        <v>26</v>
      </c>
      <c r="P1594" s="22" t="s">
        <v>27</v>
      </c>
      <c r="Q1594" s="75">
        <v>549.45000000000005</v>
      </c>
      <c r="R1594" s="73">
        <v>0</v>
      </c>
      <c r="S1594" s="73">
        <v>276.98</v>
      </c>
    </row>
    <row r="1595" spans="1:19" x14ac:dyDescent="0.35">
      <c r="A1595" s="72">
        <v>41341</v>
      </c>
      <c r="B1595" s="22" t="s">
        <v>104</v>
      </c>
      <c r="C1595" s="72" t="s">
        <v>58</v>
      </c>
      <c r="D1595" s="60">
        <v>1085</v>
      </c>
      <c r="E1595" s="22">
        <v>33</v>
      </c>
      <c r="F1595" s="49" t="s">
        <v>8</v>
      </c>
      <c r="G1595" s="49" t="s">
        <v>5</v>
      </c>
      <c r="H1595" s="73">
        <v>19.95</v>
      </c>
      <c r="I1595" s="73" t="s">
        <v>79</v>
      </c>
      <c r="J1595" s="74">
        <v>0</v>
      </c>
      <c r="K1595" s="73">
        <v>19.95</v>
      </c>
      <c r="L1595" s="73">
        <v>9.7799999999999994</v>
      </c>
      <c r="M1595" s="22">
        <v>9</v>
      </c>
      <c r="N1595" s="22">
        <v>3020</v>
      </c>
      <c r="O1595" s="22" t="s">
        <v>26</v>
      </c>
      <c r="P1595" s="22" t="s">
        <v>27</v>
      </c>
      <c r="Q1595" s="75">
        <v>179.54999999999998</v>
      </c>
      <c r="R1595" s="73">
        <v>0</v>
      </c>
      <c r="S1595" s="73">
        <v>91.53</v>
      </c>
    </row>
    <row r="1596" spans="1:19" x14ac:dyDescent="0.35">
      <c r="A1596" s="72">
        <v>41341</v>
      </c>
      <c r="B1596" s="22" t="s">
        <v>104</v>
      </c>
      <c r="C1596" s="72" t="s">
        <v>58</v>
      </c>
      <c r="D1596" s="60">
        <v>1086</v>
      </c>
      <c r="E1596" s="22">
        <v>5</v>
      </c>
      <c r="F1596" s="49" t="s">
        <v>7</v>
      </c>
      <c r="G1596" s="49" t="s">
        <v>5</v>
      </c>
      <c r="H1596" s="73">
        <v>24.95</v>
      </c>
      <c r="I1596" s="73" t="s">
        <v>80</v>
      </c>
      <c r="J1596" s="74">
        <v>0</v>
      </c>
      <c r="K1596" s="73">
        <v>24.95</v>
      </c>
      <c r="L1596" s="73">
        <v>12.27</v>
      </c>
      <c r="M1596" s="22">
        <v>7</v>
      </c>
      <c r="N1596" s="22">
        <v>3030</v>
      </c>
      <c r="O1596" s="22" t="s">
        <v>40</v>
      </c>
      <c r="P1596" s="22" t="s">
        <v>41</v>
      </c>
      <c r="Q1596" s="75">
        <v>174.65</v>
      </c>
      <c r="R1596" s="73">
        <v>0</v>
      </c>
      <c r="S1596" s="73">
        <v>88.759999999999991</v>
      </c>
    </row>
    <row r="1597" spans="1:19" x14ac:dyDescent="0.35">
      <c r="A1597" s="72">
        <v>41341</v>
      </c>
      <c r="B1597" s="22" t="s">
        <v>104</v>
      </c>
      <c r="C1597" s="72" t="s">
        <v>58</v>
      </c>
      <c r="D1597" s="60">
        <v>1087</v>
      </c>
      <c r="E1597" s="22">
        <v>34</v>
      </c>
      <c r="F1597" s="49" t="s">
        <v>8</v>
      </c>
      <c r="G1597" s="49" t="s">
        <v>5</v>
      </c>
      <c r="H1597" s="73">
        <v>37.950000000000003</v>
      </c>
      <c r="I1597" s="73" t="s">
        <v>81</v>
      </c>
      <c r="J1597" s="74">
        <v>0</v>
      </c>
      <c r="K1597" s="73">
        <v>37.950000000000003</v>
      </c>
      <c r="L1597" s="73">
        <v>15.35</v>
      </c>
      <c r="M1597" s="22">
        <v>12</v>
      </c>
      <c r="N1597" s="22">
        <v>3026</v>
      </c>
      <c r="O1597" s="22" t="s">
        <v>51</v>
      </c>
      <c r="P1597" s="22" t="s">
        <v>41</v>
      </c>
      <c r="Q1597" s="75">
        <v>455.40000000000003</v>
      </c>
      <c r="R1597" s="73">
        <v>0</v>
      </c>
      <c r="S1597" s="73">
        <v>271.20000000000005</v>
      </c>
    </row>
    <row r="1598" spans="1:19" x14ac:dyDescent="0.35">
      <c r="A1598" s="72">
        <v>41341</v>
      </c>
      <c r="B1598" s="22" t="s">
        <v>104</v>
      </c>
      <c r="C1598" s="72" t="s">
        <v>58</v>
      </c>
      <c r="D1598" s="60">
        <v>1087</v>
      </c>
      <c r="E1598" s="22">
        <v>33</v>
      </c>
      <c r="F1598" s="49" t="s">
        <v>8</v>
      </c>
      <c r="G1598" s="49" t="s">
        <v>5</v>
      </c>
      <c r="H1598" s="73">
        <v>19.95</v>
      </c>
      <c r="I1598" s="73" t="s">
        <v>79</v>
      </c>
      <c r="J1598" s="74">
        <v>0</v>
      </c>
      <c r="K1598" s="73">
        <v>19.95</v>
      </c>
      <c r="L1598" s="73">
        <v>9.7799999999999994</v>
      </c>
      <c r="M1598" s="22">
        <v>12</v>
      </c>
      <c r="N1598" s="22">
        <v>3026</v>
      </c>
      <c r="O1598" s="22" t="s">
        <v>51</v>
      </c>
      <c r="P1598" s="22" t="s">
        <v>41</v>
      </c>
      <c r="Q1598" s="75">
        <v>239.39999999999998</v>
      </c>
      <c r="R1598" s="73">
        <v>0</v>
      </c>
      <c r="S1598" s="73">
        <v>122.03999999999999</v>
      </c>
    </row>
    <row r="1599" spans="1:19" x14ac:dyDescent="0.35">
      <c r="A1599" s="72">
        <v>41341</v>
      </c>
      <c r="B1599" s="22" t="s">
        <v>104</v>
      </c>
      <c r="C1599" s="72" t="s">
        <v>58</v>
      </c>
      <c r="D1599" s="60">
        <v>1088</v>
      </c>
      <c r="E1599" s="22">
        <v>1</v>
      </c>
      <c r="F1599" s="49" t="s">
        <v>7</v>
      </c>
      <c r="G1599" s="49" t="s">
        <v>5</v>
      </c>
      <c r="H1599" s="73">
        <v>43.95</v>
      </c>
      <c r="I1599" s="73" t="s">
        <v>82</v>
      </c>
      <c r="J1599" s="74">
        <v>0</v>
      </c>
      <c r="K1599" s="73">
        <v>43.95</v>
      </c>
      <c r="L1599" s="73">
        <v>25.6</v>
      </c>
      <c r="M1599" s="22">
        <v>10</v>
      </c>
      <c r="N1599" s="22">
        <v>3024</v>
      </c>
      <c r="O1599" s="22" t="s">
        <v>47</v>
      </c>
      <c r="P1599" s="22" t="s">
        <v>41</v>
      </c>
      <c r="Q1599" s="75">
        <v>439.5</v>
      </c>
      <c r="R1599" s="73">
        <v>0</v>
      </c>
      <c r="S1599" s="73">
        <v>183.5</v>
      </c>
    </row>
    <row r="1600" spans="1:19" x14ac:dyDescent="0.35">
      <c r="A1600" s="72">
        <v>41341</v>
      </c>
      <c r="B1600" s="22" t="s">
        <v>104</v>
      </c>
      <c r="C1600" s="72" t="s">
        <v>58</v>
      </c>
      <c r="D1600" s="60">
        <v>1089</v>
      </c>
      <c r="E1600" s="22">
        <v>43</v>
      </c>
      <c r="F1600" s="49" t="s">
        <v>8</v>
      </c>
      <c r="G1600" s="49" t="s">
        <v>5</v>
      </c>
      <c r="H1600" s="73">
        <v>11.95</v>
      </c>
      <c r="I1600" s="73" t="s">
        <v>79</v>
      </c>
      <c r="J1600" s="74">
        <v>0</v>
      </c>
      <c r="K1600" s="73">
        <v>11.95</v>
      </c>
      <c r="L1600" s="73">
        <v>3.32</v>
      </c>
      <c r="M1600" s="22">
        <v>8</v>
      </c>
      <c r="N1600" s="22">
        <v>3016</v>
      </c>
      <c r="O1600" s="22" t="s">
        <v>42</v>
      </c>
      <c r="P1600" s="22" t="s">
        <v>29</v>
      </c>
      <c r="Q1600" s="75">
        <v>95.6</v>
      </c>
      <c r="R1600" s="73">
        <v>0</v>
      </c>
      <c r="S1600" s="73">
        <v>69.039999999999992</v>
      </c>
    </row>
    <row r="1601" spans="1:19" x14ac:dyDescent="0.35">
      <c r="A1601" s="72">
        <v>41341</v>
      </c>
      <c r="B1601" s="22" t="s">
        <v>104</v>
      </c>
      <c r="C1601" s="72" t="s">
        <v>58</v>
      </c>
      <c r="D1601" s="60">
        <v>1089</v>
      </c>
      <c r="E1601" s="22">
        <v>5</v>
      </c>
      <c r="F1601" s="49" t="s">
        <v>8</v>
      </c>
      <c r="G1601" s="49" t="s">
        <v>5</v>
      </c>
      <c r="H1601" s="73">
        <v>24.95</v>
      </c>
      <c r="I1601" s="73" t="s">
        <v>80</v>
      </c>
      <c r="J1601" s="74">
        <v>0</v>
      </c>
      <c r="K1601" s="73">
        <v>24.95</v>
      </c>
      <c r="L1601" s="73">
        <v>12.27</v>
      </c>
      <c r="M1601" s="22">
        <v>1</v>
      </c>
      <c r="N1601" s="22">
        <v>3016</v>
      </c>
      <c r="O1601" s="22" t="s">
        <v>42</v>
      </c>
      <c r="P1601" s="22" t="s">
        <v>29</v>
      </c>
      <c r="Q1601" s="75">
        <v>24.95</v>
      </c>
      <c r="R1601" s="73">
        <v>0</v>
      </c>
      <c r="S1601" s="73">
        <v>12.68</v>
      </c>
    </row>
    <row r="1602" spans="1:19" x14ac:dyDescent="0.35">
      <c r="A1602" s="72">
        <v>41341</v>
      </c>
      <c r="B1602" s="22" t="s">
        <v>104</v>
      </c>
      <c r="C1602" s="72" t="s">
        <v>58</v>
      </c>
      <c r="D1602" s="60">
        <v>1090</v>
      </c>
      <c r="E1602" s="22">
        <v>31</v>
      </c>
      <c r="F1602" s="49" t="s">
        <v>7</v>
      </c>
      <c r="G1602" s="49" t="s">
        <v>5</v>
      </c>
      <c r="H1602" s="73">
        <v>0.95</v>
      </c>
      <c r="I1602" s="73" t="s">
        <v>78</v>
      </c>
      <c r="J1602" s="74">
        <v>0</v>
      </c>
      <c r="K1602" s="73">
        <v>0.95</v>
      </c>
      <c r="L1602" s="73">
        <v>0.34</v>
      </c>
      <c r="M1602" s="22">
        <v>9</v>
      </c>
      <c r="N1602" s="22">
        <v>3030</v>
      </c>
      <c r="O1602" s="22" t="s">
        <v>40</v>
      </c>
      <c r="P1602" s="22" t="s">
        <v>41</v>
      </c>
      <c r="Q1602" s="75">
        <v>8.5499999999999989</v>
      </c>
      <c r="R1602" s="73">
        <v>0</v>
      </c>
      <c r="S1602" s="73">
        <v>5.4899999999999984</v>
      </c>
    </row>
    <row r="1603" spans="1:19" x14ac:dyDescent="0.35">
      <c r="A1603" s="72">
        <v>41341</v>
      </c>
      <c r="B1603" s="22" t="s">
        <v>104</v>
      </c>
      <c r="C1603" s="72" t="s">
        <v>58</v>
      </c>
      <c r="D1603" s="60">
        <v>1091</v>
      </c>
      <c r="E1603" s="22">
        <v>20</v>
      </c>
      <c r="F1603" s="49" t="s">
        <v>8</v>
      </c>
      <c r="G1603" s="49" t="s">
        <v>5</v>
      </c>
      <c r="H1603" s="73">
        <v>16.95</v>
      </c>
      <c r="I1603" s="73" t="s">
        <v>79</v>
      </c>
      <c r="J1603" s="74">
        <v>0.1</v>
      </c>
      <c r="K1603" s="73">
        <v>15.26</v>
      </c>
      <c r="L1603" s="73">
        <v>6.76</v>
      </c>
      <c r="M1603" s="22">
        <v>3</v>
      </c>
      <c r="N1603" s="22">
        <v>3017</v>
      </c>
      <c r="O1603" s="22" t="s">
        <v>32</v>
      </c>
      <c r="P1603" s="22" t="s">
        <v>29</v>
      </c>
      <c r="Q1603" s="75">
        <v>45.78</v>
      </c>
      <c r="R1603" s="73">
        <v>1.6899999999999995</v>
      </c>
      <c r="S1603" s="73">
        <v>25.5</v>
      </c>
    </row>
    <row r="1604" spans="1:19" x14ac:dyDescent="0.35">
      <c r="A1604" s="72">
        <v>41341</v>
      </c>
      <c r="B1604" s="22" t="s">
        <v>104</v>
      </c>
      <c r="C1604" s="72" t="s">
        <v>58</v>
      </c>
      <c r="D1604" s="60">
        <v>1092</v>
      </c>
      <c r="E1604" s="22">
        <v>18</v>
      </c>
      <c r="F1604" s="49" t="s">
        <v>7</v>
      </c>
      <c r="G1604" s="49" t="s">
        <v>5</v>
      </c>
      <c r="H1604" s="73">
        <v>54.95</v>
      </c>
      <c r="I1604" s="73" t="s">
        <v>83</v>
      </c>
      <c r="J1604" s="74">
        <v>0</v>
      </c>
      <c r="K1604" s="73">
        <v>54.95</v>
      </c>
      <c r="L1604" s="73">
        <v>26.65</v>
      </c>
      <c r="M1604" s="22">
        <v>28</v>
      </c>
      <c r="N1604" s="22">
        <v>3010</v>
      </c>
      <c r="O1604" s="22" t="s">
        <v>45</v>
      </c>
      <c r="P1604" s="22" t="s">
        <v>44</v>
      </c>
      <c r="Q1604" s="75">
        <v>1538.6000000000001</v>
      </c>
      <c r="R1604" s="73">
        <v>0</v>
      </c>
      <c r="S1604" s="73">
        <v>792.40000000000009</v>
      </c>
    </row>
    <row r="1605" spans="1:19" x14ac:dyDescent="0.35">
      <c r="A1605" s="72">
        <v>41341</v>
      </c>
      <c r="B1605" s="22" t="s">
        <v>104</v>
      </c>
      <c r="C1605" s="72" t="s">
        <v>58</v>
      </c>
      <c r="D1605" s="60">
        <v>1092</v>
      </c>
      <c r="E1605" s="22">
        <v>2</v>
      </c>
      <c r="F1605" s="49" t="s">
        <v>7</v>
      </c>
      <c r="G1605" s="49" t="s">
        <v>5</v>
      </c>
      <c r="H1605" s="73">
        <v>44.95</v>
      </c>
      <c r="I1605" s="73" t="s">
        <v>82</v>
      </c>
      <c r="J1605" s="74">
        <v>0.1</v>
      </c>
      <c r="K1605" s="73">
        <v>40.46</v>
      </c>
      <c r="L1605" s="73">
        <v>27.95</v>
      </c>
      <c r="M1605" s="22">
        <v>5</v>
      </c>
      <c r="N1605" s="22">
        <v>3010</v>
      </c>
      <c r="O1605" s="22" t="s">
        <v>45</v>
      </c>
      <c r="P1605" s="22" t="s">
        <v>44</v>
      </c>
      <c r="Q1605" s="75">
        <v>202.3</v>
      </c>
      <c r="R1605" s="73">
        <v>4.490000000000002</v>
      </c>
      <c r="S1605" s="73">
        <v>62.550000000000011</v>
      </c>
    </row>
    <row r="1606" spans="1:19" x14ac:dyDescent="0.35">
      <c r="A1606" s="72">
        <v>41341</v>
      </c>
      <c r="B1606" s="22" t="s">
        <v>104</v>
      </c>
      <c r="C1606" s="72" t="s">
        <v>58</v>
      </c>
      <c r="D1606" s="60">
        <v>1093</v>
      </c>
      <c r="E1606" s="22">
        <v>49</v>
      </c>
      <c r="F1606" s="49" t="s">
        <v>8</v>
      </c>
      <c r="G1606" s="49" t="s">
        <v>5</v>
      </c>
      <c r="H1606" s="73">
        <v>63.95</v>
      </c>
      <c r="I1606" s="73" t="s">
        <v>83</v>
      </c>
      <c r="J1606" s="74">
        <v>0</v>
      </c>
      <c r="K1606" s="73">
        <v>63.95</v>
      </c>
      <c r="L1606" s="73">
        <v>27.1</v>
      </c>
      <c r="M1606" s="22">
        <v>3</v>
      </c>
      <c r="N1606" s="22">
        <v>3029</v>
      </c>
      <c r="O1606" s="22" t="s">
        <v>46</v>
      </c>
      <c r="P1606" s="22" t="s">
        <v>23</v>
      </c>
      <c r="Q1606" s="75">
        <v>191.85000000000002</v>
      </c>
      <c r="R1606" s="73">
        <v>0</v>
      </c>
      <c r="S1606" s="73">
        <v>110.55000000000001</v>
      </c>
    </row>
    <row r="1607" spans="1:19" x14ac:dyDescent="0.35">
      <c r="A1607" s="72">
        <v>41341</v>
      </c>
      <c r="B1607" s="22" t="s">
        <v>104</v>
      </c>
      <c r="C1607" s="72" t="s">
        <v>58</v>
      </c>
      <c r="D1607" s="60">
        <v>1094</v>
      </c>
      <c r="E1607" s="22">
        <v>41</v>
      </c>
      <c r="F1607" s="49" t="s">
        <v>7</v>
      </c>
      <c r="G1607" s="49" t="s">
        <v>5</v>
      </c>
      <c r="H1607" s="73">
        <v>18.95</v>
      </c>
      <c r="I1607" s="73" t="s">
        <v>79</v>
      </c>
      <c r="J1607" s="74">
        <v>0</v>
      </c>
      <c r="K1607" s="73">
        <v>18.95</v>
      </c>
      <c r="L1607" s="73">
        <v>9.98</v>
      </c>
      <c r="M1607" s="22">
        <v>20</v>
      </c>
      <c r="N1607" s="22">
        <v>3017</v>
      </c>
      <c r="O1607" s="22" t="s">
        <v>32</v>
      </c>
      <c r="P1607" s="22" t="s">
        <v>29</v>
      </c>
      <c r="Q1607" s="75">
        <v>379</v>
      </c>
      <c r="R1607" s="73">
        <v>0</v>
      </c>
      <c r="S1607" s="73">
        <v>179.39999999999998</v>
      </c>
    </row>
    <row r="1608" spans="1:19" x14ac:dyDescent="0.35">
      <c r="A1608" s="72">
        <v>41341</v>
      </c>
      <c r="B1608" s="22" t="s">
        <v>104</v>
      </c>
      <c r="C1608" s="72" t="s">
        <v>58</v>
      </c>
      <c r="D1608" s="60">
        <v>1095</v>
      </c>
      <c r="E1608" s="22">
        <v>50</v>
      </c>
      <c r="F1608" s="49" t="s">
        <v>8</v>
      </c>
      <c r="G1608" s="49" t="s">
        <v>5</v>
      </c>
      <c r="H1608" s="73">
        <v>24.95</v>
      </c>
      <c r="I1608" s="73" t="s">
        <v>80</v>
      </c>
      <c r="J1608" s="74">
        <v>0</v>
      </c>
      <c r="K1608" s="73">
        <v>24.95</v>
      </c>
      <c r="L1608" s="73">
        <v>12.14</v>
      </c>
      <c r="M1608" s="22">
        <v>2</v>
      </c>
      <c r="N1608" s="22">
        <v>3020</v>
      </c>
      <c r="O1608" s="22" t="s">
        <v>26</v>
      </c>
      <c r="P1608" s="22" t="s">
        <v>27</v>
      </c>
      <c r="Q1608" s="75">
        <v>49.9</v>
      </c>
      <c r="R1608" s="73">
        <v>0</v>
      </c>
      <c r="S1608" s="73">
        <v>25.619999999999997</v>
      </c>
    </row>
    <row r="1609" spans="1:19" x14ac:dyDescent="0.35">
      <c r="A1609" s="72">
        <v>41341</v>
      </c>
      <c r="B1609" s="22" t="s">
        <v>104</v>
      </c>
      <c r="C1609" s="72" t="s">
        <v>58</v>
      </c>
      <c r="D1609" s="60">
        <v>1095</v>
      </c>
      <c r="E1609" s="22">
        <v>47</v>
      </c>
      <c r="F1609" s="49" t="s">
        <v>8</v>
      </c>
      <c r="G1609" s="49" t="s">
        <v>5</v>
      </c>
      <c r="H1609" s="73">
        <v>28.95</v>
      </c>
      <c r="I1609" s="73" t="s">
        <v>80</v>
      </c>
      <c r="J1609" s="74">
        <v>0</v>
      </c>
      <c r="K1609" s="73">
        <v>28.95</v>
      </c>
      <c r="L1609" s="73">
        <v>8.86</v>
      </c>
      <c r="M1609" s="22">
        <v>13</v>
      </c>
      <c r="N1609" s="22">
        <v>3020</v>
      </c>
      <c r="O1609" s="22" t="s">
        <v>26</v>
      </c>
      <c r="P1609" s="22" t="s">
        <v>27</v>
      </c>
      <c r="Q1609" s="75">
        <v>376.34999999999997</v>
      </c>
      <c r="R1609" s="73">
        <v>0</v>
      </c>
      <c r="S1609" s="73">
        <v>261.17</v>
      </c>
    </row>
    <row r="1610" spans="1:19" x14ac:dyDescent="0.35">
      <c r="A1610" s="72">
        <v>41341</v>
      </c>
      <c r="B1610" s="22" t="s">
        <v>104</v>
      </c>
      <c r="C1610" s="72" t="s">
        <v>58</v>
      </c>
      <c r="D1610" s="60">
        <v>1095</v>
      </c>
      <c r="E1610" s="22">
        <v>50</v>
      </c>
      <c r="F1610" s="49" t="s">
        <v>8</v>
      </c>
      <c r="G1610" s="49" t="s">
        <v>5</v>
      </c>
      <c r="H1610" s="73">
        <v>24.95</v>
      </c>
      <c r="I1610" s="73" t="s">
        <v>80</v>
      </c>
      <c r="J1610" s="74">
        <v>0</v>
      </c>
      <c r="K1610" s="73">
        <v>24.95</v>
      </c>
      <c r="L1610" s="73">
        <v>12.14</v>
      </c>
      <c r="M1610" s="22">
        <v>3</v>
      </c>
      <c r="N1610" s="22">
        <v>3020</v>
      </c>
      <c r="O1610" s="22" t="s">
        <v>26</v>
      </c>
      <c r="P1610" s="22" t="s">
        <v>27</v>
      </c>
      <c r="Q1610" s="75">
        <v>74.849999999999994</v>
      </c>
      <c r="R1610" s="73">
        <v>0</v>
      </c>
      <c r="S1610" s="73">
        <v>38.429999999999993</v>
      </c>
    </row>
    <row r="1611" spans="1:19" x14ac:dyDescent="0.35">
      <c r="A1611" s="72">
        <v>41341</v>
      </c>
      <c r="B1611" s="22" t="s">
        <v>104</v>
      </c>
      <c r="C1611" s="72" t="s">
        <v>58</v>
      </c>
      <c r="D1611" s="60">
        <v>1096</v>
      </c>
      <c r="E1611" s="22">
        <v>43</v>
      </c>
      <c r="F1611" s="49" t="s">
        <v>7</v>
      </c>
      <c r="G1611" s="49" t="s">
        <v>5</v>
      </c>
      <c r="H1611" s="73">
        <v>11.95</v>
      </c>
      <c r="I1611" s="73" t="s">
        <v>79</v>
      </c>
      <c r="J1611" s="74">
        <v>0.1</v>
      </c>
      <c r="K1611" s="73">
        <v>10.76</v>
      </c>
      <c r="L1611" s="73">
        <v>3.32</v>
      </c>
      <c r="M1611" s="22">
        <v>6</v>
      </c>
      <c r="N1611" s="22">
        <v>3012</v>
      </c>
      <c r="O1611" s="22" t="s">
        <v>36</v>
      </c>
      <c r="P1611" s="22" t="s">
        <v>34</v>
      </c>
      <c r="Q1611" s="75">
        <v>64.56</v>
      </c>
      <c r="R1611" s="73">
        <v>1.1899999999999995</v>
      </c>
      <c r="S1611" s="73">
        <v>44.64</v>
      </c>
    </row>
    <row r="1612" spans="1:19" x14ac:dyDescent="0.35">
      <c r="A1612" s="72">
        <v>41341</v>
      </c>
      <c r="B1612" s="22" t="s">
        <v>104</v>
      </c>
      <c r="C1612" s="72" t="s">
        <v>58</v>
      </c>
      <c r="D1612" s="60">
        <v>1097</v>
      </c>
      <c r="E1612" s="22">
        <v>49</v>
      </c>
      <c r="F1612" s="49" t="s">
        <v>8</v>
      </c>
      <c r="G1612" s="49" t="s">
        <v>5</v>
      </c>
      <c r="H1612" s="73">
        <v>63.95</v>
      </c>
      <c r="I1612" s="73" t="s">
        <v>83</v>
      </c>
      <c r="J1612" s="74">
        <v>0</v>
      </c>
      <c r="K1612" s="73">
        <v>63.95</v>
      </c>
      <c r="L1612" s="73">
        <v>27.1</v>
      </c>
      <c r="M1612" s="22">
        <v>3</v>
      </c>
      <c r="N1612" s="22">
        <v>3010</v>
      </c>
      <c r="O1612" s="22" t="s">
        <v>45</v>
      </c>
      <c r="P1612" s="22" t="s">
        <v>44</v>
      </c>
      <c r="Q1612" s="75">
        <v>191.85000000000002</v>
      </c>
      <c r="R1612" s="73">
        <v>0</v>
      </c>
      <c r="S1612" s="73">
        <v>110.55000000000001</v>
      </c>
    </row>
    <row r="1613" spans="1:19" x14ac:dyDescent="0.35">
      <c r="A1613" s="72">
        <v>41341</v>
      </c>
      <c r="B1613" s="22" t="s">
        <v>104</v>
      </c>
      <c r="C1613" s="72" t="s">
        <v>58</v>
      </c>
      <c r="D1613" s="60">
        <v>1097</v>
      </c>
      <c r="E1613" s="22">
        <v>29</v>
      </c>
      <c r="F1613" s="49" t="s">
        <v>8</v>
      </c>
      <c r="G1613" s="49" t="s">
        <v>5</v>
      </c>
      <c r="H1613" s="73">
        <v>40.950000000000003</v>
      </c>
      <c r="I1613" s="73" t="s">
        <v>82</v>
      </c>
      <c r="J1613" s="74">
        <v>0</v>
      </c>
      <c r="K1613" s="73">
        <v>40.950000000000003</v>
      </c>
      <c r="L1613" s="73">
        <v>15.51</v>
      </c>
      <c r="M1613" s="22">
        <v>2</v>
      </c>
      <c r="N1613" s="22">
        <v>3010</v>
      </c>
      <c r="O1613" s="22" t="s">
        <v>45</v>
      </c>
      <c r="P1613" s="22" t="s">
        <v>44</v>
      </c>
      <c r="Q1613" s="75">
        <v>81.900000000000006</v>
      </c>
      <c r="R1613" s="73">
        <v>0</v>
      </c>
      <c r="S1613" s="73">
        <v>50.88000000000001</v>
      </c>
    </row>
    <row r="1614" spans="1:19" x14ac:dyDescent="0.35">
      <c r="A1614" s="72">
        <v>41341</v>
      </c>
      <c r="B1614" s="22" t="s">
        <v>104</v>
      </c>
      <c r="C1614" s="72" t="s">
        <v>58</v>
      </c>
      <c r="D1614" s="60">
        <v>1098</v>
      </c>
      <c r="E1614" s="22">
        <v>16</v>
      </c>
      <c r="F1614" s="49" t="s">
        <v>7</v>
      </c>
      <c r="G1614" s="49" t="s">
        <v>5</v>
      </c>
      <c r="H1614" s="73">
        <v>27.95</v>
      </c>
      <c r="I1614" s="73" t="s">
        <v>80</v>
      </c>
      <c r="J1614" s="74">
        <v>0</v>
      </c>
      <c r="K1614" s="73">
        <v>27.95</v>
      </c>
      <c r="L1614" s="73">
        <v>15.85</v>
      </c>
      <c r="M1614" s="22">
        <v>5</v>
      </c>
      <c r="N1614" s="22">
        <v>3031</v>
      </c>
      <c r="O1614" s="22" t="s">
        <v>48</v>
      </c>
      <c r="P1614" s="22" t="s">
        <v>23</v>
      </c>
      <c r="Q1614" s="75">
        <v>139.75</v>
      </c>
      <c r="R1614" s="73">
        <v>0</v>
      </c>
      <c r="S1614" s="73">
        <v>60.5</v>
      </c>
    </row>
    <row r="1615" spans="1:19" x14ac:dyDescent="0.35">
      <c r="A1615" s="72">
        <v>41341</v>
      </c>
      <c r="B1615" s="22" t="s">
        <v>104</v>
      </c>
      <c r="C1615" s="72" t="s">
        <v>58</v>
      </c>
      <c r="D1615" s="60">
        <v>1099</v>
      </c>
      <c r="E1615" s="22">
        <v>24</v>
      </c>
      <c r="F1615" s="49" t="s">
        <v>8</v>
      </c>
      <c r="G1615" s="49" t="s">
        <v>5</v>
      </c>
      <c r="H1615" s="73">
        <v>27.95</v>
      </c>
      <c r="I1615" s="73" t="s">
        <v>80</v>
      </c>
      <c r="J1615" s="74">
        <v>0</v>
      </c>
      <c r="K1615" s="73">
        <v>27.95</v>
      </c>
      <c r="L1615" s="73">
        <v>16.8</v>
      </c>
      <c r="M1615" s="22">
        <v>20</v>
      </c>
      <c r="N1615" s="22">
        <v>3026</v>
      </c>
      <c r="O1615" s="22" t="s">
        <v>51</v>
      </c>
      <c r="P1615" s="22" t="s">
        <v>41</v>
      </c>
      <c r="Q1615" s="75">
        <v>559</v>
      </c>
      <c r="R1615" s="73">
        <v>0</v>
      </c>
      <c r="S1615" s="73">
        <v>222.99999999999997</v>
      </c>
    </row>
    <row r="1616" spans="1:19" x14ac:dyDescent="0.35">
      <c r="A1616" s="72">
        <v>41341</v>
      </c>
      <c r="B1616" s="22" t="s">
        <v>104</v>
      </c>
      <c r="C1616" s="72" t="s">
        <v>58</v>
      </c>
      <c r="D1616" s="60">
        <v>1100</v>
      </c>
      <c r="E1616" s="22">
        <v>44</v>
      </c>
      <c r="F1616" s="49" t="s">
        <v>7</v>
      </c>
      <c r="G1616" s="49" t="s">
        <v>5</v>
      </c>
      <c r="H1616" s="73">
        <v>38.950000000000003</v>
      </c>
      <c r="I1616" s="73" t="s">
        <v>81</v>
      </c>
      <c r="J1616" s="74">
        <v>0</v>
      </c>
      <c r="K1616" s="73">
        <v>38.950000000000003</v>
      </c>
      <c r="L1616" s="73">
        <v>24.76</v>
      </c>
      <c r="M1616" s="22">
        <v>15</v>
      </c>
      <c r="N1616" s="22">
        <v>3012</v>
      </c>
      <c r="O1616" s="22" t="s">
        <v>36</v>
      </c>
      <c r="P1616" s="22" t="s">
        <v>34</v>
      </c>
      <c r="Q1616" s="75">
        <v>584.25</v>
      </c>
      <c r="R1616" s="73">
        <v>0</v>
      </c>
      <c r="S1616" s="73">
        <v>212.85000000000002</v>
      </c>
    </row>
    <row r="1617" spans="1:19" x14ac:dyDescent="0.35">
      <c r="A1617" s="72">
        <v>41341</v>
      </c>
      <c r="B1617" s="22" t="s">
        <v>104</v>
      </c>
      <c r="C1617" s="72" t="s">
        <v>58</v>
      </c>
      <c r="D1617" s="60">
        <v>1101</v>
      </c>
      <c r="E1617" s="22">
        <v>7</v>
      </c>
      <c r="F1617" s="49" t="s">
        <v>8</v>
      </c>
      <c r="G1617" s="49" t="s">
        <v>5</v>
      </c>
      <c r="H1617" s="73">
        <v>20.95</v>
      </c>
      <c r="I1617" s="73" t="s">
        <v>80</v>
      </c>
      <c r="J1617" s="74">
        <v>0</v>
      </c>
      <c r="K1617" s="73">
        <v>20.95</v>
      </c>
      <c r="L1617" s="73">
        <v>10.039999999999999</v>
      </c>
      <c r="M1617" s="22">
        <v>15</v>
      </c>
      <c r="N1617" s="22">
        <v>3012</v>
      </c>
      <c r="O1617" s="22" t="s">
        <v>36</v>
      </c>
      <c r="P1617" s="22" t="s">
        <v>34</v>
      </c>
      <c r="Q1617" s="75">
        <v>314.25</v>
      </c>
      <c r="R1617" s="73">
        <v>0</v>
      </c>
      <c r="S1617" s="73">
        <v>163.65</v>
      </c>
    </row>
    <row r="1618" spans="1:19" x14ac:dyDescent="0.35">
      <c r="A1618" s="72">
        <v>41341</v>
      </c>
      <c r="B1618" s="22" t="s">
        <v>104</v>
      </c>
      <c r="C1618" s="72" t="s">
        <v>58</v>
      </c>
      <c r="D1618" s="60">
        <v>1102</v>
      </c>
      <c r="E1618" s="22">
        <v>9</v>
      </c>
      <c r="F1618" s="49" t="s">
        <v>8</v>
      </c>
      <c r="G1618" s="49" t="s">
        <v>5</v>
      </c>
      <c r="H1618" s="73">
        <v>48.95</v>
      </c>
      <c r="I1618" s="73" t="s">
        <v>82</v>
      </c>
      <c r="J1618" s="74">
        <v>0</v>
      </c>
      <c r="K1618" s="73">
        <v>48.95</v>
      </c>
      <c r="L1618" s="73">
        <v>24.52</v>
      </c>
      <c r="M1618" s="22">
        <v>16</v>
      </c>
      <c r="N1618" s="22">
        <v>3027</v>
      </c>
      <c r="O1618" s="22" t="s">
        <v>50</v>
      </c>
      <c r="P1618" s="22" t="s">
        <v>23</v>
      </c>
      <c r="Q1618" s="75">
        <v>783.2</v>
      </c>
      <c r="R1618" s="73">
        <v>0</v>
      </c>
      <c r="S1618" s="73">
        <v>390.88000000000005</v>
      </c>
    </row>
    <row r="1619" spans="1:19" x14ac:dyDescent="0.35">
      <c r="A1619" s="72">
        <v>41341</v>
      </c>
      <c r="B1619" s="22" t="s">
        <v>104</v>
      </c>
      <c r="C1619" s="72" t="s">
        <v>58</v>
      </c>
      <c r="D1619" s="60">
        <v>1103</v>
      </c>
      <c r="E1619" s="22">
        <v>10</v>
      </c>
      <c r="F1619" s="49" t="s">
        <v>7</v>
      </c>
      <c r="G1619" s="49" t="s">
        <v>5</v>
      </c>
      <c r="H1619" s="73">
        <v>34.950000000000003</v>
      </c>
      <c r="I1619" s="73" t="s">
        <v>81</v>
      </c>
      <c r="J1619" s="74">
        <v>0</v>
      </c>
      <c r="K1619" s="73">
        <v>34.950000000000003</v>
      </c>
      <c r="L1619" s="73">
        <v>22.13</v>
      </c>
      <c r="M1619" s="22">
        <v>12</v>
      </c>
      <c r="N1619" s="22">
        <v>3028</v>
      </c>
      <c r="O1619" s="22" t="s">
        <v>39</v>
      </c>
      <c r="P1619" s="22" t="s">
        <v>27</v>
      </c>
      <c r="Q1619" s="75">
        <v>419.40000000000003</v>
      </c>
      <c r="R1619" s="73">
        <v>0</v>
      </c>
      <c r="S1619" s="73">
        <v>153.84000000000003</v>
      </c>
    </row>
    <row r="1620" spans="1:19" x14ac:dyDescent="0.35">
      <c r="A1620" s="72">
        <v>41341</v>
      </c>
      <c r="B1620" s="22" t="s">
        <v>104</v>
      </c>
      <c r="C1620" s="72" t="s">
        <v>58</v>
      </c>
      <c r="D1620" s="60">
        <v>1103</v>
      </c>
      <c r="E1620" s="22">
        <v>1</v>
      </c>
      <c r="F1620" s="49" t="s">
        <v>7</v>
      </c>
      <c r="G1620" s="49" t="s">
        <v>5</v>
      </c>
      <c r="H1620" s="73">
        <v>43.95</v>
      </c>
      <c r="I1620" s="73" t="s">
        <v>82</v>
      </c>
      <c r="J1620" s="74">
        <v>0</v>
      </c>
      <c r="K1620" s="73">
        <v>43.95</v>
      </c>
      <c r="L1620" s="73">
        <v>25.6</v>
      </c>
      <c r="M1620" s="22">
        <v>16</v>
      </c>
      <c r="N1620" s="22">
        <v>3028</v>
      </c>
      <c r="O1620" s="22" t="s">
        <v>39</v>
      </c>
      <c r="P1620" s="22" t="s">
        <v>27</v>
      </c>
      <c r="Q1620" s="75">
        <v>703.2</v>
      </c>
      <c r="R1620" s="73">
        <v>0</v>
      </c>
      <c r="S1620" s="73">
        <v>293.60000000000002</v>
      </c>
    </row>
    <row r="1621" spans="1:19" x14ac:dyDescent="0.35">
      <c r="A1621" s="72">
        <v>41341</v>
      </c>
      <c r="B1621" s="22" t="s">
        <v>104</v>
      </c>
      <c r="C1621" s="72" t="s">
        <v>58</v>
      </c>
      <c r="D1621" s="60">
        <v>1104</v>
      </c>
      <c r="E1621" s="22">
        <v>46</v>
      </c>
      <c r="F1621" s="49" t="s">
        <v>8</v>
      </c>
      <c r="G1621" s="49" t="s">
        <v>5</v>
      </c>
      <c r="H1621" s="73">
        <v>55.95</v>
      </c>
      <c r="I1621" s="73" t="s">
        <v>83</v>
      </c>
      <c r="J1621" s="74">
        <v>0.1</v>
      </c>
      <c r="K1621" s="73">
        <v>50.36</v>
      </c>
      <c r="L1621" s="73">
        <v>32.47</v>
      </c>
      <c r="M1621" s="22">
        <v>15</v>
      </c>
      <c r="N1621" s="22">
        <v>3029</v>
      </c>
      <c r="O1621" s="22" t="s">
        <v>46</v>
      </c>
      <c r="P1621" s="22" t="s">
        <v>23</v>
      </c>
      <c r="Q1621" s="75">
        <v>755.4</v>
      </c>
      <c r="R1621" s="73">
        <v>5.5900000000000034</v>
      </c>
      <c r="S1621" s="73">
        <v>268.35000000000002</v>
      </c>
    </row>
    <row r="1622" spans="1:19" x14ac:dyDescent="0.35">
      <c r="A1622" s="72">
        <v>41341</v>
      </c>
      <c r="B1622" s="22" t="s">
        <v>104</v>
      </c>
      <c r="C1622" s="72" t="s">
        <v>58</v>
      </c>
      <c r="D1622" s="60">
        <v>1105</v>
      </c>
      <c r="E1622" s="22">
        <v>41</v>
      </c>
      <c r="F1622" s="49" t="s">
        <v>8</v>
      </c>
      <c r="G1622" s="49" t="s">
        <v>5</v>
      </c>
      <c r="H1622" s="73">
        <v>18.95</v>
      </c>
      <c r="I1622" s="73" t="s">
        <v>79</v>
      </c>
      <c r="J1622" s="74">
        <v>0</v>
      </c>
      <c r="K1622" s="73">
        <v>18.95</v>
      </c>
      <c r="L1622" s="73">
        <v>9.98</v>
      </c>
      <c r="M1622" s="22">
        <v>14</v>
      </c>
      <c r="N1622" s="22">
        <v>3025</v>
      </c>
      <c r="O1622" s="22" t="s">
        <v>35</v>
      </c>
      <c r="P1622" s="22" t="s">
        <v>31</v>
      </c>
      <c r="Q1622" s="75">
        <v>265.3</v>
      </c>
      <c r="R1622" s="73">
        <v>0</v>
      </c>
      <c r="S1622" s="73">
        <v>125.57999999999998</v>
      </c>
    </row>
    <row r="1623" spans="1:19" x14ac:dyDescent="0.35">
      <c r="A1623" s="72">
        <v>41341</v>
      </c>
      <c r="B1623" s="22" t="s">
        <v>104</v>
      </c>
      <c r="C1623" s="72" t="s">
        <v>58</v>
      </c>
      <c r="D1623" s="60">
        <v>1106</v>
      </c>
      <c r="E1623" s="22">
        <v>10</v>
      </c>
      <c r="F1623" s="49" t="s">
        <v>7</v>
      </c>
      <c r="G1623" s="49" t="s">
        <v>5</v>
      </c>
      <c r="H1623" s="73">
        <v>34.950000000000003</v>
      </c>
      <c r="I1623" s="73" t="s">
        <v>81</v>
      </c>
      <c r="J1623" s="74">
        <v>0.1</v>
      </c>
      <c r="K1623" s="73">
        <v>31.46</v>
      </c>
      <c r="L1623" s="73">
        <v>22.13</v>
      </c>
      <c r="M1623" s="22">
        <v>9</v>
      </c>
      <c r="N1623" s="22">
        <v>3013</v>
      </c>
      <c r="O1623" s="22" t="s">
        <v>33</v>
      </c>
      <c r="P1623" s="22" t="s">
        <v>34</v>
      </c>
      <c r="Q1623" s="75">
        <v>283.14</v>
      </c>
      <c r="R1623" s="73">
        <v>3.490000000000002</v>
      </c>
      <c r="S1623" s="73">
        <v>83.970000000000013</v>
      </c>
    </row>
    <row r="1624" spans="1:19" x14ac:dyDescent="0.35">
      <c r="A1624" s="72">
        <v>41341</v>
      </c>
      <c r="B1624" s="22" t="s">
        <v>104</v>
      </c>
      <c r="C1624" s="72" t="s">
        <v>58</v>
      </c>
      <c r="D1624" s="60">
        <v>1107</v>
      </c>
      <c r="E1624" s="22">
        <v>21</v>
      </c>
      <c r="F1624" s="49" t="s">
        <v>8</v>
      </c>
      <c r="G1624" s="49" t="s">
        <v>5</v>
      </c>
      <c r="H1624" s="73">
        <v>26.95</v>
      </c>
      <c r="I1624" s="73" t="s">
        <v>80</v>
      </c>
      <c r="J1624" s="74">
        <v>0</v>
      </c>
      <c r="K1624" s="73">
        <v>26.95</v>
      </c>
      <c r="L1624" s="73">
        <v>12.42</v>
      </c>
      <c r="M1624" s="22">
        <v>17</v>
      </c>
      <c r="N1624" s="22">
        <v>3016</v>
      </c>
      <c r="O1624" s="22" t="s">
        <v>42</v>
      </c>
      <c r="P1624" s="22" t="s">
        <v>29</v>
      </c>
      <c r="Q1624" s="75">
        <v>458.15</v>
      </c>
      <c r="R1624" s="73">
        <v>0</v>
      </c>
      <c r="S1624" s="73">
        <v>247.01</v>
      </c>
    </row>
    <row r="1625" spans="1:19" x14ac:dyDescent="0.35">
      <c r="A1625" s="72">
        <v>41341</v>
      </c>
      <c r="B1625" s="22" t="s">
        <v>104</v>
      </c>
      <c r="C1625" s="72" t="s">
        <v>58</v>
      </c>
      <c r="D1625" s="60">
        <v>1108</v>
      </c>
      <c r="E1625" s="22">
        <v>19</v>
      </c>
      <c r="F1625" s="49" t="s">
        <v>7</v>
      </c>
      <c r="G1625" s="49" t="s">
        <v>5</v>
      </c>
      <c r="H1625" s="73">
        <v>49.95</v>
      </c>
      <c r="I1625" s="73" t="s">
        <v>82</v>
      </c>
      <c r="J1625" s="74">
        <v>0</v>
      </c>
      <c r="K1625" s="73">
        <v>49.95</v>
      </c>
      <c r="L1625" s="73">
        <v>24.77</v>
      </c>
      <c r="M1625" s="22">
        <v>31</v>
      </c>
      <c r="N1625" s="22">
        <v>3026</v>
      </c>
      <c r="O1625" s="22" t="s">
        <v>51</v>
      </c>
      <c r="P1625" s="22" t="s">
        <v>41</v>
      </c>
      <c r="Q1625" s="75">
        <v>1548.45</v>
      </c>
      <c r="R1625" s="73">
        <v>0</v>
      </c>
      <c r="S1625" s="73">
        <v>780.58000000000015</v>
      </c>
    </row>
    <row r="1626" spans="1:19" x14ac:dyDescent="0.35">
      <c r="A1626" s="72">
        <v>41341</v>
      </c>
      <c r="B1626" s="22" t="s">
        <v>104</v>
      </c>
      <c r="C1626" s="72" t="s">
        <v>58</v>
      </c>
      <c r="D1626" s="60">
        <v>1109</v>
      </c>
      <c r="E1626" s="22">
        <v>38</v>
      </c>
      <c r="F1626" s="49" t="s">
        <v>7</v>
      </c>
      <c r="G1626" s="49" t="s">
        <v>5</v>
      </c>
      <c r="H1626" s="73">
        <v>24.95</v>
      </c>
      <c r="I1626" s="73" t="s">
        <v>80</v>
      </c>
      <c r="J1626" s="74">
        <v>0</v>
      </c>
      <c r="K1626" s="73">
        <v>24.95</v>
      </c>
      <c r="L1626" s="73">
        <v>11.48</v>
      </c>
      <c r="M1626" s="22">
        <v>4</v>
      </c>
      <c r="N1626" s="22">
        <v>3016</v>
      </c>
      <c r="O1626" s="22" t="s">
        <v>42</v>
      </c>
      <c r="P1626" s="22" t="s">
        <v>29</v>
      </c>
      <c r="Q1626" s="75">
        <v>99.8</v>
      </c>
      <c r="R1626" s="73">
        <v>0</v>
      </c>
      <c r="S1626" s="73">
        <v>53.879999999999995</v>
      </c>
    </row>
    <row r="1627" spans="1:19" x14ac:dyDescent="0.35">
      <c r="A1627" s="72">
        <v>41341</v>
      </c>
      <c r="B1627" s="22" t="s">
        <v>104</v>
      </c>
      <c r="C1627" s="72" t="s">
        <v>58</v>
      </c>
      <c r="D1627" s="60">
        <v>1109</v>
      </c>
      <c r="E1627" s="22">
        <v>7</v>
      </c>
      <c r="F1627" s="49" t="s">
        <v>7</v>
      </c>
      <c r="G1627" s="49" t="s">
        <v>5</v>
      </c>
      <c r="H1627" s="73">
        <v>20.95</v>
      </c>
      <c r="I1627" s="73" t="s">
        <v>80</v>
      </c>
      <c r="J1627" s="74">
        <v>0</v>
      </c>
      <c r="K1627" s="73">
        <v>20.95</v>
      </c>
      <c r="L1627" s="73">
        <v>10.039999999999999</v>
      </c>
      <c r="M1627" s="22">
        <v>14</v>
      </c>
      <c r="N1627" s="22">
        <v>3016</v>
      </c>
      <c r="O1627" s="22" t="s">
        <v>42</v>
      </c>
      <c r="P1627" s="22" t="s">
        <v>29</v>
      </c>
      <c r="Q1627" s="75">
        <v>293.3</v>
      </c>
      <c r="R1627" s="73">
        <v>0</v>
      </c>
      <c r="S1627" s="73">
        <v>152.74</v>
      </c>
    </row>
    <row r="1628" spans="1:19" x14ac:dyDescent="0.35">
      <c r="A1628" s="72">
        <v>41341</v>
      </c>
      <c r="B1628" s="22" t="s">
        <v>104</v>
      </c>
      <c r="C1628" s="72" t="s">
        <v>58</v>
      </c>
      <c r="D1628" s="60">
        <v>1109</v>
      </c>
      <c r="E1628" s="22">
        <v>9</v>
      </c>
      <c r="F1628" s="49" t="s">
        <v>7</v>
      </c>
      <c r="G1628" s="49" t="s">
        <v>5</v>
      </c>
      <c r="H1628" s="73">
        <v>48.95</v>
      </c>
      <c r="I1628" s="73" t="s">
        <v>82</v>
      </c>
      <c r="J1628" s="74">
        <v>0</v>
      </c>
      <c r="K1628" s="73">
        <v>48.95</v>
      </c>
      <c r="L1628" s="73">
        <v>24.52</v>
      </c>
      <c r="M1628" s="22">
        <v>7</v>
      </c>
      <c r="N1628" s="22">
        <v>3016</v>
      </c>
      <c r="O1628" s="22" t="s">
        <v>42</v>
      </c>
      <c r="P1628" s="22" t="s">
        <v>29</v>
      </c>
      <c r="Q1628" s="75">
        <v>342.65000000000003</v>
      </c>
      <c r="R1628" s="73">
        <v>0</v>
      </c>
      <c r="S1628" s="73">
        <v>171.01000000000002</v>
      </c>
    </row>
    <row r="1629" spans="1:19" x14ac:dyDescent="0.35">
      <c r="A1629" s="72">
        <v>41341</v>
      </c>
      <c r="B1629" s="22" t="s">
        <v>104</v>
      </c>
      <c r="C1629" s="72" t="s">
        <v>58</v>
      </c>
      <c r="D1629" s="60">
        <v>1110</v>
      </c>
      <c r="E1629" s="22">
        <v>28</v>
      </c>
      <c r="F1629" s="49" t="s">
        <v>8</v>
      </c>
      <c r="G1629" s="49" t="s">
        <v>5</v>
      </c>
      <c r="H1629" s="73">
        <v>0.95</v>
      </c>
      <c r="I1629" s="73" t="s">
        <v>78</v>
      </c>
      <c r="J1629" s="74">
        <v>0</v>
      </c>
      <c r="K1629" s="73">
        <v>0.95</v>
      </c>
      <c r="L1629" s="73">
        <v>0.5</v>
      </c>
      <c r="M1629" s="22">
        <v>33</v>
      </c>
      <c r="N1629" s="22">
        <v>3030</v>
      </c>
      <c r="O1629" s="22" t="s">
        <v>40</v>
      </c>
      <c r="P1629" s="22" t="s">
        <v>41</v>
      </c>
      <c r="Q1629" s="75">
        <v>31.349999999999998</v>
      </c>
      <c r="R1629" s="73">
        <v>0</v>
      </c>
      <c r="S1629" s="73">
        <v>14.849999999999998</v>
      </c>
    </row>
    <row r="1630" spans="1:19" x14ac:dyDescent="0.35">
      <c r="A1630" s="72">
        <v>41341</v>
      </c>
      <c r="B1630" s="22" t="s">
        <v>104</v>
      </c>
      <c r="C1630" s="72" t="s">
        <v>58</v>
      </c>
      <c r="D1630" s="60">
        <v>1110</v>
      </c>
      <c r="E1630" s="22">
        <v>21</v>
      </c>
      <c r="F1630" s="49" t="s">
        <v>8</v>
      </c>
      <c r="G1630" s="49" t="s">
        <v>5</v>
      </c>
      <c r="H1630" s="73">
        <v>26.95</v>
      </c>
      <c r="I1630" s="73" t="s">
        <v>80</v>
      </c>
      <c r="J1630" s="74">
        <v>0</v>
      </c>
      <c r="K1630" s="73">
        <v>26.95</v>
      </c>
      <c r="L1630" s="73">
        <v>12.42</v>
      </c>
      <c r="M1630" s="22">
        <v>8</v>
      </c>
      <c r="N1630" s="22">
        <v>3030</v>
      </c>
      <c r="O1630" s="22" t="s">
        <v>40</v>
      </c>
      <c r="P1630" s="22" t="s">
        <v>41</v>
      </c>
      <c r="Q1630" s="75">
        <v>215.6</v>
      </c>
      <c r="R1630" s="73">
        <v>0</v>
      </c>
      <c r="S1630" s="73">
        <v>116.24</v>
      </c>
    </row>
    <row r="1631" spans="1:19" x14ac:dyDescent="0.35">
      <c r="A1631" s="72">
        <v>41341</v>
      </c>
      <c r="B1631" s="22" t="s">
        <v>104</v>
      </c>
      <c r="C1631" s="72" t="s">
        <v>58</v>
      </c>
      <c r="D1631" s="60">
        <v>1111</v>
      </c>
      <c r="E1631" s="22">
        <v>10</v>
      </c>
      <c r="F1631" s="49" t="s">
        <v>7</v>
      </c>
      <c r="G1631" s="49" t="s">
        <v>5</v>
      </c>
      <c r="H1631" s="73">
        <v>34.950000000000003</v>
      </c>
      <c r="I1631" s="73" t="s">
        <v>81</v>
      </c>
      <c r="J1631" s="74">
        <v>0</v>
      </c>
      <c r="K1631" s="73">
        <v>34.950000000000003</v>
      </c>
      <c r="L1631" s="73">
        <v>22.13</v>
      </c>
      <c r="M1631" s="22">
        <v>3</v>
      </c>
      <c r="N1631" s="22">
        <v>3027</v>
      </c>
      <c r="O1631" s="22" t="s">
        <v>50</v>
      </c>
      <c r="P1631" s="22" t="s">
        <v>23</v>
      </c>
      <c r="Q1631" s="75">
        <v>104.85000000000001</v>
      </c>
      <c r="R1631" s="73">
        <v>0</v>
      </c>
      <c r="S1631" s="73">
        <v>38.460000000000008</v>
      </c>
    </row>
    <row r="1632" spans="1:19" x14ac:dyDescent="0.35">
      <c r="A1632" s="72">
        <v>41341</v>
      </c>
      <c r="B1632" s="22" t="s">
        <v>104</v>
      </c>
      <c r="C1632" s="72" t="s">
        <v>58</v>
      </c>
      <c r="D1632" s="60">
        <v>1112</v>
      </c>
      <c r="E1632" s="22">
        <v>18</v>
      </c>
      <c r="F1632" s="49" t="s">
        <v>7</v>
      </c>
      <c r="G1632" s="49" t="s">
        <v>5</v>
      </c>
      <c r="H1632" s="73">
        <v>54.95</v>
      </c>
      <c r="I1632" s="73" t="s">
        <v>83</v>
      </c>
      <c r="J1632" s="74">
        <v>0</v>
      </c>
      <c r="K1632" s="73">
        <v>54.95</v>
      </c>
      <c r="L1632" s="73">
        <v>26.65</v>
      </c>
      <c r="M1632" s="22">
        <v>1</v>
      </c>
      <c r="N1632" s="22">
        <v>3028</v>
      </c>
      <c r="O1632" s="22" t="s">
        <v>39</v>
      </c>
      <c r="P1632" s="22" t="s">
        <v>27</v>
      </c>
      <c r="Q1632" s="75">
        <v>54.95</v>
      </c>
      <c r="R1632" s="73">
        <v>0</v>
      </c>
      <c r="S1632" s="73">
        <v>28.300000000000004</v>
      </c>
    </row>
    <row r="1633" spans="1:19" x14ac:dyDescent="0.35">
      <c r="A1633" s="72">
        <v>41341</v>
      </c>
      <c r="B1633" s="22" t="s">
        <v>104</v>
      </c>
      <c r="C1633" s="72" t="s">
        <v>58</v>
      </c>
      <c r="D1633" s="60">
        <v>1112</v>
      </c>
      <c r="E1633" s="22">
        <v>4</v>
      </c>
      <c r="F1633" s="49" t="s">
        <v>7</v>
      </c>
      <c r="G1633" s="49" t="s">
        <v>5</v>
      </c>
      <c r="H1633" s="73">
        <v>73.95</v>
      </c>
      <c r="I1633" s="73" t="s">
        <v>83</v>
      </c>
      <c r="J1633" s="74">
        <v>0</v>
      </c>
      <c r="K1633" s="73">
        <v>73.95</v>
      </c>
      <c r="L1633" s="73">
        <v>38.86</v>
      </c>
      <c r="M1633" s="22">
        <v>2</v>
      </c>
      <c r="N1633" s="22">
        <v>3028</v>
      </c>
      <c r="O1633" s="22" t="s">
        <v>39</v>
      </c>
      <c r="P1633" s="22" t="s">
        <v>27</v>
      </c>
      <c r="Q1633" s="75">
        <v>147.9</v>
      </c>
      <c r="R1633" s="73">
        <v>0</v>
      </c>
      <c r="S1633" s="73">
        <v>70.180000000000007</v>
      </c>
    </row>
    <row r="1634" spans="1:19" x14ac:dyDescent="0.35">
      <c r="A1634" s="72">
        <v>41341</v>
      </c>
      <c r="B1634" s="22" t="s">
        <v>104</v>
      </c>
      <c r="C1634" s="72" t="s">
        <v>58</v>
      </c>
      <c r="D1634" s="60">
        <v>1113</v>
      </c>
      <c r="E1634" s="22">
        <v>8</v>
      </c>
      <c r="F1634" s="49" t="s">
        <v>7</v>
      </c>
      <c r="G1634" s="49" t="s">
        <v>5</v>
      </c>
      <c r="H1634" s="73">
        <v>7.95</v>
      </c>
      <c r="I1634" s="73" t="s">
        <v>78</v>
      </c>
      <c r="J1634" s="74">
        <v>0</v>
      </c>
      <c r="K1634" s="73">
        <v>7.95</v>
      </c>
      <c r="L1634" s="73">
        <v>4.53</v>
      </c>
      <c r="M1634" s="22">
        <v>9</v>
      </c>
      <c r="N1634" s="22">
        <v>3013</v>
      </c>
      <c r="O1634" s="22" t="s">
        <v>33</v>
      </c>
      <c r="P1634" s="22" t="s">
        <v>34</v>
      </c>
      <c r="Q1634" s="75">
        <v>71.55</v>
      </c>
      <c r="R1634" s="73">
        <v>0</v>
      </c>
      <c r="S1634" s="73">
        <v>30.78</v>
      </c>
    </row>
    <row r="1635" spans="1:19" x14ac:dyDescent="0.35">
      <c r="A1635" s="72">
        <v>41341</v>
      </c>
      <c r="B1635" s="22" t="s">
        <v>104</v>
      </c>
      <c r="C1635" s="72" t="s">
        <v>58</v>
      </c>
      <c r="D1635" s="60">
        <v>1114</v>
      </c>
      <c r="E1635" s="22">
        <v>5</v>
      </c>
      <c r="F1635" s="49" t="s">
        <v>8</v>
      </c>
      <c r="G1635" s="49" t="s">
        <v>5</v>
      </c>
      <c r="H1635" s="73">
        <v>24.95</v>
      </c>
      <c r="I1635" s="73" t="s">
        <v>80</v>
      </c>
      <c r="J1635" s="74">
        <v>0</v>
      </c>
      <c r="K1635" s="73">
        <v>24.95</v>
      </c>
      <c r="L1635" s="73">
        <v>12.27</v>
      </c>
      <c r="M1635" s="22">
        <v>1</v>
      </c>
      <c r="N1635" s="22">
        <v>3028</v>
      </c>
      <c r="O1635" s="22" t="s">
        <v>39</v>
      </c>
      <c r="P1635" s="22" t="s">
        <v>27</v>
      </c>
      <c r="Q1635" s="75">
        <v>24.95</v>
      </c>
      <c r="R1635" s="73">
        <v>0</v>
      </c>
      <c r="S1635" s="73">
        <v>12.68</v>
      </c>
    </row>
    <row r="1636" spans="1:19" x14ac:dyDescent="0.35">
      <c r="A1636" s="72">
        <v>41341</v>
      </c>
      <c r="B1636" s="22" t="s">
        <v>104</v>
      </c>
      <c r="C1636" s="72" t="s">
        <v>58</v>
      </c>
      <c r="D1636" s="60">
        <v>1114</v>
      </c>
      <c r="E1636" s="22">
        <v>26</v>
      </c>
      <c r="F1636" s="49" t="s">
        <v>8</v>
      </c>
      <c r="G1636" s="49" t="s">
        <v>5</v>
      </c>
      <c r="H1636" s="73">
        <v>0.95</v>
      </c>
      <c r="I1636" s="73" t="s">
        <v>78</v>
      </c>
      <c r="J1636" s="74">
        <v>0</v>
      </c>
      <c r="K1636" s="73">
        <v>0.95</v>
      </c>
      <c r="L1636" s="73">
        <v>0.42</v>
      </c>
      <c r="M1636" s="22">
        <v>5</v>
      </c>
      <c r="N1636" s="22">
        <v>3028</v>
      </c>
      <c r="O1636" s="22" t="s">
        <v>39</v>
      </c>
      <c r="P1636" s="22" t="s">
        <v>27</v>
      </c>
      <c r="Q1636" s="75">
        <v>4.75</v>
      </c>
      <c r="R1636" s="73">
        <v>0</v>
      </c>
      <c r="S1636" s="73">
        <v>2.6500000000000004</v>
      </c>
    </row>
    <row r="1637" spans="1:19" x14ac:dyDescent="0.35">
      <c r="A1637" s="72">
        <v>41341</v>
      </c>
      <c r="B1637" s="22" t="s">
        <v>104</v>
      </c>
      <c r="C1637" s="72" t="s">
        <v>58</v>
      </c>
      <c r="D1637" s="60">
        <v>1114</v>
      </c>
      <c r="E1637" s="22">
        <v>29</v>
      </c>
      <c r="F1637" s="49" t="s">
        <v>8</v>
      </c>
      <c r="G1637" s="49" t="s">
        <v>5</v>
      </c>
      <c r="H1637" s="73">
        <v>40.950000000000003</v>
      </c>
      <c r="I1637" s="73" t="s">
        <v>82</v>
      </c>
      <c r="J1637" s="74">
        <v>0</v>
      </c>
      <c r="K1637" s="73">
        <v>40.950000000000003</v>
      </c>
      <c r="L1637" s="73">
        <v>15.51</v>
      </c>
      <c r="M1637" s="22">
        <v>1</v>
      </c>
      <c r="N1637" s="22">
        <v>3028</v>
      </c>
      <c r="O1637" s="22" t="s">
        <v>39</v>
      </c>
      <c r="P1637" s="22" t="s">
        <v>27</v>
      </c>
      <c r="Q1637" s="75">
        <v>40.950000000000003</v>
      </c>
      <c r="R1637" s="73">
        <v>0</v>
      </c>
      <c r="S1637" s="73">
        <v>25.440000000000005</v>
      </c>
    </row>
    <row r="1638" spans="1:19" x14ac:dyDescent="0.35">
      <c r="A1638" s="72">
        <v>41341</v>
      </c>
      <c r="B1638" s="22" t="s">
        <v>104</v>
      </c>
      <c r="C1638" s="72" t="s">
        <v>58</v>
      </c>
      <c r="D1638" s="60">
        <v>1114</v>
      </c>
      <c r="E1638" s="22">
        <v>41</v>
      </c>
      <c r="F1638" s="49" t="s">
        <v>8</v>
      </c>
      <c r="G1638" s="49" t="s">
        <v>5</v>
      </c>
      <c r="H1638" s="73">
        <v>18.95</v>
      </c>
      <c r="I1638" s="73" t="s">
        <v>79</v>
      </c>
      <c r="J1638" s="74">
        <v>0</v>
      </c>
      <c r="K1638" s="73">
        <v>18.95</v>
      </c>
      <c r="L1638" s="73">
        <v>9.98</v>
      </c>
      <c r="M1638" s="22">
        <v>17</v>
      </c>
      <c r="N1638" s="22">
        <v>3028</v>
      </c>
      <c r="O1638" s="22" t="s">
        <v>39</v>
      </c>
      <c r="P1638" s="22" t="s">
        <v>27</v>
      </c>
      <c r="Q1638" s="75">
        <v>322.14999999999998</v>
      </c>
      <c r="R1638" s="73">
        <v>0</v>
      </c>
      <c r="S1638" s="73">
        <v>152.48999999999998</v>
      </c>
    </row>
    <row r="1639" spans="1:19" x14ac:dyDescent="0.35">
      <c r="A1639" s="72">
        <v>41341</v>
      </c>
      <c r="B1639" s="22" t="s">
        <v>104</v>
      </c>
      <c r="C1639" s="72" t="s">
        <v>58</v>
      </c>
      <c r="D1639" s="60">
        <v>1115</v>
      </c>
      <c r="E1639" s="22">
        <v>36</v>
      </c>
      <c r="F1639" s="49" t="s">
        <v>7</v>
      </c>
      <c r="G1639" s="49" t="s">
        <v>5</v>
      </c>
      <c r="H1639" s="73">
        <v>26.95</v>
      </c>
      <c r="I1639" s="73" t="s">
        <v>80</v>
      </c>
      <c r="J1639" s="74">
        <v>0</v>
      </c>
      <c r="K1639" s="73">
        <v>26.95</v>
      </c>
      <c r="L1639" s="73">
        <v>12.53</v>
      </c>
      <c r="M1639" s="22">
        <v>16</v>
      </c>
      <c r="N1639" s="22">
        <v>3021</v>
      </c>
      <c r="O1639" s="22" t="s">
        <v>26</v>
      </c>
      <c r="P1639" s="22" t="s">
        <v>27</v>
      </c>
      <c r="Q1639" s="75">
        <v>431.2</v>
      </c>
      <c r="R1639" s="73">
        <v>0</v>
      </c>
      <c r="S1639" s="73">
        <v>230.72</v>
      </c>
    </row>
    <row r="1640" spans="1:19" x14ac:dyDescent="0.35">
      <c r="A1640" s="72">
        <v>41341</v>
      </c>
      <c r="B1640" s="22" t="s">
        <v>104</v>
      </c>
      <c r="C1640" s="72" t="s">
        <v>58</v>
      </c>
      <c r="D1640" s="60">
        <v>1116</v>
      </c>
      <c r="E1640" s="22">
        <v>15</v>
      </c>
      <c r="F1640" s="49" t="s">
        <v>8</v>
      </c>
      <c r="G1640" s="49" t="s">
        <v>5</v>
      </c>
      <c r="H1640" s="73">
        <v>28.95</v>
      </c>
      <c r="I1640" s="73" t="s">
        <v>80</v>
      </c>
      <c r="J1640" s="74">
        <v>0</v>
      </c>
      <c r="K1640" s="73">
        <v>28.95</v>
      </c>
      <c r="L1640" s="73">
        <v>17.53</v>
      </c>
      <c r="M1640" s="22">
        <v>22</v>
      </c>
      <c r="N1640" s="22">
        <v>3032</v>
      </c>
      <c r="O1640" s="22" t="s">
        <v>30</v>
      </c>
      <c r="P1640" s="22" t="s">
        <v>31</v>
      </c>
      <c r="Q1640" s="75">
        <v>636.9</v>
      </c>
      <c r="R1640" s="73">
        <v>0</v>
      </c>
      <c r="S1640" s="73">
        <v>251.23999999999995</v>
      </c>
    </row>
    <row r="1641" spans="1:19" x14ac:dyDescent="0.35">
      <c r="A1641" s="72">
        <v>41341</v>
      </c>
      <c r="B1641" s="22" t="s">
        <v>104</v>
      </c>
      <c r="C1641" s="72" t="s">
        <v>58</v>
      </c>
      <c r="D1641" s="60">
        <v>1117</v>
      </c>
      <c r="E1641" s="22">
        <v>32</v>
      </c>
      <c r="F1641" s="49" t="s">
        <v>8</v>
      </c>
      <c r="G1641" s="49" t="s">
        <v>5</v>
      </c>
      <c r="H1641" s="73">
        <v>22.95</v>
      </c>
      <c r="I1641" s="73" t="s">
        <v>80</v>
      </c>
      <c r="J1641" s="74">
        <v>0</v>
      </c>
      <c r="K1641" s="73">
        <v>22.95</v>
      </c>
      <c r="L1641" s="73">
        <v>11.78</v>
      </c>
      <c r="M1641" s="22">
        <v>5</v>
      </c>
      <c r="N1641" s="22">
        <v>3022</v>
      </c>
      <c r="O1641" s="22" t="s">
        <v>43</v>
      </c>
      <c r="P1641" s="22" t="s">
        <v>44</v>
      </c>
      <c r="Q1641" s="75">
        <v>114.75</v>
      </c>
      <c r="R1641" s="73">
        <v>0</v>
      </c>
      <c r="S1641" s="73">
        <v>55.85</v>
      </c>
    </row>
    <row r="1642" spans="1:19" x14ac:dyDescent="0.35">
      <c r="A1642" s="72">
        <v>41341</v>
      </c>
      <c r="B1642" s="22" t="s">
        <v>104</v>
      </c>
      <c r="C1642" s="72" t="s">
        <v>58</v>
      </c>
      <c r="D1642" s="60">
        <v>1118</v>
      </c>
      <c r="E1642" s="22">
        <v>37</v>
      </c>
      <c r="F1642" s="49" t="s">
        <v>8</v>
      </c>
      <c r="G1642" s="49" t="s">
        <v>5</v>
      </c>
      <c r="H1642" s="73">
        <v>24.95</v>
      </c>
      <c r="I1642" s="73" t="s">
        <v>80</v>
      </c>
      <c r="J1642" s="74">
        <v>0</v>
      </c>
      <c r="K1642" s="73">
        <v>24.95</v>
      </c>
      <c r="L1642" s="73">
        <v>9.3800000000000008</v>
      </c>
      <c r="M1642" s="22">
        <v>11</v>
      </c>
      <c r="N1642" s="22">
        <v>3021</v>
      </c>
      <c r="O1642" s="22" t="s">
        <v>26</v>
      </c>
      <c r="P1642" s="22" t="s">
        <v>27</v>
      </c>
      <c r="Q1642" s="75">
        <v>274.45</v>
      </c>
      <c r="R1642" s="73">
        <v>0</v>
      </c>
      <c r="S1642" s="73">
        <v>171.26999999999998</v>
      </c>
    </row>
    <row r="1643" spans="1:19" x14ac:dyDescent="0.35">
      <c r="A1643" s="72">
        <v>41341</v>
      </c>
      <c r="B1643" s="22" t="s">
        <v>104</v>
      </c>
      <c r="C1643" s="72" t="s">
        <v>58</v>
      </c>
      <c r="D1643" s="60">
        <v>1119</v>
      </c>
      <c r="E1643" s="22">
        <v>16</v>
      </c>
      <c r="F1643" s="49" t="s">
        <v>7</v>
      </c>
      <c r="G1643" s="49" t="s">
        <v>5</v>
      </c>
      <c r="H1643" s="73">
        <v>27.95</v>
      </c>
      <c r="I1643" s="73" t="s">
        <v>80</v>
      </c>
      <c r="J1643" s="74">
        <v>0</v>
      </c>
      <c r="K1643" s="73">
        <v>27.95</v>
      </c>
      <c r="L1643" s="73">
        <v>15.85</v>
      </c>
      <c r="M1643" s="22">
        <v>4</v>
      </c>
      <c r="N1643" s="22">
        <v>3015</v>
      </c>
      <c r="O1643" s="22" t="s">
        <v>37</v>
      </c>
      <c r="P1643" s="22" t="s">
        <v>29</v>
      </c>
      <c r="Q1643" s="75">
        <v>111.8</v>
      </c>
      <c r="R1643" s="73">
        <v>0</v>
      </c>
      <c r="S1643" s="73">
        <v>48.4</v>
      </c>
    </row>
    <row r="1644" spans="1:19" x14ac:dyDescent="0.35">
      <c r="A1644" s="72">
        <v>41341</v>
      </c>
      <c r="B1644" s="22" t="s">
        <v>104</v>
      </c>
      <c r="C1644" s="72" t="s">
        <v>58</v>
      </c>
      <c r="D1644" s="60">
        <v>1120</v>
      </c>
      <c r="E1644" s="22">
        <v>31</v>
      </c>
      <c r="F1644" s="49" t="s">
        <v>8</v>
      </c>
      <c r="G1644" s="49" t="s">
        <v>5</v>
      </c>
      <c r="H1644" s="73">
        <v>0.95</v>
      </c>
      <c r="I1644" s="73" t="s">
        <v>78</v>
      </c>
      <c r="J1644" s="74">
        <v>0</v>
      </c>
      <c r="K1644" s="73">
        <v>0.95</v>
      </c>
      <c r="L1644" s="73">
        <v>0.34</v>
      </c>
      <c r="M1644" s="22">
        <v>17</v>
      </c>
      <c r="N1644" s="22">
        <v>3021</v>
      </c>
      <c r="O1644" s="22" t="s">
        <v>26</v>
      </c>
      <c r="P1644" s="22" t="s">
        <v>27</v>
      </c>
      <c r="Q1644" s="75">
        <v>16.149999999999999</v>
      </c>
      <c r="R1644" s="73">
        <v>0</v>
      </c>
      <c r="S1644" s="73">
        <v>10.369999999999997</v>
      </c>
    </row>
    <row r="1645" spans="1:19" x14ac:dyDescent="0.35">
      <c r="A1645" s="72">
        <v>41341</v>
      </c>
      <c r="B1645" s="22" t="s">
        <v>104</v>
      </c>
      <c r="C1645" s="72" t="s">
        <v>58</v>
      </c>
      <c r="D1645" s="60">
        <v>1121</v>
      </c>
      <c r="E1645" s="22">
        <v>37</v>
      </c>
      <c r="F1645" s="49" t="s">
        <v>7</v>
      </c>
      <c r="G1645" s="49" t="s">
        <v>5</v>
      </c>
      <c r="H1645" s="73">
        <v>24.95</v>
      </c>
      <c r="I1645" s="73" t="s">
        <v>80</v>
      </c>
      <c r="J1645" s="74">
        <v>0</v>
      </c>
      <c r="K1645" s="73">
        <v>24.95</v>
      </c>
      <c r="L1645" s="73">
        <v>9.3800000000000008</v>
      </c>
      <c r="M1645" s="22">
        <v>4</v>
      </c>
      <c r="N1645" s="22">
        <v>3024</v>
      </c>
      <c r="O1645" s="22" t="s">
        <v>47</v>
      </c>
      <c r="P1645" s="22" t="s">
        <v>41</v>
      </c>
      <c r="Q1645" s="75">
        <v>99.8</v>
      </c>
      <c r="R1645" s="73">
        <v>0</v>
      </c>
      <c r="S1645" s="73">
        <v>62.279999999999994</v>
      </c>
    </row>
    <row r="1646" spans="1:19" x14ac:dyDescent="0.35">
      <c r="A1646" s="72">
        <v>41341</v>
      </c>
      <c r="B1646" s="22" t="s">
        <v>104</v>
      </c>
      <c r="C1646" s="72" t="s">
        <v>58</v>
      </c>
      <c r="D1646" s="60">
        <v>1122</v>
      </c>
      <c r="E1646" s="22">
        <v>8</v>
      </c>
      <c r="F1646" s="49" t="s">
        <v>8</v>
      </c>
      <c r="G1646" s="49" t="s">
        <v>5</v>
      </c>
      <c r="H1646" s="73">
        <v>7.95</v>
      </c>
      <c r="I1646" s="73" t="s">
        <v>78</v>
      </c>
      <c r="J1646" s="74">
        <v>0</v>
      </c>
      <c r="K1646" s="73">
        <v>7.95</v>
      </c>
      <c r="L1646" s="73">
        <v>4.53</v>
      </c>
      <c r="M1646" s="22">
        <v>13</v>
      </c>
      <c r="N1646" s="22">
        <v>3013</v>
      </c>
      <c r="O1646" s="22" t="s">
        <v>33</v>
      </c>
      <c r="P1646" s="22" t="s">
        <v>34</v>
      </c>
      <c r="Q1646" s="75">
        <v>103.35000000000001</v>
      </c>
      <c r="R1646" s="73">
        <v>0</v>
      </c>
      <c r="S1646" s="73">
        <v>44.46</v>
      </c>
    </row>
    <row r="1647" spans="1:19" x14ac:dyDescent="0.35">
      <c r="A1647" s="72">
        <v>41341</v>
      </c>
      <c r="B1647" s="22" t="s">
        <v>104</v>
      </c>
      <c r="C1647" s="72" t="s">
        <v>58</v>
      </c>
      <c r="D1647" s="60">
        <v>1123</v>
      </c>
      <c r="E1647" s="22">
        <v>25</v>
      </c>
      <c r="F1647" s="49" t="s">
        <v>7</v>
      </c>
      <c r="G1647" s="49" t="s">
        <v>5</v>
      </c>
      <c r="H1647" s="73">
        <v>0.95</v>
      </c>
      <c r="I1647" s="73" t="s">
        <v>78</v>
      </c>
      <c r="J1647" s="74">
        <v>0</v>
      </c>
      <c r="K1647" s="73">
        <v>0.95</v>
      </c>
      <c r="L1647" s="73">
        <v>0.35</v>
      </c>
      <c r="M1647" s="22">
        <v>4</v>
      </c>
      <c r="N1647" s="22">
        <v>3025</v>
      </c>
      <c r="O1647" s="22" t="s">
        <v>35</v>
      </c>
      <c r="P1647" s="22" t="s">
        <v>31</v>
      </c>
      <c r="Q1647" s="75">
        <v>3.8</v>
      </c>
      <c r="R1647" s="73">
        <v>0</v>
      </c>
      <c r="S1647" s="73">
        <v>2.4</v>
      </c>
    </row>
    <row r="1648" spans="1:19" x14ac:dyDescent="0.35">
      <c r="A1648" s="72">
        <v>41341</v>
      </c>
      <c r="B1648" s="22" t="s">
        <v>104</v>
      </c>
      <c r="C1648" s="72" t="s">
        <v>58</v>
      </c>
      <c r="D1648" s="60">
        <v>1124</v>
      </c>
      <c r="E1648" s="22">
        <v>8</v>
      </c>
      <c r="F1648" s="49" t="s">
        <v>8</v>
      </c>
      <c r="G1648" s="49" t="s">
        <v>5</v>
      </c>
      <c r="H1648" s="73">
        <v>7.95</v>
      </c>
      <c r="I1648" s="73" t="s">
        <v>78</v>
      </c>
      <c r="J1648" s="74">
        <v>0</v>
      </c>
      <c r="K1648" s="73">
        <v>7.95</v>
      </c>
      <c r="L1648" s="73">
        <v>4.53</v>
      </c>
      <c r="M1648" s="22">
        <v>20</v>
      </c>
      <c r="N1648" s="22">
        <v>3027</v>
      </c>
      <c r="O1648" s="22" t="s">
        <v>50</v>
      </c>
      <c r="P1648" s="22" t="s">
        <v>23</v>
      </c>
      <c r="Q1648" s="75">
        <v>159</v>
      </c>
      <c r="R1648" s="73">
        <v>0</v>
      </c>
      <c r="S1648" s="73">
        <v>68.400000000000006</v>
      </c>
    </row>
    <row r="1649" spans="1:19" x14ac:dyDescent="0.35">
      <c r="A1649" s="72">
        <v>41341</v>
      </c>
      <c r="B1649" s="22" t="s">
        <v>104</v>
      </c>
      <c r="C1649" s="72" t="s">
        <v>58</v>
      </c>
      <c r="D1649" s="60">
        <v>1125</v>
      </c>
      <c r="E1649" s="22">
        <v>41</v>
      </c>
      <c r="F1649" s="49" t="s">
        <v>7</v>
      </c>
      <c r="G1649" s="49" t="s">
        <v>5</v>
      </c>
      <c r="H1649" s="73">
        <v>18.95</v>
      </c>
      <c r="I1649" s="73" t="s">
        <v>79</v>
      </c>
      <c r="J1649" s="74">
        <v>0.1</v>
      </c>
      <c r="K1649" s="73">
        <v>17.059999999999999</v>
      </c>
      <c r="L1649" s="73">
        <v>9.98</v>
      </c>
      <c r="M1649" s="22">
        <v>19</v>
      </c>
      <c r="N1649" s="22">
        <v>3018</v>
      </c>
      <c r="O1649" s="22" t="s">
        <v>49</v>
      </c>
      <c r="P1649" s="22" t="s">
        <v>41</v>
      </c>
      <c r="Q1649" s="75">
        <v>324.14</v>
      </c>
      <c r="R1649" s="73">
        <v>1.8900000000000006</v>
      </c>
      <c r="S1649" s="73">
        <v>134.51999999999998</v>
      </c>
    </row>
    <row r="1650" spans="1:19" x14ac:dyDescent="0.35">
      <c r="A1650" s="72">
        <v>41341</v>
      </c>
      <c r="B1650" s="22" t="s">
        <v>104</v>
      </c>
      <c r="C1650" s="72" t="s">
        <v>58</v>
      </c>
      <c r="D1650" s="60">
        <v>1126</v>
      </c>
      <c r="E1650" s="22">
        <v>34</v>
      </c>
      <c r="F1650" s="49" t="s">
        <v>8</v>
      </c>
      <c r="G1650" s="49" t="s">
        <v>5</v>
      </c>
      <c r="H1650" s="73">
        <v>37.950000000000003</v>
      </c>
      <c r="I1650" s="73" t="s">
        <v>81</v>
      </c>
      <c r="J1650" s="74">
        <v>0</v>
      </c>
      <c r="K1650" s="73">
        <v>37.950000000000003</v>
      </c>
      <c r="L1650" s="73">
        <v>15.35</v>
      </c>
      <c r="M1650" s="22">
        <v>7</v>
      </c>
      <c r="N1650" s="22">
        <v>3019</v>
      </c>
      <c r="O1650" s="22" t="s">
        <v>28</v>
      </c>
      <c r="P1650" s="22" t="s">
        <v>29</v>
      </c>
      <c r="Q1650" s="75">
        <v>265.65000000000003</v>
      </c>
      <c r="R1650" s="73">
        <v>0</v>
      </c>
      <c r="S1650" s="73">
        <v>158.20000000000002</v>
      </c>
    </row>
    <row r="1651" spans="1:19" x14ac:dyDescent="0.35">
      <c r="A1651" s="72">
        <v>41341</v>
      </c>
      <c r="B1651" s="22" t="s">
        <v>104</v>
      </c>
      <c r="C1651" s="72" t="s">
        <v>58</v>
      </c>
      <c r="D1651" s="60">
        <v>1127</v>
      </c>
      <c r="E1651" s="22">
        <v>45</v>
      </c>
      <c r="F1651" s="49" t="s">
        <v>7</v>
      </c>
      <c r="G1651" s="49" t="s">
        <v>5</v>
      </c>
      <c r="H1651" s="73">
        <v>38.950000000000003</v>
      </c>
      <c r="I1651" s="73" t="s">
        <v>81</v>
      </c>
      <c r="J1651" s="74">
        <v>0</v>
      </c>
      <c r="K1651" s="73">
        <v>38.950000000000003</v>
      </c>
      <c r="L1651" s="73">
        <v>22.33</v>
      </c>
      <c r="M1651" s="22">
        <v>6</v>
      </c>
      <c r="N1651" s="22">
        <v>3016</v>
      </c>
      <c r="O1651" s="22" t="s">
        <v>42</v>
      </c>
      <c r="P1651" s="22" t="s">
        <v>29</v>
      </c>
      <c r="Q1651" s="75">
        <v>233.70000000000002</v>
      </c>
      <c r="R1651" s="73">
        <v>0</v>
      </c>
      <c r="S1651" s="73">
        <v>99.720000000000027</v>
      </c>
    </row>
    <row r="1652" spans="1:19" x14ac:dyDescent="0.35">
      <c r="A1652" s="72">
        <v>41341</v>
      </c>
      <c r="B1652" s="22" t="s">
        <v>104</v>
      </c>
      <c r="C1652" s="72" t="s">
        <v>58</v>
      </c>
      <c r="D1652" s="60">
        <v>1127</v>
      </c>
      <c r="E1652" s="22">
        <v>25</v>
      </c>
      <c r="F1652" s="49" t="s">
        <v>7</v>
      </c>
      <c r="G1652" s="49" t="s">
        <v>5</v>
      </c>
      <c r="H1652" s="73">
        <v>0.95</v>
      </c>
      <c r="I1652" s="73" t="s">
        <v>78</v>
      </c>
      <c r="J1652" s="74">
        <v>0.1</v>
      </c>
      <c r="K1652" s="73">
        <v>0.86</v>
      </c>
      <c r="L1652" s="73">
        <v>0.35</v>
      </c>
      <c r="M1652" s="22">
        <v>4</v>
      </c>
      <c r="N1652" s="22">
        <v>3016</v>
      </c>
      <c r="O1652" s="22" t="s">
        <v>42</v>
      </c>
      <c r="P1652" s="22" t="s">
        <v>29</v>
      </c>
      <c r="Q1652" s="75">
        <v>3.44</v>
      </c>
      <c r="R1652" s="73">
        <v>8.9999999999999969E-2</v>
      </c>
      <c r="S1652" s="73">
        <v>2.04</v>
      </c>
    </row>
    <row r="1653" spans="1:19" x14ac:dyDescent="0.35">
      <c r="A1653" s="72">
        <v>41341</v>
      </c>
      <c r="B1653" s="22" t="s">
        <v>104</v>
      </c>
      <c r="C1653" s="72" t="s">
        <v>58</v>
      </c>
      <c r="D1653" s="60">
        <v>1127</v>
      </c>
      <c r="E1653" s="22">
        <v>27</v>
      </c>
      <c r="F1653" s="49" t="s">
        <v>7</v>
      </c>
      <c r="G1653" s="49" t="s">
        <v>5</v>
      </c>
      <c r="H1653" s="73">
        <v>4.95</v>
      </c>
      <c r="I1653" s="73" t="s">
        <v>78</v>
      </c>
      <c r="J1653" s="74">
        <v>0</v>
      </c>
      <c r="K1653" s="73">
        <v>4.95</v>
      </c>
      <c r="L1653" s="73">
        <v>1.82</v>
      </c>
      <c r="M1653" s="22">
        <v>4</v>
      </c>
      <c r="N1653" s="22">
        <v>3016</v>
      </c>
      <c r="O1653" s="22" t="s">
        <v>42</v>
      </c>
      <c r="P1653" s="22" t="s">
        <v>29</v>
      </c>
      <c r="Q1653" s="75">
        <v>19.8</v>
      </c>
      <c r="R1653" s="73">
        <v>0</v>
      </c>
      <c r="S1653" s="73">
        <v>12.52</v>
      </c>
    </row>
    <row r="1654" spans="1:19" x14ac:dyDescent="0.35">
      <c r="A1654" s="72">
        <v>41341</v>
      </c>
      <c r="B1654" s="22" t="s">
        <v>104</v>
      </c>
      <c r="C1654" s="72" t="s">
        <v>58</v>
      </c>
      <c r="D1654" s="60">
        <v>1127</v>
      </c>
      <c r="E1654" s="22">
        <v>42</v>
      </c>
      <c r="F1654" s="49" t="s">
        <v>7</v>
      </c>
      <c r="G1654" s="49" t="s">
        <v>5</v>
      </c>
      <c r="H1654" s="73">
        <v>35.950000000000003</v>
      </c>
      <c r="I1654" s="73" t="s">
        <v>81</v>
      </c>
      <c r="J1654" s="74">
        <v>0</v>
      </c>
      <c r="K1654" s="73">
        <v>35.950000000000003</v>
      </c>
      <c r="L1654" s="73">
        <v>20.25</v>
      </c>
      <c r="M1654" s="22">
        <v>1</v>
      </c>
      <c r="N1654" s="22">
        <v>3016</v>
      </c>
      <c r="O1654" s="22" t="s">
        <v>42</v>
      </c>
      <c r="P1654" s="22" t="s">
        <v>29</v>
      </c>
      <c r="Q1654" s="75">
        <v>35.950000000000003</v>
      </c>
      <c r="R1654" s="73">
        <v>0</v>
      </c>
      <c r="S1654" s="73">
        <v>15.700000000000003</v>
      </c>
    </row>
    <row r="1655" spans="1:19" x14ac:dyDescent="0.35">
      <c r="A1655" s="72">
        <v>41341</v>
      </c>
      <c r="B1655" s="22" t="s">
        <v>104</v>
      </c>
      <c r="C1655" s="72" t="s">
        <v>58</v>
      </c>
      <c r="D1655" s="60">
        <v>1127</v>
      </c>
      <c r="E1655" s="22">
        <v>43</v>
      </c>
      <c r="F1655" s="49" t="s">
        <v>7</v>
      </c>
      <c r="G1655" s="49" t="s">
        <v>5</v>
      </c>
      <c r="H1655" s="73">
        <v>11.95</v>
      </c>
      <c r="I1655" s="73" t="s">
        <v>79</v>
      </c>
      <c r="J1655" s="74">
        <v>0</v>
      </c>
      <c r="K1655" s="73">
        <v>11.95</v>
      </c>
      <c r="L1655" s="73">
        <v>3.32</v>
      </c>
      <c r="M1655" s="22">
        <v>6</v>
      </c>
      <c r="N1655" s="22">
        <v>3016</v>
      </c>
      <c r="O1655" s="22" t="s">
        <v>42</v>
      </c>
      <c r="P1655" s="22" t="s">
        <v>29</v>
      </c>
      <c r="Q1655" s="75">
        <v>71.699999999999989</v>
      </c>
      <c r="R1655" s="73">
        <v>0</v>
      </c>
      <c r="S1655" s="73">
        <v>51.779999999999994</v>
      </c>
    </row>
    <row r="1656" spans="1:19" x14ac:dyDescent="0.35">
      <c r="A1656" s="72">
        <v>41341</v>
      </c>
      <c r="B1656" s="22" t="s">
        <v>104</v>
      </c>
      <c r="C1656" s="72" t="s">
        <v>58</v>
      </c>
      <c r="D1656" s="60">
        <v>1127</v>
      </c>
      <c r="E1656" s="22">
        <v>7</v>
      </c>
      <c r="F1656" s="49" t="s">
        <v>7</v>
      </c>
      <c r="G1656" s="49" t="s">
        <v>5</v>
      </c>
      <c r="H1656" s="73">
        <v>20.95</v>
      </c>
      <c r="I1656" s="73" t="s">
        <v>80</v>
      </c>
      <c r="J1656" s="74">
        <v>0</v>
      </c>
      <c r="K1656" s="73">
        <v>20.95</v>
      </c>
      <c r="L1656" s="73">
        <v>10.039999999999999</v>
      </c>
      <c r="M1656" s="22">
        <v>19</v>
      </c>
      <c r="N1656" s="22">
        <v>3016</v>
      </c>
      <c r="O1656" s="22" t="s">
        <v>42</v>
      </c>
      <c r="P1656" s="22" t="s">
        <v>29</v>
      </c>
      <c r="Q1656" s="75">
        <v>398.05</v>
      </c>
      <c r="R1656" s="73">
        <v>0</v>
      </c>
      <c r="S1656" s="73">
        <v>207.29</v>
      </c>
    </row>
    <row r="1657" spans="1:19" x14ac:dyDescent="0.35">
      <c r="A1657" s="72">
        <v>41341</v>
      </c>
      <c r="B1657" s="22" t="s">
        <v>104</v>
      </c>
      <c r="C1657" s="72" t="s">
        <v>58</v>
      </c>
      <c r="D1657" s="60">
        <v>1127</v>
      </c>
      <c r="E1657" s="22">
        <v>29</v>
      </c>
      <c r="F1657" s="49" t="s">
        <v>7</v>
      </c>
      <c r="G1657" s="49" t="s">
        <v>5</v>
      </c>
      <c r="H1657" s="73">
        <v>40.950000000000003</v>
      </c>
      <c r="I1657" s="73" t="s">
        <v>82</v>
      </c>
      <c r="J1657" s="74">
        <v>0</v>
      </c>
      <c r="K1657" s="73">
        <v>40.950000000000003</v>
      </c>
      <c r="L1657" s="73">
        <v>15.51</v>
      </c>
      <c r="M1657" s="22">
        <v>3</v>
      </c>
      <c r="N1657" s="22">
        <v>3016</v>
      </c>
      <c r="O1657" s="22" t="s">
        <v>42</v>
      </c>
      <c r="P1657" s="22" t="s">
        <v>29</v>
      </c>
      <c r="Q1657" s="75">
        <v>122.85000000000001</v>
      </c>
      <c r="R1657" s="73">
        <v>0</v>
      </c>
      <c r="S1657" s="73">
        <v>76.320000000000022</v>
      </c>
    </row>
    <row r="1658" spans="1:19" x14ac:dyDescent="0.35">
      <c r="A1658" s="72">
        <v>41341</v>
      </c>
      <c r="B1658" s="22" t="s">
        <v>104</v>
      </c>
      <c r="C1658" s="72" t="s">
        <v>58</v>
      </c>
      <c r="D1658" s="60">
        <v>1128</v>
      </c>
      <c r="E1658" s="22">
        <v>44</v>
      </c>
      <c r="F1658" s="49" t="s">
        <v>8</v>
      </c>
      <c r="G1658" s="49" t="s">
        <v>5</v>
      </c>
      <c r="H1658" s="73">
        <v>38.950000000000003</v>
      </c>
      <c r="I1658" s="73" t="s">
        <v>81</v>
      </c>
      <c r="J1658" s="74">
        <v>0</v>
      </c>
      <c r="K1658" s="73">
        <v>38.950000000000003</v>
      </c>
      <c r="L1658" s="73">
        <v>24.76</v>
      </c>
      <c r="M1658" s="22">
        <v>20</v>
      </c>
      <c r="N1658" s="22">
        <v>3014</v>
      </c>
      <c r="O1658" s="22" t="s">
        <v>24</v>
      </c>
      <c r="P1658" s="22" t="s">
        <v>25</v>
      </c>
      <c r="Q1658" s="75">
        <v>779</v>
      </c>
      <c r="R1658" s="73">
        <v>0</v>
      </c>
      <c r="S1658" s="73">
        <v>283.8</v>
      </c>
    </row>
    <row r="1659" spans="1:19" x14ac:dyDescent="0.35">
      <c r="A1659" s="72">
        <v>41341</v>
      </c>
      <c r="B1659" s="22" t="s">
        <v>104</v>
      </c>
      <c r="C1659" s="72" t="s">
        <v>58</v>
      </c>
      <c r="D1659" s="60">
        <v>1129</v>
      </c>
      <c r="E1659" s="22">
        <v>27</v>
      </c>
      <c r="F1659" s="49" t="s">
        <v>7</v>
      </c>
      <c r="G1659" s="49" t="s">
        <v>5</v>
      </c>
      <c r="H1659" s="73">
        <v>4.95</v>
      </c>
      <c r="I1659" s="73" t="s">
        <v>78</v>
      </c>
      <c r="J1659" s="74">
        <v>0</v>
      </c>
      <c r="K1659" s="73">
        <v>4.95</v>
      </c>
      <c r="L1659" s="73">
        <v>1.82</v>
      </c>
      <c r="M1659" s="22">
        <v>2</v>
      </c>
      <c r="N1659" s="22">
        <v>3028</v>
      </c>
      <c r="O1659" s="22" t="s">
        <v>39</v>
      </c>
      <c r="P1659" s="22" t="s">
        <v>27</v>
      </c>
      <c r="Q1659" s="75">
        <v>9.9</v>
      </c>
      <c r="R1659" s="73">
        <v>0</v>
      </c>
      <c r="S1659" s="73">
        <v>6.26</v>
      </c>
    </row>
    <row r="1660" spans="1:19" x14ac:dyDescent="0.35">
      <c r="A1660" s="72">
        <v>41341</v>
      </c>
      <c r="B1660" s="22" t="s">
        <v>104</v>
      </c>
      <c r="C1660" s="72" t="s">
        <v>58</v>
      </c>
      <c r="D1660" s="60">
        <v>1129</v>
      </c>
      <c r="E1660" s="22">
        <v>40</v>
      </c>
      <c r="F1660" s="49" t="s">
        <v>7</v>
      </c>
      <c r="G1660" s="49" t="s">
        <v>5</v>
      </c>
      <c r="H1660" s="73">
        <v>16.95</v>
      </c>
      <c r="I1660" s="73" t="s">
        <v>79</v>
      </c>
      <c r="J1660" s="74">
        <v>0</v>
      </c>
      <c r="K1660" s="73">
        <v>16.95</v>
      </c>
      <c r="L1660" s="73">
        <v>6.53</v>
      </c>
      <c r="M1660" s="22">
        <v>4</v>
      </c>
      <c r="N1660" s="22">
        <v>3028</v>
      </c>
      <c r="O1660" s="22" t="s">
        <v>39</v>
      </c>
      <c r="P1660" s="22" t="s">
        <v>27</v>
      </c>
      <c r="Q1660" s="75">
        <v>67.8</v>
      </c>
      <c r="R1660" s="73">
        <v>0</v>
      </c>
      <c r="S1660" s="73">
        <v>41.679999999999993</v>
      </c>
    </row>
    <row r="1661" spans="1:19" x14ac:dyDescent="0.35">
      <c r="A1661" s="72">
        <v>41341</v>
      </c>
      <c r="B1661" s="22" t="s">
        <v>104</v>
      </c>
      <c r="C1661" s="72" t="s">
        <v>58</v>
      </c>
      <c r="D1661" s="60">
        <v>1130</v>
      </c>
      <c r="E1661" s="22">
        <v>18</v>
      </c>
      <c r="F1661" s="49" t="s">
        <v>8</v>
      </c>
      <c r="G1661" s="49" t="s">
        <v>5</v>
      </c>
      <c r="H1661" s="73">
        <v>54.95</v>
      </c>
      <c r="I1661" s="73" t="s">
        <v>83</v>
      </c>
      <c r="J1661" s="74">
        <v>0</v>
      </c>
      <c r="K1661" s="73">
        <v>54.95</v>
      </c>
      <c r="L1661" s="73">
        <v>26.65</v>
      </c>
      <c r="M1661" s="22">
        <v>17</v>
      </c>
      <c r="N1661" s="22">
        <v>3033</v>
      </c>
      <c r="O1661" s="22" t="s">
        <v>22</v>
      </c>
      <c r="P1661" s="22" t="s">
        <v>23</v>
      </c>
      <c r="Q1661" s="75">
        <v>934.15000000000009</v>
      </c>
      <c r="R1661" s="73">
        <v>0</v>
      </c>
      <c r="S1661" s="73">
        <v>481.10000000000008</v>
      </c>
    </row>
    <row r="1662" spans="1:19" x14ac:dyDescent="0.35">
      <c r="A1662" s="72">
        <v>41341</v>
      </c>
      <c r="B1662" s="22" t="s">
        <v>104</v>
      </c>
      <c r="C1662" s="72" t="s">
        <v>58</v>
      </c>
      <c r="D1662" s="60">
        <v>1131</v>
      </c>
      <c r="E1662" s="22">
        <v>15</v>
      </c>
      <c r="F1662" s="49" t="s">
        <v>8</v>
      </c>
      <c r="G1662" s="49" t="s">
        <v>5</v>
      </c>
      <c r="H1662" s="73">
        <v>28.95</v>
      </c>
      <c r="I1662" s="73" t="s">
        <v>80</v>
      </c>
      <c r="J1662" s="74">
        <v>0.1</v>
      </c>
      <c r="K1662" s="73">
        <v>26.06</v>
      </c>
      <c r="L1662" s="73">
        <v>17.53</v>
      </c>
      <c r="M1662" s="22">
        <v>20</v>
      </c>
      <c r="N1662" s="22">
        <v>3020</v>
      </c>
      <c r="O1662" s="22" t="s">
        <v>26</v>
      </c>
      <c r="P1662" s="22" t="s">
        <v>27</v>
      </c>
      <c r="Q1662" s="75">
        <v>521.19999999999993</v>
      </c>
      <c r="R1662" s="73">
        <v>2.8900000000000006</v>
      </c>
      <c r="S1662" s="73">
        <v>170.59999999999997</v>
      </c>
    </row>
    <row r="1663" spans="1:19" x14ac:dyDescent="0.35">
      <c r="A1663" s="72">
        <v>41341</v>
      </c>
      <c r="B1663" s="22" t="s">
        <v>104</v>
      </c>
      <c r="C1663" s="72" t="s">
        <v>58</v>
      </c>
      <c r="D1663" s="60">
        <v>1132</v>
      </c>
      <c r="E1663" s="22">
        <v>9</v>
      </c>
      <c r="F1663" s="49" t="s">
        <v>7</v>
      </c>
      <c r="G1663" s="49" t="s">
        <v>5</v>
      </c>
      <c r="H1663" s="73">
        <v>48.95</v>
      </c>
      <c r="I1663" s="73" t="s">
        <v>82</v>
      </c>
      <c r="J1663" s="74">
        <v>0</v>
      </c>
      <c r="K1663" s="73">
        <v>48.95</v>
      </c>
      <c r="L1663" s="73">
        <v>24.52</v>
      </c>
      <c r="M1663" s="22">
        <v>19</v>
      </c>
      <c r="N1663" s="22">
        <v>3012</v>
      </c>
      <c r="O1663" s="22" t="s">
        <v>36</v>
      </c>
      <c r="P1663" s="22" t="s">
        <v>34</v>
      </c>
      <c r="Q1663" s="75">
        <v>930.05000000000007</v>
      </c>
      <c r="R1663" s="73">
        <v>0</v>
      </c>
      <c r="S1663" s="73">
        <v>464.17000000000007</v>
      </c>
    </row>
    <row r="1664" spans="1:19" x14ac:dyDescent="0.35">
      <c r="A1664" s="72">
        <v>41341</v>
      </c>
      <c r="B1664" s="22" t="s">
        <v>104</v>
      </c>
      <c r="C1664" s="72" t="s">
        <v>58</v>
      </c>
      <c r="D1664" s="60">
        <v>1132</v>
      </c>
      <c r="E1664" s="22">
        <v>17</v>
      </c>
      <c r="F1664" s="49" t="s">
        <v>7</v>
      </c>
      <c r="G1664" s="49" t="s">
        <v>5</v>
      </c>
      <c r="H1664" s="73">
        <v>49.95</v>
      </c>
      <c r="I1664" s="73" t="s">
        <v>82</v>
      </c>
      <c r="J1664" s="74">
        <v>0</v>
      </c>
      <c r="K1664" s="73">
        <v>49.95</v>
      </c>
      <c r="L1664" s="73">
        <v>23.93</v>
      </c>
      <c r="M1664" s="22">
        <v>25</v>
      </c>
      <c r="N1664" s="22">
        <v>3012</v>
      </c>
      <c r="O1664" s="22" t="s">
        <v>36</v>
      </c>
      <c r="P1664" s="22" t="s">
        <v>34</v>
      </c>
      <c r="Q1664" s="75">
        <v>1248.75</v>
      </c>
      <c r="R1664" s="73">
        <v>0</v>
      </c>
      <c r="S1664" s="73">
        <v>650.50000000000011</v>
      </c>
    </row>
    <row r="1665" spans="1:19" x14ac:dyDescent="0.35">
      <c r="A1665" s="72">
        <v>41341</v>
      </c>
      <c r="B1665" s="22" t="s">
        <v>104</v>
      </c>
      <c r="C1665" s="72" t="s">
        <v>58</v>
      </c>
      <c r="D1665" s="60">
        <v>1133</v>
      </c>
      <c r="E1665" s="22">
        <v>16</v>
      </c>
      <c r="F1665" s="49" t="s">
        <v>8</v>
      </c>
      <c r="G1665" s="49" t="s">
        <v>5</v>
      </c>
      <c r="H1665" s="73">
        <v>27.95</v>
      </c>
      <c r="I1665" s="73" t="s">
        <v>80</v>
      </c>
      <c r="J1665" s="74">
        <v>0</v>
      </c>
      <c r="K1665" s="73">
        <v>27.95</v>
      </c>
      <c r="L1665" s="73">
        <v>15.85</v>
      </c>
      <c r="M1665" s="22">
        <v>2</v>
      </c>
      <c r="N1665" s="22">
        <v>3018</v>
      </c>
      <c r="O1665" s="22" t="s">
        <v>49</v>
      </c>
      <c r="P1665" s="22" t="s">
        <v>41</v>
      </c>
      <c r="Q1665" s="75">
        <v>55.9</v>
      </c>
      <c r="R1665" s="73">
        <v>0</v>
      </c>
      <c r="S1665" s="73">
        <v>24.2</v>
      </c>
    </row>
    <row r="1666" spans="1:19" x14ac:dyDescent="0.35">
      <c r="A1666" s="72">
        <v>41341</v>
      </c>
      <c r="B1666" s="22" t="s">
        <v>104</v>
      </c>
      <c r="C1666" s="72" t="s">
        <v>58</v>
      </c>
      <c r="D1666" s="60">
        <v>1134</v>
      </c>
      <c r="E1666" s="22">
        <v>45</v>
      </c>
      <c r="F1666" s="49" t="s">
        <v>7</v>
      </c>
      <c r="G1666" s="49" t="s">
        <v>5</v>
      </c>
      <c r="H1666" s="73">
        <v>38.950000000000003</v>
      </c>
      <c r="I1666" s="73" t="s">
        <v>81</v>
      </c>
      <c r="J1666" s="74">
        <v>0</v>
      </c>
      <c r="K1666" s="73">
        <v>38.950000000000003</v>
      </c>
      <c r="L1666" s="73">
        <v>22.33</v>
      </c>
      <c r="M1666" s="22">
        <v>4</v>
      </c>
      <c r="N1666" s="22">
        <v>3033</v>
      </c>
      <c r="O1666" s="22" t="s">
        <v>22</v>
      </c>
      <c r="P1666" s="22" t="s">
        <v>23</v>
      </c>
      <c r="Q1666" s="75">
        <v>155.80000000000001</v>
      </c>
      <c r="R1666" s="73">
        <v>0</v>
      </c>
      <c r="S1666" s="73">
        <v>66.480000000000018</v>
      </c>
    </row>
    <row r="1667" spans="1:19" x14ac:dyDescent="0.35">
      <c r="A1667" s="72">
        <v>41341</v>
      </c>
      <c r="B1667" s="22" t="s">
        <v>104</v>
      </c>
      <c r="C1667" s="72" t="s">
        <v>58</v>
      </c>
      <c r="D1667" s="60">
        <v>1135</v>
      </c>
      <c r="E1667" s="22">
        <v>21</v>
      </c>
      <c r="F1667" s="49" t="s">
        <v>8</v>
      </c>
      <c r="G1667" s="49" t="s">
        <v>5</v>
      </c>
      <c r="H1667" s="73">
        <v>26.95</v>
      </c>
      <c r="I1667" s="73" t="s">
        <v>80</v>
      </c>
      <c r="J1667" s="74">
        <v>0.1</v>
      </c>
      <c r="K1667" s="73">
        <v>24.26</v>
      </c>
      <c r="L1667" s="73">
        <v>12.42</v>
      </c>
      <c r="M1667" s="22">
        <v>20</v>
      </c>
      <c r="N1667" s="22">
        <v>3016</v>
      </c>
      <c r="O1667" s="22" t="s">
        <v>42</v>
      </c>
      <c r="P1667" s="22" t="s">
        <v>29</v>
      </c>
      <c r="Q1667" s="75">
        <v>485.20000000000005</v>
      </c>
      <c r="R1667" s="73">
        <v>2.6899999999999977</v>
      </c>
      <c r="S1667" s="73">
        <v>236.80000000000004</v>
      </c>
    </row>
    <row r="1668" spans="1:19" x14ac:dyDescent="0.35">
      <c r="A1668" s="72">
        <v>41341</v>
      </c>
      <c r="B1668" s="22" t="s">
        <v>104</v>
      </c>
      <c r="C1668" s="72" t="s">
        <v>58</v>
      </c>
      <c r="D1668" s="60">
        <v>1135</v>
      </c>
      <c r="E1668" s="22">
        <v>41</v>
      </c>
      <c r="F1668" s="49" t="s">
        <v>8</v>
      </c>
      <c r="G1668" s="49" t="s">
        <v>5</v>
      </c>
      <c r="H1668" s="73">
        <v>18.95</v>
      </c>
      <c r="I1668" s="73" t="s">
        <v>79</v>
      </c>
      <c r="J1668" s="74">
        <v>0.2</v>
      </c>
      <c r="K1668" s="73">
        <v>15.16</v>
      </c>
      <c r="L1668" s="73">
        <v>9.98</v>
      </c>
      <c r="M1668" s="22">
        <v>6</v>
      </c>
      <c r="N1668" s="22">
        <v>3016</v>
      </c>
      <c r="O1668" s="22" t="s">
        <v>42</v>
      </c>
      <c r="P1668" s="22" t="s">
        <v>29</v>
      </c>
      <c r="Q1668" s="75">
        <v>90.960000000000008</v>
      </c>
      <c r="R1668" s="73">
        <v>3.7899999999999991</v>
      </c>
      <c r="S1668" s="73">
        <v>31.08</v>
      </c>
    </row>
    <row r="1669" spans="1:19" x14ac:dyDescent="0.35">
      <c r="A1669" s="72">
        <v>41341</v>
      </c>
      <c r="B1669" s="22" t="s">
        <v>104</v>
      </c>
      <c r="C1669" s="72" t="s">
        <v>58</v>
      </c>
      <c r="D1669" s="60">
        <v>1136</v>
      </c>
      <c r="E1669" s="22">
        <v>27</v>
      </c>
      <c r="F1669" s="49" t="s">
        <v>7</v>
      </c>
      <c r="G1669" s="49" t="s">
        <v>5</v>
      </c>
      <c r="H1669" s="73">
        <v>4.95</v>
      </c>
      <c r="I1669" s="73" t="s">
        <v>78</v>
      </c>
      <c r="J1669" s="74">
        <v>0</v>
      </c>
      <c r="K1669" s="73">
        <v>4.95</v>
      </c>
      <c r="L1669" s="73">
        <v>1.82</v>
      </c>
      <c r="M1669" s="22">
        <v>7</v>
      </c>
      <c r="N1669" s="22">
        <v>3010</v>
      </c>
      <c r="O1669" s="22" t="s">
        <v>45</v>
      </c>
      <c r="P1669" s="22" t="s">
        <v>44</v>
      </c>
      <c r="Q1669" s="75">
        <v>34.65</v>
      </c>
      <c r="R1669" s="73">
        <v>0</v>
      </c>
      <c r="S1669" s="73">
        <v>21.91</v>
      </c>
    </row>
    <row r="1670" spans="1:19" x14ac:dyDescent="0.35">
      <c r="A1670" s="72">
        <v>41341</v>
      </c>
      <c r="B1670" s="22" t="s">
        <v>104</v>
      </c>
      <c r="C1670" s="72" t="s">
        <v>58</v>
      </c>
      <c r="D1670" s="60">
        <v>1136</v>
      </c>
      <c r="E1670" s="22">
        <v>28</v>
      </c>
      <c r="F1670" s="49" t="s">
        <v>7</v>
      </c>
      <c r="G1670" s="49" t="s">
        <v>5</v>
      </c>
      <c r="H1670" s="73">
        <v>0.95</v>
      </c>
      <c r="I1670" s="73" t="s">
        <v>78</v>
      </c>
      <c r="J1670" s="74">
        <v>0</v>
      </c>
      <c r="K1670" s="73">
        <v>0.95</v>
      </c>
      <c r="L1670" s="73">
        <v>0.5</v>
      </c>
      <c r="M1670" s="22">
        <v>15</v>
      </c>
      <c r="N1670" s="22">
        <v>3010</v>
      </c>
      <c r="O1670" s="22" t="s">
        <v>45</v>
      </c>
      <c r="P1670" s="22" t="s">
        <v>44</v>
      </c>
      <c r="Q1670" s="75">
        <v>14.25</v>
      </c>
      <c r="R1670" s="73">
        <v>0</v>
      </c>
      <c r="S1670" s="73">
        <v>6.7499999999999991</v>
      </c>
    </row>
    <row r="1671" spans="1:19" x14ac:dyDescent="0.35">
      <c r="A1671" s="72">
        <v>41341</v>
      </c>
      <c r="B1671" s="22" t="s">
        <v>104</v>
      </c>
      <c r="C1671" s="72" t="s">
        <v>58</v>
      </c>
      <c r="D1671" s="60">
        <v>1136</v>
      </c>
      <c r="E1671" s="22">
        <v>39</v>
      </c>
      <c r="F1671" s="49" t="s">
        <v>7</v>
      </c>
      <c r="G1671" s="49" t="s">
        <v>5</v>
      </c>
      <c r="H1671" s="73">
        <v>26.95</v>
      </c>
      <c r="I1671" s="73" t="s">
        <v>80</v>
      </c>
      <c r="J1671" s="74">
        <v>0</v>
      </c>
      <c r="K1671" s="73">
        <v>26.95</v>
      </c>
      <c r="L1671" s="73">
        <v>12.24</v>
      </c>
      <c r="M1671" s="22">
        <v>17</v>
      </c>
      <c r="N1671" s="22">
        <v>3010</v>
      </c>
      <c r="O1671" s="22" t="s">
        <v>45</v>
      </c>
      <c r="P1671" s="22" t="s">
        <v>44</v>
      </c>
      <c r="Q1671" s="75">
        <v>458.15</v>
      </c>
      <c r="R1671" s="73">
        <v>0</v>
      </c>
      <c r="S1671" s="73">
        <v>250.07</v>
      </c>
    </row>
    <row r="1672" spans="1:19" x14ac:dyDescent="0.35">
      <c r="A1672" s="72">
        <v>41341</v>
      </c>
      <c r="B1672" s="22" t="s">
        <v>104</v>
      </c>
      <c r="C1672" s="72" t="s">
        <v>58</v>
      </c>
      <c r="D1672" s="60">
        <v>1137</v>
      </c>
      <c r="E1672" s="22">
        <v>37</v>
      </c>
      <c r="F1672" s="49" t="s">
        <v>8</v>
      </c>
      <c r="G1672" s="49" t="s">
        <v>5</v>
      </c>
      <c r="H1672" s="73">
        <v>24.95</v>
      </c>
      <c r="I1672" s="73" t="s">
        <v>80</v>
      </c>
      <c r="J1672" s="74">
        <v>0.1</v>
      </c>
      <c r="K1672" s="73">
        <v>22.46</v>
      </c>
      <c r="L1672" s="73">
        <v>9.3800000000000008</v>
      </c>
      <c r="M1672" s="22">
        <v>4</v>
      </c>
      <c r="N1672" s="22">
        <v>3032</v>
      </c>
      <c r="O1672" s="22" t="s">
        <v>30</v>
      </c>
      <c r="P1672" s="22" t="s">
        <v>31</v>
      </c>
      <c r="Q1672" s="75">
        <v>89.84</v>
      </c>
      <c r="R1672" s="73">
        <v>2.4899999999999984</v>
      </c>
      <c r="S1672" s="73">
        <v>52.32</v>
      </c>
    </row>
    <row r="1673" spans="1:19" x14ac:dyDescent="0.35">
      <c r="A1673" s="72">
        <v>41341</v>
      </c>
      <c r="B1673" s="22" t="s">
        <v>104</v>
      </c>
      <c r="C1673" s="72" t="s">
        <v>58</v>
      </c>
      <c r="D1673" s="60">
        <v>1137</v>
      </c>
      <c r="E1673" s="22">
        <v>34</v>
      </c>
      <c r="F1673" s="49" t="s">
        <v>8</v>
      </c>
      <c r="G1673" s="49" t="s">
        <v>5</v>
      </c>
      <c r="H1673" s="73">
        <v>37.950000000000003</v>
      </c>
      <c r="I1673" s="73" t="s">
        <v>81</v>
      </c>
      <c r="J1673" s="74">
        <v>0</v>
      </c>
      <c r="K1673" s="73">
        <v>37.950000000000003</v>
      </c>
      <c r="L1673" s="73">
        <v>15.35</v>
      </c>
      <c r="M1673" s="22">
        <v>12</v>
      </c>
      <c r="N1673" s="22">
        <v>3032</v>
      </c>
      <c r="O1673" s="22" t="s">
        <v>30</v>
      </c>
      <c r="P1673" s="22" t="s">
        <v>31</v>
      </c>
      <c r="Q1673" s="75">
        <v>455.40000000000003</v>
      </c>
      <c r="R1673" s="73">
        <v>0</v>
      </c>
      <c r="S1673" s="73">
        <v>271.20000000000005</v>
      </c>
    </row>
    <row r="1674" spans="1:19" x14ac:dyDescent="0.35">
      <c r="A1674" s="72">
        <v>41341</v>
      </c>
      <c r="B1674" s="22" t="s">
        <v>104</v>
      </c>
      <c r="C1674" s="72" t="s">
        <v>58</v>
      </c>
      <c r="D1674" s="60">
        <v>1137</v>
      </c>
      <c r="E1674" s="22">
        <v>30</v>
      </c>
      <c r="F1674" s="49" t="s">
        <v>8</v>
      </c>
      <c r="G1674" s="49" t="s">
        <v>5</v>
      </c>
      <c r="H1674" s="73">
        <v>10.95</v>
      </c>
      <c r="I1674" s="73" t="s">
        <v>79</v>
      </c>
      <c r="J1674" s="74">
        <v>0</v>
      </c>
      <c r="K1674" s="73">
        <v>10.95</v>
      </c>
      <c r="L1674" s="73">
        <v>4.8</v>
      </c>
      <c r="M1674" s="22">
        <v>13</v>
      </c>
      <c r="N1674" s="22">
        <v>3032</v>
      </c>
      <c r="O1674" s="22" t="s">
        <v>30</v>
      </c>
      <c r="P1674" s="22" t="s">
        <v>31</v>
      </c>
      <c r="Q1674" s="75">
        <v>142.35</v>
      </c>
      <c r="R1674" s="73">
        <v>0</v>
      </c>
      <c r="S1674" s="73">
        <v>79.949999999999989</v>
      </c>
    </row>
    <row r="1675" spans="1:19" x14ac:dyDescent="0.35">
      <c r="A1675" s="72">
        <v>41341</v>
      </c>
      <c r="B1675" s="22" t="s">
        <v>104</v>
      </c>
      <c r="C1675" s="72" t="s">
        <v>58</v>
      </c>
      <c r="D1675" s="60">
        <v>1137</v>
      </c>
      <c r="E1675" s="22">
        <v>48</v>
      </c>
      <c r="F1675" s="49" t="s">
        <v>8</v>
      </c>
      <c r="G1675" s="49" t="s">
        <v>5</v>
      </c>
      <c r="H1675" s="73">
        <v>3.95</v>
      </c>
      <c r="I1675" s="73" t="s">
        <v>78</v>
      </c>
      <c r="J1675" s="74">
        <v>0</v>
      </c>
      <c r="K1675" s="73">
        <v>3.95</v>
      </c>
      <c r="L1675" s="73">
        <v>1.43</v>
      </c>
      <c r="M1675" s="22">
        <v>25</v>
      </c>
      <c r="N1675" s="22">
        <v>3032</v>
      </c>
      <c r="O1675" s="22" t="s">
        <v>30</v>
      </c>
      <c r="P1675" s="22" t="s">
        <v>31</v>
      </c>
      <c r="Q1675" s="75">
        <v>98.75</v>
      </c>
      <c r="R1675" s="73">
        <v>0</v>
      </c>
      <c r="S1675" s="73">
        <v>63.000000000000014</v>
      </c>
    </row>
    <row r="1676" spans="1:19" x14ac:dyDescent="0.35">
      <c r="A1676" s="72">
        <v>41341</v>
      </c>
      <c r="B1676" s="22" t="s">
        <v>104</v>
      </c>
      <c r="C1676" s="72" t="s">
        <v>58</v>
      </c>
      <c r="D1676" s="60">
        <v>1138</v>
      </c>
      <c r="E1676" s="22">
        <v>8</v>
      </c>
      <c r="F1676" s="49" t="s">
        <v>7</v>
      </c>
      <c r="G1676" s="49" t="s">
        <v>5</v>
      </c>
      <c r="H1676" s="73">
        <v>7.95</v>
      </c>
      <c r="I1676" s="73" t="s">
        <v>78</v>
      </c>
      <c r="J1676" s="74">
        <v>0</v>
      </c>
      <c r="K1676" s="73">
        <v>7.95</v>
      </c>
      <c r="L1676" s="73">
        <v>4.53</v>
      </c>
      <c r="M1676" s="22">
        <v>24</v>
      </c>
      <c r="N1676" s="22">
        <v>3026</v>
      </c>
      <c r="O1676" s="22" t="s">
        <v>51</v>
      </c>
      <c r="P1676" s="22" t="s">
        <v>41</v>
      </c>
      <c r="Q1676" s="75">
        <v>190.8</v>
      </c>
      <c r="R1676" s="73">
        <v>0</v>
      </c>
      <c r="S1676" s="73">
        <v>82.08</v>
      </c>
    </row>
    <row r="1677" spans="1:19" x14ac:dyDescent="0.35">
      <c r="A1677" s="72">
        <v>41341</v>
      </c>
      <c r="B1677" s="22" t="s">
        <v>104</v>
      </c>
      <c r="C1677" s="72" t="s">
        <v>58</v>
      </c>
      <c r="D1677" s="60">
        <v>1139</v>
      </c>
      <c r="E1677" s="22">
        <v>21</v>
      </c>
      <c r="F1677" s="49" t="s">
        <v>7</v>
      </c>
      <c r="G1677" s="49" t="s">
        <v>5</v>
      </c>
      <c r="H1677" s="73">
        <v>26.95</v>
      </c>
      <c r="I1677" s="73" t="s">
        <v>80</v>
      </c>
      <c r="J1677" s="74">
        <v>0</v>
      </c>
      <c r="K1677" s="73">
        <v>26.95</v>
      </c>
      <c r="L1677" s="73">
        <v>12.42</v>
      </c>
      <c r="M1677" s="22">
        <v>20</v>
      </c>
      <c r="N1677" s="22">
        <v>3029</v>
      </c>
      <c r="O1677" s="22" t="s">
        <v>46</v>
      </c>
      <c r="P1677" s="22" t="s">
        <v>23</v>
      </c>
      <c r="Q1677" s="75">
        <v>539</v>
      </c>
      <c r="R1677" s="73">
        <v>0</v>
      </c>
      <c r="S1677" s="73">
        <v>290.59999999999997</v>
      </c>
    </row>
    <row r="1678" spans="1:19" x14ac:dyDescent="0.35">
      <c r="A1678" s="72">
        <v>41341</v>
      </c>
      <c r="B1678" s="22" t="s">
        <v>104</v>
      </c>
      <c r="C1678" s="72" t="s">
        <v>58</v>
      </c>
      <c r="D1678" s="60">
        <v>1139</v>
      </c>
      <c r="E1678" s="22">
        <v>31</v>
      </c>
      <c r="F1678" s="49" t="s">
        <v>7</v>
      </c>
      <c r="G1678" s="49" t="s">
        <v>5</v>
      </c>
      <c r="H1678" s="73">
        <v>0.95</v>
      </c>
      <c r="I1678" s="73" t="s">
        <v>78</v>
      </c>
      <c r="J1678" s="74">
        <v>0</v>
      </c>
      <c r="K1678" s="73">
        <v>0.95</v>
      </c>
      <c r="L1678" s="73">
        <v>0.34</v>
      </c>
      <c r="M1678" s="22">
        <v>9</v>
      </c>
      <c r="N1678" s="22">
        <v>3029</v>
      </c>
      <c r="O1678" s="22" t="s">
        <v>46</v>
      </c>
      <c r="P1678" s="22" t="s">
        <v>23</v>
      </c>
      <c r="Q1678" s="75">
        <v>8.5499999999999989</v>
      </c>
      <c r="R1678" s="73">
        <v>0</v>
      </c>
      <c r="S1678" s="73">
        <v>5.4899999999999984</v>
      </c>
    </row>
    <row r="1679" spans="1:19" x14ac:dyDescent="0.35">
      <c r="A1679" s="72">
        <v>41341</v>
      </c>
      <c r="B1679" s="22" t="s">
        <v>104</v>
      </c>
      <c r="C1679" s="72" t="s">
        <v>58</v>
      </c>
      <c r="D1679" s="60">
        <v>1139</v>
      </c>
      <c r="E1679" s="22">
        <v>3</v>
      </c>
      <c r="F1679" s="49" t="s">
        <v>7</v>
      </c>
      <c r="G1679" s="49" t="s">
        <v>5</v>
      </c>
      <c r="H1679" s="73">
        <v>59.95</v>
      </c>
      <c r="I1679" s="73" t="s">
        <v>83</v>
      </c>
      <c r="J1679" s="74">
        <v>0</v>
      </c>
      <c r="K1679" s="73">
        <v>59.95</v>
      </c>
      <c r="L1679" s="73">
        <v>28.73</v>
      </c>
      <c r="M1679" s="22">
        <v>19</v>
      </c>
      <c r="N1679" s="22">
        <v>3029</v>
      </c>
      <c r="O1679" s="22" t="s">
        <v>46</v>
      </c>
      <c r="P1679" s="22" t="s">
        <v>23</v>
      </c>
      <c r="Q1679" s="75">
        <v>1139.05</v>
      </c>
      <c r="R1679" s="73">
        <v>0</v>
      </c>
      <c r="S1679" s="73">
        <v>593.18000000000006</v>
      </c>
    </row>
    <row r="1680" spans="1:19" x14ac:dyDescent="0.35">
      <c r="A1680" s="72">
        <v>41341</v>
      </c>
      <c r="B1680" s="22" t="s">
        <v>104</v>
      </c>
      <c r="C1680" s="72" t="s">
        <v>58</v>
      </c>
      <c r="D1680" s="60">
        <v>1139</v>
      </c>
      <c r="E1680" s="22">
        <v>50</v>
      </c>
      <c r="F1680" s="49" t="s">
        <v>7</v>
      </c>
      <c r="G1680" s="49" t="s">
        <v>5</v>
      </c>
      <c r="H1680" s="73">
        <v>24.95</v>
      </c>
      <c r="I1680" s="73" t="s">
        <v>80</v>
      </c>
      <c r="J1680" s="74">
        <v>0</v>
      </c>
      <c r="K1680" s="73">
        <v>24.95</v>
      </c>
      <c r="L1680" s="73">
        <v>12.14</v>
      </c>
      <c r="M1680" s="22">
        <v>2</v>
      </c>
      <c r="N1680" s="22">
        <v>3029</v>
      </c>
      <c r="O1680" s="22" t="s">
        <v>46</v>
      </c>
      <c r="P1680" s="22" t="s">
        <v>23</v>
      </c>
      <c r="Q1680" s="75">
        <v>49.9</v>
      </c>
      <c r="R1680" s="73">
        <v>0</v>
      </c>
      <c r="S1680" s="73">
        <v>25.619999999999997</v>
      </c>
    </row>
    <row r="1681" spans="1:19" x14ac:dyDescent="0.35">
      <c r="A1681" s="72">
        <v>41341</v>
      </c>
      <c r="B1681" s="22" t="s">
        <v>104</v>
      </c>
      <c r="C1681" s="72" t="s">
        <v>58</v>
      </c>
      <c r="D1681" s="60">
        <v>1140</v>
      </c>
      <c r="E1681" s="22">
        <v>29</v>
      </c>
      <c r="F1681" s="49" t="s">
        <v>8</v>
      </c>
      <c r="G1681" s="49" t="s">
        <v>5</v>
      </c>
      <c r="H1681" s="73">
        <v>40.950000000000003</v>
      </c>
      <c r="I1681" s="73" t="s">
        <v>82</v>
      </c>
      <c r="J1681" s="74">
        <v>0</v>
      </c>
      <c r="K1681" s="73">
        <v>40.950000000000003</v>
      </c>
      <c r="L1681" s="73">
        <v>15.51</v>
      </c>
      <c r="M1681" s="22">
        <v>3</v>
      </c>
      <c r="N1681" s="22">
        <v>3019</v>
      </c>
      <c r="O1681" s="22" t="s">
        <v>28</v>
      </c>
      <c r="P1681" s="22" t="s">
        <v>29</v>
      </c>
      <c r="Q1681" s="75">
        <v>122.85000000000001</v>
      </c>
      <c r="R1681" s="73">
        <v>0</v>
      </c>
      <c r="S1681" s="73">
        <v>76.320000000000022</v>
      </c>
    </row>
    <row r="1682" spans="1:19" x14ac:dyDescent="0.35">
      <c r="A1682" s="72">
        <v>41341</v>
      </c>
      <c r="B1682" s="22" t="s">
        <v>104</v>
      </c>
      <c r="C1682" s="72" t="s">
        <v>58</v>
      </c>
      <c r="D1682" s="60">
        <v>1141</v>
      </c>
      <c r="E1682" s="22">
        <v>14</v>
      </c>
      <c r="F1682" s="49" t="s">
        <v>7</v>
      </c>
      <c r="G1682" s="49" t="s">
        <v>5</v>
      </c>
      <c r="H1682" s="73">
        <v>31.95</v>
      </c>
      <c r="I1682" s="73" t="s">
        <v>81</v>
      </c>
      <c r="J1682" s="74">
        <v>0.1</v>
      </c>
      <c r="K1682" s="73">
        <v>28.76</v>
      </c>
      <c r="L1682" s="73">
        <v>17.38</v>
      </c>
      <c r="M1682" s="22">
        <v>1</v>
      </c>
      <c r="N1682" s="22">
        <v>3011</v>
      </c>
      <c r="O1682" s="22" t="s">
        <v>52</v>
      </c>
      <c r="P1682" s="22" t="s">
        <v>31</v>
      </c>
      <c r="Q1682" s="75">
        <v>28.76</v>
      </c>
      <c r="R1682" s="73">
        <v>3.1899999999999977</v>
      </c>
      <c r="S1682" s="73">
        <v>11.380000000000003</v>
      </c>
    </row>
    <row r="1683" spans="1:19" x14ac:dyDescent="0.35">
      <c r="A1683" s="72">
        <v>41341</v>
      </c>
      <c r="B1683" s="22" t="s">
        <v>104</v>
      </c>
      <c r="C1683" s="72" t="s">
        <v>58</v>
      </c>
      <c r="D1683" s="60">
        <v>1142</v>
      </c>
      <c r="E1683" s="22">
        <v>29</v>
      </c>
      <c r="F1683" s="49" t="s">
        <v>8</v>
      </c>
      <c r="G1683" s="49" t="s">
        <v>5</v>
      </c>
      <c r="H1683" s="73">
        <v>40.950000000000003</v>
      </c>
      <c r="I1683" s="73" t="s">
        <v>82</v>
      </c>
      <c r="J1683" s="74">
        <v>0</v>
      </c>
      <c r="K1683" s="73">
        <v>40.950000000000003</v>
      </c>
      <c r="L1683" s="73">
        <v>15.51</v>
      </c>
      <c r="M1683" s="22">
        <v>5</v>
      </c>
      <c r="N1683" s="22">
        <v>3028</v>
      </c>
      <c r="O1683" s="22" t="s">
        <v>39</v>
      </c>
      <c r="P1683" s="22" t="s">
        <v>27</v>
      </c>
      <c r="Q1683" s="75">
        <v>204.75</v>
      </c>
      <c r="R1683" s="73">
        <v>0</v>
      </c>
      <c r="S1683" s="73">
        <v>127.20000000000002</v>
      </c>
    </row>
    <row r="1684" spans="1:19" x14ac:dyDescent="0.35">
      <c r="A1684" s="72">
        <v>41341</v>
      </c>
      <c r="B1684" s="22" t="s">
        <v>104</v>
      </c>
      <c r="C1684" s="72" t="s">
        <v>58</v>
      </c>
      <c r="D1684" s="60">
        <v>1142</v>
      </c>
      <c r="E1684" s="22">
        <v>30</v>
      </c>
      <c r="F1684" s="49" t="s">
        <v>8</v>
      </c>
      <c r="G1684" s="49" t="s">
        <v>5</v>
      </c>
      <c r="H1684" s="73">
        <v>10.95</v>
      </c>
      <c r="I1684" s="73" t="s">
        <v>79</v>
      </c>
      <c r="J1684" s="74">
        <v>0.1</v>
      </c>
      <c r="K1684" s="73">
        <v>9.86</v>
      </c>
      <c r="L1684" s="73">
        <v>4.8</v>
      </c>
      <c r="M1684" s="22">
        <v>24</v>
      </c>
      <c r="N1684" s="22">
        <v>3028</v>
      </c>
      <c r="O1684" s="22" t="s">
        <v>39</v>
      </c>
      <c r="P1684" s="22" t="s">
        <v>27</v>
      </c>
      <c r="Q1684" s="75">
        <v>236.64</v>
      </c>
      <c r="R1684" s="73">
        <v>1.0899999999999999</v>
      </c>
      <c r="S1684" s="73">
        <v>121.44</v>
      </c>
    </row>
    <row r="1685" spans="1:19" x14ac:dyDescent="0.35">
      <c r="A1685" s="72">
        <v>41341</v>
      </c>
      <c r="B1685" s="22" t="s">
        <v>104</v>
      </c>
      <c r="C1685" s="72" t="s">
        <v>58</v>
      </c>
      <c r="D1685" s="60">
        <v>1143</v>
      </c>
      <c r="E1685" s="22">
        <v>2</v>
      </c>
      <c r="F1685" s="49" t="s">
        <v>7</v>
      </c>
      <c r="G1685" s="49" t="s">
        <v>5</v>
      </c>
      <c r="H1685" s="73">
        <v>44.95</v>
      </c>
      <c r="I1685" s="73" t="s">
        <v>82</v>
      </c>
      <c r="J1685" s="74">
        <v>0</v>
      </c>
      <c r="K1685" s="73">
        <v>44.95</v>
      </c>
      <c r="L1685" s="73">
        <v>27.95</v>
      </c>
      <c r="M1685" s="22">
        <v>4</v>
      </c>
      <c r="N1685" s="22">
        <v>3019</v>
      </c>
      <c r="O1685" s="22" t="s">
        <v>28</v>
      </c>
      <c r="P1685" s="22" t="s">
        <v>29</v>
      </c>
      <c r="Q1685" s="75">
        <v>179.8</v>
      </c>
      <c r="R1685" s="73">
        <v>0</v>
      </c>
      <c r="S1685" s="73">
        <v>68.000000000000014</v>
      </c>
    </row>
    <row r="1686" spans="1:19" x14ac:dyDescent="0.35">
      <c r="A1686" s="72">
        <v>41341</v>
      </c>
      <c r="B1686" s="22" t="s">
        <v>104</v>
      </c>
      <c r="C1686" s="72" t="s">
        <v>58</v>
      </c>
      <c r="D1686" s="60">
        <v>1143</v>
      </c>
      <c r="E1686" s="22">
        <v>35</v>
      </c>
      <c r="F1686" s="49" t="s">
        <v>7</v>
      </c>
      <c r="G1686" s="49" t="s">
        <v>5</v>
      </c>
      <c r="H1686" s="73">
        <v>0.95</v>
      </c>
      <c r="I1686" s="73" t="s">
        <v>78</v>
      </c>
      <c r="J1686" s="74">
        <v>0</v>
      </c>
      <c r="K1686" s="73">
        <v>0.95</v>
      </c>
      <c r="L1686" s="73">
        <v>0.47</v>
      </c>
      <c r="M1686" s="22">
        <v>22</v>
      </c>
      <c r="N1686" s="22">
        <v>3019</v>
      </c>
      <c r="O1686" s="22" t="s">
        <v>28</v>
      </c>
      <c r="P1686" s="22" t="s">
        <v>29</v>
      </c>
      <c r="Q1686" s="75">
        <v>20.9</v>
      </c>
      <c r="R1686" s="73">
        <v>0</v>
      </c>
      <c r="S1686" s="73">
        <v>10.559999999999999</v>
      </c>
    </row>
    <row r="1687" spans="1:19" x14ac:dyDescent="0.35">
      <c r="A1687" s="72">
        <v>41341</v>
      </c>
      <c r="B1687" s="22" t="s">
        <v>104</v>
      </c>
      <c r="C1687" s="72" t="s">
        <v>58</v>
      </c>
      <c r="D1687" s="60">
        <v>1144</v>
      </c>
      <c r="E1687" s="22">
        <v>33</v>
      </c>
      <c r="F1687" s="49" t="s">
        <v>8</v>
      </c>
      <c r="G1687" s="49" t="s">
        <v>5</v>
      </c>
      <c r="H1687" s="73">
        <v>19.95</v>
      </c>
      <c r="I1687" s="73" t="s">
        <v>79</v>
      </c>
      <c r="J1687" s="74">
        <v>0</v>
      </c>
      <c r="K1687" s="73">
        <v>19.95</v>
      </c>
      <c r="L1687" s="73">
        <v>9.7799999999999994</v>
      </c>
      <c r="M1687" s="22">
        <v>18</v>
      </c>
      <c r="N1687" s="22">
        <v>3033</v>
      </c>
      <c r="O1687" s="22" t="s">
        <v>22</v>
      </c>
      <c r="P1687" s="22" t="s">
        <v>23</v>
      </c>
      <c r="Q1687" s="75">
        <v>359.09999999999997</v>
      </c>
      <c r="R1687" s="73">
        <v>0</v>
      </c>
      <c r="S1687" s="73">
        <v>183.06</v>
      </c>
    </row>
    <row r="1688" spans="1:19" x14ac:dyDescent="0.35">
      <c r="A1688" s="72">
        <v>41341</v>
      </c>
      <c r="B1688" s="22" t="s">
        <v>104</v>
      </c>
      <c r="C1688" s="72" t="s">
        <v>58</v>
      </c>
      <c r="D1688" s="60">
        <v>1145</v>
      </c>
      <c r="E1688" s="22">
        <v>6</v>
      </c>
      <c r="F1688" s="49" t="s">
        <v>8</v>
      </c>
      <c r="G1688" s="49" t="s">
        <v>5</v>
      </c>
      <c r="H1688" s="73">
        <v>55.95</v>
      </c>
      <c r="I1688" s="73" t="s">
        <v>83</v>
      </c>
      <c r="J1688" s="74">
        <v>0</v>
      </c>
      <c r="K1688" s="73">
        <v>55.95</v>
      </c>
      <c r="L1688" s="73">
        <v>16.059999999999999</v>
      </c>
      <c r="M1688" s="22">
        <v>19</v>
      </c>
      <c r="N1688" s="22">
        <v>3030</v>
      </c>
      <c r="O1688" s="22" t="s">
        <v>40</v>
      </c>
      <c r="P1688" s="22" t="s">
        <v>41</v>
      </c>
      <c r="Q1688" s="75">
        <v>1063.05</v>
      </c>
      <c r="R1688" s="73">
        <v>0</v>
      </c>
      <c r="S1688" s="73">
        <v>757.91</v>
      </c>
    </row>
    <row r="1689" spans="1:19" x14ac:dyDescent="0.35">
      <c r="A1689" s="72">
        <v>41341</v>
      </c>
      <c r="B1689" s="22" t="s">
        <v>104</v>
      </c>
      <c r="C1689" s="72" t="s">
        <v>58</v>
      </c>
      <c r="D1689" s="60">
        <v>1146</v>
      </c>
      <c r="E1689" s="22">
        <v>20</v>
      </c>
      <c r="F1689" s="49" t="s">
        <v>7</v>
      </c>
      <c r="G1689" s="49" t="s">
        <v>5</v>
      </c>
      <c r="H1689" s="73">
        <v>16.95</v>
      </c>
      <c r="I1689" s="73" t="s">
        <v>79</v>
      </c>
      <c r="J1689" s="74">
        <v>0</v>
      </c>
      <c r="K1689" s="73">
        <v>16.95</v>
      </c>
      <c r="L1689" s="73">
        <v>6.76</v>
      </c>
      <c r="M1689" s="22">
        <v>5</v>
      </c>
      <c r="N1689" s="22">
        <v>3032</v>
      </c>
      <c r="O1689" s="22" t="s">
        <v>30</v>
      </c>
      <c r="P1689" s="22" t="s">
        <v>31</v>
      </c>
      <c r="Q1689" s="75">
        <v>84.75</v>
      </c>
      <c r="R1689" s="73">
        <v>0</v>
      </c>
      <c r="S1689" s="73">
        <v>50.949999999999996</v>
      </c>
    </row>
    <row r="1690" spans="1:19" x14ac:dyDescent="0.35">
      <c r="A1690" s="72">
        <v>41341</v>
      </c>
      <c r="B1690" s="22" t="s">
        <v>104</v>
      </c>
      <c r="C1690" s="72" t="s">
        <v>58</v>
      </c>
      <c r="D1690" s="60">
        <v>1146</v>
      </c>
      <c r="E1690" s="22">
        <v>17</v>
      </c>
      <c r="F1690" s="49" t="s">
        <v>7</v>
      </c>
      <c r="G1690" s="49" t="s">
        <v>5</v>
      </c>
      <c r="H1690" s="73">
        <v>49.95</v>
      </c>
      <c r="I1690" s="73" t="s">
        <v>82</v>
      </c>
      <c r="J1690" s="74">
        <v>0</v>
      </c>
      <c r="K1690" s="73">
        <v>49.95</v>
      </c>
      <c r="L1690" s="73">
        <v>23.93</v>
      </c>
      <c r="M1690" s="22">
        <v>34</v>
      </c>
      <c r="N1690" s="22">
        <v>3032</v>
      </c>
      <c r="O1690" s="22" t="s">
        <v>30</v>
      </c>
      <c r="P1690" s="22" t="s">
        <v>31</v>
      </c>
      <c r="Q1690" s="75">
        <v>1698.3000000000002</v>
      </c>
      <c r="R1690" s="73">
        <v>0</v>
      </c>
      <c r="S1690" s="73">
        <v>884.68000000000006</v>
      </c>
    </row>
    <row r="1691" spans="1:19" x14ac:dyDescent="0.35">
      <c r="A1691" s="72">
        <v>41341</v>
      </c>
      <c r="B1691" s="22" t="s">
        <v>104</v>
      </c>
      <c r="C1691" s="72" t="s">
        <v>58</v>
      </c>
      <c r="D1691" s="60">
        <v>1147</v>
      </c>
      <c r="E1691" s="22">
        <v>16</v>
      </c>
      <c r="F1691" s="49" t="s">
        <v>8</v>
      </c>
      <c r="G1691" s="49" t="s">
        <v>5</v>
      </c>
      <c r="H1691" s="73">
        <v>27.95</v>
      </c>
      <c r="I1691" s="73" t="s">
        <v>80</v>
      </c>
      <c r="J1691" s="74">
        <v>0</v>
      </c>
      <c r="K1691" s="73">
        <v>27.95</v>
      </c>
      <c r="L1691" s="73">
        <v>15.85</v>
      </c>
      <c r="M1691" s="22">
        <v>2</v>
      </c>
      <c r="N1691" s="22">
        <v>3010</v>
      </c>
      <c r="O1691" s="22" t="s">
        <v>45</v>
      </c>
      <c r="P1691" s="22" t="s">
        <v>44</v>
      </c>
      <c r="Q1691" s="75">
        <v>55.9</v>
      </c>
      <c r="R1691" s="73">
        <v>0</v>
      </c>
      <c r="S1691" s="73">
        <v>24.2</v>
      </c>
    </row>
    <row r="1692" spans="1:19" x14ac:dyDescent="0.35">
      <c r="A1692" s="72">
        <v>41341</v>
      </c>
      <c r="B1692" s="22" t="s">
        <v>104</v>
      </c>
      <c r="C1692" s="72" t="s">
        <v>58</v>
      </c>
      <c r="D1692" s="60">
        <v>1147</v>
      </c>
      <c r="E1692" s="22">
        <v>30</v>
      </c>
      <c r="F1692" s="49" t="s">
        <v>8</v>
      </c>
      <c r="G1692" s="49" t="s">
        <v>5</v>
      </c>
      <c r="H1692" s="73">
        <v>10.95</v>
      </c>
      <c r="I1692" s="73" t="s">
        <v>79</v>
      </c>
      <c r="J1692" s="74">
        <v>0</v>
      </c>
      <c r="K1692" s="73">
        <v>10.95</v>
      </c>
      <c r="L1692" s="73">
        <v>4.8</v>
      </c>
      <c r="M1692" s="22">
        <v>11</v>
      </c>
      <c r="N1692" s="22">
        <v>3010</v>
      </c>
      <c r="O1692" s="22" t="s">
        <v>45</v>
      </c>
      <c r="P1692" s="22" t="s">
        <v>44</v>
      </c>
      <c r="Q1692" s="75">
        <v>120.44999999999999</v>
      </c>
      <c r="R1692" s="73">
        <v>0</v>
      </c>
      <c r="S1692" s="73">
        <v>67.649999999999991</v>
      </c>
    </row>
    <row r="1693" spans="1:19" x14ac:dyDescent="0.35">
      <c r="A1693" s="72">
        <v>41341</v>
      </c>
      <c r="B1693" s="22" t="s">
        <v>104</v>
      </c>
      <c r="C1693" s="72" t="s">
        <v>58</v>
      </c>
      <c r="D1693" s="60">
        <v>1148</v>
      </c>
      <c r="E1693" s="22">
        <v>49</v>
      </c>
      <c r="F1693" s="49" t="s">
        <v>7</v>
      </c>
      <c r="G1693" s="49" t="s">
        <v>5</v>
      </c>
      <c r="H1693" s="73">
        <v>63.95</v>
      </c>
      <c r="I1693" s="73" t="s">
        <v>83</v>
      </c>
      <c r="J1693" s="74">
        <v>0</v>
      </c>
      <c r="K1693" s="73">
        <v>63.95</v>
      </c>
      <c r="L1693" s="73">
        <v>27.1</v>
      </c>
      <c r="M1693" s="22">
        <v>4</v>
      </c>
      <c r="N1693" s="22">
        <v>3019</v>
      </c>
      <c r="O1693" s="22" t="s">
        <v>28</v>
      </c>
      <c r="P1693" s="22" t="s">
        <v>29</v>
      </c>
      <c r="Q1693" s="75">
        <v>255.8</v>
      </c>
      <c r="R1693" s="73">
        <v>0</v>
      </c>
      <c r="S1693" s="73">
        <v>147.4</v>
      </c>
    </row>
    <row r="1694" spans="1:19" x14ac:dyDescent="0.35">
      <c r="A1694" s="72">
        <v>41341</v>
      </c>
      <c r="B1694" s="22" t="s">
        <v>104</v>
      </c>
      <c r="C1694" s="72" t="s">
        <v>58</v>
      </c>
      <c r="D1694" s="60">
        <v>1149</v>
      </c>
      <c r="E1694" s="22">
        <v>39</v>
      </c>
      <c r="F1694" s="49" t="s">
        <v>8</v>
      </c>
      <c r="G1694" s="49" t="s">
        <v>5</v>
      </c>
      <c r="H1694" s="73">
        <v>26.95</v>
      </c>
      <c r="I1694" s="73" t="s">
        <v>80</v>
      </c>
      <c r="J1694" s="74">
        <v>0</v>
      </c>
      <c r="K1694" s="73">
        <v>26.95</v>
      </c>
      <c r="L1694" s="73">
        <v>12.24</v>
      </c>
      <c r="M1694" s="22">
        <v>15</v>
      </c>
      <c r="N1694" s="22">
        <v>3028</v>
      </c>
      <c r="O1694" s="22" t="s">
        <v>39</v>
      </c>
      <c r="P1694" s="22" t="s">
        <v>27</v>
      </c>
      <c r="Q1694" s="75">
        <v>404.25</v>
      </c>
      <c r="R1694" s="73">
        <v>0</v>
      </c>
      <c r="S1694" s="73">
        <v>220.64999999999998</v>
      </c>
    </row>
    <row r="1695" spans="1:19" x14ac:dyDescent="0.35">
      <c r="A1695" s="72">
        <v>41341</v>
      </c>
      <c r="B1695" s="22" t="s">
        <v>104</v>
      </c>
      <c r="C1695" s="72" t="s">
        <v>58</v>
      </c>
      <c r="D1695" s="60">
        <v>1149</v>
      </c>
      <c r="E1695" s="22">
        <v>42</v>
      </c>
      <c r="F1695" s="49" t="s">
        <v>8</v>
      </c>
      <c r="G1695" s="49" t="s">
        <v>5</v>
      </c>
      <c r="H1695" s="73">
        <v>35.950000000000003</v>
      </c>
      <c r="I1695" s="73" t="s">
        <v>81</v>
      </c>
      <c r="J1695" s="74">
        <v>0</v>
      </c>
      <c r="K1695" s="73">
        <v>35.950000000000003</v>
      </c>
      <c r="L1695" s="73">
        <v>20.25</v>
      </c>
      <c r="M1695" s="22">
        <v>2</v>
      </c>
      <c r="N1695" s="22">
        <v>3028</v>
      </c>
      <c r="O1695" s="22" t="s">
        <v>39</v>
      </c>
      <c r="P1695" s="22" t="s">
        <v>27</v>
      </c>
      <c r="Q1695" s="75">
        <v>71.900000000000006</v>
      </c>
      <c r="R1695" s="73">
        <v>0</v>
      </c>
      <c r="S1695" s="73">
        <v>31.400000000000006</v>
      </c>
    </row>
    <row r="1696" spans="1:19" x14ac:dyDescent="0.35">
      <c r="A1696" s="72">
        <v>41341</v>
      </c>
      <c r="B1696" s="22" t="s">
        <v>104</v>
      </c>
      <c r="C1696" s="72" t="s">
        <v>58</v>
      </c>
      <c r="D1696" s="60">
        <v>1150</v>
      </c>
      <c r="E1696" s="22">
        <v>17</v>
      </c>
      <c r="F1696" s="49" t="s">
        <v>8</v>
      </c>
      <c r="G1696" s="49" t="s">
        <v>5</v>
      </c>
      <c r="H1696" s="73">
        <v>49.95</v>
      </c>
      <c r="I1696" s="73" t="s">
        <v>82</v>
      </c>
      <c r="J1696" s="74">
        <v>0</v>
      </c>
      <c r="K1696" s="73">
        <v>49.95</v>
      </c>
      <c r="L1696" s="73">
        <v>23.93</v>
      </c>
      <c r="M1696" s="22">
        <v>30</v>
      </c>
      <c r="N1696" s="22">
        <v>3018</v>
      </c>
      <c r="O1696" s="22" t="s">
        <v>49</v>
      </c>
      <c r="P1696" s="22" t="s">
        <v>41</v>
      </c>
      <c r="Q1696" s="75">
        <v>1498.5</v>
      </c>
      <c r="R1696" s="73">
        <v>0</v>
      </c>
      <c r="S1696" s="73">
        <v>780.60000000000014</v>
      </c>
    </row>
    <row r="1697" spans="1:19" x14ac:dyDescent="0.35">
      <c r="A1697" s="72">
        <v>41341</v>
      </c>
      <c r="B1697" s="22" t="s">
        <v>104</v>
      </c>
      <c r="C1697" s="72" t="s">
        <v>58</v>
      </c>
      <c r="D1697" s="60">
        <v>1150</v>
      </c>
      <c r="E1697" s="22">
        <v>47</v>
      </c>
      <c r="F1697" s="49" t="s">
        <v>8</v>
      </c>
      <c r="G1697" s="49" t="s">
        <v>5</v>
      </c>
      <c r="H1697" s="73">
        <v>28.95</v>
      </c>
      <c r="I1697" s="73" t="s">
        <v>80</v>
      </c>
      <c r="J1697" s="74">
        <v>0</v>
      </c>
      <c r="K1697" s="73">
        <v>28.95</v>
      </c>
      <c r="L1697" s="73">
        <v>8.86</v>
      </c>
      <c r="M1697" s="22">
        <v>24</v>
      </c>
      <c r="N1697" s="22">
        <v>3018</v>
      </c>
      <c r="O1697" s="22" t="s">
        <v>49</v>
      </c>
      <c r="P1697" s="22" t="s">
        <v>41</v>
      </c>
      <c r="Q1697" s="75">
        <v>694.8</v>
      </c>
      <c r="R1697" s="73">
        <v>0</v>
      </c>
      <c r="S1697" s="73">
        <v>482.15999999999997</v>
      </c>
    </row>
    <row r="1698" spans="1:19" x14ac:dyDescent="0.35">
      <c r="A1698" s="72">
        <v>41341</v>
      </c>
      <c r="B1698" s="22" t="s">
        <v>104</v>
      </c>
      <c r="C1698" s="72" t="s">
        <v>58</v>
      </c>
      <c r="D1698" s="60">
        <v>1150</v>
      </c>
      <c r="E1698" s="22">
        <v>18</v>
      </c>
      <c r="F1698" s="49" t="s">
        <v>8</v>
      </c>
      <c r="G1698" s="49" t="s">
        <v>5</v>
      </c>
      <c r="H1698" s="73">
        <v>54.95</v>
      </c>
      <c r="I1698" s="73" t="s">
        <v>83</v>
      </c>
      <c r="J1698" s="74">
        <v>0</v>
      </c>
      <c r="K1698" s="73">
        <v>54.95</v>
      </c>
      <c r="L1698" s="73">
        <v>26.65</v>
      </c>
      <c r="M1698" s="22">
        <v>31</v>
      </c>
      <c r="N1698" s="22">
        <v>3018</v>
      </c>
      <c r="O1698" s="22" t="s">
        <v>49</v>
      </c>
      <c r="P1698" s="22" t="s">
        <v>41</v>
      </c>
      <c r="Q1698" s="75">
        <v>1703.45</v>
      </c>
      <c r="R1698" s="73">
        <v>0</v>
      </c>
      <c r="S1698" s="73">
        <v>877.30000000000018</v>
      </c>
    </row>
    <row r="1699" spans="1:19" x14ac:dyDescent="0.35">
      <c r="A1699" s="72">
        <v>41341</v>
      </c>
      <c r="B1699" s="22" t="s">
        <v>104</v>
      </c>
      <c r="C1699" s="72" t="s">
        <v>58</v>
      </c>
      <c r="D1699" s="60">
        <v>1150</v>
      </c>
      <c r="E1699" s="22">
        <v>49</v>
      </c>
      <c r="F1699" s="49" t="s">
        <v>8</v>
      </c>
      <c r="G1699" s="49" t="s">
        <v>5</v>
      </c>
      <c r="H1699" s="73">
        <v>63.95</v>
      </c>
      <c r="I1699" s="73" t="s">
        <v>83</v>
      </c>
      <c r="J1699" s="74">
        <v>0</v>
      </c>
      <c r="K1699" s="73">
        <v>63.95</v>
      </c>
      <c r="L1699" s="73">
        <v>27.1</v>
      </c>
      <c r="M1699" s="22">
        <v>1</v>
      </c>
      <c r="N1699" s="22">
        <v>3018</v>
      </c>
      <c r="O1699" s="22" t="s">
        <v>49</v>
      </c>
      <c r="P1699" s="22" t="s">
        <v>41</v>
      </c>
      <c r="Q1699" s="75">
        <v>63.95</v>
      </c>
      <c r="R1699" s="73">
        <v>0</v>
      </c>
      <c r="S1699" s="73">
        <v>36.85</v>
      </c>
    </row>
    <row r="1700" spans="1:19" x14ac:dyDescent="0.35">
      <c r="A1700" s="72">
        <v>41341</v>
      </c>
      <c r="B1700" s="22" t="s">
        <v>104</v>
      </c>
      <c r="C1700" s="72" t="s">
        <v>58</v>
      </c>
      <c r="D1700" s="60">
        <v>1151</v>
      </c>
      <c r="E1700" s="22">
        <v>26</v>
      </c>
      <c r="F1700" s="49" t="s">
        <v>7</v>
      </c>
      <c r="G1700" s="49" t="s">
        <v>5</v>
      </c>
      <c r="H1700" s="73">
        <v>0.95</v>
      </c>
      <c r="I1700" s="73" t="s">
        <v>78</v>
      </c>
      <c r="J1700" s="74">
        <v>0</v>
      </c>
      <c r="K1700" s="73">
        <v>0.95</v>
      </c>
      <c r="L1700" s="73">
        <v>0.42</v>
      </c>
      <c r="M1700" s="22">
        <v>9</v>
      </c>
      <c r="N1700" s="22">
        <v>3031</v>
      </c>
      <c r="O1700" s="22" t="s">
        <v>48</v>
      </c>
      <c r="P1700" s="22" t="s">
        <v>23</v>
      </c>
      <c r="Q1700" s="75">
        <v>8.5499999999999989</v>
      </c>
      <c r="R1700" s="73">
        <v>0</v>
      </c>
      <c r="S1700" s="73">
        <v>4.7700000000000005</v>
      </c>
    </row>
    <row r="1701" spans="1:19" x14ac:dyDescent="0.35">
      <c r="A1701" s="72">
        <v>41341</v>
      </c>
      <c r="B1701" s="22" t="s">
        <v>104</v>
      </c>
      <c r="C1701" s="72" t="s">
        <v>58</v>
      </c>
      <c r="D1701" s="60">
        <v>1151</v>
      </c>
      <c r="E1701" s="22">
        <v>36</v>
      </c>
      <c r="F1701" s="49" t="s">
        <v>7</v>
      </c>
      <c r="G1701" s="49" t="s">
        <v>5</v>
      </c>
      <c r="H1701" s="73">
        <v>26.95</v>
      </c>
      <c r="I1701" s="73" t="s">
        <v>80</v>
      </c>
      <c r="J1701" s="74">
        <v>0</v>
      </c>
      <c r="K1701" s="73">
        <v>26.95</v>
      </c>
      <c r="L1701" s="73">
        <v>12.53</v>
      </c>
      <c r="M1701" s="22">
        <v>3</v>
      </c>
      <c r="N1701" s="22">
        <v>3031</v>
      </c>
      <c r="O1701" s="22" t="s">
        <v>48</v>
      </c>
      <c r="P1701" s="22" t="s">
        <v>23</v>
      </c>
      <c r="Q1701" s="75">
        <v>80.849999999999994</v>
      </c>
      <c r="R1701" s="73">
        <v>0</v>
      </c>
      <c r="S1701" s="73">
        <v>43.26</v>
      </c>
    </row>
    <row r="1702" spans="1:19" x14ac:dyDescent="0.35">
      <c r="A1702" s="72">
        <v>41341</v>
      </c>
      <c r="B1702" s="22" t="s">
        <v>104</v>
      </c>
      <c r="C1702" s="72" t="s">
        <v>58</v>
      </c>
      <c r="D1702" s="60">
        <v>1151</v>
      </c>
      <c r="E1702" s="22">
        <v>7</v>
      </c>
      <c r="F1702" s="49" t="s">
        <v>7</v>
      </c>
      <c r="G1702" s="49" t="s">
        <v>5</v>
      </c>
      <c r="H1702" s="73">
        <v>20.95</v>
      </c>
      <c r="I1702" s="73" t="s">
        <v>80</v>
      </c>
      <c r="J1702" s="74">
        <v>0</v>
      </c>
      <c r="K1702" s="73">
        <v>20.95</v>
      </c>
      <c r="L1702" s="73">
        <v>10.039999999999999</v>
      </c>
      <c r="M1702" s="22">
        <v>5</v>
      </c>
      <c r="N1702" s="22">
        <v>3031</v>
      </c>
      <c r="O1702" s="22" t="s">
        <v>48</v>
      </c>
      <c r="P1702" s="22" t="s">
        <v>23</v>
      </c>
      <c r="Q1702" s="75">
        <v>104.75</v>
      </c>
      <c r="R1702" s="73">
        <v>0</v>
      </c>
      <c r="S1702" s="73">
        <v>54.55</v>
      </c>
    </row>
    <row r="1703" spans="1:19" x14ac:dyDescent="0.35">
      <c r="A1703" s="72">
        <v>41341</v>
      </c>
      <c r="B1703" s="22" t="s">
        <v>104</v>
      </c>
      <c r="C1703" s="72" t="s">
        <v>58</v>
      </c>
      <c r="D1703" s="60">
        <v>1152</v>
      </c>
      <c r="E1703" s="22">
        <v>14</v>
      </c>
      <c r="F1703" s="49" t="s">
        <v>8</v>
      </c>
      <c r="G1703" s="49" t="s">
        <v>5</v>
      </c>
      <c r="H1703" s="73">
        <v>31.95</v>
      </c>
      <c r="I1703" s="73" t="s">
        <v>81</v>
      </c>
      <c r="J1703" s="74">
        <v>0</v>
      </c>
      <c r="K1703" s="73">
        <v>31.95</v>
      </c>
      <c r="L1703" s="73">
        <v>17.38</v>
      </c>
      <c r="M1703" s="22">
        <v>1</v>
      </c>
      <c r="N1703" s="22">
        <v>3029</v>
      </c>
      <c r="O1703" s="22" t="s">
        <v>46</v>
      </c>
      <c r="P1703" s="22" t="s">
        <v>23</v>
      </c>
      <c r="Q1703" s="75">
        <v>31.95</v>
      </c>
      <c r="R1703" s="73">
        <v>0</v>
      </c>
      <c r="S1703" s="73">
        <v>14.57</v>
      </c>
    </row>
    <row r="1704" spans="1:19" x14ac:dyDescent="0.35">
      <c r="A1704" s="72">
        <v>41341</v>
      </c>
      <c r="B1704" s="22" t="s">
        <v>104</v>
      </c>
      <c r="C1704" s="72" t="s">
        <v>58</v>
      </c>
      <c r="D1704" s="60">
        <v>1153</v>
      </c>
      <c r="E1704" s="22">
        <v>19</v>
      </c>
      <c r="F1704" s="49" t="s">
        <v>7</v>
      </c>
      <c r="G1704" s="49" t="s">
        <v>5</v>
      </c>
      <c r="H1704" s="73">
        <v>49.95</v>
      </c>
      <c r="I1704" s="73" t="s">
        <v>82</v>
      </c>
      <c r="J1704" s="74">
        <v>0</v>
      </c>
      <c r="K1704" s="73">
        <v>49.95</v>
      </c>
      <c r="L1704" s="73">
        <v>24.77</v>
      </c>
      <c r="M1704" s="22">
        <v>3</v>
      </c>
      <c r="N1704" s="22">
        <v>3026</v>
      </c>
      <c r="O1704" s="22" t="s">
        <v>51</v>
      </c>
      <c r="P1704" s="22" t="s">
        <v>41</v>
      </c>
      <c r="Q1704" s="75">
        <v>149.85000000000002</v>
      </c>
      <c r="R1704" s="73">
        <v>0</v>
      </c>
      <c r="S1704" s="73">
        <v>75.540000000000006</v>
      </c>
    </row>
    <row r="1705" spans="1:19" x14ac:dyDescent="0.35">
      <c r="A1705" s="72">
        <v>41341</v>
      </c>
      <c r="B1705" s="22" t="s">
        <v>104</v>
      </c>
      <c r="C1705" s="72" t="s">
        <v>58</v>
      </c>
      <c r="D1705" s="60">
        <v>1153</v>
      </c>
      <c r="E1705" s="22">
        <v>42</v>
      </c>
      <c r="F1705" s="49" t="s">
        <v>7</v>
      </c>
      <c r="G1705" s="49" t="s">
        <v>5</v>
      </c>
      <c r="H1705" s="73">
        <v>35.950000000000003</v>
      </c>
      <c r="I1705" s="73" t="s">
        <v>81</v>
      </c>
      <c r="J1705" s="74">
        <v>0</v>
      </c>
      <c r="K1705" s="73">
        <v>35.950000000000003</v>
      </c>
      <c r="L1705" s="73">
        <v>20.25</v>
      </c>
      <c r="M1705" s="22">
        <v>1</v>
      </c>
      <c r="N1705" s="22">
        <v>3026</v>
      </c>
      <c r="O1705" s="22" t="s">
        <v>51</v>
      </c>
      <c r="P1705" s="22" t="s">
        <v>41</v>
      </c>
      <c r="Q1705" s="75">
        <v>35.950000000000003</v>
      </c>
      <c r="R1705" s="73">
        <v>0</v>
      </c>
      <c r="S1705" s="73">
        <v>15.700000000000003</v>
      </c>
    </row>
    <row r="1706" spans="1:19" x14ac:dyDescent="0.35">
      <c r="A1706" s="72">
        <v>41341</v>
      </c>
      <c r="B1706" s="22" t="s">
        <v>104</v>
      </c>
      <c r="C1706" s="72" t="s">
        <v>58</v>
      </c>
      <c r="D1706" s="60">
        <v>1154</v>
      </c>
      <c r="E1706" s="22">
        <v>29</v>
      </c>
      <c r="F1706" s="49" t="s">
        <v>8</v>
      </c>
      <c r="G1706" s="49" t="s">
        <v>5</v>
      </c>
      <c r="H1706" s="73">
        <v>40.950000000000003</v>
      </c>
      <c r="I1706" s="73" t="s">
        <v>82</v>
      </c>
      <c r="J1706" s="74">
        <v>0</v>
      </c>
      <c r="K1706" s="73">
        <v>40.950000000000003</v>
      </c>
      <c r="L1706" s="73">
        <v>15.51</v>
      </c>
      <c r="M1706" s="22">
        <v>2</v>
      </c>
      <c r="N1706" s="22">
        <v>3026</v>
      </c>
      <c r="O1706" s="22" t="s">
        <v>51</v>
      </c>
      <c r="P1706" s="22" t="s">
        <v>41</v>
      </c>
      <c r="Q1706" s="75">
        <v>81.900000000000006</v>
      </c>
      <c r="R1706" s="73">
        <v>0</v>
      </c>
      <c r="S1706" s="73">
        <v>50.88000000000001</v>
      </c>
    </row>
    <row r="1707" spans="1:19" x14ac:dyDescent="0.35">
      <c r="A1707" s="72">
        <v>41341</v>
      </c>
      <c r="B1707" s="22" t="s">
        <v>104</v>
      </c>
      <c r="C1707" s="72" t="s">
        <v>58</v>
      </c>
      <c r="D1707" s="60">
        <v>1155</v>
      </c>
      <c r="E1707" s="22">
        <v>17</v>
      </c>
      <c r="F1707" s="49" t="s">
        <v>7</v>
      </c>
      <c r="G1707" s="49" t="s">
        <v>5</v>
      </c>
      <c r="H1707" s="73">
        <v>49.95</v>
      </c>
      <c r="I1707" s="73" t="s">
        <v>82</v>
      </c>
      <c r="J1707" s="74">
        <v>0.1</v>
      </c>
      <c r="K1707" s="73">
        <v>44.96</v>
      </c>
      <c r="L1707" s="73">
        <v>23.93</v>
      </c>
      <c r="M1707" s="22">
        <v>12</v>
      </c>
      <c r="N1707" s="22">
        <v>3031</v>
      </c>
      <c r="O1707" s="22" t="s">
        <v>48</v>
      </c>
      <c r="P1707" s="22" t="s">
        <v>23</v>
      </c>
      <c r="Q1707" s="75">
        <v>539.52</v>
      </c>
      <c r="R1707" s="73">
        <v>4.990000000000002</v>
      </c>
      <c r="S1707" s="73">
        <v>252.36</v>
      </c>
    </row>
    <row r="1708" spans="1:19" x14ac:dyDescent="0.35">
      <c r="A1708" s="72">
        <v>41341</v>
      </c>
      <c r="B1708" s="22" t="s">
        <v>104</v>
      </c>
      <c r="C1708" s="72" t="s">
        <v>58</v>
      </c>
      <c r="D1708" s="60">
        <v>1156</v>
      </c>
      <c r="E1708" s="22">
        <v>40</v>
      </c>
      <c r="F1708" s="49" t="s">
        <v>7</v>
      </c>
      <c r="G1708" s="49" t="s">
        <v>5</v>
      </c>
      <c r="H1708" s="73">
        <v>16.95</v>
      </c>
      <c r="I1708" s="73" t="s">
        <v>79</v>
      </c>
      <c r="J1708" s="74">
        <v>0</v>
      </c>
      <c r="K1708" s="73">
        <v>16.95</v>
      </c>
      <c r="L1708" s="73">
        <v>6.53</v>
      </c>
      <c r="M1708" s="22">
        <v>24</v>
      </c>
      <c r="N1708" s="22">
        <v>3015</v>
      </c>
      <c r="O1708" s="22" t="s">
        <v>37</v>
      </c>
      <c r="P1708" s="22" t="s">
        <v>29</v>
      </c>
      <c r="Q1708" s="75">
        <v>406.79999999999995</v>
      </c>
      <c r="R1708" s="73">
        <v>0</v>
      </c>
      <c r="S1708" s="73">
        <v>250.07999999999996</v>
      </c>
    </row>
    <row r="1709" spans="1:19" x14ac:dyDescent="0.35">
      <c r="A1709" s="72">
        <v>41341</v>
      </c>
      <c r="B1709" s="22" t="s">
        <v>104</v>
      </c>
      <c r="C1709" s="72" t="s">
        <v>58</v>
      </c>
      <c r="D1709" s="60">
        <v>1157</v>
      </c>
      <c r="E1709" s="22">
        <v>13</v>
      </c>
      <c r="F1709" s="49" t="s">
        <v>8</v>
      </c>
      <c r="G1709" s="49" t="s">
        <v>5</v>
      </c>
      <c r="H1709" s="73">
        <v>26.95</v>
      </c>
      <c r="I1709" s="73" t="s">
        <v>80</v>
      </c>
      <c r="J1709" s="74">
        <v>0</v>
      </c>
      <c r="K1709" s="73">
        <v>26.95</v>
      </c>
      <c r="L1709" s="73">
        <v>13.26</v>
      </c>
      <c r="M1709" s="22">
        <v>8</v>
      </c>
      <c r="N1709" s="22">
        <v>3021</v>
      </c>
      <c r="O1709" s="22" t="s">
        <v>26</v>
      </c>
      <c r="P1709" s="22" t="s">
        <v>27</v>
      </c>
      <c r="Q1709" s="75">
        <v>215.6</v>
      </c>
      <c r="R1709" s="73">
        <v>0</v>
      </c>
      <c r="S1709" s="73">
        <v>109.52</v>
      </c>
    </row>
    <row r="1710" spans="1:19" x14ac:dyDescent="0.35">
      <c r="A1710" s="72">
        <v>41341</v>
      </c>
      <c r="B1710" s="22" t="s">
        <v>104</v>
      </c>
      <c r="C1710" s="72" t="s">
        <v>58</v>
      </c>
      <c r="D1710" s="60">
        <v>1158</v>
      </c>
      <c r="E1710" s="22">
        <v>37</v>
      </c>
      <c r="F1710" s="49" t="s">
        <v>8</v>
      </c>
      <c r="G1710" s="49" t="s">
        <v>5</v>
      </c>
      <c r="H1710" s="73">
        <v>24.95</v>
      </c>
      <c r="I1710" s="73" t="s">
        <v>80</v>
      </c>
      <c r="J1710" s="74">
        <v>0</v>
      </c>
      <c r="K1710" s="73">
        <v>24.95</v>
      </c>
      <c r="L1710" s="73">
        <v>9.3800000000000008</v>
      </c>
      <c r="M1710" s="22">
        <v>1</v>
      </c>
      <c r="N1710" s="22">
        <v>3031</v>
      </c>
      <c r="O1710" s="22" t="s">
        <v>48</v>
      </c>
      <c r="P1710" s="22" t="s">
        <v>23</v>
      </c>
      <c r="Q1710" s="75">
        <v>24.95</v>
      </c>
      <c r="R1710" s="73">
        <v>0</v>
      </c>
      <c r="S1710" s="73">
        <v>15.569999999999999</v>
      </c>
    </row>
    <row r="1711" spans="1:19" x14ac:dyDescent="0.35">
      <c r="A1711" s="72">
        <v>41341</v>
      </c>
      <c r="B1711" s="22" t="s">
        <v>104</v>
      </c>
      <c r="C1711" s="72" t="s">
        <v>58</v>
      </c>
      <c r="D1711" s="60">
        <v>1159</v>
      </c>
      <c r="E1711" s="22">
        <v>50</v>
      </c>
      <c r="F1711" s="49" t="s">
        <v>7</v>
      </c>
      <c r="G1711" s="49" t="s">
        <v>5</v>
      </c>
      <c r="H1711" s="73">
        <v>24.95</v>
      </c>
      <c r="I1711" s="73" t="s">
        <v>80</v>
      </c>
      <c r="J1711" s="74">
        <v>0</v>
      </c>
      <c r="K1711" s="73">
        <v>24.95</v>
      </c>
      <c r="L1711" s="73">
        <v>12.14</v>
      </c>
      <c r="M1711" s="22">
        <v>1</v>
      </c>
      <c r="N1711" s="22">
        <v>3018</v>
      </c>
      <c r="O1711" s="22" t="s">
        <v>49</v>
      </c>
      <c r="P1711" s="22" t="s">
        <v>41</v>
      </c>
      <c r="Q1711" s="75">
        <v>24.95</v>
      </c>
      <c r="R1711" s="73">
        <v>0</v>
      </c>
      <c r="S1711" s="73">
        <v>12.809999999999999</v>
      </c>
    </row>
    <row r="1712" spans="1:19" x14ac:dyDescent="0.35">
      <c r="A1712" s="72">
        <v>41341</v>
      </c>
      <c r="B1712" s="22" t="s">
        <v>104</v>
      </c>
      <c r="C1712" s="72" t="s">
        <v>58</v>
      </c>
      <c r="D1712" s="60">
        <v>1160</v>
      </c>
      <c r="E1712" s="22">
        <v>35</v>
      </c>
      <c r="F1712" s="49" t="s">
        <v>8</v>
      </c>
      <c r="G1712" s="49" t="s">
        <v>5</v>
      </c>
      <c r="H1712" s="73">
        <v>0.95</v>
      </c>
      <c r="I1712" s="73" t="s">
        <v>78</v>
      </c>
      <c r="J1712" s="74">
        <v>0</v>
      </c>
      <c r="K1712" s="73">
        <v>0.95</v>
      </c>
      <c r="L1712" s="73">
        <v>0.47</v>
      </c>
      <c r="M1712" s="22">
        <v>3</v>
      </c>
      <c r="N1712" s="22">
        <v>3021</v>
      </c>
      <c r="O1712" s="22" t="s">
        <v>26</v>
      </c>
      <c r="P1712" s="22" t="s">
        <v>27</v>
      </c>
      <c r="Q1712" s="75">
        <v>2.8499999999999996</v>
      </c>
      <c r="R1712" s="73">
        <v>0</v>
      </c>
      <c r="S1712" s="73">
        <v>1.44</v>
      </c>
    </row>
    <row r="1713" spans="1:19" x14ac:dyDescent="0.35">
      <c r="A1713" s="72">
        <v>41341</v>
      </c>
      <c r="B1713" s="22" t="s">
        <v>104</v>
      </c>
      <c r="C1713" s="72" t="s">
        <v>58</v>
      </c>
      <c r="D1713" s="60">
        <v>1160</v>
      </c>
      <c r="E1713" s="22">
        <v>17</v>
      </c>
      <c r="F1713" s="49" t="s">
        <v>8</v>
      </c>
      <c r="G1713" s="49" t="s">
        <v>5</v>
      </c>
      <c r="H1713" s="73">
        <v>49.95</v>
      </c>
      <c r="I1713" s="73" t="s">
        <v>82</v>
      </c>
      <c r="J1713" s="74">
        <v>0</v>
      </c>
      <c r="K1713" s="73">
        <v>49.95</v>
      </c>
      <c r="L1713" s="73">
        <v>23.93</v>
      </c>
      <c r="M1713" s="22">
        <v>20</v>
      </c>
      <c r="N1713" s="22">
        <v>3021</v>
      </c>
      <c r="O1713" s="22" t="s">
        <v>26</v>
      </c>
      <c r="P1713" s="22" t="s">
        <v>27</v>
      </c>
      <c r="Q1713" s="75">
        <v>999</v>
      </c>
      <c r="R1713" s="73">
        <v>0</v>
      </c>
      <c r="S1713" s="73">
        <v>520.40000000000009</v>
      </c>
    </row>
    <row r="1714" spans="1:19" x14ac:dyDescent="0.35">
      <c r="A1714" s="72">
        <v>41341</v>
      </c>
      <c r="B1714" s="22" t="s">
        <v>104</v>
      </c>
      <c r="C1714" s="72" t="s">
        <v>58</v>
      </c>
      <c r="D1714" s="60">
        <v>1160</v>
      </c>
      <c r="E1714" s="22">
        <v>37</v>
      </c>
      <c r="F1714" s="49" t="s">
        <v>8</v>
      </c>
      <c r="G1714" s="49" t="s">
        <v>5</v>
      </c>
      <c r="H1714" s="73">
        <v>24.95</v>
      </c>
      <c r="I1714" s="73" t="s">
        <v>80</v>
      </c>
      <c r="J1714" s="74">
        <v>0</v>
      </c>
      <c r="K1714" s="73">
        <v>24.95</v>
      </c>
      <c r="L1714" s="73">
        <v>9.3800000000000008</v>
      </c>
      <c r="M1714" s="22">
        <v>4</v>
      </c>
      <c r="N1714" s="22">
        <v>3021</v>
      </c>
      <c r="O1714" s="22" t="s">
        <v>26</v>
      </c>
      <c r="P1714" s="22" t="s">
        <v>27</v>
      </c>
      <c r="Q1714" s="75">
        <v>99.8</v>
      </c>
      <c r="R1714" s="73">
        <v>0</v>
      </c>
      <c r="S1714" s="73">
        <v>62.279999999999994</v>
      </c>
    </row>
    <row r="1715" spans="1:19" x14ac:dyDescent="0.35">
      <c r="A1715" s="72">
        <v>41341</v>
      </c>
      <c r="B1715" s="22" t="s">
        <v>104</v>
      </c>
      <c r="C1715" s="72" t="s">
        <v>58</v>
      </c>
      <c r="D1715" s="60">
        <v>1161</v>
      </c>
      <c r="E1715" s="22">
        <v>49</v>
      </c>
      <c r="F1715" s="49" t="s">
        <v>7</v>
      </c>
      <c r="G1715" s="49" t="s">
        <v>5</v>
      </c>
      <c r="H1715" s="73">
        <v>63.95</v>
      </c>
      <c r="I1715" s="73" t="s">
        <v>83</v>
      </c>
      <c r="J1715" s="74">
        <v>0.2</v>
      </c>
      <c r="K1715" s="73">
        <v>51.16</v>
      </c>
      <c r="L1715" s="73">
        <v>27.1</v>
      </c>
      <c r="M1715" s="22">
        <v>1</v>
      </c>
      <c r="N1715" s="22">
        <v>3031</v>
      </c>
      <c r="O1715" s="22" t="s">
        <v>48</v>
      </c>
      <c r="P1715" s="22" t="s">
        <v>23</v>
      </c>
      <c r="Q1715" s="75">
        <v>51.16</v>
      </c>
      <c r="R1715" s="73">
        <v>12.790000000000006</v>
      </c>
      <c r="S1715" s="73">
        <v>24.059999999999995</v>
      </c>
    </row>
    <row r="1716" spans="1:19" x14ac:dyDescent="0.35">
      <c r="A1716" s="72">
        <v>41341</v>
      </c>
      <c r="B1716" s="22" t="s">
        <v>104</v>
      </c>
      <c r="C1716" s="72" t="s">
        <v>58</v>
      </c>
      <c r="D1716" s="60">
        <v>1161</v>
      </c>
      <c r="E1716" s="22">
        <v>26</v>
      </c>
      <c r="F1716" s="49" t="s">
        <v>7</v>
      </c>
      <c r="G1716" s="49" t="s">
        <v>5</v>
      </c>
      <c r="H1716" s="73">
        <v>0.95</v>
      </c>
      <c r="I1716" s="73" t="s">
        <v>78</v>
      </c>
      <c r="J1716" s="74">
        <v>0</v>
      </c>
      <c r="K1716" s="73">
        <v>0.95</v>
      </c>
      <c r="L1716" s="73">
        <v>0.42</v>
      </c>
      <c r="M1716" s="22">
        <v>4</v>
      </c>
      <c r="N1716" s="22">
        <v>3031</v>
      </c>
      <c r="O1716" s="22" t="s">
        <v>48</v>
      </c>
      <c r="P1716" s="22" t="s">
        <v>23</v>
      </c>
      <c r="Q1716" s="75">
        <v>3.8</v>
      </c>
      <c r="R1716" s="73">
        <v>0</v>
      </c>
      <c r="S1716" s="73">
        <v>2.12</v>
      </c>
    </row>
    <row r="1717" spans="1:19" x14ac:dyDescent="0.35">
      <c r="A1717" s="72">
        <v>41341</v>
      </c>
      <c r="B1717" s="22" t="s">
        <v>104</v>
      </c>
      <c r="C1717" s="72" t="s">
        <v>58</v>
      </c>
      <c r="D1717" s="60">
        <v>1161</v>
      </c>
      <c r="E1717" s="22">
        <v>17</v>
      </c>
      <c r="F1717" s="49" t="s">
        <v>7</v>
      </c>
      <c r="G1717" s="49" t="s">
        <v>5</v>
      </c>
      <c r="H1717" s="73">
        <v>49.95</v>
      </c>
      <c r="I1717" s="73" t="s">
        <v>82</v>
      </c>
      <c r="J1717" s="74">
        <v>0.2</v>
      </c>
      <c r="K1717" s="73">
        <v>39.96</v>
      </c>
      <c r="L1717" s="73">
        <v>23.93</v>
      </c>
      <c r="M1717" s="22">
        <v>24</v>
      </c>
      <c r="N1717" s="22">
        <v>3031</v>
      </c>
      <c r="O1717" s="22" t="s">
        <v>48</v>
      </c>
      <c r="P1717" s="22" t="s">
        <v>23</v>
      </c>
      <c r="Q1717" s="75">
        <v>959.04</v>
      </c>
      <c r="R1717" s="73">
        <v>9.990000000000002</v>
      </c>
      <c r="S1717" s="73">
        <v>384.72</v>
      </c>
    </row>
    <row r="1718" spans="1:19" x14ac:dyDescent="0.35">
      <c r="A1718" s="72">
        <v>41341</v>
      </c>
      <c r="B1718" s="22" t="s">
        <v>104</v>
      </c>
      <c r="C1718" s="72" t="s">
        <v>58</v>
      </c>
      <c r="D1718" s="60">
        <v>1162</v>
      </c>
      <c r="E1718" s="22">
        <v>34</v>
      </c>
      <c r="F1718" s="49" t="s">
        <v>8</v>
      </c>
      <c r="G1718" s="49" t="s">
        <v>5</v>
      </c>
      <c r="H1718" s="73">
        <v>37.950000000000003</v>
      </c>
      <c r="I1718" s="73" t="s">
        <v>81</v>
      </c>
      <c r="J1718" s="74">
        <v>0</v>
      </c>
      <c r="K1718" s="73">
        <v>37.950000000000003</v>
      </c>
      <c r="L1718" s="73">
        <v>15.35</v>
      </c>
      <c r="M1718" s="22">
        <v>10</v>
      </c>
      <c r="N1718" s="22">
        <v>3033</v>
      </c>
      <c r="O1718" s="22" t="s">
        <v>22</v>
      </c>
      <c r="P1718" s="22" t="s">
        <v>23</v>
      </c>
      <c r="Q1718" s="75">
        <v>379.5</v>
      </c>
      <c r="R1718" s="73">
        <v>0</v>
      </c>
      <c r="S1718" s="73">
        <v>226</v>
      </c>
    </row>
    <row r="1719" spans="1:19" x14ac:dyDescent="0.35">
      <c r="A1719" s="72">
        <v>41341</v>
      </c>
      <c r="B1719" s="22" t="s">
        <v>104</v>
      </c>
      <c r="C1719" s="72" t="s">
        <v>58</v>
      </c>
      <c r="D1719" s="60">
        <v>1163</v>
      </c>
      <c r="E1719" s="22">
        <v>18</v>
      </c>
      <c r="F1719" s="49" t="s">
        <v>8</v>
      </c>
      <c r="G1719" s="49" t="s">
        <v>5</v>
      </c>
      <c r="H1719" s="73">
        <v>54.95</v>
      </c>
      <c r="I1719" s="73" t="s">
        <v>83</v>
      </c>
      <c r="J1719" s="74">
        <v>0</v>
      </c>
      <c r="K1719" s="73">
        <v>54.95</v>
      </c>
      <c r="L1719" s="73">
        <v>26.65</v>
      </c>
      <c r="M1719" s="22">
        <v>12</v>
      </c>
      <c r="N1719" s="22">
        <v>3011</v>
      </c>
      <c r="O1719" s="22" t="s">
        <v>52</v>
      </c>
      <c r="P1719" s="22" t="s">
        <v>31</v>
      </c>
      <c r="Q1719" s="75">
        <v>659.40000000000009</v>
      </c>
      <c r="R1719" s="73">
        <v>0</v>
      </c>
      <c r="S1719" s="73">
        <v>339.6</v>
      </c>
    </row>
    <row r="1720" spans="1:19" x14ac:dyDescent="0.35">
      <c r="A1720" s="72">
        <v>41341</v>
      </c>
      <c r="B1720" s="22" t="s">
        <v>104</v>
      </c>
      <c r="C1720" s="72" t="s">
        <v>58</v>
      </c>
      <c r="D1720" s="60">
        <v>1164</v>
      </c>
      <c r="E1720" s="22">
        <v>31</v>
      </c>
      <c r="F1720" s="49" t="s">
        <v>7</v>
      </c>
      <c r="G1720" s="49" t="s">
        <v>5</v>
      </c>
      <c r="H1720" s="73">
        <v>0.95</v>
      </c>
      <c r="I1720" s="73" t="s">
        <v>78</v>
      </c>
      <c r="J1720" s="74">
        <v>0</v>
      </c>
      <c r="K1720" s="73">
        <v>0.95</v>
      </c>
      <c r="L1720" s="73">
        <v>0.34</v>
      </c>
      <c r="M1720" s="22">
        <v>7</v>
      </c>
      <c r="N1720" s="22">
        <v>3024</v>
      </c>
      <c r="O1720" s="22" t="s">
        <v>47</v>
      </c>
      <c r="P1720" s="22" t="s">
        <v>41</v>
      </c>
      <c r="Q1720" s="75">
        <v>6.6499999999999995</v>
      </c>
      <c r="R1720" s="73">
        <v>0</v>
      </c>
      <c r="S1720" s="73">
        <v>4.2699999999999996</v>
      </c>
    </row>
    <row r="1721" spans="1:19" x14ac:dyDescent="0.35">
      <c r="A1721" s="72">
        <v>41341</v>
      </c>
      <c r="B1721" s="22" t="s">
        <v>104</v>
      </c>
      <c r="C1721" s="72" t="s">
        <v>58</v>
      </c>
      <c r="D1721" s="60">
        <v>1165</v>
      </c>
      <c r="E1721" s="22">
        <v>24</v>
      </c>
      <c r="F1721" s="49" t="s">
        <v>8</v>
      </c>
      <c r="G1721" s="49" t="s">
        <v>5</v>
      </c>
      <c r="H1721" s="73">
        <v>27.95</v>
      </c>
      <c r="I1721" s="73" t="s">
        <v>80</v>
      </c>
      <c r="J1721" s="74">
        <v>0</v>
      </c>
      <c r="K1721" s="73">
        <v>27.95</v>
      </c>
      <c r="L1721" s="73">
        <v>16.8</v>
      </c>
      <c r="M1721" s="22">
        <v>29</v>
      </c>
      <c r="N1721" s="22">
        <v>3021</v>
      </c>
      <c r="O1721" s="22" t="s">
        <v>26</v>
      </c>
      <c r="P1721" s="22" t="s">
        <v>27</v>
      </c>
      <c r="Q1721" s="75">
        <v>810.55</v>
      </c>
      <c r="R1721" s="73">
        <v>0</v>
      </c>
      <c r="S1721" s="73">
        <v>323.34999999999997</v>
      </c>
    </row>
    <row r="1722" spans="1:19" x14ac:dyDescent="0.35">
      <c r="A1722" s="72">
        <v>41341</v>
      </c>
      <c r="B1722" s="22" t="s">
        <v>104</v>
      </c>
      <c r="C1722" s="72" t="s">
        <v>58</v>
      </c>
      <c r="D1722" s="60">
        <v>1165</v>
      </c>
      <c r="E1722" s="22">
        <v>40</v>
      </c>
      <c r="F1722" s="49" t="s">
        <v>8</v>
      </c>
      <c r="G1722" s="49" t="s">
        <v>5</v>
      </c>
      <c r="H1722" s="73">
        <v>16.95</v>
      </c>
      <c r="I1722" s="73" t="s">
        <v>79</v>
      </c>
      <c r="J1722" s="74">
        <v>0</v>
      </c>
      <c r="K1722" s="73">
        <v>16.95</v>
      </c>
      <c r="L1722" s="73">
        <v>6.53</v>
      </c>
      <c r="M1722" s="22">
        <v>3</v>
      </c>
      <c r="N1722" s="22">
        <v>3021</v>
      </c>
      <c r="O1722" s="22" t="s">
        <v>26</v>
      </c>
      <c r="P1722" s="22" t="s">
        <v>27</v>
      </c>
      <c r="Q1722" s="75">
        <v>50.849999999999994</v>
      </c>
      <c r="R1722" s="73">
        <v>0</v>
      </c>
      <c r="S1722" s="73">
        <v>31.259999999999994</v>
      </c>
    </row>
    <row r="1723" spans="1:19" x14ac:dyDescent="0.35">
      <c r="A1723" s="72">
        <v>41341</v>
      </c>
      <c r="B1723" s="22" t="s">
        <v>104</v>
      </c>
      <c r="C1723" s="72" t="s">
        <v>58</v>
      </c>
      <c r="D1723" s="60">
        <v>1165</v>
      </c>
      <c r="E1723" s="22">
        <v>7</v>
      </c>
      <c r="F1723" s="49" t="s">
        <v>8</v>
      </c>
      <c r="G1723" s="49" t="s">
        <v>5</v>
      </c>
      <c r="H1723" s="73">
        <v>20.95</v>
      </c>
      <c r="I1723" s="73" t="s">
        <v>80</v>
      </c>
      <c r="J1723" s="74">
        <v>0.1</v>
      </c>
      <c r="K1723" s="73">
        <v>18.86</v>
      </c>
      <c r="L1723" s="73">
        <v>10.039999999999999</v>
      </c>
      <c r="M1723" s="22">
        <v>3</v>
      </c>
      <c r="N1723" s="22">
        <v>3021</v>
      </c>
      <c r="O1723" s="22" t="s">
        <v>26</v>
      </c>
      <c r="P1723" s="22" t="s">
        <v>27</v>
      </c>
      <c r="Q1723" s="75">
        <v>56.58</v>
      </c>
      <c r="R1723" s="73">
        <v>2.09</v>
      </c>
      <c r="S1723" s="73">
        <v>26.46</v>
      </c>
    </row>
    <row r="1724" spans="1:19" x14ac:dyDescent="0.35">
      <c r="A1724" s="72">
        <v>41341</v>
      </c>
      <c r="B1724" s="22" t="s">
        <v>104</v>
      </c>
      <c r="C1724" s="72" t="s">
        <v>58</v>
      </c>
      <c r="D1724" s="60">
        <v>1165</v>
      </c>
      <c r="E1724" s="22">
        <v>6</v>
      </c>
      <c r="F1724" s="49" t="s">
        <v>8</v>
      </c>
      <c r="G1724" s="49" t="s">
        <v>5</v>
      </c>
      <c r="H1724" s="73">
        <v>55.95</v>
      </c>
      <c r="I1724" s="73" t="s">
        <v>83</v>
      </c>
      <c r="J1724" s="74">
        <v>0</v>
      </c>
      <c r="K1724" s="73">
        <v>55.95</v>
      </c>
      <c r="L1724" s="73">
        <v>16.059999999999999</v>
      </c>
      <c r="M1724" s="22">
        <v>16</v>
      </c>
      <c r="N1724" s="22">
        <v>3021</v>
      </c>
      <c r="O1724" s="22" t="s">
        <v>26</v>
      </c>
      <c r="P1724" s="22" t="s">
        <v>27</v>
      </c>
      <c r="Q1724" s="75">
        <v>895.2</v>
      </c>
      <c r="R1724" s="73">
        <v>0</v>
      </c>
      <c r="S1724" s="73">
        <v>638.24</v>
      </c>
    </row>
    <row r="1725" spans="1:19" x14ac:dyDescent="0.35">
      <c r="A1725" s="72">
        <v>41341</v>
      </c>
      <c r="B1725" s="22" t="s">
        <v>104</v>
      </c>
      <c r="C1725" s="72" t="s">
        <v>58</v>
      </c>
      <c r="D1725" s="60">
        <v>1165</v>
      </c>
      <c r="E1725" s="22">
        <v>18</v>
      </c>
      <c r="F1725" s="49" t="s">
        <v>8</v>
      </c>
      <c r="G1725" s="49" t="s">
        <v>5</v>
      </c>
      <c r="H1725" s="73">
        <v>54.95</v>
      </c>
      <c r="I1725" s="73" t="s">
        <v>83</v>
      </c>
      <c r="J1725" s="74">
        <v>0.2</v>
      </c>
      <c r="K1725" s="73">
        <v>43.96</v>
      </c>
      <c r="L1725" s="73">
        <v>26.65</v>
      </c>
      <c r="M1725" s="22">
        <v>27</v>
      </c>
      <c r="N1725" s="22">
        <v>3021</v>
      </c>
      <c r="O1725" s="22" t="s">
        <v>26</v>
      </c>
      <c r="P1725" s="22" t="s">
        <v>27</v>
      </c>
      <c r="Q1725" s="75">
        <v>1186.92</v>
      </c>
      <c r="R1725" s="73">
        <v>10.990000000000002</v>
      </c>
      <c r="S1725" s="73">
        <v>467.37000000000006</v>
      </c>
    </row>
    <row r="1726" spans="1:19" x14ac:dyDescent="0.35">
      <c r="A1726" s="72">
        <v>41341</v>
      </c>
      <c r="B1726" s="22" t="s">
        <v>104</v>
      </c>
      <c r="C1726" s="72" t="s">
        <v>58</v>
      </c>
      <c r="D1726" s="60">
        <v>1166</v>
      </c>
      <c r="E1726" s="22">
        <v>28</v>
      </c>
      <c r="F1726" s="49" t="s">
        <v>7</v>
      </c>
      <c r="G1726" s="49" t="s">
        <v>5</v>
      </c>
      <c r="H1726" s="73">
        <v>0.95</v>
      </c>
      <c r="I1726" s="73" t="s">
        <v>78</v>
      </c>
      <c r="J1726" s="74">
        <v>0</v>
      </c>
      <c r="K1726" s="73">
        <v>0.95</v>
      </c>
      <c r="L1726" s="73">
        <v>0.5</v>
      </c>
      <c r="M1726" s="22">
        <v>18</v>
      </c>
      <c r="N1726" s="22">
        <v>3028</v>
      </c>
      <c r="O1726" s="22" t="s">
        <v>39</v>
      </c>
      <c r="P1726" s="22" t="s">
        <v>27</v>
      </c>
      <c r="Q1726" s="75">
        <v>17.099999999999998</v>
      </c>
      <c r="R1726" s="73">
        <v>0</v>
      </c>
      <c r="S1726" s="73">
        <v>8.1</v>
      </c>
    </row>
    <row r="1727" spans="1:19" x14ac:dyDescent="0.35">
      <c r="A1727" s="72">
        <v>41341</v>
      </c>
      <c r="B1727" s="22" t="s">
        <v>104</v>
      </c>
      <c r="C1727" s="72" t="s">
        <v>58</v>
      </c>
      <c r="D1727" s="60">
        <v>1167</v>
      </c>
      <c r="E1727" s="22">
        <v>45</v>
      </c>
      <c r="F1727" s="49" t="s">
        <v>7</v>
      </c>
      <c r="G1727" s="49" t="s">
        <v>5</v>
      </c>
      <c r="H1727" s="73">
        <v>38.950000000000003</v>
      </c>
      <c r="I1727" s="73" t="s">
        <v>81</v>
      </c>
      <c r="J1727" s="74">
        <v>0</v>
      </c>
      <c r="K1727" s="73">
        <v>38.950000000000003</v>
      </c>
      <c r="L1727" s="73">
        <v>22.33</v>
      </c>
      <c r="M1727" s="22">
        <v>6</v>
      </c>
      <c r="N1727" s="22">
        <v>3010</v>
      </c>
      <c r="O1727" s="22" t="s">
        <v>45</v>
      </c>
      <c r="P1727" s="22" t="s">
        <v>44</v>
      </c>
      <c r="Q1727" s="75">
        <v>233.70000000000002</v>
      </c>
      <c r="R1727" s="73">
        <v>0</v>
      </c>
      <c r="S1727" s="73">
        <v>99.720000000000027</v>
      </c>
    </row>
    <row r="1728" spans="1:19" x14ac:dyDescent="0.35">
      <c r="A1728" s="72">
        <v>41342</v>
      </c>
      <c r="B1728" s="22" t="s">
        <v>105</v>
      </c>
      <c r="C1728" s="72" t="s">
        <v>58</v>
      </c>
      <c r="D1728" s="60">
        <v>1168</v>
      </c>
      <c r="E1728" s="22">
        <v>44</v>
      </c>
      <c r="F1728" s="49" t="s">
        <v>11</v>
      </c>
      <c r="G1728" s="49" t="s">
        <v>6</v>
      </c>
      <c r="H1728" s="73">
        <v>38.950000000000003</v>
      </c>
      <c r="I1728" s="73" t="s">
        <v>81</v>
      </c>
      <c r="J1728" s="74">
        <v>0</v>
      </c>
      <c r="K1728" s="73">
        <v>38.950000000000003</v>
      </c>
      <c r="L1728" s="73">
        <v>24.76</v>
      </c>
      <c r="M1728" s="22">
        <v>10</v>
      </c>
      <c r="N1728" s="22">
        <v>3031</v>
      </c>
      <c r="O1728" s="22" t="s">
        <v>48</v>
      </c>
      <c r="P1728" s="22" t="s">
        <v>23</v>
      </c>
      <c r="Q1728" s="75">
        <v>389.5</v>
      </c>
      <c r="R1728" s="73">
        <v>0</v>
      </c>
      <c r="S1728" s="73">
        <v>141.9</v>
      </c>
    </row>
    <row r="1729" spans="1:19" x14ac:dyDescent="0.35">
      <c r="A1729" s="72">
        <v>41342</v>
      </c>
      <c r="B1729" s="22" t="s">
        <v>105</v>
      </c>
      <c r="C1729" s="72" t="s">
        <v>58</v>
      </c>
      <c r="D1729" s="60">
        <v>1169</v>
      </c>
      <c r="E1729" s="22">
        <v>49</v>
      </c>
      <c r="F1729" s="49" t="s">
        <v>10</v>
      </c>
      <c r="G1729" s="49" t="s">
        <v>6</v>
      </c>
      <c r="H1729" s="73">
        <v>63.95</v>
      </c>
      <c r="I1729" s="73" t="s">
        <v>83</v>
      </c>
      <c r="J1729" s="74">
        <v>0</v>
      </c>
      <c r="K1729" s="73">
        <v>63.95</v>
      </c>
      <c r="L1729" s="73">
        <v>27.1</v>
      </c>
      <c r="M1729" s="22">
        <v>5</v>
      </c>
      <c r="N1729" s="22">
        <v>3027</v>
      </c>
      <c r="O1729" s="22" t="s">
        <v>50</v>
      </c>
      <c r="P1729" s="22" t="s">
        <v>23</v>
      </c>
      <c r="Q1729" s="75">
        <v>319.75</v>
      </c>
      <c r="R1729" s="73">
        <v>0</v>
      </c>
      <c r="S1729" s="73">
        <v>184.25</v>
      </c>
    </row>
    <row r="1730" spans="1:19" x14ac:dyDescent="0.35">
      <c r="A1730" s="72">
        <v>41342</v>
      </c>
      <c r="B1730" s="22" t="s">
        <v>105</v>
      </c>
      <c r="C1730" s="72" t="s">
        <v>58</v>
      </c>
      <c r="D1730" s="60">
        <v>1170</v>
      </c>
      <c r="E1730" s="22">
        <v>43</v>
      </c>
      <c r="F1730" s="49" t="s">
        <v>11</v>
      </c>
      <c r="G1730" s="49" t="s">
        <v>6</v>
      </c>
      <c r="H1730" s="73">
        <v>11.95</v>
      </c>
      <c r="I1730" s="73" t="s">
        <v>79</v>
      </c>
      <c r="J1730" s="74">
        <v>0</v>
      </c>
      <c r="K1730" s="73">
        <v>11.95</v>
      </c>
      <c r="L1730" s="73">
        <v>3.32</v>
      </c>
      <c r="M1730" s="22">
        <v>2</v>
      </c>
      <c r="N1730" s="22">
        <v>3025</v>
      </c>
      <c r="O1730" s="22" t="s">
        <v>35</v>
      </c>
      <c r="P1730" s="22" t="s">
        <v>31</v>
      </c>
      <c r="Q1730" s="75">
        <v>23.9</v>
      </c>
      <c r="R1730" s="73">
        <v>0</v>
      </c>
      <c r="S1730" s="73">
        <v>17.259999999999998</v>
      </c>
    </row>
    <row r="1731" spans="1:19" x14ac:dyDescent="0.35">
      <c r="A1731" s="72">
        <v>41342</v>
      </c>
      <c r="B1731" s="22" t="s">
        <v>105</v>
      </c>
      <c r="C1731" s="72" t="s">
        <v>58</v>
      </c>
      <c r="D1731" s="60">
        <v>1170</v>
      </c>
      <c r="E1731" s="22">
        <v>39</v>
      </c>
      <c r="F1731" s="49" t="s">
        <v>11</v>
      </c>
      <c r="G1731" s="49" t="s">
        <v>6</v>
      </c>
      <c r="H1731" s="73">
        <v>26.95</v>
      </c>
      <c r="I1731" s="73" t="s">
        <v>80</v>
      </c>
      <c r="J1731" s="74">
        <v>0.1</v>
      </c>
      <c r="K1731" s="73">
        <v>24.26</v>
      </c>
      <c r="L1731" s="73">
        <v>12.24</v>
      </c>
      <c r="M1731" s="22">
        <v>20</v>
      </c>
      <c r="N1731" s="22">
        <v>3025</v>
      </c>
      <c r="O1731" s="22" t="s">
        <v>35</v>
      </c>
      <c r="P1731" s="22" t="s">
        <v>31</v>
      </c>
      <c r="Q1731" s="75">
        <v>485.20000000000005</v>
      </c>
      <c r="R1731" s="73">
        <v>2.6899999999999977</v>
      </c>
      <c r="S1731" s="73">
        <v>240.40000000000003</v>
      </c>
    </row>
    <row r="1732" spans="1:19" x14ac:dyDescent="0.35">
      <c r="A1732" s="72">
        <v>41342</v>
      </c>
      <c r="B1732" s="22" t="s">
        <v>105</v>
      </c>
      <c r="C1732" s="72" t="s">
        <v>58</v>
      </c>
      <c r="D1732" s="60">
        <v>1170</v>
      </c>
      <c r="E1732" s="22">
        <v>20</v>
      </c>
      <c r="F1732" s="49" t="s">
        <v>11</v>
      </c>
      <c r="G1732" s="49" t="s">
        <v>6</v>
      </c>
      <c r="H1732" s="73">
        <v>16.95</v>
      </c>
      <c r="I1732" s="73" t="s">
        <v>79</v>
      </c>
      <c r="J1732" s="74">
        <v>0</v>
      </c>
      <c r="K1732" s="73">
        <v>16.95</v>
      </c>
      <c r="L1732" s="73">
        <v>6.76</v>
      </c>
      <c r="M1732" s="22">
        <v>9</v>
      </c>
      <c r="N1732" s="22">
        <v>3025</v>
      </c>
      <c r="O1732" s="22" t="s">
        <v>35</v>
      </c>
      <c r="P1732" s="22" t="s">
        <v>31</v>
      </c>
      <c r="Q1732" s="75">
        <v>152.54999999999998</v>
      </c>
      <c r="R1732" s="73">
        <v>0</v>
      </c>
      <c r="S1732" s="73">
        <v>91.71</v>
      </c>
    </row>
    <row r="1733" spans="1:19" x14ac:dyDescent="0.35">
      <c r="A1733" s="72">
        <v>41342</v>
      </c>
      <c r="B1733" s="22" t="s">
        <v>105</v>
      </c>
      <c r="C1733" s="72" t="s">
        <v>58</v>
      </c>
      <c r="D1733" s="60">
        <v>1170</v>
      </c>
      <c r="E1733" s="22">
        <v>36</v>
      </c>
      <c r="F1733" s="49" t="s">
        <v>11</v>
      </c>
      <c r="G1733" s="49" t="s">
        <v>6</v>
      </c>
      <c r="H1733" s="73">
        <v>26.95</v>
      </c>
      <c r="I1733" s="73" t="s">
        <v>80</v>
      </c>
      <c r="J1733" s="74">
        <v>0</v>
      </c>
      <c r="K1733" s="73">
        <v>26.95</v>
      </c>
      <c r="L1733" s="73">
        <v>12.53</v>
      </c>
      <c r="M1733" s="22">
        <v>8</v>
      </c>
      <c r="N1733" s="22">
        <v>3025</v>
      </c>
      <c r="O1733" s="22" t="s">
        <v>35</v>
      </c>
      <c r="P1733" s="22" t="s">
        <v>31</v>
      </c>
      <c r="Q1733" s="75">
        <v>215.6</v>
      </c>
      <c r="R1733" s="73">
        <v>0</v>
      </c>
      <c r="S1733" s="73">
        <v>115.36</v>
      </c>
    </row>
    <row r="1734" spans="1:19" x14ac:dyDescent="0.35">
      <c r="A1734" s="72">
        <v>41342</v>
      </c>
      <c r="B1734" s="22" t="s">
        <v>105</v>
      </c>
      <c r="C1734" s="72" t="s">
        <v>58</v>
      </c>
      <c r="D1734" s="60">
        <v>1170</v>
      </c>
      <c r="E1734" s="22">
        <v>43</v>
      </c>
      <c r="F1734" s="49" t="s">
        <v>11</v>
      </c>
      <c r="G1734" s="49" t="s">
        <v>6</v>
      </c>
      <c r="H1734" s="73">
        <v>11.95</v>
      </c>
      <c r="I1734" s="73" t="s">
        <v>79</v>
      </c>
      <c r="J1734" s="74">
        <v>0</v>
      </c>
      <c r="K1734" s="73">
        <v>11.95</v>
      </c>
      <c r="L1734" s="73">
        <v>3.32</v>
      </c>
      <c r="M1734" s="22">
        <v>6</v>
      </c>
      <c r="N1734" s="22">
        <v>3025</v>
      </c>
      <c r="O1734" s="22" t="s">
        <v>35</v>
      </c>
      <c r="P1734" s="22" t="s">
        <v>31</v>
      </c>
      <c r="Q1734" s="75">
        <v>71.699999999999989</v>
      </c>
      <c r="R1734" s="73">
        <v>0</v>
      </c>
      <c r="S1734" s="73">
        <v>51.779999999999994</v>
      </c>
    </row>
    <row r="1735" spans="1:19" x14ac:dyDescent="0.35">
      <c r="A1735" s="72">
        <v>41342</v>
      </c>
      <c r="B1735" s="22" t="s">
        <v>105</v>
      </c>
      <c r="C1735" s="72" t="s">
        <v>58</v>
      </c>
      <c r="D1735" s="60">
        <v>1171</v>
      </c>
      <c r="E1735" s="22">
        <v>50</v>
      </c>
      <c r="F1735" s="49" t="s">
        <v>10</v>
      </c>
      <c r="G1735" s="49" t="s">
        <v>6</v>
      </c>
      <c r="H1735" s="73">
        <v>24.95</v>
      </c>
      <c r="I1735" s="73" t="s">
        <v>80</v>
      </c>
      <c r="J1735" s="74">
        <v>0</v>
      </c>
      <c r="K1735" s="73">
        <v>24.95</v>
      </c>
      <c r="L1735" s="73">
        <v>12.14</v>
      </c>
      <c r="M1735" s="22">
        <v>1</v>
      </c>
      <c r="N1735" s="22">
        <v>3016</v>
      </c>
      <c r="O1735" s="22" t="s">
        <v>42</v>
      </c>
      <c r="P1735" s="22" t="s">
        <v>29</v>
      </c>
      <c r="Q1735" s="75">
        <v>24.95</v>
      </c>
      <c r="R1735" s="73">
        <v>0</v>
      </c>
      <c r="S1735" s="73">
        <v>12.809999999999999</v>
      </c>
    </row>
    <row r="1736" spans="1:19" x14ac:dyDescent="0.35">
      <c r="A1736" s="72">
        <v>41342</v>
      </c>
      <c r="B1736" s="22" t="s">
        <v>105</v>
      </c>
      <c r="C1736" s="72" t="s">
        <v>58</v>
      </c>
      <c r="D1736" s="60">
        <v>1172</v>
      </c>
      <c r="E1736" s="22">
        <v>45</v>
      </c>
      <c r="F1736" s="49" t="s">
        <v>11</v>
      </c>
      <c r="G1736" s="49" t="s">
        <v>6</v>
      </c>
      <c r="H1736" s="73">
        <v>38.950000000000003</v>
      </c>
      <c r="I1736" s="73" t="s">
        <v>81</v>
      </c>
      <c r="J1736" s="74">
        <v>0</v>
      </c>
      <c r="K1736" s="73">
        <v>38.950000000000003</v>
      </c>
      <c r="L1736" s="73">
        <v>22.33</v>
      </c>
      <c r="M1736" s="22">
        <v>2</v>
      </c>
      <c r="N1736" s="22">
        <v>3028</v>
      </c>
      <c r="O1736" s="22" t="s">
        <v>39</v>
      </c>
      <c r="P1736" s="22" t="s">
        <v>27</v>
      </c>
      <c r="Q1736" s="75">
        <v>77.900000000000006</v>
      </c>
      <c r="R1736" s="73">
        <v>0</v>
      </c>
      <c r="S1736" s="73">
        <v>33.240000000000009</v>
      </c>
    </row>
    <row r="1737" spans="1:19" x14ac:dyDescent="0.35">
      <c r="A1737" s="72">
        <v>41342</v>
      </c>
      <c r="B1737" s="22" t="s">
        <v>105</v>
      </c>
      <c r="C1737" s="72" t="s">
        <v>58</v>
      </c>
      <c r="D1737" s="60">
        <v>1173</v>
      </c>
      <c r="E1737" s="22">
        <v>38</v>
      </c>
      <c r="F1737" s="49" t="s">
        <v>10</v>
      </c>
      <c r="G1737" s="49" t="s">
        <v>6</v>
      </c>
      <c r="H1737" s="73">
        <v>24.95</v>
      </c>
      <c r="I1737" s="73" t="s">
        <v>80</v>
      </c>
      <c r="J1737" s="74">
        <v>0</v>
      </c>
      <c r="K1737" s="73">
        <v>24.95</v>
      </c>
      <c r="L1737" s="73">
        <v>11.48</v>
      </c>
      <c r="M1737" s="22">
        <v>4</v>
      </c>
      <c r="N1737" s="22">
        <v>3024</v>
      </c>
      <c r="O1737" s="22" t="s">
        <v>47</v>
      </c>
      <c r="P1737" s="22" t="s">
        <v>41</v>
      </c>
      <c r="Q1737" s="75">
        <v>99.8</v>
      </c>
      <c r="R1737" s="73">
        <v>0</v>
      </c>
      <c r="S1737" s="73">
        <v>53.879999999999995</v>
      </c>
    </row>
    <row r="1738" spans="1:19" x14ac:dyDescent="0.35">
      <c r="A1738" s="72">
        <v>41342</v>
      </c>
      <c r="B1738" s="22" t="s">
        <v>105</v>
      </c>
      <c r="C1738" s="72" t="s">
        <v>58</v>
      </c>
      <c r="D1738" s="60">
        <v>1174</v>
      </c>
      <c r="E1738" s="22">
        <v>13</v>
      </c>
      <c r="F1738" s="49" t="s">
        <v>11</v>
      </c>
      <c r="G1738" s="49" t="s">
        <v>6</v>
      </c>
      <c r="H1738" s="73">
        <v>26.95</v>
      </c>
      <c r="I1738" s="73" t="s">
        <v>80</v>
      </c>
      <c r="J1738" s="74">
        <v>0</v>
      </c>
      <c r="K1738" s="73">
        <v>26.95</v>
      </c>
      <c r="L1738" s="73">
        <v>13.26</v>
      </c>
      <c r="M1738" s="22">
        <v>2</v>
      </c>
      <c r="N1738" s="22">
        <v>3019</v>
      </c>
      <c r="O1738" s="22" t="s">
        <v>28</v>
      </c>
      <c r="P1738" s="22" t="s">
        <v>29</v>
      </c>
      <c r="Q1738" s="75">
        <v>53.9</v>
      </c>
      <c r="R1738" s="73">
        <v>0</v>
      </c>
      <c r="S1738" s="73">
        <v>27.38</v>
      </c>
    </row>
    <row r="1739" spans="1:19" x14ac:dyDescent="0.35">
      <c r="A1739" s="72">
        <v>41342</v>
      </c>
      <c r="B1739" s="22" t="s">
        <v>105</v>
      </c>
      <c r="C1739" s="72" t="s">
        <v>58</v>
      </c>
      <c r="D1739" s="60">
        <v>1174</v>
      </c>
      <c r="E1739" s="22">
        <v>1</v>
      </c>
      <c r="F1739" s="49" t="s">
        <v>11</v>
      </c>
      <c r="G1739" s="49" t="s">
        <v>6</v>
      </c>
      <c r="H1739" s="73">
        <v>43.95</v>
      </c>
      <c r="I1739" s="73" t="s">
        <v>82</v>
      </c>
      <c r="J1739" s="74">
        <v>0.1</v>
      </c>
      <c r="K1739" s="73">
        <v>39.56</v>
      </c>
      <c r="L1739" s="73">
        <v>25.6</v>
      </c>
      <c r="M1739" s="22">
        <v>12</v>
      </c>
      <c r="N1739" s="22">
        <v>3019</v>
      </c>
      <c r="O1739" s="22" t="s">
        <v>28</v>
      </c>
      <c r="P1739" s="22" t="s">
        <v>29</v>
      </c>
      <c r="Q1739" s="75">
        <v>474.72</v>
      </c>
      <c r="R1739" s="73">
        <v>4.3900000000000006</v>
      </c>
      <c r="S1739" s="73">
        <v>167.52</v>
      </c>
    </row>
    <row r="1740" spans="1:19" x14ac:dyDescent="0.35">
      <c r="A1740" s="72">
        <v>41342</v>
      </c>
      <c r="B1740" s="22" t="s">
        <v>105</v>
      </c>
      <c r="C1740" s="72" t="s">
        <v>58</v>
      </c>
      <c r="D1740" s="60">
        <v>1175</v>
      </c>
      <c r="E1740" s="22">
        <v>5</v>
      </c>
      <c r="F1740" s="49" t="s">
        <v>10</v>
      </c>
      <c r="G1740" s="49" t="s">
        <v>6</v>
      </c>
      <c r="H1740" s="73">
        <v>24.95</v>
      </c>
      <c r="I1740" s="73" t="s">
        <v>80</v>
      </c>
      <c r="J1740" s="74">
        <v>0</v>
      </c>
      <c r="K1740" s="73">
        <v>24.95</v>
      </c>
      <c r="L1740" s="73">
        <v>12.27</v>
      </c>
      <c r="M1740" s="22">
        <v>3</v>
      </c>
      <c r="N1740" s="22">
        <v>3017</v>
      </c>
      <c r="O1740" s="22" t="s">
        <v>32</v>
      </c>
      <c r="P1740" s="22" t="s">
        <v>29</v>
      </c>
      <c r="Q1740" s="75">
        <v>74.849999999999994</v>
      </c>
      <c r="R1740" s="73">
        <v>0</v>
      </c>
      <c r="S1740" s="73">
        <v>38.04</v>
      </c>
    </row>
    <row r="1741" spans="1:19" x14ac:dyDescent="0.35">
      <c r="A1741" s="72">
        <v>41342</v>
      </c>
      <c r="B1741" s="22" t="s">
        <v>105</v>
      </c>
      <c r="C1741" s="72" t="s">
        <v>58</v>
      </c>
      <c r="D1741" s="60">
        <v>1176</v>
      </c>
      <c r="E1741" s="22">
        <v>25</v>
      </c>
      <c r="F1741" s="49" t="s">
        <v>11</v>
      </c>
      <c r="G1741" s="49" t="s">
        <v>6</v>
      </c>
      <c r="H1741" s="73">
        <v>0.95</v>
      </c>
      <c r="I1741" s="73" t="s">
        <v>78</v>
      </c>
      <c r="J1741" s="74">
        <v>0.1</v>
      </c>
      <c r="K1741" s="73">
        <v>0.86</v>
      </c>
      <c r="L1741" s="73">
        <v>0.35</v>
      </c>
      <c r="M1741" s="22">
        <v>19</v>
      </c>
      <c r="N1741" s="22">
        <v>3024</v>
      </c>
      <c r="O1741" s="22" t="s">
        <v>47</v>
      </c>
      <c r="P1741" s="22" t="s">
        <v>41</v>
      </c>
      <c r="Q1741" s="75">
        <v>16.34</v>
      </c>
      <c r="R1741" s="73">
        <v>8.9999999999999969E-2</v>
      </c>
      <c r="S1741" s="73">
        <v>9.69</v>
      </c>
    </row>
    <row r="1742" spans="1:19" x14ac:dyDescent="0.35">
      <c r="A1742" s="72">
        <v>41342</v>
      </c>
      <c r="B1742" s="22" t="s">
        <v>105</v>
      </c>
      <c r="C1742" s="72" t="s">
        <v>58</v>
      </c>
      <c r="D1742" s="60">
        <v>1177</v>
      </c>
      <c r="E1742" s="22">
        <v>25</v>
      </c>
      <c r="F1742" s="49" t="s">
        <v>10</v>
      </c>
      <c r="G1742" s="49" t="s">
        <v>6</v>
      </c>
      <c r="H1742" s="73">
        <v>0.95</v>
      </c>
      <c r="I1742" s="73" t="s">
        <v>78</v>
      </c>
      <c r="J1742" s="74">
        <v>0</v>
      </c>
      <c r="K1742" s="73">
        <v>0.95</v>
      </c>
      <c r="L1742" s="73">
        <v>0.35</v>
      </c>
      <c r="M1742" s="22">
        <v>2</v>
      </c>
      <c r="N1742" s="22">
        <v>3033</v>
      </c>
      <c r="O1742" s="22" t="s">
        <v>22</v>
      </c>
      <c r="P1742" s="22" t="s">
        <v>23</v>
      </c>
      <c r="Q1742" s="75">
        <v>1.9</v>
      </c>
      <c r="R1742" s="73">
        <v>0</v>
      </c>
      <c r="S1742" s="73">
        <v>1.2</v>
      </c>
    </row>
    <row r="1743" spans="1:19" x14ac:dyDescent="0.35">
      <c r="A1743" s="72">
        <v>41342</v>
      </c>
      <c r="B1743" s="22" t="s">
        <v>105</v>
      </c>
      <c r="C1743" s="72" t="s">
        <v>58</v>
      </c>
      <c r="D1743" s="60">
        <v>1178</v>
      </c>
      <c r="E1743" s="22">
        <v>9</v>
      </c>
      <c r="F1743" s="49" t="s">
        <v>11</v>
      </c>
      <c r="G1743" s="49" t="s">
        <v>6</v>
      </c>
      <c r="H1743" s="73">
        <v>48.95</v>
      </c>
      <c r="I1743" s="73" t="s">
        <v>82</v>
      </c>
      <c r="J1743" s="74">
        <v>0</v>
      </c>
      <c r="K1743" s="73">
        <v>48.95</v>
      </c>
      <c r="L1743" s="73">
        <v>24.52</v>
      </c>
      <c r="M1743" s="22">
        <v>13</v>
      </c>
      <c r="N1743" s="22">
        <v>3011</v>
      </c>
      <c r="O1743" s="22" t="s">
        <v>52</v>
      </c>
      <c r="P1743" s="22" t="s">
        <v>31</v>
      </c>
      <c r="Q1743" s="75">
        <v>636.35</v>
      </c>
      <c r="R1743" s="73">
        <v>0</v>
      </c>
      <c r="S1743" s="73">
        <v>317.59000000000003</v>
      </c>
    </row>
    <row r="1744" spans="1:19" x14ac:dyDescent="0.35">
      <c r="A1744" s="72">
        <v>41342</v>
      </c>
      <c r="B1744" s="22" t="s">
        <v>105</v>
      </c>
      <c r="C1744" s="72" t="s">
        <v>58</v>
      </c>
      <c r="D1744" s="60">
        <v>1178</v>
      </c>
      <c r="E1744" s="22">
        <v>48</v>
      </c>
      <c r="F1744" s="49" t="s">
        <v>11</v>
      </c>
      <c r="G1744" s="49" t="s">
        <v>6</v>
      </c>
      <c r="H1744" s="73">
        <v>3.95</v>
      </c>
      <c r="I1744" s="73" t="s">
        <v>78</v>
      </c>
      <c r="J1744" s="74">
        <v>0</v>
      </c>
      <c r="K1744" s="73">
        <v>3.95</v>
      </c>
      <c r="L1744" s="73">
        <v>1.43</v>
      </c>
      <c r="M1744" s="22">
        <v>7</v>
      </c>
      <c r="N1744" s="22">
        <v>3011</v>
      </c>
      <c r="O1744" s="22" t="s">
        <v>52</v>
      </c>
      <c r="P1744" s="22" t="s">
        <v>31</v>
      </c>
      <c r="Q1744" s="75">
        <v>27.650000000000002</v>
      </c>
      <c r="R1744" s="73">
        <v>0</v>
      </c>
      <c r="S1744" s="73">
        <v>17.640000000000004</v>
      </c>
    </row>
    <row r="1745" spans="1:19" x14ac:dyDescent="0.35">
      <c r="A1745" s="72">
        <v>41342</v>
      </c>
      <c r="B1745" s="22" t="s">
        <v>105</v>
      </c>
      <c r="C1745" s="72" t="s">
        <v>58</v>
      </c>
      <c r="D1745" s="60">
        <v>1179</v>
      </c>
      <c r="E1745" s="22">
        <v>3</v>
      </c>
      <c r="F1745" s="49" t="s">
        <v>10</v>
      </c>
      <c r="G1745" s="49" t="s">
        <v>6</v>
      </c>
      <c r="H1745" s="73">
        <v>59.95</v>
      </c>
      <c r="I1745" s="73" t="s">
        <v>83</v>
      </c>
      <c r="J1745" s="74">
        <v>0.1</v>
      </c>
      <c r="K1745" s="73">
        <v>53.96</v>
      </c>
      <c r="L1745" s="73">
        <v>28.73</v>
      </c>
      <c r="M1745" s="22">
        <v>3</v>
      </c>
      <c r="N1745" s="22">
        <v>3018</v>
      </c>
      <c r="O1745" s="22" t="s">
        <v>49</v>
      </c>
      <c r="P1745" s="22" t="s">
        <v>41</v>
      </c>
      <c r="Q1745" s="75">
        <v>161.88</v>
      </c>
      <c r="R1745" s="73">
        <v>5.990000000000002</v>
      </c>
      <c r="S1745" s="73">
        <v>75.69</v>
      </c>
    </row>
    <row r="1746" spans="1:19" x14ac:dyDescent="0.35">
      <c r="A1746" s="72">
        <v>41342</v>
      </c>
      <c r="B1746" s="22" t="s">
        <v>105</v>
      </c>
      <c r="C1746" s="72" t="s">
        <v>58</v>
      </c>
      <c r="D1746" s="60">
        <v>1180</v>
      </c>
      <c r="E1746" s="22">
        <v>42</v>
      </c>
      <c r="F1746" s="49" t="s">
        <v>10</v>
      </c>
      <c r="G1746" s="49" t="s">
        <v>6</v>
      </c>
      <c r="H1746" s="73">
        <v>35.950000000000003</v>
      </c>
      <c r="I1746" s="73" t="s">
        <v>81</v>
      </c>
      <c r="J1746" s="74">
        <v>0</v>
      </c>
      <c r="K1746" s="73">
        <v>35.950000000000003</v>
      </c>
      <c r="L1746" s="73">
        <v>20.25</v>
      </c>
      <c r="M1746" s="22">
        <v>1</v>
      </c>
      <c r="N1746" s="22">
        <v>3024</v>
      </c>
      <c r="O1746" s="22" t="s">
        <v>47</v>
      </c>
      <c r="P1746" s="22" t="s">
        <v>41</v>
      </c>
      <c r="Q1746" s="75">
        <v>35.950000000000003</v>
      </c>
      <c r="R1746" s="73">
        <v>0</v>
      </c>
      <c r="S1746" s="73">
        <v>15.700000000000003</v>
      </c>
    </row>
    <row r="1747" spans="1:19" x14ac:dyDescent="0.35">
      <c r="A1747" s="72">
        <v>41342</v>
      </c>
      <c r="B1747" s="22" t="s">
        <v>105</v>
      </c>
      <c r="C1747" s="72" t="s">
        <v>58</v>
      </c>
      <c r="D1747" s="60">
        <v>1181</v>
      </c>
      <c r="E1747" s="22">
        <v>20</v>
      </c>
      <c r="F1747" s="49" t="s">
        <v>11</v>
      </c>
      <c r="G1747" s="49" t="s">
        <v>6</v>
      </c>
      <c r="H1747" s="73">
        <v>16.95</v>
      </c>
      <c r="I1747" s="73" t="s">
        <v>79</v>
      </c>
      <c r="J1747" s="74">
        <v>0</v>
      </c>
      <c r="K1747" s="73">
        <v>16.95</v>
      </c>
      <c r="L1747" s="73">
        <v>6.76</v>
      </c>
      <c r="M1747" s="22">
        <v>28</v>
      </c>
      <c r="N1747" s="22">
        <v>3019</v>
      </c>
      <c r="O1747" s="22" t="s">
        <v>28</v>
      </c>
      <c r="P1747" s="22" t="s">
        <v>29</v>
      </c>
      <c r="Q1747" s="75">
        <v>474.59999999999997</v>
      </c>
      <c r="R1747" s="73">
        <v>0</v>
      </c>
      <c r="S1747" s="73">
        <v>285.32</v>
      </c>
    </row>
    <row r="1748" spans="1:19" x14ac:dyDescent="0.35">
      <c r="A1748" s="72">
        <v>41342</v>
      </c>
      <c r="B1748" s="22" t="s">
        <v>105</v>
      </c>
      <c r="C1748" s="72" t="s">
        <v>58</v>
      </c>
      <c r="D1748" s="60">
        <v>1181</v>
      </c>
      <c r="E1748" s="22">
        <v>14</v>
      </c>
      <c r="F1748" s="49" t="s">
        <v>11</v>
      </c>
      <c r="G1748" s="49" t="s">
        <v>6</v>
      </c>
      <c r="H1748" s="73">
        <v>31.95</v>
      </c>
      <c r="I1748" s="73" t="s">
        <v>81</v>
      </c>
      <c r="J1748" s="74">
        <v>0</v>
      </c>
      <c r="K1748" s="73">
        <v>31.95</v>
      </c>
      <c r="L1748" s="73">
        <v>17.38</v>
      </c>
      <c r="M1748" s="22">
        <v>1</v>
      </c>
      <c r="N1748" s="22">
        <v>3019</v>
      </c>
      <c r="O1748" s="22" t="s">
        <v>28</v>
      </c>
      <c r="P1748" s="22" t="s">
        <v>29</v>
      </c>
      <c r="Q1748" s="75">
        <v>31.95</v>
      </c>
      <c r="R1748" s="73">
        <v>0</v>
      </c>
      <c r="S1748" s="73">
        <v>14.57</v>
      </c>
    </row>
    <row r="1749" spans="1:19" x14ac:dyDescent="0.35">
      <c r="A1749" s="72">
        <v>41342</v>
      </c>
      <c r="B1749" s="22" t="s">
        <v>105</v>
      </c>
      <c r="C1749" s="72" t="s">
        <v>58</v>
      </c>
      <c r="D1749" s="60">
        <v>1182</v>
      </c>
      <c r="E1749" s="22">
        <v>39</v>
      </c>
      <c r="F1749" s="49" t="s">
        <v>10</v>
      </c>
      <c r="G1749" s="49" t="s">
        <v>6</v>
      </c>
      <c r="H1749" s="73">
        <v>26.95</v>
      </c>
      <c r="I1749" s="73" t="s">
        <v>80</v>
      </c>
      <c r="J1749" s="74">
        <v>0</v>
      </c>
      <c r="K1749" s="73">
        <v>26.95</v>
      </c>
      <c r="L1749" s="73">
        <v>12.24</v>
      </c>
      <c r="M1749" s="22">
        <v>5</v>
      </c>
      <c r="N1749" s="22">
        <v>3019</v>
      </c>
      <c r="O1749" s="22" t="s">
        <v>28</v>
      </c>
      <c r="P1749" s="22" t="s">
        <v>29</v>
      </c>
      <c r="Q1749" s="75">
        <v>134.75</v>
      </c>
      <c r="R1749" s="73">
        <v>0</v>
      </c>
      <c r="S1749" s="73">
        <v>73.55</v>
      </c>
    </row>
    <row r="1750" spans="1:19" x14ac:dyDescent="0.35">
      <c r="A1750" s="72">
        <v>41342</v>
      </c>
      <c r="B1750" s="22" t="s">
        <v>105</v>
      </c>
      <c r="C1750" s="72" t="s">
        <v>58</v>
      </c>
      <c r="D1750" s="60">
        <v>1183</v>
      </c>
      <c r="E1750" s="22">
        <v>47</v>
      </c>
      <c r="F1750" s="49" t="s">
        <v>11</v>
      </c>
      <c r="G1750" s="49" t="s">
        <v>6</v>
      </c>
      <c r="H1750" s="73">
        <v>28.95</v>
      </c>
      <c r="I1750" s="73" t="s">
        <v>80</v>
      </c>
      <c r="J1750" s="74">
        <v>0</v>
      </c>
      <c r="K1750" s="73">
        <v>28.95</v>
      </c>
      <c r="L1750" s="73">
        <v>8.86</v>
      </c>
      <c r="M1750" s="22">
        <v>9</v>
      </c>
      <c r="N1750" s="22">
        <v>3032</v>
      </c>
      <c r="O1750" s="22" t="s">
        <v>30</v>
      </c>
      <c r="P1750" s="22" t="s">
        <v>31</v>
      </c>
      <c r="Q1750" s="75">
        <v>260.55</v>
      </c>
      <c r="R1750" s="73">
        <v>0</v>
      </c>
      <c r="S1750" s="73">
        <v>180.81</v>
      </c>
    </row>
    <row r="1751" spans="1:19" x14ac:dyDescent="0.35">
      <c r="A1751" s="72">
        <v>41342</v>
      </c>
      <c r="B1751" s="22" t="s">
        <v>105</v>
      </c>
      <c r="C1751" s="72" t="s">
        <v>58</v>
      </c>
      <c r="D1751" s="60">
        <v>1184</v>
      </c>
      <c r="E1751" s="22">
        <v>10</v>
      </c>
      <c r="F1751" s="49" t="s">
        <v>10</v>
      </c>
      <c r="G1751" s="49" t="s">
        <v>6</v>
      </c>
      <c r="H1751" s="73">
        <v>34.950000000000003</v>
      </c>
      <c r="I1751" s="73" t="s">
        <v>81</v>
      </c>
      <c r="J1751" s="74">
        <v>0</v>
      </c>
      <c r="K1751" s="73">
        <v>34.950000000000003</v>
      </c>
      <c r="L1751" s="73">
        <v>22.13</v>
      </c>
      <c r="M1751" s="22">
        <v>13</v>
      </c>
      <c r="N1751" s="22">
        <v>3018</v>
      </c>
      <c r="O1751" s="22" t="s">
        <v>49</v>
      </c>
      <c r="P1751" s="22" t="s">
        <v>41</v>
      </c>
      <c r="Q1751" s="75">
        <v>454.35</v>
      </c>
      <c r="R1751" s="73">
        <v>0</v>
      </c>
      <c r="S1751" s="73">
        <v>166.66000000000005</v>
      </c>
    </row>
    <row r="1752" spans="1:19" x14ac:dyDescent="0.35">
      <c r="A1752" s="72">
        <v>41342</v>
      </c>
      <c r="B1752" s="22" t="s">
        <v>105</v>
      </c>
      <c r="C1752" s="72" t="s">
        <v>58</v>
      </c>
      <c r="D1752" s="60">
        <v>1185</v>
      </c>
      <c r="E1752" s="22">
        <v>30</v>
      </c>
      <c r="F1752" s="49" t="s">
        <v>10</v>
      </c>
      <c r="G1752" s="49" t="s">
        <v>6</v>
      </c>
      <c r="H1752" s="73">
        <v>10.95</v>
      </c>
      <c r="I1752" s="73" t="s">
        <v>79</v>
      </c>
      <c r="J1752" s="74">
        <v>0</v>
      </c>
      <c r="K1752" s="73">
        <v>10.95</v>
      </c>
      <c r="L1752" s="73">
        <v>4.8</v>
      </c>
      <c r="M1752" s="22">
        <v>1</v>
      </c>
      <c r="N1752" s="22">
        <v>3020</v>
      </c>
      <c r="O1752" s="22" t="s">
        <v>26</v>
      </c>
      <c r="P1752" s="22" t="s">
        <v>27</v>
      </c>
      <c r="Q1752" s="75">
        <v>10.95</v>
      </c>
      <c r="R1752" s="73">
        <v>0</v>
      </c>
      <c r="S1752" s="73">
        <v>6.1499999999999995</v>
      </c>
    </row>
    <row r="1753" spans="1:19" x14ac:dyDescent="0.35">
      <c r="A1753" s="72">
        <v>41342</v>
      </c>
      <c r="B1753" s="22" t="s">
        <v>105</v>
      </c>
      <c r="C1753" s="72" t="s">
        <v>58</v>
      </c>
      <c r="D1753" s="60">
        <v>1186</v>
      </c>
      <c r="E1753" s="22">
        <v>16</v>
      </c>
      <c r="F1753" s="49" t="s">
        <v>10</v>
      </c>
      <c r="G1753" s="49" t="s">
        <v>6</v>
      </c>
      <c r="H1753" s="73">
        <v>27.95</v>
      </c>
      <c r="I1753" s="73" t="s">
        <v>80</v>
      </c>
      <c r="J1753" s="74">
        <v>0</v>
      </c>
      <c r="K1753" s="73">
        <v>27.95</v>
      </c>
      <c r="L1753" s="73">
        <v>15.85</v>
      </c>
      <c r="M1753" s="22">
        <v>5</v>
      </c>
      <c r="N1753" s="22">
        <v>3027</v>
      </c>
      <c r="O1753" s="22" t="s">
        <v>50</v>
      </c>
      <c r="P1753" s="22" t="s">
        <v>23</v>
      </c>
      <c r="Q1753" s="75">
        <v>139.75</v>
      </c>
      <c r="R1753" s="73">
        <v>0</v>
      </c>
      <c r="S1753" s="73">
        <v>60.5</v>
      </c>
    </row>
    <row r="1754" spans="1:19" x14ac:dyDescent="0.35">
      <c r="A1754" s="72">
        <v>41342</v>
      </c>
      <c r="B1754" s="22" t="s">
        <v>105</v>
      </c>
      <c r="C1754" s="72" t="s">
        <v>58</v>
      </c>
      <c r="D1754" s="60">
        <v>1186</v>
      </c>
      <c r="E1754" s="22">
        <v>34</v>
      </c>
      <c r="F1754" s="49" t="s">
        <v>10</v>
      </c>
      <c r="G1754" s="49" t="s">
        <v>6</v>
      </c>
      <c r="H1754" s="73">
        <v>37.950000000000003</v>
      </c>
      <c r="I1754" s="73" t="s">
        <v>81</v>
      </c>
      <c r="J1754" s="74">
        <v>0.1</v>
      </c>
      <c r="K1754" s="73">
        <v>34.159999999999997</v>
      </c>
      <c r="L1754" s="73">
        <v>15.35</v>
      </c>
      <c r="M1754" s="22">
        <v>17</v>
      </c>
      <c r="N1754" s="22">
        <v>3027</v>
      </c>
      <c r="O1754" s="22" t="s">
        <v>50</v>
      </c>
      <c r="P1754" s="22" t="s">
        <v>23</v>
      </c>
      <c r="Q1754" s="75">
        <v>580.71999999999991</v>
      </c>
      <c r="R1754" s="73">
        <v>3.7900000000000063</v>
      </c>
      <c r="S1754" s="73">
        <v>319.76999999999992</v>
      </c>
    </row>
    <row r="1755" spans="1:19" x14ac:dyDescent="0.35">
      <c r="A1755" s="72">
        <v>41342</v>
      </c>
      <c r="B1755" s="22" t="s">
        <v>105</v>
      </c>
      <c r="C1755" s="72" t="s">
        <v>58</v>
      </c>
      <c r="D1755" s="60">
        <v>1187</v>
      </c>
      <c r="E1755" s="22">
        <v>38</v>
      </c>
      <c r="F1755" s="49" t="s">
        <v>11</v>
      </c>
      <c r="G1755" s="49" t="s">
        <v>6</v>
      </c>
      <c r="H1755" s="73">
        <v>24.95</v>
      </c>
      <c r="I1755" s="73" t="s">
        <v>80</v>
      </c>
      <c r="J1755" s="74">
        <v>0</v>
      </c>
      <c r="K1755" s="73">
        <v>24.95</v>
      </c>
      <c r="L1755" s="73">
        <v>11.48</v>
      </c>
      <c r="M1755" s="22">
        <v>4</v>
      </c>
      <c r="N1755" s="22">
        <v>3027</v>
      </c>
      <c r="O1755" s="22" t="s">
        <v>50</v>
      </c>
      <c r="P1755" s="22" t="s">
        <v>23</v>
      </c>
      <c r="Q1755" s="75">
        <v>99.8</v>
      </c>
      <c r="R1755" s="73">
        <v>0</v>
      </c>
      <c r="S1755" s="73">
        <v>53.879999999999995</v>
      </c>
    </row>
    <row r="1756" spans="1:19" x14ac:dyDescent="0.35">
      <c r="A1756" s="72">
        <v>41342</v>
      </c>
      <c r="B1756" s="22" t="s">
        <v>105</v>
      </c>
      <c r="C1756" s="72" t="s">
        <v>58</v>
      </c>
      <c r="D1756" s="60">
        <v>1188</v>
      </c>
      <c r="E1756" s="22">
        <v>45</v>
      </c>
      <c r="F1756" s="49" t="s">
        <v>10</v>
      </c>
      <c r="G1756" s="49" t="s">
        <v>6</v>
      </c>
      <c r="H1756" s="73">
        <v>38.950000000000003</v>
      </c>
      <c r="I1756" s="73" t="s">
        <v>81</v>
      </c>
      <c r="J1756" s="74">
        <v>0</v>
      </c>
      <c r="K1756" s="73">
        <v>38.950000000000003</v>
      </c>
      <c r="L1756" s="73">
        <v>22.33</v>
      </c>
      <c r="M1756" s="22">
        <v>1</v>
      </c>
      <c r="N1756" s="22">
        <v>3027</v>
      </c>
      <c r="O1756" s="22" t="s">
        <v>50</v>
      </c>
      <c r="P1756" s="22" t="s">
        <v>23</v>
      </c>
      <c r="Q1756" s="75">
        <v>38.950000000000003</v>
      </c>
      <c r="R1756" s="73">
        <v>0</v>
      </c>
      <c r="S1756" s="73">
        <v>16.620000000000005</v>
      </c>
    </row>
    <row r="1757" spans="1:19" x14ac:dyDescent="0.35">
      <c r="A1757" s="72">
        <v>41342</v>
      </c>
      <c r="B1757" s="22" t="s">
        <v>105</v>
      </c>
      <c r="C1757" s="72" t="s">
        <v>58</v>
      </c>
      <c r="D1757" s="60">
        <v>1189</v>
      </c>
      <c r="E1757" s="22">
        <v>2</v>
      </c>
      <c r="F1757" s="49" t="s">
        <v>11</v>
      </c>
      <c r="G1757" s="49" t="s">
        <v>6</v>
      </c>
      <c r="H1757" s="73">
        <v>44.95</v>
      </c>
      <c r="I1757" s="73" t="s">
        <v>82</v>
      </c>
      <c r="J1757" s="74">
        <v>0</v>
      </c>
      <c r="K1757" s="73">
        <v>44.95</v>
      </c>
      <c r="L1757" s="73">
        <v>27.95</v>
      </c>
      <c r="M1757" s="22">
        <v>3</v>
      </c>
      <c r="N1757" s="22">
        <v>3017</v>
      </c>
      <c r="O1757" s="22" t="s">
        <v>32</v>
      </c>
      <c r="P1757" s="22" t="s">
        <v>29</v>
      </c>
      <c r="Q1757" s="75">
        <v>134.85000000000002</v>
      </c>
      <c r="R1757" s="73">
        <v>0</v>
      </c>
      <c r="S1757" s="73">
        <v>51.000000000000014</v>
      </c>
    </row>
    <row r="1758" spans="1:19" x14ac:dyDescent="0.35">
      <c r="A1758" s="72">
        <v>41342</v>
      </c>
      <c r="B1758" s="22" t="s">
        <v>105</v>
      </c>
      <c r="C1758" s="72" t="s">
        <v>58</v>
      </c>
      <c r="D1758" s="60">
        <v>1189</v>
      </c>
      <c r="E1758" s="22">
        <v>5</v>
      </c>
      <c r="F1758" s="49" t="s">
        <v>11</v>
      </c>
      <c r="G1758" s="49" t="s">
        <v>6</v>
      </c>
      <c r="H1758" s="73">
        <v>24.95</v>
      </c>
      <c r="I1758" s="73" t="s">
        <v>80</v>
      </c>
      <c r="J1758" s="74">
        <v>0</v>
      </c>
      <c r="K1758" s="73">
        <v>24.95</v>
      </c>
      <c r="L1758" s="73">
        <v>12.27</v>
      </c>
      <c r="M1758" s="22">
        <v>5</v>
      </c>
      <c r="N1758" s="22">
        <v>3017</v>
      </c>
      <c r="O1758" s="22" t="s">
        <v>32</v>
      </c>
      <c r="P1758" s="22" t="s">
        <v>29</v>
      </c>
      <c r="Q1758" s="75">
        <v>124.75</v>
      </c>
      <c r="R1758" s="73">
        <v>0</v>
      </c>
      <c r="S1758" s="73">
        <v>63.4</v>
      </c>
    </row>
    <row r="1759" spans="1:19" x14ac:dyDescent="0.35">
      <c r="A1759" s="72">
        <v>41342</v>
      </c>
      <c r="B1759" s="22" t="s">
        <v>105</v>
      </c>
      <c r="C1759" s="72" t="s">
        <v>58</v>
      </c>
      <c r="D1759" s="60">
        <v>1189</v>
      </c>
      <c r="E1759" s="22">
        <v>1</v>
      </c>
      <c r="F1759" s="49" t="s">
        <v>11</v>
      </c>
      <c r="G1759" s="49" t="s">
        <v>6</v>
      </c>
      <c r="H1759" s="73">
        <v>43.95</v>
      </c>
      <c r="I1759" s="73" t="s">
        <v>82</v>
      </c>
      <c r="J1759" s="74">
        <v>0</v>
      </c>
      <c r="K1759" s="73">
        <v>43.95</v>
      </c>
      <c r="L1759" s="73">
        <v>25.6</v>
      </c>
      <c r="M1759" s="22">
        <v>7</v>
      </c>
      <c r="N1759" s="22">
        <v>3017</v>
      </c>
      <c r="O1759" s="22" t="s">
        <v>32</v>
      </c>
      <c r="P1759" s="22" t="s">
        <v>29</v>
      </c>
      <c r="Q1759" s="75">
        <v>307.65000000000003</v>
      </c>
      <c r="R1759" s="73">
        <v>0</v>
      </c>
      <c r="S1759" s="73">
        <v>128.45000000000002</v>
      </c>
    </row>
    <row r="1760" spans="1:19" x14ac:dyDescent="0.35">
      <c r="A1760" s="72">
        <v>41342</v>
      </c>
      <c r="B1760" s="22" t="s">
        <v>105</v>
      </c>
      <c r="C1760" s="72" t="s">
        <v>58</v>
      </c>
      <c r="D1760" s="60">
        <v>1190</v>
      </c>
      <c r="E1760" s="22">
        <v>28</v>
      </c>
      <c r="F1760" s="49" t="s">
        <v>11</v>
      </c>
      <c r="G1760" s="49" t="s">
        <v>6</v>
      </c>
      <c r="H1760" s="73">
        <v>0.95</v>
      </c>
      <c r="I1760" s="73" t="s">
        <v>78</v>
      </c>
      <c r="J1760" s="74">
        <v>0</v>
      </c>
      <c r="K1760" s="73">
        <v>0.95</v>
      </c>
      <c r="L1760" s="73">
        <v>0.5</v>
      </c>
      <c r="M1760" s="22">
        <v>23</v>
      </c>
      <c r="N1760" s="22">
        <v>3023</v>
      </c>
      <c r="O1760" s="22" t="s">
        <v>38</v>
      </c>
      <c r="P1760" s="22" t="s">
        <v>23</v>
      </c>
      <c r="Q1760" s="75">
        <v>21.849999999999998</v>
      </c>
      <c r="R1760" s="73">
        <v>0</v>
      </c>
      <c r="S1760" s="73">
        <v>10.35</v>
      </c>
    </row>
    <row r="1761" spans="1:19" x14ac:dyDescent="0.35">
      <c r="A1761" s="72">
        <v>41342</v>
      </c>
      <c r="B1761" s="22" t="s">
        <v>105</v>
      </c>
      <c r="C1761" s="72" t="s">
        <v>58</v>
      </c>
      <c r="D1761" s="60">
        <v>1191</v>
      </c>
      <c r="E1761" s="22">
        <v>39</v>
      </c>
      <c r="F1761" s="49" t="s">
        <v>11</v>
      </c>
      <c r="G1761" s="49" t="s">
        <v>6</v>
      </c>
      <c r="H1761" s="73">
        <v>26.95</v>
      </c>
      <c r="I1761" s="73" t="s">
        <v>80</v>
      </c>
      <c r="J1761" s="74">
        <v>0.1</v>
      </c>
      <c r="K1761" s="73">
        <v>24.26</v>
      </c>
      <c r="L1761" s="73">
        <v>12.24</v>
      </c>
      <c r="M1761" s="22">
        <v>14</v>
      </c>
      <c r="N1761" s="22">
        <v>3010</v>
      </c>
      <c r="O1761" s="22" t="s">
        <v>45</v>
      </c>
      <c r="P1761" s="22" t="s">
        <v>44</v>
      </c>
      <c r="Q1761" s="75">
        <v>339.64000000000004</v>
      </c>
      <c r="R1761" s="73">
        <v>2.6899999999999977</v>
      </c>
      <c r="S1761" s="73">
        <v>168.28000000000003</v>
      </c>
    </row>
    <row r="1762" spans="1:19" x14ac:dyDescent="0.35">
      <c r="A1762" s="72">
        <v>41342</v>
      </c>
      <c r="B1762" s="22" t="s">
        <v>105</v>
      </c>
      <c r="C1762" s="72" t="s">
        <v>58</v>
      </c>
      <c r="D1762" s="60">
        <v>1192</v>
      </c>
      <c r="E1762" s="22">
        <v>8</v>
      </c>
      <c r="F1762" s="49" t="s">
        <v>10</v>
      </c>
      <c r="G1762" s="49" t="s">
        <v>6</v>
      </c>
      <c r="H1762" s="73">
        <v>7.95</v>
      </c>
      <c r="I1762" s="73" t="s">
        <v>78</v>
      </c>
      <c r="J1762" s="74">
        <v>0</v>
      </c>
      <c r="K1762" s="73">
        <v>7.95</v>
      </c>
      <c r="L1762" s="73">
        <v>4.53</v>
      </c>
      <c r="M1762" s="22">
        <v>28</v>
      </c>
      <c r="N1762" s="22">
        <v>3033</v>
      </c>
      <c r="O1762" s="22" t="s">
        <v>22</v>
      </c>
      <c r="P1762" s="22" t="s">
        <v>23</v>
      </c>
      <c r="Q1762" s="75">
        <v>222.6</v>
      </c>
      <c r="R1762" s="73">
        <v>0</v>
      </c>
      <c r="S1762" s="73">
        <v>95.759999999999991</v>
      </c>
    </row>
    <row r="1763" spans="1:19" x14ac:dyDescent="0.35">
      <c r="A1763" s="72">
        <v>41342</v>
      </c>
      <c r="B1763" s="22" t="s">
        <v>105</v>
      </c>
      <c r="C1763" s="72" t="s">
        <v>58</v>
      </c>
      <c r="D1763" s="60">
        <v>1193</v>
      </c>
      <c r="E1763" s="22">
        <v>22</v>
      </c>
      <c r="F1763" s="49" t="s">
        <v>11</v>
      </c>
      <c r="G1763" s="49" t="s">
        <v>6</v>
      </c>
      <c r="H1763" s="73">
        <v>0.95</v>
      </c>
      <c r="I1763" s="73" t="s">
        <v>78</v>
      </c>
      <c r="J1763" s="74">
        <v>0</v>
      </c>
      <c r="K1763" s="73">
        <v>0.95</v>
      </c>
      <c r="L1763" s="73">
        <v>0.56999999999999995</v>
      </c>
      <c r="M1763" s="22">
        <v>17</v>
      </c>
      <c r="N1763" s="22">
        <v>3025</v>
      </c>
      <c r="O1763" s="22" t="s">
        <v>35</v>
      </c>
      <c r="P1763" s="22" t="s">
        <v>31</v>
      </c>
      <c r="Q1763" s="75">
        <v>16.149999999999999</v>
      </c>
      <c r="R1763" s="73">
        <v>0</v>
      </c>
      <c r="S1763" s="73">
        <v>6.46</v>
      </c>
    </row>
    <row r="1764" spans="1:19" x14ac:dyDescent="0.35">
      <c r="A1764" s="72">
        <v>41342</v>
      </c>
      <c r="B1764" s="22" t="s">
        <v>105</v>
      </c>
      <c r="C1764" s="72" t="s">
        <v>58</v>
      </c>
      <c r="D1764" s="60">
        <v>1194</v>
      </c>
      <c r="E1764" s="22">
        <v>50</v>
      </c>
      <c r="F1764" s="49" t="s">
        <v>10</v>
      </c>
      <c r="G1764" s="49" t="s">
        <v>6</v>
      </c>
      <c r="H1764" s="73">
        <v>24.95</v>
      </c>
      <c r="I1764" s="73" t="s">
        <v>80</v>
      </c>
      <c r="J1764" s="74">
        <v>0</v>
      </c>
      <c r="K1764" s="73">
        <v>24.95</v>
      </c>
      <c r="L1764" s="73">
        <v>12.14</v>
      </c>
      <c r="M1764" s="22">
        <v>3</v>
      </c>
      <c r="N1764" s="22">
        <v>3031</v>
      </c>
      <c r="O1764" s="22" t="s">
        <v>48</v>
      </c>
      <c r="P1764" s="22" t="s">
        <v>23</v>
      </c>
      <c r="Q1764" s="75">
        <v>74.849999999999994</v>
      </c>
      <c r="R1764" s="73">
        <v>0</v>
      </c>
      <c r="S1764" s="73">
        <v>38.429999999999993</v>
      </c>
    </row>
    <row r="1765" spans="1:19" x14ac:dyDescent="0.35">
      <c r="A1765" s="72">
        <v>41342</v>
      </c>
      <c r="B1765" s="22" t="s">
        <v>105</v>
      </c>
      <c r="C1765" s="72" t="s">
        <v>58</v>
      </c>
      <c r="D1765" s="60">
        <v>1195</v>
      </c>
      <c r="E1765" s="22">
        <v>17</v>
      </c>
      <c r="F1765" s="49" t="s">
        <v>11</v>
      </c>
      <c r="G1765" s="49" t="s">
        <v>6</v>
      </c>
      <c r="H1765" s="73">
        <v>49.95</v>
      </c>
      <c r="I1765" s="73" t="s">
        <v>82</v>
      </c>
      <c r="J1765" s="74">
        <v>0</v>
      </c>
      <c r="K1765" s="73">
        <v>49.95</v>
      </c>
      <c r="L1765" s="73">
        <v>23.93</v>
      </c>
      <c r="M1765" s="22">
        <v>23</v>
      </c>
      <c r="N1765" s="22">
        <v>3019</v>
      </c>
      <c r="O1765" s="22" t="s">
        <v>28</v>
      </c>
      <c r="P1765" s="22" t="s">
        <v>29</v>
      </c>
      <c r="Q1765" s="75">
        <v>1148.8500000000001</v>
      </c>
      <c r="R1765" s="73">
        <v>0</v>
      </c>
      <c r="S1765" s="73">
        <v>598.46</v>
      </c>
    </row>
    <row r="1766" spans="1:19" x14ac:dyDescent="0.35">
      <c r="A1766" s="72">
        <v>41342</v>
      </c>
      <c r="B1766" s="22" t="s">
        <v>105</v>
      </c>
      <c r="C1766" s="72" t="s">
        <v>58</v>
      </c>
      <c r="D1766" s="60">
        <v>1195</v>
      </c>
      <c r="E1766" s="22">
        <v>26</v>
      </c>
      <c r="F1766" s="49" t="s">
        <v>11</v>
      </c>
      <c r="G1766" s="49" t="s">
        <v>6</v>
      </c>
      <c r="H1766" s="73">
        <v>0.95</v>
      </c>
      <c r="I1766" s="73" t="s">
        <v>78</v>
      </c>
      <c r="J1766" s="74">
        <v>0.1</v>
      </c>
      <c r="K1766" s="73">
        <v>0.86</v>
      </c>
      <c r="L1766" s="73">
        <v>0.42</v>
      </c>
      <c r="M1766" s="22">
        <v>7</v>
      </c>
      <c r="N1766" s="22">
        <v>3019</v>
      </c>
      <c r="O1766" s="22" t="s">
        <v>28</v>
      </c>
      <c r="P1766" s="22" t="s">
        <v>29</v>
      </c>
      <c r="Q1766" s="75">
        <v>6.02</v>
      </c>
      <c r="R1766" s="73">
        <v>8.9999999999999969E-2</v>
      </c>
      <c r="S1766" s="73">
        <v>3.08</v>
      </c>
    </row>
    <row r="1767" spans="1:19" x14ac:dyDescent="0.35">
      <c r="A1767" s="72">
        <v>41342</v>
      </c>
      <c r="B1767" s="22" t="s">
        <v>105</v>
      </c>
      <c r="C1767" s="72" t="s">
        <v>58</v>
      </c>
      <c r="D1767" s="60">
        <v>1196</v>
      </c>
      <c r="E1767" s="22">
        <v>32</v>
      </c>
      <c r="F1767" s="49" t="s">
        <v>10</v>
      </c>
      <c r="G1767" s="49" t="s">
        <v>6</v>
      </c>
      <c r="H1767" s="73">
        <v>22.95</v>
      </c>
      <c r="I1767" s="73" t="s">
        <v>80</v>
      </c>
      <c r="J1767" s="74">
        <v>0.1</v>
      </c>
      <c r="K1767" s="73">
        <v>20.66</v>
      </c>
      <c r="L1767" s="73">
        <v>11.78</v>
      </c>
      <c r="M1767" s="22">
        <v>4</v>
      </c>
      <c r="N1767" s="22">
        <v>3027</v>
      </c>
      <c r="O1767" s="22" t="s">
        <v>50</v>
      </c>
      <c r="P1767" s="22" t="s">
        <v>23</v>
      </c>
      <c r="Q1767" s="75">
        <v>82.64</v>
      </c>
      <c r="R1767" s="73">
        <v>2.2899999999999991</v>
      </c>
      <c r="S1767" s="73">
        <v>35.520000000000003</v>
      </c>
    </row>
    <row r="1768" spans="1:19" x14ac:dyDescent="0.35">
      <c r="A1768" s="72">
        <v>41342</v>
      </c>
      <c r="B1768" s="22" t="s">
        <v>105</v>
      </c>
      <c r="C1768" s="72" t="s">
        <v>58</v>
      </c>
      <c r="D1768" s="60">
        <v>1197</v>
      </c>
      <c r="E1768" s="22">
        <v>13</v>
      </c>
      <c r="F1768" s="49" t="s">
        <v>11</v>
      </c>
      <c r="G1768" s="49" t="s">
        <v>6</v>
      </c>
      <c r="H1768" s="73">
        <v>26.95</v>
      </c>
      <c r="I1768" s="73" t="s">
        <v>80</v>
      </c>
      <c r="J1768" s="74">
        <v>0</v>
      </c>
      <c r="K1768" s="73">
        <v>26.95</v>
      </c>
      <c r="L1768" s="73">
        <v>13.26</v>
      </c>
      <c r="M1768" s="22">
        <v>3</v>
      </c>
      <c r="N1768" s="22">
        <v>3025</v>
      </c>
      <c r="O1768" s="22" t="s">
        <v>35</v>
      </c>
      <c r="P1768" s="22" t="s">
        <v>31</v>
      </c>
      <c r="Q1768" s="75">
        <v>80.849999999999994</v>
      </c>
      <c r="R1768" s="73">
        <v>0</v>
      </c>
      <c r="S1768" s="73">
        <v>41.07</v>
      </c>
    </row>
    <row r="1769" spans="1:19" x14ac:dyDescent="0.35">
      <c r="A1769" s="72">
        <v>41342</v>
      </c>
      <c r="B1769" s="22" t="s">
        <v>105</v>
      </c>
      <c r="C1769" s="72" t="s">
        <v>58</v>
      </c>
      <c r="D1769" s="60">
        <v>1198</v>
      </c>
      <c r="E1769" s="22">
        <v>11</v>
      </c>
      <c r="F1769" s="49" t="s">
        <v>11</v>
      </c>
      <c r="G1769" s="49" t="s">
        <v>6</v>
      </c>
      <c r="H1769" s="73">
        <v>65.95</v>
      </c>
      <c r="I1769" s="73" t="s">
        <v>83</v>
      </c>
      <c r="J1769" s="74">
        <v>0</v>
      </c>
      <c r="K1769" s="73">
        <v>65.95</v>
      </c>
      <c r="L1769" s="73">
        <v>37.97</v>
      </c>
      <c r="M1769" s="22">
        <v>14</v>
      </c>
      <c r="N1769" s="22">
        <v>3028</v>
      </c>
      <c r="O1769" s="22" t="s">
        <v>39</v>
      </c>
      <c r="P1769" s="22" t="s">
        <v>27</v>
      </c>
      <c r="Q1769" s="75">
        <v>923.30000000000007</v>
      </c>
      <c r="R1769" s="73">
        <v>0</v>
      </c>
      <c r="S1769" s="73">
        <v>391.72</v>
      </c>
    </row>
    <row r="1770" spans="1:19" x14ac:dyDescent="0.35">
      <c r="A1770" s="72">
        <v>41342</v>
      </c>
      <c r="B1770" s="22" t="s">
        <v>105</v>
      </c>
      <c r="C1770" s="72" t="s">
        <v>58</v>
      </c>
      <c r="D1770" s="60">
        <v>1199</v>
      </c>
      <c r="E1770" s="22">
        <v>33</v>
      </c>
      <c r="F1770" s="49" t="s">
        <v>10</v>
      </c>
      <c r="G1770" s="49" t="s">
        <v>6</v>
      </c>
      <c r="H1770" s="73">
        <v>19.95</v>
      </c>
      <c r="I1770" s="73" t="s">
        <v>79</v>
      </c>
      <c r="J1770" s="74">
        <v>0</v>
      </c>
      <c r="K1770" s="73">
        <v>19.95</v>
      </c>
      <c r="L1770" s="73">
        <v>9.7799999999999994</v>
      </c>
      <c r="M1770" s="22">
        <v>12</v>
      </c>
      <c r="N1770" s="22">
        <v>3019</v>
      </c>
      <c r="O1770" s="22" t="s">
        <v>28</v>
      </c>
      <c r="P1770" s="22" t="s">
        <v>29</v>
      </c>
      <c r="Q1770" s="75">
        <v>239.39999999999998</v>
      </c>
      <c r="R1770" s="73">
        <v>0</v>
      </c>
      <c r="S1770" s="73">
        <v>122.03999999999999</v>
      </c>
    </row>
    <row r="1771" spans="1:19" x14ac:dyDescent="0.35">
      <c r="A1771" s="72">
        <v>41342</v>
      </c>
      <c r="B1771" s="22" t="s">
        <v>105</v>
      </c>
      <c r="C1771" s="72" t="s">
        <v>58</v>
      </c>
      <c r="D1771" s="60">
        <v>1200</v>
      </c>
      <c r="E1771" s="22">
        <v>46</v>
      </c>
      <c r="F1771" s="49" t="s">
        <v>11</v>
      </c>
      <c r="G1771" s="49" t="s">
        <v>6</v>
      </c>
      <c r="H1771" s="73">
        <v>55.95</v>
      </c>
      <c r="I1771" s="73" t="s">
        <v>83</v>
      </c>
      <c r="J1771" s="74">
        <v>0</v>
      </c>
      <c r="K1771" s="73">
        <v>55.95</v>
      </c>
      <c r="L1771" s="73">
        <v>32.47</v>
      </c>
      <c r="M1771" s="22">
        <v>19</v>
      </c>
      <c r="N1771" s="22">
        <v>3016</v>
      </c>
      <c r="O1771" s="22" t="s">
        <v>42</v>
      </c>
      <c r="P1771" s="22" t="s">
        <v>29</v>
      </c>
      <c r="Q1771" s="75">
        <v>1063.05</v>
      </c>
      <c r="R1771" s="73">
        <v>0</v>
      </c>
      <c r="S1771" s="73">
        <v>446.12000000000006</v>
      </c>
    </row>
    <row r="1772" spans="1:19" x14ac:dyDescent="0.35">
      <c r="A1772" s="72">
        <v>41342</v>
      </c>
      <c r="B1772" s="22" t="s">
        <v>105</v>
      </c>
      <c r="C1772" s="72" t="s">
        <v>58</v>
      </c>
      <c r="D1772" s="60">
        <v>1201</v>
      </c>
      <c r="E1772" s="22">
        <v>12</v>
      </c>
      <c r="F1772" s="49" t="s">
        <v>10</v>
      </c>
      <c r="G1772" s="49" t="s">
        <v>6</v>
      </c>
      <c r="H1772" s="73">
        <v>47.95</v>
      </c>
      <c r="I1772" s="73" t="s">
        <v>82</v>
      </c>
      <c r="J1772" s="74">
        <v>0</v>
      </c>
      <c r="K1772" s="73">
        <v>47.95</v>
      </c>
      <c r="L1772" s="73">
        <v>20.7</v>
      </c>
      <c r="M1772" s="22">
        <v>1</v>
      </c>
      <c r="N1772" s="22">
        <v>3032</v>
      </c>
      <c r="O1772" s="22" t="s">
        <v>30</v>
      </c>
      <c r="P1772" s="22" t="s">
        <v>31</v>
      </c>
      <c r="Q1772" s="75">
        <v>47.95</v>
      </c>
      <c r="R1772" s="73">
        <v>0</v>
      </c>
      <c r="S1772" s="73">
        <v>27.250000000000004</v>
      </c>
    </row>
    <row r="1773" spans="1:19" x14ac:dyDescent="0.35">
      <c r="A1773" s="72">
        <v>41342</v>
      </c>
      <c r="B1773" s="22" t="s">
        <v>105</v>
      </c>
      <c r="C1773" s="72" t="s">
        <v>58</v>
      </c>
      <c r="D1773" s="60">
        <v>1202</v>
      </c>
      <c r="E1773" s="22">
        <v>13</v>
      </c>
      <c r="F1773" s="49" t="s">
        <v>11</v>
      </c>
      <c r="G1773" s="49" t="s">
        <v>6</v>
      </c>
      <c r="H1773" s="73">
        <v>26.95</v>
      </c>
      <c r="I1773" s="73" t="s">
        <v>80</v>
      </c>
      <c r="J1773" s="74">
        <v>0.1</v>
      </c>
      <c r="K1773" s="73">
        <v>24.26</v>
      </c>
      <c r="L1773" s="73">
        <v>13.26</v>
      </c>
      <c r="M1773" s="22">
        <v>4</v>
      </c>
      <c r="N1773" s="22">
        <v>3024</v>
      </c>
      <c r="O1773" s="22" t="s">
        <v>47</v>
      </c>
      <c r="P1773" s="22" t="s">
        <v>41</v>
      </c>
      <c r="Q1773" s="75">
        <v>97.04</v>
      </c>
      <c r="R1773" s="73">
        <v>2.6899999999999977</v>
      </c>
      <c r="S1773" s="73">
        <v>44.000000000000007</v>
      </c>
    </row>
    <row r="1774" spans="1:19" x14ac:dyDescent="0.35">
      <c r="A1774" s="72">
        <v>41342</v>
      </c>
      <c r="B1774" s="22" t="s">
        <v>105</v>
      </c>
      <c r="C1774" s="72" t="s">
        <v>58</v>
      </c>
      <c r="D1774" s="60">
        <v>1202</v>
      </c>
      <c r="E1774" s="22">
        <v>21</v>
      </c>
      <c r="F1774" s="49" t="s">
        <v>11</v>
      </c>
      <c r="G1774" s="49" t="s">
        <v>6</v>
      </c>
      <c r="H1774" s="73">
        <v>26.95</v>
      </c>
      <c r="I1774" s="73" t="s">
        <v>80</v>
      </c>
      <c r="J1774" s="74">
        <v>0</v>
      </c>
      <c r="K1774" s="73">
        <v>26.95</v>
      </c>
      <c r="L1774" s="73">
        <v>12.42</v>
      </c>
      <c r="M1774" s="22">
        <v>6</v>
      </c>
      <c r="N1774" s="22">
        <v>3024</v>
      </c>
      <c r="O1774" s="22" t="s">
        <v>47</v>
      </c>
      <c r="P1774" s="22" t="s">
        <v>41</v>
      </c>
      <c r="Q1774" s="75">
        <v>161.69999999999999</v>
      </c>
      <c r="R1774" s="73">
        <v>0</v>
      </c>
      <c r="S1774" s="73">
        <v>87.179999999999993</v>
      </c>
    </row>
    <row r="1775" spans="1:19" x14ac:dyDescent="0.35">
      <c r="A1775" s="72">
        <v>41342</v>
      </c>
      <c r="B1775" s="22" t="s">
        <v>105</v>
      </c>
      <c r="C1775" s="72" t="s">
        <v>58</v>
      </c>
      <c r="D1775" s="60">
        <v>1203</v>
      </c>
      <c r="E1775" s="22">
        <v>21</v>
      </c>
      <c r="F1775" s="49" t="s">
        <v>10</v>
      </c>
      <c r="G1775" s="49" t="s">
        <v>6</v>
      </c>
      <c r="H1775" s="73">
        <v>26.95</v>
      </c>
      <c r="I1775" s="73" t="s">
        <v>80</v>
      </c>
      <c r="J1775" s="74">
        <v>0</v>
      </c>
      <c r="K1775" s="73">
        <v>26.95</v>
      </c>
      <c r="L1775" s="73">
        <v>12.42</v>
      </c>
      <c r="M1775" s="22">
        <v>8</v>
      </c>
      <c r="N1775" s="22">
        <v>3023</v>
      </c>
      <c r="O1775" s="22" t="s">
        <v>38</v>
      </c>
      <c r="P1775" s="22" t="s">
        <v>23</v>
      </c>
      <c r="Q1775" s="75">
        <v>215.6</v>
      </c>
      <c r="R1775" s="73">
        <v>0</v>
      </c>
      <c r="S1775" s="73">
        <v>116.24</v>
      </c>
    </row>
    <row r="1776" spans="1:19" x14ac:dyDescent="0.35">
      <c r="A1776" s="72">
        <v>41342</v>
      </c>
      <c r="B1776" s="22" t="s">
        <v>105</v>
      </c>
      <c r="C1776" s="72" t="s">
        <v>58</v>
      </c>
      <c r="D1776" s="60">
        <v>1203</v>
      </c>
      <c r="E1776" s="22">
        <v>39</v>
      </c>
      <c r="F1776" s="49" t="s">
        <v>10</v>
      </c>
      <c r="G1776" s="49" t="s">
        <v>6</v>
      </c>
      <c r="H1776" s="73">
        <v>26.95</v>
      </c>
      <c r="I1776" s="73" t="s">
        <v>80</v>
      </c>
      <c r="J1776" s="74">
        <v>0</v>
      </c>
      <c r="K1776" s="73">
        <v>26.95</v>
      </c>
      <c r="L1776" s="73">
        <v>12.24</v>
      </c>
      <c r="M1776" s="22">
        <v>17</v>
      </c>
      <c r="N1776" s="22">
        <v>3023</v>
      </c>
      <c r="O1776" s="22" t="s">
        <v>38</v>
      </c>
      <c r="P1776" s="22" t="s">
        <v>23</v>
      </c>
      <c r="Q1776" s="75">
        <v>458.15</v>
      </c>
      <c r="R1776" s="73">
        <v>0</v>
      </c>
      <c r="S1776" s="73">
        <v>250.07</v>
      </c>
    </row>
    <row r="1777" spans="1:19" x14ac:dyDescent="0.35">
      <c r="A1777" s="72">
        <v>41342</v>
      </c>
      <c r="B1777" s="22" t="s">
        <v>105</v>
      </c>
      <c r="C1777" s="72" t="s">
        <v>58</v>
      </c>
      <c r="D1777" s="60">
        <v>1204</v>
      </c>
      <c r="E1777" s="22">
        <v>14</v>
      </c>
      <c r="F1777" s="49" t="s">
        <v>11</v>
      </c>
      <c r="G1777" s="49" t="s">
        <v>6</v>
      </c>
      <c r="H1777" s="73">
        <v>31.95</v>
      </c>
      <c r="I1777" s="73" t="s">
        <v>81</v>
      </c>
      <c r="J1777" s="74">
        <v>0</v>
      </c>
      <c r="K1777" s="73">
        <v>31.95</v>
      </c>
      <c r="L1777" s="73">
        <v>17.38</v>
      </c>
      <c r="M1777" s="22">
        <v>4</v>
      </c>
      <c r="N1777" s="22">
        <v>3029</v>
      </c>
      <c r="O1777" s="22" t="s">
        <v>46</v>
      </c>
      <c r="P1777" s="22" t="s">
        <v>23</v>
      </c>
      <c r="Q1777" s="75">
        <v>127.8</v>
      </c>
      <c r="R1777" s="73">
        <v>0</v>
      </c>
      <c r="S1777" s="73">
        <v>58.28</v>
      </c>
    </row>
    <row r="1778" spans="1:19" x14ac:dyDescent="0.35">
      <c r="A1778" s="72">
        <v>41342</v>
      </c>
      <c r="B1778" s="22" t="s">
        <v>105</v>
      </c>
      <c r="C1778" s="72" t="s">
        <v>58</v>
      </c>
      <c r="D1778" s="60">
        <v>1205</v>
      </c>
      <c r="E1778" s="22">
        <v>7</v>
      </c>
      <c r="F1778" s="49" t="s">
        <v>10</v>
      </c>
      <c r="G1778" s="49" t="s">
        <v>6</v>
      </c>
      <c r="H1778" s="73">
        <v>20.95</v>
      </c>
      <c r="I1778" s="73" t="s">
        <v>80</v>
      </c>
      <c r="J1778" s="74">
        <v>0</v>
      </c>
      <c r="K1778" s="73">
        <v>20.95</v>
      </c>
      <c r="L1778" s="73">
        <v>10.039999999999999</v>
      </c>
      <c r="M1778" s="22">
        <v>12</v>
      </c>
      <c r="N1778" s="22">
        <v>3023</v>
      </c>
      <c r="O1778" s="22" t="s">
        <v>38</v>
      </c>
      <c r="P1778" s="22" t="s">
        <v>23</v>
      </c>
      <c r="Q1778" s="75">
        <v>251.39999999999998</v>
      </c>
      <c r="R1778" s="73">
        <v>0</v>
      </c>
      <c r="S1778" s="73">
        <v>130.92000000000002</v>
      </c>
    </row>
    <row r="1779" spans="1:19" x14ac:dyDescent="0.35">
      <c r="A1779" s="72">
        <v>41342</v>
      </c>
      <c r="B1779" s="22" t="s">
        <v>105</v>
      </c>
      <c r="C1779" s="72" t="s">
        <v>58</v>
      </c>
      <c r="D1779" s="60">
        <v>1206</v>
      </c>
      <c r="E1779" s="22">
        <v>47</v>
      </c>
      <c r="F1779" s="49" t="s">
        <v>11</v>
      </c>
      <c r="G1779" s="49" t="s">
        <v>6</v>
      </c>
      <c r="H1779" s="73">
        <v>28.95</v>
      </c>
      <c r="I1779" s="73" t="s">
        <v>80</v>
      </c>
      <c r="J1779" s="74">
        <v>0</v>
      </c>
      <c r="K1779" s="73">
        <v>28.95</v>
      </c>
      <c r="L1779" s="73">
        <v>8.86</v>
      </c>
      <c r="M1779" s="22">
        <v>23</v>
      </c>
      <c r="N1779" s="22">
        <v>3019</v>
      </c>
      <c r="O1779" s="22" t="s">
        <v>28</v>
      </c>
      <c r="P1779" s="22" t="s">
        <v>29</v>
      </c>
      <c r="Q1779" s="75">
        <v>665.85</v>
      </c>
      <c r="R1779" s="73">
        <v>0</v>
      </c>
      <c r="S1779" s="73">
        <v>462.07</v>
      </c>
    </row>
    <row r="1780" spans="1:19" x14ac:dyDescent="0.35">
      <c r="A1780" s="72">
        <v>41342</v>
      </c>
      <c r="B1780" s="22" t="s">
        <v>105</v>
      </c>
      <c r="C1780" s="72" t="s">
        <v>58</v>
      </c>
      <c r="D1780" s="60">
        <v>1207</v>
      </c>
      <c r="E1780" s="22">
        <v>3</v>
      </c>
      <c r="F1780" s="49" t="s">
        <v>10</v>
      </c>
      <c r="G1780" s="49" t="s">
        <v>6</v>
      </c>
      <c r="H1780" s="73">
        <v>59.95</v>
      </c>
      <c r="I1780" s="73" t="s">
        <v>83</v>
      </c>
      <c r="J1780" s="74">
        <v>0.1</v>
      </c>
      <c r="K1780" s="73">
        <v>53.96</v>
      </c>
      <c r="L1780" s="73">
        <v>28.73</v>
      </c>
      <c r="M1780" s="22">
        <v>11</v>
      </c>
      <c r="N1780" s="22">
        <v>3016</v>
      </c>
      <c r="O1780" s="22" t="s">
        <v>42</v>
      </c>
      <c r="P1780" s="22" t="s">
        <v>29</v>
      </c>
      <c r="Q1780" s="75">
        <v>593.56000000000006</v>
      </c>
      <c r="R1780" s="73">
        <v>5.990000000000002</v>
      </c>
      <c r="S1780" s="73">
        <v>277.53000000000003</v>
      </c>
    </row>
    <row r="1781" spans="1:19" x14ac:dyDescent="0.35">
      <c r="A1781" s="72">
        <v>41342</v>
      </c>
      <c r="B1781" s="22" t="s">
        <v>105</v>
      </c>
      <c r="C1781" s="72" t="s">
        <v>58</v>
      </c>
      <c r="D1781" s="60">
        <v>1207</v>
      </c>
      <c r="E1781" s="22">
        <v>12</v>
      </c>
      <c r="F1781" s="49" t="s">
        <v>10</v>
      </c>
      <c r="G1781" s="49" t="s">
        <v>6</v>
      </c>
      <c r="H1781" s="73">
        <v>47.95</v>
      </c>
      <c r="I1781" s="73" t="s">
        <v>82</v>
      </c>
      <c r="J1781" s="74">
        <v>0</v>
      </c>
      <c r="K1781" s="73">
        <v>47.95</v>
      </c>
      <c r="L1781" s="73">
        <v>20.7</v>
      </c>
      <c r="M1781" s="22">
        <v>3</v>
      </c>
      <c r="N1781" s="22">
        <v>3016</v>
      </c>
      <c r="O1781" s="22" t="s">
        <v>42</v>
      </c>
      <c r="P1781" s="22" t="s">
        <v>29</v>
      </c>
      <c r="Q1781" s="75">
        <v>143.85000000000002</v>
      </c>
      <c r="R1781" s="73">
        <v>0</v>
      </c>
      <c r="S1781" s="73">
        <v>81.750000000000014</v>
      </c>
    </row>
    <row r="1782" spans="1:19" x14ac:dyDescent="0.35">
      <c r="A1782" s="72">
        <v>41342</v>
      </c>
      <c r="B1782" s="22" t="s">
        <v>105</v>
      </c>
      <c r="C1782" s="72" t="s">
        <v>58</v>
      </c>
      <c r="D1782" s="60">
        <v>1207</v>
      </c>
      <c r="E1782" s="22">
        <v>25</v>
      </c>
      <c r="F1782" s="49" t="s">
        <v>10</v>
      </c>
      <c r="G1782" s="49" t="s">
        <v>6</v>
      </c>
      <c r="H1782" s="73">
        <v>0.95</v>
      </c>
      <c r="I1782" s="73" t="s">
        <v>78</v>
      </c>
      <c r="J1782" s="74">
        <v>0</v>
      </c>
      <c r="K1782" s="73">
        <v>0.95</v>
      </c>
      <c r="L1782" s="73">
        <v>0.35</v>
      </c>
      <c r="M1782" s="22">
        <v>32</v>
      </c>
      <c r="N1782" s="22">
        <v>3016</v>
      </c>
      <c r="O1782" s="22" t="s">
        <v>42</v>
      </c>
      <c r="P1782" s="22" t="s">
        <v>29</v>
      </c>
      <c r="Q1782" s="75">
        <v>30.4</v>
      </c>
      <c r="R1782" s="73">
        <v>0</v>
      </c>
      <c r="S1782" s="73">
        <v>19.2</v>
      </c>
    </row>
    <row r="1783" spans="1:19" x14ac:dyDescent="0.35">
      <c r="A1783" s="72">
        <v>41343</v>
      </c>
      <c r="B1783" s="22" t="s">
        <v>99</v>
      </c>
      <c r="C1783" s="72" t="s">
        <v>58</v>
      </c>
      <c r="D1783" s="60">
        <v>1208</v>
      </c>
      <c r="E1783" s="22">
        <v>40</v>
      </c>
      <c r="F1783" s="49" t="s">
        <v>10</v>
      </c>
      <c r="G1783" s="49" t="s">
        <v>6</v>
      </c>
      <c r="H1783" s="73">
        <v>16.95</v>
      </c>
      <c r="I1783" s="73" t="s">
        <v>79</v>
      </c>
      <c r="J1783" s="74">
        <v>0</v>
      </c>
      <c r="K1783" s="73">
        <v>16.95</v>
      </c>
      <c r="L1783" s="73">
        <v>6.53</v>
      </c>
      <c r="M1783" s="22">
        <v>17</v>
      </c>
      <c r="N1783" s="22">
        <v>3015</v>
      </c>
      <c r="O1783" s="22" t="s">
        <v>37</v>
      </c>
      <c r="P1783" s="22" t="s">
        <v>29</v>
      </c>
      <c r="Q1783" s="75">
        <v>288.14999999999998</v>
      </c>
      <c r="R1783" s="73">
        <v>0</v>
      </c>
      <c r="S1783" s="73">
        <v>177.13999999999996</v>
      </c>
    </row>
    <row r="1784" spans="1:19" x14ac:dyDescent="0.35">
      <c r="A1784" s="72">
        <v>41343</v>
      </c>
      <c r="B1784" s="22" t="s">
        <v>99</v>
      </c>
      <c r="C1784" s="72" t="s">
        <v>58</v>
      </c>
      <c r="D1784" s="60">
        <v>1209</v>
      </c>
      <c r="E1784" s="22">
        <v>25</v>
      </c>
      <c r="F1784" s="49" t="s">
        <v>9</v>
      </c>
      <c r="G1784" s="49" t="s">
        <v>6</v>
      </c>
      <c r="H1784" s="73">
        <v>0.95</v>
      </c>
      <c r="I1784" s="73" t="s">
        <v>78</v>
      </c>
      <c r="J1784" s="74">
        <v>0</v>
      </c>
      <c r="K1784" s="73">
        <v>0.95</v>
      </c>
      <c r="L1784" s="73">
        <v>0.35</v>
      </c>
      <c r="M1784" s="22">
        <v>4</v>
      </c>
      <c r="N1784" s="22">
        <v>3019</v>
      </c>
      <c r="O1784" s="22" t="s">
        <v>28</v>
      </c>
      <c r="P1784" s="22" t="s">
        <v>29</v>
      </c>
      <c r="Q1784" s="75">
        <v>3.8</v>
      </c>
      <c r="R1784" s="73">
        <v>0</v>
      </c>
      <c r="S1784" s="73">
        <v>2.4</v>
      </c>
    </row>
    <row r="1785" spans="1:19" x14ac:dyDescent="0.35">
      <c r="A1785" s="72">
        <v>41343</v>
      </c>
      <c r="B1785" s="22" t="s">
        <v>99</v>
      </c>
      <c r="C1785" s="72" t="s">
        <v>58</v>
      </c>
      <c r="D1785" s="60">
        <v>1210</v>
      </c>
      <c r="E1785" s="22">
        <v>14</v>
      </c>
      <c r="F1785" s="49" t="s">
        <v>9</v>
      </c>
      <c r="G1785" s="49" t="s">
        <v>6</v>
      </c>
      <c r="H1785" s="73">
        <v>31.95</v>
      </c>
      <c r="I1785" s="73" t="s">
        <v>81</v>
      </c>
      <c r="J1785" s="74">
        <v>0</v>
      </c>
      <c r="K1785" s="73">
        <v>31.95</v>
      </c>
      <c r="L1785" s="73">
        <v>17.38</v>
      </c>
      <c r="M1785" s="22">
        <v>3</v>
      </c>
      <c r="N1785" s="22">
        <v>3015</v>
      </c>
      <c r="O1785" s="22" t="s">
        <v>37</v>
      </c>
      <c r="P1785" s="22" t="s">
        <v>29</v>
      </c>
      <c r="Q1785" s="75">
        <v>95.85</v>
      </c>
      <c r="R1785" s="73">
        <v>0</v>
      </c>
      <c r="S1785" s="73">
        <v>43.71</v>
      </c>
    </row>
    <row r="1786" spans="1:19" x14ac:dyDescent="0.35">
      <c r="A1786" s="72">
        <v>41343</v>
      </c>
      <c r="B1786" s="22" t="s">
        <v>99</v>
      </c>
      <c r="C1786" s="72" t="s">
        <v>58</v>
      </c>
      <c r="D1786" s="60">
        <v>1211</v>
      </c>
      <c r="E1786" s="22">
        <v>9</v>
      </c>
      <c r="F1786" s="49" t="s">
        <v>11</v>
      </c>
      <c r="G1786" s="49" t="s">
        <v>6</v>
      </c>
      <c r="H1786" s="73">
        <v>48.95</v>
      </c>
      <c r="I1786" s="73" t="s">
        <v>82</v>
      </c>
      <c r="J1786" s="74">
        <v>0</v>
      </c>
      <c r="K1786" s="73">
        <v>48.95</v>
      </c>
      <c r="L1786" s="73">
        <v>24.52</v>
      </c>
      <c r="M1786" s="22">
        <v>25</v>
      </c>
      <c r="N1786" s="22">
        <v>3016</v>
      </c>
      <c r="O1786" s="22" t="s">
        <v>42</v>
      </c>
      <c r="P1786" s="22" t="s">
        <v>29</v>
      </c>
      <c r="Q1786" s="75">
        <v>1223.75</v>
      </c>
      <c r="R1786" s="73">
        <v>0</v>
      </c>
      <c r="S1786" s="73">
        <v>610.75000000000011</v>
      </c>
    </row>
    <row r="1787" spans="1:19" x14ac:dyDescent="0.35">
      <c r="A1787" s="72">
        <v>41343</v>
      </c>
      <c r="B1787" s="22" t="s">
        <v>99</v>
      </c>
      <c r="C1787" s="72" t="s">
        <v>58</v>
      </c>
      <c r="D1787" s="60">
        <v>1211</v>
      </c>
      <c r="E1787" s="22">
        <v>40</v>
      </c>
      <c r="F1787" s="49" t="s">
        <v>11</v>
      </c>
      <c r="G1787" s="49" t="s">
        <v>6</v>
      </c>
      <c r="H1787" s="73">
        <v>16.95</v>
      </c>
      <c r="I1787" s="73" t="s">
        <v>79</v>
      </c>
      <c r="J1787" s="74">
        <v>0</v>
      </c>
      <c r="K1787" s="73">
        <v>16.95</v>
      </c>
      <c r="L1787" s="73">
        <v>6.53</v>
      </c>
      <c r="M1787" s="22">
        <v>17</v>
      </c>
      <c r="N1787" s="22">
        <v>3016</v>
      </c>
      <c r="O1787" s="22" t="s">
        <v>42</v>
      </c>
      <c r="P1787" s="22" t="s">
        <v>29</v>
      </c>
      <c r="Q1787" s="75">
        <v>288.14999999999998</v>
      </c>
      <c r="R1787" s="73">
        <v>0</v>
      </c>
      <c r="S1787" s="73">
        <v>177.13999999999996</v>
      </c>
    </row>
    <row r="1788" spans="1:19" x14ac:dyDescent="0.35">
      <c r="A1788" s="72">
        <v>41343</v>
      </c>
      <c r="B1788" s="22" t="s">
        <v>99</v>
      </c>
      <c r="C1788" s="72" t="s">
        <v>58</v>
      </c>
      <c r="D1788" s="60">
        <v>1211</v>
      </c>
      <c r="E1788" s="22">
        <v>43</v>
      </c>
      <c r="F1788" s="49" t="s">
        <v>11</v>
      </c>
      <c r="G1788" s="49" t="s">
        <v>6</v>
      </c>
      <c r="H1788" s="73">
        <v>11.95</v>
      </c>
      <c r="I1788" s="73" t="s">
        <v>79</v>
      </c>
      <c r="J1788" s="74">
        <v>0</v>
      </c>
      <c r="K1788" s="73">
        <v>11.95</v>
      </c>
      <c r="L1788" s="73">
        <v>3.32</v>
      </c>
      <c r="M1788" s="22">
        <v>1</v>
      </c>
      <c r="N1788" s="22">
        <v>3016</v>
      </c>
      <c r="O1788" s="22" t="s">
        <v>42</v>
      </c>
      <c r="P1788" s="22" t="s">
        <v>29</v>
      </c>
      <c r="Q1788" s="75">
        <v>11.95</v>
      </c>
      <c r="R1788" s="73">
        <v>0</v>
      </c>
      <c r="S1788" s="73">
        <v>8.629999999999999</v>
      </c>
    </row>
    <row r="1789" spans="1:19" x14ac:dyDescent="0.35">
      <c r="A1789" s="72">
        <v>41343</v>
      </c>
      <c r="B1789" s="22" t="s">
        <v>99</v>
      </c>
      <c r="C1789" s="72" t="s">
        <v>58</v>
      </c>
      <c r="D1789" s="60">
        <v>1211</v>
      </c>
      <c r="E1789" s="22">
        <v>22</v>
      </c>
      <c r="F1789" s="49" t="s">
        <v>11</v>
      </c>
      <c r="G1789" s="49" t="s">
        <v>6</v>
      </c>
      <c r="H1789" s="73">
        <v>0.95</v>
      </c>
      <c r="I1789" s="73" t="s">
        <v>78</v>
      </c>
      <c r="J1789" s="74">
        <v>0</v>
      </c>
      <c r="K1789" s="73">
        <v>0.95</v>
      </c>
      <c r="L1789" s="73">
        <v>0.56999999999999995</v>
      </c>
      <c r="M1789" s="22">
        <v>4</v>
      </c>
      <c r="N1789" s="22">
        <v>3016</v>
      </c>
      <c r="O1789" s="22" t="s">
        <v>42</v>
      </c>
      <c r="P1789" s="22" t="s">
        <v>29</v>
      </c>
      <c r="Q1789" s="75">
        <v>3.8</v>
      </c>
      <c r="R1789" s="73">
        <v>0</v>
      </c>
      <c r="S1789" s="73">
        <v>1.52</v>
      </c>
    </row>
    <row r="1790" spans="1:19" x14ac:dyDescent="0.35">
      <c r="A1790" s="72">
        <v>41343</v>
      </c>
      <c r="B1790" s="22" t="s">
        <v>99</v>
      </c>
      <c r="C1790" s="72" t="s">
        <v>58</v>
      </c>
      <c r="D1790" s="60">
        <v>1212</v>
      </c>
      <c r="E1790" s="22">
        <v>6</v>
      </c>
      <c r="F1790" s="49" t="s">
        <v>9</v>
      </c>
      <c r="G1790" s="49" t="s">
        <v>6</v>
      </c>
      <c r="H1790" s="73">
        <v>55.95</v>
      </c>
      <c r="I1790" s="73" t="s">
        <v>83</v>
      </c>
      <c r="J1790" s="74">
        <v>0.1</v>
      </c>
      <c r="K1790" s="73">
        <v>50.36</v>
      </c>
      <c r="L1790" s="73">
        <v>16.059999999999999</v>
      </c>
      <c r="M1790" s="22">
        <v>28</v>
      </c>
      <c r="N1790" s="22">
        <v>3018</v>
      </c>
      <c r="O1790" s="22" t="s">
        <v>49</v>
      </c>
      <c r="P1790" s="22" t="s">
        <v>41</v>
      </c>
      <c r="Q1790" s="75">
        <v>1410.08</v>
      </c>
      <c r="R1790" s="73">
        <v>5.5900000000000034</v>
      </c>
      <c r="S1790" s="73">
        <v>960.39999999999986</v>
      </c>
    </row>
    <row r="1791" spans="1:19" x14ac:dyDescent="0.35">
      <c r="A1791" s="72">
        <v>41343</v>
      </c>
      <c r="B1791" s="22" t="s">
        <v>99</v>
      </c>
      <c r="C1791" s="72" t="s">
        <v>58</v>
      </c>
      <c r="D1791" s="60">
        <v>1212</v>
      </c>
      <c r="E1791" s="22">
        <v>12</v>
      </c>
      <c r="F1791" s="49" t="s">
        <v>9</v>
      </c>
      <c r="G1791" s="49" t="s">
        <v>6</v>
      </c>
      <c r="H1791" s="73">
        <v>47.95</v>
      </c>
      <c r="I1791" s="73" t="s">
        <v>82</v>
      </c>
      <c r="J1791" s="74">
        <v>0</v>
      </c>
      <c r="K1791" s="73">
        <v>47.95</v>
      </c>
      <c r="L1791" s="73">
        <v>20.7</v>
      </c>
      <c r="M1791" s="22">
        <v>1</v>
      </c>
      <c r="N1791" s="22">
        <v>3018</v>
      </c>
      <c r="O1791" s="22" t="s">
        <v>49</v>
      </c>
      <c r="P1791" s="22" t="s">
        <v>41</v>
      </c>
      <c r="Q1791" s="75">
        <v>47.95</v>
      </c>
      <c r="R1791" s="73">
        <v>0</v>
      </c>
      <c r="S1791" s="73">
        <v>27.250000000000004</v>
      </c>
    </row>
    <row r="1792" spans="1:19" x14ac:dyDescent="0.35">
      <c r="A1792" s="72">
        <v>41343</v>
      </c>
      <c r="B1792" s="22" t="s">
        <v>99</v>
      </c>
      <c r="C1792" s="72" t="s">
        <v>58</v>
      </c>
      <c r="D1792" s="60">
        <v>1213</v>
      </c>
      <c r="E1792" s="22">
        <v>19</v>
      </c>
      <c r="F1792" s="49" t="s">
        <v>10</v>
      </c>
      <c r="G1792" s="49" t="s">
        <v>6</v>
      </c>
      <c r="H1792" s="73">
        <v>49.95</v>
      </c>
      <c r="I1792" s="73" t="s">
        <v>82</v>
      </c>
      <c r="J1792" s="74">
        <v>0</v>
      </c>
      <c r="K1792" s="73">
        <v>49.95</v>
      </c>
      <c r="L1792" s="73">
        <v>24.77</v>
      </c>
      <c r="M1792" s="22">
        <v>16</v>
      </c>
      <c r="N1792" s="22">
        <v>3021</v>
      </c>
      <c r="O1792" s="22" t="s">
        <v>26</v>
      </c>
      <c r="P1792" s="22" t="s">
        <v>27</v>
      </c>
      <c r="Q1792" s="75">
        <v>799.2</v>
      </c>
      <c r="R1792" s="73">
        <v>0</v>
      </c>
      <c r="S1792" s="73">
        <v>402.88000000000005</v>
      </c>
    </row>
    <row r="1793" spans="1:19" x14ac:dyDescent="0.35">
      <c r="A1793" s="72">
        <v>41343</v>
      </c>
      <c r="B1793" s="22" t="s">
        <v>99</v>
      </c>
      <c r="C1793" s="72" t="s">
        <v>58</v>
      </c>
      <c r="D1793" s="60">
        <v>1214</v>
      </c>
      <c r="E1793" s="22">
        <v>47</v>
      </c>
      <c r="F1793" s="49" t="s">
        <v>9</v>
      </c>
      <c r="G1793" s="49" t="s">
        <v>6</v>
      </c>
      <c r="H1793" s="73">
        <v>28.95</v>
      </c>
      <c r="I1793" s="73" t="s">
        <v>80</v>
      </c>
      <c r="J1793" s="74">
        <v>0</v>
      </c>
      <c r="K1793" s="73">
        <v>28.95</v>
      </c>
      <c r="L1793" s="73">
        <v>8.86</v>
      </c>
      <c r="M1793" s="22">
        <v>18</v>
      </c>
      <c r="N1793" s="22">
        <v>3016</v>
      </c>
      <c r="O1793" s="22" t="s">
        <v>42</v>
      </c>
      <c r="P1793" s="22" t="s">
        <v>29</v>
      </c>
      <c r="Q1793" s="75">
        <v>521.1</v>
      </c>
      <c r="R1793" s="73">
        <v>0</v>
      </c>
      <c r="S1793" s="73">
        <v>361.62</v>
      </c>
    </row>
    <row r="1794" spans="1:19" x14ac:dyDescent="0.35">
      <c r="A1794" s="72">
        <v>41343</v>
      </c>
      <c r="B1794" s="22" t="s">
        <v>99</v>
      </c>
      <c r="C1794" s="72" t="s">
        <v>58</v>
      </c>
      <c r="D1794" s="60">
        <v>1215</v>
      </c>
      <c r="E1794" s="22">
        <v>23</v>
      </c>
      <c r="F1794" s="49" t="s">
        <v>11</v>
      </c>
      <c r="G1794" s="49" t="s">
        <v>6</v>
      </c>
      <c r="H1794" s="73">
        <v>2.95</v>
      </c>
      <c r="I1794" s="73" t="s">
        <v>78</v>
      </c>
      <c r="J1794" s="74">
        <v>0</v>
      </c>
      <c r="K1794" s="73">
        <v>2.95</v>
      </c>
      <c r="L1794" s="73">
        <v>1.68</v>
      </c>
      <c r="M1794" s="22">
        <v>10</v>
      </c>
      <c r="N1794" s="22">
        <v>3016</v>
      </c>
      <c r="O1794" s="22" t="s">
        <v>42</v>
      </c>
      <c r="P1794" s="22" t="s">
        <v>29</v>
      </c>
      <c r="Q1794" s="75">
        <v>29.5</v>
      </c>
      <c r="R1794" s="73">
        <v>0</v>
      </c>
      <c r="S1794" s="73">
        <v>12.700000000000003</v>
      </c>
    </row>
    <row r="1795" spans="1:19" x14ac:dyDescent="0.35">
      <c r="A1795" s="72">
        <v>41343</v>
      </c>
      <c r="B1795" s="22" t="s">
        <v>99</v>
      </c>
      <c r="C1795" s="72" t="s">
        <v>58</v>
      </c>
      <c r="D1795" s="60">
        <v>1216</v>
      </c>
      <c r="E1795" s="22">
        <v>34</v>
      </c>
      <c r="F1795" s="49" t="s">
        <v>9</v>
      </c>
      <c r="G1795" s="49" t="s">
        <v>6</v>
      </c>
      <c r="H1795" s="73">
        <v>37.950000000000003</v>
      </c>
      <c r="I1795" s="73" t="s">
        <v>81</v>
      </c>
      <c r="J1795" s="74">
        <v>0.2</v>
      </c>
      <c r="K1795" s="73">
        <v>30.36</v>
      </c>
      <c r="L1795" s="73">
        <v>15.35</v>
      </c>
      <c r="M1795" s="22">
        <v>6</v>
      </c>
      <c r="N1795" s="22">
        <v>3031</v>
      </c>
      <c r="O1795" s="22" t="s">
        <v>48</v>
      </c>
      <c r="P1795" s="22" t="s">
        <v>23</v>
      </c>
      <c r="Q1795" s="75">
        <v>182.16</v>
      </c>
      <c r="R1795" s="73">
        <v>7.5900000000000034</v>
      </c>
      <c r="S1795" s="73">
        <v>90.06</v>
      </c>
    </row>
    <row r="1796" spans="1:19" x14ac:dyDescent="0.35">
      <c r="A1796" s="72">
        <v>41343</v>
      </c>
      <c r="B1796" s="22" t="s">
        <v>99</v>
      </c>
      <c r="C1796" s="72" t="s">
        <v>58</v>
      </c>
      <c r="D1796" s="60">
        <v>1217</v>
      </c>
      <c r="E1796" s="22">
        <v>14</v>
      </c>
      <c r="F1796" s="49" t="s">
        <v>9</v>
      </c>
      <c r="G1796" s="49" t="s">
        <v>6</v>
      </c>
      <c r="H1796" s="73">
        <v>31.95</v>
      </c>
      <c r="I1796" s="73" t="s">
        <v>81</v>
      </c>
      <c r="J1796" s="74">
        <v>0</v>
      </c>
      <c r="K1796" s="73">
        <v>31.95</v>
      </c>
      <c r="L1796" s="73">
        <v>17.38</v>
      </c>
      <c r="M1796" s="22">
        <v>4</v>
      </c>
      <c r="N1796" s="22">
        <v>3019</v>
      </c>
      <c r="O1796" s="22" t="s">
        <v>28</v>
      </c>
      <c r="P1796" s="22" t="s">
        <v>29</v>
      </c>
      <c r="Q1796" s="75">
        <v>127.8</v>
      </c>
      <c r="R1796" s="73">
        <v>0</v>
      </c>
      <c r="S1796" s="73">
        <v>58.28</v>
      </c>
    </row>
    <row r="1797" spans="1:19" x14ac:dyDescent="0.35">
      <c r="A1797" s="72">
        <v>41343</v>
      </c>
      <c r="B1797" s="22" t="s">
        <v>99</v>
      </c>
      <c r="C1797" s="72" t="s">
        <v>58</v>
      </c>
      <c r="D1797" s="60">
        <v>1218</v>
      </c>
      <c r="E1797" s="22">
        <v>21</v>
      </c>
      <c r="F1797" s="49" t="s">
        <v>11</v>
      </c>
      <c r="G1797" s="49" t="s">
        <v>6</v>
      </c>
      <c r="H1797" s="73">
        <v>26.95</v>
      </c>
      <c r="I1797" s="73" t="s">
        <v>80</v>
      </c>
      <c r="J1797" s="74">
        <v>0</v>
      </c>
      <c r="K1797" s="73">
        <v>26.95</v>
      </c>
      <c r="L1797" s="73">
        <v>12.42</v>
      </c>
      <c r="M1797" s="22">
        <v>15</v>
      </c>
      <c r="N1797" s="22">
        <v>3022</v>
      </c>
      <c r="O1797" s="22" t="s">
        <v>43</v>
      </c>
      <c r="P1797" s="22" t="s">
        <v>44</v>
      </c>
      <c r="Q1797" s="75">
        <v>404.25</v>
      </c>
      <c r="R1797" s="73">
        <v>0</v>
      </c>
      <c r="S1797" s="73">
        <v>217.95</v>
      </c>
    </row>
    <row r="1798" spans="1:19" x14ac:dyDescent="0.35">
      <c r="A1798" s="72">
        <v>41343</v>
      </c>
      <c r="B1798" s="22" t="s">
        <v>99</v>
      </c>
      <c r="C1798" s="72" t="s">
        <v>58</v>
      </c>
      <c r="D1798" s="60">
        <v>1219</v>
      </c>
      <c r="E1798" s="22">
        <v>19</v>
      </c>
      <c r="F1798" s="49" t="s">
        <v>9</v>
      </c>
      <c r="G1798" s="49" t="s">
        <v>6</v>
      </c>
      <c r="H1798" s="73">
        <v>49.95</v>
      </c>
      <c r="I1798" s="73" t="s">
        <v>82</v>
      </c>
      <c r="J1798" s="74">
        <v>0</v>
      </c>
      <c r="K1798" s="73">
        <v>49.95</v>
      </c>
      <c r="L1798" s="73">
        <v>24.77</v>
      </c>
      <c r="M1798" s="22">
        <v>28</v>
      </c>
      <c r="N1798" s="22">
        <v>3033</v>
      </c>
      <c r="O1798" s="22" t="s">
        <v>22</v>
      </c>
      <c r="P1798" s="22" t="s">
        <v>23</v>
      </c>
      <c r="Q1798" s="75">
        <v>1398.6000000000001</v>
      </c>
      <c r="R1798" s="73">
        <v>0</v>
      </c>
      <c r="S1798" s="73">
        <v>705.04000000000008</v>
      </c>
    </row>
    <row r="1799" spans="1:19" x14ac:dyDescent="0.35">
      <c r="A1799" s="72">
        <v>41343</v>
      </c>
      <c r="B1799" s="22" t="s">
        <v>99</v>
      </c>
      <c r="C1799" s="72" t="s">
        <v>58</v>
      </c>
      <c r="D1799" s="60">
        <v>1220</v>
      </c>
      <c r="E1799" s="22">
        <v>43</v>
      </c>
      <c r="F1799" s="49" t="s">
        <v>11</v>
      </c>
      <c r="G1799" s="49" t="s">
        <v>6</v>
      </c>
      <c r="H1799" s="73">
        <v>11.95</v>
      </c>
      <c r="I1799" s="73" t="s">
        <v>79</v>
      </c>
      <c r="J1799" s="74">
        <v>0</v>
      </c>
      <c r="K1799" s="73">
        <v>11.95</v>
      </c>
      <c r="L1799" s="73">
        <v>3.32</v>
      </c>
      <c r="M1799" s="22">
        <v>5</v>
      </c>
      <c r="N1799" s="22">
        <v>3011</v>
      </c>
      <c r="O1799" s="22" t="s">
        <v>52</v>
      </c>
      <c r="P1799" s="22" t="s">
        <v>31</v>
      </c>
      <c r="Q1799" s="75">
        <v>59.75</v>
      </c>
      <c r="R1799" s="73">
        <v>0</v>
      </c>
      <c r="S1799" s="73">
        <v>43.149999999999991</v>
      </c>
    </row>
    <row r="1800" spans="1:19" x14ac:dyDescent="0.35">
      <c r="A1800" s="72">
        <v>41343</v>
      </c>
      <c r="B1800" s="22" t="s">
        <v>99</v>
      </c>
      <c r="C1800" s="72" t="s">
        <v>58</v>
      </c>
      <c r="D1800" s="60">
        <v>1221</v>
      </c>
      <c r="E1800" s="22">
        <v>24</v>
      </c>
      <c r="F1800" s="49" t="s">
        <v>10</v>
      </c>
      <c r="G1800" s="49" t="s">
        <v>6</v>
      </c>
      <c r="H1800" s="73">
        <v>27.95</v>
      </c>
      <c r="I1800" s="73" t="s">
        <v>80</v>
      </c>
      <c r="J1800" s="74">
        <v>0</v>
      </c>
      <c r="K1800" s="73">
        <v>27.95</v>
      </c>
      <c r="L1800" s="73">
        <v>16.8</v>
      </c>
      <c r="M1800" s="22">
        <v>26</v>
      </c>
      <c r="N1800" s="22">
        <v>3025</v>
      </c>
      <c r="O1800" s="22" t="s">
        <v>35</v>
      </c>
      <c r="P1800" s="22" t="s">
        <v>31</v>
      </c>
      <c r="Q1800" s="75">
        <v>726.69999999999993</v>
      </c>
      <c r="R1800" s="73">
        <v>0</v>
      </c>
      <c r="S1800" s="73">
        <v>289.89999999999998</v>
      </c>
    </row>
    <row r="1801" spans="1:19" x14ac:dyDescent="0.35">
      <c r="A1801" s="72">
        <v>41343</v>
      </c>
      <c r="B1801" s="22" t="s">
        <v>99</v>
      </c>
      <c r="C1801" s="72" t="s">
        <v>58</v>
      </c>
      <c r="D1801" s="60">
        <v>1221</v>
      </c>
      <c r="E1801" s="22">
        <v>8</v>
      </c>
      <c r="F1801" s="49" t="s">
        <v>10</v>
      </c>
      <c r="G1801" s="49" t="s">
        <v>6</v>
      </c>
      <c r="H1801" s="73">
        <v>7.95</v>
      </c>
      <c r="I1801" s="73" t="s">
        <v>78</v>
      </c>
      <c r="J1801" s="74">
        <v>0.3</v>
      </c>
      <c r="K1801" s="73">
        <v>5.57</v>
      </c>
      <c r="L1801" s="73">
        <v>4.53</v>
      </c>
      <c r="M1801" s="22">
        <v>3</v>
      </c>
      <c r="N1801" s="22">
        <v>3025</v>
      </c>
      <c r="O1801" s="22" t="s">
        <v>35</v>
      </c>
      <c r="P1801" s="22" t="s">
        <v>31</v>
      </c>
      <c r="Q1801" s="75">
        <v>16.71</v>
      </c>
      <c r="R1801" s="73">
        <v>2.38</v>
      </c>
      <c r="S1801" s="73">
        <v>3.12</v>
      </c>
    </row>
    <row r="1802" spans="1:19" x14ac:dyDescent="0.35">
      <c r="A1802" s="72">
        <v>41343</v>
      </c>
      <c r="B1802" s="22" t="s">
        <v>99</v>
      </c>
      <c r="C1802" s="72" t="s">
        <v>58</v>
      </c>
      <c r="D1802" s="60">
        <v>1222</v>
      </c>
      <c r="E1802" s="22">
        <v>10</v>
      </c>
      <c r="F1802" s="49" t="s">
        <v>9</v>
      </c>
      <c r="G1802" s="49" t="s">
        <v>6</v>
      </c>
      <c r="H1802" s="73">
        <v>34.950000000000003</v>
      </c>
      <c r="I1802" s="73" t="s">
        <v>81</v>
      </c>
      <c r="J1802" s="74">
        <v>0</v>
      </c>
      <c r="K1802" s="73">
        <v>34.950000000000003</v>
      </c>
      <c r="L1802" s="73">
        <v>22.13</v>
      </c>
      <c r="M1802" s="22">
        <v>9</v>
      </c>
      <c r="N1802" s="22">
        <v>3029</v>
      </c>
      <c r="O1802" s="22" t="s">
        <v>46</v>
      </c>
      <c r="P1802" s="22" t="s">
        <v>23</v>
      </c>
      <c r="Q1802" s="75">
        <v>314.55</v>
      </c>
      <c r="R1802" s="73">
        <v>0</v>
      </c>
      <c r="S1802" s="73">
        <v>115.38000000000004</v>
      </c>
    </row>
    <row r="1803" spans="1:19" x14ac:dyDescent="0.35">
      <c r="A1803" s="72">
        <v>41343</v>
      </c>
      <c r="B1803" s="22" t="s">
        <v>99</v>
      </c>
      <c r="C1803" s="72" t="s">
        <v>58</v>
      </c>
      <c r="D1803" s="60">
        <v>1223</v>
      </c>
      <c r="E1803" s="22">
        <v>32</v>
      </c>
      <c r="F1803" s="49" t="s">
        <v>10</v>
      </c>
      <c r="G1803" s="49" t="s">
        <v>6</v>
      </c>
      <c r="H1803" s="73">
        <v>22.95</v>
      </c>
      <c r="I1803" s="73" t="s">
        <v>80</v>
      </c>
      <c r="J1803" s="74">
        <v>0</v>
      </c>
      <c r="K1803" s="73">
        <v>22.95</v>
      </c>
      <c r="L1803" s="73">
        <v>11.78</v>
      </c>
      <c r="M1803" s="22">
        <v>3</v>
      </c>
      <c r="N1803" s="22">
        <v>3014</v>
      </c>
      <c r="O1803" s="22" t="s">
        <v>24</v>
      </c>
      <c r="P1803" s="22" t="s">
        <v>25</v>
      </c>
      <c r="Q1803" s="75">
        <v>68.849999999999994</v>
      </c>
      <c r="R1803" s="73">
        <v>0</v>
      </c>
      <c r="S1803" s="73">
        <v>33.51</v>
      </c>
    </row>
    <row r="1804" spans="1:19" x14ac:dyDescent="0.35">
      <c r="A1804" s="72">
        <v>41343</v>
      </c>
      <c r="B1804" s="22" t="s">
        <v>99</v>
      </c>
      <c r="C1804" s="72" t="s">
        <v>58</v>
      </c>
      <c r="D1804" s="60">
        <v>1224</v>
      </c>
      <c r="E1804" s="22">
        <v>43</v>
      </c>
      <c r="F1804" s="49" t="s">
        <v>10</v>
      </c>
      <c r="G1804" s="49" t="s">
        <v>6</v>
      </c>
      <c r="H1804" s="73">
        <v>11.95</v>
      </c>
      <c r="I1804" s="73" t="s">
        <v>79</v>
      </c>
      <c r="J1804" s="74">
        <v>0</v>
      </c>
      <c r="K1804" s="73">
        <v>11.95</v>
      </c>
      <c r="L1804" s="73">
        <v>3.32</v>
      </c>
      <c r="M1804" s="22">
        <v>1</v>
      </c>
      <c r="N1804" s="22">
        <v>3010</v>
      </c>
      <c r="O1804" s="22" t="s">
        <v>45</v>
      </c>
      <c r="P1804" s="22" t="s">
        <v>44</v>
      </c>
      <c r="Q1804" s="75">
        <v>11.95</v>
      </c>
      <c r="R1804" s="73">
        <v>0</v>
      </c>
      <c r="S1804" s="73">
        <v>8.629999999999999</v>
      </c>
    </row>
    <row r="1805" spans="1:19" x14ac:dyDescent="0.35">
      <c r="A1805" s="72">
        <v>41343</v>
      </c>
      <c r="B1805" s="22" t="s">
        <v>99</v>
      </c>
      <c r="C1805" s="72" t="s">
        <v>58</v>
      </c>
      <c r="D1805" s="60">
        <v>1225</v>
      </c>
      <c r="E1805" s="22">
        <v>36</v>
      </c>
      <c r="F1805" s="49" t="s">
        <v>9</v>
      </c>
      <c r="G1805" s="49" t="s">
        <v>6</v>
      </c>
      <c r="H1805" s="73">
        <v>26.95</v>
      </c>
      <c r="I1805" s="73" t="s">
        <v>80</v>
      </c>
      <c r="J1805" s="74">
        <v>0.1</v>
      </c>
      <c r="K1805" s="73">
        <v>24.26</v>
      </c>
      <c r="L1805" s="73">
        <v>12.53</v>
      </c>
      <c r="M1805" s="22">
        <v>21</v>
      </c>
      <c r="N1805" s="22">
        <v>3016</v>
      </c>
      <c r="O1805" s="22" t="s">
        <v>42</v>
      </c>
      <c r="P1805" s="22" t="s">
        <v>29</v>
      </c>
      <c r="Q1805" s="75">
        <v>509.46000000000004</v>
      </c>
      <c r="R1805" s="73">
        <v>2.6899999999999977</v>
      </c>
      <c r="S1805" s="73">
        <v>246.33000000000004</v>
      </c>
    </row>
    <row r="1806" spans="1:19" x14ac:dyDescent="0.35">
      <c r="A1806" s="72">
        <v>41343</v>
      </c>
      <c r="B1806" s="22" t="s">
        <v>99</v>
      </c>
      <c r="C1806" s="72" t="s">
        <v>58</v>
      </c>
      <c r="D1806" s="60">
        <v>1226</v>
      </c>
      <c r="E1806" s="22">
        <v>26</v>
      </c>
      <c r="F1806" s="49" t="s">
        <v>11</v>
      </c>
      <c r="G1806" s="49" t="s">
        <v>6</v>
      </c>
      <c r="H1806" s="73">
        <v>0.95</v>
      </c>
      <c r="I1806" s="73" t="s">
        <v>78</v>
      </c>
      <c r="J1806" s="74">
        <v>0</v>
      </c>
      <c r="K1806" s="73">
        <v>0.95</v>
      </c>
      <c r="L1806" s="73">
        <v>0.42</v>
      </c>
      <c r="M1806" s="22">
        <v>10</v>
      </c>
      <c r="N1806" s="22">
        <v>3031</v>
      </c>
      <c r="O1806" s="22" t="s">
        <v>48</v>
      </c>
      <c r="P1806" s="22" t="s">
        <v>23</v>
      </c>
      <c r="Q1806" s="75">
        <v>9.5</v>
      </c>
      <c r="R1806" s="73">
        <v>0</v>
      </c>
      <c r="S1806" s="73">
        <v>5.3000000000000007</v>
      </c>
    </row>
    <row r="1807" spans="1:19" x14ac:dyDescent="0.35">
      <c r="A1807" s="72">
        <v>41343</v>
      </c>
      <c r="B1807" s="22" t="s">
        <v>99</v>
      </c>
      <c r="C1807" s="72" t="s">
        <v>58</v>
      </c>
      <c r="D1807" s="60">
        <v>1227</v>
      </c>
      <c r="E1807" s="22">
        <v>25</v>
      </c>
      <c r="F1807" s="49" t="s">
        <v>11</v>
      </c>
      <c r="G1807" s="49" t="s">
        <v>6</v>
      </c>
      <c r="H1807" s="73">
        <v>0.95</v>
      </c>
      <c r="I1807" s="73" t="s">
        <v>78</v>
      </c>
      <c r="J1807" s="74">
        <v>0</v>
      </c>
      <c r="K1807" s="73">
        <v>0.95</v>
      </c>
      <c r="L1807" s="73">
        <v>0.35</v>
      </c>
      <c r="M1807" s="22">
        <v>13</v>
      </c>
      <c r="N1807" s="22">
        <v>3031</v>
      </c>
      <c r="O1807" s="22" t="s">
        <v>48</v>
      </c>
      <c r="P1807" s="22" t="s">
        <v>23</v>
      </c>
      <c r="Q1807" s="75">
        <v>12.35</v>
      </c>
      <c r="R1807" s="73">
        <v>0</v>
      </c>
      <c r="S1807" s="73">
        <v>7.8</v>
      </c>
    </row>
    <row r="1808" spans="1:19" x14ac:dyDescent="0.35">
      <c r="A1808" s="72">
        <v>41343</v>
      </c>
      <c r="B1808" s="22" t="s">
        <v>99</v>
      </c>
      <c r="C1808" s="72" t="s">
        <v>58</v>
      </c>
      <c r="D1808" s="60">
        <v>1228</v>
      </c>
      <c r="E1808" s="22">
        <v>7</v>
      </c>
      <c r="F1808" s="49" t="s">
        <v>10</v>
      </c>
      <c r="G1808" s="49" t="s">
        <v>6</v>
      </c>
      <c r="H1808" s="73">
        <v>20.95</v>
      </c>
      <c r="I1808" s="73" t="s">
        <v>80</v>
      </c>
      <c r="J1808" s="74">
        <v>0</v>
      </c>
      <c r="K1808" s="73">
        <v>20.95</v>
      </c>
      <c r="L1808" s="73">
        <v>10.039999999999999</v>
      </c>
      <c r="M1808" s="22">
        <v>16</v>
      </c>
      <c r="N1808" s="22">
        <v>3017</v>
      </c>
      <c r="O1808" s="22" t="s">
        <v>32</v>
      </c>
      <c r="P1808" s="22" t="s">
        <v>29</v>
      </c>
      <c r="Q1808" s="75">
        <v>335.2</v>
      </c>
      <c r="R1808" s="73">
        <v>0</v>
      </c>
      <c r="S1808" s="73">
        <v>174.56</v>
      </c>
    </row>
    <row r="1809" spans="1:19" x14ac:dyDescent="0.35">
      <c r="A1809" s="72">
        <v>41343</v>
      </c>
      <c r="B1809" s="22" t="s">
        <v>99</v>
      </c>
      <c r="C1809" s="72" t="s">
        <v>58</v>
      </c>
      <c r="D1809" s="60">
        <v>1229</v>
      </c>
      <c r="E1809" s="22">
        <v>22</v>
      </c>
      <c r="F1809" s="49" t="s">
        <v>10</v>
      </c>
      <c r="G1809" s="49" t="s">
        <v>6</v>
      </c>
      <c r="H1809" s="73">
        <v>0.95</v>
      </c>
      <c r="I1809" s="73" t="s">
        <v>78</v>
      </c>
      <c r="J1809" s="74">
        <v>0</v>
      </c>
      <c r="K1809" s="73">
        <v>0.95</v>
      </c>
      <c r="L1809" s="73">
        <v>0.56999999999999995</v>
      </c>
      <c r="M1809" s="22">
        <v>5</v>
      </c>
      <c r="N1809" s="22">
        <v>3027</v>
      </c>
      <c r="O1809" s="22" t="s">
        <v>50</v>
      </c>
      <c r="P1809" s="22" t="s">
        <v>23</v>
      </c>
      <c r="Q1809" s="75">
        <v>4.75</v>
      </c>
      <c r="R1809" s="73">
        <v>0</v>
      </c>
      <c r="S1809" s="73">
        <v>1.9</v>
      </c>
    </row>
    <row r="1810" spans="1:19" x14ac:dyDescent="0.35">
      <c r="A1810" s="72">
        <v>41343</v>
      </c>
      <c r="B1810" s="22" t="s">
        <v>99</v>
      </c>
      <c r="C1810" s="72" t="s">
        <v>58</v>
      </c>
      <c r="D1810" s="60">
        <v>1230</v>
      </c>
      <c r="E1810" s="22">
        <v>11</v>
      </c>
      <c r="F1810" s="49" t="s">
        <v>11</v>
      </c>
      <c r="G1810" s="49" t="s">
        <v>6</v>
      </c>
      <c r="H1810" s="73">
        <v>65.95</v>
      </c>
      <c r="I1810" s="73" t="s">
        <v>83</v>
      </c>
      <c r="J1810" s="74">
        <v>0</v>
      </c>
      <c r="K1810" s="73">
        <v>65.95</v>
      </c>
      <c r="L1810" s="73">
        <v>37.97</v>
      </c>
      <c r="M1810" s="22">
        <v>16</v>
      </c>
      <c r="N1810" s="22">
        <v>3025</v>
      </c>
      <c r="O1810" s="22" t="s">
        <v>35</v>
      </c>
      <c r="P1810" s="22" t="s">
        <v>31</v>
      </c>
      <c r="Q1810" s="75">
        <v>1055.2</v>
      </c>
      <c r="R1810" s="73">
        <v>0</v>
      </c>
      <c r="S1810" s="73">
        <v>447.68000000000006</v>
      </c>
    </row>
    <row r="1811" spans="1:19" x14ac:dyDescent="0.35">
      <c r="A1811" s="72">
        <v>41343</v>
      </c>
      <c r="B1811" s="22" t="s">
        <v>99</v>
      </c>
      <c r="C1811" s="72" t="s">
        <v>58</v>
      </c>
      <c r="D1811" s="60">
        <v>1230</v>
      </c>
      <c r="E1811" s="22">
        <v>44</v>
      </c>
      <c r="F1811" s="49" t="s">
        <v>11</v>
      </c>
      <c r="G1811" s="49" t="s">
        <v>6</v>
      </c>
      <c r="H1811" s="73">
        <v>38.950000000000003</v>
      </c>
      <c r="I1811" s="73" t="s">
        <v>81</v>
      </c>
      <c r="J1811" s="74">
        <v>0.1</v>
      </c>
      <c r="K1811" s="73">
        <v>35.06</v>
      </c>
      <c r="L1811" s="73">
        <v>24.76</v>
      </c>
      <c r="M1811" s="22">
        <v>2</v>
      </c>
      <c r="N1811" s="22">
        <v>3025</v>
      </c>
      <c r="O1811" s="22" t="s">
        <v>35</v>
      </c>
      <c r="P1811" s="22" t="s">
        <v>31</v>
      </c>
      <c r="Q1811" s="75">
        <v>70.12</v>
      </c>
      <c r="R1811" s="73">
        <v>3.8900000000000006</v>
      </c>
      <c r="S1811" s="73">
        <v>20.6</v>
      </c>
    </row>
    <row r="1812" spans="1:19" x14ac:dyDescent="0.35">
      <c r="A1812" s="72">
        <v>41343</v>
      </c>
      <c r="B1812" s="22" t="s">
        <v>99</v>
      </c>
      <c r="C1812" s="72" t="s">
        <v>58</v>
      </c>
      <c r="D1812" s="60">
        <v>1231</v>
      </c>
      <c r="E1812" s="22">
        <v>35</v>
      </c>
      <c r="F1812" s="49" t="s">
        <v>10</v>
      </c>
      <c r="G1812" s="49" t="s">
        <v>6</v>
      </c>
      <c r="H1812" s="73">
        <v>0.95</v>
      </c>
      <c r="I1812" s="73" t="s">
        <v>78</v>
      </c>
      <c r="J1812" s="74">
        <v>0</v>
      </c>
      <c r="K1812" s="73">
        <v>0.95</v>
      </c>
      <c r="L1812" s="73">
        <v>0.47</v>
      </c>
      <c r="M1812" s="22">
        <v>25</v>
      </c>
      <c r="N1812" s="22">
        <v>3025</v>
      </c>
      <c r="O1812" s="22" t="s">
        <v>35</v>
      </c>
      <c r="P1812" s="22" t="s">
        <v>31</v>
      </c>
      <c r="Q1812" s="75">
        <v>23.75</v>
      </c>
      <c r="R1812" s="73">
        <v>0</v>
      </c>
      <c r="S1812" s="73">
        <v>12</v>
      </c>
    </row>
    <row r="1813" spans="1:19" x14ac:dyDescent="0.35">
      <c r="A1813" s="72">
        <v>41343</v>
      </c>
      <c r="B1813" s="22" t="s">
        <v>99</v>
      </c>
      <c r="C1813" s="72" t="s">
        <v>58</v>
      </c>
      <c r="D1813" s="60">
        <v>1232</v>
      </c>
      <c r="E1813" s="22">
        <v>34</v>
      </c>
      <c r="F1813" s="49" t="s">
        <v>11</v>
      </c>
      <c r="G1813" s="49" t="s">
        <v>6</v>
      </c>
      <c r="H1813" s="73">
        <v>37.950000000000003</v>
      </c>
      <c r="I1813" s="73" t="s">
        <v>81</v>
      </c>
      <c r="J1813" s="74">
        <v>0</v>
      </c>
      <c r="K1813" s="73">
        <v>37.950000000000003</v>
      </c>
      <c r="L1813" s="73">
        <v>15.35</v>
      </c>
      <c r="M1813" s="22">
        <v>12</v>
      </c>
      <c r="N1813" s="22">
        <v>3021</v>
      </c>
      <c r="O1813" s="22" t="s">
        <v>26</v>
      </c>
      <c r="P1813" s="22" t="s">
        <v>27</v>
      </c>
      <c r="Q1813" s="75">
        <v>455.40000000000003</v>
      </c>
      <c r="R1813" s="73">
        <v>0</v>
      </c>
      <c r="S1813" s="73">
        <v>271.20000000000005</v>
      </c>
    </row>
    <row r="1814" spans="1:19" x14ac:dyDescent="0.35">
      <c r="A1814" s="72">
        <v>41343</v>
      </c>
      <c r="B1814" s="22" t="s">
        <v>99</v>
      </c>
      <c r="C1814" s="72" t="s">
        <v>58</v>
      </c>
      <c r="D1814" s="60">
        <v>1233</v>
      </c>
      <c r="E1814" s="22">
        <v>2</v>
      </c>
      <c r="F1814" s="49" t="s">
        <v>10</v>
      </c>
      <c r="G1814" s="49" t="s">
        <v>6</v>
      </c>
      <c r="H1814" s="73">
        <v>44.95</v>
      </c>
      <c r="I1814" s="73" t="s">
        <v>82</v>
      </c>
      <c r="J1814" s="74">
        <v>0.1</v>
      </c>
      <c r="K1814" s="73">
        <v>40.46</v>
      </c>
      <c r="L1814" s="73">
        <v>27.95</v>
      </c>
      <c r="M1814" s="22">
        <v>3</v>
      </c>
      <c r="N1814" s="22">
        <v>3024</v>
      </c>
      <c r="O1814" s="22" t="s">
        <v>47</v>
      </c>
      <c r="P1814" s="22" t="s">
        <v>41</v>
      </c>
      <c r="Q1814" s="75">
        <v>121.38</v>
      </c>
      <c r="R1814" s="73">
        <v>4.490000000000002</v>
      </c>
      <c r="S1814" s="73">
        <v>37.53</v>
      </c>
    </row>
    <row r="1815" spans="1:19" x14ac:dyDescent="0.35">
      <c r="A1815" s="72">
        <v>41343</v>
      </c>
      <c r="B1815" s="22" t="s">
        <v>99</v>
      </c>
      <c r="C1815" s="72" t="s">
        <v>58</v>
      </c>
      <c r="D1815" s="60">
        <v>1234</v>
      </c>
      <c r="E1815" s="22">
        <v>18</v>
      </c>
      <c r="F1815" s="49" t="s">
        <v>9</v>
      </c>
      <c r="G1815" s="49" t="s">
        <v>6</v>
      </c>
      <c r="H1815" s="73">
        <v>54.95</v>
      </c>
      <c r="I1815" s="73" t="s">
        <v>83</v>
      </c>
      <c r="J1815" s="74">
        <v>0</v>
      </c>
      <c r="K1815" s="73">
        <v>54.95</v>
      </c>
      <c r="L1815" s="73">
        <v>26.65</v>
      </c>
      <c r="M1815" s="22">
        <v>32</v>
      </c>
      <c r="N1815" s="22">
        <v>3022</v>
      </c>
      <c r="O1815" s="22" t="s">
        <v>43</v>
      </c>
      <c r="P1815" s="22" t="s">
        <v>44</v>
      </c>
      <c r="Q1815" s="75">
        <v>1758.4</v>
      </c>
      <c r="R1815" s="73">
        <v>0</v>
      </c>
      <c r="S1815" s="73">
        <v>905.60000000000014</v>
      </c>
    </row>
    <row r="1816" spans="1:19" x14ac:dyDescent="0.35">
      <c r="A1816" s="72">
        <v>41343</v>
      </c>
      <c r="B1816" s="22" t="s">
        <v>99</v>
      </c>
      <c r="C1816" s="72" t="s">
        <v>58</v>
      </c>
      <c r="D1816" s="60">
        <v>1235</v>
      </c>
      <c r="E1816" s="22">
        <v>5</v>
      </c>
      <c r="F1816" s="49" t="s">
        <v>11</v>
      </c>
      <c r="G1816" s="49" t="s">
        <v>6</v>
      </c>
      <c r="H1816" s="73">
        <v>24.95</v>
      </c>
      <c r="I1816" s="73" t="s">
        <v>80</v>
      </c>
      <c r="J1816" s="74">
        <v>0</v>
      </c>
      <c r="K1816" s="73">
        <v>24.95</v>
      </c>
      <c r="L1816" s="73">
        <v>12.27</v>
      </c>
      <c r="M1816" s="22">
        <v>5</v>
      </c>
      <c r="N1816" s="22">
        <v>3027</v>
      </c>
      <c r="O1816" s="22" t="s">
        <v>50</v>
      </c>
      <c r="P1816" s="22" t="s">
        <v>23</v>
      </c>
      <c r="Q1816" s="75">
        <v>124.75</v>
      </c>
      <c r="R1816" s="73">
        <v>0</v>
      </c>
      <c r="S1816" s="73">
        <v>63.4</v>
      </c>
    </row>
    <row r="1817" spans="1:19" x14ac:dyDescent="0.35">
      <c r="A1817" s="72">
        <v>41343</v>
      </c>
      <c r="B1817" s="22" t="s">
        <v>99</v>
      </c>
      <c r="C1817" s="72" t="s">
        <v>58</v>
      </c>
      <c r="D1817" s="60">
        <v>1235</v>
      </c>
      <c r="E1817" s="22">
        <v>9</v>
      </c>
      <c r="F1817" s="49" t="s">
        <v>11</v>
      </c>
      <c r="G1817" s="49" t="s">
        <v>6</v>
      </c>
      <c r="H1817" s="73">
        <v>48.95</v>
      </c>
      <c r="I1817" s="73" t="s">
        <v>82</v>
      </c>
      <c r="J1817" s="74">
        <v>0</v>
      </c>
      <c r="K1817" s="73">
        <v>48.95</v>
      </c>
      <c r="L1817" s="73">
        <v>24.52</v>
      </c>
      <c r="M1817" s="22">
        <v>21</v>
      </c>
      <c r="N1817" s="22">
        <v>3027</v>
      </c>
      <c r="O1817" s="22" t="s">
        <v>50</v>
      </c>
      <c r="P1817" s="22" t="s">
        <v>23</v>
      </c>
      <c r="Q1817" s="75">
        <v>1027.95</v>
      </c>
      <c r="R1817" s="73">
        <v>0</v>
      </c>
      <c r="S1817" s="73">
        <v>513.03000000000009</v>
      </c>
    </row>
    <row r="1818" spans="1:19" x14ac:dyDescent="0.35">
      <c r="A1818" s="72">
        <v>41343</v>
      </c>
      <c r="B1818" s="22" t="s">
        <v>99</v>
      </c>
      <c r="C1818" s="72" t="s">
        <v>58</v>
      </c>
      <c r="D1818" s="60">
        <v>1235</v>
      </c>
      <c r="E1818" s="22">
        <v>9</v>
      </c>
      <c r="F1818" s="49" t="s">
        <v>11</v>
      </c>
      <c r="G1818" s="49" t="s">
        <v>6</v>
      </c>
      <c r="H1818" s="73">
        <v>48.95</v>
      </c>
      <c r="I1818" s="73" t="s">
        <v>82</v>
      </c>
      <c r="J1818" s="74">
        <v>0</v>
      </c>
      <c r="K1818" s="73">
        <v>48.95</v>
      </c>
      <c r="L1818" s="73">
        <v>24.52</v>
      </c>
      <c r="M1818" s="22">
        <v>4</v>
      </c>
      <c r="N1818" s="22">
        <v>3027</v>
      </c>
      <c r="O1818" s="22" t="s">
        <v>50</v>
      </c>
      <c r="P1818" s="22" t="s">
        <v>23</v>
      </c>
      <c r="Q1818" s="75">
        <v>195.8</v>
      </c>
      <c r="R1818" s="73">
        <v>0</v>
      </c>
      <c r="S1818" s="73">
        <v>97.720000000000013</v>
      </c>
    </row>
    <row r="1819" spans="1:19" x14ac:dyDescent="0.35">
      <c r="A1819" s="72">
        <v>41343</v>
      </c>
      <c r="B1819" s="22" t="s">
        <v>99</v>
      </c>
      <c r="C1819" s="72" t="s">
        <v>58</v>
      </c>
      <c r="D1819" s="60">
        <v>1236</v>
      </c>
      <c r="E1819" s="22">
        <v>28</v>
      </c>
      <c r="F1819" s="49" t="s">
        <v>9</v>
      </c>
      <c r="G1819" s="49" t="s">
        <v>6</v>
      </c>
      <c r="H1819" s="73">
        <v>0.95</v>
      </c>
      <c r="I1819" s="73" t="s">
        <v>78</v>
      </c>
      <c r="J1819" s="74">
        <v>0.1</v>
      </c>
      <c r="K1819" s="73">
        <v>0.86</v>
      </c>
      <c r="L1819" s="73">
        <v>0.5</v>
      </c>
      <c r="M1819" s="22">
        <v>22</v>
      </c>
      <c r="N1819" s="22">
        <v>3011</v>
      </c>
      <c r="O1819" s="22" t="s">
        <v>52</v>
      </c>
      <c r="P1819" s="22" t="s">
        <v>31</v>
      </c>
      <c r="Q1819" s="75">
        <v>18.919999999999998</v>
      </c>
      <c r="R1819" s="73">
        <v>8.9999999999999969E-2</v>
      </c>
      <c r="S1819" s="73">
        <v>7.92</v>
      </c>
    </row>
    <row r="1820" spans="1:19" x14ac:dyDescent="0.35">
      <c r="A1820" s="72">
        <v>41343</v>
      </c>
      <c r="B1820" s="22" t="s">
        <v>99</v>
      </c>
      <c r="C1820" s="72" t="s">
        <v>58</v>
      </c>
      <c r="D1820" s="60">
        <v>1237</v>
      </c>
      <c r="E1820" s="22">
        <v>35</v>
      </c>
      <c r="F1820" s="49" t="s">
        <v>10</v>
      </c>
      <c r="G1820" s="49" t="s">
        <v>6</v>
      </c>
      <c r="H1820" s="73">
        <v>0.95</v>
      </c>
      <c r="I1820" s="73" t="s">
        <v>78</v>
      </c>
      <c r="J1820" s="74">
        <v>0</v>
      </c>
      <c r="K1820" s="73">
        <v>0.95</v>
      </c>
      <c r="L1820" s="73">
        <v>0.47</v>
      </c>
      <c r="M1820" s="22">
        <v>10</v>
      </c>
      <c r="N1820" s="22">
        <v>3031</v>
      </c>
      <c r="O1820" s="22" t="s">
        <v>48</v>
      </c>
      <c r="P1820" s="22" t="s">
        <v>23</v>
      </c>
      <c r="Q1820" s="75">
        <v>9.5</v>
      </c>
      <c r="R1820" s="73">
        <v>0</v>
      </c>
      <c r="S1820" s="73">
        <v>4.8</v>
      </c>
    </row>
    <row r="1821" spans="1:19" x14ac:dyDescent="0.35">
      <c r="A1821" s="72">
        <v>41343</v>
      </c>
      <c r="B1821" s="22" t="s">
        <v>99</v>
      </c>
      <c r="C1821" s="72" t="s">
        <v>58</v>
      </c>
      <c r="D1821" s="60">
        <v>1238</v>
      </c>
      <c r="E1821" s="22">
        <v>21</v>
      </c>
      <c r="F1821" s="49" t="s">
        <v>10</v>
      </c>
      <c r="G1821" s="49" t="s">
        <v>6</v>
      </c>
      <c r="H1821" s="73">
        <v>26.95</v>
      </c>
      <c r="I1821" s="73" t="s">
        <v>80</v>
      </c>
      <c r="J1821" s="74">
        <v>0</v>
      </c>
      <c r="K1821" s="73">
        <v>26.95</v>
      </c>
      <c r="L1821" s="73">
        <v>12.42</v>
      </c>
      <c r="M1821" s="22">
        <v>23</v>
      </c>
      <c r="N1821" s="22">
        <v>3021</v>
      </c>
      <c r="O1821" s="22" t="s">
        <v>26</v>
      </c>
      <c r="P1821" s="22" t="s">
        <v>27</v>
      </c>
      <c r="Q1821" s="75">
        <v>619.85</v>
      </c>
      <c r="R1821" s="73">
        <v>0</v>
      </c>
      <c r="S1821" s="73">
        <v>334.19</v>
      </c>
    </row>
    <row r="1822" spans="1:19" x14ac:dyDescent="0.35">
      <c r="A1822" s="72">
        <v>41343</v>
      </c>
      <c r="B1822" s="22" t="s">
        <v>99</v>
      </c>
      <c r="C1822" s="72" t="s">
        <v>58</v>
      </c>
      <c r="D1822" s="60">
        <v>1239</v>
      </c>
      <c r="E1822" s="22">
        <v>33</v>
      </c>
      <c r="F1822" s="49" t="s">
        <v>11</v>
      </c>
      <c r="G1822" s="49" t="s">
        <v>6</v>
      </c>
      <c r="H1822" s="73">
        <v>19.95</v>
      </c>
      <c r="I1822" s="73" t="s">
        <v>79</v>
      </c>
      <c r="J1822" s="74">
        <v>0</v>
      </c>
      <c r="K1822" s="73">
        <v>19.95</v>
      </c>
      <c r="L1822" s="73">
        <v>9.7799999999999994</v>
      </c>
      <c r="M1822" s="22">
        <v>19</v>
      </c>
      <c r="N1822" s="22">
        <v>3013</v>
      </c>
      <c r="O1822" s="22" t="s">
        <v>33</v>
      </c>
      <c r="P1822" s="22" t="s">
        <v>34</v>
      </c>
      <c r="Q1822" s="75">
        <v>379.05</v>
      </c>
      <c r="R1822" s="73">
        <v>0</v>
      </c>
      <c r="S1822" s="73">
        <v>193.23</v>
      </c>
    </row>
    <row r="1823" spans="1:19" x14ac:dyDescent="0.35">
      <c r="A1823" s="72">
        <v>41343</v>
      </c>
      <c r="B1823" s="22" t="s">
        <v>99</v>
      </c>
      <c r="C1823" s="72" t="s">
        <v>58</v>
      </c>
      <c r="D1823" s="60">
        <v>1240</v>
      </c>
      <c r="E1823" s="22">
        <v>7</v>
      </c>
      <c r="F1823" s="49" t="s">
        <v>9</v>
      </c>
      <c r="G1823" s="49" t="s">
        <v>6</v>
      </c>
      <c r="H1823" s="73">
        <v>20.95</v>
      </c>
      <c r="I1823" s="73" t="s">
        <v>80</v>
      </c>
      <c r="J1823" s="74">
        <v>0</v>
      </c>
      <c r="K1823" s="73">
        <v>20.95</v>
      </c>
      <c r="L1823" s="73">
        <v>10.039999999999999</v>
      </c>
      <c r="M1823" s="22">
        <v>1</v>
      </c>
      <c r="N1823" s="22">
        <v>3028</v>
      </c>
      <c r="O1823" s="22" t="s">
        <v>39</v>
      </c>
      <c r="P1823" s="22" t="s">
        <v>27</v>
      </c>
      <c r="Q1823" s="75">
        <v>20.95</v>
      </c>
      <c r="R1823" s="73">
        <v>0</v>
      </c>
      <c r="S1823" s="73">
        <v>10.91</v>
      </c>
    </row>
    <row r="1824" spans="1:19" x14ac:dyDescent="0.35">
      <c r="A1824" s="72">
        <v>41343</v>
      </c>
      <c r="B1824" s="22" t="s">
        <v>99</v>
      </c>
      <c r="C1824" s="72" t="s">
        <v>58</v>
      </c>
      <c r="D1824" s="60">
        <v>1241</v>
      </c>
      <c r="E1824" s="22">
        <v>17</v>
      </c>
      <c r="F1824" s="49" t="s">
        <v>9</v>
      </c>
      <c r="G1824" s="49" t="s">
        <v>6</v>
      </c>
      <c r="H1824" s="73">
        <v>49.95</v>
      </c>
      <c r="I1824" s="73" t="s">
        <v>82</v>
      </c>
      <c r="J1824" s="74">
        <v>0</v>
      </c>
      <c r="K1824" s="73">
        <v>49.95</v>
      </c>
      <c r="L1824" s="73">
        <v>23.93</v>
      </c>
      <c r="M1824" s="22">
        <v>14</v>
      </c>
      <c r="N1824" s="22">
        <v>3011</v>
      </c>
      <c r="O1824" s="22" t="s">
        <v>52</v>
      </c>
      <c r="P1824" s="22" t="s">
        <v>31</v>
      </c>
      <c r="Q1824" s="75">
        <v>699.30000000000007</v>
      </c>
      <c r="R1824" s="73">
        <v>0</v>
      </c>
      <c r="S1824" s="73">
        <v>364.28000000000003</v>
      </c>
    </row>
    <row r="1825" spans="1:19" x14ac:dyDescent="0.35">
      <c r="A1825" s="72">
        <v>41343</v>
      </c>
      <c r="B1825" s="22" t="s">
        <v>99</v>
      </c>
      <c r="C1825" s="72" t="s">
        <v>58</v>
      </c>
      <c r="D1825" s="60">
        <v>1242</v>
      </c>
      <c r="E1825" s="22">
        <v>26</v>
      </c>
      <c r="F1825" s="49" t="s">
        <v>10</v>
      </c>
      <c r="G1825" s="49" t="s">
        <v>6</v>
      </c>
      <c r="H1825" s="73">
        <v>0.95</v>
      </c>
      <c r="I1825" s="73" t="s">
        <v>78</v>
      </c>
      <c r="J1825" s="74">
        <v>0</v>
      </c>
      <c r="K1825" s="73">
        <v>0.95</v>
      </c>
      <c r="L1825" s="73">
        <v>0.42</v>
      </c>
      <c r="M1825" s="22">
        <v>18</v>
      </c>
      <c r="N1825" s="22">
        <v>3026</v>
      </c>
      <c r="O1825" s="22" t="s">
        <v>51</v>
      </c>
      <c r="P1825" s="22" t="s">
        <v>41</v>
      </c>
      <c r="Q1825" s="75">
        <v>17.099999999999998</v>
      </c>
      <c r="R1825" s="73">
        <v>0</v>
      </c>
      <c r="S1825" s="73">
        <v>9.5400000000000009</v>
      </c>
    </row>
    <row r="1826" spans="1:19" x14ac:dyDescent="0.35">
      <c r="A1826" s="72">
        <v>41343</v>
      </c>
      <c r="B1826" s="22" t="s">
        <v>99</v>
      </c>
      <c r="C1826" s="72" t="s">
        <v>58</v>
      </c>
      <c r="D1826" s="60">
        <v>1243</v>
      </c>
      <c r="E1826" s="22">
        <v>41</v>
      </c>
      <c r="F1826" s="49" t="s">
        <v>11</v>
      </c>
      <c r="G1826" s="49" t="s">
        <v>6</v>
      </c>
      <c r="H1826" s="73">
        <v>18.95</v>
      </c>
      <c r="I1826" s="73" t="s">
        <v>79</v>
      </c>
      <c r="J1826" s="74">
        <v>0</v>
      </c>
      <c r="K1826" s="73">
        <v>18.95</v>
      </c>
      <c r="L1826" s="73">
        <v>9.98</v>
      </c>
      <c r="M1826" s="22">
        <v>6</v>
      </c>
      <c r="N1826" s="22">
        <v>3033</v>
      </c>
      <c r="O1826" s="22" t="s">
        <v>22</v>
      </c>
      <c r="P1826" s="22" t="s">
        <v>23</v>
      </c>
      <c r="Q1826" s="75">
        <v>113.69999999999999</v>
      </c>
      <c r="R1826" s="73">
        <v>0</v>
      </c>
      <c r="S1826" s="73">
        <v>53.819999999999993</v>
      </c>
    </row>
    <row r="1827" spans="1:19" x14ac:dyDescent="0.35">
      <c r="A1827" s="72">
        <v>41343</v>
      </c>
      <c r="B1827" s="22" t="s">
        <v>99</v>
      </c>
      <c r="C1827" s="72" t="s">
        <v>58</v>
      </c>
      <c r="D1827" s="60">
        <v>1244</v>
      </c>
      <c r="E1827" s="22">
        <v>3</v>
      </c>
      <c r="F1827" s="49" t="s">
        <v>9</v>
      </c>
      <c r="G1827" s="49" t="s">
        <v>6</v>
      </c>
      <c r="H1827" s="73">
        <v>59.95</v>
      </c>
      <c r="I1827" s="73" t="s">
        <v>83</v>
      </c>
      <c r="J1827" s="74">
        <v>0</v>
      </c>
      <c r="K1827" s="73">
        <v>59.95</v>
      </c>
      <c r="L1827" s="73">
        <v>28.73</v>
      </c>
      <c r="M1827" s="22">
        <v>9</v>
      </c>
      <c r="N1827" s="22">
        <v>3033</v>
      </c>
      <c r="O1827" s="22" t="s">
        <v>22</v>
      </c>
      <c r="P1827" s="22" t="s">
        <v>23</v>
      </c>
      <c r="Q1827" s="75">
        <v>539.55000000000007</v>
      </c>
      <c r="R1827" s="73">
        <v>0</v>
      </c>
      <c r="S1827" s="73">
        <v>280.98</v>
      </c>
    </row>
    <row r="1828" spans="1:19" x14ac:dyDescent="0.35">
      <c r="A1828" s="72">
        <v>41343</v>
      </c>
      <c r="B1828" s="22" t="s">
        <v>99</v>
      </c>
      <c r="C1828" s="72" t="s">
        <v>58</v>
      </c>
      <c r="D1828" s="60">
        <v>1245</v>
      </c>
      <c r="E1828" s="22">
        <v>41</v>
      </c>
      <c r="F1828" s="49" t="s">
        <v>11</v>
      </c>
      <c r="G1828" s="49" t="s">
        <v>6</v>
      </c>
      <c r="H1828" s="73">
        <v>18.95</v>
      </c>
      <c r="I1828" s="73" t="s">
        <v>79</v>
      </c>
      <c r="J1828" s="74">
        <v>0</v>
      </c>
      <c r="K1828" s="73">
        <v>18.95</v>
      </c>
      <c r="L1828" s="73">
        <v>9.98</v>
      </c>
      <c r="M1828" s="22">
        <v>24</v>
      </c>
      <c r="N1828" s="22">
        <v>3016</v>
      </c>
      <c r="O1828" s="22" t="s">
        <v>42</v>
      </c>
      <c r="P1828" s="22" t="s">
        <v>29</v>
      </c>
      <c r="Q1828" s="75">
        <v>454.79999999999995</v>
      </c>
      <c r="R1828" s="73">
        <v>0</v>
      </c>
      <c r="S1828" s="73">
        <v>215.27999999999997</v>
      </c>
    </row>
    <row r="1829" spans="1:19" x14ac:dyDescent="0.35">
      <c r="A1829" s="72">
        <v>41343</v>
      </c>
      <c r="B1829" s="22" t="s">
        <v>99</v>
      </c>
      <c r="C1829" s="72" t="s">
        <v>58</v>
      </c>
      <c r="D1829" s="60">
        <v>1245</v>
      </c>
      <c r="E1829" s="22">
        <v>47</v>
      </c>
      <c r="F1829" s="49" t="s">
        <v>11</v>
      </c>
      <c r="G1829" s="49" t="s">
        <v>6</v>
      </c>
      <c r="H1829" s="73">
        <v>28.95</v>
      </c>
      <c r="I1829" s="73" t="s">
        <v>80</v>
      </c>
      <c r="J1829" s="74">
        <v>0</v>
      </c>
      <c r="K1829" s="73">
        <v>28.95</v>
      </c>
      <c r="L1829" s="73">
        <v>8.86</v>
      </c>
      <c r="M1829" s="22">
        <v>20</v>
      </c>
      <c r="N1829" s="22">
        <v>3016</v>
      </c>
      <c r="O1829" s="22" t="s">
        <v>42</v>
      </c>
      <c r="P1829" s="22" t="s">
        <v>29</v>
      </c>
      <c r="Q1829" s="75">
        <v>579</v>
      </c>
      <c r="R1829" s="73">
        <v>0</v>
      </c>
      <c r="S1829" s="73">
        <v>401.8</v>
      </c>
    </row>
    <row r="1830" spans="1:19" x14ac:dyDescent="0.35">
      <c r="A1830" s="72">
        <v>41343</v>
      </c>
      <c r="B1830" s="22" t="s">
        <v>99</v>
      </c>
      <c r="C1830" s="72" t="s">
        <v>58</v>
      </c>
      <c r="D1830" s="60">
        <v>1246</v>
      </c>
      <c r="E1830" s="22">
        <v>40</v>
      </c>
      <c r="F1830" s="49" t="s">
        <v>10</v>
      </c>
      <c r="G1830" s="49" t="s">
        <v>6</v>
      </c>
      <c r="H1830" s="73">
        <v>16.95</v>
      </c>
      <c r="I1830" s="73" t="s">
        <v>79</v>
      </c>
      <c r="J1830" s="74">
        <v>0</v>
      </c>
      <c r="K1830" s="73">
        <v>16.95</v>
      </c>
      <c r="L1830" s="73">
        <v>6.53</v>
      </c>
      <c r="M1830" s="22">
        <v>2</v>
      </c>
      <c r="N1830" s="22">
        <v>3027</v>
      </c>
      <c r="O1830" s="22" t="s">
        <v>50</v>
      </c>
      <c r="P1830" s="22" t="s">
        <v>23</v>
      </c>
      <c r="Q1830" s="75">
        <v>33.9</v>
      </c>
      <c r="R1830" s="73">
        <v>0</v>
      </c>
      <c r="S1830" s="73">
        <v>20.839999999999996</v>
      </c>
    </row>
    <row r="1831" spans="1:19" x14ac:dyDescent="0.35">
      <c r="A1831" s="72">
        <v>41343</v>
      </c>
      <c r="B1831" s="22" t="s">
        <v>99</v>
      </c>
      <c r="C1831" s="72" t="s">
        <v>58</v>
      </c>
      <c r="D1831" s="60">
        <v>1247</v>
      </c>
      <c r="E1831" s="22">
        <v>6</v>
      </c>
      <c r="F1831" s="49" t="s">
        <v>11</v>
      </c>
      <c r="G1831" s="49" t="s">
        <v>6</v>
      </c>
      <c r="H1831" s="73">
        <v>55.95</v>
      </c>
      <c r="I1831" s="73" t="s">
        <v>83</v>
      </c>
      <c r="J1831" s="74">
        <v>0.1</v>
      </c>
      <c r="K1831" s="73">
        <v>50.36</v>
      </c>
      <c r="L1831" s="73">
        <v>16.059999999999999</v>
      </c>
      <c r="M1831" s="22">
        <v>17</v>
      </c>
      <c r="N1831" s="22">
        <v>3027</v>
      </c>
      <c r="O1831" s="22" t="s">
        <v>50</v>
      </c>
      <c r="P1831" s="22" t="s">
        <v>23</v>
      </c>
      <c r="Q1831" s="75">
        <v>856.12</v>
      </c>
      <c r="R1831" s="73">
        <v>5.5900000000000034</v>
      </c>
      <c r="S1831" s="73">
        <v>583.09999999999991</v>
      </c>
    </row>
    <row r="1832" spans="1:19" x14ac:dyDescent="0.35">
      <c r="A1832" s="72">
        <v>41343</v>
      </c>
      <c r="B1832" s="22" t="s">
        <v>99</v>
      </c>
      <c r="C1832" s="72" t="s">
        <v>58</v>
      </c>
      <c r="D1832" s="60">
        <v>1247</v>
      </c>
      <c r="E1832" s="22">
        <v>28</v>
      </c>
      <c r="F1832" s="49" t="s">
        <v>11</v>
      </c>
      <c r="G1832" s="49" t="s">
        <v>6</v>
      </c>
      <c r="H1832" s="73">
        <v>0.95</v>
      </c>
      <c r="I1832" s="73" t="s">
        <v>78</v>
      </c>
      <c r="J1832" s="74">
        <v>0</v>
      </c>
      <c r="K1832" s="73">
        <v>0.95</v>
      </c>
      <c r="L1832" s="73">
        <v>0.5</v>
      </c>
      <c r="M1832" s="22">
        <v>35</v>
      </c>
      <c r="N1832" s="22">
        <v>3027</v>
      </c>
      <c r="O1832" s="22" t="s">
        <v>50</v>
      </c>
      <c r="P1832" s="22" t="s">
        <v>23</v>
      </c>
      <c r="Q1832" s="75">
        <v>33.25</v>
      </c>
      <c r="R1832" s="73">
        <v>0</v>
      </c>
      <c r="S1832" s="73">
        <v>15.749999999999998</v>
      </c>
    </row>
    <row r="1833" spans="1:19" x14ac:dyDescent="0.35">
      <c r="A1833" s="72">
        <v>41343</v>
      </c>
      <c r="B1833" s="22" t="s">
        <v>99</v>
      </c>
      <c r="C1833" s="72" t="s">
        <v>58</v>
      </c>
      <c r="D1833" s="60">
        <v>1248</v>
      </c>
      <c r="E1833" s="22">
        <v>21</v>
      </c>
      <c r="F1833" s="49" t="s">
        <v>10</v>
      </c>
      <c r="G1833" s="49" t="s">
        <v>6</v>
      </c>
      <c r="H1833" s="73">
        <v>26.95</v>
      </c>
      <c r="I1833" s="73" t="s">
        <v>80</v>
      </c>
      <c r="J1833" s="74">
        <v>0</v>
      </c>
      <c r="K1833" s="73">
        <v>26.95</v>
      </c>
      <c r="L1833" s="73">
        <v>12.42</v>
      </c>
      <c r="M1833" s="22">
        <v>12</v>
      </c>
      <c r="N1833" s="22">
        <v>3021</v>
      </c>
      <c r="O1833" s="22" t="s">
        <v>26</v>
      </c>
      <c r="P1833" s="22" t="s">
        <v>27</v>
      </c>
      <c r="Q1833" s="75">
        <v>323.39999999999998</v>
      </c>
      <c r="R1833" s="73">
        <v>0</v>
      </c>
      <c r="S1833" s="73">
        <v>174.35999999999999</v>
      </c>
    </row>
    <row r="1834" spans="1:19" x14ac:dyDescent="0.35">
      <c r="A1834" s="72">
        <v>41343</v>
      </c>
      <c r="B1834" s="22" t="s">
        <v>99</v>
      </c>
      <c r="C1834" s="72" t="s">
        <v>58</v>
      </c>
      <c r="D1834" s="60">
        <v>1248</v>
      </c>
      <c r="E1834" s="22">
        <v>30</v>
      </c>
      <c r="F1834" s="49" t="s">
        <v>10</v>
      </c>
      <c r="G1834" s="49" t="s">
        <v>6</v>
      </c>
      <c r="H1834" s="73">
        <v>10.95</v>
      </c>
      <c r="I1834" s="73" t="s">
        <v>79</v>
      </c>
      <c r="J1834" s="74">
        <v>0</v>
      </c>
      <c r="K1834" s="73">
        <v>10.95</v>
      </c>
      <c r="L1834" s="73">
        <v>4.8</v>
      </c>
      <c r="M1834" s="22">
        <v>6</v>
      </c>
      <c r="N1834" s="22">
        <v>3021</v>
      </c>
      <c r="O1834" s="22" t="s">
        <v>26</v>
      </c>
      <c r="P1834" s="22" t="s">
        <v>27</v>
      </c>
      <c r="Q1834" s="75">
        <v>65.699999999999989</v>
      </c>
      <c r="R1834" s="73">
        <v>0</v>
      </c>
      <c r="S1834" s="73">
        <v>36.9</v>
      </c>
    </row>
    <row r="1835" spans="1:19" x14ac:dyDescent="0.35">
      <c r="A1835" s="72">
        <v>41343</v>
      </c>
      <c r="B1835" s="22" t="s">
        <v>99</v>
      </c>
      <c r="C1835" s="72" t="s">
        <v>58</v>
      </c>
      <c r="D1835" s="60">
        <v>1249</v>
      </c>
      <c r="E1835" s="22">
        <v>25</v>
      </c>
      <c r="F1835" s="49" t="s">
        <v>9</v>
      </c>
      <c r="G1835" s="49" t="s">
        <v>6</v>
      </c>
      <c r="H1835" s="73">
        <v>0.95</v>
      </c>
      <c r="I1835" s="73" t="s">
        <v>78</v>
      </c>
      <c r="J1835" s="74">
        <v>0</v>
      </c>
      <c r="K1835" s="73">
        <v>0.95</v>
      </c>
      <c r="L1835" s="73">
        <v>0.35</v>
      </c>
      <c r="M1835" s="22">
        <v>10</v>
      </c>
      <c r="N1835" s="22">
        <v>3020</v>
      </c>
      <c r="O1835" s="22" t="s">
        <v>26</v>
      </c>
      <c r="P1835" s="22" t="s">
        <v>27</v>
      </c>
      <c r="Q1835" s="75">
        <v>9.5</v>
      </c>
      <c r="R1835" s="73">
        <v>0</v>
      </c>
      <c r="S1835" s="73">
        <v>6</v>
      </c>
    </row>
    <row r="1836" spans="1:19" x14ac:dyDescent="0.35">
      <c r="A1836" s="72">
        <v>41343</v>
      </c>
      <c r="B1836" s="22" t="s">
        <v>99</v>
      </c>
      <c r="C1836" s="72" t="s">
        <v>58</v>
      </c>
      <c r="D1836" s="60">
        <v>1250</v>
      </c>
      <c r="E1836" s="22">
        <v>32</v>
      </c>
      <c r="F1836" s="49" t="s">
        <v>10</v>
      </c>
      <c r="G1836" s="49" t="s">
        <v>6</v>
      </c>
      <c r="H1836" s="73">
        <v>22.95</v>
      </c>
      <c r="I1836" s="73" t="s">
        <v>80</v>
      </c>
      <c r="J1836" s="74">
        <v>0</v>
      </c>
      <c r="K1836" s="73">
        <v>22.95</v>
      </c>
      <c r="L1836" s="73">
        <v>11.78</v>
      </c>
      <c r="M1836" s="22">
        <v>26</v>
      </c>
      <c r="N1836" s="22">
        <v>3010</v>
      </c>
      <c r="O1836" s="22" t="s">
        <v>45</v>
      </c>
      <c r="P1836" s="22" t="s">
        <v>44</v>
      </c>
      <c r="Q1836" s="75">
        <v>596.69999999999993</v>
      </c>
      <c r="R1836" s="73">
        <v>0</v>
      </c>
      <c r="S1836" s="73">
        <v>290.42</v>
      </c>
    </row>
    <row r="1837" spans="1:19" x14ac:dyDescent="0.35">
      <c r="A1837" s="72">
        <v>41343</v>
      </c>
      <c r="B1837" s="22" t="s">
        <v>99</v>
      </c>
      <c r="C1837" s="72" t="s">
        <v>58</v>
      </c>
      <c r="D1837" s="60">
        <v>1251</v>
      </c>
      <c r="E1837" s="22">
        <v>49</v>
      </c>
      <c r="F1837" s="49" t="s">
        <v>11</v>
      </c>
      <c r="G1837" s="49" t="s">
        <v>6</v>
      </c>
      <c r="H1837" s="73">
        <v>63.95</v>
      </c>
      <c r="I1837" s="73" t="s">
        <v>83</v>
      </c>
      <c r="J1837" s="74">
        <v>0</v>
      </c>
      <c r="K1837" s="73">
        <v>63.95</v>
      </c>
      <c r="L1837" s="73">
        <v>27.1</v>
      </c>
      <c r="M1837" s="22">
        <v>1</v>
      </c>
      <c r="N1837" s="22">
        <v>3029</v>
      </c>
      <c r="O1837" s="22" t="s">
        <v>46</v>
      </c>
      <c r="P1837" s="22" t="s">
        <v>23</v>
      </c>
      <c r="Q1837" s="75">
        <v>63.95</v>
      </c>
      <c r="R1837" s="73">
        <v>0</v>
      </c>
      <c r="S1837" s="73">
        <v>36.85</v>
      </c>
    </row>
    <row r="1838" spans="1:19" x14ac:dyDescent="0.35">
      <c r="A1838" s="72">
        <v>41343</v>
      </c>
      <c r="B1838" s="22" t="s">
        <v>99</v>
      </c>
      <c r="C1838" s="72" t="s">
        <v>58</v>
      </c>
      <c r="D1838" s="60">
        <v>1252</v>
      </c>
      <c r="E1838" s="22">
        <v>36</v>
      </c>
      <c r="F1838" s="49" t="s">
        <v>9</v>
      </c>
      <c r="G1838" s="49" t="s">
        <v>6</v>
      </c>
      <c r="H1838" s="73">
        <v>26.95</v>
      </c>
      <c r="I1838" s="73" t="s">
        <v>80</v>
      </c>
      <c r="J1838" s="74">
        <v>0</v>
      </c>
      <c r="K1838" s="73">
        <v>26.95</v>
      </c>
      <c r="L1838" s="73">
        <v>12.53</v>
      </c>
      <c r="M1838" s="22">
        <v>6</v>
      </c>
      <c r="N1838" s="22">
        <v>3016</v>
      </c>
      <c r="O1838" s="22" t="s">
        <v>42</v>
      </c>
      <c r="P1838" s="22" t="s">
        <v>29</v>
      </c>
      <c r="Q1838" s="75">
        <v>161.69999999999999</v>
      </c>
      <c r="R1838" s="73">
        <v>0</v>
      </c>
      <c r="S1838" s="73">
        <v>86.52</v>
      </c>
    </row>
    <row r="1839" spans="1:19" x14ac:dyDescent="0.35">
      <c r="A1839" s="72">
        <v>41343</v>
      </c>
      <c r="B1839" s="22" t="s">
        <v>99</v>
      </c>
      <c r="C1839" s="72" t="s">
        <v>58</v>
      </c>
      <c r="D1839" s="60">
        <v>1253</v>
      </c>
      <c r="E1839" s="22">
        <v>49</v>
      </c>
      <c r="F1839" s="49" t="s">
        <v>11</v>
      </c>
      <c r="G1839" s="49" t="s">
        <v>6</v>
      </c>
      <c r="H1839" s="73">
        <v>63.95</v>
      </c>
      <c r="I1839" s="73" t="s">
        <v>83</v>
      </c>
      <c r="J1839" s="74">
        <v>0</v>
      </c>
      <c r="K1839" s="73">
        <v>63.95</v>
      </c>
      <c r="L1839" s="73">
        <v>27.1</v>
      </c>
      <c r="M1839" s="22">
        <v>2</v>
      </c>
      <c r="N1839" s="22">
        <v>3015</v>
      </c>
      <c r="O1839" s="22" t="s">
        <v>37</v>
      </c>
      <c r="P1839" s="22" t="s">
        <v>29</v>
      </c>
      <c r="Q1839" s="75">
        <v>127.9</v>
      </c>
      <c r="R1839" s="73">
        <v>0</v>
      </c>
      <c r="S1839" s="73">
        <v>73.7</v>
      </c>
    </row>
    <row r="1840" spans="1:19" x14ac:dyDescent="0.35">
      <c r="A1840" s="72">
        <v>41343</v>
      </c>
      <c r="B1840" s="22" t="s">
        <v>99</v>
      </c>
      <c r="C1840" s="72" t="s">
        <v>58</v>
      </c>
      <c r="D1840" s="60">
        <v>1253</v>
      </c>
      <c r="E1840" s="22">
        <v>44</v>
      </c>
      <c r="F1840" s="49" t="s">
        <v>11</v>
      </c>
      <c r="G1840" s="49" t="s">
        <v>6</v>
      </c>
      <c r="H1840" s="73">
        <v>38.950000000000003</v>
      </c>
      <c r="I1840" s="73" t="s">
        <v>81</v>
      </c>
      <c r="J1840" s="74">
        <v>0</v>
      </c>
      <c r="K1840" s="73">
        <v>38.950000000000003</v>
      </c>
      <c r="L1840" s="73">
        <v>24.76</v>
      </c>
      <c r="M1840" s="22">
        <v>16</v>
      </c>
      <c r="N1840" s="22">
        <v>3015</v>
      </c>
      <c r="O1840" s="22" t="s">
        <v>37</v>
      </c>
      <c r="P1840" s="22" t="s">
        <v>29</v>
      </c>
      <c r="Q1840" s="75">
        <v>623.20000000000005</v>
      </c>
      <c r="R1840" s="73">
        <v>0</v>
      </c>
      <c r="S1840" s="73">
        <v>227.04000000000002</v>
      </c>
    </row>
    <row r="1841" spans="1:19" x14ac:dyDescent="0.35">
      <c r="A1841" s="72">
        <v>41343</v>
      </c>
      <c r="B1841" s="22" t="s">
        <v>99</v>
      </c>
      <c r="C1841" s="72" t="s">
        <v>58</v>
      </c>
      <c r="D1841" s="60">
        <v>1253</v>
      </c>
      <c r="E1841" s="22">
        <v>46</v>
      </c>
      <c r="F1841" s="49" t="s">
        <v>11</v>
      </c>
      <c r="G1841" s="49" t="s">
        <v>6</v>
      </c>
      <c r="H1841" s="73">
        <v>55.95</v>
      </c>
      <c r="I1841" s="73" t="s">
        <v>83</v>
      </c>
      <c r="J1841" s="74">
        <v>0</v>
      </c>
      <c r="K1841" s="73">
        <v>55.95</v>
      </c>
      <c r="L1841" s="73">
        <v>32.47</v>
      </c>
      <c r="M1841" s="22">
        <v>21</v>
      </c>
      <c r="N1841" s="22">
        <v>3015</v>
      </c>
      <c r="O1841" s="22" t="s">
        <v>37</v>
      </c>
      <c r="P1841" s="22" t="s">
        <v>29</v>
      </c>
      <c r="Q1841" s="75">
        <v>1174.95</v>
      </c>
      <c r="R1841" s="73">
        <v>0</v>
      </c>
      <c r="S1841" s="73">
        <v>493.0800000000001</v>
      </c>
    </row>
    <row r="1842" spans="1:19" x14ac:dyDescent="0.35">
      <c r="A1842" s="72">
        <v>41343</v>
      </c>
      <c r="B1842" s="22" t="s">
        <v>99</v>
      </c>
      <c r="C1842" s="72" t="s">
        <v>58</v>
      </c>
      <c r="D1842" s="60">
        <v>1254</v>
      </c>
      <c r="E1842" s="22">
        <v>43</v>
      </c>
      <c r="F1842" s="49" t="s">
        <v>10</v>
      </c>
      <c r="G1842" s="49" t="s">
        <v>6</v>
      </c>
      <c r="H1842" s="73">
        <v>11.95</v>
      </c>
      <c r="I1842" s="73" t="s">
        <v>79</v>
      </c>
      <c r="J1842" s="74">
        <v>0</v>
      </c>
      <c r="K1842" s="73">
        <v>11.95</v>
      </c>
      <c r="L1842" s="73">
        <v>3.32</v>
      </c>
      <c r="M1842" s="22">
        <v>7</v>
      </c>
      <c r="N1842" s="22">
        <v>3010</v>
      </c>
      <c r="O1842" s="22" t="s">
        <v>45</v>
      </c>
      <c r="P1842" s="22" t="s">
        <v>44</v>
      </c>
      <c r="Q1842" s="75">
        <v>83.649999999999991</v>
      </c>
      <c r="R1842" s="73">
        <v>0</v>
      </c>
      <c r="S1842" s="73">
        <v>60.41</v>
      </c>
    </row>
    <row r="1843" spans="1:19" x14ac:dyDescent="0.35">
      <c r="A1843" s="72">
        <v>41343</v>
      </c>
      <c r="B1843" s="22" t="s">
        <v>99</v>
      </c>
      <c r="C1843" s="72" t="s">
        <v>58</v>
      </c>
      <c r="D1843" s="60">
        <v>1255</v>
      </c>
      <c r="E1843" s="22">
        <v>5</v>
      </c>
      <c r="F1843" s="49" t="s">
        <v>9</v>
      </c>
      <c r="G1843" s="49" t="s">
        <v>6</v>
      </c>
      <c r="H1843" s="73">
        <v>24.95</v>
      </c>
      <c r="I1843" s="73" t="s">
        <v>80</v>
      </c>
      <c r="J1843" s="74">
        <v>0.1</v>
      </c>
      <c r="K1843" s="73">
        <v>22.46</v>
      </c>
      <c r="L1843" s="73">
        <v>12.27</v>
      </c>
      <c r="M1843" s="22">
        <v>5</v>
      </c>
      <c r="N1843" s="22">
        <v>3020</v>
      </c>
      <c r="O1843" s="22" t="s">
        <v>26</v>
      </c>
      <c r="P1843" s="22" t="s">
        <v>27</v>
      </c>
      <c r="Q1843" s="75">
        <v>112.30000000000001</v>
      </c>
      <c r="R1843" s="73">
        <v>2.4899999999999984</v>
      </c>
      <c r="S1843" s="73">
        <v>50.95</v>
      </c>
    </row>
    <row r="1844" spans="1:19" x14ac:dyDescent="0.35">
      <c r="A1844" s="72">
        <v>41343</v>
      </c>
      <c r="B1844" s="22" t="s">
        <v>99</v>
      </c>
      <c r="C1844" s="72" t="s">
        <v>58</v>
      </c>
      <c r="D1844" s="60">
        <v>1255</v>
      </c>
      <c r="E1844" s="22">
        <v>24</v>
      </c>
      <c r="F1844" s="49" t="s">
        <v>9</v>
      </c>
      <c r="G1844" s="49" t="s">
        <v>6</v>
      </c>
      <c r="H1844" s="73">
        <v>27.95</v>
      </c>
      <c r="I1844" s="73" t="s">
        <v>80</v>
      </c>
      <c r="J1844" s="74">
        <v>0</v>
      </c>
      <c r="K1844" s="73">
        <v>27.95</v>
      </c>
      <c r="L1844" s="73">
        <v>16.8</v>
      </c>
      <c r="M1844" s="22">
        <v>34</v>
      </c>
      <c r="N1844" s="22">
        <v>3020</v>
      </c>
      <c r="O1844" s="22" t="s">
        <v>26</v>
      </c>
      <c r="P1844" s="22" t="s">
        <v>27</v>
      </c>
      <c r="Q1844" s="75">
        <v>950.3</v>
      </c>
      <c r="R1844" s="73">
        <v>0</v>
      </c>
      <c r="S1844" s="73">
        <v>379.09999999999997</v>
      </c>
    </row>
    <row r="1845" spans="1:19" x14ac:dyDescent="0.35">
      <c r="A1845" s="72">
        <v>41343</v>
      </c>
      <c r="B1845" s="22" t="s">
        <v>99</v>
      </c>
      <c r="C1845" s="72" t="s">
        <v>58</v>
      </c>
      <c r="D1845" s="60">
        <v>1256</v>
      </c>
      <c r="E1845" s="22">
        <v>19</v>
      </c>
      <c r="F1845" s="49" t="s">
        <v>11</v>
      </c>
      <c r="G1845" s="49" t="s">
        <v>6</v>
      </c>
      <c r="H1845" s="73">
        <v>49.95</v>
      </c>
      <c r="I1845" s="73" t="s">
        <v>82</v>
      </c>
      <c r="J1845" s="74">
        <v>0</v>
      </c>
      <c r="K1845" s="73">
        <v>49.95</v>
      </c>
      <c r="L1845" s="73">
        <v>24.77</v>
      </c>
      <c r="M1845" s="22">
        <v>24</v>
      </c>
      <c r="N1845" s="22">
        <v>3023</v>
      </c>
      <c r="O1845" s="22" t="s">
        <v>38</v>
      </c>
      <c r="P1845" s="22" t="s">
        <v>23</v>
      </c>
      <c r="Q1845" s="75">
        <v>1198.8000000000002</v>
      </c>
      <c r="R1845" s="73">
        <v>0</v>
      </c>
      <c r="S1845" s="73">
        <v>604.32000000000005</v>
      </c>
    </row>
    <row r="1846" spans="1:19" x14ac:dyDescent="0.35">
      <c r="A1846" s="72">
        <v>41343</v>
      </c>
      <c r="B1846" s="22" t="s">
        <v>99</v>
      </c>
      <c r="C1846" s="72" t="s">
        <v>58</v>
      </c>
      <c r="D1846" s="60">
        <v>1257</v>
      </c>
      <c r="E1846" s="22">
        <v>30</v>
      </c>
      <c r="F1846" s="49" t="s">
        <v>11</v>
      </c>
      <c r="G1846" s="49" t="s">
        <v>6</v>
      </c>
      <c r="H1846" s="73">
        <v>10.95</v>
      </c>
      <c r="I1846" s="73" t="s">
        <v>79</v>
      </c>
      <c r="J1846" s="74">
        <v>0.1</v>
      </c>
      <c r="K1846" s="73">
        <v>9.86</v>
      </c>
      <c r="L1846" s="73">
        <v>4.8</v>
      </c>
      <c r="M1846" s="22">
        <v>2</v>
      </c>
      <c r="N1846" s="22">
        <v>3027</v>
      </c>
      <c r="O1846" s="22" t="s">
        <v>50</v>
      </c>
      <c r="P1846" s="22" t="s">
        <v>23</v>
      </c>
      <c r="Q1846" s="75">
        <v>19.72</v>
      </c>
      <c r="R1846" s="73">
        <v>1.0899999999999999</v>
      </c>
      <c r="S1846" s="73">
        <v>10.119999999999999</v>
      </c>
    </row>
    <row r="1847" spans="1:19" x14ac:dyDescent="0.35">
      <c r="A1847" s="72">
        <v>41343</v>
      </c>
      <c r="B1847" s="22" t="s">
        <v>99</v>
      </c>
      <c r="C1847" s="72" t="s">
        <v>58</v>
      </c>
      <c r="D1847" s="60">
        <v>1258</v>
      </c>
      <c r="E1847" s="22">
        <v>24</v>
      </c>
      <c r="F1847" s="49" t="s">
        <v>9</v>
      </c>
      <c r="G1847" s="49" t="s">
        <v>6</v>
      </c>
      <c r="H1847" s="73">
        <v>27.95</v>
      </c>
      <c r="I1847" s="73" t="s">
        <v>80</v>
      </c>
      <c r="J1847" s="74">
        <v>0</v>
      </c>
      <c r="K1847" s="73">
        <v>27.95</v>
      </c>
      <c r="L1847" s="73">
        <v>16.8</v>
      </c>
      <c r="M1847" s="22">
        <v>25</v>
      </c>
      <c r="N1847" s="22">
        <v>3031</v>
      </c>
      <c r="O1847" s="22" t="s">
        <v>48</v>
      </c>
      <c r="P1847" s="22" t="s">
        <v>23</v>
      </c>
      <c r="Q1847" s="75">
        <v>698.75</v>
      </c>
      <c r="R1847" s="73">
        <v>0</v>
      </c>
      <c r="S1847" s="73">
        <v>278.74999999999994</v>
      </c>
    </row>
    <row r="1848" spans="1:19" x14ac:dyDescent="0.35">
      <c r="A1848" s="72">
        <v>41343</v>
      </c>
      <c r="B1848" s="22" t="s">
        <v>99</v>
      </c>
      <c r="C1848" s="72" t="s">
        <v>58</v>
      </c>
      <c r="D1848" s="60">
        <v>1258</v>
      </c>
      <c r="E1848" s="22">
        <v>11</v>
      </c>
      <c r="F1848" s="49" t="s">
        <v>9</v>
      </c>
      <c r="G1848" s="49" t="s">
        <v>6</v>
      </c>
      <c r="H1848" s="73">
        <v>65.95</v>
      </c>
      <c r="I1848" s="73" t="s">
        <v>83</v>
      </c>
      <c r="J1848" s="74">
        <v>0</v>
      </c>
      <c r="K1848" s="73">
        <v>65.95</v>
      </c>
      <c r="L1848" s="73">
        <v>37.97</v>
      </c>
      <c r="M1848" s="22">
        <v>7</v>
      </c>
      <c r="N1848" s="22">
        <v>3031</v>
      </c>
      <c r="O1848" s="22" t="s">
        <v>48</v>
      </c>
      <c r="P1848" s="22" t="s">
        <v>23</v>
      </c>
      <c r="Q1848" s="75">
        <v>461.65000000000003</v>
      </c>
      <c r="R1848" s="73">
        <v>0</v>
      </c>
      <c r="S1848" s="73">
        <v>195.86</v>
      </c>
    </row>
    <row r="1849" spans="1:19" x14ac:dyDescent="0.35">
      <c r="A1849" s="72">
        <v>41343</v>
      </c>
      <c r="B1849" s="22" t="s">
        <v>99</v>
      </c>
      <c r="C1849" s="72" t="s">
        <v>58</v>
      </c>
      <c r="D1849" s="60">
        <v>1259</v>
      </c>
      <c r="E1849" s="22">
        <v>35</v>
      </c>
      <c r="F1849" s="49" t="s">
        <v>10</v>
      </c>
      <c r="G1849" s="49" t="s">
        <v>6</v>
      </c>
      <c r="H1849" s="73">
        <v>0.95</v>
      </c>
      <c r="I1849" s="73" t="s">
        <v>78</v>
      </c>
      <c r="J1849" s="74">
        <v>0</v>
      </c>
      <c r="K1849" s="73">
        <v>0.95</v>
      </c>
      <c r="L1849" s="73">
        <v>0.47</v>
      </c>
      <c r="M1849" s="22">
        <v>20</v>
      </c>
      <c r="N1849" s="22">
        <v>3024</v>
      </c>
      <c r="O1849" s="22" t="s">
        <v>47</v>
      </c>
      <c r="P1849" s="22" t="s">
        <v>41</v>
      </c>
      <c r="Q1849" s="75">
        <v>19</v>
      </c>
      <c r="R1849" s="73">
        <v>0</v>
      </c>
      <c r="S1849" s="73">
        <v>9.6</v>
      </c>
    </row>
    <row r="1850" spans="1:19" x14ac:dyDescent="0.35">
      <c r="A1850" s="72">
        <v>41343</v>
      </c>
      <c r="B1850" s="22" t="s">
        <v>99</v>
      </c>
      <c r="C1850" s="72" t="s">
        <v>58</v>
      </c>
      <c r="D1850" s="60">
        <v>1260</v>
      </c>
      <c r="E1850" s="22">
        <v>26</v>
      </c>
      <c r="F1850" s="49" t="s">
        <v>10</v>
      </c>
      <c r="G1850" s="49" t="s">
        <v>6</v>
      </c>
      <c r="H1850" s="73">
        <v>0.95</v>
      </c>
      <c r="I1850" s="73" t="s">
        <v>78</v>
      </c>
      <c r="J1850" s="74">
        <v>0</v>
      </c>
      <c r="K1850" s="73">
        <v>0.95</v>
      </c>
      <c r="L1850" s="73">
        <v>0.42</v>
      </c>
      <c r="M1850" s="22">
        <v>3</v>
      </c>
      <c r="N1850" s="22">
        <v>3018</v>
      </c>
      <c r="O1850" s="22" t="s">
        <v>49</v>
      </c>
      <c r="P1850" s="22" t="s">
        <v>41</v>
      </c>
      <c r="Q1850" s="75">
        <v>2.8499999999999996</v>
      </c>
      <c r="R1850" s="73">
        <v>0</v>
      </c>
      <c r="S1850" s="73">
        <v>1.59</v>
      </c>
    </row>
    <row r="1851" spans="1:19" x14ac:dyDescent="0.35">
      <c r="A1851" s="72">
        <v>41343</v>
      </c>
      <c r="B1851" s="22" t="s">
        <v>99</v>
      </c>
      <c r="C1851" s="72" t="s">
        <v>58</v>
      </c>
      <c r="D1851" s="60">
        <v>1261</v>
      </c>
      <c r="E1851" s="22">
        <v>27</v>
      </c>
      <c r="F1851" s="49" t="s">
        <v>9</v>
      </c>
      <c r="G1851" s="49" t="s">
        <v>6</v>
      </c>
      <c r="H1851" s="73">
        <v>4.95</v>
      </c>
      <c r="I1851" s="73" t="s">
        <v>78</v>
      </c>
      <c r="J1851" s="74">
        <v>0</v>
      </c>
      <c r="K1851" s="73">
        <v>4.95</v>
      </c>
      <c r="L1851" s="73">
        <v>1.82</v>
      </c>
      <c r="M1851" s="22">
        <v>3</v>
      </c>
      <c r="N1851" s="22">
        <v>3018</v>
      </c>
      <c r="O1851" s="22" t="s">
        <v>49</v>
      </c>
      <c r="P1851" s="22" t="s">
        <v>41</v>
      </c>
      <c r="Q1851" s="75">
        <v>14.850000000000001</v>
      </c>
      <c r="R1851" s="73">
        <v>0</v>
      </c>
      <c r="S1851" s="73">
        <v>9.39</v>
      </c>
    </row>
    <row r="1852" spans="1:19" x14ac:dyDescent="0.35">
      <c r="A1852" s="72">
        <v>41343</v>
      </c>
      <c r="B1852" s="22" t="s">
        <v>99</v>
      </c>
      <c r="C1852" s="72" t="s">
        <v>58</v>
      </c>
      <c r="D1852" s="60">
        <v>1261</v>
      </c>
      <c r="E1852" s="22">
        <v>46</v>
      </c>
      <c r="F1852" s="49" t="s">
        <v>9</v>
      </c>
      <c r="G1852" s="49" t="s">
        <v>6</v>
      </c>
      <c r="H1852" s="73">
        <v>55.95</v>
      </c>
      <c r="I1852" s="73" t="s">
        <v>83</v>
      </c>
      <c r="J1852" s="74">
        <v>0</v>
      </c>
      <c r="K1852" s="73">
        <v>55.95</v>
      </c>
      <c r="L1852" s="73">
        <v>32.47</v>
      </c>
      <c r="M1852" s="22">
        <v>17</v>
      </c>
      <c r="N1852" s="22">
        <v>3018</v>
      </c>
      <c r="O1852" s="22" t="s">
        <v>49</v>
      </c>
      <c r="P1852" s="22" t="s">
        <v>41</v>
      </c>
      <c r="Q1852" s="75">
        <v>951.15000000000009</v>
      </c>
      <c r="R1852" s="73">
        <v>0</v>
      </c>
      <c r="S1852" s="73">
        <v>399.16000000000008</v>
      </c>
    </row>
    <row r="1853" spans="1:19" x14ac:dyDescent="0.35">
      <c r="A1853" s="72">
        <v>41343</v>
      </c>
      <c r="B1853" s="22" t="s">
        <v>99</v>
      </c>
      <c r="C1853" s="72" t="s">
        <v>58</v>
      </c>
      <c r="D1853" s="60">
        <v>1261</v>
      </c>
      <c r="E1853" s="22">
        <v>20</v>
      </c>
      <c r="F1853" s="49" t="s">
        <v>9</v>
      </c>
      <c r="G1853" s="49" t="s">
        <v>6</v>
      </c>
      <c r="H1853" s="73">
        <v>16.95</v>
      </c>
      <c r="I1853" s="73" t="s">
        <v>79</v>
      </c>
      <c r="J1853" s="74">
        <v>0</v>
      </c>
      <c r="K1853" s="73">
        <v>16.95</v>
      </c>
      <c r="L1853" s="73">
        <v>6.76</v>
      </c>
      <c r="M1853" s="22">
        <v>10</v>
      </c>
      <c r="N1853" s="22">
        <v>3018</v>
      </c>
      <c r="O1853" s="22" t="s">
        <v>49</v>
      </c>
      <c r="P1853" s="22" t="s">
        <v>41</v>
      </c>
      <c r="Q1853" s="75">
        <v>169.5</v>
      </c>
      <c r="R1853" s="73">
        <v>0</v>
      </c>
      <c r="S1853" s="73">
        <v>101.89999999999999</v>
      </c>
    </row>
    <row r="1854" spans="1:19" x14ac:dyDescent="0.35">
      <c r="A1854" s="72">
        <v>41343</v>
      </c>
      <c r="B1854" s="22" t="s">
        <v>99</v>
      </c>
      <c r="C1854" s="72" t="s">
        <v>58</v>
      </c>
      <c r="D1854" s="60">
        <v>1262</v>
      </c>
      <c r="E1854" s="22">
        <v>44</v>
      </c>
      <c r="F1854" s="49" t="s">
        <v>10</v>
      </c>
      <c r="G1854" s="49" t="s">
        <v>6</v>
      </c>
      <c r="H1854" s="73">
        <v>38.950000000000003</v>
      </c>
      <c r="I1854" s="73" t="s">
        <v>81</v>
      </c>
      <c r="J1854" s="74">
        <v>0</v>
      </c>
      <c r="K1854" s="73">
        <v>38.950000000000003</v>
      </c>
      <c r="L1854" s="73">
        <v>24.76</v>
      </c>
      <c r="M1854" s="22">
        <v>23</v>
      </c>
      <c r="N1854" s="22">
        <v>3022</v>
      </c>
      <c r="O1854" s="22" t="s">
        <v>43</v>
      </c>
      <c r="P1854" s="22" t="s">
        <v>44</v>
      </c>
      <c r="Q1854" s="75">
        <v>895.85</v>
      </c>
      <c r="R1854" s="73">
        <v>0</v>
      </c>
      <c r="S1854" s="73">
        <v>326.37</v>
      </c>
    </row>
    <row r="1855" spans="1:19" x14ac:dyDescent="0.35">
      <c r="A1855" s="72">
        <v>41343</v>
      </c>
      <c r="B1855" s="22" t="s">
        <v>99</v>
      </c>
      <c r="C1855" s="72" t="s">
        <v>58</v>
      </c>
      <c r="D1855" s="60">
        <v>1263</v>
      </c>
      <c r="E1855" s="22">
        <v>4</v>
      </c>
      <c r="F1855" s="49" t="s">
        <v>10</v>
      </c>
      <c r="G1855" s="49" t="s">
        <v>6</v>
      </c>
      <c r="H1855" s="73">
        <v>73.95</v>
      </c>
      <c r="I1855" s="73" t="s">
        <v>83</v>
      </c>
      <c r="J1855" s="74">
        <v>0</v>
      </c>
      <c r="K1855" s="73">
        <v>73.95</v>
      </c>
      <c r="L1855" s="73">
        <v>38.86</v>
      </c>
      <c r="M1855" s="22">
        <v>2</v>
      </c>
      <c r="N1855" s="22">
        <v>3019</v>
      </c>
      <c r="O1855" s="22" t="s">
        <v>28</v>
      </c>
      <c r="P1855" s="22" t="s">
        <v>29</v>
      </c>
      <c r="Q1855" s="75">
        <v>147.9</v>
      </c>
      <c r="R1855" s="73">
        <v>0</v>
      </c>
      <c r="S1855" s="73">
        <v>70.180000000000007</v>
      </c>
    </row>
    <row r="1856" spans="1:19" x14ac:dyDescent="0.35">
      <c r="A1856" s="72">
        <v>41343</v>
      </c>
      <c r="B1856" s="22" t="s">
        <v>99</v>
      </c>
      <c r="C1856" s="72" t="s">
        <v>58</v>
      </c>
      <c r="D1856" s="60">
        <v>1263</v>
      </c>
      <c r="E1856" s="22">
        <v>45</v>
      </c>
      <c r="F1856" s="49" t="s">
        <v>10</v>
      </c>
      <c r="G1856" s="49" t="s">
        <v>6</v>
      </c>
      <c r="H1856" s="73">
        <v>38.950000000000003</v>
      </c>
      <c r="I1856" s="73" t="s">
        <v>81</v>
      </c>
      <c r="J1856" s="74">
        <v>0</v>
      </c>
      <c r="K1856" s="73">
        <v>38.950000000000003</v>
      </c>
      <c r="L1856" s="73">
        <v>22.33</v>
      </c>
      <c r="M1856" s="22">
        <v>3</v>
      </c>
      <c r="N1856" s="22">
        <v>3019</v>
      </c>
      <c r="O1856" s="22" t="s">
        <v>28</v>
      </c>
      <c r="P1856" s="22" t="s">
        <v>29</v>
      </c>
      <c r="Q1856" s="75">
        <v>116.85000000000001</v>
      </c>
      <c r="R1856" s="73">
        <v>0</v>
      </c>
      <c r="S1856" s="73">
        <v>49.860000000000014</v>
      </c>
    </row>
    <row r="1857" spans="1:19" x14ac:dyDescent="0.35">
      <c r="A1857" s="72">
        <v>41343</v>
      </c>
      <c r="B1857" s="22" t="s">
        <v>99</v>
      </c>
      <c r="C1857" s="72" t="s">
        <v>58</v>
      </c>
      <c r="D1857" s="60">
        <v>1264</v>
      </c>
      <c r="E1857" s="22">
        <v>37</v>
      </c>
      <c r="F1857" s="49" t="s">
        <v>10</v>
      </c>
      <c r="G1857" s="49" t="s">
        <v>6</v>
      </c>
      <c r="H1857" s="73">
        <v>24.95</v>
      </c>
      <c r="I1857" s="73" t="s">
        <v>80</v>
      </c>
      <c r="J1857" s="74">
        <v>0</v>
      </c>
      <c r="K1857" s="73">
        <v>24.95</v>
      </c>
      <c r="L1857" s="73">
        <v>9.3800000000000008</v>
      </c>
      <c r="M1857" s="22">
        <v>12</v>
      </c>
      <c r="N1857" s="22">
        <v>3018</v>
      </c>
      <c r="O1857" s="22" t="s">
        <v>49</v>
      </c>
      <c r="P1857" s="22" t="s">
        <v>41</v>
      </c>
      <c r="Q1857" s="75">
        <v>299.39999999999998</v>
      </c>
      <c r="R1857" s="73">
        <v>0</v>
      </c>
      <c r="S1857" s="73">
        <v>186.83999999999997</v>
      </c>
    </row>
    <row r="1858" spans="1:19" x14ac:dyDescent="0.35">
      <c r="A1858" s="72">
        <v>41343</v>
      </c>
      <c r="B1858" s="22" t="s">
        <v>99</v>
      </c>
      <c r="C1858" s="72" t="s">
        <v>58</v>
      </c>
      <c r="D1858" s="60">
        <v>1264</v>
      </c>
      <c r="E1858" s="22">
        <v>45</v>
      </c>
      <c r="F1858" s="49" t="s">
        <v>10</v>
      </c>
      <c r="G1858" s="49" t="s">
        <v>6</v>
      </c>
      <c r="H1858" s="73">
        <v>38.950000000000003</v>
      </c>
      <c r="I1858" s="73" t="s">
        <v>81</v>
      </c>
      <c r="J1858" s="74">
        <v>0.1</v>
      </c>
      <c r="K1858" s="73">
        <v>35.06</v>
      </c>
      <c r="L1858" s="73">
        <v>22.33</v>
      </c>
      <c r="M1858" s="22">
        <v>5</v>
      </c>
      <c r="N1858" s="22">
        <v>3018</v>
      </c>
      <c r="O1858" s="22" t="s">
        <v>49</v>
      </c>
      <c r="P1858" s="22" t="s">
        <v>41</v>
      </c>
      <c r="Q1858" s="75">
        <v>175.3</v>
      </c>
      <c r="R1858" s="73">
        <v>3.8900000000000006</v>
      </c>
      <c r="S1858" s="73">
        <v>63.65000000000002</v>
      </c>
    </row>
    <row r="1859" spans="1:19" x14ac:dyDescent="0.35">
      <c r="A1859" s="72">
        <v>41343</v>
      </c>
      <c r="B1859" s="22" t="s">
        <v>99</v>
      </c>
      <c r="C1859" s="72" t="s">
        <v>58</v>
      </c>
      <c r="D1859" s="60">
        <v>1265</v>
      </c>
      <c r="E1859" s="22">
        <v>47</v>
      </c>
      <c r="F1859" s="49" t="s">
        <v>11</v>
      </c>
      <c r="G1859" s="49" t="s">
        <v>6</v>
      </c>
      <c r="H1859" s="73">
        <v>28.95</v>
      </c>
      <c r="I1859" s="73" t="s">
        <v>80</v>
      </c>
      <c r="J1859" s="74">
        <v>0</v>
      </c>
      <c r="K1859" s="73">
        <v>28.95</v>
      </c>
      <c r="L1859" s="73">
        <v>8.86</v>
      </c>
      <c r="M1859" s="22">
        <v>14</v>
      </c>
      <c r="N1859" s="22">
        <v>3013</v>
      </c>
      <c r="O1859" s="22" t="s">
        <v>33</v>
      </c>
      <c r="P1859" s="22" t="s">
        <v>34</v>
      </c>
      <c r="Q1859" s="75">
        <v>405.3</v>
      </c>
      <c r="R1859" s="73">
        <v>0</v>
      </c>
      <c r="S1859" s="73">
        <v>281.26</v>
      </c>
    </row>
    <row r="1860" spans="1:19" x14ac:dyDescent="0.35">
      <c r="A1860" s="72">
        <v>41343</v>
      </c>
      <c r="B1860" s="22" t="s">
        <v>99</v>
      </c>
      <c r="C1860" s="72" t="s">
        <v>58</v>
      </c>
      <c r="D1860" s="60">
        <v>1266</v>
      </c>
      <c r="E1860" s="22">
        <v>17</v>
      </c>
      <c r="F1860" s="49" t="s">
        <v>10</v>
      </c>
      <c r="G1860" s="49" t="s">
        <v>6</v>
      </c>
      <c r="H1860" s="73">
        <v>49.95</v>
      </c>
      <c r="I1860" s="73" t="s">
        <v>82</v>
      </c>
      <c r="J1860" s="74">
        <v>0</v>
      </c>
      <c r="K1860" s="73">
        <v>49.95</v>
      </c>
      <c r="L1860" s="73">
        <v>23.93</v>
      </c>
      <c r="M1860" s="22">
        <v>38</v>
      </c>
      <c r="N1860" s="22">
        <v>3033</v>
      </c>
      <c r="O1860" s="22" t="s">
        <v>22</v>
      </c>
      <c r="P1860" s="22" t="s">
        <v>23</v>
      </c>
      <c r="Q1860" s="75">
        <v>1898.1000000000001</v>
      </c>
      <c r="R1860" s="73">
        <v>0</v>
      </c>
      <c r="S1860" s="73">
        <v>988.7600000000001</v>
      </c>
    </row>
    <row r="1861" spans="1:19" x14ac:dyDescent="0.35">
      <c r="A1861" s="72">
        <v>41343</v>
      </c>
      <c r="B1861" s="22" t="s">
        <v>99</v>
      </c>
      <c r="C1861" s="72" t="s">
        <v>58</v>
      </c>
      <c r="D1861" s="60">
        <v>1267</v>
      </c>
      <c r="E1861" s="22">
        <v>42</v>
      </c>
      <c r="F1861" s="49" t="s">
        <v>11</v>
      </c>
      <c r="G1861" s="49" t="s">
        <v>6</v>
      </c>
      <c r="H1861" s="73">
        <v>35.950000000000003</v>
      </c>
      <c r="I1861" s="73" t="s">
        <v>81</v>
      </c>
      <c r="J1861" s="74">
        <v>0</v>
      </c>
      <c r="K1861" s="73">
        <v>35.950000000000003</v>
      </c>
      <c r="L1861" s="73">
        <v>20.25</v>
      </c>
      <c r="M1861" s="22">
        <v>1</v>
      </c>
      <c r="N1861" s="22">
        <v>3019</v>
      </c>
      <c r="O1861" s="22" t="s">
        <v>28</v>
      </c>
      <c r="P1861" s="22" t="s">
        <v>29</v>
      </c>
      <c r="Q1861" s="75">
        <v>35.950000000000003</v>
      </c>
      <c r="R1861" s="73">
        <v>0</v>
      </c>
      <c r="S1861" s="73">
        <v>15.700000000000003</v>
      </c>
    </row>
    <row r="1862" spans="1:19" x14ac:dyDescent="0.35">
      <c r="A1862" s="72">
        <v>41343</v>
      </c>
      <c r="B1862" s="22" t="s">
        <v>99</v>
      </c>
      <c r="C1862" s="72" t="s">
        <v>58</v>
      </c>
      <c r="D1862" s="60">
        <v>1268</v>
      </c>
      <c r="E1862" s="22">
        <v>47</v>
      </c>
      <c r="F1862" s="49" t="s">
        <v>9</v>
      </c>
      <c r="G1862" s="49" t="s">
        <v>6</v>
      </c>
      <c r="H1862" s="73">
        <v>28.95</v>
      </c>
      <c r="I1862" s="73" t="s">
        <v>80</v>
      </c>
      <c r="J1862" s="74">
        <v>0</v>
      </c>
      <c r="K1862" s="73">
        <v>28.95</v>
      </c>
      <c r="L1862" s="73">
        <v>8.86</v>
      </c>
      <c r="M1862" s="22">
        <v>15</v>
      </c>
      <c r="N1862" s="22">
        <v>3020</v>
      </c>
      <c r="O1862" s="22" t="s">
        <v>26</v>
      </c>
      <c r="P1862" s="22" t="s">
        <v>27</v>
      </c>
      <c r="Q1862" s="75">
        <v>434.25</v>
      </c>
      <c r="R1862" s="73">
        <v>0</v>
      </c>
      <c r="S1862" s="73">
        <v>301.35000000000002</v>
      </c>
    </row>
    <row r="1863" spans="1:19" x14ac:dyDescent="0.35">
      <c r="A1863" s="72">
        <v>41343</v>
      </c>
      <c r="B1863" s="22" t="s">
        <v>99</v>
      </c>
      <c r="C1863" s="72" t="s">
        <v>58</v>
      </c>
      <c r="D1863" s="60">
        <v>1268</v>
      </c>
      <c r="E1863" s="22">
        <v>50</v>
      </c>
      <c r="F1863" s="49" t="s">
        <v>9</v>
      </c>
      <c r="G1863" s="49" t="s">
        <v>6</v>
      </c>
      <c r="H1863" s="73">
        <v>24.95</v>
      </c>
      <c r="I1863" s="73" t="s">
        <v>80</v>
      </c>
      <c r="J1863" s="74">
        <v>0</v>
      </c>
      <c r="K1863" s="73">
        <v>24.95</v>
      </c>
      <c r="L1863" s="73">
        <v>12.14</v>
      </c>
      <c r="M1863" s="22">
        <v>1</v>
      </c>
      <c r="N1863" s="22">
        <v>3020</v>
      </c>
      <c r="O1863" s="22" t="s">
        <v>26</v>
      </c>
      <c r="P1863" s="22" t="s">
        <v>27</v>
      </c>
      <c r="Q1863" s="75">
        <v>24.95</v>
      </c>
      <c r="R1863" s="73">
        <v>0</v>
      </c>
      <c r="S1863" s="73">
        <v>12.809999999999999</v>
      </c>
    </row>
    <row r="1864" spans="1:19" x14ac:dyDescent="0.35">
      <c r="A1864" s="72">
        <v>41343</v>
      </c>
      <c r="B1864" s="22" t="s">
        <v>99</v>
      </c>
      <c r="C1864" s="72" t="s">
        <v>58</v>
      </c>
      <c r="D1864" s="60">
        <v>1269</v>
      </c>
      <c r="E1864" s="22">
        <v>1</v>
      </c>
      <c r="F1864" s="49" t="s">
        <v>11</v>
      </c>
      <c r="G1864" s="49" t="s">
        <v>6</v>
      </c>
      <c r="H1864" s="73">
        <v>43.95</v>
      </c>
      <c r="I1864" s="73" t="s">
        <v>82</v>
      </c>
      <c r="J1864" s="74">
        <v>0.1</v>
      </c>
      <c r="K1864" s="73">
        <v>39.56</v>
      </c>
      <c r="L1864" s="73">
        <v>25.6</v>
      </c>
      <c r="M1864" s="22">
        <v>11</v>
      </c>
      <c r="N1864" s="22">
        <v>3024</v>
      </c>
      <c r="O1864" s="22" t="s">
        <v>47</v>
      </c>
      <c r="P1864" s="22" t="s">
        <v>41</v>
      </c>
      <c r="Q1864" s="75">
        <v>435.16</v>
      </c>
      <c r="R1864" s="73">
        <v>4.3900000000000006</v>
      </c>
      <c r="S1864" s="73">
        <v>153.56</v>
      </c>
    </row>
    <row r="1865" spans="1:19" x14ac:dyDescent="0.35">
      <c r="A1865" s="72">
        <v>41343</v>
      </c>
      <c r="B1865" s="22" t="s">
        <v>99</v>
      </c>
      <c r="C1865" s="72" t="s">
        <v>58</v>
      </c>
      <c r="D1865" s="60">
        <v>1269</v>
      </c>
      <c r="E1865" s="22">
        <v>19</v>
      </c>
      <c r="F1865" s="49" t="s">
        <v>11</v>
      </c>
      <c r="G1865" s="49" t="s">
        <v>6</v>
      </c>
      <c r="H1865" s="73">
        <v>49.95</v>
      </c>
      <c r="I1865" s="73" t="s">
        <v>82</v>
      </c>
      <c r="J1865" s="74">
        <v>0</v>
      </c>
      <c r="K1865" s="73">
        <v>49.95</v>
      </c>
      <c r="L1865" s="73">
        <v>24.77</v>
      </c>
      <c r="M1865" s="22">
        <v>35</v>
      </c>
      <c r="N1865" s="22">
        <v>3024</v>
      </c>
      <c r="O1865" s="22" t="s">
        <v>47</v>
      </c>
      <c r="P1865" s="22" t="s">
        <v>41</v>
      </c>
      <c r="Q1865" s="75">
        <v>1748.25</v>
      </c>
      <c r="R1865" s="73">
        <v>0</v>
      </c>
      <c r="S1865" s="73">
        <v>881.30000000000007</v>
      </c>
    </row>
    <row r="1866" spans="1:19" x14ac:dyDescent="0.35">
      <c r="A1866" s="72">
        <v>41343</v>
      </c>
      <c r="B1866" s="22" t="s">
        <v>99</v>
      </c>
      <c r="C1866" s="72" t="s">
        <v>58</v>
      </c>
      <c r="D1866" s="60">
        <v>1270</v>
      </c>
      <c r="E1866" s="22">
        <v>13</v>
      </c>
      <c r="F1866" s="49" t="s">
        <v>9</v>
      </c>
      <c r="G1866" s="49" t="s">
        <v>6</v>
      </c>
      <c r="H1866" s="73">
        <v>26.95</v>
      </c>
      <c r="I1866" s="73" t="s">
        <v>80</v>
      </c>
      <c r="J1866" s="74">
        <v>0</v>
      </c>
      <c r="K1866" s="73">
        <v>26.95</v>
      </c>
      <c r="L1866" s="73">
        <v>13.26</v>
      </c>
      <c r="M1866" s="22">
        <v>4</v>
      </c>
      <c r="N1866" s="22">
        <v>3031</v>
      </c>
      <c r="O1866" s="22" t="s">
        <v>48</v>
      </c>
      <c r="P1866" s="22" t="s">
        <v>23</v>
      </c>
      <c r="Q1866" s="75">
        <v>107.8</v>
      </c>
      <c r="R1866" s="73">
        <v>0</v>
      </c>
      <c r="S1866" s="73">
        <v>54.76</v>
      </c>
    </row>
    <row r="1867" spans="1:19" x14ac:dyDescent="0.35">
      <c r="A1867" s="72">
        <v>41343</v>
      </c>
      <c r="B1867" s="22" t="s">
        <v>99</v>
      </c>
      <c r="C1867" s="72" t="s">
        <v>58</v>
      </c>
      <c r="D1867" s="60">
        <v>1271</v>
      </c>
      <c r="E1867" s="22">
        <v>17</v>
      </c>
      <c r="F1867" s="49" t="s">
        <v>11</v>
      </c>
      <c r="G1867" s="49" t="s">
        <v>6</v>
      </c>
      <c r="H1867" s="73">
        <v>49.95</v>
      </c>
      <c r="I1867" s="73" t="s">
        <v>82</v>
      </c>
      <c r="J1867" s="74">
        <v>0</v>
      </c>
      <c r="K1867" s="73">
        <v>49.95</v>
      </c>
      <c r="L1867" s="73">
        <v>23.93</v>
      </c>
      <c r="M1867" s="22">
        <v>21</v>
      </c>
      <c r="N1867" s="22">
        <v>3011</v>
      </c>
      <c r="O1867" s="22" t="s">
        <v>52</v>
      </c>
      <c r="P1867" s="22" t="s">
        <v>31</v>
      </c>
      <c r="Q1867" s="75">
        <v>1048.95</v>
      </c>
      <c r="R1867" s="73">
        <v>0</v>
      </c>
      <c r="S1867" s="73">
        <v>546.42000000000007</v>
      </c>
    </row>
    <row r="1868" spans="1:19" x14ac:dyDescent="0.35">
      <c r="A1868" s="72">
        <v>41343</v>
      </c>
      <c r="B1868" s="22" t="s">
        <v>99</v>
      </c>
      <c r="C1868" s="72" t="s">
        <v>58</v>
      </c>
      <c r="D1868" s="60">
        <v>1271</v>
      </c>
      <c r="E1868" s="22">
        <v>49</v>
      </c>
      <c r="F1868" s="49" t="s">
        <v>11</v>
      </c>
      <c r="G1868" s="49" t="s">
        <v>6</v>
      </c>
      <c r="H1868" s="73">
        <v>63.95</v>
      </c>
      <c r="I1868" s="73" t="s">
        <v>83</v>
      </c>
      <c r="J1868" s="74">
        <v>0.2</v>
      </c>
      <c r="K1868" s="73">
        <v>51.16</v>
      </c>
      <c r="L1868" s="73">
        <v>27.1</v>
      </c>
      <c r="M1868" s="22">
        <v>5</v>
      </c>
      <c r="N1868" s="22">
        <v>3011</v>
      </c>
      <c r="O1868" s="22" t="s">
        <v>52</v>
      </c>
      <c r="P1868" s="22" t="s">
        <v>31</v>
      </c>
      <c r="Q1868" s="75">
        <v>255.79999999999998</v>
      </c>
      <c r="R1868" s="73">
        <v>12.790000000000006</v>
      </c>
      <c r="S1868" s="73">
        <v>120.29999999999998</v>
      </c>
    </row>
    <row r="1869" spans="1:19" x14ac:dyDescent="0.35">
      <c r="A1869" s="72">
        <v>41343</v>
      </c>
      <c r="B1869" s="22" t="s">
        <v>99</v>
      </c>
      <c r="C1869" s="72" t="s">
        <v>58</v>
      </c>
      <c r="D1869" s="60">
        <v>1272</v>
      </c>
      <c r="E1869" s="22">
        <v>6</v>
      </c>
      <c r="F1869" s="49" t="s">
        <v>9</v>
      </c>
      <c r="G1869" s="49" t="s">
        <v>6</v>
      </c>
      <c r="H1869" s="73">
        <v>55.95</v>
      </c>
      <c r="I1869" s="73" t="s">
        <v>83</v>
      </c>
      <c r="J1869" s="74">
        <v>0</v>
      </c>
      <c r="K1869" s="73">
        <v>55.95</v>
      </c>
      <c r="L1869" s="73">
        <v>16.059999999999999</v>
      </c>
      <c r="M1869" s="22">
        <v>17</v>
      </c>
      <c r="N1869" s="22">
        <v>3029</v>
      </c>
      <c r="O1869" s="22" t="s">
        <v>46</v>
      </c>
      <c r="P1869" s="22" t="s">
        <v>23</v>
      </c>
      <c r="Q1869" s="75">
        <v>951.15000000000009</v>
      </c>
      <c r="R1869" s="73">
        <v>0</v>
      </c>
      <c r="S1869" s="73">
        <v>678.13</v>
      </c>
    </row>
    <row r="1870" spans="1:19" x14ac:dyDescent="0.35">
      <c r="A1870" s="72">
        <v>41343</v>
      </c>
      <c r="B1870" s="22" t="s">
        <v>99</v>
      </c>
      <c r="C1870" s="72" t="s">
        <v>58</v>
      </c>
      <c r="D1870" s="60">
        <v>1272</v>
      </c>
      <c r="E1870" s="22">
        <v>34</v>
      </c>
      <c r="F1870" s="49" t="s">
        <v>9</v>
      </c>
      <c r="G1870" s="49" t="s">
        <v>6</v>
      </c>
      <c r="H1870" s="73">
        <v>37.950000000000003</v>
      </c>
      <c r="I1870" s="73" t="s">
        <v>81</v>
      </c>
      <c r="J1870" s="74">
        <v>0</v>
      </c>
      <c r="K1870" s="73">
        <v>37.950000000000003</v>
      </c>
      <c r="L1870" s="73">
        <v>15.35</v>
      </c>
      <c r="M1870" s="22">
        <v>5</v>
      </c>
      <c r="N1870" s="22">
        <v>3029</v>
      </c>
      <c r="O1870" s="22" t="s">
        <v>46</v>
      </c>
      <c r="P1870" s="22" t="s">
        <v>23</v>
      </c>
      <c r="Q1870" s="75">
        <v>189.75</v>
      </c>
      <c r="R1870" s="73">
        <v>0</v>
      </c>
      <c r="S1870" s="73">
        <v>113</v>
      </c>
    </row>
    <row r="1871" spans="1:19" x14ac:dyDescent="0.35">
      <c r="A1871" s="72">
        <v>41343</v>
      </c>
      <c r="B1871" s="22" t="s">
        <v>99</v>
      </c>
      <c r="C1871" s="72" t="s">
        <v>58</v>
      </c>
      <c r="D1871" s="60">
        <v>1272</v>
      </c>
      <c r="E1871" s="22">
        <v>39</v>
      </c>
      <c r="F1871" s="49" t="s">
        <v>9</v>
      </c>
      <c r="G1871" s="49" t="s">
        <v>6</v>
      </c>
      <c r="H1871" s="73">
        <v>26.95</v>
      </c>
      <c r="I1871" s="73" t="s">
        <v>80</v>
      </c>
      <c r="J1871" s="74">
        <v>0</v>
      </c>
      <c r="K1871" s="73">
        <v>26.95</v>
      </c>
      <c r="L1871" s="73">
        <v>12.24</v>
      </c>
      <c r="M1871" s="22">
        <v>6</v>
      </c>
      <c r="N1871" s="22">
        <v>3029</v>
      </c>
      <c r="O1871" s="22" t="s">
        <v>46</v>
      </c>
      <c r="P1871" s="22" t="s">
        <v>23</v>
      </c>
      <c r="Q1871" s="75">
        <v>161.69999999999999</v>
      </c>
      <c r="R1871" s="73">
        <v>0</v>
      </c>
      <c r="S1871" s="73">
        <v>88.259999999999991</v>
      </c>
    </row>
    <row r="1872" spans="1:19" x14ac:dyDescent="0.35">
      <c r="A1872" s="72">
        <v>41343</v>
      </c>
      <c r="B1872" s="22" t="s">
        <v>99</v>
      </c>
      <c r="C1872" s="72" t="s">
        <v>58</v>
      </c>
      <c r="D1872" s="60">
        <v>1273</v>
      </c>
      <c r="E1872" s="22">
        <v>7</v>
      </c>
      <c r="F1872" s="49" t="s">
        <v>10</v>
      </c>
      <c r="G1872" s="49" t="s">
        <v>6</v>
      </c>
      <c r="H1872" s="73">
        <v>20.95</v>
      </c>
      <c r="I1872" s="73" t="s">
        <v>80</v>
      </c>
      <c r="J1872" s="74">
        <v>0.1</v>
      </c>
      <c r="K1872" s="73">
        <v>18.86</v>
      </c>
      <c r="L1872" s="73">
        <v>10.039999999999999</v>
      </c>
      <c r="M1872" s="22">
        <v>16</v>
      </c>
      <c r="N1872" s="22">
        <v>3031</v>
      </c>
      <c r="O1872" s="22" t="s">
        <v>48</v>
      </c>
      <c r="P1872" s="22" t="s">
        <v>23</v>
      </c>
      <c r="Q1872" s="75">
        <v>301.76</v>
      </c>
      <c r="R1872" s="73">
        <v>2.09</v>
      </c>
      <c r="S1872" s="73">
        <v>141.12</v>
      </c>
    </row>
    <row r="1873" spans="1:19" x14ac:dyDescent="0.35">
      <c r="A1873" s="72">
        <v>41343</v>
      </c>
      <c r="B1873" s="22" t="s">
        <v>99</v>
      </c>
      <c r="C1873" s="72" t="s">
        <v>58</v>
      </c>
      <c r="D1873" s="60">
        <v>1274</v>
      </c>
      <c r="E1873" s="22">
        <v>2</v>
      </c>
      <c r="F1873" s="49" t="s">
        <v>9</v>
      </c>
      <c r="G1873" s="49" t="s">
        <v>6</v>
      </c>
      <c r="H1873" s="73">
        <v>44.95</v>
      </c>
      <c r="I1873" s="73" t="s">
        <v>82</v>
      </c>
      <c r="J1873" s="74">
        <v>0</v>
      </c>
      <c r="K1873" s="73">
        <v>44.95</v>
      </c>
      <c r="L1873" s="73">
        <v>27.95</v>
      </c>
      <c r="M1873" s="22">
        <v>5</v>
      </c>
      <c r="N1873" s="22">
        <v>3030</v>
      </c>
      <c r="O1873" s="22" t="s">
        <v>40</v>
      </c>
      <c r="P1873" s="22" t="s">
        <v>41</v>
      </c>
      <c r="Q1873" s="75">
        <v>224.75</v>
      </c>
      <c r="R1873" s="73">
        <v>0</v>
      </c>
      <c r="S1873" s="73">
        <v>85.000000000000014</v>
      </c>
    </row>
    <row r="1874" spans="1:19" x14ac:dyDescent="0.35">
      <c r="A1874" s="72">
        <v>41343</v>
      </c>
      <c r="B1874" s="22" t="s">
        <v>99</v>
      </c>
      <c r="C1874" s="72" t="s">
        <v>58</v>
      </c>
      <c r="D1874" s="60">
        <v>1275</v>
      </c>
      <c r="E1874" s="22">
        <v>26</v>
      </c>
      <c r="F1874" s="49" t="s">
        <v>10</v>
      </c>
      <c r="G1874" s="49" t="s">
        <v>6</v>
      </c>
      <c r="H1874" s="73">
        <v>0.95</v>
      </c>
      <c r="I1874" s="73" t="s">
        <v>78</v>
      </c>
      <c r="J1874" s="74">
        <v>0</v>
      </c>
      <c r="K1874" s="73">
        <v>0.95</v>
      </c>
      <c r="L1874" s="73">
        <v>0.42</v>
      </c>
      <c r="M1874" s="22">
        <v>8</v>
      </c>
      <c r="N1874" s="22">
        <v>3021</v>
      </c>
      <c r="O1874" s="22" t="s">
        <v>26</v>
      </c>
      <c r="P1874" s="22" t="s">
        <v>27</v>
      </c>
      <c r="Q1874" s="75">
        <v>7.6</v>
      </c>
      <c r="R1874" s="73">
        <v>0</v>
      </c>
      <c r="S1874" s="73">
        <v>4.24</v>
      </c>
    </row>
    <row r="1875" spans="1:19" x14ac:dyDescent="0.35">
      <c r="A1875" s="72">
        <v>41343</v>
      </c>
      <c r="B1875" s="22" t="s">
        <v>99</v>
      </c>
      <c r="C1875" s="72" t="s">
        <v>58</v>
      </c>
      <c r="D1875" s="60">
        <v>1276</v>
      </c>
      <c r="E1875" s="22">
        <v>49</v>
      </c>
      <c r="F1875" s="49" t="s">
        <v>9</v>
      </c>
      <c r="G1875" s="49" t="s">
        <v>6</v>
      </c>
      <c r="H1875" s="73">
        <v>63.95</v>
      </c>
      <c r="I1875" s="73" t="s">
        <v>83</v>
      </c>
      <c r="J1875" s="74">
        <v>0</v>
      </c>
      <c r="K1875" s="73">
        <v>63.95</v>
      </c>
      <c r="L1875" s="73">
        <v>27.1</v>
      </c>
      <c r="M1875" s="22">
        <v>3</v>
      </c>
      <c r="N1875" s="22">
        <v>3010</v>
      </c>
      <c r="O1875" s="22" t="s">
        <v>45</v>
      </c>
      <c r="P1875" s="22" t="s">
        <v>44</v>
      </c>
      <c r="Q1875" s="75">
        <v>191.85000000000002</v>
      </c>
      <c r="R1875" s="73">
        <v>0</v>
      </c>
      <c r="S1875" s="73">
        <v>110.55000000000001</v>
      </c>
    </row>
    <row r="1876" spans="1:19" x14ac:dyDescent="0.35">
      <c r="A1876" s="72">
        <v>41343</v>
      </c>
      <c r="B1876" s="22" t="s">
        <v>99</v>
      </c>
      <c r="C1876" s="72" t="s">
        <v>58</v>
      </c>
      <c r="D1876" s="60">
        <v>1277</v>
      </c>
      <c r="E1876" s="22">
        <v>15</v>
      </c>
      <c r="F1876" s="49" t="s">
        <v>11</v>
      </c>
      <c r="G1876" s="49" t="s">
        <v>6</v>
      </c>
      <c r="H1876" s="73">
        <v>28.95</v>
      </c>
      <c r="I1876" s="73" t="s">
        <v>80</v>
      </c>
      <c r="J1876" s="74">
        <v>0</v>
      </c>
      <c r="K1876" s="73">
        <v>28.95</v>
      </c>
      <c r="L1876" s="73">
        <v>17.53</v>
      </c>
      <c r="M1876" s="22">
        <v>12</v>
      </c>
      <c r="N1876" s="22">
        <v>3017</v>
      </c>
      <c r="O1876" s="22" t="s">
        <v>32</v>
      </c>
      <c r="P1876" s="22" t="s">
        <v>29</v>
      </c>
      <c r="Q1876" s="75">
        <v>347.4</v>
      </c>
      <c r="R1876" s="73">
        <v>0</v>
      </c>
      <c r="S1876" s="73">
        <v>137.03999999999996</v>
      </c>
    </row>
    <row r="1877" spans="1:19" x14ac:dyDescent="0.35">
      <c r="A1877" s="72">
        <v>41343</v>
      </c>
      <c r="B1877" s="22" t="s">
        <v>99</v>
      </c>
      <c r="C1877" s="72" t="s">
        <v>58</v>
      </c>
      <c r="D1877" s="60">
        <v>1278</v>
      </c>
      <c r="E1877" s="22">
        <v>50</v>
      </c>
      <c r="F1877" s="49" t="s">
        <v>10</v>
      </c>
      <c r="G1877" s="49" t="s">
        <v>6</v>
      </c>
      <c r="H1877" s="73">
        <v>24.95</v>
      </c>
      <c r="I1877" s="73" t="s">
        <v>80</v>
      </c>
      <c r="J1877" s="74">
        <v>0</v>
      </c>
      <c r="K1877" s="73">
        <v>24.95</v>
      </c>
      <c r="L1877" s="73">
        <v>12.14</v>
      </c>
      <c r="M1877" s="22">
        <v>1</v>
      </c>
      <c r="N1877" s="22">
        <v>3021</v>
      </c>
      <c r="O1877" s="22" t="s">
        <v>26</v>
      </c>
      <c r="P1877" s="22" t="s">
        <v>27</v>
      </c>
      <c r="Q1877" s="75">
        <v>24.95</v>
      </c>
      <c r="R1877" s="73">
        <v>0</v>
      </c>
      <c r="S1877" s="73">
        <v>12.809999999999999</v>
      </c>
    </row>
    <row r="1878" spans="1:19" x14ac:dyDescent="0.35">
      <c r="A1878" s="72">
        <v>41343</v>
      </c>
      <c r="B1878" s="22" t="s">
        <v>99</v>
      </c>
      <c r="C1878" s="72" t="s">
        <v>58</v>
      </c>
      <c r="D1878" s="60">
        <v>1279</v>
      </c>
      <c r="E1878" s="22">
        <v>33</v>
      </c>
      <c r="F1878" s="49" t="s">
        <v>11</v>
      </c>
      <c r="G1878" s="49" t="s">
        <v>6</v>
      </c>
      <c r="H1878" s="73">
        <v>19.95</v>
      </c>
      <c r="I1878" s="73" t="s">
        <v>79</v>
      </c>
      <c r="J1878" s="74">
        <v>0.1</v>
      </c>
      <c r="K1878" s="73">
        <v>17.96</v>
      </c>
      <c r="L1878" s="73">
        <v>9.7799999999999994</v>
      </c>
      <c r="M1878" s="22">
        <v>7</v>
      </c>
      <c r="N1878" s="22">
        <v>3025</v>
      </c>
      <c r="O1878" s="22" t="s">
        <v>35</v>
      </c>
      <c r="P1878" s="22" t="s">
        <v>31</v>
      </c>
      <c r="Q1878" s="75">
        <v>125.72</v>
      </c>
      <c r="R1878" s="73">
        <v>1.9899999999999984</v>
      </c>
      <c r="S1878" s="73">
        <v>57.260000000000012</v>
      </c>
    </row>
    <row r="1879" spans="1:19" x14ac:dyDescent="0.35">
      <c r="A1879" s="72">
        <v>41343</v>
      </c>
      <c r="B1879" s="22" t="s">
        <v>99</v>
      </c>
      <c r="C1879" s="72" t="s">
        <v>58</v>
      </c>
      <c r="D1879" s="60">
        <v>1280</v>
      </c>
      <c r="E1879" s="22">
        <v>2</v>
      </c>
      <c r="F1879" s="49" t="s">
        <v>9</v>
      </c>
      <c r="G1879" s="49" t="s">
        <v>6</v>
      </c>
      <c r="H1879" s="73">
        <v>44.95</v>
      </c>
      <c r="I1879" s="73" t="s">
        <v>82</v>
      </c>
      <c r="J1879" s="74">
        <v>0</v>
      </c>
      <c r="K1879" s="73">
        <v>44.95</v>
      </c>
      <c r="L1879" s="73">
        <v>27.95</v>
      </c>
      <c r="M1879" s="22">
        <v>2</v>
      </c>
      <c r="N1879" s="22">
        <v>3013</v>
      </c>
      <c r="O1879" s="22" t="s">
        <v>33</v>
      </c>
      <c r="P1879" s="22" t="s">
        <v>34</v>
      </c>
      <c r="Q1879" s="75">
        <v>89.9</v>
      </c>
      <c r="R1879" s="73">
        <v>0</v>
      </c>
      <c r="S1879" s="73">
        <v>34.000000000000007</v>
      </c>
    </row>
    <row r="1880" spans="1:19" x14ac:dyDescent="0.35">
      <c r="A1880" s="72">
        <v>41343</v>
      </c>
      <c r="B1880" s="22" t="s">
        <v>99</v>
      </c>
      <c r="C1880" s="72" t="s">
        <v>58</v>
      </c>
      <c r="D1880" s="60">
        <v>1280</v>
      </c>
      <c r="E1880" s="22">
        <v>5</v>
      </c>
      <c r="F1880" s="49" t="s">
        <v>9</v>
      </c>
      <c r="G1880" s="49" t="s">
        <v>6</v>
      </c>
      <c r="H1880" s="73">
        <v>24.95</v>
      </c>
      <c r="I1880" s="73" t="s">
        <v>80</v>
      </c>
      <c r="J1880" s="74">
        <v>0</v>
      </c>
      <c r="K1880" s="73">
        <v>24.95</v>
      </c>
      <c r="L1880" s="73">
        <v>12.27</v>
      </c>
      <c r="M1880" s="22">
        <v>4</v>
      </c>
      <c r="N1880" s="22">
        <v>3013</v>
      </c>
      <c r="O1880" s="22" t="s">
        <v>33</v>
      </c>
      <c r="P1880" s="22" t="s">
        <v>34</v>
      </c>
      <c r="Q1880" s="75">
        <v>99.8</v>
      </c>
      <c r="R1880" s="73">
        <v>0</v>
      </c>
      <c r="S1880" s="73">
        <v>50.72</v>
      </c>
    </row>
    <row r="1881" spans="1:19" x14ac:dyDescent="0.35">
      <c r="A1881" s="72">
        <v>41343</v>
      </c>
      <c r="B1881" s="22" t="s">
        <v>99</v>
      </c>
      <c r="C1881" s="72" t="s">
        <v>58</v>
      </c>
      <c r="D1881" s="60">
        <v>1281</v>
      </c>
      <c r="E1881" s="22">
        <v>25</v>
      </c>
      <c r="F1881" s="49" t="s">
        <v>10</v>
      </c>
      <c r="G1881" s="49" t="s">
        <v>6</v>
      </c>
      <c r="H1881" s="73">
        <v>0.95</v>
      </c>
      <c r="I1881" s="73" t="s">
        <v>78</v>
      </c>
      <c r="J1881" s="74">
        <v>0</v>
      </c>
      <c r="K1881" s="73">
        <v>0.95</v>
      </c>
      <c r="L1881" s="73">
        <v>0.35</v>
      </c>
      <c r="M1881" s="22">
        <v>26</v>
      </c>
      <c r="N1881" s="22">
        <v>3023</v>
      </c>
      <c r="O1881" s="22" t="s">
        <v>38</v>
      </c>
      <c r="P1881" s="22" t="s">
        <v>23</v>
      </c>
      <c r="Q1881" s="75">
        <v>24.7</v>
      </c>
      <c r="R1881" s="73">
        <v>0</v>
      </c>
      <c r="S1881" s="73">
        <v>15.6</v>
      </c>
    </row>
    <row r="1882" spans="1:19" x14ac:dyDescent="0.35">
      <c r="A1882" s="72">
        <v>41343</v>
      </c>
      <c r="B1882" s="22" t="s">
        <v>99</v>
      </c>
      <c r="C1882" s="72" t="s">
        <v>58</v>
      </c>
      <c r="D1882" s="60">
        <v>1282</v>
      </c>
      <c r="E1882" s="22">
        <v>48</v>
      </c>
      <c r="F1882" s="49" t="s">
        <v>9</v>
      </c>
      <c r="G1882" s="49" t="s">
        <v>6</v>
      </c>
      <c r="H1882" s="73">
        <v>3.95</v>
      </c>
      <c r="I1882" s="73" t="s">
        <v>78</v>
      </c>
      <c r="J1882" s="74">
        <v>0</v>
      </c>
      <c r="K1882" s="73">
        <v>3.95</v>
      </c>
      <c r="L1882" s="73">
        <v>1.43</v>
      </c>
      <c r="M1882" s="22">
        <v>8</v>
      </c>
      <c r="N1882" s="22">
        <v>3021</v>
      </c>
      <c r="O1882" s="22" t="s">
        <v>26</v>
      </c>
      <c r="P1882" s="22" t="s">
        <v>27</v>
      </c>
      <c r="Q1882" s="75">
        <v>31.6</v>
      </c>
      <c r="R1882" s="73">
        <v>0</v>
      </c>
      <c r="S1882" s="73">
        <v>20.160000000000004</v>
      </c>
    </row>
    <row r="1883" spans="1:19" x14ac:dyDescent="0.35">
      <c r="A1883" s="72">
        <v>41343</v>
      </c>
      <c r="B1883" s="22" t="s">
        <v>99</v>
      </c>
      <c r="C1883" s="72" t="s">
        <v>58</v>
      </c>
      <c r="D1883" s="60">
        <v>1282</v>
      </c>
      <c r="E1883" s="22">
        <v>16</v>
      </c>
      <c r="F1883" s="49" t="s">
        <v>9</v>
      </c>
      <c r="G1883" s="49" t="s">
        <v>6</v>
      </c>
      <c r="H1883" s="73">
        <v>27.95</v>
      </c>
      <c r="I1883" s="73" t="s">
        <v>80</v>
      </c>
      <c r="J1883" s="74">
        <v>0</v>
      </c>
      <c r="K1883" s="73">
        <v>27.95</v>
      </c>
      <c r="L1883" s="73">
        <v>15.85</v>
      </c>
      <c r="M1883" s="22">
        <v>4</v>
      </c>
      <c r="N1883" s="22">
        <v>3021</v>
      </c>
      <c r="O1883" s="22" t="s">
        <v>26</v>
      </c>
      <c r="P1883" s="22" t="s">
        <v>27</v>
      </c>
      <c r="Q1883" s="75">
        <v>111.8</v>
      </c>
      <c r="R1883" s="73">
        <v>0</v>
      </c>
      <c r="S1883" s="73">
        <v>48.4</v>
      </c>
    </row>
    <row r="1884" spans="1:19" x14ac:dyDescent="0.35">
      <c r="A1884" s="72">
        <v>41343</v>
      </c>
      <c r="B1884" s="22" t="s">
        <v>99</v>
      </c>
      <c r="C1884" s="72" t="s">
        <v>58</v>
      </c>
      <c r="D1884" s="60">
        <v>1282</v>
      </c>
      <c r="E1884" s="22">
        <v>3</v>
      </c>
      <c r="F1884" s="49" t="s">
        <v>9</v>
      </c>
      <c r="G1884" s="49" t="s">
        <v>6</v>
      </c>
      <c r="H1884" s="73">
        <v>59.95</v>
      </c>
      <c r="I1884" s="73" t="s">
        <v>83</v>
      </c>
      <c r="J1884" s="74">
        <v>0</v>
      </c>
      <c r="K1884" s="73">
        <v>59.95</v>
      </c>
      <c r="L1884" s="73">
        <v>28.73</v>
      </c>
      <c r="M1884" s="22">
        <v>16</v>
      </c>
      <c r="N1884" s="22">
        <v>3021</v>
      </c>
      <c r="O1884" s="22" t="s">
        <v>26</v>
      </c>
      <c r="P1884" s="22" t="s">
        <v>27</v>
      </c>
      <c r="Q1884" s="75">
        <v>959.2</v>
      </c>
      <c r="R1884" s="73">
        <v>0</v>
      </c>
      <c r="S1884" s="73">
        <v>499.52000000000004</v>
      </c>
    </row>
    <row r="1885" spans="1:19" x14ac:dyDescent="0.35">
      <c r="A1885" s="72">
        <v>41343</v>
      </c>
      <c r="B1885" s="22" t="s">
        <v>99</v>
      </c>
      <c r="C1885" s="72" t="s">
        <v>58</v>
      </c>
      <c r="D1885" s="60">
        <v>1282</v>
      </c>
      <c r="E1885" s="22">
        <v>45</v>
      </c>
      <c r="F1885" s="49" t="s">
        <v>9</v>
      </c>
      <c r="G1885" s="49" t="s">
        <v>6</v>
      </c>
      <c r="H1885" s="73">
        <v>38.950000000000003</v>
      </c>
      <c r="I1885" s="73" t="s">
        <v>81</v>
      </c>
      <c r="J1885" s="74">
        <v>0.1</v>
      </c>
      <c r="K1885" s="73">
        <v>35.06</v>
      </c>
      <c r="L1885" s="73">
        <v>22.33</v>
      </c>
      <c r="M1885" s="22">
        <v>6</v>
      </c>
      <c r="N1885" s="22">
        <v>3021</v>
      </c>
      <c r="O1885" s="22" t="s">
        <v>26</v>
      </c>
      <c r="P1885" s="22" t="s">
        <v>27</v>
      </c>
      <c r="Q1885" s="75">
        <v>210.36</v>
      </c>
      <c r="R1885" s="73">
        <v>3.8900000000000006</v>
      </c>
      <c r="S1885" s="73">
        <v>76.380000000000024</v>
      </c>
    </row>
    <row r="1886" spans="1:19" x14ac:dyDescent="0.35">
      <c r="A1886" s="72">
        <v>41343</v>
      </c>
      <c r="B1886" s="22" t="s">
        <v>99</v>
      </c>
      <c r="C1886" s="72" t="s">
        <v>58</v>
      </c>
      <c r="D1886" s="60">
        <v>1283</v>
      </c>
      <c r="E1886" s="22">
        <v>12</v>
      </c>
      <c r="F1886" s="49" t="s">
        <v>11</v>
      </c>
      <c r="G1886" s="49" t="s">
        <v>6</v>
      </c>
      <c r="H1886" s="73">
        <v>47.95</v>
      </c>
      <c r="I1886" s="73" t="s">
        <v>82</v>
      </c>
      <c r="J1886" s="74">
        <v>0.1</v>
      </c>
      <c r="K1886" s="73">
        <v>43.16</v>
      </c>
      <c r="L1886" s="73">
        <v>20.7</v>
      </c>
      <c r="M1886" s="22">
        <v>1</v>
      </c>
      <c r="N1886" s="22">
        <v>3016</v>
      </c>
      <c r="O1886" s="22" t="s">
        <v>42</v>
      </c>
      <c r="P1886" s="22" t="s">
        <v>29</v>
      </c>
      <c r="Q1886" s="75">
        <v>43.16</v>
      </c>
      <c r="R1886" s="73">
        <v>4.7900000000000063</v>
      </c>
      <c r="S1886" s="73">
        <v>22.459999999999997</v>
      </c>
    </row>
    <row r="1887" spans="1:19" x14ac:dyDescent="0.35">
      <c r="A1887" s="72">
        <v>41343</v>
      </c>
      <c r="B1887" s="22" t="s">
        <v>99</v>
      </c>
      <c r="C1887" s="72" t="s">
        <v>58</v>
      </c>
      <c r="D1887" s="60">
        <v>1284</v>
      </c>
      <c r="E1887" s="22">
        <v>6</v>
      </c>
      <c r="F1887" s="49" t="s">
        <v>10</v>
      </c>
      <c r="G1887" s="49" t="s">
        <v>6</v>
      </c>
      <c r="H1887" s="73">
        <v>55.95</v>
      </c>
      <c r="I1887" s="73" t="s">
        <v>83</v>
      </c>
      <c r="J1887" s="74">
        <v>0</v>
      </c>
      <c r="K1887" s="73">
        <v>55.95</v>
      </c>
      <c r="L1887" s="73">
        <v>16.059999999999999</v>
      </c>
      <c r="M1887" s="22">
        <v>17</v>
      </c>
      <c r="N1887" s="22">
        <v>3013</v>
      </c>
      <c r="O1887" s="22" t="s">
        <v>33</v>
      </c>
      <c r="P1887" s="22" t="s">
        <v>34</v>
      </c>
      <c r="Q1887" s="75">
        <v>951.15000000000009</v>
      </c>
      <c r="R1887" s="73">
        <v>0</v>
      </c>
      <c r="S1887" s="73">
        <v>678.13</v>
      </c>
    </row>
    <row r="1888" spans="1:19" x14ac:dyDescent="0.35">
      <c r="A1888" s="72">
        <v>41344</v>
      </c>
      <c r="B1888" s="22" t="s">
        <v>100</v>
      </c>
      <c r="C1888" s="72" t="s">
        <v>58</v>
      </c>
      <c r="D1888" s="60">
        <v>1285</v>
      </c>
      <c r="E1888" s="22">
        <v>18</v>
      </c>
      <c r="F1888" s="49" t="s">
        <v>7</v>
      </c>
      <c r="G1888" s="49" t="s">
        <v>6</v>
      </c>
      <c r="H1888" s="73">
        <v>54.95</v>
      </c>
      <c r="I1888" s="73" t="s">
        <v>83</v>
      </c>
      <c r="J1888" s="74">
        <v>0</v>
      </c>
      <c r="K1888" s="73">
        <v>54.95</v>
      </c>
      <c r="L1888" s="73">
        <v>26.65</v>
      </c>
      <c r="M1888" s="22">
        <v>19</v>
      </c>
      <c r="N1888" s="22">
        <v>3033</v>
      </c>
      <c r="O1888" s="22" t="s">
        <v>22</v>
      </c>
      <c r="P1888" s="22" t="s">
        <v>23</v>
      </c>
      <c r="Q1888" s="75">
        <v>1044.05</v>
      </c>
      <c r="R1888" s="73">
        <v>0</v>
      </c>
      <c r="S1888" s="73">
        <v>537.70000000000005</v>
      </c>
    </row>
    <row r="1889" spans="1:19" x14ac:dyDescent="0.35">
      <c r="A1889" s="72">
        <v>41344</v>
      </c>
      <c r="B1889" s="22" t="s">
        <v>100</v>
      </c>
      <c r="C1889" s="72" t="s">
        <v>58</v>
      </c>
      <c r="D1889" s="60">
        <v>1286</v>
      </c>
      <c r="E1889" s="22">
        <v>9</v>
      </c>
      <c r="F1889" s="49" t="s">
        <v>9</v>
      </c>
      <c r="G1889" s="49" t="s">
        <v>6</v>
      </c>
      <c r="H1889" s="73">
        <v>48.95</v>
      </c>
      <c r="I1889" s="73" t="s">
        <v>82</v>
      </c>
      <c r="J1889" s="74">
        <v>0.1</v>
      </c>
      <c r="K1889" s="73">
        <v>44.06</v>
      </c>
      <c r="L1889" s="73">
        <v>24.52</v>
      </c>
      <c r="M1889" s="22">
        <v>15</v>
      </c>
      <c r="N1889" s="22">
        <v>3032</v>
      </c>
      <c r="O1889" s="22" t="s">
        <v>30</v>
      </c>
      <c r="P1889" s="22" t="s">
        <v>31</v>
      </c>
      <c r="Q1889" s="75">
        <v>660.90000000000009</v>
      </c>
      <c r="R1889" s="73">
        <v>4.8900000000000006</v>
      </c>
      <c r="S1889" s="73">
        <v>293.10000000000002</v>
      </c>
    </row>
    <row r="1890" spans="1:19" x14ac:dyDescent="0.35">
      <c r="A1890" s="72">
        <v>41344</v>
      </c>
      <c r="B1890" s="22" t="s">
        <v>100</v>
      </c>
      <c r="C1890" s="72" t="s">
        <v>58</v>
      </c>
      <c r="D1890" s="60">
        <v>1287</v>
      </c>
      <c r="E1890" s="22">
        <v>36</v>
      </c>
      <c r="F1890" s="49" t="s">
        <v>7</v>
      </c>
      <c r="G1890" s="49" t="s">
        <v>6</v>
      </c>
      <c r="H1890" s="73">
        <v>26.95</v>
      </c>
      <c r="I1890" s="73" t="s">
        <v>80</v>
      </c>
      <c r="J1890" s="74">
        <v>0.1</v>
      </c>
      <c r="K1890" s="73">
        <v>24.26</v>
      </c>
      <c r="L1890" s="73">
        <v>12.53</v>
      </c>
      <c r="M1890" s="22">
        <v>7</v>
      </c>
      <c r="N1890" s="22">
        <v>3033</v>
      </c>
      <c r="O1890" s="22" t="s">
        <v>22</v>
      </c>
      <c r="P1890" s="22" t="s">
        <v>23</v>
      </c>
      <c r="Q1890" s="75">
        <v>169.82000000000002</v>
      </c>
      <c r="R1890" s="73">
        <v>2.6899999999999977</v>
      </c>
      <c r="S1890" s="73">
        <v>82.110000000000014</v>
      </c>
    </row>
    <row r="1891" spans="1:19" x14ac:dyDescent="0.35">
      <c r="A1891" s="72">
        <v>41344</v>
      </c>
      <c r="B1891" s="22" t="s">
        <v>100</v>
      </c>
      <c r="C1891" s="72" t="s">
        <v>58</v>
      </c>
      <c r="D1891" s="60">
        <v>1288</v>
      </c>
      <c r="E1891" s="22">
        <v>1</v>
      </c>
      <c r="F1891" s="49" t="s">
        <v>9</v>
      </c>
      <c r="G1891" s="49" t="s">
        <v>6</v>
      </c>
      <c r="H1891" s="73">
        <v>43.95</v>
      </c>
      <c r="I1891" s="73" t="s">
        <v>82</v>
      </c>
      <c r="J1891" s="74">
        <v>0</v>
      </c>
      <c r="K1891" s="73">
        <v>43.95</v>
      </c>
      <c r="L1891" s="73">
        <v>25.6</v>
      </c>
      <c r="M1891" s="22">
        <v>2</v>
      </c>
      <c r="N1891" s="22">
        <v>3020</v>
      </c>
      <c r="O1891" s="22" t="s">
        <v>26</v>
      </c>
      <c r="P1891" s="22" t="s">
        <v>27</v>
      </c>
      <c r="Q1891" s="75">
        <v>87.9</v>
      </c>
      <c r="R1891" s="73">
        <v>0</v>
      </c>
      <c r="S1891" s="73">
        <v>36.700000000000003</v>
      </c>
    </row>
    <row r="1892" spans="1:19" x14ac:dyDescent="0.35">
      <c r="A1892" s="72">
        <v>41344</v>
      </c>
      <c r="B1892" s="22" t="s">
        <v>100</v>
      </c>
      <c r="C1892" s="72" t="s">
        <v>58</v>
      </c>
      <c r="D1892" s="60">
        <v>1289</v>
      </c>
      <c r="E1892" s="22">
        <v>17</v>
      </c>
      <c r="F1892" s="49" t="s">
        <v>7</v>
      </c>
      <c r="G1892" s="49" t="s">
        <v>6</v>
      </c>
      <c r="H1892" s="73">
        <v>49.95</v>
      </c>
      <c r="I1892" s="73" t="s">
        <v>82</v>
      </c>
      <c r="J1892" s="74">
        <v>0</v>
      </c>
      <c r="K1892" s="73">
        <v>49.95</v>
      </c>
      <c r="L1892" s="73">
        <v>23.93</v>
      </c>
      <c r="M1892" s="22">
        <v>16</v>
      </c>
      <c r="N1892" s="22">
        <v>3018</v>
      </c>
      <c r="O1892" s="22" t="s">
        <v>49</v>
      </c>
      <c r="P1892" s="22" t="s">
        <v>41</v>
      </c>
      <c r="Q1892" s="75">
        <v>799.2</v>
      </c>
      <c r="R1892" s="73">
        <v>0</v>
      </c>
      <c r="S1892" s="73">
        <v>416.32000000000005</v>
      </c>
    </row>
    <row r="1893" spans="1:19" x14ac:dyDescent="0.35">
      <c r="A1893" s="72">
        <v>41345</v>
      </c>
      <c r="B1893" s="22" t="s">
        <v>101</v>
      </c>
      <c r="C1893" s="72" t="s">
        <v>58</v>
      </c>
      <c r="D1893" s="60">
        <v>1290</v>
      </c>
      <c r="E1893" s="22">
        <v>30</v>
      </c>
      <c r="F1893" s="49" t="s">
        <v>11</v>
      </c>
      <c r="G1893" s="49" t="s">
        <v>5</v>
      </c>
      <c r="H1893" s="73">
        <v>10.95</v>
      </c>
      <c r="I1893" s="73" t="s">
        <v>79</v>
      </c>
      <c r="J1893" s="74">
        <v>0</v>
      </c>
      <c r="K1893" s="73">
        <v>10.95</v>
      </c>
      <c r="L1893" s="73">
        <v>4.8</v>
      </c>
      <c r="M1893" s="22">
        <v>20</v>
      </c>
      <c r="N1893" s="22">
        <v>3018</v>
      </c>
      <c r="O1893" s="22" t="s">
        <v>49</v>
      </c>
      <c r="P1893" s="22" t="s">
        <v>41</v>
      </c>
      <c r="Q1893" s="75">
        <v>219</v>
      </c>
      <c r="R1893" s="73">
        <v>0</v>
      </c>
      <c r="S1893" s="73">
        <v>122.99999999999999</v>
      </c>
    </row>
    <row r="1894" spans="1:19" x14ac:dyDescent="0.35">
      <c r="A1894" s="72">
        <v>41345</v>
      </c>
      <c r="B1894" s="22" t="s">
        <v>101</v>
      </c>
      <c r="C1894" s="72" t="s">
        <v>58</v>
      </c>
      <c r="D1894" s="60">
        <v>1291</v>
      </c>
      <c r="E1894" s="22">
        <v>7</v>
      </c>
      <c r="F1894" s="49" t="s">
        <v>10</v>
      </c>
      <c r="G1894" s="49" t="s">
        <v>5</v>
      </c>
      <c r="H1894" s="73">
        <v>20.95</v>
      </c>
      <c r="I1894" s="73" t="s">
        <v>80</v>
      </c>
      <c r="J1894" s="74">
        <v>0</v>
      </c>
      <c r="K1894" s="73">
        <v>20.95</v>
      </c>
      <c r="L1894" s="73">
        <v>10.039999999999999</v>
      </c>
      <c r="M1894" s="22">
        <v>5</v>
      </c>
      <c r="N1894" s="22">
        <v>3013</v>
      </c>
      <c r="O1894" s="22" t="s">
        <v>33</v>
      </c>
      <c r="P1894" s="22" t="s">
        <v>34</v>
      </c>
      <c r="Q1894" s="75">
        <v>104.75</v>
      </c>
      <c r="R1894" s="73">
        <v>0</v>
      </c>
      <c r="S1894" s="73">
        <v>54.55</v>
      </c>
    </row>
    <row r="1895" spans="1:19" x14ac:dyDescent="0.35">
      <c r="A1895" s="72">
        <v>41345</v>
      </c>
      <c r="B1895" s="22" t="s">
        <v>101</v>
      </c>
      <c r="C1895" s="72" t="s">
        <v>58</v>
      </c>
      <c r="D1895" s="60">
        <v>1292</v>
      </c>
      <c r="E1895" s="22">
        <v>42</v>
      </c>
      <c r="F1895" s="49" t="s">
        <v>11</v>
      </c>
      <c r="G1895" s="49" t="s">
        <v>5</v>
      </c>
      <c r="H1895" s="73">
        <v>35.950000000000003</v>
      </c>
      <c r="I1895" s="73" t="s">
        <v>81</v>
      </c>
      <c r="J1895" s="74">
        <v>0</v>
      </c>
      <c r="K1895" s="73">
        <v>35.950000000000003</v>
      </c>
      <c r="L1895" s="73">
        <v>20.25</v>
      </c>
      <c r="M1895" s="22">
        <v>2</v>
      </c>
      <c r="N1895" s="22">
        <v>3027</v>
      </c>
      <c r="O1895" s="22" t="s">
        <v>50</v>
      </c>
      <c r="P1895" s="22" t="s">
        <v>23</v>
      </c>
      <c r="Q1895" s="75">
        <v>71.900000000000006</v>
      </c>
      <c r="R1895" s="73">
        <v>0</v>
      </c>
      <c r="S1895" s="73">
        <v>31.400000000000006</v>
      </c>
    </row>
    <row r="1896" spans="1:19" x14ac:dyDescent="0.35">
      <c r="A1896" s="72">
        <v>41345</v>
      </c>
      <c r="B1896" s="22" t="s">
        <v>101</v>
      </c>
      <c r="C1896" s="72" t="s">
        <v>58</v>
      </c>
      <c r="D1896" s="60">
        <v>1292</v>
      </c>
      <c r="E1896" s="22">
        <v>11</v>
      </c>
      <c r="F1896" s="49" t="s">
        <v>11</v>
      </c>
      <c r="G1896" s="49" t="s">
        <v>5</v>
      </c>
      <c r="H1896" s="73">
        <v>65.95</v>
      </c>
      <c r="I1896" s="73" t="s">
        <v>83</v>
      </c>
      <c r="J1896" s="74">
        <v>0</v>
      </c>
      <c r="K1896" s="73">
        <v>65.95</v>
      </c>
      <c r="L1896" s="73">
        <v>37.97</v>
      </c>
      <c r="M1896" s="22">
        <v>4</v>
      </c>
      <c r="N1896" s="22">
        <v>3027</v>
      </c>
      <c r="O1896" s="22" t="s">
        <v>50</v>
      </c>
      <c r="P1896" s="22" t="s">
        <v>23</v>
      </c>
      <c r="Q1896" s="75">
        <v>263.8</v>
      </c>
      <c r="R1896" s="73">
        <v>0</v>
      </c>
      <c r="S1896" s="73">
        <v>111.92000000000002</v>
      </c>
    </row>
    <row r="1897" spans="1:19" x14ac:dyDescent="0.35">
      <c r="A1897" s="72">
        <v>41345</v>
      </c>
      <c r="B1897" s="22" t="s">
        <v>101</v>
      </c>
      <c r="C1897" s="72" t="s">
        <v>58</v>
      </c>
      <c r="D1897" s="60">
        <v>1292</v>
      </c>
      <c r="E1897" s="22">
        <v>22</v>
      </c>
      <c r="F1897" s="49" t="s">
        <v>11</v>
      </c>
      <c r="G1897" s="49" t="s">
        <v>5</v>
      </c>
      <c r="H1897" s="73">
        <v>0.95</v>
      </c>
      <c r="I1897" s="73" t="s">
        <v>78</v>
      </c>
      <c r="J1897" s="74">
        <v>0</v>
      </c>
      <c r="K1897" s="73">
        <v>0.95</v>
      </c>
      <c r="L1897" s="73">
        <v>0.56999999999999995</v>
      </c>
      <c r="M1897" s="22">
        <v>4</v>
      </c>
      <c r="N1897" s="22">
        <v>3027</v>
      </c>
      <c r="O1897" s="22" t="s">
        <v>50</v>
      </c>
      <c r="P1897" s="22" t="s">
        <v>23</v>
      </c>
      <c r="Q1897" s="75">
        <v>3.8</v>
      </c>
      <c r="R1897" s="73">
        <v>0</v>
      </c>
      <c r="S1897" s="73">
        <v>1.52</v>
      </c>
    </row>
    <row r="1898" spans="1:19" x14ac:dyDescent="0.35">
      <c r="A1898" s="72">
        <v>41345</v>
      </c>
      <c r="B1898" s="22" t="s">
        <v>101</v>
      </c>
      <c r="C1898" s="72" t="s">
        <v>58</v>
      </c>
      <c r="D1898" s="60">
        <v>1292</v>
      </c>
      <c r="E1898" s="22">
        <v>3</v>
      </c>
      <c r="F1898" s="49" t="s">
        <v>11</v>
      </c>
      <c r="G1898" s="49" t="s">
        <v>5</v>
      </c>
      <c r="H1898" s="73">
        <v>59.95</v>
      </c>
      <c r="I1898" s="73" t="s">
        <v>83</v>
      </c>
      <c r="J1898" s="74">
        <v>0</v>
      </c>
      <c r="K1898" s="73">
        <v>59.95</v>
      </c>
      <c r="L1898" s="73">
        <v>28.73</v>
      </c>
      <c r="M1898" s="22">
        <v>10</v>
      </c>
      <c r="N1898" s="22">
        <v>3027</v>
      </c>
      <c r="O1898" s="22" t="s">
        <v>50</v>
      </c>
      <c r="P1898" s="22" t="s">
        <v>23</v>
      </c>
      <c r="Q1898" s="75">
        <v>599.5</v>
      </c>
      <c r="R1898" s="73">
        <v>0</v>
      </c>
      <c r="S1898" s="73">
        <v>312.20000000000005</v>
      </c>
    </row>
    <row r="1899" spans="1:19" x14ac:dyDescent="0.35">
      <c r="A1899" s="72">
        <v>41345</v>
      </c>
      <c r="B1899" s="22" t="s">
        <v>101</v>
      </c>
      <c r="C1899" s="72" t="s">
        <v>58</v>
      </c>
      <c r="D1899" s="60">
        <v>1292</v>
      </c>
      <c r="E1899" s="22">
        <v>11</v>
      </c>
      <c r="F1899" s="49" t="s">
        <v>11</v>
      </c>
      <c r="G1899" s="49" t="s">
        <v>5</v>
      </c>
      <c r="H1899" s="73">
        <v>65.95</v>
      </c>
      <c r="I1899" s="73" t="s">
        <v>83</v>
      </c>
      <c r="J1899" s="74">
        <v>0</v>
      </c>
      <c r="K1899" s="73">
        <v>65.95</v>
      </c>
      <c r="L1899" s="73">
        <v>37.97</v>
      </c>
      <c r="M1899" s="22">
        <v>13</v>
      </c>
      <c r="N1899" s="22">
        <v>3027</v>
      </c>
      <c r="O1899" s="22" t="s">
        <v>50</v>
      </c>
      <c r="P1899" s="22" t="s">
        <v>23</v>
      </c>
      <c r="Q1899" s="75">
        <v>857.35</v>
      </c>
      <c r="R1899" s="73">
        <v>0</v>
      </c>
      <c r="S1899" s="73">
        <v>363.74000000000007</v>
      </c>
    </row>
    <row r="1900" spans="1:19" x14ac:dyDescent="0.35">
      <c r="A1900" s="72">
        <v>41345</v>
      </c>
      <c r="B1900" s="22" t="s">
        <v>101</v>
      </c>
      <c r="C1900" s="72" t="s">
        <v>58</v>
      </c>
      <c r="D1900" s="60">
        <v>1292</v>
      </c>
      <c r="E1900" s="22">
        <v>50</v>
      </c>
      <c r="F1900" s="49" t="s">
        <v>11</v>
      </c>
      <c r="G1900" s="49" t="s">
        <v>5</v>
      </c>
      <c r="H1900" s="73">
        <v>24.95</v>
      </c>
      <c r="I1900" s="73" t="s">
        <v>80</v>
      </c>
      <c r="J1900" s="74">
        <v>0</v>
      </c>
      <c r="K1900" s="73">
        <v>24.95</v>
      </c>
      <c r="L1900" s="73">
        <v>12.14</v>
      </c>
      <c r="M1900" s="22">
        <v>3</v>
      </c>
      <c r="N1900" s="22">
        <v>3027</v>
      </c>
      <c r="O1900" s="22" t="s">
        <v>50</v>
      </c>
      <c r="P1900" s="22" t="s">
        <v>23</v>
      </c>
      <c r="Q1900" s="75">
        <v>74.849999999999994</v>
      </c>
      <c r="R1900" s="73">
        <v>0</v>
      </c>
      <c r="S1900" s="73">
        <v>38.429999999999993</v>
      </c>
    </row>
    <row r="1901" spans="1:19" x14ac:dyDescent="0.35">
      <c r="A1901" s="72">
        <v>41345</v>
      </c>
      <c r="B1901" s="22" t="s">
        <v>101</v>
      </c>
      <c r="C1901" s="72" t="s">
        <v>58</v>
      </c>
      <c r="D1901" s="60">
        <v>1293</v>
      </c>
      <c r="E1901" s="22">
        <v>16</v>
      </c>
      <c r="F1901" s="49" t="s">
        <v>10</v>
      </c>
      <c r="G1901" s="49" t="s">
        <v>5</v>
      </c>
      <c r="H1901" s="73">
        <v>27.95</v>
      </c>
      <c r="I1901" s="73" t="s">
        <v>80</v>
      </c>
      <c r="J1901" s="74">
        <v>0</v>
      </c>
      <c r="K1901" s="73">
        <v>27.95</v>
      </c>
      <c r="L1901" s="73">
        <v>15.85</v>
      </c>
      <c r="M1901" s="22">
        <v>1</v>
      </c>
      <c r="N1901" s="22">
        <v>3029</v>
      </c>
      <c r="O1901" s="22" t="s">
        <v>46</v>
      </c>
      <c r="P1901" s="22" t="s">
        <v>23</v>
      </c>
      <c r="Q1901" s="75">
        <v>27.95</v>
      </c>
      <c r="R1901" s="73">
        <v>0</v>
      </c>
      <c r="S1901" s="73">
        <v>12.1</v>
      </c>
    </row>
    <row r="1902" spans="1:19" x14ac:dyDescent="0.35">
      <c r="A1902" s="72">
        <v>41345</v>
      </c>
      <c r="B1902" s="22" t="s">
        <v>101</v>
      </c>
      <c r="C1902" s="72" t="s">
        <v>58</v>
      </c>
      <c r="D1902" s="60">
        <v>1293</v>
      </c>
      <c r="E1902" s="22">
        <v>45</v>
      </c>
      <c r="F1902" s="49" t="s">
        <v>10</v>
      </c>
      <c r="G1902" s="49" t="s">
        <v>5</v>
      </c>
      <c r="H1902" s="73">
        <v>38.950000000000003</v>
      </c>
      <c r="I1902" s="73" t="s">
        <v>81</v>
      </c>
      <c r="J1902" s="74">
        <v>0</v>
      </c>
      <c r="K1902" s="73">
        <v>38.950000000000003</v>
      </c>
      <c r="L1902" s="73">
        <v>22.33</v>
      </c>
      <c r="M1902" s="22">
        <v>2</v>
      </c>
      <c r="N1902" s="22">
        <v>3029</v>
      </c>
      <c r="O1902" s="22" t="s">
        <v>46</v>
      </c>
      <c r="P1902" s="22" t="s">
        <v>23</v>
      </c>
      <c r="Q1902" s="75">
        <v>77.900000000000006</v>
      </c>
      <c r="R1902" s="73">
        <v>0</v>
      </c>
      <c r="S1902" s="73">
        <v>33.240000000000009</v>
      </c>
    </row>
    <row r="1903" spans="1:19" x14ac:dyDescent="0.35">
      <c r="A1903" s="72">
        <v>41345</v>
      </c>
      <c r="B1903" s="22" t="s">
        <v>101</v>
      </c>
      <c r="C1903" s="72" t="s">
        <v>58</v>
      </c>
      <c r="D1903" s="60">
        <v>1294</v>
      </c>
      <c r="E1903" s="22">
        <v>23</v>
      </c>
      <c r="F1903" s="49" t="s">
        <v>10</v>
      </c>
      <c r="G1903" s="49" t="s">
        <v>5</v>
      </c>
      <c r="H1903" s="73">
        <v>2.95</v>
      </c>
      <c r="I1903" s="73" t="s">
        <v>78</v>
      </c>
      <c r="J1903" s="74">
        <v>0</v>
      </c>
      <c r="K1903" s="73">
        <v>2.95</v>
      </c>
      <c r="L1903" s="73">
        <v>1.68</v>
      </c>
      <c r="M1903" s="22">
        <v>11</v>
      </c>
      <c r="N1903" s="22">
        <v>3016</v>
      </c>
      <c r="O1903" s="22" t="s">
        <v>42</v>
      </c>
      <c r="P1903" s="22" t="s">
        <v>29</v>
      </c>
      <c r="Q1903" s="75">
        <v>32.450000000000003</v>
      </c>
      <c r="R1903" s="73">
        <v>0</v>
      </c>
      <c r="S1903" s="73">
        <v>13.970000000000002</v>
      </c>
    </row>
    <row r="1904" spans="1:19" x14ac:dyDescent="0.35">
      <c r="A1904" s="72">
        <v>41345</v>
      </c>
      <c r="B1904" s="22" t="s">
        <v>101</v>
      </c>
      <c r="C1904" s="72" t="s">
        <v>58</v>
      </c>
      <c r="D1904" s="60">
        <v>1295</v>
      </c>
      <c r="E1904" s="22">
        <v>27</v>
      </c>
      <c r="F1904" s="49" t="s">
        <v>11</v>
      </c>
      <c r="G1904" s="49" t="s">
        <v>5</v>
      </c>
      <c r="H1904" s="73">
        <v>4.95</v>
      </c>
      <c r="I1904" s="73" t="s">
        <v>78</v>
      </c>
      <c r="J1904" s="74">
        <v>0</v>
      </c>
      <c r="K1904" s="73">
        <v>4.95</v>
      </c>
      <c r="L1904" s="73">
        <v>1.82</v>
      </c>
      <c r="M1904" s="22">
        <v>5</v>
      </c>
      <c r="N1904" s="22">
        <v>3010</v>
      </c>
      <c r="O1904" s="22" t="s">
        <v>45</v>
      </c>
      <c r="P1904" s="22" t="s">
        <v>44</v>
      </c>
      <c r="Q1904" s="75">
        <v>24.75</v>
      </c>
      <c r="R1904" s="73">
        <v>0</v>
      </c>
      <c r="S1904" s="73">
        <v>15.649999999999999</v>
      </c>
    </row>
    <row r="1905" spans="1:19" x14ac:dyDescent="0.35">
      <c r="A1905" s="72">
        <v>41345</v>
      </c>
      <c r="B1905" s="22" t="s">
        <v>101</v>
      </c>
      <c r="C1905" s="72" t="s">
        <v>58</v>
      </c>
      <c r="D1905" s="60">
        <v>1296</v>
      </c>
      <c r="E1905" s="22">
        <v>10</v>
      </c>
      <c r="F1905" s="49" t="s">
        <v>10</v>
      </c>
      <c r="G1905" s="49" t="s">
        <v>5</v>
      </c>
      <c r="H1905" s="73">
        <v>34.950000000000003</v>
      </c>
      <c r="I1905" s="73" t="s">
        <v>81</v>
      </c>
      <c r="J1905" s="74">
        <v>0</v>
      </c>
      <c r="K1905" s="73">
        <v>34.950000000000003</v>
      </c>
      <c r="L1905" s="73">
        <v>22.13</v>
      </c>
      <c r="M1905" s="22">
        <v>4</v>
      </c>
      <c r="N1905" s="22">
        <v>3016</v>
      </c>
      <c r="O1905" s="22" t="s">
        <v>42</v>
      </c>
      <c r="P1905" s="22" t="s">
        <v>29</v>
      </c>
      <c r="Q1905" s="75">
        <v>139.80000000000001</v>
      </c>
      <c r="R1905" s="73">
        <v>0</v>
      </c>
      <c r="S1905" s="73">
        <v>51.280000000000015</v>
      </c>
    </row>
    <row r="1906" spans="1:19" x14ac:dyDescent="0.35">
      <c r="A1906" s="72">
        <v>41345</v>
      </c>
      <c r="B1906" s="22" t="s">
        <v>101</v>
      </c>
      <c r="C1906" s="72" t="s">
        <v>58</v>
      </c>
      <c r="D1906" s="60">
        <v>1297</v>
      </c>
      <c r="E1906" s="22">
        <v>16</v>
      </c>
      <c r="F1906" s="49" t="s">
        <v>11</v>
      </c>
      <c r="G1906" s="49" t="s">
        <v>5</v>
      </c>
      <c r="H1906" s="73">
        <v>27.95</v>
      </c>
      <c r="I1906" s="73" t="s">
        <v>80</v>
      </c>
      <c r="J1906" s="74">
        <v>0</v>
      </c>
      <c r="K1906" s="73">
        <v>27.95</v>
      </c>
      <c r="L1906" s="73">
        <v>15.85</v>
      </c>
      <c r="M1906" s="22">
        <v>2</v>
      </c>
      <c r="N1906" s="22">
        <v>3031</v>
      </c>
      <c r="O1906" s="22" t="s">
        <v>48</v>
      </c>
      <c r="P1906" s="22" t="s">
        <v>23</v>
      </c>
      <c r="Q1906" s="75">
        <v>55.9</v>
      </c>
      <c r="R1906" s="73">
        <v>0</v>
      </c>
      <c r="S1906" s="73">
        <v>24.2</v>
      </c>
    </row>
    <row r="1907" spans="1:19" x14ac:dyDescent="0.35">
      <c r="A1907" s="72">
        <v>41345</v>
      </c>
      <c r="B1907" s="22" t="s">
        <v>101</v>
      </c>
      <c r="C1907" s="72" t="s">
        <v>58</v>
      </c>
      <c r="D1907" s="60">
        <v>1298</v>
      </c>
      <c r="E1907" s="22">
        <v>24</v>
      </c>
      <c r="F1907" s="49" t="s">
        <v>11</v>
      </c>
      <c r="G1907" s="49" t="s">
        <v>5</v>
      </c>
      <c r="H1907" s="73">
        <v>27.95</v>
      </c>
      <c r="I1907" s="73" t="s">
        <v>80</v>
      </c>
      <c r="J1907" s="74">
        <v>0</v>
      </c>
      <c r="K1907" s="73">
        <v>27.95</v>
      </c>
      <c r="L1907" s="73">
        <v>16.8</v>
      </c>
      <c r="M1907" s="22">
        <v>25</v>
      </c>
      <c r="N1907" s="22">
        <v>3014</v>
      </c>
      <c r="O1907" s="22" t="s">
        <v>24</v>
      </c>
      <c r="P1907" s="22" t="s">
        <v>25</v>
      </c>
      <c r="Q1907" s="75">
        <v>698.75</v>
      </c>
      <c r="R1907" s="73">
        <v>0</v>
      </c>
      <c r="S1907" s="73">
        <v>278.74999999999994</v>
      </c>
    </row>
    <row r="1908" spans="1:19" x14ac:dyDescent="0.35">
      <c r="A1908" s="72">
        <v>41345</v>
      </c>
      <c r="B1908" s="22" t="s">
        <v>101</v>
      </c>
      <c r="C1908" s="72" t="s">
        <v>58</v>
      </c>
      <c r="D1908" s="60">
        <v>1299</v>
      </c>
      <c r="E1908" s="22">
        <v>28</v>
      </c>
      <c r="F1908" s="49" t="s">
        <v>10</v>
      </c>
      <c r="G1908" s="49" t="s">
        <v>5</v>
      </c>
      <c r="H1908" s="73">
        <v>0.95</v>
      </c>
      <c r="I1908" s="73" t="s">
        <v>78</v>
      </c>
      <c r="J1908" s="74">
        <v>0</v>
      </c>
      <c r="K1908" s="73">
        <v>0.95</v>
      </c>
      <c r="L1908" s="73">
        <v>0.5</v>
      </c>
      <c r="M1908" s="22">
        <v>26</v>
      </c>
      <c r="N1908" s="22">
        <v>3016</v>
      </c>
      <c r="O1908" s="22" t="s">
        <v>42</v>
      </c>
      <c r="P1908" s="22" t="s">
        <v>29</v>
      </c>
      <c r="Q1908" s="75">
        <v>24.7</v>
      </c>
      <c r="R1908" s="73">
        <v>0</v>
      </c>
      <c r="S1908" s="73">
        <v>11.7</v>
      </c>
    </row>
    <row r="1909" spans="1:19" x14ac:dyDescent="0.35">
      <c r="A1909" s="72">
        <v>41345</v>
      </c>
      <c r="B1909" s="22" t="s">
        <v>101</v>
      </c>
      <c r="C1909" s="72" t="s">
        <v>58</v>
      </c>
      <c r="D1909" s="60">
        <v>1299</v>
      </c>
      <c r="E1909" s="22">
        <v>20</v>
      </c>
      <c r="F1909" s="49" t="s">
        <v>10</v>
      </c>
      <c r="G1909" s="49" t="s">
        <v>5</v>
      </c>
      <c r="H1909" s="73">
        <v>16.95</v>
      </c>
      <c r="I1909" s="73" t="s">
        <v>79</v>
      </c>
      <c r="J1909" s="74">
        <v>0</v>
      </c>
      <c r="K1909" s="73">
        <v>16.95</v>
      </c>
      <c r="L1909" s="73">
        <v>6.76</v>
      </c>
      <c r="M1909" s="22">
        <v>4</v>
      </c>
      <c r="N1909" s="22">
        <v>3016</v>
      </c>
      <c r="O1909" s="22" t="s">
        <v>42</v>
      </c>
      <c r="P1909" s="22" t="s">
        <v>29</v>
      </c>
      <c r="Q1909" s="75">
        <v>67.8</v>
      </c>
      <c r="R1909" s="73">
        <v>0</v>
      </c>
      <c r="S1909" s="73">
        <v>40.76</v>
      </c>
    </row>
    <row r="1910" spans="1:19" x14ac:dyDescent="0.35">
      <c r="A1910" s="72">
        <v>41345</v>
      </c>
      <c r="B1910" s="22" t="s">
        <v>101</v>
      </c>
      <c r="C1910" s="72" t="s">
        <v>58</v>
      </c>
      <c r="D1910" s="60">
        <v>1300</v>
      </c>
      <c r="E1910" s="22">
        <v>33</v>
      </c>
      <c r="F1910" s="49" t="s">
        <v>11</v>
      </c>
      <c r="G1910" s="49" t="s">
        <v>5</v>
      </c>
      <c r="H1910" s="73">
        <v>19.95</v>
      </c>
      <c r="I1910" s="73" t="s">
        <v>79</v>
      </c>
      <c r="J1910" s="74">
        <v>0</v>
      </c>
      <c r="K1910" s="73">
        <v>19.95</v>
      </c>
      <c r="L1910" s="73">
        <v>9.7799999999999994</v>
      </c>
      <c r="M1910" s="22">
        <v>4</v>
      </c>
      <c r="N1910" s="22">
        <v>3018</v>
      </c>
      <c r="O1910" s="22" t="s">
        <v>49</v>
      </c>
      <c r="P1910" s="22" t="s">
        <v>41</v>
      </c>
      <c r="Q1910" s="75">
        <v>79.8</v>
      </c>
      <c r="R1910" s="73">
        <v>0</v>
      </c>
      <c r="S1910" s="73">
        <v>40.68</v>
      </c>
    </row>
    <row r="1911" spans="1:19" x14ac:dyDescent="0.35">
      <c r="A1911" s="72">
        <v>41345</v>
      </c>
      <c r="B1911" s="22" t="s">
        <v>101</v>
      </c>
      <c r="C1911" s="72" t="s">
        <v>58</v>
      </c>
      <c r="D1911" s="60">
        <v>1301</v>
      </c>
      <c r="E1911" s="22">
        <v>22</v>
      </c>
      <c r="F1911" s="49" t="s">
        <v>11</v>
      </c>
      <c r="G1911" s="49" t="s">
        <v>5</v>
      </c>
      <c r="H1911" s="73">
        <v>0.95</v>
      </c>
      <c r="I1911" s="73" t="s">
        <v>78</v>
      </c>
      <c r="J1911" s="74">
        <v>0</v>
      </c>
      <c r="K1911" s="73">
        <v>0.95</v>
      </c>
      <c r="L1911" s="73">
        <v>0.56999999999999995</v>
      </c>
      <c r="M1911" s="22">
        <v>19</v>
      </c>
      <c r="N1911" s="22">
        <v>3032</v>
      </c>
      <c r="O1911" s="22" t="s">
        <v>30</v>
      </c>
      <c r="P1911" s="22" t="s">
        <v>31</v>
      </c>
      <c r="Q1911" s="75">
        <v>18.05</v>
      </c>
      <c r="R1911" s="73">
        <v>0</v>
      </c>
      <c r="S1911" s="73">
        <v>7.22</v>
      </c>
    </row>
    <row r="1912" spans="1:19" x14ac:dyDescent="0.35">
      <c r="A1912" s="72">
        <v>41345</v>
      </c>
      <c r="B1912" s="22" t="s">
        <v>101</v>
      </c>
      <c r="C1912" s="72" t="s">
        <v>58</v>
      </c>
      <c r="D1912" s="60">
        <v>1301</v>
      </c>
      <c r="E1912" s="22">
        <v>40</v>
      </c>
      <c r="F1912" s="49" t="s">
        <v>11</v>
      </c>
      <c r="G1912" s="49" t="s">
        <v>5</v>
      </c>
      <c r="H1912" s="73">
        <v>16.95</v>
      </c>
      <c r="I1912" s="73" t="s">
        <v>79</v>
      </c>
      <c r="J1912" s="74">
        <v>0</v>
      </c>
      <c r="K1912" s="73">
        <v>16.95</v>
      </c>
      <c r="L1912" s="73">
        <v>6.53</v>
      </c>
      <c r="M1912" s="22">
        <v>30</v>
      </c>
      <c r="N1912" s="22">
        <v>3032</v>
      </c>
      <c r="O1912" s="22" t="s">
        <v>30</v>
      </c>
      <c r="P1912" s="22" t="s">
        <v>31</v>
      </c>
      <c r="Q1912" s="75">
        <v>508.5</v>
      </c>
      <c r="R1912" s="73">
        <v>0</v>
      </c>
      <c r="S1912" s="73">
        <v>312.59999999999997</v>
      </c>
    </row>
    <row r="1913" spans="1:19" x14ac:dyDescent="0.35">
      <c r="A1913" s="72">
        <v>41345</v>
      </c>
      <c r="B1913" s="22" t="s">
        <v>101</v>
      </c>
      <c r="C1913" s="72" t="s">
        <v>58</v>
      </c>
      <c r="D1913" s="60">
        <v>1302</v>
      </c>
      <c r="E1913" s="22">
        <v>27</v>
      </c>
      <c r="F1913" s="49" t="s">
        <v>11</v>
      </c>
      <c r="G1913" s="49" t="s">
        <v>5</v>
      </c>
      <c r="H1913" s="73">
        <v>4.95</v>
      </c>
      <c r="I1913" s="73" t="s">
        <v>78</v>
      </c>
      <c r="J1913" s="74">
        <v>0</v>
      </c>
      <c r="K1913" s="73">
        <v>4.95</v>
      </c>
      <c r="L1913" s="73">
        <v>1.82</v>
      </c>
      <c r="M1913" s="22">
        <v>5</v>
      </c>
      <c r="N1913" s="22">
        <v>3024</v>
      </c>
      <c r="O1913" s="22" t="s">
        <v>47</v>
      </c>
      <c r="P1913" s="22" t="s">
        <v>41</v>
      </c>
      <c r="Q1913" s="75">
        <v>24.75</v>
      </c>
      <c r="R1913" s="73">
        <v>0</v>
      </c>
      <c r="S1913" s="73">
        <v>15.649999999999999</v>
      </c>
    </row>
    <row r="1914" spans="1:19" x14ac:dyDescent="0.35">
      <c r="A1914" s="72">
        <v>41345</v>
      </c>
      <c r="B1914" s="22" t="s">
        <v>101</v>
      </c>
      <c r="C1914" s="72" t="s">
        <v>58</v>
      </c>
      <c r="D1914" s="60">
        <v>1302</v>
      </c>
      <c r="E1914" s="22">
        <v>8</v>
      </c>
      <c r="F1914" s="49" t="s">
        <v>11</v>
      </c>
      <c r="G1914" s="49" t="s">
        <v>5</v>
      </c>
      <c r="H1914" s="73">
        <v>7.95</v>
      </c>
      <c r="I1914" s="73" t="s">
        <v>78</v>
      </c>
      <c r="J1914" s="74">
        <v>0</v>
      </c>
      <c r="K1914" s="73">
        <v>7.95</v>
      </c>
      <c r="L1914" s="73">
        <v>4.53</v>
      </c>
      <c r="M1914" s="22">
        <v>28</v>
      </c>
      <c r="N1914" s="22">
        <v>3024</v>
      </c>
      <c r="O1914" s="22" t="s">
        <v>47</v>
      </c>
      <c r="P1914" s="22" t="s">
        <v>41</v>
      </c>
      <c r="Q1914" s="75">
        <v>222.6</v>
      </c>
      <c r="R1914" s="73">
        <v>0</v>
      </c>
      <c r="S1914" s="73">
        <v>95.759999999999991</v>
      </c>
    </row>
    <row r="1915" spans="1:19" x14ac:dyDescent="0.35">
      <c r="A1915" s="72">
        <v>41345</v>
      </c>
      <c r="B1915" s="22" t="s">
        <v>101</v>
      </c>
      <c r="C1915" s="72" t="s">
        <v>58</v>
      </c>
      <c r="D1915" s="60">
        <v>1302</v>
      </c>
      <c r="E1915" s="22">
        <v>43</v>
      </c>
      <c r="F1915" s="49" t="s">
        <v>11</v>
      </c>
      <c r="G1915" s="49" t="s">
        <v>5</v>
      </c>
      <c r="H1915" s="73">
        <v>11.95</v>
      </c>
      <c r="I1915" s="73" t="s">
        <v>79</v>
      </c>
      <c r="J1915" s="74">
        <v>0</v>
      </c>
      <c r="K1915" s="73">
        <v>11.95</v>
      </c>
      <c r="L1915" s="73">
        <v>3.32</v>
      </c>
      <c r="M1915" s="22">
        <v>6</v>
      </c>
      <c r="N1915" s="22">
        <v>3024</v>
      </c>
      <c r="O1915" s="22" t="s">
        <v>47</v>
      </c>
      <c r="P1915" s="22" t="s">
        <v>41</v>
      </c>
      <c r="Q1915" s="75">
        <v>71.699999999999989</v>
      </c>
      <c r="R1915" s="73">
        <v>0</v>
      </c>
      <c r="S1915" s="73">
        <v>51.779999999999994</v>
      </c>
    </row>
    <row r="1916" spans="1:19" x14ac:dyDescent="0.35">
      <c r="A1916" s="72">
        <v>41345</v>
      </c>
      <c r="B1916" s="22" t="s">
        <v>101</v>
      </c>
      <c r="C1916" s="72" t="s">
        <v>58</v>
      </c>
      <c r="D1916" s="60">
        <v>1303</v>
      </c>
      <c r="E1916" s="22">
        <v>33</v>
      </c>
      <c r="F1916" s="49" t="s">
        <v>10</v>
      </c>
      <c r="G1916" s="49" t="s">
        <v>5</v>
      </c>
      <c r="H1916" s="73">
        <v>19.95</v>
      </c>
      <c r="I1916" s="73" t="s">
        <v>79</v>
      </c>
      <c r="J1916" s="74">
        <v>0</v>
      </c>
      <c r="K1916" s="73">
        <v>19.95</v>
      </c>
      <c r="L1916" s="73">
        <v>9.7799999999999994</v>
      </c>
      <c r="M1916" s="22">
        <v>20</v>
      </c>
      <c r="N1916" s="22">
        <v>3013</v>
      </c>
      <c r="O1916" s="22" t="s">
        <v>33</v>
      </c>
      <c r="P1916" s="22" t="s">
        <v>34</v>
      </c>
      <c r="Q1916" s="75">
        <v>399</v>
      </c>
      <c r="R1916" s="73">
        <v>0</v>
      </c>
      <c r="S1916" s="73">
        <v>203.4</v>
      </c>
    </row>
    <row r="1917" spans="1:19" x14ac:dyDescent="0.35">
      <c r="A1917" s="72">
        <v>41345</v>
      </c>
      <c r="B1917" s="22" t="s">
        <v>101</v>
      </c>
      <c r="C1917" s="72" t="s">
        <v>58</v>
      </c>
      <c r="D1917" s="60">
        <v>1304</v>
      </c>
      <c r="E1917" s="22">
        <v>45</v>
      </c>
      <c r="F1917" s="49" t="s">
        <v>10</v>
      </c>
      <c r="G1917" s="49" t="s">
        <v>5</v>
      </c>
      <c r="H1917" s="73">
        <v>38.950000000000003</v>
      </c>
      <c r="I1917" s="73" t="s">
        <v>81</v>
      </c>
      <c r="J1917" s="74">
        <v>0</v>
      </c>
      <c r="K1917" s="73">
        <v>38.950000000000003</v>
      </c>
      <c r="L1917" s="73">
        <v>22.33</v>
      </c>
      <c r="M1917" s="22">
        <v>5</v>
      </c>
      <c r="N1917" s="22">
        <v>3018</v>
      </c>
      <c r="O1917" s="22" t="s">
        <v>49</v>
      </c>
      <c r="P1917" s="22" t="s">
        <v>41</v>
      </c>
      <c r="Q1917" s="75">
        <v>194.75</v>
      </c>
      <c r="R1917" s="73">
        <v>0</v>
      </c>
      <c r="S1917" s="73">
        <v>83.100000000000023</v>
      </c>
    </row>
    <row r="1918" spans="1:19" x14ac:dyDescent="0.35">
      <c r="A1918" s="72">
        <v>41345</v>
      </c>
      <c r="B1918" s="22" t="s">
        <v>101</v>
      </c>
      <c r="C1918" s="72" t="s">
        <v>58</v>
      </c>
      <c r="D1918" s="60">
        <v>1305</v>
      </c>
      <c r="E1918" s="22">
        <v>12</v>
      </c>
      <c r="F1918" s="49" t="s">
        <v>11</v>
      </c>
      <c r="G1918" s="49" t="s">
        <v>5</v>
      </c>
      <c r="H1918" s="73">
        <v>47.95</v>
      </c>
      <c r="I1918" s="73" t="s">
        <v>82</v>
      </c>
      <c r="J1918" s="74">
        <v>0</v>
      </c>
      <c r="K1918" s="73">
        <v>47.95</v>
      </c>
      <c r="L1918" s="73">
        <v>20.7</v>
      </c>
      <c r="M1918" s="22">
        <v>3</v>
      </c>
      <c r="N1918" s="22">
        <v>3014</v>
      </c>
      <c r="O1918" s="22" t="s">
        <v>24</v>
      </c>
      <c r="P1918" s="22" t="s">
        <v>25</v>
      </c>
      <c r="Q1918" s="75">
        <v>143.85000000000002</v>
      </c>
      <c r="R1918" s="73">
        <v>0</v>
      </c>
      <c r="S1918" s="73">
        <v>81.750000000000014</v>
      </c>
    </row>
    <row r="1919" spans="1:19" x14ac:dyDescent="0.35">
      <c r="A1919" s="72">
        <v>41345</v>
      </c>
      <c r="B1919" s="22" t="s">
        <v>101</v>
      </c>
      <c r="C1919" s="72" t="s">
        <v>58</v>
      </c>
      <c r="D1919" s="60">
        <v>1306</v>
      </c>
      <c r="E1919" s="22">
        <v>29</v>
      </c>
      <c r="F1919" s="49" t="s">
        <v>10</v>
      </c>
      <c r="G1919" s="49" t="s">
        <v>5</v>
      </c>
      <c r="H1919" s="73">
        <v>40.950000000000003</v>
      </c>
      <c r="I1919" s="73" t="s">
        <v>82</v>
      </c>
      <c r="J1919" s="74">
        <v>0</v>
      </c>
      <c r="K1919" s="73">
        <v>40.950000000000003</v>
      </c>
      <c r="L1919" s="73">
        <v>15.51</v>
      </c>
      <c r="M1919" s="22">
        <v>1</v>
      </c>
      <c r="N1919" s="22">
        <v>3017</v>
      </c>
      <c r="O1919" s="22" t="s">
        <v>32</v>
      </c>
      <c r="P1919" s="22" t="s">
        <v>29</v>
      </c>
      <c r="Q1919" s="75">
        <v>40.950000000000003</v>
      </c>
      <c r="R1919" s="73">
        <v>0</v>
      </c>
      <c r="S1919" s="73">
        <v>25.440000000000005</v>
      </c>
    </row>
    <row r="1920" spans="1:19" x14ac:dyDescent="0.35">
      <c r="A1920" s="72">
        <v>41345</v>
      </c>
      <c r="B1920" s="22" t="s">
        <v>101</v>
      </c>
      <c r="C1920" s="72" t="s">
        <v>58</v>
      </c>
      <c r="D1920" s="60">
        <v>1307</v>
      </c>
      <c r="E1920" s="22">
        <v>1</v>
      </c>
      <c r="F1920" s="49" t="s">
        <v>11</v>
      </c>
      <c r="G1920" s="49" t="s">
        <v>5</v>
      </c>
      <c r="H1920" s="73">
        <v>43.95</v>
      </c>
      <c r="I1920" s="73" t="s">
        <v>82</v>
      </c>
      <c r="J1920" s="74">
        <v>0</v>
      </c>
      <c r="K1920" s="73">
        <v>43.95</v>
      </c>
      <c r="L1920" s="73">
        <v>25.6</v>
      </c>
      <c r="M1920" s="22">
        <v>4</v>
      </c>
      <c r="N1920" s="22">
        <v>3030</v>
      </c>
      <c r="O1920" s="22" t="s">
        <v>40</v>
      </c>
      <c r="P1920" s="22" t="s">
        <v>41</v>
      </c>
      <c r="Q1920" s="75">
        <v>175.8</v>
      </c>
      <c r="R1920" s="73">
        <v>0</v>
      </c>
      <c r="S1920" s="73">
        <v>73.400000000000006</v>
      </c>
    </row>
    <row r="1921" spans="1:19" x14ac:dyDescent="0.35">
      <c r="A1921" s="72">
        <v>41345</v>
      </c>
      <c r="B1921" s="22" t="s">
        <v>101</v>
      </c>
      <c r="C1921" s="72" t="s">
        <v>58</v>
      </c>
      <c r="D1921" s="60">
        <v>1308</v>
      </c>
      <c r="E1921" s="22">
        <v>23</v>
      </c>
      <c r="F1921" s="49" t="s">
        <v>10</v>
      </c>
      <c r="G1921" s="49" t="s">
        <v>5</v>
      </c>
      <c r="H1921" s="73">
        <v>2.95</v>
      </c>
      <c r="I1921" s="73" t="s">
        <v>78</v>
      </c>
      <c r="J1921" s="74">
        <v>0.1</v>
      </c>
      <c r="K1921" s="73">
        <v>2.66</v>
      </c>
      <c r="L1921" s="73">
        <v>1.68</v>
      </c>
      <c r="M1921" s="22">
        <v>2</v>
      </c>
      <c r="N1921" s="22">
        <v>3015</v>
      </c>
      <c r="O1921" s="22" t="s">
        <v>37</v>
      </c>
      <c r="P1921" s="22" t="s">
        <v>29</v>
      </c>
      <c r="Q1921" s="75">
        <v>5.32</v>
      </c>
      <c r="R1921" s="73">
        <v>0.29000000000000004</v>
      </c>
      <c r="S1921" s="73">
        <v>1.9600000000000004</v>
      </c>
    </row>
    <row r="1922" spans="1:19" x14ac:dyDescent="0.35">
      <c r="A1922" s="72">
        <v>41345</v>
      </c>
      <c r="B1922" s="22" t="s">
        <v>101</v>
      </c>
      <c r="C1922" s="72" t="s">
        <v>58</v>
      </c>
      <c r="D1922" s="60">
        <v>1309</v>
      </c>
      <c r="E1922" s="22">
        <v>18</v>
      </c>
      <c r="F1922" s="49" t="s">
        <v>11</v>
      </c>
      <c r="G1922" s="49" t="s">
        <v>5</v>
      </c>
      <c r="H1922" s="73">
        <v>54.95</v>
      </c>
      <c r="I1922" s="73" t="s">
        <v>83</v>
      </c>
      <c r="J1922" s="74">
        <v>0</v>
      </c>
      <c r="K1922" s="73">
        <v>54.95</v>
      </c>
      <c r="L1922" s="73">
        <v>26.65</v>
      </c>
      <c r="M1922" s="22">
        <v>31</v>
      </c>
      <c r="N1922" s="22">
        <v>3024</v>
      </c>
      <c r="O1922" s="22" t="s">
        <v>47</v>
      </c>
      <c r="P1922" s="22" t="s">
        <v>41</v>
      </c>
      <c r="Q1922" s="75">
        <v>1703.45</v>
      </c>
      <c r="R1922" s="73">
        <v>0</v>
      </c>
      <c r="S1922" s="73">
        <v>877.30000000000018</v>
      </c>
    </row>
    <row r="1923" spans="1:19" x14ac:dyDescent="0.35">
      <c r="A1923" s="72">
        <v>41345</v>
      </c>
      <c r="B1923" s="22" t="s">
        <v>101</v>
      </c>
      <c r="C1923" s="72" t="s">
        <v>58</v>
      </c>
      <c r="D1923" s="60">
        <v>1309</v>
      </c>
      <c r="E1923" s="22">
        <v>10</v>
      </c>
      <c r="F1923" s="49" t="s">
        <v>11</v>
      </c>
      <c r="G1923" s="49" t="s">
        <v>5</v>
      </c>
      <c r="H1923" s="73">
        <v>34.950000000000003</v>
      </c>
      <c r="I1923" s="73" t="s">
        <v>81</v>
      </c>
      <c r="J1923" s="74">
        <v>0.1</v>
      </c>
      <c r="K1923" s="73">
        <v>31.46</v>
      </c>
      <c r="L1923" s="73">
        <v>22.13</v>
      </c>
      <c r="M1923" s="22">
        <v>14</v>
      </c>
      <c r="N1923" s="22">
        <v>3024</v>
      </c>
      <c r="O1923" s="22" t="s">
        <v>47</v>
      </c>
      <c r="P1923" s="22" t="s">
        <v>41</v>
      </c>
      <c r="Q1923" s="75">
        <v>440.44</v>
      </c>
      <c r="R1923" s="73">
        <v>3.490000000000002</v>
      </c>
      <c r="S1923" s="73">
        <v>130.62000000000003</v>
      </c>
    </row>
    <row r="1924" spans="1:19" x14ac:dyDescent="0.35">
      <c r="A1924" s="72">
        <v>41345</v>
      </c>
      <c r="B1924" s="22" t="s">
        <v>101</v>
      </c>
      <c r="C1924" s="72" t="s">
        <v>58</v>
      </c>
      <c r="D1924" s="60">
        <v>1310</v>
      </c>
      <c r="E1924" s="22">
        <v>46</v>
      </c>
      <c r="F1924" s="49" t="s">
        <v>11</v>
      </c>
      <c r="G1924" s="49" t="s">
        <v>5</v>
      </c>
      <c r="H1924" s="73">
        <v>55.95</v>
      </c>
      <c r="I1924" s="73" t="s">
        <v>83</v>
      </c>
      <c r="J1924" s="74">
        <v>0</v>
      </c>
      <c r="K1924" s="73">
        <v>55.95</v>
      </c>
      <c r="L1924" s="73">
        <v>32.47</v>
      </c>
      <c r="M1924" s="22">
        <v>13</v>
      </c>
      <c r="N1924" s="22">
        <v>3024</v>
      </c>
      <c r="O1924" s="22" t="s">
        <v>47</v>
      </c>
      <c r="P1924" s="22" t="s">
        <v>41</v>
      </c>
      <c r="Q1924" s="75">
        <v>727.35</v>
      </c>
      <c r="R1924" s="73">
        <v>0</v>
      </c>
      <c r="S1924" s="73">
        <v>305.24000000000007</v>
      </c>
    </row>
    <row r="1925" spans="1:19" x14ac:dyDescent="0.35">
      <c r="A1925" s="72">
        <v>41345</v>
      </c>
      <c r="B1925" s="22" t="s">
        <v>101</v>
      </c>
      <c r="C1925" s="72" t="s">
        <v>58</v>
      </c>
      <c r="D1925" s="60">
        <v>1310</v>
      </c>
      <c r="E1925" s="22">
        <v>36</v>
      </c>
      <c r="F1925" s="49" t="s">
        <v>11</v>
      </c>
      <c r="G1925" s="49" t="s">
        <v>5</v>
      </c>
      <c r="H1925" s="73">
        <v>26.95</v>
      </c>
      <c r="I1925" s="73" t="s">
        <v>80</v>
      </c>
      <c r="J1925" s="74">
        <v>0</v>
      </c>
      <c r="K1925" s="73">
        <v>26.95</v>
      </c>
      <c r="L1925" s="73">
        <v>12.53</v>
      </c>
      <c r="M1925" s="22">
        <v>11</v>
      </c>
      <c r="N1925" s="22">
        <v>3024</v>
      </c>
      <c r="O1925" s="22" t="s">
        <v>47</v>
      </c>
      <c r="P1925" s="22" t="s">
        <v>41</v>
      </c>
      <c r="Q1925" s="75">
        <v>296.45</v>
      </c>
      <c r="R1925" s="73">
        <v>0</v>
      </c>
      <c r="S1925" s="73">
        <v>158.62</v>
      </c>
    </row>
    <row r="1926" spans="1:19" x14ac:dyDescent="0.35">
      <c r="A1926" s="72">
        <v>41345</v>
      </c>
      <c r="B1926" s="22" t="s">
        <v>101</v>
      </c>
      <c r="C1926" s="72" t="s">
        <v>58</v>
      </c>
      <c r="D1926" s="60">
        <v>1311</v>
      </c>
      <c r="E1926" s="22">
        <v>42</v>
      </c>
      <c r="F1926" s="49" t="s">
        <v>10</v>
      </c>
      <c r="G1926" s="49" t="s">
        <v>5</v>
      </c>
      <c r="H1926" s="73">
        <v>35.950000000000003</v>
      </c>
      <c r="I1926" s="73" t="s">
        <v>81</v>
      </c>
      <c r="J1926" s="74">
        <v>0</v>
      </c>
      <c r="K1926" s="73">
        <v>35.950000000000003</v>
      </c>
      <c r="L1926" s="73">
        <v>20.25</v>
      </c>
      <c r="M1926" s="22">
        <v>2</v>
      </c>
      <c r="N1926" s="22">
        <v>3012</v>
      </c>
      <c r="O1926" s="22" t="s">
        <v>36</v>
      </c>
      <c r="P1926" s="22" t="s">
        <v>34</v>
      </c>
      <c r="Q1926" s="75">
        <v>71.900000000000006</v>
      </c>
      <c r="R1926" s="73">
        <v>0</v>
      </c>
      <c r="S1926" s="73">
        <v>31.400000000000006</v>
      </c>
    </row>
    <row r="1927" spans="1:19" x14ac:dyDescent="0.35">
      <c r="A1927" s="72">
        <v>41345</v>
      </c>
      <c r="B1927" s="22" t="s">
        <v>101</v>
      </c>
      <c r="C1927" s="72" t="s">
        <v>58</v>
      </c>
      <c r="D1927" s="60">
        <v>1312</v>
      </c>
      <c r="E1927" s="22">
        <v>34</v>
      </c>
      <c r="F1927" s="49" t="s">
        <v>11</v>
      </c>
      <c r="G1927" s="49" t="s">
        <v>5</v>
      </c>
      <c r="H1927" s="73">
        <v>37.950000000000003</v>
      </c>
      <c r="I1927" s="73" t="s">
        <v>81</v>
      </c>
      <c r="J1927" s="74">
        <v>0</v>
      </c>
      <c r="K1927" s="73">
        <v>37.950000000000003</v>
      </c>
      <c r="L1927" s="73">
        <v>15.35</v>
      </c>
      <c r="M1927" s="22">
        <v>5</v>
      </c>
      <c r="N1927" s="22">
        <v>3011</v>
      </c>
      <c r="O1927" s="22" t="s">
        <v>52</v>
      </c>
      <c r="P1927" s="22" t="s">
        <v>31</v>
      </c>
      <c r="Q1927" s="75">
        <v>189.75</v>
      </c>
      <c r="R1927" s="73">
        <v>0</v>
      </c>
      <c r="S1927" s="73">
        <v>113</v>
      </c>
    </row>
    <row r="1928" spans="1:19" x14ac:dyDescent="0.35">
      <c r="A1928" s="72">
        <v>41345</v>
      </c>
      <c r="B1928" s="22" t="s">
        <v>101</v>
      </c>
      <c r="C1928" s="72" t="s">
        <v>58</v>
      </c>
      <c r="D1928" s="60">
        <v>1313</v>
      </c>
      <c r="E1928" s="22">
        <v>13</v>
      </c>
      <c r="F1928" s="49" t="s">
        <v>10</v>
      </c>
      <c r="G1928" s="49" t="s">
        <v>5</v>
      </c>
      <c r="H1928" s="73">
        <v>26.95</v>
      </c>
      <c r="I1928" s="73" t="s">
        <v>80</v>
      </c>
      <c r="J1928" s="74">
        <v>0</v>
      </c>
      <c r="K1928" s="73">
        <v>26.95</v>
      </c>
      <c r="L1928" s="73">
        <v>13.26</v>
      </c>
      <c r="M1928" s="22">
        <v>4</v>
      </c>
      <c r="N1928" s="22">
        <v>3020</v>
      </c>
      <c r="O1928" s="22" t="s">
        <v>26</v>
      </c>
      <c r="P1928" s="22" t="s">
        <v>27</v>
      </c>
      <c r="Q1928" s="75">
        <v>107.8</v>
      </c>
      <c r="R1928" s="73">
        <v>0</v>
      </c>
      <c r="S1928" s="73">
        <v>54.76</v>
      </c>
    </row>
    <row r="1929" spans="1:19" x14ac:dyDescent="0.35">
      <c r="A1929" s="72">
        <v>41345</v>
      </c>
      <c r="B1929" s="22" t="s">
        <v>101</v>
      </c>
      <c r="C1929" s="72" t="s">
        <v>58</v>
      </c>
      <c r="D1929" s="60">
        <v>1314</v>
      </c>
      <c r="E1929" s="22">
        <v>19</v>
      </c>
      <c r="F1929" s="49" t="s">
        <v>11</v>
      </c>
      <c r="G1929" s="49" t="s">
        <v>5</v>
      </c>
      <c r="H1929" s="73">
        <v>49.95</v>
      </c>
      <c r="I1929" s="73" t="s">
        <v>82</v>
      </c>
      <c r="J1929" s="74">
        <v>0</v>
      </c>
      <c r="K1929" s="73">
        <v>49.95</v>
      </c>
      <c r="L1929" s="73">
        <v>24.77</v>
      </c>
      <c r="M1929" s="22">
        <v>6</v>
      </c>
      <c r="N1929" s="22">
        <v>3015</v>
      </c>
      <c r="O1929" s="22" t="s">
        <v>37</v>
      </c>
      <c r="P1929" s="22" t="s">
        <v>29</v>
      </c>
      <c r="Q1929" s="75">
        <v>299.70000000000005</v>
      </c>
      <c r="R1929" s="73">
        <v>0</v>
      </c>
      <c r="S1929" s="73">
        <v>151.08000000000001</v>
      </c>
    </row>
    <row r="1930" spans="1:19" x14ac:dyDescent="0.35">
      <c r="A1930" s="72">
        <v>41345</v>
      </c>
      <c r="B1930" s="22" t="s">
        <v>101</v>
      </c>
      <c r="C1930" s="72" t="s">
        <v>58</v>
      </c>
      <c r="D1930" s="60">
        <v>1315</v>
      </c>
      <c r="E1930" s="22">
        <v>34</v>
      </c>
      <c r="F1930" s="49" t="s">
        <v>10</v>
      </c>
      <c r="G1930" s="49" t="s">
        <v>5</v>
      </c>
      <c r="H1930" s="73">
        <v>37.950000000000003</v>
      </c>
      <c r="I1930" s="73" t="s">
        <v>81</v>
      </c>
      <c r="J1930" s="74">
        <v>0</v>
      </c>
      <c r="K1930" s="73">
        <v>37.950000000000003</v>
      </c>
      <c r="L1930" s="73">
        <v>15.35</v>
      </c>
      <c r="M1930" s="22">
        <v>11</v>
      </c>
      <c r="N1930" s="22">
        <v>3033</v>
      </c>
      <c r="O1930" s="22" t="s">
        <v>22</v>
      </c>
      <c r="P1930" s="22" t="s">
        <v>23</v>
      </c>
      <c r="Q1930" s="75">
        <v>417.45000000000005</v>
      </c>
      <c r="R1930" s="73">
        <v>0</v>
      </c>
      <c r="S1930" s="73">
        <v>248.60000000000002</v>
      </c>
    </row>
    <row r="1931" spans="1:19" x14ac:dyDescent="0.35">
      <c r="A1931" s="72">
        <v>41345</v>
      </c>
      <c r="B1931" s="22" t="s">
        <v>101</v>
      </c>
      <c r="C1931" s="72" t="s">
        <v>58</v>
      </c>
      <c r="D1931" s="60">
        <v>1316</v>
      </c>
      <c r="E1931" s="22">
        <v>37</v>
      </c>
      <c r="F1931" s="49" t="s">
        <v>11</v>
      </c>
      <c r="G1931" s="49" t="s">
        <v>5</v>
      </c>
      <c r="H1931" s="73">
        <v>24.95</v>
      </c>
      <c r="I1931" s="73" t="s">
        <v>80</v>
      </c>
      <c r="J1931" s="74">
        <v>0</v>
      </c>
      <c r="K1931" s="73">
        <v>24.95</v>
      </c>
      <c r="L1931" s="73">
        <v>9.3800000000000008</v>
      </c>
      <c r="M1931" s="22">
        <v>8</v>
      </c>
      <c r="N1931" s="22">
        <v>3029</v>
      </c>
      <c r="O1931" s="22" t="s">
        <v>46</v>
      </c>
      <c r="P1931" s="22" t="s">
        <v>23</v>
      </c>
      <c r="Q1931" s="75">
        <v>199.6</v>
      </c>
      <c r="R1931" s="73">
        <v>0</v>
      </c>
      <c r="S1931" s="73">
        <v>124.55999999999999</v>
      </c>
    </row>
    <row r="1932" spans="1:19" x14ac:dyDescent="0.35">
      <c r="A1932" s="72">
        <v>41346</v>
      </c>
      <c r="B1932" s="22" t="s">
        <v>102</v>
      </c>
      <c r="C1932" s="72" t="s">
        <v>58</v>
      </c>
      <c r="D1932" s="60">
        <v>1317</v>
      </c>
      <c r="E1932" s="22">
        <v>37</v>
      </c>
      <c r="F1932" s="49" t="s">
        <v>7</v>
      </c>
      <c r="G1932" s="49" t="s">
        <v>5</v>
      </c>
      <c r="H1932" s="73">
        <v>24.95</v>
      </c>
      <c r="I1932" s="73" t="s">
        <v>80</v>
      </c>
      <c r="J1932" s="74">
        <v>0</v>
      </c>
      <c r="K1932" s="73">
        <v>24.95</v>
      </c>
      <c r="L1932" s="73">
        <v>9.3800000000000008</v>
      </c>
      <c r="M1932" s="22">
        <v>3</v>
      </c>
      <c r="N1932" s="22">
        <v>3018</v>
      </c>
      <c r="O1932" s="22" t="s">
        <v>49</v>
      </c>
      <c r="P1932" s="22" t="s">
        <v>41</v>
      </c>
      <c r="Q1932" s="75">
        <v>74.849999999999994</v>
      </c>
      <c r="R1932" s="73">
        <v>0</v>
      </c>
      <c r="S1932" s="73">
        <v>46.709999999999994</v>
      </c>
    </row>
    <row r="1933" spans="1:19" x14ac:dyDescent="0.35">
      <c r="A1933" s="72">
        <v>41346</v>
      </c>
      <c r="B1933" s="22" t="s">
        <v>102</v>
      </c>
      <c r="C1933" s="72" t="s">
        <v>58</v>
      </c>
      <c r="D1933" s="60">
        <v>1317</v>
      </c>
      <c r="E1933" s="22">
        <v>26</v>
      </c>
      <c r="F1933" s="49" t="s">
        <v>7</v>
      </c>
      <c r="G1933" s="49" t="s">
        <v>5</v>
      </c>
      <c r="H1933" s="73">
        <v>0.95</v>
      </c>
      <c r="I1933" s="73" t="s">
        <v>78</v>
      </c>
      <c r="J1933" s="74">
        <v>0.1</v>
      </c>
      <c r="K1933" s="73">
        <v>0.86</v>
      </c>
      <c r="L1933" s="73">
        <v>0.42</v>
      </c>
      <c r="M1933" s="22">
        <v>14</v>
      </c>
      <c r="N1933" s="22">
        <v>3018</v>
      </c>
      <c r="O1933" s="22" t="s">
        <v>49</v>
      </c>
      <c r="P1933" s="22" t="s">
        <v>41</v>
      </c>
      <c r="Q1933" s="75">
        <v>12.04</v>
      </c>
      <c r="R1933" s="73">
        <v>8.9999999999999969E-2</v>
      </c>
      <c r="S1933" s="73">
        <v>6.16</v>
      </c>
    </row>
    <row r="1934" spans="1:19" x14ac:dyDescent="0.35">
      <c r="A1934" s="72">
        <v>41346</v>
      </c>
      <c r="B1934" s="22" t="s">
        <v>102</v>
      </c>
      <c r="C1934" s="72" t="s">
        <v>58</v>
      </c>
      <c r="D1934" s="60">
        <v>1318</v>
      </c>
      <c r="E1934" s="22">
        <v>28</v>
      </c>
      <c r="F1934" s="49" t="s">
        <v>9</v>
      </c>
      <c r="G1934" s="49" t="s">
        <v>5</v>
      </c>
      <c r="H1934" s="73">
        <v>0.95</v>
      </c>
      <c r="I1934" s="73" t="s">
        <v>78</v>
      </c>
      <c r="J1934" s="74">
        <v>0</v>
      </c>
      <c r="K1934" s="73">
        <v>0.95</v>
      </c>
      <c r="L1934" s="73">
        <v>0.5</v>
      </c>
      <c r="M1934" s="22">
        <v>28</v>
      </c>
      <c r="N1934" s="22">
        <v>3015</v>
      </c>
      <c r="O1934" s="22" t="s">
        <v>37</v>
      </c>
      <c r="P1934" s="22" t="s">
        <v>29</v>
      </c>
      <c r="Q1934" s="75">
        <v>26.599999999999998</v>
      </c>
      <c r="R1934" s="73">
        <v>0</v>
      </c>
      <c r="S1934" s="73">
        <v>12.599999999999998</v>
      </c>
    </row>
    <row r="1935" spans="1:19" x14ac:dyDescent="0.35">
      <c r="A1935" s="72">
        <v>41346</v>
      </c>
      <c r="B1935" s="22" t="s">
        <v>102</v>
      </c>
      <c r="C1935" s="72" t="s">
        <v>58</v>
      </c>
      <c r="D1935" s="60">
        <v>1319</v>
      </c>
      <c r="E1935" s="22">
        <v>42</v>
      </c>
      <c r="F1935" s="49" t="s">
        <v>7</v>
      </c>
      <c r="G1935" s="49" t="s">
        <v>5</v>
      </c>
      <c r="H1935" s="73">
        <v>35.950000000000003</v>
      </c>
      <c r="I1935" s="73" t="s">
        <v>81</v>
      </c>
      <c r="J1935" s="74">
        <v>0</v>
      </c>
      <c r="K1935" s="73">
        <v>35.950000000000003</v>
      </c>
      <c r="L1935" s="73">
        <v>20.25</v>
      </c>
      <c r="M1935" s="22">
        <v>1</v>
      </c>
      <c r="N1935" s="22">
        <v>3022</v>
      </c>
      <c r="O1935" s="22" t="s">
        <v>43</v>
      </c>
      <c r="P1935" s="22" t="s">
        <v>44</v>
      </c>
      <c r="Q1935" s="75">
        <v>35.950000000000003</v>
      </c>
      <c r="R1935" s="73">
        <v>0</v>
      </c>
      <c r="S1935" s="73">
        <v>15.700000000000003</v>
      </c>
    </row>
    <row r="1936" spans="1:19" x14ac:dyDescent="0.35">
      <c r="A1936" s="72">
        <v>41346</v>
      </c>
      <c r="B1936" s="22" t="s">
        <v>102</v>
      </c>
      <c r="C1936" s="72" t="s">
        <v>58</v>
      </c>
      <c r="D1936" s="60">
        <v>1320</v>
      </c>
      <c r="E1936" s="22">
        <v>30</v>
      </c>
      <c r="F1936" s="49" t="s">
        <v>9</v>
      </c>
      <c r="G1936" s="49" t="s">
        <v>5</v>
      </c>
      <c r="H1936" s="73">
        <v>10.95</v>
      </c>
      <c r="I1936" s="73" t="s">
        <v>79</v>
      </c>
      <c r="J1936" s="74">
        <v>0.1</v>
      </c>
      <c r="K1936" s="73">
        <v>9.86</v>
      </c>
      <c r="L1936" s="73">
        <v>4.8</v>
      </c>
      <c r="M1936" s="22">
        <v>18</v>
      </c>
      <c r="N1936" s="22">
        <v>3013</v>
      </c>
      <c r="O1936" s="22" t="s">
        <v>33</v>
      </c>
      <c r="P1936" s="22" t="s">
        <v>34</v>
      </c>
      <c r="Q1936" s="75">
        <v>177.48</v>
      </c>
      <c r="R1936" s="73">
        <v>1.0899999999999999</v>
      </c>
      <c r="S1936" s="73">
        <v>91.08</v>
      </c>
    </row>
    <row r="1937" spans="1:19" x14ac:dyDescent="0.35">
      <c r="A1937" s="72">
        <v>41346</v>
      </c>
      <c r="B1937" s="22" t="s">
        <v>102</v>
      </c>
      <c r="C1937" s="72" t="s">
        <v>58</v>
      </c>
      <c r="D1937" s="60">
        <v>1321</v>
      </c>
      <c r="E1937" s="22">
        <v>35</v>
      </c>
      <c r="F1937" s="49" t="s">
        <v>7</v>
      </c>
      <c r="G1937" s="49" t="s">
        <v>5</v>
      </c>
      <c r="H1937" s="73">
        <v>0.95</v>
      </c>
      <c r="I1937" s="73" t="s">
        <v>78</v>
      </c>
      <c r="J1937" s="74">
        <v>0</v>
      </c>
      <c r="K1937" s="73">
        <v>0.95</v>
      </c>
      <c r="L1937" s="73">
        <v>0.47</v>
      </c>
      <c r="M1937" s="22">
        <v>18</v>
      </c>
      <c r="N1937" s="22">
        <v>3017</v>
      </c>
      <c r="O1937" s="22" t="s">
        <v>32</v>
      </c>
      <c r="P1937" s="22" t="s">
        <v>29</v>
      </c>
      <c r="Q1937" s="75">
        <v>17.099999999999998</v>
      </c>
      <c r="R1937" s="73">
        <v>0</v>
      </c>
      <c r="S1937" s="73">
        <v>8.64</v>
      </c>
    </row>
    <row r="1938" spans="1:19" x14ac:dyDescent="0.35">
      <c r="A1938" s="72">
        <v>41346</v>
      </c>
      <c r="B1938" s="22" t="s">
        <v>102</v>
      </c>
      <c r="C1938" s="72" t="s">
        <v>58</v>
      </c>
      <c r="D1938" s="60">
        <v>1322</v>
      </c>
      <c r="E1938" s="22">
        <v>19</v>
      </c>
      <c r="F1938" s="49" t="s">
        <v>9</v>
      </c>
      <c r="G1938" s="49" t="s">
        <v>5</v>
      </c>
      <c r="H1938" s="73">
        <v>49.95</v>
      </c>
      <c r="I1938" s="73" t="s">
        <v>82</v>
      </c>
      <c r="J1938" s="74">
        <v>0</v>
      </c>
      <c r="K1938" s="73">
        <v>49.95</v>
      </c>
      <c r="L1938" s="73">
        <v>24.77</v>
      </c>
      <c r="M1938" s="22">
        <v>11</v>
      </c>
      <c r="N1938" s="22">
        <v>3016</v>
      </c>
      <c r="O1938" s="22" t="s">
        <v>42</v>
      </c>
      <c r="P1938" s="22" t="s">
        <v>29</v>
      </c>
      <c r="Q1938" s="75">
        <v>549.45000000000005</v>
      </c>
      <c r="R1938" s="73">
        <v>0</v>
      </c>
      <c r="S1938" s="73">
        <v>276.98</v>
      </c>
    </row>
    <row r="1939" spans="1:19" x14ac:dyDescent="0.35">
      <c r="A1939" s="72">
        <v>41346</v>
      </c>
      <c r="B1939" s="22" t="s">
        <v>102</v>
      </c>
      <c r="C1939" s="72" t="s">
        <v>58</v>
      </c>
      <c r="D1939" s="60">
        <v>1323</v>
      </c>
      <c r="E1939" s="22">
        <v>27</v>
      </c>
      <c r="F1939" s="49" t="s">
        <v>7</v>
      </c>
      <c r="G1939" s="49" t="s">
        <v>5</v>
      </c>
      <c r="H1939" s="73">
        <v>4.95</v>
      </c>
      <c r="I1939" s="73" t="s">
        <v>78</v>
      </c>
      <c r="J1939" s="74">
        <v>0</v>
      </c>
      <c r="K1939" s="73">
        <v>4.95</v>
      </c>
      <c r="L1939" s="73">
        <v>1.82</v>
      </c>
      <c r="M1939" s="22">
        <v>4</v>
      </c>
      <c r="N1939" s="22">
        <v>3018</v>
      </c>
      <c r="O1939" s="22" t="s">
        <v>49</v>
      </c>
      <c r="P1939" s="22" t="s">
        <v>41</v>
      </c>
      <c r="Q1939" s="75">
        <v>19.8</v>
      </c>
      <c r="R1939" s="73">
        <v>0</v>
      </c>
      <c r="S1939" s="73">
        <v>12.52</v>
      </c>
    </row>
    <row r="1940" spans="1:19" x14ac:dyDescent="0.35">
      <c r="A1940" s="72">
        <v>41346</v>
      </c>
      <c r="B1940" s="22" t="s">
        <v>102</v>
      </c>
      <c r="C1940" s="72" t="s">
        <v>58</v>
      </c>
      <c r="D1940" s="60">
        <v>1324</v>
      </c>
      <c r="E1940" s="22">
        <v>7</v>
      </c>
      <c r="F1940" s="49" t="s">
        <v>7</v>
      </c>
      <c r="G1940" s="49" t="s">
        <v>5</v>
      </c>
      <c r="H1940" s="73">
        <v>20.95</v>
      </c>
      <c r="I1940" s="73" t="s">
        <v>80</v>
      </c>
      <c r="J1940" s="74">
        <v>0</v>
      </c>
      <c r="K1940" s="73">
        <v>20.95</v>
      </c>
      <c r="L1940" s="73">
        <v>10.039999999999999</v>
      </c>
      <c r="M1940" s="22">
        <v>12</v>
      </c>
      <c r="N1940" s="22">
        <v>3016</v>
      </c>
      <c r="O1940" s="22" t="s">
        <v>42</v>
      </c>
      <c r="P1940" s="22" t="s">
        <v>29</v>
      </c>
      <c r="Q1940" s="75">
        <v>251.39999999999998</v>
      </c>
      <c r="R1940" s="73">
        <v>0</v>
      </c>
      <c r="S1940" s="73">
        <v>130.92000000000002</v>
      </c>
    </row>
    <row r="1941" spans="1:19" x14ac:dyDescent="0.35">
      <c r="A1941" s="72">
        <v>41346</v>
      </c>
      <c r="B1941" s="22" t="s">
        <v>102</v>
      </c>
      <c r="C1941" s="72" t="s">
        <v>58</v>
      </c>
      <c r="D1941" s="60">
        <v>1324</v>
      </c>
      <c r="E1941" s="22">
        <v>30</v>
      </c>
      <c r="F1941" s="49" t="s">
        <v>7</v>
      </c>
      <c r="G1941" s="49" t="s">
        <v>5</v>
      </c>
      <c r="H1941" s="73">
        <v>10.95</v>
      </c>
      <c r="I1941" s="73" t="s">
        <v>79</v>
      </c>
      <c r="J1941" s="74">
        <v>0</v>
      </c>
      <c r="K1941" s="73">
        <v>10.95</v>
      </c>
      <c r="L1941" s="73">
        <v>4.8</v>
      </c>
      <c r="M1941" s="22">
        <v>26</v>
      </c>
      <c r="N1941" s="22">
        <v>3016</v>
      </c>
      <c r="O1941" s="22" t="s">
        <v>42</v>
      </c>
      <c r="P1941" s="22" t="s">
        <v>29</v>
      </c>
      <c r="Q1941" s="75">
        <v>284.7</v>
      </c>
      <c r="R1941" s="73">
        <v>0</v>
      </c>
      <c r="S1941" s="73">
        <v>159.89999999999998</v>
      </c>
    </row>
    <row r="1942" spans="1:19" x14ac:dyDescent="0.35">
      <c r="A1942" s="72">
        <v>41346</v>
      </c>
      <c r="B1942" s="22" t="s">
        <v>102</v>
      </c>
      <c r="C1942" s="72" t="s">
        <v>58</v>
      </c>
      <c r="D1942" s="60">
        <v>1325</v>
      </c>
      <c r="E1942" s="22">
        <v>16</v>
      </c>
      <c r="F1942" s="49" t="s">
        <v>9</v>
      </c>
      <c r="G1942" s="49" t="s">
        <v>5</v>
      </c>
      <c r="H1942" s="73">
        <v>27.95</v>
      </c>
      <c r="I1942" s="73" t="s">
        <v>80</v>
      </c>
      <c r="J1942" s="74">
        <v>0.1</v>
      </c>
      <c r="K1942" s="73">
        <v>25.16</v>
      </c>
      <c r="L1942" s="73">
        <v>15.85</v>
      </c>
      <c r="M1942" s="22">
        <v>4</v>
      </c>
      <c r="N1942" s="22">
        <v>3017</v>
      </c>
      <c r="O1942" s="22" t="s">
        <v>32</v>
      </c>
      <c r="P1942" s="22" t="s">
        <v>29</v>
      </c>
      <c r="Q1942" s="75">
        <v>100.64</v>
      </c>
      <c r="R1942" s="73">
        <v>2.7899999999999991</v>
      </c>
      <c r="S1942" s="73">
        <v>37.24</v>
      </c>
    </row>
    <row r="1943" spans="1:19" x14ac:dyDescent="0.35">
      <c r="A1943" s="72">
        <v>41346</v>
      </c>
      <c r="B1943" s="22" t="s">
        <v>102</v>
      </c>
      <c r="C1943" s="72" t="s">
        <v>58</v>
      </c>
      <c r="D1943" s="60">
        <v>1325</v>
      </c>
      <c r="E1943" s="22">
        <v>19</v>
      </c>
      <c r="F1943" s="49" t="s">
        <v>9</v>
      </c>
      <c r="G1943" s="49" t="s">
        <v>5</v>
      </c>
      <c r="H1943" s="73">
        <v>49.95</v>
      </c>
      <c r="I1943" s="73" t="s">
        <v>82</v>
      </c>
      <c r="J1943" s="74">
        <v>0</v>
      </c>
      <c r="K1943" s="73">
        <v>49.95</v>
      </c>
      <c r="L1943" s="73">
        <v>24.77</v>
      </c>
      <c r="M1943" s="22">
        <v>17</v>
      </c>
      <c r="N1943" s="22">
        <v>3017</v>
      </c>
      <c r="O1943" s="22" t="s">
        <v>32</v>
      </c>
      <c r="P1943" s="22" t="s">
        <v>29</v>
      </c>
      <c r="Q1943" s="75">
        <v>849.15000000000009</v>
      </c>
      <c r="R1943" s="73">
        <v>0</v>
      </c>
      <c r="S1943" s="73">
        <v>428.06000000000006</v>
      </c>
    </row>
    <row r="1944" spans="1:19" x14ac:dyDescent="0.35">
      <c r="A1944" s="72">
        <v>41346</v>
      </c>
      <c r="B1944" s="22" t="s">
        <v>102</v>
      </c>
      <c r="C1944" s="72" t="s">
        <v>58</v>
      </c>
      <c r="D1944" s="60">
        <v>1325</v>
      </c>
      <c r="E1944" s="22">
        <v>12</v>
      </c>
      <c r="F1944" s="49" t="s">
        <v>9</v>
      </c>
      <c r="G1944" s="49" t="s">
        <v>5</v>
      </c>
      <c r="H1944" s="73">
        <v>47.95</v>
      </c>
      <c r="I1944" s="73" t="s">
        <v>82</v>
      </c>
      <c r="J1944" s="74">
        <v>0</v>
      </c>
      <c r="K1944" s="73">
        <v>47.95</v>
      </c>
      <c r="L1944" s="73">
        <v>20.7</v>
      </c>
      <c r="M1944" s="22">
        <v>3</v>
      </c>
      <c r="N1944" s="22">
        <v>3017</v>
      </c>
      <c r="O1944" s="22" t="s">
        <v>32</v>
      </c>
      <c r="P1944" s="22" t="s">
        <v>29</v>
      </c>
      <c r="Q1944" s="75">
        <v>143.85000000000002</v>
      </c>
      <c r="R1944" s="73">
        <v>0</v>
      </c>
      <c r="S1944" s="73">
        <v>81.750000000000014</v>
      </c>
    </row>
    <row r="1945" spans="1:19" x14ac:dyDescent="0.35">
      <c r="A1945" s="72">
        <v>41346</v>
      </c>
      <c r="B1945" s="22" t="s">
        <v>102</v>
      </c>
      <c r="C1945" s="72" t="s">
        <v>58</v>
      </c>
      <c r="D1945" s="60">
        <v>1326</v>
      </c>
      <c r="E1945" s="22">
        <v>48</v>
      </c>
      <c r="F1945" s="49" t="s">
        <v>9</v>
      </c>
      <c r="G1945" s="49" t="s">
        <v>5</v>
      </c>
      <c r="H1945" s="73">
        <v>3.95</v>
      </c>
      <c r="I1945" s="73" t="s">
        <v>78</v>
      </c>
      <c r="J1945" s="74">
        <v>0.1</v>
      </c>
      <c r="K1945" s="73">
        <v>3.56</v>
      </c>
      <c r="L1945" s="73">
        <v>1.43</v>
      </c>
      <c r="M1945" s="22">
        <v>19</v>
      </c>
      <c r="N1945" s="22">
        <v>3012</v>
      </c>
      <c r="O1945" s="22" t="s">
        <v>36</v>
      </c>
      <c r="P1945" s="22" t="s">
        <v>34</v>
      </c>
      <c r="Q1945" s="75">
        <v>67.64</v>
      </c>
      <c r="R1945" s="73">
        <v>0.39000000000000012</v>
      </c>
      <c r="S1945" s="73">
        <v>40.47</v>
      </c>
    </row>
    <row r="1946" spans="1:19" x14ac:dyDescent="0.35">
      <c r="A1946" s="72">
        <v>41346</v>
      </c>
      <c r="B1946" s="22" t="s">
        <v>102</v>
      </c>
      <c r="C1946" s="72" t="s">
        <v>58</v>
      </c>
      <c r="D1946" s="60">
        <v>1327</v>
      </c>
      <c r="E1946" s="22">
        <v>19</v>
      </c>
      <c r="F1946" s="49" t="s">
        <v>7</v>
      </c>
      <c r="G1946" s="49" t="s">
        <v>5</v>
      </c>
      <c r="H1946" s="73">
        <v>49.95</v>
      </c>
      <c r="I1946" s="73" t="s">
        <v>82</v>
      </c>
      <c r="J1946" s="74">
        <v>0</v>
      </c>
      <c r="K1946" s="73">
        <v>49.95</v>
      </c>
      <c r="L1946" s="73">
        <v>24.77</v>
      </c>
      <c r="M1946" s="22">
        <v>20</v>
      </c>
      <c r="N1946" s="22">
        <v>3033</v>
      </c>
      <c r="O1946" s="22" t="s">
        <v>22</v>
      </c>
      <c r="P1946" s="22" t="s">
        <v>23</v>
      </c>
      <c r="Q1946" s="75">
        <v>999</v>
      </c>
      <c r="R1946" s="73">
        <v>0</v>
      </c>
      <c r="S1946" s="73">
        <v>503.60000000000008</v>
      </c>
    </row>
    <row r="1947" spans="1:19" x14ac:dyDescent="0.35">
      <c r="A1947" s="72">
        <v>41346</v>
      </c>
      <c r="B1947" s="22" t="s">
        <v>102</v>
      </c>
      <c r="C1947" s="72" t="s">
        <v>58</v>
      </c>
      <c r="D1947" s="60">
        <v>1327</v>
      </c>
      <c r="E1947" s="22">
        <v>44</v>
      </c>
      <c r="F1947" s="49" t="s">
        <v>7</v>
      </c>
      <c r="G1947" s="49" t="s">
        <v>5</v>
      </c>
      <c r="H1947" s="73">
        <v>38.950000000000003</v>
      </c>
      <c r="I1947" s="73" t="s">
        <v>81</v>
      </c>
      <c r="J1947" s="74">
        <v>0</v>
      </c>
      <c r="K1947" s="73">
        <v>38.950000000000003</v>
      </c>
      <c r="L1947" s="73">
        <v>24.76</v>
      </c>
      <c r="M1947" s="22">
        <v>3</v>
      </c>
      <c r="N1947" s="22">
        <v>3033</v>
      </c>
      <c r="O1947" s="22" t="s">
        <v>22</v>
      </c>
      <c r="P1947" s="22" t="s">
        <v>23</v>
      </c>
      <c r="Q1947" s="75">
        <v>116.85000000000001</v>
      </c>
      <c r="R1947" s="73">
        <v>0</v>
      </c>
      <c r="S1947" s="73">
        <v>42.570000000000007</v>
      </c>
    </row>
    <row r="1948" spans="1:19" x14ac:dyDescent="0.35">
      <c r="A1948" s="72">
        <v>41346</v>
      </c>
      <c r="B1948" s="22" t="s">
        <v>102</v>
      </c>
      <c r="C1948" s="72" t="s">
        <v>58</v>
      </c>
      <c r="D1948" s="60">
        <v>1328</v>
      </c>
      <c r="E1948" s="22">
        <v>28</v>
      </c>
      <c r="F1948" s="49" t="s">
        <v>9</v>
      </c>
      <c r="G1948" s="49" t="s">
        <v>5</v>
      </c>
      <c r="H1948" s="73">
        <v>0.95</v>
      </c>
      <c r="I1948" s="73" t="s">
        <v>78</v>
      </c>
      <c r="J1948" s="74">
        <v>0</v>
      </c>
      <c r="K1948" s="73">
        <v>0.95</v>
      </c>
      <c r="L1948" s="73">
        <v>0.5</v>
      </c>
      <c r="M1948" s="22">
        <v>19</v>
      </c>
      <c r="N1948" s="22">
        <v>3032</v>
      </c>
      <c r="O1948" s="22" t="s">
        <v>30</v>
      </c>
      <c r="P1948" s="22" t="s">
        <v>31</v>
      </c>
      <c r="Q1948" s="75">
        <v>18.05</v>
      </c>
      <c r="R1948" s="73">
        <v>0</v>
      </c>
      <c r="S1948" s="73">
        <v>8.5499999999999989</v>
      </c>
    </row>
    <row r="1949" spans="1:19" x14ac:dyDescent="0.35">
      <c r="A1949" s="72">
        <v>41346</v>
      </c>
      <c r="B1949" s="22" t="s">
        <v>102</v>
      </c>
      <c r="C1949" s="72" t="s">
        <v>58</v>
      </c>
      <c r="D1949" s="60">
        <v>1328</v>
      </c>
      <c r="E1949" s="22">
        <v>44</v>
      </c>
      <c r="F1949" s="49" t="s">
        <v>9</v>
      </c>
      <c r="G1949" s="49" t="s">
        <v>5</v>
      </c>
      <c r="H1949" s="73">
        <v>38.950000000000003</v>
      </c>
      <c r="I1949" s="73" t="s">
        <v>81</v>
      </c>
      <c r="J1949" s="74">
        <v>0</v>
      </c>
      <c r="K1949" s="73">
        <v>38.950000000000003</v>
      </c>
      <c r="L1949" s="73">
        <v>24.76</v>
      </c>
      <c r="M1949" s="22">
        <v>20</v>
      </c>
      <c r="N1949" s="22">
        <v>3032</v>
      </c>
      <c r="O1949" s="22" t="s">
        <v>30</v>
      </c>
      <c r="P1949" s="22" t="s">
        <v>31</v>
      </c>
      <c r="Q1949" s="75">
        <v>779</v>
      </c>
      <c r="R1949" s="73">
        <v>0</v>
      </c>
      <c r="S1949" s="73">
        <v>283.8</v>
      </c>
    </row>
    <row r="1950" spans="1:19" x14ac:dyDescent="0.35">
      <c r="A1950" s="72">
        <v>41346</v>
      </c>
      <c r="B1950" s="22" t="s">
        <v>102</v>
      </c>
      <c r="C1950" s="72" t="s">
        <v>58</v>
      </c>
      <c r="D1950" s="60">
        <v>1329</v>
      </c>
      <c r="E1950" s="22">
        <v>6</v>
      </c>
      <c r="F1950" s="49" t="s">
        <v>7</v>
      </c>
      <c r="G1950" s="49" t="s">
        <v>5</v>
      </c>
      <c r="H1950" s="73">
        <v>55.95</v>
      </c>
      <c r="I1950" s="73" t="s">
        <v>83</v>
      </c>
      <c r="J1950" s="74">
        <v>0</v>
      </c>
      <c r="K1950" s="73">
        <v>55.95</v>
      </c>
      <c r="L1950" s="73">
        <v>16.059999999999999</v>
      </c>
      <c r="M1950" s="22">
        <v>12</v>
      </c>
      <c r="N1950" s="22">
        <v>3025</v>
      </c>
      <c r="O1950" s="22" t="s">
        <v>35</v>
      </c>
      <c r="P1950" s="22" t="s">
        <v>31</v>
      </c>
      <c r="Q1950" s="75">
        <v>671.40000000000009</v>
      </c>
      <c r="R1950" s="73">
        <v>0</v>
      </c>
      <c r="S1950" s="73">
        <v>478.68</v>
      </c>
    </row>
    <row r="1951" spans="1:19" x14ac:dyDescent="0.35">
      <c r="A1951" s="72">
        <v>41346</v>
      </c>
      <c r="B1951" s="22" t="s">
        <v>102</v>
      </c>
      <c r="C1951" s="72" t="s">
        <v>58</v>
      </c>
      <c r="D1951" s="60">
        <v>1330</v>
      </c>
      <c r="E1951" s="22">
        <v>18</v>
      </c>
      <c r="F1951" s="49" t="s">
        <v>9</v>
      </c>
      <c r="G1951" s="49" t="s">
        <v>5</v>
      </c>
      <c r="H1951" s="73">
        <v>54.95</v>
      </c>
      <c r="I1951" s="73" t="s">
        <v>83</v>
      </c>
      <c r="J1951" s="74">
        <v>0</v>
      </c>
      <c r="K1951" s="73">
        <v>54.95</v>
      </c>
      <c r="L1951" s="73">
        <v>26.65</v>
      </c>
      <c r="M1951" s="22">
        <v>24</v>
      </c>
      <c r="N1951" s="22">
        <v>3025</v>
      </c>
      <c r="O1951" s="22" t="s">
        <v>35</v>
      </c>
      <c r="P1951" s="22" t="s">
        <v>31</v>
      </c>
      <c r="Q1951" s="75">
        <v>1318.8000000000002</v>
      </c>
      <c r="R1951" s="73">
        <v>0</v>
      </c>
      <c r="S1951" s="73">
        <v>679.2</v>
      </c>
    </row>
    <row r="1952" spans="1:19" x14ac:dyDescent="0.35">
      <c r="A1952" s="72">
        <v>41346</v>
      </c>
      <c r="B1952" s="22" t="s">
        <v>102</v>
      </c>
      <c r="C1952" s="72" t="s">
        <v>58</v>
      </c>
      <c r="D1952" s="60">
        <v>1331</v>
      </c>
      <c r="E1952" s="22">
        <v>42</v>
      </c>
      <c r="F1952" s="49" t="s">
        <v>7</v>
      </c>
      <c r="G1952" s="49" t="s">
        <v>5</v>
      </c>
      <c r="H1952" s="73">
        <v>35.950000000000003</v>
      </c>
      <c r="I1952" s="73" t="s">
        <v>81</v>
      </c>
      <c r="J1952" s="74">
        <v>0</v>
      </c>
      <c r="K1952" s="73">
        <v>35.950000000000003</v>
      </c>
      <c r="L1952" s="73">
        <v>20.25</v>
      </c>
      <c r="M1952" s="22">
        <v>2</v>
      </c>
      <c r="N1952" s="22">
        <v>3026</v>
      </c>
      <c r="O1952" s="22" t="s">
        <v>51</v>
      </c>
      <c r="P1952" s="22" t="s">
        <v>41</v>
      </c>
      <c r="Q1952" s="75">
        <v>71.900000000000006</v>
      </c>
      <c r="R1952" s="73">
        <v>0</v>
      </c>
      <c r="S1952" s="73">
        <v>31.400000000000006</v>
      </c>
    </row>
    <row r="1953" spans="1:19" x14ac:dyDescent="0.35">
      <c r="A1953" s="72">
        <v>41347</v>
      </c>
      <c r="B1953" s="22" t="s">
        <v>103</v>
      </c>
      <c r="C1953" s="72" t="s">
        <v>58</v>
      </c>
      <c r="D1953" s="60">
        <v>1332</v>
      </c>
      <c r="E1953" s="22">
        <v>18</v>
      </c>
      <c r="F1953" s="49" t="s">
        <v>10</v>
      </c>
      <c r="G1953" s="49" t="s">
        <v>5</v>
      </c>
      <c r="H1953" s="73">
        <v>54.95</v>
      </c>
      <c r="I1953" s="73" t="s">
        <v>83</v>
      </c>
      <c r="J1953" s="74">
        <v>0.1</v>
      </c>
      <c r="K1953" s="73">
        <v>49.46</v>
      </c>
      <c r="L1953" s="73">
        <v>26.65</v>
      </c>
      <c r="M1953" s="22">
        <v>12</v>
      </c>
      <c r="N1953" s="22">
        <v>3027</v>
      </c>
      <c r="O1953" s="22" t="s">
        <v>50</v>
      </c>
      <c r="P1953" s="22" t="s">
        <v>23</v>
      </c>
      <c r="Q1953" s="75">
        <v>593.52</v>
      </c>
      <c r="R1953" s="73">
        <v>5.490000000000002</v>
      </c>
      <c r="S1953" s="73">
        <v>273.72000000000003</v>
      </c>
    </row>
    <row r="1954" spans="1:19" x14ac:dyDescent="0.35">
      <c r="A1954" s="72">
        <v>41347</v>
      </c>
      <c r="B1954" s="22" t="s">
        <v>103</v>
      </c>
      <c r="C1954" s="72" t="s">
        <v>58</v>
      </c>
      <c r="D1954" s="60">
        <v>1333</v>
      </c>
      <c r="E1954" s="22">
        <v>31</v>
      </c>
      <c r="F1954" s="49" t="s">
        <v>8</v>
      </c>
      <c r="G1954" s="49" t="s">
        <v>5</v>
      </c>
      <c r="H1954" s="73">
        <v>0.95</v>
      </c>
      <c r="I1954" s="73" t="s">
        <v>78</v>
      </c>
      <c r="J1954" s="74">
        <v>0</v>
      </c>
      <c r="K1954" s="73">
        <v>0.95</v>
      </c>
      <c r="L1954" s="73">
        <v>0.34</v>
      </c>
      <c r="M1954" s="22">
        <v>7</v>
      </c>
      <c r="N1954" s="22">
        <v>3020</v>
      </c>
      <c r="O1954" s="22" t="s">
        <v>26</v>
      </c>
      <c r="P1954" s="22" t="s">
        <v>27</v>
      </c>
      <c r="Q1954" s="75">
        <v>6.6499999999999995</v>
      </c>
      <c r="R1954" s="73">
        <v>0</v>
      </c>
      <c r="S1954" s="73">
        <v>4.2699999999999996</v>
      </c>
    </row>
    <row r="1955" spans="1:19" x14ac:dyDescent="0.35">
      <c r="A1955" s="72">
        <v>41347</v>
      </c>
      <c r="B1955" s="22" t="s">
        <v>103</v>
      </c>
      <c r="C1955" s="72" t="s">
        <v>58</v>
      </c>
      <c r="D1955" s="60">
        <v>1334</v>
      </c>
      <c r="E1955" s="22">
        <v>11</v>
      </c>
      <c r="F1955" s="49" t="s">
        <v>10</v>
      </c>
      <c r="G1955" s="49" t="s">
        <v>5</v>
      </c>
      <c r="H1955" s="73">
        <v>65.95</v>
      </c>
      <c r="I1955" s="73" t="s">
        <v>83</v>
      </c>
      <c r="J1955" s="74">
        <v>0</v>
      </c>
      <c r="K1955" s="73">
        <v>65.95</v>
      </c>
      <c r="L1955" s="73">
        <v>37.97</v>
      </c>
      <c r="M1955" s="22">
        <v>14</v>
      </c>
      <c r="N1955" s="22">
        <v>3032</v>
      </c>
      <c r="O1955" s="22" t="s">
        <v>30</v>
      </c>
      <c r="P1955" s="22" t="s">
        <v>31</v>
      </c>
      <c r="Q1955" s="75">
        <v>923.30000000000007</v>
      </c>
      <c r="R1955" s="73">
        <v>0</v>
      </c>
      <c r="S1955" s="73">
        <v>391.72</v>
      </c>
    </row>
    <row r="1956" spans="1:19" x14ac:dyDescent="0.35">
      <c r="A1956" s="72">
        <v>41347</v>
      </c>
      <c r="B1956" s="22" t="s">
        <v>103</v>
      </c>
      <c r="C1956" s="72" t="s">
        <v>58</v>
      </c>
      <c r="D1956" s="60">
        <v>1335</v>
      </c>
      <c r="E1956" s="22">
        <v>48</v>
      </c>
      <c r="F1956" s="49" t="s">
        <v>8</v>
      </c>
      <c r="G1956" s="49" t="s">
        <v>5</v>
      </c>
      <c r="H1956" s="73">
        <v>3.95</v>
      </c>
      <c r="I1956" s="73" t="s">
        <v>78</v>
      </c>
      <c r="J1956" s="74">
        <v>0.1</v>
      </c>
      <c r="K1956" s="73">
        <v>3.56</v>
      </c>
      <c r="L1956" s="73">
        <v>1.43</v>
      </c>
      <c r="M1956" s="22">
        <v>4</v>
      </c>
      <c r="N1956" s="22">
        <v>3017</v>
      </c>
      <c r="O1956" s="22" t="s">
        <v>32</v>
      </c>
      <c r="P1956" s="22" t="s">
        <v>29</v>
      </c>
      <c r="Q1956" s="75">
        <v>14.24</v>
      </c>
      <c r="R1956" s="73">
        <v>0.39000000000000012</v>
      </c>
      <c r="S1956" s="73">
        <v>8.52</v>
      </c>
    </row>
    <row r="1957" spans="1:19" x14ac:dyDescent="0.35">
      <c r="A1957" s="72">
        <v>41347</v>
      </c>
      <c r="B1957" s="22" t="s">
        <v>103</v>
      </c>
      <c r="C1957" s="72" t="s">
        <v>58</v>
      </c>
      <c r="D1957" s="60">
        <v>1336</v>
      </c>
      <c r="E1957" s="22">
        <v>44</v>
      </c>
      <c r="F1957" s="49" t="s">
        <v>10</v>
      </c>
      <c r="G1957" s="49" t="s">
        <v>5</v>
      </c>
      <c r="H1957" s="73">
        <v>38.950000000000003</v>
      </c>
      <c r="I1957" s="73" t="s">
        <v>81</v>
      </c>
      <c r="J1957" s="74">
        <v>0</v>
      </c>
      <c r="K1957" s="73">
        <v>38.950000000000003</v>
      </c>
      <c r="L1957" s="73">
        <v>24.76</v>
      </c>
      <c r="M1957" s="22">
        <v>25</v>
      </c>
      <c r="N1957" s="22">
        <v>3018</v>
      </c>
      <c r="O1957" s="22" t="s">
        <v>49</v>
      </c>
      <c r="P1957" s="22" t="s">
        <v>41</v>
      </c>
      <c r="Q1957" s="75">
        <v>973.75000000000011</v>
      </c>
      <c r="R1957" s="73">
        <v>0</v>
      </c>
      <c r="S1957" s="73">
        <v>354.75000000000006</v>
      </c>
    </row>
    <row r="1958" spans="1:19" x14ac:dyDescent="0.35">
      <c r="A1958" s="72">
        <v>41347</v>
      </c>
      <c r="B1958" s="22" t="s">
        <v>103</v>
      </c>
      <c r="C1958" s="72" t="s">
        <v>58</v>
      </c>
      <c r="D1958" s="60">
        <v>1337</v>
      </c>
      <c r="E1958" s="22">
        <v>19</v>
      </c>
      <c r="F1958" s="49" t="s">
        <v>8</v>
      </c>
      <c r="G1958" s="49" t="s">
        <v>5</v>
      </c>
      <c r="H1958" s="73">
        <v>49.95</v>
      </c>
      <c r="I1958" s="73" t="s">
        <v>82</v>
      </c>
      <c r="J1958" s="74">
        <v>0</v>
      </c>
      <c r="K1958" s="73">
        <v>49.95</v>
      </c>
      <c r="L1958" s="73">
        <v>24.77</v>
      </c>
      <c r="M1958" s="22">
        <v>19</v>
      </c>
      <c r="N1958" s="22">
        <v>3027</v>
      </c>
      <c r="O1958" s="22" t="s">
        <v>50</v>
      </c>
      <c r="P1958" s="22" t="s">
        <v>23</v>
      </c>
      <c r="Q1958" s="75">
        <v>949.05000000000007</v>
      </c>
      <c r="R1958" s="73">
        <v>0</v>
      </c>
      <c r="S1958" s="73">
        <v>478.42000000000007</v>
      </c>
    </row>
    <row r="1959" spans="1:19" x14ac:dyDescent="0.35">
      <c r="A1959" s="72">
        <v>41347</v>
      </c>
      <c r="B1959" s="22" t="s">
        <v>103</v>
      </c>
      <c r="C1959" s="72" t="s">
        <v>58</v>
      </c>
      <c r="D1959" s="60">
        <v>1337</v>
      </c>
      <c r="E1959" s="22">
        <v>36</v>
      </c>
      <c r="F1959" s="49" t="s">
        <v>8</v>
      </c>
      <c r="G1959" s="49" t="s">
        <v>5</v>
      </c>
      <c r="H1959" s="73">
        <v>26.95</v>
      </c>
      <c r="I1959" s="73" t="s">
        <v>80</v>
      </c>
      <c r="J1959" s="74">
        <v>0</v>
      </c>
      <c r="K1959" s="73">
        <v>26.95</v>
      </c>
      <c r="L1959" s="73">
        <v>12.53</v>
      </c>
      <c r="M1959" s="22">
        <v>2</v>
      </c>
      <c r="N1959" s="22">
        <v>3027</v>
      </c>
      <c r="O1959" s="22" t="s">
        <v>50</v>
      </c>
      <c r="P1959" s="22" t="s">
        <v>23</v>
      </c>
      <c r="Q1959" s="75">
        <v>53.9</v>
      </c>
      <c r="R1959" s="73">
        <v>0</v>
      </c>
      <c r="S1959" s="73">
        <v>28.84</v>
      </c>
    </row>
    <row r="1960" spans="1:19" x14ac:dyDescent="0.35">
      <c r="A1960" s="72">
        <v>41347</v>
      </c>
      <c r="B1960" s="22" t="s">
        <v>103</v>
      </c>
      <c r="C1960" s="72" t="s">
        <v>58</v>
      </c>
      <c r="D1960" s="60">
        <v>1337</v>
      </c>
      <c r="E1960" s="22">
        <v>46</v>
      </c>
      <c r="F1960" s="49" t="s">
        <v>8</v>
      </c>
      <c r="G1960" s="49" t="s">
        <v>5</v>
      </c>
      <c r="H1960" s="73">
        <v>55.95</v>
      </c>
      <c r="I1960" s="73" t="s">
        <v>83</v>
      </c>
      <c r="J1960" s="74">
        <v>0.1</v>
      </c>
      <c r="K1960" s="73">
        <v>50.36</v>
      </c>
      <c r="L1960" s="73">
        <v>32.47</v>
      </c>
      <c r="M1960" s="22">
        <v>10</v>
      </c>
      <c r="N1960" s="22">
        <v>3027</v>
      </c>
      <c r="O1960" s="22" t="s">
        <v>50</v>
      </c>
      <c r="P1960" s="22" t="s">
        <v>23</v>
      </c>
      <c r="Q1960" s="75">
        <v>503.6</v>
      </c>
      <c r="R1960" s="73">
        <v>5.5900000000000034</v>
      </c>
      <c r="S1960" s="73">
        <v>178.9</v>
      </c>
    </row>
    <row r="1961" spans="1:19" x14ac:dyDescent="0.35">
      <c r="A1961" s="72">
        <v>41347</v>
      </c>
      <c r="B1961" s="22" t="s">
        <v>103</v>
      </c>
      <c r="C1961" s="72" t="s">
        <v>58</v>
      </c>
      <c r="D1961" s="60">
        <v>1337</v>
      </c>
      <c r="E1961" s="22">
        <v>11</v>
      </c>
      <c r="F1961" s="49" t="s">
        <v>8</v>
      </c>
      <c r="G1961" s="49" t="s">
        <v>5</v>
      </c>
      <c r="H1961" s="73">
        <v>65.95</v>
      </c>
      <c r="I1961" s="73" t="s">
        <v>83</v>
      </c>
      <c r="J1961" s="74">
        <v>0</v>
      </c>
      <c r="K1961" s="73">
        <v>65.95</v>
      </c>
      <c r="L1961" s="73">
        <v>37.97</v>
      </c>
      <c r="M1961" s="22">
        <v>19</v>
      </c>
      <c r="N1961" s="22">
        <v>3027</v>
      </c>
      <c r="O1961" s="22" t="s">
        <v>50</v>
      </c>
      <c r="P1961" s="22" t="s">
        <v>23</v>
      </c>
      <c r="Q1961" s="75">
        <v>1253.05</v>
      </c>
      <c r="R1961" s="73">
        <v>0</v>
      </c>
      <c r="S1961" s="73">
        <v>531.62000000000012</v>
      </c>
    </row>
    <row r="1962" spans="1:19" x14ac:dyDescent="0.35">
      <c r="A1962" s="72">
        <v>41347</v>
      </c>
      <c r="B1962" s="22" t="s">
        <v>103</v>
      </c>
      <c r="C1962" s="72" t="s">
        <v>58</v>
      </c>
      <c r="D1962" s="60">
        <v>1338</v>
      </c>
      <c r="E1962" s="22">
        <v>9</v>
      </c>
      <c r="F1962" s="49" t="s">
        <v>8</v>
      </c>
      <c r="G1962" s="49" t="s">
        <v>5</v>
      </c>
      <c r="H1962" s="73">
        <v>48.95</v>
      </c>
      <c r="I1962" s="73" t="s">
        <v>82</v>
      </c>
      <c r="J1962" s="74">
        <v>0</v>
      </c>
      <c r="K1962" s="73">
        <v>48.95</v>
      </c>
      <c r="L1962" s="73">
        <v>24.52</v>
      </c>
      <c r="M1962" s="22">
        <v>3</v>
      </c>
      <c r="N1962" s="22">
        <v>3015</v>
      </c>
      <c r="O1962" s="22" t="s">
        <v>37</v>
      </c>
      <c r="P1962" s="22" t="s">
        <v>29</v>
      </c>
      <c r="Q1962" s="75">
        <v>146.85000000000002</v>
      </c>
      <c r="R1962" s="73">
        <v>0</v>
      </c>
      <c r="S1962" s="73">
        <v>73.290000000000006</v>
      </c>
    </row>
    <row r="1963" spans="1:19" x14ac:dyDescent="0.35">
      <c r="A1963" s="72">
        <v>41347</v>
      </c>
      <c r="B1963" s="22" t="s">
        <v>103</v>
      </c>
      <c r="C1963" s="72" t="s">
        <v>58</v>
      </c>
      <c r="D1963" s="60">
        <v>1339</v>
      </c>
      <c r="E1963" s="22">
        <v>18</v>
      </c>
      <c r="F1963" s="49" t="s">
        <v>10</v>
      </c>
      <c r="G1963" s="49" t="s">
        <v>5</v>
      </c>
      <c r="H1963" s="73">
        <v>54.95</v>
      </c>
      <c r="I1963" s="73" t="s">
        <v>83</v>
      </c>
      <c r="J1963" s="74">
        <v>0</v>
      </c>
      <c r="K1963" s="73">
        <v>54.95</v>
      </c>
      <c r="L1963" s="73">
        <v>26.65</v>
      </c>
      <c r="M1963" s="22">
        <v>1</v>
      </c>
      <c r="N1963" s="22">
        <v>3024</v>
      </c>
      <c r="O1963" s="22" t="s">
        <v>47</v>
      </c>
      <c r="P1963" s="22" t="s">
        <v>41</v>
      </c>
      <c r="Q1963" s="75">
        <v>54.95</v>
      </c>
      <c r="R1963" s="73">
        <v>0</v>
      </c>
      <c r="S1963" s="73">
        <v>28.300000000000004</v>
      </c>
    </row>
    <row r="1964" spans="1:19" x14ac:dyDescent="0.35">
      <c r="A1964" s="72">
        <v>41347</v>
      </c>
      <c r="B1964" s="22" t="s">
        <v>103</v>
      </c>
      <c r="C1964" s="72" t="s">
        <v>58</v>
      </c>
      <c r="D1964" s="60">
        <v>1339</v>
      </c>
      <c r="E1964" s="22">
        <v>4</v>
      </c>
      <c r="F1964" s="49" t="s">
        <v>10</v>
      </c>
      <c r="G1964" s="49" t="s">
        <v>5</v>
      </c>
      <c r="H1964" s="73">
        <v>73.95</v>
      </c>
      <c r="I1964" s="73" t="s">
        <v>83</v>
      </c>
      <c r="J1964" s="74">
        <v>0</v>
      </c>
      <c r="K1964" s="73">
        <v>73.95</v>
      </c>
      <c r="L1964" s="73">
        <v>38.86</v>
      </c>
      <c r="M1964" s="22">
        <v>2</v>
      </c>
      <c r="N1964" s="22">
        <v>3024</v>
      </c>
      <c r="O1964" s="22" t="s">
        <v>47</v>
      </c>
      <c r="P1964" s="22" t="s">
        <v>41</v>
      </c>
      <c r="Q1964" s="75">
        <v>147.9</v>
      </c>
      <c r="R1964" s="73">
        <v>0</v>
      </c>
      <c r="S1964" s="73">
        <v>70.180000000000007</v>
      </c>
    </row>
    <row r="1965" spans="1:19" x14ac:dyDescent="0.35">
      <c r="A1965" s="72">
        <v>41347</v>
      </c>
      <c r="B1965" s="22" t="s">
        <v>103</v>
      </c>
      <c r="C1965" s="72" t="s">
        <v>58</v>
      </c>
      <c r="D1965" s="60">
        <v>1339</v>
      </c>
      <c r="E1965" s="22">
        <v>8</v>
      </c>
      <c r="F1965" s="49" t="s">
        <v>10</v>
      </c>
      <c r="G1965" s="49" t="s">
        <v>5</v>
      </c>
      <c r="H1965" s="73">
        <v>7.95</v>
      </c>
      <c r="I1965" s="73" t="s">
        <v>78</v>
      </c>
      <c r="J1965" s="74">
        <v>0</v>
      </c>
      <c r="K1965" s="73">
        <v>7.95</v>
      </c>
      <c r="L1965" s="73">
        <v>4.53</v>
      </c>
      <c r="M1965" s="22">
        <v>5</v>
      </c>
      <c r="N1965" s="22">
        <v>3024</v>
      </c>
      <c r="O1965" s="22" t="s">
        <v>47</v>
      </c>
      <c r="P1965" s="22" t="s">
        <v>41</v>
      </c>
      <c r="Q1965" s="75">
        <v>39.75</v>
      </c>
      <c r="R1965" s="73">
        <v>0</v>
      </c>
      <c r="S1965" s="73">
        <v>17.100000000000001</v>
      </c>
    </row>
    <row r="1966" spans="1:19" x14ac:dyDescent="0.35">
      <c r="A1966" s="72">
        <v>41347</v>
      </c>
      <c r="B1966" s="22" t="s">
        <v>103</v>
      </c>
      <c r="C1966" s="72" t="s">
        <v>58</v>
      </c>
      <c r="D1966" s="60">
        <v>1340</v>
      </c>
      <c r="E1966" s="22">
        <v>40</v>
      </c>
      <c r="F1966" s="49" t="s">
        <v>8</v>
      </c>
      <c r="G1966" s="49" t="s">
        <v>5</v>
      </c>
      <c r="H1966" s="73">
        <v>16.95</v>
      </c>
      <c r="I1966" s="73" t="s">
        <v>79</v>
      </c>
      <c r="J1966" s="74">
        <v>0</v>
      </c>
      <c r="K1966" s="73">
        <v>16.95</v>
      </c>
      <c r="L1966" s="73">
        <v>6.53</v>
      </c>
      <c r="M1966" s="22">
        <v>26</v>
      </c>
      <c r="N1966" s="22">
        <v>3018</v>
      </c>
      <c r="O1966" s="22" t="s">
        <v>49</v>
      </c>
      <c r="P1966" s="22" t="s">
        <v>41</v>
      </c>
      <c r="Q1966" s="75">
        <v>440.7</v>
      </c>
      <c r="R1966" s="73">
        <v>0</v>
      </c>
      <c r="S1966" s="73">
        <v>270.91999999999996</v>
      </c>
    </row>
    <row r="1967" spans="1:19" x14ac:dyDescent="0.35">
      <c r="A1967" s="72">
        <v>41347</v>
      </c>
      <c r="B1967" s="22" t="s">
        <v>103</v>
      </c>
      <c r="C1967" s="72" t="s">
        <v>58</v>
      </c>
      <c r="D1967" s="60">
        <v>1341</v>
      </c>
      <c r="E1967" s="22">
        <v>43</v>
      </c>
      <c r="F1967" s="49" t="s">
        <v>10</v>
      </c>
      <c r="G1967" s="49" t="s">
        <v>5</v>
      </c>
      <c r="H1967" s="73">
        <v>11.95</v>
      </c>
      <c r="I1967" s="73" t="s">
        <v>79</v>
      </c>
      <c r="J1967" s="74">
        <v>0</v>
      </c>
      <c r="K1967" s="73">
        <v>11.95</v>
      </c>
      <c r="L1967" s="73">
        <v>3.32</v>
      </c>
      <c r="M1967" s="22">
        <v>8</v>
      </c>
      <c r="N1967" s="22">
        <v>3016</v>
      </c>
      <c r="O1967" s="22" t="s">
        <v>42</v>
      </c>
      <c r="P1967" s="22" t="s">
        <v>29</v>
      </c>
      <c r="Q1967" s="75">
        <v>95.6</v>
      </c>
      <c r="R1967" s="73">
        <v>0</v>
      </c>
      <c r="S1967" s="73">
        <v>69.039999999999992</v>
      </c>
    </row>
    <row r="1968" spans="1:19" x14ac:dyDescent="0.35">
      <c r="A1968" s="72">
        <v>41347</v>
      </c>
      <c r="B1968" s="22" t="s">
        <v>103</v>
      </c>
      <c r="C1968" s="72" t="s">
        <v>58</v>
      </c>
      <c r="D1968" s="60">
        <v>1341</v>
      </c>
      <c r="E1968" s="22">
        <v>41</v>
      </c>
      <c r="F1968" s="49" t="s">
        <v>10</v>
      </c>
      <c r="G1968" s="49" t="s">
        <v>5</v>
      </c>
      <c r="H1968" s="73">
        <v>18.95</v>
      </c>
      <c r="I1968" s="73" t="s">
        <v>79</v>
      </c>
      <c r="J1968" s="74">
        <v>0</v>
      </c>
      <c r="K1968" s="73">
        <v>18.95</v>
      </c>
      <c r="L1968" s="73">
        <v>9.98</v>
      </c>
      <c r="M1968" s="22">
        <v>19</v>
      </c>
      <c r="N1968" s="22">
        <v>3016</v>
      </c>
      <c r="O1968" s="22" t="s">
        <v>42</v>
      </c>
      <c r="P1968" s="22" t="s">
        <v>29</v>
      </c>
      <c r="Q1968" s="75">
        <v>360.05</v>
      </c>
      <c r="R1968" s="73">
        <v>0</v>
      </c>
      <c r="S1968" s="73">
        <v>170.42999999999998</v>
      </c>
    </row>
    <row r="1969" spans="1:19" x14ac:dyDescent="0.35">
      <c r="A1969" s="72">
        <v>41347</v>
      </c>
      <c r="B1969" s="22" t="s">
        <v>103</v>
      </c>
      <c r="C1969" s="72" t="s">
        <v>58</v>
      </c>
      <c r="D1969" s="60">
        <v>1341</v>
      </c>
      <c r="E1969" s="22">
        <v>18</v>
      </c>
      <c r="F1969" s="49" t="s">
        <v>10</v>
      </c>
      <c r="G1969" s="49" t="s">
        <v>5</v>
      </c>
      <c r="H1969" s="73">
        <v>54.95</v>
      </c>
      <c r="I1969" s="73" t="s">
        <v>83</v>
      </c>
      <c r="J1969" s="74">
        <v>0.1</v>
      </c>
      <c r="K1969" s="73">
        <v>49.46</v>
      </c>
      <c r="L1969" s="73">
        <v>26.65</v>
      </c>
      <c r="M1969" s="22">
        <v>28</v>
      </c>
      <c r="N1969" s="22">
        <v>3016</v>
      </c>
      <c r="O1969" s="22" t="s">
        <v>42</v>
      </c>
      <c r="P1969" s="22" t="s">
        <v>29</v>
      </c>
      <c r="Q1969" s="75">
        <v>1384.88</v>
      </c>
      <c r="R1969" s="73">
        <v>5.490000000000002</v>
      </c>
      <c r="S1969" s="73">
        <v>638.68000000000006</v>
      </c>
    </row>
    <row r="1970" spans="1:19" x14ac:dyDescent="0.35">
      <c r="A1970" s="72">
        <v>41347</v>
      </c>
      <c r="B1970" s="22" t="s">
        <v>103</v>
      </c>
      <c r="C1970" s="72" t="s">
        <v>58</v>
      </c>
      <c r="D1970" s="60">
        <v>1342</v>
      </c>
      <c r="E1970" s="22">
        <v>25</v>
      </c>
      <c r="F1970" s="49" t="s">
        <v>10</v>
      </c>
      <c r="G1970" s="49" t="s">
        <v>5</v>
      </c>
      <c r="H1970" s="73">
        <v>0.95</v>
      </c>
      <c r="I1970" s="73" t="s">
        <v>78</v>
      </c>
      <c r="J1970" s="74">
        <v>0</v>
      </c>
      <c r="K1970" s="73">
        <v>0.95</v>
      </c>
      <c r="L1970" s="73">
        <v>0.35</v>
      </c>
      <c r="M1970" s="22">
        <v>22</v>
      </c>
      <c r="N1970" s="22">
        <v>3033</v>
      </c>
      <c r="O1970" s="22" t="s">
        <v>22</v>
      </c>
      <c r="P1970" s="22" t="s">
        <v>23</v>
      </c>
      <c r="Q1970" s="75">
        <v>20.9</v>
      </c>
      <c r="R1970" s="73">
        <v>0</v>
      </c>
      <c r="S1970" s="73">
        <v>13.2</v>
      </c>
    </row>
    <row r="1971" spans="1:19" x14ac:dyDescent="0.35">
      <c r="A1971" s="72">
        <v>41347</v>
      </c>
      <c r="B1971" s="22" t="s">
        <v>103</v>
      </c>
      <c r="C1971" s="72" t="s">
        <v>58</v>
      </c>
      <c r="D1971" s="60">
        <v>1343</v>
      </c>
      <c r="E1971" s="22">
        <v>7</v>
      </c>
      <c r="F1971" s="49" t="s">
        <v>8</v>
      </c>
      <c r="G1971" s="49" t="s">
        <v>5</v>
      </c>
      <c r="H1971" s="73">
        <v>20.95</v>
      </c>
      <c r="I1971" s="73" t="s">
        <v>80</v>
      </c>
      <c r="J1971" s="74">
        <v>0</v>
      </c>
      <c r="K1971" s="73">
        <v>20.95</v>
      </c>
      <c r="L1971" s="73">
        <v>10.039999999999999</v>
      </c>
      <c r="M1971" s="22">
        <v>8</v>
      </c>
      <c r="N1971" s="22">
        <v>3033</v>
      </c>
      <c r="O1971" s="22" t="s">
        <v>22</v>
      </c>
      <c r="P1971" s="22" t="s">
        <v>23</v>
      </c>
      <c r="Q1971" s="75">
        <v>167.6</v>
      </c>
      <c r="R1971" s="73">
        <v>0</v>
      </c>
      <c r="S1971" s="73">
        <v>87.28</v>
      </c>
    </row>
    <row r="1972" spans="1:19" x14ac:dyDescent="0.35">
      <c r="A1972" s="72">
        <v>41347</v>
      </c>
      <c r="B1972" s="22" t="s">
        <v>103</v>
      </c>
      <c r="C1972" s="72" t="s">
        <v>58</v>
      </c>
      <c r="D1972" s="60">
        <v>1343</v>
      </c>
      <c r="E1972" s="22">
        <v>38</v>
      </c>
      <c r="F1972" s="49" t="s">
        <v>8</v>
      </c>
      <c r="G1972" s="49" t="s">
        <v>5</v>
      </c>
      <c r="H1972" s="73">
        <v>24.95</v>
      </c>
      <c r="I1972" s="73" t="s">
        <v>80</v>
      </c>
      <c r="J1972" s="74">
        <v>0.1</v>
      </c>
      <c r="K1972" s="73">
        <v>22.46</v>
      </c>
      <c r="L1972" s="73">
        <v>11.48</v>
      </c>
      <c r="M1972" s="22">
        <v>4</v>
      </c>
      <c r="N1972" s="22">
        <v>3033</v>
      </c>
      <c r="O1972" s="22" t="s">
        <v>22</v>
      </c>
      <c r="P1972" s="22" t="s">
        <v>23</v>
      </c>
      <c r="Q1972" s="75">
        <v>89.84</v>
      </c>
      <c r="R1972" s="73">
        <v>2.4899999999999984</v>
      </c>
      <c r="S1972" s="73">
        <v>43.92</v>
      </c>
    </row>
    <row r="1973" spans="1:19" x14ac:dyDescent="0.35">
      <c r="A1973" s="72">
        <v>41347</v>
      </c>
      <c r="B1973" s="22" t="s">
        <v>103</v>
      </c>
      <c r="C1973" s="72" t="s">
        <v>58</v>
      </c>
      <c r="D1973" s="60">
        <v>1343</v>
      </c>
      <c r="E1973" s="22">
        <v>29</v>
      </c>
      <c r="F1973" s="49" t="s">
        <v>8</v>
      </c>
      <c r="G1973" s="49" t="s">
        <v>5</v>
      </c>
      <c r="H1973" s="73">
        <v>40.950000000000003</v>
      </c>
      <c r="I1973" s="73" t="s">
        <v>82</v>
      </c>
      <c r="J1973" s="74">
        <v>0</v>
      </c>
      <c r="K1973" s="73">
        <v>40.950000000000003</v>
      </c>
      <c r="L1973" s="73">
        <v>15.51</v>
      </c>
      <c r="M1973" s="22">
        <v>1</v>
      </c>
      <c r="N1973" s="22">
        <v>3033</v>
      </c>
      <c r="O1973" s="22" t="s">
        <v>22</v>
      </c>
      <c r="P1973" s="22" t="s">
        <v>23</v>
      </c>
      <c r="Q1973" s="75">
        <v>40.950000000000003</v>
      </c>
      <c r="R1973" s="73">
        <v>0</v>
      </c>
      <c r="S1973" s="73">
        <v>25.440000000000005</v>
      </c>
    </row>
    <row r="1974" spans="1:19" x14ac:dyDescent="0.35">
      <c r="A1974" s="72">
        <v>41347</v>
      </c>
      <c r="B1974" s="22" t="s">
        <v>103</v>
      </c>
      <c r="C1974" s="72" t="s">
        <v>58</v>
      </c>
      <c r="D1974" s="60">
        <v>1344</v>
      </c>
      <c r="E1974" s="22">
        <v>42</v>
      </c>
      <c r="F1974" s="49" t="s">
        <v>10</v>
      </c>
      <c r="G1974" s="49" t="s">
        <v>5</v>
      </c>
      <c r="H1974" s="73">
        <v>35.950000000000003</v>
      </c>
      <c r="I1974" s="73" t="s">
        <v>81</v>
      </c>
      <c r="J1974" s="74">
        <v>0</v>
      </c>
      <c r="K1974" s="73">
        <v>35.950000000000003</v>
      </c>
      <c r="L1974" s="73">
        <v>20.25</v>
      </c>
      <c r="M1974" s="22">
        <v>2</v>
      </c>
      <c r="N1974" s="22">
        <v>3019</v>
      </c>
      <c r="O1974" s="22" t="s">
        <v>28</v>
      </c>
      <c r="P1974" s="22" t="s">
        <v>29</v>
      </c>
      <c r="Q1974" s="75">
        <v>71.900000000000006</v>
      </c>
      <c r="R1974" s="73">
        <v>0</v>
      </c>
      <c r="S1974" s="73">
        <v>31.400000000000006</v>
      </c>
    </row>
    <row r="1975" spans="1:19" x14ac:dyDescent="0.35">
      <c r="A1975" s="72">
        <v>41347</v>
      </c>
      <c r="B1975" s="22" t="s">
        <v>103</v>
      </c>
      <c r="C1975" s="72" t="s">
        <v>58</v>
      </c>
      <c r="D1975" s="60">
        <v>1345</v>
      </c>
      <c r="E1975" s="22">
        <v>49</v>
      </c>
      <c r="F1975" s="49" t="s">
        <v>10</v>
      </c>
      <c r="G1975" s="49" t="s">
        <v>5</v>
      </c>
      <c r="H1975" s="73">
        <v>63.95</v>
      </c>
      <c r="I1975" s="73" t="s">
        <v>83</v>
      </c>
      <c r="J1975" s="74">
        <v>0</v>
      </c>
      <c r="K1975" s="73">
        <v>63.95</v>
      </c>
      <c r="L1975" s="73">
        <v>27.1</v>
      </c>
      <c r="M1975" s="22">
        <v>1</v>
      </c>
      <c r="N1975" s="22">
        <v>3015</v>
      </c>
      <c r="O1975" s="22" t="s">
        <v>37</v>
      </c>
      <c r="P1975" s="22" t="s">
        <v>29</v>
      </c>
      <c r="Q1975" s="75">
        <v>63.95</v>
      </c>
      <c r="R1975" s="73">
        <v>0</v>
      </c>
      <c r="S1975" s="73">
        <v>36.85</v>
      </c>
    </row>
    <row r="1976" spans="1:19" x14ac:dyDescent="0.35">
      <c r="A1976" s="72">
        <v>41347</v>
      </c>
      <c r="B1976" s="22" t="s">
        <v>103</v>
      </c>
      <c r="C1976" s="72" t="s">
        <v>58</v>
      </c>
      <c r="D1976" s="60">
        <v>1346</v>
      </c>
      <c r="E1976" s="22">
        <v>22</v>
      </c>
      <c r="F1976" s="49" t="s">
        <v>8</v>
      </c>
      <c r="G1976" s="49" t="s">
        <v>5</v>
      </c>
      <c r="H1976" s="73">
        <v>0.95</v>
      </c>
      <c r="I1976" s="73" t="s">
        <v>78</v>
      </c>
      <c r="J1976" s="74">
        <v>0</v>
      </c>
      <c r="K1976" s="73">
        <v>0.95</v>
      </c>
      <c r="L1976" s="73">
        <v>0.56999999999999995</v>
      </c>
      <c r="M1976" s="22">
        <v>17</v>
      </c>
      <c r="N1976" s="22">
        <v>3018</v>
      </c>
      <c r="O1976" s="22" t="s">
        <v>49</v>
      </c>
      <c r="P1976" s="22" t="s">
        <v>41</v>
      </c>
      <c r="Q1976" s="75">
        <v>16.149999999999999</v>
      </c>
      <c r="R1976" s="73">
        <v>0</v>
      </c>
      <c r="S1976" s="73">
        <v>6.46</v>
      </c>
    </row>
    <row r="1977" spans="1:19" x14ac:dyDescent="0.35">
      <c r="A1977" s="72">
        <v>41348</v>
      </c>
      <c r="B1977" s="22" t="s">
        <v>104</v>
      </c>
      <c r="C1977" s="72" t="s">
        <v>58</v>
      </c>
      <c r="D1977" s="60">
        <v>1347</v>
      </c>
      <c r="E1977" s="22">
        <v>48</v>
      </c>
      <c r="F1977" s="49" t="s">
        <v>7</v>
      </c>
      <c r="G1977" s="49" t="s">
        <v>5</v>
      </c>
      <c r="H1977" s="73">
        <v>3.95</v>
      </c>
      <c r="I1977" s="73" t="s">
        <v>78</v>
      </c>
      <c r="J1977" s="74">
        <v>0</v>
      </c>
      <c r="K1977" s="73">
        <v>3.95</v>
      </c>
      <c r="L1977" s="73">
        <v>1.43</v>
      </c>
      <c r="M1977" s="22">
        <v>14</v>
      </c>
      <c r="N1977" s="22">
        <v>3020</v>
      </c>
      <c r="O1977" s="22" t="s">
        <v>26</v>
      </c>
      <c r="P1977" s="22" t="s">
        <v>27</v>
      </c>
      <c r="Q1977" s="75">
        <v>55.300000000000004</v>
      </c>
      <c r="R1977" s="73">
        <v>0</v>
      </c>
      <c r="S1977" s="73">
        <v>35.280000000000008</v>
      </c>
    </row>
    <row r="1978" spans="1:19" x14ac:dyDescent="0.35">
      <c r="A1978" s="72">
        <v>41348</v>
      </c>
      <c r="B1978" s="22" t="s">
        <v>104</v>
      </c>
      <c r="C1978" s="72" t="s">
        <v>58</v>
      </c>
      <c r="D1978" s="60">
        <v>1347</v>
      </c>
      <c r="E1978" s="22">
        <v>3</v>
      </c>
      <c r="F1978" s="49" t="s">
        <v>7</v>
      </c>
      <c r="G1978" s="49" t="s">
        <v>5</v>
      </c>
      <c r="H1978" s="73">
        <v>59.95</v>
      </c>
      <c r="I1978" s="73" t="s">
        <v>83</v>
      </c>
      <c r="J1978" s="74">
        <v>0</v>
      </c>
      <c r="K1978" s="73">
        <v>59.95</v>
      </c>
      <c r="L1978" s="73">
        <v>28.73</v>
      </c>
      <c r="M1978" s="22">
        <v>11</v>
      </c>
      <c r="N1978" s="22">
        <v>3020</v>
      </c>
      <c r="O1978" s="22" t="s">
        <v>26</v>
      </c>
      <c r="P1978" s="22" t="s">
        <v>27</v>
      </c>
      <c r="Q1978" s="75">
        <v>659.45</v>
      </c>
      <c r="R1978" s="73">
        <v>0</v>
      </c>
      <c r="S1978" s="73">
        <v>343.42</v>
      </c>
    </row>
    <row r="1979" spans="1:19" x14ac:dyDescent="0.35">
      <c r="A1979" s="72">
        <v>41348</v>
      </c>
      <c r="B1979" s="22" t="s">
        <v>104</v>
      </c>
      <c r="C1979" s="72" t="s">
        <v>58</v>
      </c>
      <c r="D1979" s="60">
        <v>1348</v>
      </c>
      <c r="E1979" s="22">
        <v>16</v>
      </c>
      <c r="F1979" s="49" t="s">
        <v>8</v>
      </c>
      <c r="G1979" s="49" t="s">
        <v>5</v>
      </c>
      <c r="H1979" s="73">
        <v>27.95</v>
      </c>
      <c r="I1979" s="73" t="s">
        <v>80</v>
      </c>
      <c r="J1979" s="74">
        <v>0</v>
      </c>
      <c r="K1979" s="73">
        <v>27.95</v>
      </c>
      <c r="L1979" s="73">
        <v>15.85</v>
      </c>
      <c r="M1979" s="22">
        <v>2</v>
      </c>
      <c r="N1979" s="22">
        <v>3032</v>
      </c>
      <c r="O1979" s="22" t="s">
        <v>30</v>
      </c>
      <c r="P1979" s="22" t="s">
        <v>31</v>
      </c>
      <c r="Q1979" s="75">
        <v>55.9</v>
      </c>
      <c r="R1979" s="73">
        <v>0</v>
      </c>
      <c r="S1979" s="73">
        <v>24.2</v>
      </c>
    </row>
    <row r="1980" spans="1:19" x14ac:dyDescent="0.35">
      <c r="A1980" s="72">
        <v>41348</v>
      </c>
      <c r="B1980" s="22" t="s">
        <v>104</v>
      </c>
      <c r="C1980" s="72" t="s">
        <v>58</v>
      </c>
      <c r="D1980" s="60">
        <v>1349</v>
      </c>
      <c r="E1980" s="22">
        <v>6</v>
      </c>
      <c r="F1980" s="49" t="s">
        <v>8</v>
      </c>
      <c r="G1980" s="49" t="s">
        <v>5</v>
      </c>
      <c r="H1980" s="73">
        <v>55.95</v>
      </c>
      <c r="I1980" s="73" t="s">
        <v>83</v>
      </c>
      <c r="J1980" s="74">
        <v>0</v>
      </c>
      <c r="K1980" s="73">
        <v>55.95</v>
      </c>
      <c r="L1980" s="73">
        <v>16.059999999999999</v>
      </c>
      <c r="M1980" s="22">
        <v>23</v>
      </c>
      <c r="N1980" s="22">
        <v>3017</v>
      </c>
      <c r="O1980" s="22" t="s">
        <v>32</v>
      </c>
      <c r="P1980" s="22" t="s">
        <v>29</v>
      </c>
      <c r="Q1980" s="75">
        <v>1286.8500000000001</v>
      </c>
      <c r="R1980" s="73">
        <v>0</v>
      </c>
      <c r="S1980" s="73">
        <v>917.47</v>
      </c>
    </row>
    <row r="1981" spans="1:19" x14ac:dyDescent="0.35">
      <c r="A1981" s="72">
        <v>41348</v>
      </c>
      <c r="B1981" s="22" t="s">
        <v>104</v>
      </c>
      <c r="C1981" s="72" t="s">
        <v>58</v>
      </c>
      <c r="D1981" s="60">
        <v>1350</v>
      </c>
      <c r="E1981" s="22">
        <v>10</v>
      </c>
      <c r="F1981" s="49" t="s">
        <v>7</v>
      </c>
      <c r="G1981" s="49" t="s">
        <v>5</v>
      </c>
      <c r="H1981" s="73">
        <v>34.950000000000003</v>
      </c>
      <c r="I1981" s="73" t="s">
        <v>81</v>
      </c>
      <c r="J1981" s="74">
        <v>0</v>
      </c>
      <c r="K1981" s="73">
        <v>34.950000000000003</v>
      </c>
      <c r="L1981" s="73">
        <v>22.13</v>
      </c>
      <c r="M1981" s="22">
        <v>1</v>
      </c>
      <c r="N1981" s="22">
        <v>3016</v>
      </c>
      <c r="O1981" s="22" t="s">
        <v>42</v>
      </c>
      <c r="P1981" s="22" t="s">
        <v>29</v>
      </c>
      <c r="Q1981" s="75">
        <v>34.950000000000003</v>
      </c>
      <c r="R1981" s="73">
        <v>0</v>
      </c>
      <c r="S1981" s="73">
        <v>12.820000000000004</v>
      </c>
    </row>
    <row r="1982" spans="1:19" x14ac:dyDescent="0.35">
      <c r="A1982" s="72">
        <v>41348</v>
      </c>
      <c r="B1982" s="22" t="s">
        <v>104</v>
      </c>
      <c r="C1982" s="72" t="s">
        <v>58</v>
      </c>
      <c r="D1982" s="60">
        <v>1351</v>
      </c>
      <c r="E1982" s="22">
        <v>14</v>
      </c>
      <c r="F1982" s="49" t="s">
        <v>8</v>
      </c>
      <c r="G1982" s="49" t="s">
        <v>5</v>
      </c>
      <c r="H1982" s="73">
        <v>31.95</v>
      </c>
      <c r="I1982" s="73" t="s">
        <v>81</v>
      </c>
      <c r="J1982" s="74">
        <v>0</v>
      </c>
      <c r="K1982" s="73">
        <v>31.95</v>
      </c>
      <c r="L1982" s="73">
        <v>17.38</v>
      </c>
      <c r="M1982" s="22">
        <v>4</v>
      </c>
      <c r="N1982" s="22">
        <v>3031</v>
      </c>
      <c r="O1982" s="22" t="s">
        <v>48</v>
      </c>
      <c r="P1982" s="22" t="s">
        <v>23</v>
      </c>
      <c r="Q1982" s="75">
        <v>127.8</v>
      </c>
      <c r="R1982" s="73">
        <v>0</v>
      </c>
      <c r="S1982" s="73">
        <v>58.28</v>
      </c>
    </row>
    <row r="1983" spans="1:19" x14ac:dyDescent="0.35">
      <c r="A1983" s="72">
        <v>41348</v>
      </c>
      <c r="B1983" s="22" t="s">
        <v>104</v>
      </c>
      <c r="C1983" s="72" t="s">
        <v>58</v>
      </c>
      <c r="D1983" s="60">
        <v>1352</v>
      </c>
      <c r="E1983" s="22">
        <v>7</v>
      </c>
      <c r="F1983" s="49" t="s">
        <v>8</v>
      </c>
      <c r="G1983" s="49" t="s">
        <v>5</v>
      </c>
      <c r="H1983" s="73">
        <v>20.95</v>
      </c>
      <c r="I1983" s="73" t="s">
        <v>80</v>
      </c>
      <c r="J1983" s="74">
        <v>0</v>
      </c>
      <c r="K1983" s="73">
        <v>20.95</v>
      </c>
      <c r="L1983" s="73">
        <v>10.039999999999999</v>
      </c>
      <c r="M1983" s="22">
        <v>10</v>
      </c>
      <c r="N1983" s="22">
        <v>3019</v>
      </c>
      <c r="O1983" s="22" t="s">
        <v>28</v>
      </c>
      <c r="P1983" s="22" t="s">
        <v>29</v>
      </c>
      <c r="Q1983" s="75">
        <v>209.5</v>
      </c>
      <c r="R1983" s="73">
        <v>0</v>
      </c>
      <c r="S1983" s="73">
        <v>109.1</v>
      </c>
    </row>
    <row r="1984" spans="1:19" x14ac:dyDescent="0.35">
      <c r="A1984" s="72">
        <v>41348</v>
      </c>
      <c r="B1984" s="22" t="s">
        <v>104</v>
      </c>
      <c r="C1984" s="72" t="s">
        <v>58</v>
      </c>
      <c r="D1984" s="60">
        <v>1352</v>
      </c>
      <c r="E1984" s="22">
        <v>45</v>
      </c>
      <c r="F1984" s="49" t="s">
        <v>8</v>
      </c>
      <c r="G1984" s="49" t="s">
        <v>5</v>
      </c>
      <c r="H1984" s="73">
        <v>38.950000000000003</v>
      </c>
      <c r="I1984" s="73" t="s">
        <v>81</v>
      </c>
      <c r="J1984" s="74">
        <v>0</v>
      </c>
      <c r="K1984" s="73">
        <v>38.950000000000003</v>
      </c>
      <c r="L1984" s="73">
        <v>22.33</v>
      </c>
      <c r="M1984" s="22">
        <v>3</v>
      </c>
      <c r="N1984" s="22">
        <v>3019</v>
      </c>
      <c r="O1984" s="22" t="s">
        <v>28</v>
      </c>
      <c r="P1984" s="22" t="s">
        <v>29</v>
      </c>
      <c r="Q1984" s="75">
        <v>116.85000000000001</v>
      </c>
      <c r="R1984" s="73">
        <v>0</v>
      </c>
      <c r="S1984" s="73">
        <v>49.860000000000014</v>
      </c>
    </row>
    <row r="1985" spans="1:19" x14ac:dyDescent="0.35">
      <c r="A1985" s="72">
        <v>41348</v>
      </c>
      <c r="B1985" s="22" t="s">
        <v>104</v>
      </c>
      <c r="C1985" s="72" t="s">
        <v>58</v>
      </c>
      <c r="D1985" s="60">
        <v>1352</v>
      </c>
      <c r="E1985" s="22">
        <v>23</v>
      </c>
      <c r="F1985" s="49" t="s">
        <v>8</v>
      </c>
      <c r="G1985" s="49" t="s">
        <v>5</v>
      </c>
      <c r="H1985" s="73">
        <v>2.95</v>
      </c>
      <c r="I1985" s="73" t="s">
        <v>78</v>
      </c>
      <c r="J1985" s="74">
        <v>0</v>
      </c>
      <c r="K1985" s="73">
        <v>2.95</v>
      </c>
      <c r="L1985" s="73">
        <v>1.68</v>
      </c>
      <c r="M1985" s="22">
        <v>11</v>
      </c>
      <c r="N1985" s="22">
        <v>3019</v>
      </c>
      <c r="O1985" s="22" t="s">
        <v>28</v>
      </c>
      <c r="P1985" s="22" t="s">
        <v>29</v>
      </c>
      <c r="Q1985" s="75">
        <v>32.450000000000003</v>
      </c>
      <c r="R1985" s="73">
        <v>0</v>
      </c>
      <c r="S1985" s="73">
        <v>13.970000000000002</v>
      </c>
    </row>
    <row r="1986" spans="1:19" x14ac:dyDescent="0.35">
      <c r="A1986" s="72">
        <v>41348</v>
      </c>
      <c r="B1986" s="22" t="s">
        <v>104</v>
      </c>
      <c r="C1986" s="72" t="s">
        <v>58</v>
      </c>
      <c r="D1986" s="60">
        <v>1353</v>
      </c>
      <c r="E1986" s="22">
        <v>49</v>
      </c>
      <c r="F1986" s="49" t="s">
        <v>7</v>
      </c>
      <c r="G1986" s="49" t="s">
        <v>5</v>
      </c>
      <c r="H1986" s="73">
        <v>63.95</v>
      </c>
      <c r="I1986" s="73" t="s">
        <v>83</v>
      </c>
      <c r="J1986" s="74">
        <v>0</v>
      </c>
      <c r="K1986" s="73">
        <v>63.95</v>
      </c>
      <c r="L1986" s="73">
        <v>27.1</v>
      </c>
      <c r="M1986" s="22">
        <v>1</v>
      </c>
      <c r="N1986" s="22">
        <v>3015</v>
      </c>
      <c r="O1986" s="22" t="s">
        <v>37</v>
      </c>
      <c r="P1986" s="22" t="s">
        <v>29</v>
      </c>
      <c r="Q1986" s="75">
        <v>63.95</v>
      </c>
      <c r="R1986" s="73">
        <v>0</v>
      </c>
      <c r="S1986" s="73">
        <v>36.85</v>
      </c>
    </row>
    <row r="1987" spans="1:19" x14ac:dyDescent="0.35">
      <c r="A1987" s="72">
        <v>41348</v>
      </c>
      <c r="B1987" s="22" t="s">
        <v>104</v>
      </c>
      <c r="C1987" s="72" t="s">
        <v>58</v>
      </c>
      <c r="D1987" s="60">
        <v>1354</v>
      </c>
      <c r="E1987" s="22">
        <v>47</v>
      </c>
      <c r="F1987" s="49" t="s">
        <v>8</v>
      </c>
      <c r="G1987" s="49" t="s">
        <v>5</v>
      </c>
      <c r="H1987" s="73">
        <v>28.95</v>
      </c>
      <c r="I1987" s="73" t="s">
        <v>80</v>
      </c>
      <c r="J1987" s="74">
        <v>0</v>
      </c>
      <c r="K1987" s="73">
        <v>28.95</v>
      </c>
      <c r="L1987" s="73">
        <v>8.86</v>
      </c>
      <c r="M1987" s="22">
        <v>26</v>
      </c>
      <c r="N1987" s="22">
        <v>3012</v>
      </c>
      <c r="O1987" s="22" t="s">
        <v>36</v>
      </c>
      <c r="P1987" s="22" t="s">
        <v>34</v>
      </c>
      <c r="Q1987" s="75">
        <v>752.69999999999993</v>
      </c>
      <c r="R1987" s="73">
        <v>0</v>
      </c>
      <c r="S1987" s="73">
        <v>522.34</v>
      </c>
    </row>
    <row r="1988" spans="1:19" x14ac:dyDescent="0.35">
      <c r="A1988" s="72">
        <v>41348</v>
      </c>
      <c r="B1988" s="22" t="s">
        <v>104</v>
      </c>
      <c r="C1988" s="72" t="s">
        <v>58</v>
      </c>
      <c r="D1988" s="60">
        <v>1355</v>
      </c>
      <c r="E1988" s="22">
        <v>26</v>
      </c>
      <c r="F1988" s="49" t="s">
        <v>7</v>
      </c>
      <c r="G1988" s="49" t="s">
        <v>5</v>
      </c>
      <c r="H1988" s="73">
        <v>0.95</v>
      </c>
      <c r="I1988" s="73" t="s">
        <v>78</v>
      </c>
      <c r="J1988" s="74">
        <v>0</v>
      </c>
      <c r="K1988" s="73">
        <v>0.95</v>
      </c>
      <c r="L1988" s="73">
        <v>0.42</v>
      </c>
      <c r="M1988" s="22">
        <v>7</v>
      </c>
      <c r="N1988" s="22">
        <v>3031</v>
      </c>
      <c r="O1988" s="22" t="s">
        <v>48</v>
      </c>
      <c r="P1988" s="22" t="s">
        <v>23</v>
      </c>
      <c r="Q1988" s="75">
        <v>6.6499999999999995</v>
      </c>
      <c r="R1988" s="73">
        <v>0</v>
      </c>
      <c r="S1988" s="73">
        <v>3.71</v>
      </c>
    </row>
    <row r="1989" spans="1:19" x14ac:dyDescent="0.35">
      <c r="A1989" s="72">
        <v>41348</v>
      </c>
      <c r="B1989" s="22" t="s">
        <v>104</v>
      </c>
      <c r="C1989" s="72" t="s">
        <v>58</v>
      </c>
      <c r="D1989" s="60">
        <v>1356</v>
      </c>
      <c r="E1989" s="22">
        <v>35</v>
      </c>
      <c r="F1989" s="49" t="s">
        <v>8</v>
      </c>
      <c r="G1989" s="49" t="s">
        <v>5</v>
      </c>
      <c r="H1989" s="73">
        <v>0.95</v>
      </c>
      <c r="I1989" s="73" t="s">
        <v>78</v>
      </c>
      <c r="J1989" s="74">
        <v>0</v>
      </c>
      <c r="K1989" s="73">
        <v>0.95</v>
      </c>
      <c r="L1989" s="73">
        <v>0.47</v>
      </c>
      <c r="M1989" s="22">
        <v>8</v>
      </c>
      <c r="N1989" s="22">
        <v>3030</v>
      </c>
      <c r="O1989" s="22" t="s">
        <v>40</v>
      </c>
      <c r="P1989" s="22" t="s">
        <v>41</v>
      </c>
      <c r="Q1989" s="75">
        <v>7.6</v>
      </c>
      <c r="R1989" s="73">
        <v>0</v>
      </c>
      <c r="S1989" s="73">
        <v>3.84</v>
      </c>
    </row>
    <row r="1990" spans="1:19" x14ac:dyDescent="0.35">
      <c r="A1990" s="72">
        <v>41348</v>
      </c>
      <c r="B1990" s="22" t="s">
        <v>104</v>
      </c>
      <c r="C1990" s="72" t="s">
        <v>58</v>
      </c>
      <c r="D1990" s="60">
        <v>1357</v>
      </c>
      <c r="E1990" s="22">
        <v>43</v>
      </c>
      <c r="F1990" s="49" t="s">
        <v>7</v>
      </c>
      <c r="G1990" s="49" t="s">
        <v>5</v>
      </c>
      <c r="H1990" s="73">
        <v>11.95</v>
      </c>
      <c r="I1990" s="73" t="s">
        <v>79</v>
      </c>
      <c r="J1990" s="74">
        <v>0</v>
      </c>
      <c r="K1990" s="73">
        <v>11.95</v>
      </c>
      <c r="L1990" s="73">
        <v>3.32</v>
      </c>
      <c r="M1990" s="22">
        <v>4</v>
      </c>
      <c r="N1990" s="22">
        <v>3026</v>
      </c>
      <c r="O1990" s="22" t="s">
        <v>51</v>
      </c>
      <c r="P1990" s="22" t="s">
        <v>41</v>
      </c>
      <c r="Q1990" s="75">
        <v>47.8</v>
      </c>
      <c r="R1990" s="73">
        <v>0</v>
      </c>
      <c r="S1990" s="73">
        <v>34.519999999999996</v>
      </c>
    </row>
    <row r="1991" spans="1:19" x14ac:dyDescent="0.35">
      <c r="A1991" s="72">
        <v>41348</v>
      </c>
      <c r="B1991" s="22" t="s">
        <v>104</v>
      </c>
      <c r="C1991" s="72" t="s">
        <v>58</v>
      </c>
      <c r="D1991" s="60">
        <v>1358</v>
      </c>
      <c r="E1991" s="22">
        <v>41</v>
      </c>
      <c r="F1991" s="49" t="s">
        <v>8</v>
      </c>
      <c r="G1991" s="49" t="s">
        <v>5</v>
      </c>
      <c r="H1991" s="73">
        <v>18.95</v>
      </c>
      <c r="I1991" s="73" t="s">
        <v>79</v>
      </c>
      <c r="J1991" s="74">
        <v>0</v>
      </c>
      <c r="K1991" s="73">
        <v>18.95</v>
      </c>
      <c r="L1991" s="73">
        <v>9.98</v>
      </c>
      <c r="M1991" s="22">
        <v>16</v>
      </c>
      <c r="N1991" s="22">
        <v>3027</v>
      </c>
      <c r="O1991" s="22" t="s">
        <v>50</v>
      </c>
      <c r="P1991" s="22" t="s">
        <v>23</v>
      </c>
      <c r="Q1991" s="75">
        <v>303.2</v>
      </c>
      <c r="R1991" s="73">
        <v>0</v>
      </c>
      <c r="S1991" s="73">
        <v>143.51999999999998</v>
      </c>
    </row>
    <row r="1992" spans="1:19" x14ac:dyDescent="0.35">
      <c r="A1992" s="72">
        <v>41348</v>
      </c>
      <c r="B1992" s="22" t="s">
        <v>104</v>
      </c>
      <c r="C1992" s="72" t="s">
        <v>58</v>
      </c>
      <c r="D1992" s="60">
        <v>1358</v>
      </c>
      <c r="E1992" s="22">
        <v>6</v>
      </c>
      <c r="F1992" s="49" t="s">
        <v>8</v>
      </c>
      <c r="G1992" s="49" t="s">
        <v>5</v>
      </c>
      <c r="H1992" s="73">
        <v>55.95</v>
      </c>
      <c r="I1992" s="73" t="s">
        <v>83</v>
      </c>
      <c r="J1992" s="74">
        <v>0</v>
      </c>
      <c r="K1992" s="73">
        <v>55.95</v>
      </c>
      <c r="L1992" s="73">
        <v>16.059999999999999</v>
      </c>
      <c r="M1992" s="22">
        <v>20</v>
      </c>
      <c r="N1992" s="22">
        <v>3027</v>
      </c>
      <c r="O1992" s="22" t="s">
        <v>50</v>
      </c>
      <c r="P1992" s="22" t="s">
        <v>23</v>
      </c>
      <c r="Q1992" s="75">
        <v>1119</v>
      </c>
      <c r="R1992" s="73">
        <v>0</v>
      </c>
      <c r="S1992" s="73">
        <v>797.8</v>
      </c>
    </row>
    <row r="1993" spans="1:19" x14ac:dyDescent="0.35">
      <c r="A1993" s="72">
        <v>41348</v>
      </c>
      <c r="B1993" s="22" t="s">
        <v>104</v>
      </c>
      <c r="C1993" s="72" t="s">
        <v>58</v>
      </c>
      <c r="D1993" s="60">
        <v>1359</v>
      </c>
      <c r="E1993" s="22">
        <v>48</v>
      </c>
      <c r="F1993" s="49" t="s">
        <v>7</v>
      </c>
      <c r="G1993" s="49" t="s">
        <v>5</v>
      </c>
      <c r="H1993" s="73">
        <v>3.95</v>
      </c>
      <c r="I1993" s="73" t="s">
        <v>78</v>
      </c>
      <c r="J1993" s="74">
        <v>0</v>
      </c>
      <c r="K1993" s="73">
        <v>3.95</v>
      </c>
      <c r="L1993" s="73">
        <v>1.43</v>
      </c>
      <c r="M1993" s="22">
        <v>17</v>
      </c>
      <c r="N1993" s="22">
        <v>3016</v>
      </c>
      <c r="O1993" s="22" t="s">
        <v>42</v>
      </c>
      <c r="P1993" s="22" t="s">
        <v>29</v>
      </c>
      <c r="Q1993" s="75">
        <v>67.150000000000006</v>
      </c>
      <c r="R1993" s="73">
        <v>0</v>
      </c>
      <c r="S1993" s="73">
        <v>42.840000000000011</v>
      </c>
    </row>
    <row r="1994" spans="1:19" x14ac:dyDescent="0.35">
      <c r="A1994" s="72">
        <v>41348</v>
      </c>
      <c r="B1994" s="22" t="s">
        <v>104</v>
      </c>
      <c r="C1994" s="72" t="s">
        <v>58</v>
      </c>
      <c r="D1994" s="60">
        <v>1360</v>
      </c>
      <c r="E1994" s="22">
        <v>16</v>
      </c>
      <c r="F1994" s="49" t="s">
        <v>8</v>
      </c>
      <c r="G1994" s="49" t="s">
        <v>5</v>
      </c>
      <c r="H1994" s="73">
        <v>27.95</v>
      </c>
      <c r="I1994" s="73" t="s">
        <v>80</v>
      </c>
      <c r="J1994" s="74">
        <v>0.2</v>
      </c>
      <c r="K1994" s="73">
        <v>22.36</v>
      </c>
      <c r="L1994" s="73">
        <v>15.85</v>
      </c>
      <c r="M1994" s="22">
        <v>3</v>
      </c>
      <c r="N1994" s="22">
        <v>3027</v>
      </c>
      <c r="O1994" s="22" t="s">
        <v>50</v>
      </c>
      <c r="P1994" s="22" t="s">
        <v>23</v>
      </c>
      <c r="Q1994" s="75">
        <v>67.08</v>
      </c>
      <c r="R1994" s="73">
        <v>5.59</v>
      </c>
      <c r="S1994" s="73">
        <v>19.53</v>
      </c>
    </row>
    <row r="1995" spans="1:19" x14ac:dyDescent="0.35">
      <c r="A1995" s="72">
        <v>41348</v>
      </c>
      <c r="B1995" s="22" t="s">
        <v>104</v>
      </c>
      <c r="C1995" s="72" t="s">
        <v>58</v>
      </c>
      <c r="D1995" s="60">
        <v>1361</v>
      </c>
      <c r="E1995" s="22">
        <v>1</v>
      </c>
      <c r="F1995" s="49" t="s">
        <v>7</v>
      </c>
      <c r="G1995" s="49" t="s">
        <v>5</v>
      </c>
      <c r="H1995" s="73">
        <v>43.95</v>
      </c>
      <c r="I1995" s="73" t="s">
        <v>82</v>
      </c>
      <c r="J1995" s="74">
        <v>0</v>
      </c>
      <c r="K1995" s="73">
        <v>43.95</v>
      </c>
      <c r="L1995" s="73">
        <v>25.6</v>
      </c>
      <c r="M1995" s="22">
        <v>5</v>
      </c>
      <c r="N1995" s="22">
        <v>3010</v>
      </c>
      <c r="O1995" s="22" t="s">
        <v>45</v>
      </c>
      <c r="P1995" s="22" t="s">
        <v>44</v>
      </c>
      <c r="Q1995" s="75">
        <v>219.75</v>
      </c>
      <c r="R1995" s="73">
        <v>0</v>
      </c>
      <c r="S1995" s="73">
        <v>91.75</v>
      </c>
    </row>
    <row r="1996" spans="1:19" x14ac:dyDescent="0.35">
      <c r="A1996" s="72">
        <v>41348</v>
      </c>
      <c r="B1996" s="22" t="s">
        <v>104</v>
      </c>
      <c r="C1996" s="72" t="s">
        <v>58</v>
      </c>
      <c r="D1996" s="60">
        <v>1361</v>
      </c>
      <c r="E1996" s="22">
        <v>47</v>
      </c>
      <c r="F1996" s="49" t="s">
        <v>7</v>
      </c>
      <c r="G1996" s="49" t="s">
        <v>5</v>
      </c>
      <c r="H1996" s="73">
        <v>28.95</v>
      </c>
      <c r="I1996" s="73" t="s">
        <v>80</v>
      </c>
      <c r="J1996" s="74">
        <v>0.1</v>
      </c>
      <c r="K1996" s="73">
        <v>26.06</v>
      </c>
      <c r="L1996" s="73">
        <v>8.86</v>
      </c>
      <c r="M1996" s="22">
        <v>24</v>
      </c>
      <c r="N1996" s="22">
        <v>3010</v>
      </c>
      <c r="O1996" s="22" t="s">
        <v>45</v>
      </c>
      <c r="P1996" s="22" t="s">
        <v>44</v>
      </c>
      <c r="Q1996" s="75">
        <v>625.43999999999994</v>
      </c>
      <c r="R1996" s="73">
        <v>2.8900000000000006</v>
      </c>
      <c r="S1996" s="73">
        <v>412.79999999999995</v>
      </c>
    </row>
    <row r="1997" spans="1:19" x14ac:dyDescent="0.35">
      <c r="A1997" s="72">
        <v>41348</v>
      </c>
      <c r="B1997" s="22" t="s">
        <v>104</v>
      </c>
      <c r="C1997" s="72" t="s">
        <v>58</v>
      </c>
      <c r="D1997" s="60">
        <v>1362</v>
      </c>
      <c r="E1997" s="22">
        <v>34</v>
      </c>
      <c r="F1997" s="49" t="s">
        <v>8</v>
      </c>
      <c r="G1997" s="49" t="s">
        <v>5</v>
      </c>
      <c r="H1997" s="73">
        <v>37.950000000000003</v>
      </c>
      <c r="I1997" s="73" t="s">
        <v>81</v>
      </c>
      <c r="J1997" s="74">
        <v>0</v>
      </c>
      <c r="K1997" s="73">
        <v>37.950000000000003</v>
      </c>
      <c r="L1997" s="73">
        <v>15.35</v>
      </c>
      <c r="M1997" s="22">
        <v>4</v>
      </c>
      <c r="N1997" s="22">
        <v>3022</v>
      </c>
      <c r="O1997" s="22" t="s">
        <v>43</v>
      </c>
      <c r="P1997" s="22" t="s">
        <v>44</v>
      </c>
      <c r="Q1997" s="75">
        <v>151.80000000000001</v>
      </c>
      <c r="R1997" s="73">
        <v>0</v>
      </c>
      <c r="S1997" s="73">
        <v>90.4</v>
      </c>
    </row>
    <row r="1998" spans="1:19" x14ac:dyDescent="0.35">
      <c r="A1998" s="72">
        <v>41348</v>
      </c>
      <c r="B1998" s="22" t="s">
        <v>104</v>
      </c>
      <c r="C1998" s="72" t="s">
        <v>58</v>
      </c>
      <c r="D1998" s="60">
        <v>1363</v>
      </c>
      <c r="E1998" s="22">
        <v>15</v>
      </c>
      <c r="F1998" s="49" t="s">
        <v>8</v>
      </c>
      <c r="G1998" s="49" t="s">
        <v>5</v>
      </c>
      <c r="H1998" s="73">
        <v>28.95</v>
      </c>
      <c r="I1998" s="73" t="s">
        <v>80</v>
      </c>
      <c r="J1998" s="74">
        <v>0</v>
      </c>
      <c r="K1998" s="73">
        <v>28.95</v>
      </c>
      <c r="L1998" s="73">
        <v>17.53</v>
      </c>
      <c r="M1998" s="22">
        <v>6</v>
      </c>
      <c r="N1998" s="22">
        <v>3029</v>
      </c>
      <c r="O1998" s="22" t="s">
        <v>46</v>
      </c>
      <c r="P1998" s="22" t="s">
        <v>23</v>
      </c>
      <c r="Q1998" s="75">
        <v>173.7</v>
      </c>
      <c r="R1998" s="73">
        <v>0</v>
      </c>
      <c r="S1998" s="73">
        <v>68.519999999999982</v>
      </c>
    </row>
    <row r="1999" spans="1:19" x14ac:dyDescent="0.35">
      <c r="A1999" s="72">
        <v>41348</v>
      </c>
      <c r="B1999" s="22" t="s">
        <v>104</v>
      </c>
      <c r="C1999" s="72" t="s">
        <v>58</v>
      </c>
      <c r="D1999" s="60">
        <v>1364</v>
      </c>
      <c r="E1999" s="22">
        <v>48</v>
      </c>
      <c r="F1999" s="49" t="s">
        <v>7</v>
      </c>
      <c r="G1999" s="49" t="s">
        <v>5</v>
      </c>
      <c r="H1999" s="73">
        <v>3.95</v>
      </c>
      <c r="I1999" s="73" t="s">
        <v>78</v>
      </c>
      <c r="J1999" s="74">
        <v>0</v>
      </c>
      <c r="K1999" s="73">
        <v>3.95</v>
      </c>
      <c r="L1999" s="73">
        <v>1.43</v>
      </c>
      <c r="M1999" s="22">
        <v>22</v>
      </c>
      <c r="N1999" s="22">
        <v>3017</v>
      </c>
      <c r="O1999" s="22" t="s">
        <v>32</v>
      </c>
      <c r="P1999" s="22" t="s">
        <v>29</v>
      </c>
      <c r="Q1999" s="75">
        <v>86.9</v>
      </c>
      <c r="R1999" s="73">
        <v>0</v>
      </c>
      <c r="S1999" s="73">
        <v>55.440000000000012</v>
      </c>
    </row>
    <row r="2000" spans="1:19" x14ac:dyDescent="0.35">
      <c r="A2000" s="72">
        <v>41348</v>
      </c>
      <c r="B2000" s="22" t="s">
        <v>104</v>
      </c>
      <c r="C2000" s="72" t="s">
        <v>58</v>
      </c>
      <c r="D2000" s="60">
        <v>1364</v>
      </c>
      <c r="E2000" s="22">
        <v>28</v>
      </c>
      <c r="F2000" s="49" t="s">
        <v>7</v>
      </c>
      <c r="G2000" s="49" t="s">
        <v>5</v>
      </c>
      <c r="H2000" s="73">
        <v>0.95</v>
      </c>
      <c r="I2000" s="73" t="s">
        <v>78</v>
      </c>
      <c r="J2000" s="74">
        <v>0</v>
      </c>
      <c r="K2000" s="73">
        <v>0.95</v>
      </c>
      <c r="L2000" s="73">
        <v>0.5</v>
      </c>
      <c r="M2000" s="22">
        <v>12</v>
      </c>
      <c r="N2000" s="22">
        <v>3017</v>
      </c>
      <c r="O2000" s="22" t="s">
        <v>32</v>
      </c>
      <c r="P2000" s="22" t="s">
        <v>29</v>
      </c>
      <c r="Q2000" s="75">
        <v>11.399999999999999</v>
      </c>
      <c r="R2000" s="73">
        <v>0</v>
      </c>
      <c r="S2000" s="73">
        <v>5.3999999999999995</v>
      </c>
    </row>
    <row r="2001" spans="1:19" x14ac:dyDescent="0.35">
      <c r="A2001" s="72">
        <v>41348</v>
      </c>
      <c r="B2001" s="22" t="s">
        <v>104</v>
      </c>
      <c r="C2001" s="72" t="s">
        <v>58</v>
      </c>
      <c r="D2001" s="60">
        <v>1364</v>
      </c>
      <c r="E2001" s="22">
        <v>5</v>
      </c>
      <c r="F2001" s="49" t="s">
        <v>7</v>
      </c>
      <c r="G2001" s="49" t="s">
        <v>5</v>
      </c>
      <c r="H2001" s="73">
        <v>24.95</v>
      </c>
      <c r="I2001" s="73" t="s">
        <v>80</v>
      </c>
      <c r="J2001" s="74">
        <v>0</v>
      </c>
      <c r="K2001" s="73">
        <v>24.95</v>
      </c>
      <c r="L2001" s="73">
        <v>12.27</v>
      </c>
      <c r="M2001" s="22">
        <v>8</v>
      </c>
      <c r="N2001" s="22">
        <v>3017</v>
      </c>
      <c r="O2001" s="22" t="s">
        <v>32</v>
      </c>
      <c r="P2001" s="22" t="s">
        <v>29</v>
      </c>
      <c r="Q2001" s="75">
        <v>199.6</v>
      </c>
      <c r="R2001" s="73">
        <v>0</v>
      </c>
      <c r="S2001" s="73">
        <v>101.44</v>
      </c>
    </row>
    <row r="2002" spans="1:19" x14ac:dyDescent="0.35">
      <c r="A2002" s="72">
        <v>41348</v>
      </c>
      <c r="B2002" s="22" t="s">
        <v>104</v>
      </c>
      <c r="C2002" s="72" t="s">
        <v>58</v>
      </c>
      <c r="D2002" s="60">
        <v>1364</v>
      </c>
      <c r="E2002" s="22">
        <v>44</v>
      </c>
      <c r="F2002" s="49" t="s">
        <v>7</v>
      </c>
      <c r="G2002" s="49" t="s">
        <v>5</v>
      </c>
      <c r="H2002" s="73">
        <v>38.950000000000003</v>
      </c>
      <c r="I2002" s="73" t="s">
        <v>81</v>
      </c>
      <c r="J2002" s="74">
        <v>0</v>
      </c>
      <c r="K2002" s="73">
        <v>38.950000000000003</v>
      </c>
      <c r="L2002" s="73">
        <v>24.76</v>
      </c>
      <c r="M2002" s="22">
        <v>20</v>
      </c>
      <c r="N2002" s="22">
        <v>3017</v>
      </c>
      <c r="O2002" s="22" t="s">
        <v>32</v>
      </c>
      <c r="P2002" s="22" t="s">
        <v>29</v>
      </c>
      <c r="Q2002" s="75">
        <v>779</v>
      </c>
      <c r="R2002" s="73">
        <v>0</v>
      </c>
      <c r="S2002" s="73">
        <v>283.8</v>
      </c>
    </row>
    <row r="2003" spans="1:19" x14ac:dyDescent="0.35">
      <c r="A2003" s="72">
        <v>41348</v>
      </c>
      <c r="B2003" s="22" t="s">
        <v>104</v>
      </c>
      <c r="C2003" s="72" t="s">
        <v>58</v>
      </c>
      <c r="D2003" s="60">
        <v>1365</v>
      </c>
      <c r="E2003" s="22">
        <v>43</v>
      </c>
      <c r="F2003" s="49" t="s">
        <v>7</v>
      </c>
      <c r="G2003" s="49" t="s">
        <v>5</v>
      </c>
      <c r="H2003" s="73">
        <v>11.95</v>
      </c>
      <c r="I2003" s="73" t="s">
        <v>79</v>
      </c>
      <c r="J2003" s="74">
        <v>0</v>
      </c>
      <c r="K2003" s="73">
        <v>11.95</v>
      </c>
      <c r="L2003" s="73">
        <v>3.32</v>
      </c>
      <c r="M2003" s="22">
        <v>6</v>
      </c>
      <c r="N2003" s="22">
        <v>3033</v>
      </c>
      <c r="O2003" s="22" t="s">
        <v>22</v>
      </c>
      <c r="P2003" s="22" t="s">
        <v>23</v>
      </c>
      <c r="Q2003" s="75">
        <v>71.699999999999989</v>
      </c>
      <c r="R2003" s="73">
        <v>0</v>
      </c>
      <c r="S2003" s="73">
        <v>51.779999999999994</v>
      </c>
    </row>
    <row r="2004" spans="1:19" x14ac:dyDescent="0.35">
      <c r="A2004" s="72">
        <v>41348</v>
      </c>
      <c r="B2004" s="22" t="s">
        <v>104</v>
      </c>
      <c r="C2004" s="72" t="s">
        <v>58</v>
      </c>
      <c r="D2004" s="60">
        <v>1366</v>
      </c>
      <c r="E2004" s="22">
        <v>15</v>
      </c>
      <c r="F2004" s="49" t="s">
        <v>8</v>
      </c>
      <c r="G2004" s="49" t="s">
        <v>5</v>
      </c>
      <c r="H2004" s="73">
        <v>28.95</v>
      </c>
      <c r="I2004" s="73" t="s">
        <v>80</v>
      </c>
      <c r="J2004" s="74">
        <v>0</v>
      </c>
      <c r="K2004" s="73">
        <v>28.95</v>
      </c>
      <c r="L2004" s="73">
        <v>17.53</v>
      </c>
      <c r="M2004" s="22">
        <v>15</v>
      </c>
      <c r="N2004" s="22">
        <v>3031</v>
      </c>
      <c r="O2004" s="22" t="s">
        <v>48</v>
      </c>
      <c r="P2004" s="22" t="s">
        <v>23</v>
      </c>
      <c r="Q2004" s="75">
        <v>434.25</v>
      </c>
      <c r="R2004" s="73">
        <v>0</v>
      </c>
      <c r="S2004" s="73">
        <v>171.29999999999998</v>
      </c>
    </row>
    <row r="2005" spans="1:19" x14ac:dyDescent="0.35">
      <c r="A2005" s="72">
        <v>41348</v>
      </c>
      <c r="B2005" s="22" t="s">
        <v>104</v>
      </c>
      <c r="C2005" s="72" t="s">
        <v>58</v>
      </c>
      <c r="D2005" s="60">
        <v>1367</v>
      </c>
      <c r="E2005" s="22">
        <v>8</v>
      </c>
      <c r="F2005" s="49" t="s">
        <v>7</v>
      </c>
      <c r="G2005" s="49" t="s">
        <v>5</v>
      </c>
      <c r="H2005" s="73">
        <v>7.95</v>
      </c>
      <c r="I2005" s="73" t="s">
        <v>78</v>
      </c>
      <c r="J2005" s="74">
        <v>0.1</v>
      </c>
      <c r="K2005" s="73">
        <v>7.16</v>
      </c>
      <c r="L2005" s="73">
        <v>4.53</v>
      </c>
      <c r="M2005" s="22">
        <v>30</v>
      </c>
      <c r="N2005" s="22">
        <v>3010</v>
      </c>
      <c r="O2005" s="22" t="s">
        <v>45</v>
      </c>
      <c r="P2005" s="22" t="s">
        <v>44</v>
      </c>
      <c r="Q2005" s="75">
        <v>214.8</v>
      </c>
      <c r="R2005" s="73">
        <v>0.79</v>
      </c>
      <c r="S2005" s="73">
        <v>78.899999999999991</v>
      </c>
    </row>
    <row r="2006" spans="1:19" x14ac:dyDescent="0.35">
      <c r="A2006" s="72">
        <v>41348</v>
      </c>
      <c r="B2006" s="22" t="s">
        <v>104</v>
      </c>
      <c r="C2006" s="72" t="s">
        <v>58</v>
      </c>
      <c r="D2006" s="60">
        <v>1368</v>
      </c>
      <c r="E2006" s="22">
        <v>24</v>
      </c>
      <c r="F2006" s="49" t="s">
        <v>8</v>
      </c>
      <c r="G2006" s="49" t="s">
        <v>5</v>
      </c>
      <c r="H2006" s="73">
        <v>27.95</v>
      </c>
      <c r="I2006" s="73" t="s">
        <v>80</v>
      </c>
      <c r="J2006" s="74">
        <v>0</v>
      </c>
      <c r="K2006" s="73">
        <v>27.95</v>
      </c>
      <c r="L2006" s="73">
        <v>16.8</v>
      </c>
      <c r="M2006" s="22">
        <v>23</v>
      </c>
      <c r="N2006" s="22">
        <v>3014</v>
      </c>
      <c r="O2006" s="22" t="s">
        <v>24</v>
      </c>
      <c r="P2006" s="22" t="s">
        <v>25</v>
      </c>
      <c r="Q2006" s="75">
        <v>642.85</v>
      </c>
      <c r="R2006" s="73">
        <v>0</v>
      </c>
      <c r="S2006" s="73">
        <v>256.45</v>
      </c>
    </row>
    <row r="2007" spans="1:19" x14ac:dyDescent="0.35">
      <c r="A2007" s="72">
        <v>41348</v>
      </c>
      <c r="B2007" s="22" t="s">
        <v>104</v>
      </c>
      <c r="C2007" s="72" t="s">
        <v>58</v>
      </c>
      <c r="D2007" s="60">
        <v>1369</v>
      </c>
      <c r="E2007" s="22">
        <v>27</v>
      </c>
      <c r="F2007" s="49" t="s">
        <v>7</v>
      </c>
      <c r="G2007" s="49" t="s">
        <v>5</v>
      </c>
      <c r="H2007" s="73">
        <v>4.95</v>
      </c>
      <c r="I2007" s="73" t="s">
        <v>78</v>
      </c>
      <c r="J2007" s="74">
        <v>0</v>
      </c>
      <c r="K2007" s="73">
        <v>4.95</v>
      </c>
      <c r="L2007" s="73">
        <v>1.82</v>
      </c>
      <c r="M2007" s="22">
        <v>3</v>
      </c>
      <c r="N2007" s="22">
        <v>3033</v>
      </c>
      <c r="O2007" s="22" t="s">
        <v>22</v>
      </c>
      <c r="P2007" s="22" t="s">
        <v>23</v>
      </c>
      <c r="Q2007" s="75">
        <v>14.850000000000001</v>
      </c>
      <c r="R2007" s="73">
        <v>0</v>
      </c>
      <c r="S2007" s="73">
        <v>9.39</v>
      </c>
    </row>
    <row r="2008" spans="1:19" x14ac:dyDescent="0.35">
      <c r="A2008" s="72">
        <v>41348</v>
      </c>
      <c r="B2008" s="22" t="s">
        <v>104</v>
      </c>
      <c r="C2008" s="72" t="s">
        <v>58</v>
      </c>
      <c r="D2008" s="60">
        <v>1370</v>
      </c>
      <c r="E2008" s="22">
        <v>13</v>
      </c>
      <c r="F2008" s="49" t="s">
        <v>8</v>
      </c>
      <c r="G2008" s="49" t="s">
        <v>5</v>
      </c>
      <c r="H2008" s="73">
        <v>26.95</v>
      </c>
      <c r="I2008" s="73" t="s">
        <v>80</v>
      </c>
      <c r="J2008" s="74">
        <v>0.1</v>
      </c>
      <c r="K2008" s="73">
        <v>24.26</v>
      </c>
      <c r="L2008" s="73">
        <v>13.26</v>
      </c>
      <c r="M2008" s="22">
        <v>6</v>
      </c>
      <c r="N2008" s="22">
        <v>3021</v>
      </c>
      <c r="O2008" s="22" t="s">
        <v>26</v>
      </c>
      <c r="P2008" s="22" t="s">
        <v>27</v>
      </c>
      <c r="Q2008" s="75">
        <v>145.56</v>
      </c>
      <c r="R2008" s="73">
        <v>2.6899999999999977</v>
      </c>
      <c r="S2008" s="73">
        <v>66.000000000000014</v>
      </c>
    </row>
    <row r="2009" spans="1:19" x14ac:dyDescent="0.35">
      <c r="A2009" s="72">
        <v>41348</v>
      </c>
      <c r="B2009" s="22" t="s">
        <v>104</v>
      </c>
      <c r="C2009" s="72" t="s">
        <v>58</v>
      </c>
      <c r="D2009" s="60">
        <v>1370</v>
      </c>
      <c r="E2009" s="22">
        <v>11</v>
      </c>
      <c r="F2009" s="49" t="s">
        <v>8</v>
      </c>
      <c r="G2009" s="49" t="s">
        <v>5</v>
      </c>
      <c r="H2009" s="73">
        <v>65.95</v>
      </c>
      <c r="I2009" s="73" t="s">
        <v>83</v>
      </c>
      <c r="J2009" s="74">
        <v>0</v>
      </c>
      <c r="K2009" s="73">
        <v>65.95</v>
      </c>
      <c r="L2009" s="73">
        <v>37.97</v>
      </c>
      <c r="M2009" s="22">
        <v>13</v>
      </c>
      <c r="N2009" s="22">
        <v>3021</v>
      </c>
      <c r="O2009" s="22" t="s">
        <v>26</v>
      </c>
      <c r="P2009" s="22" t="s">
        <v>27</v>
      </c>
      <c r="Q2009" s="75">
        <v>857.35</v>
      </c>
      <c r="R2009" s="73">
        <v>0</v>
      </c>
      <c r="S2009" s="73">
        <v>363.74000000000007</v>
      </c>
    </row>
    <row r="2010" spans="1:19" x14ac:dyDescent="0.35">
      <c r="A2010" s="72">
        <v>41348</v>
      </c>
      <c r="B2010" s="22" t="s">
        <v>104</v>
      </c>
      <c r="C2010" s="72" t="s">
        <v>58</v>
      </c>
      <c r="D2010" s="60">
        <v>1371</v>
      </c>
      <c r="E2010" s="22">
        <v>9</v>
      </c>
      <c r="F2010" s="49" t="s">
        <v>7</v>
      </c>
      <c r="G2010" s="49" t="s">
        <v>5</v>
      </c>
      <c r="H2010" s="73">
        <v>48.95</v>
      </c>
      <c r="I2010" s="73" t="s">
        <v>82</v>
      </c>
      <c r="J2010" s="74">
        <v>0.1</v>
      </c>
      <c r="K2010" s="73">
        <v>44.06</v>
      </c>
      <c r="L2010" s="73">
        <v>24.52</v>
      </c>
      <c r="M2010" s="22">
        <v>21</v>
      </c>
      <c r="N2010" s="22">
        <v>3022</v>
      </c>
      <c r="O2010" s="22" t="s">
        <v>43</v>
      </c>
      <c r="P2010" s="22" t="s">
        <v>44</v>
      </c>
      <c r="Q2010" s="75">
        <v>925.26</v>
      </c>
      <c r="R2010" s="73">
        <v>4.8900000000000006</v>
      </c>
      <c r="S2010" s="73">
        <v>410.34000000000003</v>
      </c>
    </row>
    <row r="2011" spans="1:19" x14ac:dyDescent="0.35">
      <c r="A2011" s="72">
        <v>41348</v>
      </c>
      <c r="B2011" s="22" t="s">
        <v>104</v>
      </c>
      <c r="C2011" s="72" t="s">
        <v>58</v>
      </c>
      <c r="D2011" s="60">
        <v>1371</v>
      </c>
      <c r="E2011" s="22">
        <v>12</v>
      </c>
      <c r="F2011" s="49" t="s">
        <v>7</v>
      </c>
      <c r="G2011" s="49" t="s">
        <v>5</v>
      </c>
      <c r="H2011" s="73">
        <v>47.95</v>
      </c>
      <c r="I2011" s="73" t="s">
        <v>82</v>
      </c>
      <c r="J2011" s="74">
        <v>0</v>
      </c>
      <c r="K2011" s="73">
        <v>47.95</v>
      </c>
      <c r="L2011" s="73">
        <v>20.7</v>
      </c>
      <c r="M2011" s="22">
        <v>1</v>
      </c>
      <c r="N2011" s="22">
        <v>3022</v>
      </c>
      <c r="O2011" s="22" t="s">
        <v>43</v>
      </c>
      <c r="P2011" s="22" t="s">
        <v>44</v>
      </c>
      <c r="Q2011" s="75">
        <v>47.95</v>
      </c>
      <c r="R2011" s="73">
        <v>0</v>
      </c>
      <c r="S2011" s="73">
        <v>27.250000000000004</v>
      </c>
    </row>
    <row r="2012" spans="1:19" x14ac:dyDescent="0.35">
      <c r="A2012" s="72">
        <v>41348</v>
      </c>
      <c r="B2012" s="22" t="s">
        <v>104</v>
      </c>
      <c r="C2012" s="72" t="s">
        <v>58</v>
      </c>
      <c r="D2012" s="60">
        <v>1371</v>
      </c>
      <c r="E2012" s="22">
        <v>36</v>
      </c>
      <c r="F2012" s="49" t="s">
        <v>7</v>
      </c>
      <c r="G2012" s="49" t="s">
        <v>5</v>
      </c>
      <c r="H2012" s="73">
        <v>26.95</v>
      </c>
      <c r="I2012" s="73" t="s">
        <v>80</v>
      </c>
      <c r="J2012" s="74">
        <v>0</v>
      </c>
      <c r="K2012" s="73">
        <v>26.95</v>
      </c>
      <c r="L2012" s="73">
        <v>12.53</v>
      </c>
      <c r="M2012" s="22">
        <v>22</v>
      </c>
      <c r="N2012" s="22">
        <v>3022</v>
      </c>
      <c r="O2012" s="22" t="s">
        <v>43</v>
      </c>
      <c r="P2012" s="22" t="s">
        <v>44</v>
      </c>
      <c r="Q2012" s="75">
        <v>592.9</v>
      </c>
      <c r="R2012" s="73">
        <v>0</v>
      </c>
      <c r="S2012" s="73">
        <v>317.24</v>
      </c>
    </row>
    <row r="2013" spans="1:19" x14ac:dyDescent="0.35">
      <c r="A2013" s="72">
        <v>41348</v>
      </c>
      <c r="B2013" s="22" t="s">
        <v>104</v>
      </c>
      <c r="C2013" s="72" t="s">
        <v>58</v>
      </c>
      <c r="D2013" s="60">
        <v>1372</v>
      </c>
      <c r="E2013" s="22">
        <v>31</v>
      </c>
      <c r="F2013" s="49" t="s">
        <v>8</v>
      </c>
      <c r="G2013" s="49" t="s">
        <v>5</v>
      </c>
      <c r="H2013" s="73">
        <v>0.95</v>
      </c>
      <c r="I2013" s="73" t="s">
        <v>78</v>
      </c>
      <c r="J2013" s="74">
        <v>0</v>
      </c>
      <c r="K2013" s="73">
        <v>0.95</v>
      </c>
      <c r="L2013" s="73">
        <v>0.34</v>
      </c>
      <c r="M2013" s="22">
        <v>1</v>
      </c>
      <c r="N2013" s="22">
        <v>3024</v>
      </c>
      <c r="O2013" s="22" t="s">
        <v>47</v>
      </c>
      <c r="P2013" s="22" t="s">
        <v>41</v>
      </c>
      <c r="Q2013" s="75">
        <v>0.95</v>
      </c>
      <c r="R2013" s="73">
        <v>0</v>
      </c>
      <c r="S2013" s="73">
        <v>0.60999999999999988</v>
      </c>
    </row>
    <row r="2014" spans="1:19" x14ac:dyDescent="0.35">
      <c r="A2014" s="72">
        <v>41348</v>
      </c>
      <c r="B2014" s="22" t="s">
        <v>104</v>
      </c>
      <c r="C2014" s="72" t="s">
        <v>58</v>
      </c>
      <c r="D2014" s="60">
        <v>1373</v>
      </c>
      <c r="E2014" s="22">
        <v>19</v>
      </c>
      <c r="F2014" s="49" t="s">
        <v>7</v>
      </c>
      <c r="G2014" s="49" t="s">
        <v>5</v>
      </c>
      <c r="H2014" s="73">
        <v>49.95</v>
      </c>
      <c r="I2014" s="73" t="s">
        <v>82</v>
      </c>
      <c r="J2014" s="74">
        <v>0</v>
      </c>
      <c r="K2014" s="73">
        <v>49.95</v>
      </c>
      <c r="L2014" s="73">
        <v>24.77</v>
      </c>
      <c r="M2014" s="22">
        <v>19</v>
      </c>
      <c r="N2014" s="22">
        <v>3027</v>
      </c>
      <c r="O2014" s="22" t="s">
        <v>50</v>
      </c>
      <c r="P2014" s="22" t="s">
        <v>23</v>
      </c>
      <c r="Q2014" s="75">
        <v>949.05000000000007</v>
      </c>
      <c r="R2014" s="73">
        <v>0</v>
      </c>
      <c r="S2014" s="73">
        <v>478.42000000000007</v>
      </c>
    </row>
    <row r="2015" spans="1:19" x14ac:dyDescent="0.35">
      <c r="A2015" s="72">
        <v>41348</v>
      </c>
      <c r="B2015" s="22" t="s">
        <v>104</v>
      </c>
      <c r="C2015" s="72" t="s">
        <v>58</v>
      </c>
      <c r="D2015" s="60">
        <v>1373</v>
      </c>
      <c r="E2015" s="22">
        <v>4</v>
      </c>
      <c r="F2015" s="49" t="s">
        <v>7</v>
      </c>
      <c r="G2015" s="49" t="s">
        <v>5</v>
      </c>
      <c r="H2015" s="73">
        <v>73.95</v>
      </c>
      <c r="I2015" s="73" t="s">
        <v>83</v>
      </c>
      <c r="J2015" s="74">
        <v>0.1</v>
      </c>
      <c r="K2015" s="73">
        <v>66.56</v>
      </c>
      <c r="L2015" s="73">
        <v>38.86</v>
      </c>
      <c r="M2015" s="22">
        <v>1</v>
      </c>
      <c r="N2015" s="22">
        <v>3027</v>
      </c>
      <c r="O2015" s="22" t="s">
        <v>50</v>
      </c>
      <c r="P2015" s="22" t="s">
        <v>23</v>
      </c>
      <c r="Q2015" s="75">
        <v>66.56</v>
      </c>
      <c r="R2015" s="73">
        <v>7.3900000000000006</v>
      </c>
      <c r="S2015" s="73">
        <v>27.700000000000003</v>
      </c>
    </row>
    <row r="2016" spans="1:19" x14ac:dyDescent="0.35">
      <c r="A2016" s="72">
        <v>41348</v>
      </c>
      <c r="B2016" s="22" t="s">
        <v>104</v>
      </c>
      <c r="C2016" s="72" t="s">
        <v>58</v>
      </c>
      <c r="D2016" s="60">
        <v>1373</v>
      </c>
      <c r="E2016" s="22">
        <v>9</v>
      </c>
      <c r="F2016" s="49" t="s">
        <v>7</v>
      </c>
      <c r="G2016" s="49" t="s">
        <v>5</v>
      </c>
      <c r="H2016" s="73">
        <v>48.95</v>
      </c>
      <c r="I2016" s="73" t="s">
        <v>82</v>
      </c>
      <c r="J2016" s="74">
        <v>0.1</v>
      </c>
      <c r="K2016" s="73">
        <v>44.06</v>
      </c>
      <c r="L2016" s="73">
        <v>24.52</v>
      </c>
      <c r="M2016" s="22">
        <v>2</v>
      </c>
      <c r="N2016" s="22">
        <v>3027</v>
      </c>
      <c r="O2016" s="22" t="s">
        <v>50</v>
      </c>
      <c r="P2016" s="22" t="s">
        <v>23</v>
      </c>
      <c r="Q2016" s="75">
        <v>88.12</v>
      </c>
      <c r="R2016" s="73">
        <v>4.8900000000000006</v>
      </c>
      <c r="S2016" s="73">
        <v>39.080000000000005</v>
      </c>
    </row>
    <row r="2017" spans="1:19" x14ac:dyDescent="0.35">
      <c r="A2017" s="72">
        <v>41348</v>
      </c>
      <c r="B2017" s="22" t="s">
        <v>104</v>
      </c>
      <c r="C2017" s="72" t="s">
        <v>58</v>
      </c>
      <c r="D2017" s="60">
        <v>1374</v>
      </c>
      <c r="E2017" s="22">
        <v>13</v>
      </c>
      <c r="F2017" s="49" t="s">
        <v>8</v>
      </c>
      <c r="G2017" s="49" t="s">
        <v>5</v>
      </c>
      <c r="H2017" s="73">
        <v>26.95</v>
      </c>
      <c r="I2017" s="73" t="s">
        <v>80</v>
      </c>
      <c r="J2017" s="74">
        <v>0</v>
      </c>
      <c r="K2017" s="73">
        <v>26.95</v>
      </c>
      <c r="L2017" s="73">
        <v>13.26</v>
      </c>
      <c r="M2017" s="22">
        <v>7</v>
      </c>
      <c r="N2017" s="22">
        <v>3024</v>
      </c>
      <c r="O2017" s="22" t="s">
        <v>47</v>
      </c>
      <c r="P2017" s="22" t="s">
        <v>41</v>
      </c>
      <c r="Q2017" s="75">
        <v>188.65</v>
      </c>
      <c r="R2017" s="73">
        <v>0</v>
      </c>
      <c r="S2017" s="73">
        <v>95.83</v>
      </c>
    </row>
    <row r="2018" spans="1:19" x14ac:dyDescent="0.35">
      <c r="A2018" s="72">
        <v>41348</v>
      </c>
      <c r="B2018" s="22" t="s">
        <v>104</v>
      </c>
      <c r="C2018" s="72" t="s">
        <v>58</v>
      </c>
      <c r="D2018" s="60">
        <v>1375</v>
      </c>
      <c r="E2018" s="22">
        <v>31</v>
      </c>
      <c r="F2018" s="49" t="s">
        <v>7</v>
      </c>
      <c r="G2018" s="49" t="s">
        <v>5</v>
      </c>
      <c r="H2018" s="73">
        <v>0.95</v>
      </c>
      <c r="I2018" s="73" t="s">
        <v>78</v>
      </c>
      <c r="J2018" s="74">
        <v>0</v>
      </c>
      <c r="K2018" s="73">
        <v>0.95</v>
      </c>
      <c r="L2018" s="73">
        <v>0.34</v>
      </c>
      <c r="M2018" s="22">
        <v>4</v>
      </c>
      <c r="N2018" s="22">
        <v>3020</v>
      </c>
      <c r="O2018" s="22" t="s">
        <v>26</v>
      </c>
      <c r="P2018" s="22" t="s">
        <v>27</v>
      </c>
      <c r="Q2018" s="75">
        <v>3.8</v>
      </c>
      <c r="R2018" s="73">
        <v>0</v>
      </c>
      <c r="S2018" s="73">
        <v>2.4399999999999995</v>
      </c>
    </row>
    <row r="2019" spans="1:19" x14ac:dyDescent="0.35">
      <c r="A2019" s="72">
        <v>41348</v>
      </c>
      <c r="B2019" s="22" t="s">
        <v>104</v>
      </c>
      <c r="C2019" s="72" t="s">
        <v>58</v>
      </c>
      <c r="D2019" s="60">
        <v>1375</v>
      </c>
      <c r="E2019" s="22">
        <v>22</v>
      </c>
      <c r="F2019" s="49" t="s">
        <v>7</v>
      </c>
      <c r="G2019" s="49" t="s">
        <v>5</v>
      </c>
      <c r="H2019" s="73">
        <v>0.95</v>
      </c>
      <c r="I2019" s="73" t="s">
        <v>78</v>
      </c>
      <c r="J2019" s="74">
        <v>0</v>
      </c>
      <c r="K2019" s="73">
        <v>0.95</v>
      </c>
      <c r="L2019" s="73">
        <v>0.56999999999999995</v>
      </c>
      <c r="M2019" s="22">
        <v>4</v>
      </c>
      <c r="N2019" s="22">
        <v>3020</v>
      </c>
      <c r="O2019" s="22" t="s">
        <v>26</v>
      </c>
      <c r="P2019" s="22" t="s">
        <v>27</v>
      </c>
      <c r="Q2019" s="75">
        <v>3.8</v>
      </c>
      <c r="R2019" s="73">
        <v>0</v>
      </c>
      <c r="S2019" s="73">
        <v>1.52</v>
      </c>
    </row>
    <row r="2020" spans="1:19" x14ac:dyDescent="0.35">
      <c r="A2020" s="72">
        <v>41348</v>
      </c>
      <c r="B2020" s="22" t="s">
        <v>104</v>
      </c>
      <c r="C2020" s="72" t="s">
        <v>58</v>
      </c>
      <c r="D2020" s="60">
        <v>1376</v>
      </c>
      <c r="E2020" s="22">
        <v>26</v>
      </c>
      <c r="F2020" s="49" t="s">
        <v>8</v>
      </c>
      <c r="G2020" s="49" t="s">
        <v>5</v>
      </c>
      <c r="H2020" s="73">
        <v>0.95</v>
      </c>
      <c r="I2020" s="73" t="s">
        <v>78</v>
      </c>
      <c r="J2020" s="74">
        <v>0</v>
      </c>
      <c r="K2020" s="73">
        <v>0.95</v>
      </c>
      <c r="L2020" s="73">
        <v>0.42</v>
      </c>
      <c r="M2020" s="22">
        <v>16</v>
      </c>
      <c r="N2020" s="22">
        <v>3033</v>
      </c>
      <c r="O2020" s="22" t="s">
        <v>22</v>
      </c>
      <c r="P2020" s="22" t="s">
        <v>23</v>
      </c>
      <c r="Q2020" s="75">
        <v>15.2</v>
      </c>
      <c r="R2020" s="73">
        <v>0</v>
      </c>
      <c r="S2020" s="73">
        <v>8.48</v>
      </c>
    </row>
    <row r="2021" spans="1:19" x14ac:dyDescent="0.35">
      <c r="A2021" s="72">
        <v>41348</v>
      </c>
      <c r="B2021" s="22" t="s">
        <v>104</v>
      </c>
      <c r="C2021" s="72" t="s">
        <v>58</v>
      </c>
      <c r="D2021" s="60">
        <v>1376</v>
      </c>
      <c r="E2021" s="22">
        <v>40</v>
      </c>
      <c r="F2021" s="49" t="s">
        <v>8</v>
      </c>
      <c r="G2021" s="49" t="s">
        <v>5</v>
      </c>
      <c r="H2021" s="73">
        <v>16.95</v>
      </c>
      <c r="I2021" s="73" t="s">
        <v>79</v>
      </c>
      <c r="J2021" s="74">
        <v>0</v>
      </c>
      <c r="K2021" s="73">
        <v>16.95</v>
      </c>
      <c r="L2021" s="73">
        <v>6.53</v>
      </c>
      <c r="M2021" s="22">
        <v>30</v>
      </c>
      <c r="N2021" s="22">
        <v>3033</v>
      </c>
      <c r="O2021" s="22" t="s">
        <v>22</v>
      </c>
      <c r="P2021" s="22" t="s">
        <v>23</v>
      </c>
      <c r="Q2021" s="75">
        <v>508.5</v>
      </c>
      <c r="R2021" s="73">
        <v>0</v>
      </c>
      <c r="S2021" s="73">
        <v>312.59999999999997</v>
      </c>
    </row>
    <row r="2022" spans="1:19" x14ac:dyDescent="0.35">
      <c r="A2022" s="72">
        <v>41348</v>
      </c>
      <c r="B2022" s="22" t="s">
        <v>104</v>
      </c>
      <c r="C2022" s="72" t="s">
        <v>58</v>
      </c>
      <c r="D2022" s="60">
        <v>1377</v>
      </c>
      <c r="E2022" s="22">
        <v>47</v>
      </c>
      <c r="F2022" s="49" t="s">
        <v>8</v>
      </c>
      <c r="G2022" s="49" t="s">
        <v>5</v>
      </c>
      <c r="H2022" s="73">
        <v>28.95</v>
      </c>
      <c r="I2022" s="73" t="s">
        <v>80</v>
      </c>
      <c r="J2022" s="74">
        <v>0</v>
      </c>
      <c r="K2022" s="73">
        <v>28.95</v>
      </c>
      <c r="L2022" s="73">
        <v>8.86</v>
      </c>
      <c r="M2022" s="22">
        <v>8</v>
      </c>
      <c r="N2022" s="22">
        <v>3023</v>
      </c>
      <c r="O2022" s="22" t="s">
        <v>38</v>
      </c>
      <c r="P2022" s="22" t="s">
        <v>23</v>
      </c>
      <c r="Q2022" s="75">
        <v>231.6</v>
      </c>
      <c r="R2022" s="73">
        <v>0</v>
      </c>
      <c r="S2022" s="73">
        <v>160.72</v>
      </c>
    </row>
    <row r="2023" spans="1:19" x14ac:dyDescent="0.35">
      <c r="A2023" s="72">
        <v>41348</v>
      </c>
      <c r="B2023" s="22" t="s">
        <v>104</v>
      </c>
      <c r="C2023" s="72" t="s">
        <v>58</v>
      </c>
      <c r="D2023" s="60">
        <v>1377</v>
      </c>
      <c r="E2023" s="22">
        <v>33</v>
      </c>
      <c r="F2023" s="49" t="s">
        <v>8</v>
      </c>
      <c r="G2023" s="49" t="s">
        <v>5</v>
      </c>
      <c r="H2023" s="73">
        <v>19.95</v>
      </c>
      <c r="I2023" s="73" t="s">
        <v>79</v>
      </c>
      <c r="J2023" s="74">
        <v>0</v>
      </c>
      <c r="K2023" s="73">
        <v>19.95</v>
      </c>
      <c r="L2023" s="73">
        <v>9.7799999999999994</v>
      </c>
      <c r="M2023" s="22">
        <v>17</v>
      </c>
      <c r="N2023" s="22">
        <v>3023</v>
      </c>
      <c r="O2023" s="22" t="s">
        <v>38</v>
      </c>
      <c r="P2023" s="22" t="s">
        <v>23</v>
      </c>
      <c r="Q2023" s="75">
        <v>339.15</v>
      </c>
      <c r="R2023" s="73">
        <v>0</v>
      </c>
      <c r="S2023" s="73">
        <v>172.89</v>
      </c>
    </row>
    <row r="2024" spans="1:19" x14ac:dyDescent="0.35">
      <c r="A2024" s="72">
        <v>41348</v>
      </c>
      <c r="B2024" s="22" t="s">
        <v>104</v>
      </c>
      <c r="C2024" s="72" t="s">
        <v>58</v>
      </c>
      <c r="D2024" s="60">
        <v>1378</v>
      </c>
      <c r="E2024" s="22">
        <v>8</v>
      </c>
      <c r="F2024" s="49" t="s">
        <v>7</v>
      </c>
      <c r="G2024" s="49" t="s">
        <v>5</v>
      </c>
      <c r="H2024" s="73">
        <v>7.95</v>
      </c>
      <c r="I2024" s="73" t="s">
        <v>78</v>
      </c>
      <c r="J2024" s="74">
        <v>0.1</v>
      </c>
      <c r="K2024" s="73">
        <v>7.16</v>
      </c>
      <c r="L2024" s="73">
        <v>4.53</v>
      </c>
      <c r="M2024" s="22">
        <v>15</v>
      </c>
      <c r="N2024" s="22">
        <v>3012</v>
      </c>
      <c r="O2024" s="22" t="s">
        <v>36</v>
      </c>
      <c r="P2024" s="22" t="s">
        <v>34</v>
      </c>
      <c r="Q2024" s="75">
        <v>107.4</v>
      </c>
      <c r="R2024" s="73">
        <v>0.79</v>
      </c>
      <c r="S2024" s="73">
        <v>39.449999999999996</v>
      </c>
    </row>
    <row r="2025" spans="1:19" x14ac:dyDescent="0.35">
      <c r="A2025" s="72">
        <v>41348</v>
      </c>
      <c r="B2025" s="22" t="s">
        <v>104</v>
      </c>
      <c r="C2025" s="72" t="s">
        <v>58</v>
      </c>
      <c r="D2025" s="60">
        <v>1378</v>
      </c>
      <c r="E2025" s="22">
        <v>27</v>
      </c>
      <c r="F2025" s="49" t="s">
        <v>7</v>
      </c>
      <c r="G2025" s="49" t="s">
        <v>5</v>
      </c>
      <c r="H2025" s="73">
        <v>4.95</v>
      </c>
      <c r="I2025" s="73" t="s">
        <v>78</v>
      </c>
      <c r="J2025" s="74">
        <v>0</v>
      </c>
      <c r="K2025" s="73">
        <v>4.95</v>
      </c>
      <c r="L2025" s="73">
        <v>1.82</v>
      </c>
      <c r="M2025" s="22">
        <v>5</v>
      </c>
      <c r="N2025" s="22">
        <v>3012</v>
      </c>
      <c r="O2025" s="22" t="s">
        <v>36</v>
      </c>
      <c r="P2025" s="22" t="s">
        <v>34</v>
      </c>
      <c r="Q2025" s="75">
        <v>24.75</v>
      </c>
      <c r="R2025" s="73">
        <v>0</v>
      </c>
      <c r="S2025" s="73">
        <v>15.649999999999999</v>
      </c>
    </row>
    <row r="2026" spans="1:19" x14ac:dyDescent="0.35">
      <c r="A2026" s="72">
        <v>41348</v>
      </c>
      <c r="B2026" s="22" t="s">
        <v>104</v>
      </c>
      <c r="C2026" s="72" t="s">
        <v>58</v>
      </c>
      <c r="D2026" s="60">
        <v>1378</v>
      </c>
      <c r="E2026" s="22">
        <v>2</v>
      </c>
      <c r="F2026" s="49" t="s">
        <v>7</v>
      </c>
      <c r="G2026" s="49" t="s">
        <v>5</v>
      </c>
      <c r="H2026" s="73">
        <v>44.95</v>
      </c>
      <c r="I2026" s="73" t="s">
        <v>82</v>
      </c>
      <c r="J2026" s="74">
        <v>0</v>
      </c>
      <c r="K2026" s="73">
        <v>44.95</v>
      </c>
      <c r="L2026" s="73">
        <v>27.95</v>
      </c>
      <c r="M2026" s="22">
        <v>8</v>
      </c>
      <c r="N2026" s="22">
        <v>3012</v>
      </c>
      <c r="O2026" s="22" t="s">
        <v>36</v>
      </c>
      <c r="P2026" s="22" t="s">
        <v>34</v>
      </c>
      <c r="Q2026" s="75">
        <v>359.6</v>
      </c>
      <c r="R2026" s="73">
        <v>0</v>
      </c>
      <c r="S2026" s="73">
        <v>136.00000000000003</v>
      </c>
    </row>
    <row r="2027" spans="1:19" x14ac:dyDescent="0.35">
      <c r="A2027" s="72">
        <v>41348</v>
      </c>
      <c r="B2027" s="22" t="s">
        <v>104</v>
      </c>
      <c r="C2027" s="72" t="s">
        <v>58</v>
      </c>
      <c r="D2027" s="60">
        <v>1379</v>
      </c>
      <c r="E2027" s="22">
        <v>12</v>
      </c>
      <c r="F2027" s="49" t="s">
        <v>7</v>
      </c>
      <c r="G2027" s="49" t="s">
        <v>5</v>
      </c>
      <c r="H2027" s="73">
        <v>47.95</v>
      </c>
      <c r="I2027" s="73" t="s">
        <v>82</v>
      </c>
      <c r="J2027" s="74">
        <v>0.1</v>
      </c>
      <c r="K2027" s="73">
        <v>43.16</v>
      </c>
      <c r="L2027" s="73">
        <v>20.7</v>
      </c>
      <c r="M2027" s="22">
        <v>1</v>
      </c>
      <c r="N2027" s="22">
        <v>3032</v>
      </c>
      <c r="O2027" s="22" t="s">
        <v>30</v>
      </c>
      <c r="P2027" s="22" t="s">
        <v>31</v>
      </c>
      <c r="Q2027" s="75">
        <v>43.16</v>
      </c>
      <c r="R2027" s="73">
        <v>4.7900000000000063</v>
      </c>
      <c r="S2027" s="73">
        <v>22.459999999999997</v>
      </c>
    </row>
    <row r="2028" spans="1:19" x14ac:dyDescent="0.35">
      <c r="A2028" s="72">
        <v>41348</v>
      </c>
      <c r="B2028" s="22" t="s">
        <v>104</v>
      </c>
      <c r="C2028" s="72" t="s">
        <v>58</v>
      </c>
      <c r="D2028" s="60">
        <v>1380</v>
      </c>
      <c r="E2028" s="22">
        <v>45</v>
      </c>
      <c r="F2028" s="49" t="s">
        <v>8</v>
      </c>
      <c r="G2028" s="49" t="s">
        <v>5</v>
      </c>
      <c r="H2028" s="73">
        <v>38.950000000000003</v>
      </c>
      <c r="I2028" s="73" t="s">
        <v>81</v>
      </c>
      <c r="J2028" s="74">
        <v>0</v>
      </c>
      <c r="K2028" s="73">
        <v>38.950000000000003</v>
      </c>
      <c r="L2028" s="73">
        <v>22.33</v>
      </c>
      <c r="M2028" s="22">
        <v>2</v>
      </c>
      <c r="N2028" s="22">
        <v>3010</v>
      </c>
      <c r="O2028" s="22" t="s">
        <v>45</v>
      </c>
      <c r="P2028" s="22" t="s">
        <v>44</v>
      </c>
      <c r="Q2028" s="75">
        <v>77.900000000000006</v>
      </c>
      <c r="R2028" s="73">
        <v>0</v>
      </c>
      <c r="S2028" s="73">
        <v>33.240000000000009</v>
      </c>
    </row>
    <row r="2029" spans="1:19" x14ac:dyDescent="0.35">
      <c r="A2029" s="72">
        <v>41348</v>
      </c>
      <c r="B2029" s="22" t="s">
        <v>104</v>
      </c>
      <c r="C2029" s="72" t="s">
        <v>58</v>
      </c>
      <c r="D2029" s="60">
        <v>1381</v>
      </c>
      <c r="E2029" s="22">
        <v>23</v>
      </c>
      <c r="F2029" s="49" t="s">
        <v>7</v>
      </c>
      <c r="G2029" s="49" t="s">
        <v>5</v>
      </c>
      <c r="H2029" s="73">
        <v>2.95</v>
      </c>
      <c r="I2029" s="73" t="s">
        <v>78</v>
      </c>
      <c r="J2029" s="74">
        <v>0</v>
      </c>
      <c r="K2029" s="73">
        <v>2.95</v>
      </c>
      <c r="L2029" s="73">
        <v>1.68</v>
      </c>
      <c r="M2029" s="22">
        <v>3</v>
      </c>
      <c r="N2029" s="22">
        <v>3016</v>
      </c>
      <c r="O2029" s="22" t="s">
        <v>42</v>
      </c>
      <c r="P2029" s="22" t="s">
        <v>29</v>
      </c>
      <c r="Q2029" s="75">
        <v>8.8500000000000014</v>
      </c>
      <c r="R2029" s="73">
        <v>0</v>
      </c>
      <c r="S2029" s="73">
        <v>3.8100000000000005</v>
      </c>
    </row>
    <row r="2030" spans="1:19" x14ac:dyDescent="0.35">
      <c r="A2030" s="72">
        <v>41348</v>
      </c>
      <c r="B2030" s="22" t="s">
        <v>104</v>
      </c>
      <c r="C2030" s="72" t="s">
        <v>58</v>
      </c>
      <c r="D2030" s="60">
        <v>1382</v>
      </c>
      <c r="E2030" s="22">
        <v>24</v>
      </c>
      <c r="F2030" s="49" t="s">
        <v>8</v>
      </c>
      <c r="G2030" s="49" t="s">
        <v>5</v>
      </c>
      <c r="H2030" s="73">
        <v>27.95</v>
      </c>
      <c r="I2030" s="73" t="s">
        <v>80</v>
      </c>
      <c r="J2030" s="74">
        <v>0</v>
      </c>
      <c r="K2030" s="73">
        <v>27.95</v>
      </c>
      <c r="L2030" s="73">
        <v>16.8</v>
      </c>
      <c r="M2030" s="22">
        <v>4</v>
      </c>
      <c r="N2030" s="22">
        <v>3022</v>
      </c>
      <c r="O2030" s="22" t="s">
        <v>43</v>
      </c>
      <c r="P2030" s="22" t="s">
        <v>44</v>
      </c>
      <c r="Q2030" s="75">
        <v>111.8</v>
      </c>
      <c r="R2030" s="73">
        <v>0</v>
      </c>
      <c r="S2030" s="73">
        <v>44.599999999999994</v>
      </c>
    </row>
    <row r="2031" spans="1:19" x14ac:dyDescent="0.35">
      <c r="A2031" s="72">
        <v>41348</v>
      </c>
      <c r="B2031" s="22" t="s">
        <v>104</v>
      </c>
      <c r="C2031" s="72" t="s">
        <v>58</v>
      </c>
      <c r="D2031" s="60">
        <v>1383</v>
      </c>
      <c r="E2031" s="22">
        <v>25</v>
      </c>
      <c r="F2031" s="49" t="s">
        <v>8</v>
      </c>
      <c r="G2031" s="49" t="s">
        <v>5</v>
      </c>
      <c r="H2031" s="73">
        <v>0.95</v>
      </c>
      <c r="I2031" s="73" t="s">
        <v>78</v>
      </c>
      <c r="J2031" s="74">
        <v>0</v>
      </c>
      <c r="K2031" s="73">
        <v>0.95</v>
      </c>
      <c r="L2031" s="73">
        <v>0.35</v>
      </c>
      <c r="M2031" s="22">
        <v>4</v>
      </c>
      <c r="N2031" s="22">
        <v>3027</v>
      </c>
      <c r="O2031" s="22" t="s">
        <v>50</v>
      </c>
      <c r="P2031" s="22" t="s">
        <v>23</v>
      </c>
      <c r="Q2031" s="75">
        <v>3.8</v>
      </c>
      <c r="R2031" s="73">
        <v>0</v>
      </c>
      <c r="S2031" s="73">
        <v>2.4</v>
      </c>
    </row>
    <row r="2032" spans="1:19" x14ac:dyDescent="0.35">
      <c r="A2032" s="72">
        <v>41348</v>
      </c>
      <c r="B2032" s="22" t="s">
        <v>104</v>
      </c>
      <c r="C2032" s="72" t="s">
        <v>58</v>
      </c>
      <c r="D2032" s="60">
        <v>1384</v>
      </c>
      <c r="E2032" s="22">
        <v>8</v>
      </c>
      <c r="F2032" s="49" t="s">
        <v>8</v>
      </c>
      <c r="G2032" s="49" t="s">
        <v>5</v>
      </c>
      <c r="H2032" s="73">
        <v>7.95</v>
      </c>
      <c r="I2032" s="73" t="s">
        <v>78</v>
      </c>
      <c r="J2032" s="74">
        <v>0</v>
      </c>
      <c r="K2032" s="73">
        <v>7.95</v>
      </c>
      <c r="L2032" s="73">
        <v>4.53</v>
      </c>
      <c r="M2032" s="22">
        <v>3</v>
      </c>
      <c r="N2032" s="22">
        <v>3030</v>
      </c>
      <c r="O2032" s="22" t="s">
        <v>40</v>
      </c>
      <c r="P2032" s="22" t="s">
        <v>41</v>
      </c>
      <c r="Q2032" s="75">
        <v>23.85</v>
      </c>
      <c r="R2032" s="73">
        <v>0</v>
      </c>
      <c r="S2032" s="73">
        <v>10.26</v>
      </c>
    </row>
    <row r="2033" spans="1:19" x14ac:dyDescent="0.35">
      <c r="A2033" s="72">
        <v>41348</v>
      </c>
      <c r="B2033" s="22" t="s">
        <v>104</v>
      </c>
      <c r="C2033" s="72" t="s">
        <v>58</v>
      </c>
      <c r="D2033" s="60">
        <v>1385</v>
      </c>
      <c r="E2033" s="22">
        <v>22</v>
      </c>
      <c r="F2033" s="49" t="s">
        <v>7</v>
      </c>
      <c r="G2033" s="49" t="s">
        <v>5</v>
      </c>
      <c r="H2033" s="73">
        <v>0.95</v>
      </c>
      <c r="I2033" s="73" t="s">
        <v>78</v>
      </c>
      <c r="J2033" s="74">
        <v>0</v>
      </c>
      <c r="K2033" s="73">
        <v>0.95</v>
      </c>
      <c r="L2033" s="73">
        <v>0.56999999999999995</v>
      </c>
      <c r="M2033" s="22">
        <v>1</v>
      </c>
      <c r="N2033" s="22">
        <v>3033</v>
      </c>
      <c r="O2033" s="22" t="s">
        <v>22</v>
      </c>
      <c r="P2033" s="22" t="s">
        <v>23</v>
      </c>
      <c r="Q2033" s="75">
        <v>0.95</v>
      </c>
      <c r="R2033" s="73">
        <v>0</v>
      </c>
      <c r="S2033" s="73">
        <v>0.38</v>
      </c>
    </row>
    <row r="2034" spans="1:19" x14ac:dyDescent="0.35">
      <c r="A2034" s="72">
        <v>41348</v>
      </c>
      <c r="B2034" s="22" t="s">
        <v>104</v>
      </c>
      <c r="C2034" s="72" t="s">
        <v>58</v>
      </c>
      <c r="D2034" s="60">
        <v>1385</v>
      </c>
      <c r="E2034" s="22">
        <v>7</v>
      </c>
      <c r="F2034" s="49" t="s">
        <v>7</v>
      </c>
      <c r="G2034" s="49" t="s">
        <v>5</v>
      </c>
      <c r="H2034" s="73">
        <v>20.95</v>
      </c>
      <c r="I2034" s="73" t="s">
        <v>80</v>
      </c>
      <c r="J2034" s="74">
        <v>0</v>
      </c>
      <c r="K2034" s="73">
        <v>20.95</v>
      </c>
      <c r="L2034" s="73">
        <v>10.039999999999999</v>
      </c>
      <c r="M2034" s="22">
        <v>17</v>
      </c>
      <c r="N2034" s="22">
        <v>3033</v>
      </c>
      <c r="O2034" s="22" t="s">
        <v>22</v>
      </c>
      <c r="P2034" s="22" t="s">
        <v>23</v>
      </c>
      <c r="Q2034" s="75">
        <v>356.15</v>
      </c>
      <c r="R2034" s="73">
        <v>0</v>
      </c>
      <c r="S2034" s="73">
        <v>185.47</v>
      </c>
    </row>
    <row r="2035" spans="1:19" x14ac:dyDescent="0.35">
      <c r="A2035" s="72">
        <v>41348</v>
      </c>
      <c r="B2035" s="22" t="s">
        <v>104</v>
      </c>
      <c r="C2035" s="72" t="s">
        <v>58</v>
      </c>
      <c r="D2035" s="60">
        <v>1386</v>
      </c>
      <c r="E2035" s="22">
        <v>19</v>
      </c>
      <c r="F2035" s="49" t="s">
        <v>7</v>
      </c>
      <c r="G2035" s="49" t="s">
        <v>5</v>
      </c>
      <c r="H2035" s="73">
        <v>49.95</v>
      </c>
      <c r="I2035" s="73" t="s">
        <v>82</v>
      </c>
      <c r="J2035" s="74">
        <v>0</v>
      </c>
      <c r="K2035" s="73">
        <v>49.95</v>
      </c>
      <c r="L2035" s="73">
        <v>24.77</v>
      </c>
      <c r="M2035" s="22">
        <v>13</v>
      </c>
      <c r="N2035" s="22">
        <v>3019</v>
      </c>
      <c r="O2035" s="22" t="s">
        <v>28</v>
      </c>
      <c r="P2035" s="22" t="s">
        <v>29</v>
      </c>
      <c r="Q2035" s="75">
        <v>649.35</v>
      </c>
      <c r="R2035" s="73">
        <v>0</v>
      </c>
      <c r="S2035" s="73">
        <v>327.34000000000003</v>
      </c>
    </row>
    <row r="2036" spans="1:19" x14ac:dyDescent="0.35">
      <c r="A2036" s="72">
        <v>41348</v>
      </c>
      <c r="B2036" s="22" t="s">
        <v>104</v>
      </c>
      <c r="C2036" s="72" t="s">
        <v>58</v>
      </c>
      <c r="D2036" s="60">
        <v>1386</v>
      </c>
      <c r="E2036" s="22">
        <v>15</v>
      </c>
      <c r="F2036" s="49" t="s">
        <v>7</v>
      </c>
      <c r="G2036" s="49" t="s">
        <v>5</v>
      </c>
      <c r="H2036" s="73">
        <v>28.95</v>
      </c>
      <c r="I2036" s="73" t="s">
        <v>80</v>
      </c>
      <c r="J2036" s="74">
        <v>0</v>
      </c>
      <c r="K2036" s="73">
        <v>28.95</v>
      </c>
      <c r="L2036" s="73">
        <v>17.53</v>
      </c>
      <c r="M2036" s="22">
        <v>1</v>
      </c>
      <c r="N2036" s="22">
        <v>3019</v>
      </c>
      <c r="O2036" s="22" t="s">
        <v>28</v>
      </c>
      <c r="P2036" s="22" t="s">
        <v>29</v>
      </c>
      <c r="Q2036" s="75">
        <v>28.95</v>
      </c>
      <c r="R2036" s="73">
        <v>0</v>
      </c>
      <c r="S2036" s="73">
        <v>11.419999999999998</v>
      </c>
    </row>
    <row r="2037" spans="1:19" x14ac:dyDescent="0.35">
      <c r="A2037" s="72">
        <v>41348</v>
      </c>
      <c r="B2037" s="22" t="s">
        <v>104</v>
      </c>
      <c r="C2037" s="72" t="s">
        <v>58</v>
      </c>
      <c r="D2037" s="60">
        <v>1387</v>
      </c>
      <c r="E2037" s="22">
        <v>6</v>
      </c>
      <c r="F2037" s="49" t="s">
        <v>7</v>
      </c>
      <c r="G2037" s="49" t="s">
        <v>5</v>
      </c>
      <c r="H2037" s="73">
        <v>55.95</v>
      </c>
      <c r="I2037" s="73" t="s">
        <v>83</v>
      </c>
      <c r="J2037" s="74">
        <v>0</v>
      </c>
      <c r="K2037" s="73">
        <v>55.95</v>
      </c>
      <c r="L2037" s="73">
        <v>16.059999999999999</v>
      </c>
      <c r="M2037" s="22">
        <v>4</v>
      </c>
      <c r="N2037" s="22">
        <v>3027</v>
      </c>
      <c r="O2037" s="22" t="s">
        <v>50</v>
      </c>
      <c r="P2037" s="22" t="s">
        <v>23</v>
      </c>
      <c r="Q2037" s="75">
        <v>223.8</v>
      </c>
      <c r="R2037" s="73">
        <v>0</v>
      </c>
      <c r="S2037" s="73">
        <v>159.56</v>
      </c>
    </row>
    <row r="2038" spans="1:19" x14ac:dyDescent="0.35">
      <c r="A2038" s="72">
        <v>41348</v>
      </c>
      <c r="B2038" s="22" t="s">
        <v>104</v>
      </c>
      <c r="C2038" s="72" t="s">
        <v>58</v>
      </c>
      <c r="D2038" s="60">
        <v>1387</v>
      </c>
      <c r="E2038" s="22">
        <v>32</v>
      </c>
      <c r="F2038" s="49" t="s">
        <v>7</v>
      </c>
      <c r="G2038" s="49" t="s">
        <v>5</v>
      </c>
      <c r="H2038" s="73">
        <v>22.95</v>
      </c>
      <c r="I2038" s="73" t="s">
        <v>80</v>
      </c>
      <c r="J2038" s="74">
        <v>0.2</v>
      </c>
      <c r="K2038" s="73">
        <v>18.36</v>
      </c>
      <c r="L2038" s="73">
        <v>11.78</v>
      </c>
      <c r="M2038" s="22">
        <v>25</v>
      </c>
      <c r="N2038" s="22">
        <v>3027</v>
      </c>
      <c r="O2038" s="22" t="s">
        <v>50</v>
      </c>
      <c r="P2038" s="22" t="s">
        <v>23</v>
      </c>
      <c r="Q2038" s="75">
        <v>459</v>
      </c>
      <c r="R2038" s="73">
        <v>4.59</v>
      </c>
      <c r="S2038" s="73">
        <v>164.5</v>
      </c>
    </row>
    <row r="2039" spans="1:19" x14ac:dyDescent="0.35">
      <c r="A2039" s="72">
        <v>41348</v>
      </c>
      <c r="B2039" s="22" t="s">
        <v>104</v>
      </c>
      <c r="C2039" s="72" t="s">
        <v>58</v>
      </c>
      <c r="D2039" s="60">
        <v>1388</v>
      </c>
      <c r="E2039" s="22">
        <v>7</v>
      </c>
      <c r="F2039" s="49" t="s">
        <v>8</v>
      </c>
      <c r="G2039" s="49" t="s">
        <v>5</v>
      </c>
      <c r="H2039" s="73">
        <v>20.95</v>
      </c>
      <c r="I2039" s="73" t="s">
        <v>80</v>
      </c>
      <c r="J2039" s="74">
        <v>0.1</v>
      </c>
      <c r="K2039" s="73">
        <v>18.86</v>
      </c>
      <c r="L2039" s="73">
        <v>10.039999999999999</v>
      </c>
      <c r="M2039" s="22">
        <v>9</v>
      </c>
      <c r="N2039" s="22">
        <v>3023</v>
      </c>
      <c r="O2039" s="22" t="s">
        <v>38</v>
      </c>
      <c r="P2039" s="22" t="s">
        <v>23</v>
      </c>
      <c r="Q2039" s="75">
        <v>169.74</v>
      </c>
      <c r="R2039" s="73">
        <v>2.09</v>
      </c>
      <c r="S2039" s="73">
        <v>79.38</v>
      </c>
    </row>
    <row r="2040" spans="1:19" x14ac:dyDescent="0.35">
      <c r="A2040" s="72">
        <v>41348</v>
      </c>
      <c r="B2040" s="22" t="s">
        <v>104</v>
      </c>
      <c r="C2040" s="72" t="s">
        <v>58</v>
      </c>
      <c r="D2040" s="60">
        <v>1388</v>
      </c>
      <c r="E2040" s="22">
        <v>27</v>
      </c>
      <c r="F2040" s="49" t="s">
        <v>8</v>
      </c>
      <c r="G2040" s="49" t="s">
        <v>5</v>
      </c>
      <c r="H2040" s="73">
        <v>4.95</v>
      </c>
      <c r="I2040" s="73" t="s">
        <v>78</v>
      </c>
      <c r="J2040" s="74">
        <v>0</v>
      </c>
      <c r="K2040" s="73">
        <v>4.95</v>
      </c>
      <c r="L2040" s="73">
        <v>1.82</v>
      </c>
      <c r="M2040" s="22">
        <v>8</v>
      </c>
      <c r="N2040" s="22">
        <v>3023</v>
      </c>
      <c r="O2040" s="22" t="s">
        <v>38</v>
      </c>
      <c r="P2040" s="22" t="s">
        <v>23</v>
      </c>
      <c r="Q2040" s="75">
        <v>39.6</v>
      </c>
      <c r="R2040" s="73">
        <v>0</v>
      </c>
      <c r="S2040" s="73">
        <v>25.04</v>
      </c>
    </row>
    <row r="2041" spans="1:19" x14ac:dyDescent="0.35">
      <c r="A2041" s="72">
        <v>41348</v>
      </c>
      <c r="B2041" s="22" t="s">
        <v>104</v>
      </c>
      <c r="C2041" s="72" t="s">
        <v>58</v>
      </c>
      <c r="D2041" s="60">
        <v>1389</v>
      </c>
      <c r="E2041" s="22">
        <v>21</v>
      </c>
      <c r="F2041" s="49" t="s">
        <v>7</v>
      </c>
      <c r="G2041" s="49" t="s">
        <v>5</v>
      </c>
      <c r="H2041" s="73">
        <v>26.95</v>
      </c>
      <c r="I2041" s="73" t="s">
        <v>80</v>
      </c>
      <c r="J2041" s="74">
        <v>0</v>
      </c>
      <c r="K2041" s="73">
        <v>26.95</v>
      </c>
      <c r="L2041" s="73">
        <v>12.42</v>
      </c>
      <c r="M2041" s="22">
        <v>12</v>
      </c>
      <c r="N2041" s="22">
        <v>3028</v>
      </c>
      <c r="O2041" s="22" t="s">
        <v>39</v>
      </c>
      <c r="P2041" s="22" t="s">
        <v>27</v>
      </c>
      <c r="Q2041" s="75">
        <v>323.39999999999998</v>
      </c>
      <c r="R2041" s="73">
        <v>0</v>
      </c>
      <c r="S2041" s="73">
        <v>174.35999999999999</v>
      </c>
    </row>
    <row r="2042" spans="1:19" x14ac:dyDescent="0.35">
      <c r="A2042" s="72">
        <v>41348</v>
      </c>
      <c r="B2042" s="22" t="s">
        <v>104</v>
      </c>
      <c r="C2042" s="72" t="s">
        <v>58</v>
      </c>
      <c r="D2042" s="60">
        <v>1390</v>
      </c>
      <c r="E2042" s="22">
        <v>2</v>
      </c>
      <c r="F2042" s="49" t="s">
        <v>8</v>
      </c>
      <c r="G2042" s="49" t="s">
        <v>5</v>
      </c>
      <c r="H2042" s="73">
        <v>44.95</v>
      </c>
      <c r="I2042" s="73" t="s">
        <v>82</v>
      </c>
      <c r="J2042" s="74">
        <v>0.1</v>
      </c>
      <c r="K2042" s="73">
        <v>40.46</v>
      </c>
      <c r="L2042" s="73">
        <v>27.95</v>
      </c>
      <c r="M2042" s="22">
        <v>4</v>
      </c>
      <c r="N2042" s="22">
        <v>3033</v>
      </c>
      <c r="O2042" s="22" t="s">
        <v>22</v>
      </c>
      <c r="P2042" s="22" t="s">
        <v>23</v>
      </c>
      <c r="Q2042" s="75">
        <v>161.84</v>
      </c>
      <c r="R2042" s="73">
        <v>4.490000000000002</v>
      </c>
      <c r="S2042" s="73">
        <v>50.040000000000006</v>
      </c>
    </row>
    <row r="2043" spans="1:19" x14ac:dyDescent="0.35">
      <c r="A2043" s="72">
        <v>41348</v>
      </c>
      <c r="B2043" s="22" t="s">
        <v>104</v>
      </c>
      <c r="C2043" s="72" t="s">
        <v>58</v>
      </c>
      <c r="D2043" s="60">
        <v>1391</v>
      </c>
      <c r="E2043" s="22">
        <v>19</v>
      </c>
      <c r="F2043" s="49" t="s">
        <v>7</v>
      </c>
      <c r="G2043" s="49" t="s">
        <v>5</v>
      </c>
      <c r="H2043" s="73">
        <v>49.95</v>
      </c>
      <c r="I2043" s="73" t="s">
        <v>82</v>
      </c>
      <c r="J2043" s="74">
        <v>0</v>
      </c>
      <c r="K2043" s="73">
        <v>49.95</v>
      </c>
      <c r="L2043" s="73">
        <v>24.77</v>
      </c>
      <c r="M2043" s="22">
        <v>31</v>
      </c>
      <c r="N2043" s="22">
        <v>3023</v>
      </c>
      <c r="O2043" s="22" t="s">
        <v>38</v>
      </c>
      <c r="P2043" s="22" t="s">
        <v>23</v>
      </c>
      <c r="Q2043" s="75">
        <v>1548.45</v>
      </c>
      <c r="R2043" s="73">
        <v>0</v>
      </c>
      <c r="S2043" s="73">
        <v>780.58000000000015</v>
      </c>
    </row>
    <row r="2044" spans="1:19" x14ac:dyDescent="0.35">
      <c r="A2044" s="72">
        <v>41348</v>
      </c>
      <c r="B2044" s="22" t="s">
        <v>104</v>
      </c>
      <c r="C2044" s="72" t="s">
        <v>58</v>
      </c>
      <c r="D2044" s="60">
        <v>1392</v>
      </c>
      <c r="E2044" s="22">
        <v>15</v>
      </c>
      <c r="F2044" s="49" t="s">
        <v>8</v>
      </c>
      <c r="G2044" s="49" t="s">
        <v>5</v>
      </c>
      <c r="H2044" s="73">
        <v>28.95</v>
      </c>
      <c r="I2044" s="73" t="s">
        <v>80</v>
      </c>
      <c r="J2044" s="74">
        <v>0</v>
      </c>
      <c r="K2044" s="73">
        <v>28.95</v>
      </c>
      <c r="L2044" s="73">
        <v>17.53</v>
      </c>
      <c r="M2044" s="22">
        <v>4</v>
      </c>
      <c r="N2044" s="22">
        <v>3023</v>
      </c>
      <c r="O2044" s="22" t="s">
        <v>38</v>
      </c>
      <c r="P2044" s="22" t="s">
        <v>23</v>
      </c>
      <c r="Q2044" s="75">
        <v>115.8</v>
      </c>
      <c r="R2044" s="73">
        <v>0</v>
      </c>
      <c r="S2044" s="73">
        <v>45.679999999999993</v>
      </c>
    </row>
    <row r="2045" spans="1:19" x14ac:dyDescent="0.35">
      <c r="A2045" s="72">
        <v>41348</v>
      </c>
      <c r="B2045" s="22" t="s">
        <v>104</v>
      </c>
      <c r="C2045" s="72" t="s">
        <v>58</v>
      </c>
      <c r="D2045" s="60">
        <v>1393</v>
      </c>
      <c r="E2045" s="22">
        <v>32</v>
      </c>
      <c r="F2045" s="49" t="s">
        <v>8</v>
      </c>
      <c r="G2045" s="49" t="s">
        <v>5</v>
      </c>
      <c r="H2045" s="73">
        <v>22.95</v>
      </c>
      <c r="I2045" s="73" t="s">
        <v>80</v>
      </c>
      <c r="J2045" s="74">
        <v>0</v>
      </c>
      <c r="K2045" s="73">
        <v>22.95</v>
      </c>
      <c r="L2045" s="73">
        <v>11.78</v>
      </c>
      <c r="M2045" s="22">
        <v>9</v>
      </c>
      <c r="N2045" s="22">
        <v>3025</v>
      </c>
      <c r="O2045" s="22" t="s">
        <v>35</v>
      </c>
      <c r="P2045" s="22" t="s">
        <v>31</v>
      </c>
      <c r="Q2045" s="75">
        <v>206.54999999999998</v>
      </c>
      <c r="R2045" s="73">
        <v>0</v>
      </c>
      <c r="S2045" s="73">
        <v>100.53</v>
      </c>
    </row>
    <row r="2046" spans="1:19" x14ac:dyDescent="0.35">
      <c r="A2046" s="72">
        <v>41349</v>
      </c>
      <c r="B2046" s="22" t="s">
        <v>105</v>
      </c>
      <c r="C2046" s="72" t="s">
        <v>58</v>
      </c>
      <c r="D2046" s="60">
        <v>1394</v>
      </c>
      <c r="E2046" s="22">
        <v>43</v>
      </c>
      <c r="F2046" s="49" t="s">
        <v>11</v>
      </c>
      <c r="G2046" s="49" t="s">
        <v>6</v>
      </c>
      <c r="H2046" s="73">
        <v>11.95</v>
      </c>
      <c r="I2046" s="73" t="s">
        <v>79</v>
      </c>
      <c r="J2046" s="74">
        <v>0</v>
      </c>
      <c r="K2046" s="73">
        <v>11.95</v>
      </c>
      <c r="L2046" s="73">
        <v>3.32</v>
      </c>
      <c r="M2046" s="22">
        <v>11</v>
      </c>
      <c r="N2046" s="22">
        <v>3026</v>
      </c>
      <c r="O2046" s="22" t="s">
        <v>51</v>
      </c>
      <c r="P2046" s="22" t="s">
        <v>41</v>
      </c>
      <c r="Q2046" s="75">
        <v>131.44999999999999</v>
      </c>
      <c r="R2046" s="73">
        <v>0</v>
      </c>
      <c r="S2046" s="73">
        <v>94.929999999999993</v>
      </c>
    </row>
    <row r="2047" spans="1:19" x14ac:dyDescent="0.35">
      <c r="A2047" s="72">
        <v>41349</v>
      </c>
      <c r="B2047" s="22" t="s">
        <v>105</v>
      </c>
      <c r="C2047" s="72" t="s">
        <v>58</v>
      </c>
      <c r="D2047" s="60">
        <v>1395</v>
      </c>
      <c r="E2047" s="22">
        <v>39</v>
      </c>
      <c r="F2047" s="49" t="s">
        <v>10</v>
      </c>
      <c r="G2047" s="49" t="s">
        <v>6</v>
      </c>
      <c r="H2047" s="73">
        <v>26.95</v>
      </c>
      <c r="I2047" s="73" t="s">
        <v>80</v>
      </c>
      <c r="J2047" s="74">
        <v>0</v>
      </c>
      <c r="K2047" s="73">
        <v>26.95</v>
      </c>
      <c r="L2047" s="73">
        <v>12.24</v>
      </c>
      <c r="M2047" s="22">
        <v>22</v>
      </c>
      <c r="N2047" s="22">
        <v>3023</v>
      </c>
      <c r="O2047" s="22" t="s">
        <v>38</v>
      </c>
      <c r="P2047" s="22" t="s">
        <v>23</v>
      </c>
      <c r="Q2047" s="75">
        <v>592.9</v>
      </c>
      <c r="R2047" s="73">
        <v>0</v>
      </c>
      <c r="S2047" s="73">
        <v>323.62</v>
      </c>
    </row>
    <row r="2048" spans="1:19" x14ac:dyDescent="0.35">
      <c r="A2048" s="72">
        <v>41349</v>
      </c>
      <c r="B2048" s="22" t="s">
        <v>105</v>
      </c>
      <c r="C2048" s="72" t="s">
        <v>58</v>
      </c>
      <c r="D2048" s="60">
        <v>1396</v>
      </c>
      <c r="E2048" s="22">
        <v>15</v>
      </c>
      <c r="F2048" s="49" t="s">
        <v>10</v>
      </c>
      <c r="G2048" s="49" t="s">
        <v>6</v>
      </c>
      <c r="H2048" s="73">
        <v>28.95</v>
      </c>
      <c r="I2048" s="73" t="s">
        <v>80</v>
      </c>
      <c r="J2048" s="74">
        <v>0.1</v>
      </c>
      <c r="K2048" s="73">
        <v>26.06</v>
      </c>
      <c r="L2048" s="73">
        <v>17.53</v>
      </c>
      <c r="M2048" s="22">
        <v>29</v>
      </c>
      <c r="N2048" s="22">
        <v>3021</v>
      </c>
      <c r="O2048" s="22" t="s">
        <v>26</v>
      </c>
      <c r="P2048" s="22" t="s">
        <v>27</v>
      </c>
      <c r="Q2048" s="75">
        <v>755.74</v>
      </c>
      <c r="R2048" s="73">
        <v>2.8900000000000006</v>
      </c>
      <c r="S2048" s="73">
        <v>247.36999999999992</v>
      </c>
    </row>
    <row r="2049" spans="1:19" x14ac:dyDescent="0.35">
      <c r="A2049" s="72">
        <v>41349</v>
      </c>
      <c r="B2049" s="22" t="s">
        <v>105</v>
      </c>
      <c r="C2049" s="72" t="s">
        <v>58</v>
      </c>
      <c r="D2049" s="60">
        <v>1397</v>
      </c>
      <c r="E2049" s="22">
        <v>7</v>
      </c>
      <c r="F2049" s="49" t="s">
        <v>11</v>
      </c>
      <c r="G2049" s="49" t="s">
        <v>6</v>
      </c>
      <c r="H2049" s="73">
        <v>20.95</v>
      </c>
      <c r="I2049" s="73" t="s">
        <v>80</v>
      </c>
      <c r="J2049" s="74">
        <v>0.1</v>
      </c>
      <c r="K2049" s="73">
        <v>18.86</v>
      </c>
      <c r="L2049" s="73">
        <v>10.039999999999999</v>
      </c>
      <c r="M2049" s="22">
        <v>23</v>
      </c>
      <c r="N2049" s="22">
        <v>3029</v>
      </c>
      <c r="O2049" s="22" t="s">
        <v>46</v>
      </c>
      <c r="P2049" s="22" t="s">
        <v>23</v>
      </c>
      <c r="Q2049" s="75">
        <v>433.78</v>
      </c>
      <c r="R2049" s="73">
        <v>2.09</v>
      </c>
      <c r="S2049" s="73">
        <v>202.86</v>
      </c>
    </row>
    <row r="2050" spans="1:19" x14ac:dyDescent="0.35">
      <c r="A2050" s="72">
        <v>41349</v>
      </c>
      <c r="B2050" s="22" t="s">
        <v>105</v>
      </c>
      <c r="C2050" s="72" t="s">
        <v>58</v>
      </c>
      <c r="D2050" s="60">
        <v>1397</v>
      </c>
      <c r="E2050" s="22">
        <v>31</v>
      </c>
      <c r="F2050" s="49" t="s">
        <v>11</v>
      </c>
      <c r="G2050" s="49" t="s">
        <v>6</v>
      </c>
      <c r="H2050" s="73">
        <v>0.95</v>
      </c>
      <c r="I2050" s="73" t="s">
        <v>78</v>
      </c>
      <c r="J2050" s="74">
        <v>0</v>
      </c>
      <c r="K2050" s="73">
        <v>0.95</v>
      </c>
      <c r="L2050" s="73">
        <v>0.34</v>
      </c>
      <c r="M2050" s="22">
        <v>14</v>
      </c>
      <c r="N2050" s="22">
        <v>3029</v>
      </c>
      <c r="O2050" s="22" t="s">
        <v>46</v>
      </c>
      <c r="P2050" s="22" t="s">
        <v>23</v>
      </c>
      <c r="Q2050" s="75">
        <v>13.299999999999999</v>
      </c>
      <c r="R2050" s="73">
        <v>0</v>
      </c>
      <c r="S2050" s="73">
        <v>8.5399999999999991</v>
      </c>
    </row>
    <row r="2051" spans="1:19" x14ac:dyDescent="0.35">
      <c r="A2051" s="72">
        <v>41349</v>
      </c>
      <c r="B2051" s="22" t="s">
        <v>105</v>
      </c>
      <c r="C2051" s="72" t="s">
        <v>58</v>
      </c>
      <c r="D2051" s="60">
        <v>1398</v>
      </c>
      <c r="E2051" s="22">
        <v>25</v>
      </c>
      <c r="F2051" s="49" t="s">
        <v>10</v>
      </c>
      <c r="G2051" s="49" t="s">
        <v>6</v>
      </c>
      <c r="H2051" s="73">
        <v>0.95</v>
      </c>
      <c r="I2051" s="73" t="s">
        <v>78</v>
      </c>
      <c r="J2051" s="74">
        <v>0.1</v>
      </c>
      <c r="K2051" s="73">
        <v>0.86</v>
      </c>
      <c r="L2051" s="73">
        <v>0.35</v>
      </c>
      <c r="M2051" s="22">
        <v>15</v>
      </c>
      <c r="N2051" s="22">
        <v>3027</v>
      </c>
      <c r="O2051" s="22" t="s">
        <v>50</v>
      </c>
      <c r="P2051" s="22" t="s">
        <v>23</v>
      </c>
      <c r="Q2051" s="75">
        <v>12.9</v>
      </c>
      <c r="R2051" s="73">
        <v>8.9999999999999969E-2</v>
      </c>
      <c r="S2051" s="73">
        <v>7.65</v>
      </c>
    </row>
    <row r="2052" spans="1:19" x14ac:dyDescent="0.35">
      <c r="A2052" s="72">
        <v>41349</v>
      </c>
      <c r="B2052" s="22" t="s">
        <v>105</v>
      </c>
      <c r="C2052" s="72" t="s">
        <v>58</v>
      </c>
      <c r="D2052" s="60">
        <v>1399</v>
      </c>
      <c r="E2052" s="22">
        <v>33</v>
      </c>
      <c r="F2052" s="49" t="s">
        <v>10</v>
      </c>
      <c r="G2052" s="49" t="s">
        <v>6</v>
      </c>
      <c r="H2052" s="73">
        <v>19.95</v>
      </c>
      <c r="I2052" s="73" t="s">
        <v>79</v>
      </c>
      <c r="J2052" s="74">
        <v>0</v>
      </c>
      <c r="K2052" s="73">
        <v>19.95</v>
      </c>
      <c r="L2052" s="73">
        <v>9.7799999999999994</v>
      </c>
      <c r="M2052" s="22">
        <v>18</v>
      </c>
      <c r="N2052" s="22">
        <v>3019</v>
      </c>
      <c r="O2052" s="22" t="s">
        <v>28</v>
      </c>
      <c r="P2052" s="22" t="s">
        <v>29</v>
      </c>
      <c r="Q2052" s="75">
        <v>359.09999999999997</v>
      </c>
      <c r="R2052" s="73">
        <v>0</v>
      </c>
      <c r="S2052" s="73">
        <v>183.06</v>
      </c>
    </row>
    <row r="2053" spans="1:19" x14ac:dyDescent="0.35">
      <c r="A2053" s="72">
        <v>41349</v>
      </c>
      <c r="B2053" s="22" t="s">
        <v>105</v>
      </c>
      <c r="C2053" s="72" t="s">
        <v>58</v>
      </c>
      <c r="D2053" s="60">
        <v>1399</v>
      </c>
      <c r="E2053" s="22">
        <v>13</v>
      </c>
      <c r="F2053" s="49" t="s">
        <v>10</v>
      </c>
      <c r="G2053" s="49" t="s">
        <v>6</v>
      </c>
      <c r="H2053" s="73">
        <v>26.95</v>
      </c>
      <c r="I2053" s="73" t="s">
        <v>80</v>
      </c>
      <c r="J2053" s="74">
        <v>0</v>
      </c>
      <c r="K2053" s="73">
        <v>26.95</v>
      </c>
      <c r="L2053" s="73">
        <v>13.26</v>
      </c>
      <c r="M2053" s="22">
        <v>6</v>
      </c>
      <c r="N2053" s="22">
        <v>3019</v>
      </c>
      <c r="O2053" s="22" t="s">
        <v>28</v>
      </c>
      <c r="P2053" s="22" t="s">
        <v>29</v>
      </c>
      <c r="Q2053" s="75">
        <v>161.69999999999999</v>
      </c>
      <c r="R2053" s="73">
        <v>0</v>
      </c>
      <c r="S2053" s="73">
        <v>82.14</v>
      </c>
    </row>
    <row r="2054" spans="1:19" x14ac:dyDescent="0.35">
      <c r="A2054" s="72">
        <v>41349</v>
      </c>
      <c r="B2054" s="22" t="s">
        <v>105</v>
      </c>
      <c r="C2054" s="72" t="s">
        <v>58</v>
      </c>
      <c r="D2054" s="60">
        <v>1400</v>
      </c>
      <c r="E2054" s="22">
        <v>39</v>
      </c>
      <c r="F2054" s="49" t="s">
        <v>11</v>
      </c>
      <c r="G2054" s="49" t="s">
        <v>6</v>
      </c>
      <c r="H2054" s="73">
        <v>26.95</v>
      </c>
      <c r="I2054" s="73" t="s">
        <v>80</v>
      </c>
      <c r="J2054" s="74">
        <v>0</v>
      </c>
      <c r="K2054" s="73">
        <v>26.95</v>
      </c>
      <c r="L2054" s="73">
        <v>12.24</v>
      </c>
      <c r="M2054" s="22">
        <v>17</v>
      </c>
      <c r="N2054" s="22">
        <v>3013</v>
      </c>
      <c r="O2054" s="22" t="s">
        <v>33</v>
      </c>
      <c r="P2054" s="22" t="s">
        <v>34</v>
      </c>
      <c r="Q2054" s="75">
        <v>458.15</v>
      </c>
      <c r="R2054" s="73">
        <v>0</v>
      </c>
      <c r="S2054" s="73">
        <v>250.07</v>
      </c>
    </row>
    <row r="2055" spans="1:19" x14ac:dyDescent="0.35">
      <c r="A2055" s="72">
        <v>41349</v>
      </c>
      <c r="B2055" s="22" t="s">
        <v>105</v>
      </c>
      <c r="C2055" s="72" t="s">
        <v>58</v>
      </c>
      <c r="D2055" s="60">
        <v>1400</v>
      </c>
      <c r="E2055" s="22">
        <v>5</v>
      </c>
      <c r="F2055" s="49" t="s">
        <v>11</v>
      </c>
      <c r="G2055" s="49" t="s">
        <v>6</v>
      </c>
      <c r="H2055" s="73">
        <v>24.95</v>
      </c>
      <c r="I2055" s="73" t="s">
        <v>80</v>
      </c>
      <c r="J2055" s="74">
        <v>0</v>
      </c>
      <c r="K2055" s="73">
        <v>24.95</v>
      </c>
      <c r="L2055" s="73">
        <v>12.27</v>
      </c>
      <c r="M2055" s="22">
        <v>10</v>
      </c>
      <c r="N2055" s="22">
        <v>3013</v>
      </c>
      <c r="O2055" s="22" t="s">
        <v>33</v>
      </c>
      <c r="P2055" s="22" t="s">
        <v>34</v>
      </c>
      <c r="Q2055" s="75">
        <v>249.5</v>
      </c>
      <c r="R2055" s="73">
        <v>0</v>
      </c>
      <c r="S2055" s="73">
        <v>126.8</v>
      </c>
    </row>
    <row r="2056" spans="1:19" x14ac:dyDescent="0.35">
      <c r="A2056" s="72">
        <v>41349</v>
      </c>
      <c r="B2056" s="22" t="s">
        <v>105</v>
      </c>
      <c r="C2056" s="72" t="s">
        <v>58</v>
      </c>
      <c r="D2056" s="60">
        <v>1400</v>
      </c>
      <c r="E2056" s="22">
        <v>9</v>
      </c>
      <c r="F2056" s="49" t="s">
        <v>11</v>
      </c>
      <c r="G2056" s="49" t="s">
        <v>6</v>
      </c>
      <c r="H2056" s="73">
        <v>48.95</v>
      </c>
      <c r="I2056" s="73" t="s">
        <v>82</v>
      </c>
      <c r="J2056" s="74">
        <v>0</v>
      </c>
      <c r="K2056" s="73">
        <v>48.95</v>
      </c>
      <c r="L2056" s="73">
        <v>24.52</v>
      </c>
      <c r="M2056" s="22">
        <v>23</v>
      </c>
      <c r="N2056" s="22">
        <v>3013</v>
      </c>
      <c r="O2056" s="22" t="s">
        <v>33</v>
      </c>
      <c r="P2056" s="22" t="s">
        <v>34</v>
      </c>
      <c r="Q2056" s="75">
        <v>1125.8500000000001</v>
      </c>
      <c r="R2056" s="73">
        <v>0</v>
      </c>
      <c r="S2056" s="73">
        <v>561.8900000000001</v>
      </c>
    </row>
    <row r="2057" spans="1:19" x14ac:dyDescent="0.35">
      <c r="A2057" s="72">
        <v>41349</v>
      </c>
      <c r="B2057" s="22" t="s">
        <v>105</v>
      </c>
      <c r="C2057" s="72" t="s">
        <v>58</v>
      </c>
      <c r="D2057" s="60">
        <v>1400</v>
      </c>
      <c r="E2057" s="22">
        <v>50</v>
      </c>
      <c r="F2057" s="49" t="s">
        <v>11</v>
      </c>
      <c r="G2057" s="49" t="s">
        <v>6</v>
      </c>
      <c r="H2057" s="73">
        <v>24.95</v>
      </c>
      <c r="I2057" s="73" t="s">
        <v>80</v>
      </c>
      <c r="J2057" s="74">
        <v>0</v>
      </c>
      <c r="K2057" s="73">
        <v>24.95</v>
      </c>
      <c r="L2057" s="73">
        <v>12.14</v>
      </c>
      <c r="M2057" s="22">
        <v>1</v>
      </c>
      <c r="N2057" s="22">
        <v>3013</v>
      </c>
      <c r="O2057" s="22" t="s">
        <v>33</v>
      </c>
      <c r="P2057" s="22" t="s">
        <v>34</v>
      </c>
      <c r="Q2057" s="75">
        <v>24.95</v>
      </c>
      <c r="R2057" s="73">
        <v>0</v>
      </c>
      <c r="S2057" s="73">
        <v>12.809999999999999</v>
      </c>
    </row>
    <row r="2058" spans="1:19" x14ac:dyDescent="0.35">
      <c r="A2058" s="72">
        <v>41350</v>
      </c>
      <c r="B2058" s="22" t="s">
        <v>99</v>
      </c>
      <c r="C2058" s="72" t="s">
        <v>58</v>
      </c>
      <c r="D2058" s="60">
        <v>1401</v>
      </c>
      <c r="E2058" s="22">
        <v>26</v>
      </c>
      <c r="F2058" s="49" t="s">
        <v>10</v>
      </c>
      <c r="G2058" s="49" t="s">
        <v>6</v>
      </c>
      <c r="H2058" s="73">
        <v>0.95</v>
      </c>
      <c r="I2058" s="73" t="s">
        <v>78</v>
      </c>
      <c r="J2058" s="74">
        <v>0</v>
      </c>
      <c r="K2058" s="73">
        <v>0.95</v>
      </c>
      <c r="L2058" s="73">
        <v>0.42</v>
      </c>
      <c r="M2058" s="22">
        <v>7</v>
      </c>
      <c r="N2058" s="22">
        <v>3019</v>
      </c>
      <c r="O2058" s="22" t="s">
        <v>28</v>
      </c>
      <c r="P2058" s="22" t="s">
        <v>29</v>
      </c>
      <c r="Q2058" s="75">
        <v>6.6499999999999995</v>
      </c>
      <c r="R2058" s="73">
        <v>0</v>
      </c>
      <c r="S2058" s="73">
        <v>3.71</v>
      </c>
    </row>
    <row r="2059" spans="1:19" x14ac:dyDescent="0.35">
      <c r="A2059" s="72">
        <v>41350</v>
      </c>
      <c r="B2059" s="22" t="s">
        <v>99</v>
      </c>
      <c r="C2059" s="72" t="s">
        <v>58</v>
      </c>
      <c r="D2059" s="60">
        <v>1402</v>
      </c>
      <c r="E2059" s="22">
        <v>23</v>
      </c>
      <c r="F2059" s="49" t="s">
        <v>10</v>
      </c>
      <c r="G2059" s="49" t="s">
        <v>6</v>
      </c>
      <c r="H2059" s="73">
        <v>2.95</v>
      </c>
      <c r="I2059" s="73" t="s">
        <v>78</v>
      </c>
      <c r="J2059" s="74">
        <v>0.1</v>
      </c>
      <c r="K2059" s="73">
        <v>2.66</v>
      </c>
      <c r="L2059" s="73">
        <v>1.68</v>
      </c>
      <c r="M2059" s="22">
        <v>6</v>
      </c>
      <c r="N2059" s="22">
        <v>3028</v>
      </c>
      <c r="O2059" s="22" t="s">
        <v>39</v>
      </c>
      <c r="P2059" s="22" t="s">
        <v>27</v>
      </c>
      <c r="Q2059" s="75">
        <v>15.96</v>
      </c>
      <c r="R2059" s="73">
        <v>0.29000000000000004</v>
      </c>
      <c r="S2059" s="73">
        <v>5.8800000000000008</v>
      </c>
    </row>
    <row r="2060" spans="1:19" x14ac:dyDescent="0.35">
      <c r="A2060" s="72">
        <v>41350</v>
      </c>
      <c r="B2060" s="22" t="s">
        <v>99</v>
      </c>
      <c r="C2060" s="72" t="s">
        <v>58</v>
      </c>
      <c r="D2060" s="60">
        <v>1403</v>
      </c>
      <c r="E2060" s="22">
        <v>19</v>
      </c>
      <c r="F2060" s="49" t="s">
        <v>11</v>
      </c>
      <c r="G2060" s="49" t="s">
        <v>6</v>
      </c>
      <c r="H2060" s="73">
        <v>49.95</v>
      </c>
      <c r="I2060" s="73" t="s">
        <v>82</v>
      </c>
      <c r="J2060" s="74">
        <v>0</v>
      </c>
      <c r="K2060" s="73">
        <v>49.95</v>
      </c>
      <c r="L2060" s="73">
        <v>24.77</v>
      </c>
      <c r="M2060" s="22">
        <v>20</v>
      </c>
      <c r="N2060" s="22">
        <v>3015</v>
      </c>
      <c r="O2060" s="22" t="s">
        <v>37</v>
      </c>
      <c r="P2060" s="22" t="s">
        <v>29</v>
      </c>
      <c r="Q2060" s="75">
        <v>999</v>
      </c>
      <c r="R2060" s="73">
        <v>0</v>
      </c>
      <c r="S2060" s="73">
        <v>503.60000000000008</v>
      </c>
    </row>
    <row r="2061" spans="1:19" x14ac:dyDescent="0.35">
      <c r="A2061" s="72">
        <v>41350</v>
      </c>
      <c r="B2061" s="22" t="s">
        <v>99</v>
      </c>
      <c r="C2061" s="72" t="s">
        <v>58</v>
      </c>
      <c r="D2061" s="60">
        <v>1404</v>
      </c>
      <c r="E2061" s="22">
        <v>29</v>
      </c>
      <c r="F2061" s="49" t="s">
        <v>11</v>
      </c>
      <c r="G2061" s="49" t="s">
        <v>6</v>
      </c>
      <c r="H2061" s="73">
        <v>40.950000000000003</v>
      </c>
      <c r="I2061" s="73" t="s">
        <v>82</v>
      </c>
      <c r="J2061" s="74">
        <v>0</v>
      </c>
      <c r="K2061" s="73">
        <v>40.950000000000003</v>
      </c>
      <c r="L2061" s="73">
        <v>15.51</v>
      </c>
      <c r="M2061" s="22">
        <v>4</v>
      </c>
      <c r="N2061" s="22">
        <v>3020</v>
      </c>
      <c r="O2061" s="22" t="s">
        <v>26</v>
      </c>
      <c r="P2061" s="22" t="s">
        <v>27</v>
      </c>
      <c r="Q2061" s="75">
        <v>163.80000000000001</v>
      </c>
      <c r="R2061" s="73">
        <v>0</v>
      </c>
      <c r="S2061" s="73">
        <v>101.76000000000002</v>
      </c>
    </row>
    <row r="2062" spans="1:19" x14ac:dyDescent="0.35">
      <c r="A2062" s="72">
        <v>41350</v>
      </c>
      <c r="B2062" s="22" t="s">
        <v>99</v>
      </c>
      <c r="C2062" s="72" t="s">
        <v>58</v>
      </c>
      <c r="D2062" s="60">
        <v>1405</v>
      </c>
      <c r="E2062" s="22">
        <v>39</v>
      </c>
      <c r="F2062" s="49" t="s">
        <v>9</v>
      </c>
      <c r="G2062" s="49" t="s">
        <v>6</v>
      </c>
      <c r="H2062" s="73">
        <v>26.95</v>
      </c>
      <c r="I2062" s="73" t="s">
        <v>80</v>
      </c>
      <c r="J2062" s="74">
        <v>0</v>
      </c>
      <c r="K2062" s="73">
        <v>26.95</v>
      </c>
      <c r="L2062" s="73">
        <v>12.24</v>
      </c>
      <c r="M2062" s="22">
        <v>11</v>
      </c>
      <c r="N2062" s="22">
        <v>3017</v>
      </c>
      <c r="O2062" s="22" t="s">
        <v>32</v>
      </c>
      <c r="P2062" s="22" t="s">
        <v>29</v>
      </c>
      <c r="Q2062" s="75">
        <v>296.45</v>
      </c>
      <c r="R2062" s="73">
        <v>0</v>
      </c>
      <c r="S2062" s="73">
        <v>161.81</v>
      </c>
    </row>
    <row r="2063" spans="1:19" x14ac:dyDescent="0.35">
      <c r="A2063" s="72">
        <v>41350</v>
      </c>
      <c r="B2063" s="22" t="s">
        <v>99</v>
      </c>
      <c r="C2063" s="72" t="s">
        <v>58</v>
      </c>
      <c r="D2063" s="60">
        <v>1405</v>
      </c>
      <c r="E2063" s="22">
        <v>23</v>
      </c>
      <c r="F2063" s="49" t="s">
        <v>9</v>
      </c>
      <c r="G2063" s="49" t="s">
        <v>6</v>
      </c>
      <c r="H2063" s="73">
        <v>2.95</v>
      </c>
      <c r="I2063" s="73" t="s">
        <v>78</v>
      </c>
      <c r="J2063" s="74">
        <v>0</v>
      </c>
      <c r="K2063" s="73">
        <v>2.95</v>
      </c>
      <c r="L2063" s="73">
        <v>1.68</v>
      </c>
      <c r="M2063" s="22">
        <v>1</v>
      </c>
      <c r="N2063" s="22">
        <v>3017</v>
      </c>
      <c r="O2063" s="22" t="s">
        <v>32</v>
      </c>
      <c r="P2063" s="22" t="s">
        <v>29</v>
      </c>
      <c r="Q2063" s="75">
        <v>2.95</v>
      </c>
      <c r="R2063" s="73">
        <v>0</v>
      </c>
      <c r="S2063" s="73">
        <v>1.2700000000000002</v>
      </c>
    </row>
    <row r="2064" spans="1:19" x14ac:dyDescent="0.35">
      <c r="A2064" s="72">
        <v>41350</v>
      </c>
      <c r="B2064" s="22" t="s">
        <v>99</v>
      </c>
      <c r="C2064" s="72" t="s">
        <v>58</v>
      </c>
      <c r="D2064" s="60">
        <v>1406</v>
      </c>
      <c r="E2064" s="22">
        <v>8</v>
      </c>
      <c r="F2064" s="49" t="s">
        <v>11</v>
      </c>
      <c r="G2064" s="49" t="s">
        <v>6</v>
      </c>
      <c r="H2064" s="73">
        <v>7.95</v>
      </c>
      <c r="I2064" s="73" t="s">
        <v>78</v>
      </c>
      <c r="J2064" s="74">
        <v>0</v>
      </c>
      <c r="K2064" s="73">
        <v>7.95</v>
      </c>
      <c r="L2064" s="73">
        <v>4.53</v>
      </c>
      <c r="M2064" s="22">
        <v>35</v>
      </c>
      <c r="N2064" s="22">
        <v>3027</v>
      </c>
      <c r="O2064" s="22" t="s">
        <v>50</v>
      </c>
      <c r="P2064" s="22" t="s">
        <v>23</v>
      </c>
      <c r="Q2064" s="75">
        <v>278.25</v>
      </c>
      <c r="R2064" s="73">
        <v>0</v>
      </c>
      <c r="S2064" s="73">
        <v>119.7</v>
      </c>
    </row>
    <row r="2065" spans="1:19" x14ac:dyDescent="0.35">
      <c r="A2065" s="72">
        <v>41350</v>
      </c>
      <c r="B2065" s="22" t="s">
        <v>99</v>
      </c>
      <c r="C2065" s="72" t="s">
        <v>58</v>
      </c>
      <c r="D2065" s="60">
        <v>1407</v>
      </c>
      <c r="E2065" s="22">
        <v>14</v>
      </c>
      <c r="F2065" s="49" t="s">
        <v>10</v>
      </c>
      <c r="G2065" s="49" t="s">
        <v>6</v>
      </c>
      <c r="H2065" s="73">
        <v>31.95</v>
      </c>
      <c r="I2065" s="73" t="s">
        <v>81</v>
      </c>
      <c r="J2065" s="74">
        <v>0</v>
      </c>
      <c r="K2065" s="73">
        <v>31.95</v>
      </c>
      <c r="L2065" s="73">
        <v>17.38</v>
      </c>
      <c r="M2065" s="22">
        <v>3</v>
      </c>
      <c r="N2065" s="22">
        <v>3015</v>
      </c>
      <c r="O2065" s="22" t="s">
        <v>37</v>
      </c>
      <c r="P2065" s="22" t="s">
        <v>29</v>
      </c>
      <c r="Q2065" s="75">
        <v>95.85</v>
      </c>
      <c r="R2065" s="73">
        <v>0</v>
      </c>
      <c r="S2065" s="73">
        <v>43.71</v>
      </c>
    </row>
    <row r="2066" spans="1:19" x14ac:dyDescent="0.35">
      <c r="A2066" s="72">
        <v>41350</v>
      </c>
      <c r="B2066" s="22" t="s">
        <v>99</v>
      </c>
      <c r="C2066" s="72" t="s">
        <v>58</v>
      </c>
      <c r="D2066" s="60">
        <v>1407</v>
      </c>
      <c r="E2066" s="22">
        <v>19</v>
      </c>
      <c r="F2066" s="49" t="s">
        <v>10</v>
      </c>
      <c r="G2066" s="49" t="s">
        <v>6</v>
      </c>
      <c r="H2066" s="73">
        <v>49.95</v>
      </c>
      <c r="I2066" s="73" t="s">
        <v>82</v>
      </c>
      <c r="J2066" s="74">
        <v>0</v>
      </c>
      <c r="K2066" s="73">
        <v>49.95</v>
      </c>
      <c r="L2066" s="73">
        <v>24.77</v>
      </c>
      <c r="M2066" s="22">
        <v>28</v>
      </c>
      <c r="N2066" s="22">
        <v>3015</v>
      </c>
      <c r="O2066" s="22" t="s">
        <v>37</v>
      </c>
      <c r="P2066" s="22" t="s">
        <v>29</v>
      </c>
      <c r="Q2066" s="75">
        <v>1398.6000000000001</v>
      </c>
      <c r="R2066" s="73">
        <v>0</v>
      </c>
      <c r="S2066" s="73">
        <v>705.04000000000008</v>
      </c>
    </row>
    <row r="2067" spans="1:19" x14ac:dyDescent="0.35">
      <c r="A2067" s="72">
        <v>41350</v>
      </c>
      <c r="B2067" s="22" t="s">
        <v>99</v>
      </c>
      <c r="C2067" s="72" t="s">
        <v>58</v>
      </c>
      <c r="D2067" s="60">
        <v>1408</v>
      </c>
      <c r="E2067" s="22">
        <v>30</v>
      </c>
      <c r="F2067" s="49" t="s">
        <v>9</v>
      </c>
      <c r="G2067" s="49" t="s">
        <v>6</v>
      </c>
      <c r="H2067" s="73">
        <v>10.95</v>
      </c>
      <c r="I2067" s="73" t="s">
        <v>79</v>
      </c>
      <c r="J2067" s="74">
        <v>0</v>
      </c>
      <c r="K2067" s="73">
        <v>10.95</v>
      </c>
      <c r="L2067" s="73">
        <v>4.8</v>
      </c>
      <c r="M2067" s="22">
        <v>18</v>
      </c>
      <c r="N2067" s="22">
        <v>3031</v>
      </c>
      <c r="O2067" s="22" t="s">
        <v>48</v>
      </c>
      <c r="P2067" s="22" t="s">
        <v>23</v>
      </c>
      <c r="Q2067" s="75">
        <v>197.1</v>
      </c>
      <c r="R2067" s="73">
        <v>0</v>
      </c>
      <c r="S2067" s="73">
        <v>110.69999999999999</v>
      </c>
    </row>
    <row r="2068" spans="1:19" x14ac:dyDescent="0.35">
      <c r="A2068" s="72">
        <v>41351</v>
      </c>
      <c r="B2068" s="22" t="s">
        <v>100</v>
      </c>
      <c r="C2068" s="72" t="s">
        <v>58</v>
      </c>
      <c r="D2068" s="60">
        <v>1409</v>
      </c>
      <c r="E2068" s="22">
        <v>47</v>
      </c>
      <c r="F2068" s="49" t="s">
        <v>7</v>
      </c>
      <c r="G2068" s="49" t="s">
        <v>6</v>
      </c>
      <c r="H2068" s="73">
        <v>28.95</v>
      </c>
      <c r="I2068" s="73" t="s">
        <v>80</v>
      </c>
      <c r="J2068" s="74">
        <v>0</v>
      </c>
      <c r="K2068" s="73">
        <v>28.95</v>
      </c>
      <c r="L2068" s="73">
        <v>8.86</v>
      </c>
      <c r="M2068" s="22">
        <v>20</v>
      </c>
      <c r="N2068" s="22">
        <v>3020</v>
      </c>
      <c r="O2068" s="22" t="s">
        <v>26</v>
      </c>
      <c r="P2068" s="22" t="s">
        <v>27</v>
      </c>
      <c r="Q2068" s="75">
        <v>579</v>
      </c>
      <c r="R2068" s="73">
        <v>0</v>
      </c>
      <c r="S2068" s="73">
        <v>401.8</v>
      </c>
    </row>
    <row r="2069" spans="1:19" x14ac:dyDescent="0.35">
      <c r="A2069" s="72">
        <v>41351</v>
      </c>
      <c r="B2069" s="22" t="s">
        <v>100</v>
      </c>
      <c r="C2069" s="72" t="s">
        <v>58</v>
      </c>
      <c r="D2069" s="60">
        <v>1410</v>
      </c>
      <c r="E2069" s="22">
        <v>46</v>
      </c>
      <c r="F2069" s="49" t="s">
        <v>9</v>
      </c>
      <c r="G2069" s="49" t="s">
        <v>6</v>
      </c>
      <c r="H2069" s="73">
        <v>55.95</v>
      </c>
      <c r="I2069" s="73" t="s">
        <v>83</v>
      </c>
      <c r="J2069" s="74">
        <v>0</v>
      </c>
      <c r="K2069" s="73">
        <v>55.95</v>
      </c>
      <c r="L2069" s="73">
        <v>32.47</v>
      </c>
      <c r="M2069" s="22">
        <v>11</v>
      </c>
      <c r="N2069" s="22">
        <v>3020</v>
      </c>
      <c r="O2069" s="22" t="s">
        <v>26</v>
      </c>
      <c r="P2069" s="22" t="s">
        <v>27</v>
      </c>
      <c r="Q2069" s="75">
        <v>615.45000000000005</v>
      </c>
      <c r="R2069" s="73">
        <v>0</v>
      </c>
      <c r="S2069" s="73">
        <v>258.28000000000003</v>
      </c>
    </row>
    <row r="2070" spans="1:19" x14ac:dyDescent="0.35">
      <c r="A2070" s="72">
        <v>41351</v>
      </c>
      <c r="B2070" s="22" t="s">
        <v>100</v>
      </c>
      <c r="C2070" s="72" t="s">
        <v>58</v>
      </c>
      <c r="D2070" s="60">
        <v>1411</v>
      </c>
      <c r="E2070" s="22">
        <v>48</v>
      </c>
      <c r="F2070" s="49" t="s">
        <v>8</v>
      </c>
      <c r="G2070" s="49" t="s">
        <v>6</v>
      </c>
      <c r="H2070" s="73">
        <v>3.95</v>
      </c>
      <c r="I2070" s="73" t="s">
        <v>78</v>
      </c>
      <c r="J2070" s="74">
        <v>0</v>
      </c>
      <c r="K2070" s="73">
        <v>3.95</v>
      </c>
      <c r="L2070" s="73">
        <v>1.43</v>
      </c>
      <c r="M2070" s="22">
        <v>12</v>
      </c>
      <c r="N2070" s="22">
        <v>3023</v>
      </c>
      <c r="O2070" s="22" t="s">
        <v>38</v>
      </c>
      <c r="P2070" s="22" t="s">
        <v>23</v>
      </c>
      <c r="Q2070" s="75">
        <v>47.400000000000006</v>
      </c>
      <c r="R2070" s="73">
        <v>0</v>
      </c>
      <c r="S2070" s="73">
        <v>30.240000000000006</v>
      </c>
    </row>
    <row r="2071" spans="1:19" x14ac:dyDescent="0.35">
      <c r="A2071" s="72">
        <v>41351</v>
      </c>
      <c r="B2071" s="22" t="s">
        <v>100</v>
      </c>
      <c r="C2071" s="72" t="s">
        <v>58</v>
      </c>
      <c r="D2071" s="60">
        <v>1411</v>
      </c>
      <c r="E2071" s="22">
        <v>21</v>
      </c>
      <c r="F2071" s="49" t="s">
        <v>8</v>
      </c>
      <c r="G2071" s="49" t="s">
        <v>6</v>
      </c>
      <c r="H2071" s="73">
        <v>26.95</v>
      </c>
      <c r="I2071" s="73" t="s">
        <v>80</v>
      </c>
      <c r="J2071" s="74">
        <v>0</v>
      </c>
      <c r="K2071" s="73">
        <v>26.95</v>
      </c>
      <c r="L2071" s="73">
        <v>12.42</v>
      </c>
      <c r="M2071" s="22">
        <v>4</v>
      </c>
      <c r="N2071" s="22">
        <v>3023</v>
      </c>
      <c r="O2071" s="22" t="s">
        <v>38</v>
      </c>
      <c r="P2071" s="22" t="s">
        <v>23</v>
      </c>
      <c r="Q2071" s="75">
        <v>107.8</v>
      </c>
      <c r="R2071" s="73">
        <v>0</v>
      </c>
      <c r="S2071" s="73">
        <v>58.12</v>
      </c>
    </row>
    <row r="2072" spans="1:19" x14ac:dyDescent="0.35">
      <c r="A2072" s="72">
        <v>41351</v>
      </c>
      <c r="B2072" s="22" t="s">
        <v>100</v>
      </c>
      <c r="C2072" s="72" t="s">
        <v>58</v>
      </c>
      <c r="D2072" s="60">
        <v>1412</v>
      </c>
      <c r="E2072" s="22">
        <v>14</v>
      </c>
      <c r="F2072" s="49" t="s">
        <v>7</v>
      </c>
      <c r="G2072" s="49" t="s">
        <v>6</v>
      </c>
      <c r="H2072" s="73">
        <v>31.95</v>
      </c>
      <c r="I2072" s="73" t="s">
        <v>81</v>
      </c>
      <c r="J2072" s="74">
        <v>0</v>
      </c>
      <c r="K2072" s="73">
        <v>31.95</v>
      </c>
      <c r="L2072" s="73">
        <v>17.38</v>
      </c>
      <c r="M2072" s="22">
        <v>2</v>
      </c>
      <c r="N2072" s="22">
        <v>3032</v>
      </c>
      <c r="O2072" s="22" t="s">
        <v>30</v>
      </c>
      <c r="P2072" s="22" t="s">
        <v>31</v>
      </c>
      <c r="Q2072" s="75">
        <v>63.9</v>
      </c>
      <c r="R2072" s="73">
        <v>0</v>
      </c>
      <c r="S2072" s="73">
        <v>29.14</v>
      </c>
    </row>
    <row r="2073" spans="1:19" x14ac:dyDescent="0.35">
      <c r="A2073" s="72">
        <v>41351</v>
      </c>
      <c r="B2073" s="22" t="s">
        <v>100</v>
      </c>
      <c r="C2073" s="72" t="s">
        <v>58</v>
      </c>
      <c r="D2073" s="60">
        <v>1413</v>
      </c>
      <c r="E2073" s="22">
        <v>29</v>
      </c>
      <c r="F2073" s="49" t="s">
        <v>9</v>
      </c>
      <c r="G2073" s="49" t="s">
        <v>6</v>
      </c>
      <c r="H2073" s="73">
        <v>40.950000000000003</v>
      </c>
      <c r="I2073" s="73" t="s">
        <v>82</v>
      </c>
      <c r="J2073" s="74">
        <v>0</v>
      </c>
      <c r="K2073" s="73">
        <v>40.950000000000003</v>
      </c>
      <c r="L2073" s="73">
        <v>15.51</v>
      </c>
      <c r="M2073" s="22">
        <v>6</v>
      </c>
      <c r="N2073" s="22">
        <v>3021</v>
      </c>
      <c r="O2073" s="22" t="s">
        <v>26</v>
      </c>
      <c r="P2073" s="22" t="s">
        <v>27</v>
      </c>
      <c r="Q2073" s="75">
        <v>245.70000000000002</v>
      </c>
      <c r="R2073" s="73">
        <v>0</v>
      </c>
      <c r="S2073" s="73">
        <v>152.64000000000004</v>
      </c>
    </row>
    <row r="2074" spans="1:19" x14ac:dyDescent="0.35">
      <c r="A2074" s="72">
        <v>41351</v>
      </c>
      <c r="B2074" s="22" t="s">
        <v>100</v>
      </c>
      <c r="C2074" s="72" t="s">
        <v>58</v>
      </c>
      <c r="D2074" s="60">
        <v>1414</v>
      </c>
      <c r="E2074" s="22">
        <v>36</v>
      </c>
      <c r="F2074" s="49" t="s">
        <v>7</v>
      </c>
      <c r="G2074" s="49" t="s">
        <v>6</v>
      </c>
      <c r="H2074" s="73">
        <v>26.95</v>
      </c>
      <c r="I2074" s="73" t="s">
        <v>80</v>
      </c>
      <c r="J2074" s="74">
        <v>0</v>
      </c>
      <c r="K2074" s="73">
        <v>26.95</v>
      </c>
      <c r="L2074" s="73">
        <v>12.53</v>
      </c>
      <c r="M2074" s="22">
        <v>25</v>
      </c>
      <c r="N2074" s="22">
        <v>3033</v>
      </c>
      <c r="O2074" s="22" t="s">
        <v>22</v>
      </c>
      <c r="P2074" s="22" t="s">
        <v>23</v>
      </c>
      <c r="Q2074" s="75">
        <v>673.75</v>
      </c>
      <c r="R2074" s="73">
        <v>0</v>
      </c>
      <c r="S2074" s="73">
        <v>360.5</v>
      </c>
    </row>
    <row r="2075" spans="1:19" x14ac:dyDescent="0.35">
      <c r="A2075" s="72">
        <v>41351</v>
      </c>
      <c r="B2075" s="22" t="s">
        <v>100</v>
      </c>
      <c r="C2075" s="72" t="s">
        <v>58</v>
      </c>
      <c r="D2075" s="60">
        <v>1415</v>
      </c>
      <c r="E2075" s="22">
        <v>34</v>
      </c>
      <c r="F2075" s="49" t="s">
        <v>9</v>
      </c>
      <c r="G2075" s="49" t="s">
        <v>6</v>
      </c>
      <c r="H2075" s="73">
        <v>37.950000000000003</v>
      </c>
      <c r="I2075" s="73" t="s">
        <v>81</v>
      </c>
      <c r="J2075" s="74">
        <v>0.2</v>
      </c>
      <c r="K2075" s="73">
        <v>30.36</v>
      </c>
      <c r="L2075" s="73">
        <v>15.35</v>
      </c>
      <c r="M2075" s="22">
        <v>16</v>
      </c>
      <c r="N2075" s="22">
        <v>3032</v>
      </c>
      <c r="O2075" s="22" t="s">
        <v>30</v>
      </c>
      <c r="P2075" s="22" t="s">
        <v>31</v>
      </c>
      <c r="Q2075" s="75">
        <v>485.76</v>
      </c>
      <c r="R2075" s="73">
        <v>7.5900000000000034</v>
      </c>
      <c r="S2075" s="73">
        <v>240.16</v>
      </c>
    </row>
    <row r="2076" spans="1:19" x14ac:dyDescent="0.35">
      <c r="A2076" s="72">
        <v>41351</v>
      </c>
      <c r="B2076" s="22" t="s">
        <v>100</v>
      </c>
      <c r="C2076" s="72" t="s">
        <v>58</v>
      </c>
      <c r="D2076" s="60">
        <v>1416</v>
      </c>
      <c r="E2076" s="22">
        <v>25</v>
      </c>
      <c r="F2076" s="49" t="s">
        <v>8</v>
      </c>
      <c r="G2076" s="49" t="s">
        <v>6</v>
      </c>
      <c r="H2076" s="73">
        <v>0.95</v>
      </c>
      <c r="I2076" s="73" t="s">
        <v>78</v>
      </c>
      <c r="J2076" s="74">
        <v>0</v>
      </c>
      <c r="K2076" s="73">
        <v>0.95</v>
      </c>
      <c r="L2076" s="73">
        <v>0.35</v>
      </c>
      <c r="M2076" s="22">
        <v>10</v>
      </c>
      <c r="N2076" s="22">
        <v>3026</v>
      </c>
      <c r="O2076" s="22" t="s">
        <v>51</v>
      </c>
      <c r="P2076" s="22" t="s">
        <v>41</v>
      </c>
      <c r="Q2076" s="75">
        <v>9.5</v>
      </c>
      <c r="R2076" s="73">
        <v>0</v>
      </c>
      <c r="S2076" s="73">
        <v>6</v>
      </c>
    </row>
    <row r="2077" spans="1:19" x14ac:dyDescent="0.35">
      <c r="A2077" s="72">
        <v>41351</v>
      </c>
      <c r="B2077" s="22" t="s">
        <v>100</v>
      </c>
      <c r="C2077" s="72" t="s">
        <v>58</v>
      </c>
      <c r="D2077" s="60">
        <v>1417</v>
      </c>
      <c r="E2077" s="22">
        <v>21</v>
      </c>
      <c r="F2077" s="49" t="s">
        <v>7</v>
      </c>
      <c r="G2077" s="49" t="s">
        <v>6</v>
      </c>
      <c r="H2077" s="73">
        <v>26.95</v>
      </c>
      <c r="I2077" s="73" t="s">
        <v>80</v>
      </c>
      <c r="J2077" s="74">
        <v>0</v>
      </c>
      <c r="K2077" s="73">
        <v>26.95</v>
      </c>
      <c r="L2077" s="73">
        <v>12.42</v>
      </c>
      <c r="M2077" s="22">
        <v>13</v>
      </c>
      <c r="N2077" s="22">
        <v>3027</v>
      </c>
      <c r="O2077" s="22" t="s">
        <v>50</v>
      </c>
      <c r="P2077" s="22" t="s">
        <v>23</v>
      </c>
      <c r="Q2077" s="75">
        <v>350.34999999999997</v>
      </c>
      <c r="R2077" s="73">
        <v>0</v>
      </c>
      <c r="S2077" s="73">
        <v>188.89</v>
      </c>
    </row>
    <row r="2078" spans="1:19" x14ac:dyDescent="0.35">
      <c r="A2078" s="72">
        <v>41351</v>
      </c>
      <c r="B2078" s="22" t="s">
        <v>100</v>
      </c>
      <c r="C2078" s="72" t="s">
        <v>58</v>
      </c>
      <c r="D2078" s="60">
        <v>1418</v>
      </c>
      <c r="E2078" s="22">
        <v>39</v>
      </c>
      <c r="F2078" s="49" t="s">
        <v>8</v>
      </c>
      <c r="G2078" s="49" t="s">
        <v>6</v>
      </c>
      <c r="H2078" s="73">
        <v>26.95</v>
      </c>
      <c r="I2078" s="73" t="s">
        <v>80</v>
      </c>
      <c r="J2078" s="74">
        <v>0</v>
      </c>
      <c r="K2078" s="73">
        <v>26.95</v>
      </c>
      <c r="L2078" s="73">
        <v>12.24</v>
      </c>
      <c r="M2078" s="22">
        <v>21</v>
      </c>
      <c r="N2078" s="22">
        <v>3027</v>
      </c>
      <c r="O2078" s="22" t="s">
        <v>50</v>
      </c>
      <c r="P2078" s="22" t="s">
        <v>23</v>
      </c>
      <c r="Q2078" s="75">
        <v>565.94999999999993</v>
      </c>
      <c r="R2078" s="73">
        <v>0</v>
      </c>
      <c r="S2078" s="73">
        <v>308.90999999999997</v>
      </c>
    </row>
    <row r="2079" spans="1:19" x14ac:dyDescent="0.35">
      <c r="A2079" s="72">
        <v>41352</v>
      </c>
      <c r="B2079" s="22" t="s">
        <v>101</v>
      </c>
      <c r="C2079" s="72" t="s">
        <v>58</v>
      </c>
      <c r="D2079" s="60">
        <v>1419</v>
      </c>
      <c r="E2079" s="22">
        <v>19</v>
      </c>
      <c r="F2079" s="49" t="s">
        <v>10</v>
      </c>
      <c r="G2079" s="49" t="s">
        <v>5</v>
      </c>
      <c r="H2079" s="73">
        <v>49.95</v>
      </c>
      <c r="I2079" s="73" t="s">
        <v>82</v>
      </c>
      <c r="J2079" s="74">
        <v>0</v>
      </c>
      <c r="K2079" s="73">
        <v>49.95</v>
      </c>
      <c r="L2079" s="73">
        <v>24.77</v>
      </c>
      <c r="M2079" s="22">
        <v>17</v>
      </c>
      <c r="N2079" s="22">
        <v>3010</v>
      </c>
      <c r="O2079" s="22" t="s">
        <v>45</v>
      </c>
      <c r="P2079" s="22" t="s">
        <v>44</v>
      </c>
      <c r="Q2079" s="75">
        <v>849.15000000000009</v>
      </c>
      <c r="R2079" s="73">
        <v>0</v>
      </c>
      <c r="S2079" s="73">
        <v>428.06000000000006</v>
      </c>
    </row>
    <row r="2080" spans="1:19" x14ac:dyDescent="0.35">
      <c r="A2080" s="72">
        <v>41352</v>
      </c>
      <c r="B2080" s="22" t="s">
        <v>101</v>
      </c>
      <c r="C2080" s="72" t="s">
        <v>58</v>
      </c>
      <c r="D2080" s="60">
        <v>1419</v>
      </c>
      <c r="E2080" s="22">
        <v>47</v>
      </c>
      <c r="F2080" s="49" t="s">
        <v>10</v>
      </c>
      <c r="G2080" s="49" t="s">
        <v>5</v>
      </c>
      <c r="H2080" s="73">
        <v>28.95</v>
      </c>
      <c r="I2080" s="73" t="s">
        <v>80</v>
      </c>
      <c r="J2080" s="74">
        <v>0</v>
      </c>
      <c r="K2080" s="73">
        <v>28.95</v>
      </c>
      <c r="L2080" s="73">
        <v>8.86</v>
      </c>
      <c r="M2080" s="22">
        <v>22</v>
      </c>
      <c r="N2080" s="22">
        <v>3010</v>
      </c>
      <c r="O2080" s="22" t="s">
        <v>45</v>
      </c>
      <c r="P2080" s="22" t="s">
        <v>44</v>
      </c>
      <c r="Q2080" s="75">
        <v>636.9</v>
      </c>
      <c r="R2080" s="73">
        <v>0</v>
      </c>
      <c r="S2080" s="73">
        <v>441.98</v>
      </c>
    </row>
    <row r="2081" spans="1:19" x14ac:dyDescent="0.35">
      <c r="A2081" s="72">
        <v>41352</v>
      </c>
      <c r="B2081" s="22" t="s">
        <v>101</v>
      </c>
      <c r="C2081" s="72" t="s">
        <v>58</v>
      </c>
      <c r="D2081" s="60">
        <v>1419</v>
      </c>
      <c r="E2081" s="22">
        <v>18</v>
      </c>
      <c r="F2081" s="49" t="s">
        <v>10</v>
      </c>
      <c r="G2081" s="49" t="s">
        <v>5</v>
      </c>
      <c r="H2081" s="73">
        <v>54.95</v>
      </c>
      <c r="I2081" s="73" t="s">
        <v>83</v>
      </c>
      <c r="J2081" s="74">
        <v>0</v>
      </c>
      <c r="K2081" s="73">
        <v>54.95</v>
      </c>
      <c r="L2081" s="73">
        <v>26.65</v>
      </c>
      <c r="M2081" s="22">
        <v>22</v>
      </c>
      <c r="N2081" s="22">
        <v>3010</v>
      </c>
      <c r="O2081" s="22" t="s">
        <v>45</v>
      </c>
      <c r="P2081" s="22" t="s">
        <v>44</v>
      </c>
      <c r="Q2081" s="75">
        <v>1208.9000000000001</v>
      </c>
      <c r="R2081" s="73">
        <v>0</v>
      </c>
      <c r="S2081" s="73">
        <v>622.60000000000014</v>
      </c>
    </row>
    <row r="2082" spans="1:19" x14ac:dyDescent="0.35">
      <c r="A2082" s="72">
        <v>41352</v>
      </c>
      <c r="B2082" s="22" t="s">
        <v>101</v>
      </c>
      <c r="C2082" s="72" t="s">
        <v>58</v>
      </c>
      <c r="D2082" s="60">
        <v>1420</v>
      </c>
      <c r="E2082" s="22">
        <v>6</v>
      </c>
      <c r="F2082" s="49" t="s">
        <v>11</v>
      </c>
      <c r="G2082" s="49" t="s">
        <v>5</v>
      </c>
      <c r="H2082" s="73">
        <v>55.95</v>
      </c>
      <c r="I2082" s="73" t="s">
        <v>83</v>
      </c>
      <c r="J2082" s="74">
        <v>0</v>
      </c>
      <c r="K2082" s="73">
        <v>55.95</v>
      </c>
      <c r="L2082" s="73">
        <v>16.059999999999999</v>
      </c>
      <c r="M2082" s="22">
        <v>12</v>
      </c>
      <c r="N2082" s="22">
        <v>3011</v>
      </c>
      <c r="O2082" s="22" t="s">
        <v>52</v>
      </c>
      <c r="P2082" s="22" t="s">
        <v>31</v>
      </c>
      <c r="Q2082" s="75">
        <v>671.40000000000009</v>
      </c>
      <c r="R2082" s="73">
        <v>0</v>
      </c>
      <c r="S2082" s="73">
        <v>478.68</v>
      </c>
    </row>
    <row r="2083" spans="1:19" x14ac:dyDescent="0.35">
      <c r="A2083" s="72">
        <v>41352</v>
      </c>
      <c r="B2083" s="22" t="s">
        <v>101</v>
      </c>
      <c r="C2083" s="72" t="s">
        <v>58</v>
      </c>
      <c r="D2083" s="60">
        <v>1420</v>
      </c>
      <c r="E2083" s="22">
        <v>46</v>
      </c>
      <c r="F2083" s="49" t="s">
        <v>11</v>
      </c>
      <c r="G2083" s="49" t="s">
        <v>5</v>
      </c>
      <c r="H2083" s="73">
        <v>55.95</v>
      </c>
      <c r="I2083" s="73" t="s">
        <v>83</v>
      </c>
      <c r="J2083" s="74">
        <v>0</v>
      </c>
      <c r="K2083" s="73">
        <v>55.95</v>
      </c>
      <c r="L2083" s="73">
        <v>32.47</v>
      </c>
      <c r="M2083" s="22">
        <v>12</v>
      </c>
      <c r="N2083" s="22">
        <v>3011</v>
      </c>
      <c r="O2083" s="22" t="s">
        <v>52</v>
      </c>
      <c r="P2083" s="22" t="s">
        <v>31</v>
      </c>
      <c r="Q2083" s="75">
        <v>671.40000000000009</v>
      </c>
      <c r="R2083" s="73">
        <v>0</v>
      </c>
      <c r="S2083" s="73">
        <v>281.76000000000005</v>
      </c>
    </row>
    <row r="2084" spans="1:19" x14ac:dyDescent="0.35">
      <c r="A2084" s="72">
        <v>41352</v>
      </c>
      <c r="B2084" s="22" t="s">
        <v>101</v>
      </c>
      <c r="C2084" s="72" t="s">
        <v>58</v>
      </c>
      <c r="D2084" s="60">
        <v>1420</v>
      </c>
      <c r="E2084" s="22">
        <v>25</v>
      </c>
      <c r="F2084" s="49" t="s">
        <v>11</v>
      </c>
      <c r="G2084" s="49" t="s">
        <v>5</v>
      </c>
      <c r="H2084" s="73">
        <v>0.95</v>
      </c>
      <c r="I2084" s="73" t="s">
        <v>78</v>
      </c>
      <c r="J2084" s="74">
        <v>0.1</v>
      </c>
      <c r="K2084" s="73">
        <v>0.86</v>
      </c>
      <c r="L2084" s="73">
        <v>0.35</v>
      </c>
      <c r="M2084" s="22">
        <v>6</v>
      </c>
      <c r="N2084" s="22">
        <v>3011</v>
      </c>
      <c r="O2084" s="22" t="s">
        <v>52</v>
      </c>
      <c r="P2084" s="22" t="s">
        <v>31</v>
      </c>
      <c r="Q2084" s="75">
        <v>5.16</v>
      </c>
      <c r="R2084" s="73">
        <v>8.9999999999999969E-2</v>
      </c>
      <c r="S2084" s="73">
        <v>3.06</v>
      </c>
    </row>
    <row r="2085" spans="1:19" x14ac:dyDescent="0.35">
      <c r="A2085" s="72">
        <v>41352</v>
      </c>
      <c r="B2085" s="22" t="s">
        <v>101</v>
      </c>
      <c r="C2085" s="72" t="s">
        <v>58</v>
      </c>
      <c r="D2085" s="60">
        <v>1420</v>
      </c>
      <c r="E2085" s="22">
        <v>40</v>
      </c>
      <c r="F2085" s="49" t="s">
        <v>11</v>
      </c>
      <c r="G2085" s="49" t="s">
        <v>5</v>
      </c>
      <c r="H2085" s="73">
        <v>16.95</v>
      </c>
      <c r="I2085" s="73" t="s">
        <v>79</v>
      </c>
      <c r="J2085" s="74">
        <v>0.1</v>
      </c>
      <c r="K2085" s="73">
        <v>15.26</v>
      </c>
      <c r="L2085" s="73">
        <v>6.53</v>
      </c>
      <c r="M2085" s="22">
        <v>11</v>
      </c>
      <c r="N2085" s="22">
        <v>3011</v>
      </c>
      <c r="O2085" s="22" t="s">
        <v>52</v>
      </c>
      <c r="P2085" s="22" t="s">
        <v>31</v>
      </c>
      <c r="Q2085" s="75">
        <v>167.85999999999999</v>
      </c>
      <c r="R2085" s="73">
        <v>1.6899999999999995</v>
      </c>
      <c r="S2085" s="73">
        <v>96.03</v>
      </c>
    </row>
    <row r="2086" spans="1:19" x14ac:dyDescent="0.35">
      <c r="A2086" s="72">
        <v>41352</v>
      </c>
      <c r="B2086" s="22" t="s">
        <v>101</v>
      </c>
      <c r="C2086" s="72" t="s">
        <v>58</v>
      </c>
      <c r="D2086" s="60">
        <v>1421</v>
      </c>
      <c r="E2086" s="22">
        <v>40</v>
      </c>
      <c r="F2086" s="49" t="s">
        <v>10</v>
      </c>
      <c r="G2086" s="49" t="s">
        <v>5</v>
      </c>
      <c r="H2086" s="73">
        <v>16.95</v>
      </c>
      <c r="I2086" s="73" t="s">
        <v>79</v>
      </c>
      <c r="J2086" s="74">
        <v>0</v>
      </c>
      <c r="K2086" s="73">
        <v>16.95</v>
      </c>
      <c r="L2086" s="73">
        <v>6.53</v>
      </c>
      <c r="M2086" s="22">
        <v>15</v>
      </c>
      <c r="N2086" s="22">
        <v>3028</v>
      </c>
      <c r="O2086" s="22" t="s">
        <v>39</v>
      </c>
      <c r="P2086" s="22" t="s">
        <v>27</v>
      </c>
      <c r="Q2086" s="75">
        <v>254.25</v>
      </c>
      <c r="R2086" s="73">
        <v>0</v>
      </c>
      <c r="S2086" s="73">
        <v>156.29999999999998</v>
      </c>
    </row>
    <row r="2087" spans="1:19" x14ac:dyDescent="0.35">
      <c r="A2087" s="72">
        <v>41352</v>
      </c>
      <c r="B2087" s="22" t="s">
        <v>101</v>
      </c>
      <c r="C2087" s="72" t="s">
        <v>58</v>
      </c>
      <c r="D2087" s="60">
        <v>1422</v>
      </c>
      <c r="E2087" s="22">
        <v>6</v>
      </c>
      <c r="F2087" s="49" t="s">
        <v>11</v>
      </c>
      <c r="G2087" s="49" t="s">
        <v>5</v>
      </c>
      <c r="H2087" s="73">
        <v>55.95</v>
      </c>
      <c r="I2087" s="73" t="s">
        <v>83</v>
      </c>
      <c r="J2087" s="74">
        <v>0</v>
      </c>
      <c r="K2087" s="73">
        <v>55.95</v>
      </c>
      <c r="L2087" s="73">
        <v>16.059999999999999</v>
      </c>
      <c r="M2087" s="22">
        <v>22</v>
      </c>
      <c r="N2087" s="22">
        <v>3020</v>
      </c>
      <c r="O2087" s="22" t="s">
        <v>26</v>
      </c>
      <c r="P2087" s="22" t="s">
        <v>27</v>
      </c>
      <c r="Q2087" s="75">
        <v>1230.9000000000001</v>
      </c>
      <c r="R2087" s="73">
        <v>0</v>
      </c>
      <c r="S2087" s="73">
        <v>877.58</v>
      </c>
    </row>
    <row r="2088" spans="1:19" x14ac:dyDescent="0.35">
      <c r="A2088" s="72">
        <v>41352</v>
      </c>
      <c r="B2088" s="22" t="s">
        <v>101</v>
      </c>
      <c r="C2088" s="72" t="s">
        <v>58</v>
      </c>
      <c r="D2088" s="60">
        <v>1422</v>
      </c>
      <c r="E2088" s="22">
        <v>44</v>
      </c>
      <c r="F2088" s="49" t="s">
        <v>11</v>
      </c>
      <c r="G2088" s="49" t="s">
        <v>5</v>
      </c>
      <c r="H2088" s="73">
        <v>38.950000000000003</v>
      </c>
      <c r="I2088" s="73" t="s">
        <v>81</v>
      </c>
      <c r="J2088" s="74">
        <v>0</v>
      </c>
      <c r="K2088" s="73">
        <v>38.950000000000003</v>
      </c>
      <c r="L2088" s="73">
        <v>24.76</v>
      </c>
      <c r="M2088" s="22">
        <v>23</v>
      </c>
      <c r="N2088" s="22">
        <v>3020</v>
      </c>
      <c r="O2088" s="22" t="s">
        <v>26</v>
      </c>
      <c r="P2088" s="22" t="s">
        <v>27</v>
      </c>
      <c r="Q2088" s="75">
        <v>895.85</v>
      </c>
      <c r="R2088" s="73">
        <v>0</v>
      </c>
      <c r="S2088" s="73">
        <v>326.37</v>
      </c>
    </row>
    <row r="2089" spans="1:19" x14ac:dyDescent="0.35">
      <c r="A2089" s="72">
        <v>41352</v>
      </c>
      <c r="B2089" s="22" t="s">
        <v>101</v>
      </c>
      <c r="C2089" s="72" t="s">
        <v>58</v>
      </c>
      <c r="D2089" s="60">
        <v>1423</v>
      </c>
      <c r="E2089" s="22">
        <v>31</v>
      </c>
      <c r="F2089" s="49" t="s">
        <v>10</v>
      </c>
      <c r="G2089" s="49" t="s">
        <v>5</v>
      </c>
      <c r="H2089" s="73">
        <v>0.95</v>
      </c>
      <c r="I2089" s="73" t="s">
        <v>78</v>
      </c>
      <c r="J2089" s="74">
        <v>0</v>
      </c>
      <c r="K2089" s="73">
        <v>0.95</v>
      </c>
      <c r="L2089" s="73">
        <v>0.34</v>
      </c>
      <c r="M2089" s="22">
        <v>5</v>
      </c>
      <c r="N2089" s="22">
        <v>3017</v>
      </c>
      <c r="O2089" s="22" t="s">
        <v>32</v>
      </c>
      <c r="P2089" s="22" t="s">
        <v>29</v>
      </c>
      <c r="Q2089" s="75">
        <v>4.75</v>
      </c>
      <c r="R2089" s="73">
        <v>0</v>
      </c>
      <c r="S2089" s="73">
        <v>3.0499999999999994</v>
      </c>
    </row>
    <row r="2090" spans="1:19" x14ac:dyDescent="0.35">
      <c r="A2090" s="72">
        <v>41352</v>
      </c>
      <c r="B2090" s="22" t="s">
        <v>101</v>
      </c>
      <c r="C2090" s="72" t="s">
        <v>58</v>
      </c>
      <c r="D2090" s="60">
        <v>1424</v>
      </c>
      <c r="E2090" s="22">
        <v>40</v>
      </c>
      <c r="F2090" s="49" t="s">
        <v>11</v>
      </c>
      <c r="G2090" s="49" t="s">
        <v>5</v>
      </c>
      <c r="H2090" s="73">
        <v>16.95</v>
      </c>
      <c r="I2090" s="73" t="s">
        <v>79</v>
      </c>
      <c r="J2090" s="74">
        <v>0.1</v>
      </c>
      <c r="K2090" s="73">
        <v>15.26</v>
      </c>
      <c r="L2090" s="73">
        <v>6.53</v>
      </c>
      <c r="M2090" s="22">
        <v>30</v>
      </c>
      <c r="N2090" s="22">
        <v>3031</v>
      </c>
      <c r="O2090" s="22" t="s">
        <v>48</v>
      </c>
      <c r="P2090" s="22" t="s">
        <v>23</v>
      </c>
      <c r="Q2090" s="75">
        <v>457.8</v>
      </c>
      <c r="R2090" s="73">
        <v>1.6899999999999995</v>
      </c>
      <c r="S2090" s="73">
        <v>261.90000000000003</v>
      </c>
    </row>
    <row r="2091" spans="1:19" x14ac:dyDescent="0.35">
      <c r="A2091" s="72">
        <v>41352</v>
      </c>
      <c r="B2091" s="22" t="s">
        <v>101</v>
      </c>
      <c r="C2091" s="72" t="s">
        <v>58</v>
      </c>
      <c r="D2091" s="60">
        <v>1424</v>
      </c>
      <c r="E2091" s="22">
        <v>8</v>
      </c>
      <c r="F2091" s="49" t="s">
        <v>11</v>
      </c>
      <c r="G2091" s="49" t="s">
        <v>5</v>
      </c>
      <c r="H2091" s="73">
        <v>7.95</v>
      </c>
      <c r="I2091" s="73" t="s">
        <v>78</v>
      </c>
      <c r="J2091" s="74">
        <v>0</v>
      </c>
      <c r="K2091" s="73">
        <v>7.95</v>
      </c>
      <c r="L2091" s="73">
        <v>4.53</v>
      </c>
      <c r="M2091" s="22">
        <v>5</v>
      </c>
      <c r="N2091" s="22">
        <v>3031</v>
      </c>
      <c r="O2091" s="22" t="s">
        <v>48</v>
      </c>
      <c r="P2091" s="22" t="s">
        <v>23</v>
      </c>
      <c r="Q2091" s="75">
        <v>39.75</v>
      </c>
      <c r="R2091" s="73">
        <v>0</v>
      </c>
      <c r="S2091" s="73">
        <v>17.100000000000001</v>
      </c>
    </row>
    <row r="2092" spans="1:19" x14ac:dyDescent="0.35">
      <c r="A2092" s="72">
        <v>41352</v>
      </c>
      <c r="B2092" s="22" t="s">
        <v>101</v>
      </c>
      <c r="C2092" s="72" t="s">
        <v>58</v>
      </c>
      <c r="D2092" s="60">
        <v>1425</v>
      </c>
      <c r="E2092" s="22">
        <v>49</v>
      </c>
      <c r="F2092" s="49" t="s">
        <v>10</v>
      </c>
      <c r="G2092" s="49" t="s">
        <v>5</v>
      </c>
      <c r="H2092" s="73">
        <v>63.95</v>
      </c>
      <c r="I2092" s="73" t="s">
        <v>83</v>
      </c>
      <c r="J2092" s="74">
        <v>0.1</v>
      </c>
      <c r="K2092" s="73">
        <v>57.56</v>
      </c>
      <c r="L2092" s="73">
        <v>27.1</v>
      </c>
      <c r="M2092" s="22">
        <v>2</v>
      </c>
      <c r="N2092" s="22">
        <v>3018</v>
      </c>
      <c r="O2092" s="22" t="s">
        <v>49</v>
      </c>
      <c r="P2092" s="22" t="s">
        <v>41</v>
      </c>
      <c r="Q2092" s="75">
        <v>115.12</v>
      </c>
      <c r="R2092" s="73">
        <v>6.3900000000000006</v>
      </c>
      <c r="S2092" s="73">
        <v>60.92</v>
      </c>
    </row>
    <row r="2093" spans="1:19" x14ac:dyDescent="0.35">
      <c r="A2093" s="72">
        <v>41352</v>
      </c>
      <c r="B2093" s="22" t="s">
        <v>101</v>
      </c>
      <c r="C2093" s="72" t="s">
        <v>58</v>
      </c>
      <c r="D2093" s="60">
        <v>1426</v>
      </c>
      <c r="E2093" s="22">
        <v>13</v>
      </c>
      <c r="F2093" s="49" t="s">
        <v>11</v>
      </c>
      <c r="G2093" s="49" t="s">
        <v>5</v>
      </c>
      <c r="H2093" s="73">
        <v>26.95</v>
      </c>
      <c r="I2093" s="73" t="s">
        <v>80</v>
      </c>
      <c r="J2093" s="74">
        <v>0.1</v>
      </c>
      <c r="K2093" s="73">
        <v>24.26</v>
      </c>
      <c r="L2093" s="73">
        <v>13.26</v>
      </c>
      <c r="M2093" s="22">
        <v>5</v>
      </c>
      <c r="N2093" s="22">
        <v>3023</v>
      </c>
      <c r="O2093" s="22" t="s">
        <v>38</v>
      </c>
      <c r="P2093" s="22" t="s">
        <v>23</v>
      </c>
      <c r="Q2093" s="75">
        <v>121.30000000000001</v>
      </c>
      <c r="R2093" s="73">
        <v>2.6899999999999977</v>
      </c>
      <c r="S2093" s="73">
        <v>55.000000000000007</v>
      </c>
    </row>
    <row r="2094" spans="1:19" x14ac:dyDescent="0.35">
      <c r="A2094" s="72">
        <v>41352</v>
      </c>
      <c r="B2094" s="22" t="s">
        <v>101</v>
      </c>
      <c r="C2094" s="72" t="s">
        <v>58</v>
      </c>
      <c r="D2094" s="60">
        <v>1427</v>
      </c>
      <c r="E2094" s="22">
        <v>42</v>
      </c>
      <c r="F2094" s="49" t="s">
        <v>10</v>
      </c>
      <c r="G2094" s="49" t="s">
        <v>5</v>
      </c>
      <c r="H2094" s="73">
        <v>35.950000000000003</v>
      </c>
      <c r="I2094" s="73" t="s">
        <v>81</v>
      </c>
      <c r="J2094" s="74">
        <v>0</v>
      </c>
      <c r="K2094" s="73">
        <v>35.950000000000003</v>
      </c>
      <c r="L2094" s="73">
        <v>20.25</v>
      </c>
      <c r="M2094" s="22">
        <v>1</v>
      </c>
      <c r="N2094" s="22">
        <v>3012</v>
      </c>
      <c r="O2094" s="22" t="s">
        <v>36</v>
      </c>
      <c r="P2094" s="22" t="s">
        <v>34</v>
      </c>
      <c r="Q2094" s="75">
        <v>35.950000000000003</v>
      </c>
      <c r="R2094" s="73">
        <v>0</v>
      </c>
      <c r="S2094" s="73">
        <v>15.700000000000003</v>
      </c>
    </row>
    <row r="2095" spans="1:19" x14ac:dyDescent="0.35">
      <c r="A2095" s="72">
        <v>41352</v>
      </c>
      <c r="B2095" s="22" t="s">
        <v>101</v>
      </c>
      <c r="C2095" s="72" t="s">
        <v>58</v>
      </c>
      <c r="D2095" s="60">
        <v>1428</v>
      </c>
      <c r="E2095" s="22">
        <v>3</v>
      </c>
      <c r="F2095" s="49" t="s">
        <v>11</v>
      </c>
      <c r="G2095" s="49" t="s">
        <v>5</v>
      </c>
      <c r="H2095" s="73">
        <v>59.95</v>
      </c>
      <c r="I2095" s="73" t="s">
        <v>83</v>
      </c>
      <c r="J2095" s="74">
        <v>0</v>
      </c>
      <c r="K2095" s="73">
        <v>59.95</v>
      </c>
      <c r="L2095" s="73">
        <v>28.73</v>
      </c>
      <c r="M2095" s="22">
        <v>8</v>
      </c>
      <c r="N2095" s="22">
        <v>3020</v>
      </c>
      <c r="O2095" s="22" t="s">
        <v>26</v>
      </c>
      <c r="P2095" s="22" t="s">
        <v>27</v>
      </c>
      <c r="Q2095" s="75">
        <v>479.6</v>
      </c>
      <c r="R2095" s="73">
        <v>0</v>
      </c>
      <c r="S2095" s="73">
        <v>249.76000000000002</v>
      </c>
    </row>
    <row r="2096" spans="1:19" x14ac:dyDescent="0.35">
      <c r="A2096" s="72">
        <v>41352</v>
      </c>
      <c r="B2096" s="22" t="s">
        <v>101</v>
      </c>
      <c r="C2096" s="72" t="s">
        <v>58</v>
      </c>
      <c r="D2096" s="60">
        <v>1429</v>
      </c>
      <c r="E2096" s="22">
        <v>22</v>
      </c>
      <c r="F2096" s="49" t="s">
        <v>10</v>
      </c>
      <c r="G2096" s="49" t="s">
        <v>5</v>
      </c>
      <c r="H2096" s="73">
        <v>0.95</v>
      </c>
      <c r="I2096" s="73" t="s">
        <v>78</v>
      </c>
      <c r="J2096" s="74">
        <v>0</v>
      </c>
      <c r="K2096" s="73">
        <v>0.95</v>
      </c>
      <c r="L2096" s="73">
        <v>0.56999999999999995</v>
      </c>
      <c r="M2096" s="22">
        <v>13</v>
      </c>
      <c r="N2096" s="22">
        <v>3027</v>
      </c>
      <c r="O2096" s="22" t="s">
        <v>50</v>
      </c>
      <c r="P2096" s="22" t="s">
        <v>23</v>
      </c>
      <c r="Q2096" s="75">
        <v>12.35</v>
      </c>
      <c r="R2096" s="73">
        <v>0</v>
      </c>
      <c r="S2096" s="73">
        <v>4.9400000000000004</v>
      </c>
    </row>
    <row r="2097" spans="1:19" x14ac:dyDescent="0.35">
      <c r="A2097" s="72">
        <v>41352</v>
      </c>
      <c r="B2097" s="22" t="s">
        <v>101</v>
      </c>
      <c r="C2097" s="72" t="s">
        <v>58</v>
      </c>
      <c r="D2097" s="60">
        <v>1430</v>
      </c>
      <c r="E2097" s="22">
        <v>7</v>
      </c>
      <c r="F2097" s="49" t="s">
        <v>11</v>
      </c>
      <c r="G2097" s="49" t="s">
        <v>5</v>
      </c>
      <c r="H2097" s="73">
        <v>20.95</v>
      </c>
      <c r="I2097" s="73" t="s">
        <v>80</v>
      </c>
      <c r="J2097" s="74">
        <v>0</v>
      </c>
      <c r="K2097" s="73">
        <v>20.95</v>
      </c>
      <c r="L2097" s="73">
        <v>10.039999999999999</v>
      </c>
      <c r="M2097" s="22">
        <v>18</v>
      </c>
      <c r="N2097" s="22">
        <v>3014</v>
      </c>
      <c r="O2097" s="22" t="s">
        <v>24</v>
      </c>
      <c r="P2097" s="22" t="s">
        <v>25</v>
      </c>
      <c r="Q2097" s="75">
        <v>377.09999999999997</v>
      </c>
      <c r="R2097" s="73">
        <v>0</v>
      </c>
      <c r="S2097" s="73">
        <v>196.38</v>
      </c>
    </row>
    <row r="2098" spans="1:19" x14ac:dyDescent="0.35">
      <c r="A2098" s="72">
        <v>41352</v>
      </c>
      <c r="B2098" s="22" t="s">
        <v>101</v>
      </c>
      <c r="C2098" s="72" t="s">
        <v>58</v>
      </c>
      <c r="D2098" s="60">
        <v>1431</v>
      </c>
      <c r="E2098" s="22">
        <v>33</v>
      </c>
      <c r="F2098" s="49" t="s">
        <v>11</v>
      </c>
      <c r="G2098" s="49" t="s">
        <v>5</v>
      </c>
      <c r="H2098" s="73">
        <v>19.95</v>
      </c>
      <c r="I2098" s="73" t="s">
        <v>79</v>
      </c>
      <c r="J2098" s="74">
        <v>0</v>
      </c>
      <c r="K2098" s="73">
        <v>19.95</v>
      </c>
      <c r="L2098" s="73">
        <v>9.7799999999999994</v>
      </c>
      <c r="M2098" s="22">
        <v>10</v>
      </c>
      <c r="N2098" s="22">
        <v>3018</v>
      </c>
      <c r="O2098" s="22" t="s">
        <v>49</v>
      </c>
      <c r="P2098" s="22" t="s">
        <v>41</v>
      </c>
      <c r="Q2098" s="75">
        <v>199.5</v>
      </c>
      <c r="R2098" s="73">
        <v>0</v>
      </c>
      <c r="S2098" s="73">
        <v>101.7</v>
      </c>
    </row>
    <row r="2099" spans="1:19" x14ac:dyDescent="0.35">
      <c r="A2099" s="72">
        <v>41352</v>
      </c>
      <c r="B2099" s="22" t="s">
        <v>101</v>
      </c>
      <c r="C2099" s="72" t="s">
        <v>58</v>
      </c>
      <c r="D2099" s="60">
        <v>1432</v>
      </c>
      <c r="E2099" s="22">
        <v>13</v>
      </c>
      <c r="F2099" s="49" t="s">
        <v>10</v>
      </c>
      <c r="G2099" s="49" t="s">
        <v>5</v>
      </c>
      <c r="H2099" s="73">
        <v>26.95</v>
      </c>
      <c r="I2099" s="73" t="s">
        <v>80</v>
      </c>
      <c r="J2099" s="74">
        <v>0</v>
      </c>
      <c r="K2099" s="73">
        <v>26.95</v>
      </c>
      <c r="L2099" s="73">
        <v>13.26</v>
      </c>
      <c r="M2099" s="22">
        <v>12</v>
      </c>
      <c r="N2099" s="22">
        <v>3010</v>
      </c>
      <c r="O2099" s="22" t="s">
        <v>45</v>
      </c>
      <c r="P2099" s="22" t="s">
        <v>44</v>
      </c>
      <c r="Q2099" s="75">
        <v>323.39999999999998</v>
      </c>
      <c r="R2099" s="73">
        <v>0</v>
      </c>
      <c r="S2099" s="73">
        <v>164.28</v>
      </c>
    </row>
    <row r="2100" spans="1:19" x14ac:dyDescent="0.35">
      <c r="A2100" s="72">
        <v>41352</v>
      </c>
      <c r="B2100" s="22" t="s">
        <v>101</v>
      </c>
      <c r="C2100" s="72" t="s">
        <v>58</v>
      </c>
      <c r="D2100" s="60">
        <v>1432</v>
      </c>
      <c r="E2100" s="22">
        <v>30</v>
      </c>
      <c r="F2100" s="49" t="s">
        <v>10</v>
      </c>
      <c r="G2100" s="49" t="s">
        <v>5</v>
      </c>
      <c r="H2100" s="73">
        <v>10.95</v>
      </c>
      <c r="I2100" s="73" t="s">
        <v>79</v>
      </c>
      <c r="J2100" s="74">
        <v>0</v>
      </c>
      <c r="K2100" s="73">
        <v>10.95</v>
      </c>
      <c r="L2100" s="73">
        <v>4.8</v>
      </c>
      <c r="M2100" s="22">
        <v>6</v>
      </c>
      <c r="N2100" s="22">
        <v>3010</v>
      </c>
      <c r="O2100" s="22" t="s">
        <v>45</v>
      </c>
      <c r="P2100" s="22" t="s">
        <v>44</v>
      </c>
      <c r="Q2100" s="75">
        <v>65.699999999999989</v>
      </c>
      <c r="R2100" s="73">
        <v>0</v>
      </c>
      <c r="S2100" s="73">
        <v>36.9</v>
      </c>
    </row>
    <row r="2101" spans="1:19" x14ac:dyDescent="0.35">
      <c r="A2101" s="72">
        <v>41352</v>
      </c>
      <c r="B2101" s="22" t="s">
        <v>101</v>
      </c>
      <c r="C2101" s="72" t="s">
        <v>58</v>
      </c>
      <c r="D2101" s="60">
        <v>1433</v>
      </c>
      <c r="E2101" s="22">
        <v>4</v>
      </c>
      <c r="F2101" s="49" t="s">
        <v>11</v>
      </c>
      <c r="G2101" s="49" t="s">
        <v>5</v>
      </c>
      <c r="H2101" s="73">
        <v>73.95</v>
      </c>
      <c r="I2101" s="73" t="s">
        <v>83</v>
      </c>
      <c r="J2101" s="74">
        <v>0</v>
      </c>
      <c r="K2101" s="73">
        <v>73.95</v>
      </c>
      <c r="L2101" s="73">
        <v>38.86</v>
      </c>
      <c r="M2101" s="22">
        <v>1</v>
      </c>
      <c r="N2101" s="22">
        <v>3022</v>
      </c>
      <c r="O2101" s="22" t="s">
        <v>43</v>
      </c>
      <c r="P2101" s="22" t="s">
        <v>44</v>
      </c>
      <c r="Q2101" s="75">
        <v>73.95</v>
      </c>
      <c r="R2101" s="73">
        <v>0</v>
      </c>
      <c r="S2101" s="73">
        <v>35.090000000000003</v>
      </c>
    </row>
    <row r="2102" spans="1:19" x14ac:dyDescent="0.35">
      <c r="A2102" s="72">
        <v>41352</v>
      </c>
      <c r="B2102" s="22" t="s">
        <v>101</v>
      </c>
      <c r="C2102" s="72" t="s">
        <v>58</v>
      </c>
      <c r="D2102" s="60">
        <v>1434</v>
      </c>
      <c r="E2102" s="22">
        <v>40</v>
      </c>
      <c r="F2102" s="49" t="s">
        <v>10</v>
      </c>
      <c r="G2102" s="49" t="s">
        <v>5</v>
      </c>
      <c r="H2102" s="73">
        <v>16.95</v>
      </c>
      <c r="I2102" s="73" t="s">
        <v>79</v>
      </c>
      <c r="J2102" s="74">
        <v>0</v>
      </c>
      <c r="K2102" s="73">
        <v>16.95</v>
      </c>
      <c r="L2102" s="73">
        <v>6.53</v>
      </c>
      <c r="M2102" s="22">
        <v>19</v>
      </c>
      <c r="N2102" s="22">
        <v>3012</v>
      </c>
      <c r="O2102" s="22" t="s">
        <v>36</v>
      </c>
      <c r="P2102" s="22" t="s">
        <v>34</v>
      </c>
      <c r="Q2102" s="75">
        <v>322.05</v>
      </c>
      <c r="R2102" s="73">
        <v>0</v>
      </c>
      <c r="S2102" s="73">
        <v>197.97999999999996</v>
      </c>
    </row>
    <row r="2103" spans="1:19" x14ac:dyDescent="0.35">
      <c r="A2103" s="72">
        <v>41353</v>
      </c>
      <c r="B2103" s="22" t="s">
        <v>102</v>
      </c>
      <c r="C2103" s="72" t="s">
        <v>58</v>
      </c>
      <c r="D2103" s="60">
        <v>1435</v>
      </c>
      <c r="E2103" s="22">
        <v>5</v>
      </c>
      <c r="F2103" s="49" t="s">
        <v>9</v>
      </c>
      <c r="G2103" s="49" t="s">
        <v>5</v>
      </c>
      <c r="H2103" s="73">
        <v>24.95</v>
      </c>
      <c r="I2103" s="73" t="s">
        <v>80</v>
      </c>
      <c r="J2103" s="74">
        <v>0</v>
      </c>
      <c r="K2103" s="73">
        <v>24.95</v>
      </c>
      <c r="L2103" s="73">
        <v>12.27</v>
      </c>
      <c r="M2103" s="22">
        <v>7</v>
      </c>
      <c r="N2103" s="22">
        <v>3012</v>
      </c>
      <c r="O2103" s="22" t="s">
        <v>36</v>
      </c>
      <c r="P2103" s="22" t="s">
        <v>34</v>
      </c>
      <c r="Q2103" s="75">
        <v>174.65</v>
      </c>
      <c r="R2103" s="73">
        <v>0</v>
      </c>
      <c r="S2103" s="73">
        <v>88.759999999999991</v>
      </c>
    </row>
    <row r="2104" spans="1:19" x14ac:dyDescent="0.35">
      <c r="A2104" s="72">
        <v>41353</v>
      </c>
      <c r="B2104" s="22" t="s">
        <v>102</v>
      </c>
      <c r="C2104" s="72" t="s">
        <v>58</v>
      </c>
      <c r="D2104" s="60">
        <v>1435</v>
      </c>
      <c r="E2104" s="22">
        <v>7</v>
      </c>
      <c r="F2104" s="49" t="s">
        <v>9</v>
      </c>
      <c r="G2104" s="49" t="s">
        <v>5</v>
      </c>
      <c r="H2104" s="73">
        <v>20.95</v>
      </c>
      <c r="I2104" s="73" t="s">
        <v>80</v>
      </c>
      <c r="J2104" s="74">
        <v>0</v>
      </c>
      <c r="K2104" s="73">
        <v>20.95</v>
      </c>
      <c r="L2104" s="73">
        <v>10.039999999999999</v>
      </c>
      <c r="M2104" s="22">
        <v>6</v>
      </c>
      <c r="N2104" s="22">
        <v>3012</v>
      </c>
      <c r="O2104" s="22" t="s">
        <v>36</v>
      </c>
      <c r="P2104" s="22" t="s">
        <v>34</v>
      </c>
      <c r="Q2104" s="75">
        <v>125.69999999999999</v>
      </c>
      <c r="R2104" s="73">
        <v>0</v>
      </c>
      <c r="S2104" s="73">
        <v>65.460000000000008</v>
      </c>
    </row>
    <row r="2105" spans="1:19" x14ac:dyDescent="0.35">
      <c r="A2105" s="72">
        <v>41353</v>
      </c>
      <c r="B2105" s="22" t="s">
        <v>102</v>
      </c>
      <c r="C2105" s="72" t="s">
        <v>58</v>
      </c>
      <c r="D2105" s="60">
        <v>1435</v>
      </c>
      <c r="E2105" s="22">
        <v>17</v>
      </c>
      <c r="F2105" s="49" t="s">
        <v>9</v>
      </c>
      <c r="G2105" s="49" t="s">
        <v>5</v>
      </c>
      <c r="H2105" s="73">
        <v>49.95</v>
      </c>
      <c r="I2105" s="73" t="s">
        <v>82</v>
      </c>
      <c r="J2105" s="74">
        <v>0</v>
      </c>
      <c r="K2105" s="73">
        <v>49.95</v>
      </c>
      <c r="L2105" s="73">
        <v>23.93</v>
      </c>
      <c r="M2105" s="22">
        <v>16</v>
      </c>
      <c r="N2105" s="22">
        <v>3012</v>
      </c>
      <c r="O2105" s="22" t="s">
        <v>36</v>
      </c>
      <c r="P2105" s="22" t="s">
        <v>34</v>
      </c>
      <c r="Q2105" s="75">
        <v>799.2</v>
      </c>
      <c r="R2105" s="73">
        <v>0</v>
      </c>
      <c r="S2105" s="73">
        <v>416.32000000000005</v>
      </c>
    </row>
    <row r="2106" spans="1:19" x14ac:dyDescent="0.35">
      <c r="A2106" s="72">
        <v>41353</v>
      </c>
      <c r="B2106" s="22" t="s">
        <v>102</v>
      </c>
      <c r="C2106" s="72" t="s">
        <v>58</v>
      </c>
      <c r="D2106" s="60">
        <v>1435</v>
      </c>
      <c r="E2106" s="22">
        <v>11</v>
      </c>
      <c r="F2106" s="49" t="s">
        <v>9</v>
      </c>
      <c r="G2106" s="49" t="s">
        <v>5</v>
      </c>
      <c r="H2106" s="73">
        <v>65.95</v>
      </c>
      <c r="I2106" s="73" t="s">
        <v>83</v>
      </c>
      <c r="J2106" s="74">
        <v>0</v>
      </c>
      <c r="K2106" s="73">
        <v>65.95</v>
      </c>
      <c r="L2106" s="73">
        <v>37.97</v>
      </c>
      <c r="M2106" s="22">
        <v>15</v>
      </c>
      <c r="N2106" s="22">
        <v>3012</v>
      </c>
      <c r="O2106" s="22" t="s">
        <v>36</v>
      </c>
      <c r="P2106" s="22" t="s">
        <v>34</v>
      </c>
      <c r="Q2106" s="75">
        <v>989.25</v>
      </c>
      <c r="R2106" s="73">
        <v>0</v>
      </c>
      <c r="S2106" s="73">
        <v>419.70000000000005</v>
      </c>
    </row>
    <row r="2107" spans="1:19" x14ac:dyDescent="0.35">
      <c r="A2107" s="72">
        <v>41353</v>
      </c>
      <c r="B2107" s="22" t="s">
        <v>102</v>
      </c>
      <c r="C2107" s="72" t="s">
        <v>58</v>
      </c>
      <c r="D2107" s="60">
        <v>1435</v>
      </c>
      <c r="E2107" s="22">
        <v>31</v>
      </c>
      <c r="F2107" s="49" t="s">
        <v>9</v>
      </c>
      <c r="G2107" s="49" t="s">
        <v>5</v>
      </c>
      <c r="H2107" s="73">
        <v>0.95</v>
      </c>
      <c r="I2107" s="73" t="s">
        <v>78</v>
      </c>
      <c r="J2107" s="74">
        <v>0</v>
      </c>
      <c r="K2107" s="73">
        <v>0.95</v>
      </c>
      <c r="L2107" s="73">
        <v>0.34</v>
      </c>
      <c r="M2107" s="22">
        <v>10</v>
      </c>
      <c r="N2107" s="22">
        <v>3012</v>
      </c>
      <c r="O2107" s="22" t="s">
        <v>36</v>
      </c>
      <c r="P2107" s="22" t="s">
        <v>34</v>
      </c>
      <c r="Q2107" s="75">
        <v>9.5</v>
      </c>
      <c r="R2107" s="73">
        <v>0</v>
      </c>
      <c r="S2107" s="73">
        <v>6.0999999999999988</v>
      </c>
    </row>
    <row r="2108" spans="1:19" x14ac:dyDescent="0.35">
      <c r="A2108" s="72">
        <v>41353</v>
      </c>
      <c r="B2108" s="22" t="s">
        <v>102</v>
      </c>
      <c r="C2108" s="72" t="s">
        <v>58</v>
      </c>
      <c r="D2108" s="60">
        <v>1435</v>
      </c>
      <c r="E2108" s="22">
        <v>46</v>
      </c>
      <c r="F2108" s="49" t="s">
        <v>9</v>
      </c>
      <c r="G2108" s="49" t="s">
        <v>5</v>
      </c>
      <c r="H2108" s="73">
        <v>55.95</v>
      </c>
      <c r="I2108" s="73" t="s">
        <v>83</v>
      </c>
      <c r="J2108" s="74">
        <v>0.2</v>
      </c>
      <c r="K2108" s="73">
        <v>44.76</v>
      </c>
      <c r="L2108" s="73">
        <v>32.47</v>
      </c>
      <c r="M2108" s="22">
        <v>20</v>
      </c>
      <c r="N2108" s="22">
        <v>3012</v>
      </c>
      <c r="O2108" s="22" t="s">
        <v>36</v>
      </c>
      <c r="P2108" s="22" t="s">
        <v>34</v>
      </c>
      <c r="Q2108" s="75">
        <v>895.19999999999993</v>
      </c>
      <c r="R2108" s="73">
        <v>11.190000000000005</v>
      </c>
      <c r="S2108" s="73">
        <v>245.79999999999998</v>
      </c>
    </row>
    <row r="2109" spans="1:19" x14ac:dyDescent="0.35">
      <c r="A2109" s="72">
        <v>41354</v>
      </c>
      <c r="B2109" s="22" t="s">
        <v>103</v>
      </c>
      <c r="C2109" s="72" t="s">
        <v>58</v>
      </c>
      <c r="D2109" s="60">
        <v>1436</v>
      </c>
      <c r="E2109" s="22">
        <v>11</v>
      </c>
      <c r="F2109" s="49" t="s">
        <v>10</v>
      </c>
      <c r="G2109" s="49" t="s">
        <v>5</v>
      </c>
      <c r="H2109" s="73">
        <v>65.95</v>
      </c>
      <c r="I2109" s="73" t="s">
        <v>83</v>
      </c>
      <c r="J2109" s="74">
        <v>0</v>
      </c>
      <c r="K2109" s="73">
        <v>65.95</v>
      </c>
      <c r="L2109" s="73">
        <v>37.97</v>
      </c>
      <c r="M2109" s="22">
        <v>8</v>
      </c>
      <c r="N2109" s="22">
        <v>3029</v>
      </c>
      <c r="O2109" s="22" t="s">
        <v>46</v>
      </c>
      <c r="P2109" s="22" t="s">
        <v>23</v>
      </c>
      <c r="Q2109" s="75">
        <v>527.6</v>
      </c>
      <c r="R2109" s="73">
        <v>0</v>
      </c>
      <c r="S2109" s="73">
        <v>223.84000000000003</v>
      </c>
    </row>
    <row r="2110" spans="1:19" x14ac:dyDescent="0.35">
      <c r="A2110" s="72">
        <v>41354</v>
      </c>
      <c r="B2110" s="22" t="s">
        <v>103</v>
      </c>
      <c r="C2110" s="72" t="s">
        <v>58</v>
      </c>
      <c r="D2110" s="60">
        <v>1437</v>
      </c>
      <c r="E2110" s="22">
        <v>17</v>
      </c>
      <c r="F2110" s="49" t="s">
        <v>10</v>
      </c>
      <c r="G2110" s="49" t="s">
        <v>5</v>
      </c>
      <c r="H2110" s="73">
        <v>49.95</v>
      </c>
      <c r="I2110" s="73" t="s">
        <v>82</v>
      </c>
      <c r="J2110" s="74">
        <v>0</v>
      </c>
      <c r="K2110" s="73">
        <v>49.95</v>
      </c>
      <c r="L2110" s="73">
        <v>23.93</v>
      </c>
      <c r="M2110" s="22">
        <v>30</v>
      </c>
      <c r="N2110" s="22">
        <v>3015</v>
      </c>
      <c r="O2110" s="22" t="s">
        <v>37</v>
      </c>
      <c r="P2110" s="22" t="s">
        <v>29</v>
      </c>
      <c r="Q2110" s="75">
        <v>1498.5</v>
      </c>
      <c r="R2110" s="73">
        <v>0</v>
      </c>
      <c r="S2110" s="73">
        <v>780.60000000000014</v>
      </c>
    </row>
    <row r="2111" spans="1:19" x14ac:dyDescent="0.35">
      <c r="A2111" s="72">
        <v>41354</v>
      </c>
      <c r="B2111" s="22" t="s">
        <v>103</v>
      </c>
      <c r="C2111" s="72" t="s">
        <v>58</v>
      </c>
      <c r="D2111" s="60">
        <v>1438</v>
      </c>
      <c r="E2111" s="22">
        <v>30</v>
      </c>
      <c r="F2111" s="49" t="s">
        <v>10</v>
      </c>
      <c r="G2111" s="49" t="s">
        <v>5</v>
      </c>
      <c r="H2111" s="73">
        <v>10.95</v>
      </c>
      <c r="I2111" s="73" t="s">
        <v>79</v>
      </c>
      <c r="J2111" s="74">
        <v>0</v>
      </c>
      <c r="K2111" s="73">
        <v>10.95</v>
      </c>
      <c r="L2111" s="73">
        <v>4.8</v>
      </c>
      <c r="M2111" s="22">
        <v>2</v>
      </c>
      <c r="N2111" s="22">
        <v>3025</v>
      </c>
      <c r="O2111" s="22" t="s">
        <v>35</v>
      </c>
      <c r="P2111" s="22" t="s">
        <v>31</v>
      </c>
      <c r="Q2111" s="75">
        <v>21.9</v>
      </c>
      <c r="R2111" s="73">
        <v>0</v>
      </c>
      <c r="S2111" s="73">
        <v>12.299999999999999</v>
      </c>
    </row>
    <row r="2112" spans="1:19" x14ac:dyDescent="0.35">
      <c r="A2112" s="72">
        <v>41355</v>
      </c>
      <c r="B2112" s="22" t="s">
        <v>104</v>
      </c>
      <c r="C2112" s="72" t="s">
        <v>58</v>
      </c>
      <c r="D2112" s="60">
        <v>1439</v>
      </c>
      <c r="E2112" s="22">
        <v>25</v>
      </c>
      <c r="F2112" s="49" t="s">
        <v>7</v>
      </c>
      <c r="G2112" s="49" t="s">
        <v>5</v>
      </c>
      <c r="H2112" s="73">
        <v>0.95</v>
      </c>
      <c r="I2112" s="73" t="s">
        <v>78</v>
      </c>
      <c r="J2112" s="74">
        <v>0</v>
      </c>
      <c r="K2112" s="73">
        <v>0.95</v>
      </c>
      <c r="L2112" s="73">
        <v>0.35</v>
      </c>
      <c r="M2112" s="22">
        <v>27</v>
      </c>
      <c r="N2112" s="22">
        <v>3018</v>
      </c>
      <c r="O2112" s="22" t="s">
        <v>49</v>
      </c>
      <c r="P2112" s="22" t="s">
        <v>41</v>
      </c>
      <c r="Q2112" s="75">
        <v>25.65</v>
      </c>
      <c r="R2112" s="73">
        <v>0</v>
      </c>
      <c r="S2112" s="73">
        <v>16.2</v>
      </c>
    </row>
    <row r="2113" spans="1:19" x14ac:dyDescent="0.35">
      <c r="A2113" s="72">
        <v>41355</v>
      </c>
      <c r="B2113" s="22" t="s">
        <v>104</v>
      </c>
      <c r="C2113" s="72" t="s">
        <v>58</v>
      </c>
      <c r="D2113" s="60">
        <v>1440</v>
      </c>
      <c r="E2113" s="22">
        <v>14</v>
      </c>
      <c r="F2113" s="49" t="s">
        <v>8</v>
      </c>
      <c r="G2113" s="49" t="s">
        <v>5</v>
      </c>
      <c r="H2113" s="73">
        <v>31.95</v>
      </c>
      <c r="I2113" s="73" t="s">
        <v>81</v>
      </c>
      <c r="J2113" s="74">
        <v>0</v>
      </c>
      <c r="K2113" s="73">
        <v>31.95</v>
      </c>
      <c r="L2113" s="73">
        <v>17.38</v>
      </c>
      <c r="M2113" s="22">
        <v>3</v>
      </c>
      <c r="N2113" s="22">
        <v>3023</v>
      </c>
      <c r="O2113" s="22" t="s">
        <v>38</v>
      </c>
      <c r="P2113" s="22" t="s">
        <v>23</v>
      </c>
      <c r="Q2113" s="75">
        <v>95.85</v>
      </c>
      <c r="R2113" s="73">
        <v>0</v>
      </c>
      <c r="S2113" s="73">
        <v>43.71</v>
      </c>
    </row>
    <row r="2114" spans="1:19" x14ac:dyDescent="0.35">
      <c r="A2114" s="72">
        <v>41355</v>
      </c>
      <c r="B2114" s="22" t="s">
        <v>104</v>
      </c>
      <c r="C2114" s="72" t="s">
        <v>58</v>
      </c>
      <c r="D2114" s="60">
        <v>1441</v>
      </c>
      <c r="E2114" s="22">
        <v>24</v>
      </c>
      <c r="F2114" s="49" t="s">
        <v>7</v>
      </c>
      <c r="G2114" s="49" t="s">
        <v>5</v>
      </c>
      <c r="H2114" s="73">
        <v>27.95</v>
      </c>
      <c r="I2114" s="73" t="s">
        <v>80</v>
      </c>
      <c r="J2114" s="74">
        <v>0</v>
      </c>
      <c r="K2114" s="73">
        <v>27.95</v>
      </c>
      <c r="L2114" s="73">
        <v>16.8</v>
      </c>
      <c r="M2114" s="22">
        <v>20</v>
      </c>
      <c r="N2114" s="22">
        <v>3023</v>
      </c>
      <c r="O2114" s="22" t="s">
        <v>38</v>
      </c>
      <c r="P2114" s="22" t="s">
        <v>23</v>
      </c>
      <c r="Q2114" s="75">
        <v>559</v>
      </c>
      <c r="R2114" s="73">
        <v>0</v>
      </c>
      <c r="S2114" s="73">
        <v>222.99999999999997</v>
      </c>
    </row>
    <row r="2115" spans="1:19" x14ac:dyDescent="0.35">
      <c r="A2115" s="72">
        <v>41355</v>
      </c>
      <c r="B2115" s="22" t="s">
        <v>104</v>
      </c>
      <c r="C2115" s="72" t="s">
        <v>58</v>
      </c>
      <c r="D2115" s="60">
        <v>1441</v>
      </c>
      <c r="E2115" s="22">
        <v>22</v>
      </c>
      <c r="F2115" s="49" t="s">
        <v>7</v>
      </c>
      <c r="G2115" s="49" t="s">
        <v>5</v>
      </c>
      <c r="H2115" s="73">
        <v>0.95</v>
      </c>
      <c r="I2115" s="73" t="s">
        <v>78</v>
      </c>
      <c r="J2115" s="74">
        <v>0</v>
      </c>
      <c r="K2115" s="73">
        <v>0.95</v>
      </c>
      <c r="L2115" s="73">
        <v>0.56999999999999995</v>
      </c>
      <c r="M2115" s="22">
        <v>4</v>
      </c>
      <c r="N2115" s="22">
        <v>3023</v>
      </c>
      <c r="O2115" s="22" t="s">
        <v>38</v>
      </c>
      <c r="P2115" s="22" t="s">
        <v>23</v>
      </c>
      <c r="Q2115" s="75">
        <v>3.8</v>
      </c>
      <c r="R2115" s="73">
        <v>0</v>
      </c>
      <c r="S2115" s="73">
        <v>1.52</v>
      </c>
    </row>
    <row r="2116" spans="1:19" x14ac:dyDescent="0.35">
      <c r="A2116" s="72">
        <v>41355</v>
      </c>
      <c r="B2116" s="22" t="s">
        <v>104</v>
      </c>
      <c r="C2116" s="72" t="s">
        <v>58</v>
      </c>
      <c r="D2116" s="60">
        <v>1442</v>
      </c>
      <c r="E2116" s="22">
        <v>6</v>
      </c>
      <c r="F2116" s="49" t="s">
        <v>8</v>
      </c>
      <c r="G2116" s="49" t="s">
        <v>5</v>
      </c>
      <c r="H2116" s="73">
        <v>55.95</v>
      </c>
      <c r="I2116" s="73" t="s">
        <v>83</v>
      </c>
      <c r="J2116" s="74">
        <v>0</v>
      </c>
      <c r="K2116" s="73">
        <v>55.95</v>
      </c>
      <c r="L2116" s="73">
        <v>16.059999999999999</v>
      </c>
      <c r="M2116" s="22">
        <v>10</v>
      </c>
      <c r="N2116" s="22">
        <v>3024</v>
      </c>
      <c r="O2116" s="22" t="s">
        <v>47</v>
      </c>
      <c r="P2116" s="22" t="s">
        <v>41</v>
      </c>
      <c r="Q2116" s="75">
        <v>559.5</v>
      </c>
      <c r="R2116" s="73">
        <v>0</v>
      </c>
      <c r="S2116" s="73">
        <v>398.9</v>
      </c>
    </row>
    <row r="2117" spans="1:19" x14ac:dyDescent="0.35">
      <c r="A2117" s="72">
        <v>41355</v>
      </c>
      <c r="B2117" s="22" t="s">
        <v>104</v>
      </c>
      <c r="C2117" s="72" t="s">
        <v>58</v>
      </c>
      <c r="D2117" s="60">
        <v>1443</v>
      </c>
      <c r="E2117" s="22">
        <v>2</v>
      </c>
      <c r="F2117" s="49" t="s">
        <v>8</v>
      </c>
      <c r="G2117" s="49" t="s">
        <v>5</v>
      </c>
      <c r="H2117" s="73">
        <v>44.95</v>
      </c>
      <c r="I2117" s="73" t="s">
        <v>82</v>
      </c>
      <c r="J2117" s="74">
        <v>0</v>
      </c>
      <c r="K2117" s="73">
        <v>44.95</v>
      </c>
      <c r="L2117" s="73">
        <v>27.95</v>
      </c>
      <c r="M2117" s="22">
        <v>7</v>
      </c>
      <c r="N2117" s="22">
        <v>3021</v>
      </c>
      <c r="O2117" s="22" t="s">
        <v>26</v>
      </c>
      <c r="P2117" s="22" t="s">
        <v>27</v>
      </c>
      <c r="Q2117" s="75">
        <v>314.65000000000003</v>
      </c>
      <c r="R2117" s="73">
        <v>0</v>
      </c>
      <c r="S2117" s="73">
        <v>119.00000000000003</v>
      </c>
    </row>
    <row r="2118" spans="1:19" x14ac:dyDescent="0.35">
      <c r="A2118" s="72">
        <v>41355</v>
      </c>
      <c r="B2118" s="22" t="s">
        <v>104</v>
      </c>
      <c r="C2118" s="72" t="s">
        <v>58</v>
      </c>
      <c r="D2118" s="60">
        <v>1444</v>
      </c>
      <c r="E2118" s="22">
        <v>41</v>
      </c>
      <c r="F2118" s="49" t="s">
        <v>7</v>
      </c>
      <c r="G2118" s="49" t="s">
        <v>5</v>
      </c>
      <c r="H2118" s="73">
        <v>18.95</v>
      </c>
      <c r="I2118" s="73" t="s">
        <v>79</v>
      </c>
      <c r="J2118" s="74">
        <v>0</v>
      </c>
      <c r="K2118" s="73">
        <v>18.95</v>
      </c>
      <c r="L2118" s="73">
        <v>9.98</v>
      </c>
      <c r="M2118" s="22">
        <v>17</v>
      </c>
      <c r="N2118" s="22">
        <v>3031</v>
      </c>
      <c r="O2118" s="22" t="s">
        <v>48</v>
      </c>
      <c r="P2118" s="22" t="s">
        <v>23</v>
      </c>
      <c r="Q2118" s="75">
        <v>322.14999999999998</v>
      </c>
      <c r="R2118" s="73">
        <v>0</v>
      </c>
      <c r="S2118" s="73">
        <v>152.48999999999998</v>
      </c>
    </row>
    <row r="2119" spans="1:19" x14ac:dyDescent="0.35">
      <c r="A2119" s="72">
        <v>41355</v>
      </c>
      <c r="B2119" s="22" t="s">
        <v>104</v>
      </c>
      <c r="C2119" s="72" t="s">
        <v>58</v>
      </c>
      <c r="D2119" s="60">
        <v>1444</v>
      </c>
      <c r="E2119" s="22">
        <v>33</v>
      </c>
      <c r="F2119" s="49" t="s">
        <v>7</v>
      </c>
      <c r="G2119" s="49" t="s">
        <v>5</v>
      </c>
      <c r="H2119" s="73">
        <v>19.95</v>
      </c>
      <c r="I2119" s="73" t="s">
        <v>79</v>
      </c>
      <c r="J2119" s="74">
        <v>0</v>
      </c>
      <c r="K2119" s="73">
        <v>19.95</v>
      </c>
      <c r="L2119" s="73">
        <v>9.7799999999999994</v>
      </c>
      <c r="M2119" s="22">
        <v>12</v>
      </c>
      <c r="N2119" s="22">
        <v>3031</v>
      </c>
      <c r="O2119" s="22" t="s">
        <v>48</v>
      </c>
      <c r="P2119" s="22" t="s">
        <v>23</v>
      </c>
      <c r="Q2119" s="75">
        <v>239.39999999999998</v>
      </c>
      <c r="R2119" s="73">
        <v>0</v>
      </c>
      <c r="S2119" s="73">
        <v>122.03999999999999</v>
      </c>
    </row>
    <row r="2120" spans="1:19" x14ac:dyDescent="0.35">
      <c r="A2120" s="72">
        <v>41355</v>
      </c>
      <c r="B2120" s="22" t="s">
        <v>104</v>
      </c>
      <c r="C2120" s="72" t="s">
        <v>58</v>
      </c>
      <c r="D2120" s="60">
        <v>1444</v>
      </c>
      <c r="E2120" s="22">
        <v>33</v>
      </c>
      <c r="F2120" s="49" t="s">
        <v>7</v>
      </c>
      <c r="G2120" s="49" t="s">
        <v>5</v>
      </c>
      <c r="H2120" s="73">
        <v>19.95</v>
      </c>
      <c r="I2120" s="73" t="s">
        <v>79</v>
      </c>
      <c r="J2120" s="74">
        <v>0</v>
      </c>
      <c r="K2120" s="73">
        <v>19.95</v>
      </c>
      <c r="L2120" s="73">
        <v>9.7799999999999994</v>
      </c>
      <c r="M2120" s="22">
        <v>17</v>
      </c>
      <c r="N2120" s="22">
        <v>3031</v>
      </c>
      <c r="O2120" s="22" t="s">
        <v>48</v>
      </c>
      <c r="P2120" s="22" t="s">
        <v>23</v>
      </c>
      <c r="Q2120" s="75">
        <v>339.15</v>
      </c>
      <c r="R2120" s="73">
        <v>0</v>
      </c>
      <c r="S2120" s="73">
        <v>172.89</v>
      </c>
    </row>
    <row r="2121" spans="1:19" x14ac:dyDescent="0.35">
      <c r="A2121" s="72">
        <v>41355</v>
      </c>
      <c r="B2121" s="22" t="s">
        <v>104</v>
      </c>
      <c r="C2121" s="72" t="s">
        <v>58</v>
      </c>
      <c r="D2121" s="60">
        <v>1445</v>
      </c>
      <c r="E2121" s="22">
        <v>24</v>
      </c>
      <c r="F2121" s="49" t="s">
        <v>8</v>
      </c>
      <c r="G2121" s="49" t="s">
        <v>5</v>
      </c>
      <c r="H2121" s="73">
        <v>27.95</v>
      </c>
      <c r="I2121" s="73" t="s">
        <v>80</v>
      </c>
      <c r="J2121" s="74">
        <v>0</v>
      </c>
      <c r="K2121" s="73">
        <v>27.95</v>
      </c>
      <c r="L2121" s="73">
        <v>16.8</v>
      </c>
      <c r="M2121" s="22">
        <v>2</v>
      </c>
      <c r="N2121" s="22">
        <v>3011</v>
      </c>
      <c r="O2121" s="22" t="s">
        <v>52</v>
      </c>
      <c r="P2121" s="22" t="s">
        <v>31</v>
      </c>
      <c r="Q2121" s="75">
        <v>55.9</v>
      </c>
      <c r="R2121" s="73">
        <v>0</v>
      </c>
      <c r="S2121" s="73">
        <v>22.299999999999997</v>
      </c>
    </row>
    <row r="2122" spans="1:19" x14ac:dyDescent="0.35">
      <c r="A2122" s="72">
        <v>41355</v>
      </c>
      <c r="B2122" s="22" t="s">
        <v>104</v>
      </c>
      <c r="C2122" s="72" t="s">
        <v>58</v>
      </c>
      <c r="D2122" s="60">
        <v>1446</v>
      </c>
      <c r="E2122" s="22">
        <v>8</v>
      </c>
      <c r="F2122" s="49" t="s">
        <v>7</v>
      </c>
      <c r="G2122" s="49" t="s">
        <v>5</v>
      </c>
      <c r="H2122" s="73">
        <v>7.95</v>
      </c>
      <c r="I2122" s="73" t="s">
        <v>78</v>
      </c>
      <c r="J2122" s="74">
        <v>0</v>
      </c>
      <c r="K2122" s="73">
        <v>7.95</v>
      </c>
      <c r="L2122" s="73">
        <v>4.53</v>
      </c>
      <c r="M2122" s="22">
        <v>20</v>
      </c>
      <c r="N2122" s="22">
        <v>3010</v>
      </c>
      <c r="O2122" s="22" t="s">
        <v>45</v>
      </c>
      <c r="P2122" s="22" t="s">
        <v>44</v>
      </c>
      <c r="Q2122" s="75">
        <v>159</v>
      </c>
      <c r="R2122" s="73">
        <v>0</v>
      </c>
      <c r="S2122" s="73">
        <v>68.400000000000006</v>
      </c>
    </row>
    <row r="2123" spans="1:19" x14ac:dyDescent="0.35">
      <c r="A2123" s="72">
        <v>41355</v>
      </c>
      <c r="B2123" s="22" t="s">
        <v>104</v>
      </c>
      <c r="C2123" s="72" t="s">
        <v>58</v>
      </c>
      <c r="D2123" s="60">
        <v>1447</v>
      </c>
      <c r="E2123" s="22">
        <v>14</v>
      </c>
      <c r="F2123" s="49" t="s">
        <v>8</v>
      </c>
      <c r="G2123" s="49" t="s">
        <v>5</v>
      </c>
      <c r="H2123" s="73">
        <v>31.95</v>
      </c>
      <c r="I2123" s="73" t="s">
        <v>81</v>
      </c>
      <c r="J2123" s="74">
        <v>0</v>
      </c>
      <c r="K2123" s="73">
        <v>31.95</v>
      </c>
      <c r="L2123" s="73">
        <v>17.38</v>
      </c>
      <c r="M2123" s="22">
        <v>2</v>
      </c>
      <c r="N2123" s="22">
        <v>3015</v>
      </c>
      <c r="O2123" s="22" t="s">
        <v>37</v>
      </c>
      <c r="P2123" s="22" t="s">
        <v>29</v>
      </c>
      <c r="Q2123" s="75">
        <v>63.9</v>
      </c>
      <c r="R2123" s="73">
        <v>0</v>
      </c>
      <c r="S2123" s="73">
        <v>29.14</v>
      </c>
    </row>
    <row r="2124" spans="1:19" x14ac:dyDescent="0.35">
      <c r="A2124" s="72">
        <v>41355</v>
      </c>
      <c r="B2124" s="22" t="s">
        <v>104</v>
      </c>
      <c r="C2124" s="72" t="s">
        <v>58</v>
      </c>
      <c r="D2124" s="60">
        <v>1448</v>
      </c>
      <c r="E2124" s="22">
        <v>11</v>
      </c>
      <c r="F2124" s="49" t="s">
        <v>7</v>
      </c>
      <c r="G2124" s="49" t="s">
        <v>5</v>
      </c>
      <c r="H2124" s="73">
        <v>65.95</v>
      </c>
      <c r="I2124" s="73" t="s">
        <v>83</v>
      </c>
      <c r="J2124" s="74">
        <v>0</v>
      </c>
      <c r="K2124" s="73">
        <v>65.95</v>
      </c>
      <c r="L2124" s="73">
        <v>37.97</v>
      </c>
      <c r="M2124" s="22">
        <v>7</v>
      </c>
      <c r="N2124" s="22">
        <v>3011</v>
      </c>
      <c r="O2124" s="22" t="s">
        <v>52</v>
      </c>
      <c r="P2124" s="22" t="s">
        <v>31</v>
      </c>
      <c r="Q2124" s="75">
        <v>461.65000000000003</v>
      </c>
      <c r="R2124" s="73">
        <v>0</v>
      </c>
      <c r="S2124" s="73">
        <v>195.86</v>
      </c>
    </row>
    <row r="2125" spans="1:19" x14ac:dyDescent="0.35">
      <c r="A2125" s="72">
        <v>41355</v>
      </c>
      <c r="B2125" s="22" t="s">
        <v>104</v>
      </c>
      <c r="C2125" s="72" t="s">
        <v>58</v>
      </c>
      <c r="D2125" s="60">
        <v>1449</v>
      </c>
      <c r="E2125" s="22">
        <v>2</v>
      </c>
      <c r="F2125" s="49" t="s">
        <v>8</v>
      </c>
      <c r="G2125" s="49" t="s">
        <v>5</v>
      </c>
      <c r="H2125" s="73">
        <v>44.95</v>
      </c>
      <c r="I2125" s="73" t="s">
        <v>82</v>
      </c>
      <c r="J2125" s="74">
        <v>0</v>
      </c>
      <c r="K2125" s="73">
        <v>44.95</v>
      </c>
      <c r="L2125" s="73">
        <v>27.95</v>
      </c>
      <c r="M2125" s="22">
        <v>2</v>
      </c>
      <c r="N2125" s="22">
        <v>3023</v>
      </c>
      <c r="O2125" s="22" t="s">
        <v>38</v>
      </c>
      <c r="P2125" s="22" t="s">
        <v>23</v>
      </c>
      <c r="Q2125" s="75">
        <v>89.9</v>
      </c>
      <c r="R2125" s="73">
        <v>0</v>
      </c>
      <c r="S2125" s="73">
        <v>34.000000000000007</v>
      </c>
    </row>
    <row r="2126" spans="1:19" x14ac:dyDescent="0.35">
      <c r="A2126" s="72">
        <v>41355</v>
      </c>
      <c r="B2126" s="22" t="s">
        <v>104</v>
      </c>
      <c r="C2126" s="72" t="s">
        <v>58</v>
      </c>
      <c r="D2126" s="60">
        <v>1449</v>
      </c>
      <c r="E2126" s="22">
        <v>10</v>
      </c>
      <c r="F2126" s="49" t="s">
        <v>8</v>
      </c>
      <c r="G2126" s="49" t="s">
        <v>5</v>
      </c>
      <c r="H2126" s="73">
        <v>34.950000000000003</v>
      </c>
      <c r="I2126" s="73" t="s">
        <v>81</v>
      </c>
      <c r="J2126" s="74">
        <v>0</v>
      </c>
      <c r="K2126" s="73">
        <v>34.950000000000003</v>
      </c>
      <c r="L2126" s="73">
        <v>22.13</v>
      </c>
      <c r="M2126" s="22">
        <v>3</v>
      </c>
      <c r="N2126" s="22">
        <v>3023</v>
      </c>
      <c r="O2126" s="22" t="s">
        <v>38</v>
      </c>
      <c r="P2126" s="22" t="s">
        <v>23</v>
      </c>
      <c r="Q2126" s="75">
        <v>104.85000000000001</v>
      </c>
      <c r="R2126" s="73">
        <v>0</v>
      </c>
      <c r="S2126" s="73">
        <v>38.460000000000008</v>
      </c>
    </row>
    <row r="2127" spans="1:19" x14ac:dyDescent="0.35">
      <c r="A2127" s="72">
        <v>41355</v>
      </c>
      <c r="B2127" s="22" t="s">
        <v>104</v>
      </c>
      <c r="C2127" s="72" t="s">
        <v>58</v>
      </c>
      <c r="D2127" s="60">
        <v>1450</v>
      </c>
      <c r="E2127" s="22">
        <v>7</v>
      </c>
      <c r="F2127" s="49" t="s">
        <v>8</v>
      </c>
      <c r="G2127" s="49" t="s">
        <v>5</v>
      </c>
      <c r="H2127" s="73">
        <v>20.95</v>
      </c>
      <c r="I2127" s="73" t="s">
        <v>80</v>
      </c>
      <c r="J2127" s="74">
        <v>0</v>
      </c>
      <c r="K2127" s="73">
        <v>20.95</v>
      </c>
      <c r="L2127" s="73">
        <v>10.039999999999999</v>
      </c>
      <c r="M2127" s="22">
        <v>7</v>
      </c>
      <c r="N2127" s="22">
        <v>3018</v>
      </c>
      <c r="O2127" s="22" t="s">
        <v>49</v>
      </c>
      <c r="P2127" s="22" t="s">
        <v>41</v>
      </c>
      <c r="Q2127" s="75">
        <v>146.65</v>
      </c>
      <c r="R2127" s="73">
        <v>0</v>
      </c>
      <c r="S2127" s="73">
        <v>76.37</v>
      </c>
    </row>
    <row r="2128" spans="1:19" x14ac:dyDescent="0.35">
      <c r="A2128" s="72">
        <v>41355</v>
      </c>
      <c r="B2128" s="22" t="s">
        <v>104</v>
      </c>
      <c r="C2128" s="72" t="s">
        <v>58</v>
      </c>
      <c r="D2128" s="60">
        <v>1451</v>
      </c>
      <c r="E2128" s="22">
        <v>2</v>
      </c>
      <c r="F2128" s="49" t="s">
        <v>7</v>
      </c>
      <c r="G2128" s="49" t="s">
        <v>5</v>
      </c>
      <c r="H2128" s="73">
        <v>44.95</v>
      </c>
      <c r="I2128" s="73" t="s">
        <v>82</v>
      </c>
      <c r="J2128" s="74">
        <v>0</v>
      </c>
      <c r="K2128" s="73">
        <v>44.95</v>
      </c>
      <c r="L2128" s="73">
        <v>27.95</v>
      </c>
      <c r="M2128" s="22">
        <v>4</v>
      </c>
      <c r="N2128" s="22">
        <v>3016</v>
      </c>
      <c r="O2128" s="22" t="s">
        <v>42</v>
      </c>
      <c r="P2128" s="22" t="s">
        <v>29</v>
      </c>
      <c r="Q2128" s="75">
        <v>179.8</v>
      </c>
      <c r="R2128" s="73">
        <v>0</v>
      </c>
      <c r="S2128" s="73">
        <v>68.000000000000014</v>
      </c>
    </row>
    <row r="2129" spans="1:19" x14ac:dyDescent="0.35">
      <c r="A2129" s="72">
        <v>41355</v>
      </c>
      <c r="B2129" s="22" t="s">
        <v>104</v>
      </c>
      <c r="C2129" s="72" t="s">
        <v>58</v>
      </c>
      <c r="D2129" s="60">
        <v>1451</v>
      </c>
      <c r="E2129" s="22">
        <v>26</v>
      </c>
      <c r="F2129" s="49" t="s">
        <v>7</v>
      </c>
      <c r="G2129" s="49" t="s">
        <v>5</v>
      </c>
      <c r="H2129" s="73">
        <v>0.95</v>
      </c>
      <c r="I2129" s="73" t="s">
        <v>78</v>
      </c>
      <c r="J2129" s="74">
        <v>0.1</v>
      </c>
      <c r="K2129" s="73">
        <v>0.86</v>
      </c>
      <c r="L2129" s="73">
        <v>0.42</v>
      </c>
      <c r="M2129" s="22">
        <v>18</v>
      </c>
      <c r="N2129" s="22">
        <v>3016</v>
      </c>
      <c r="O2129" s="22" t="s">
        <v>42</v>
      </c>
      <c r="P2129" s="22" t="s">
        <v>29</v>
      </c>
      <c r="Q2129" s="75">
        <v>15.48</v>
      </c>
      <c r="R2129" s="73">
        <v>8.9999999999999969E-2</v>
      </c>
      <c r="S2129" s="73">
        <v>7.92</v>
      </c>
    </row>
    <row r="2130" spans="1:19" x14ac:dyDescent="0.35">
      <c r="A2130" s="72">
        <v>41355</v>
      </c>
      <c r="B2130" s="22" t="s">
        <v>104</v>
      </c>
      <c r="C2130" s="72" t="s">
        <v>58</v>
      </c>
      <c r="D2130" s="60">
        <v>1452</v>
      </c>
      <c r="E2130" s="22">
        <v>40</v>
      </c>
      <c r="F2130" s="49" t="s">
        <v>8</v>
      </c>
      <c r="G2130" s="49" t="s">
        <v>5</v>
      </c>
      <c r="H2130" s="73">
        <v>16.95</v>
      </c>
      <c r="I2130" s="73" t="s">
        <v>79</v>
      </c>
      <c r="J2130" s="74">
        <v>0</v>
      </c>
      <c r="K2130" s="73">
        <v>16.95</v>
      </c>
      <c r="L2130" s="73">
        <v>6.53</v>
      </c>
      <c r="M2130" s="22">
        <v>7</v>
      </c>
      <c r="N2130" s="22">
        <v>3018</v>
      </c>
      <c r="O2130" s="22" t="s">
        <v>49</v>
      </c>
      <c r="P2130" s="22" t="s">
        <v>41</v>
      </c>
      <c r="Q2130" s="75">
        <v>118.64999999999999</v>
      </c>
      <c r="R2130" s="73">
        <v>0</v>
      </c>
      <c r="S2130" s="73">
        <v>72.939999999999984</v>
      </c>
    </row>
    <row r="2131" spans="1:19" x14ac:dyDescent="0.35">
      <c r="A2131" s="72">
        <v>41355</v>
      </c>
      <c r="B2131" s="22" t="s">
        <v>104</v>
      </c>
      <c r="C2131" s="72" t="s">
        <v>58</v>
      </c>
      <c r="D2131" s="60">
        <v>1453</v>
      </c>
      <c r="E2131" s="22">
        <v>36</v>
      </c>
      <c r="F2131" s="49" t="s">
        <v>8</v>
      </c>
      <c r="G2131" s="49" t="s">
        <v>5</v>
      </c>
      <c r="H2131" s="73">
        <v>26.95</v>
      </c>
      <c r="I2131" s="73" t="s">
        <v>80</v>
      </c>
      <c r="J2131" s="74">
        <v>0</v>
      </c>
      <c r="K2131" s="73">
        <v>26.95</v>
      </c>
      <c r="L2131" s="73">
        <v>12.53</v>
      </c>
      <c r="M2131" s="22">
        <v>13</v>
      </c>
      <c r="N2131" s="22">
        <v>3013</v>
      </c>
      <c r="O2131" s="22" t="s">
        <v>33</v>
      </c>
      <c r="P2131" s="22" t="s">
        <v>34</v>
      </c>
      <c r="Q2131" s="75">
        <v>350.34999999999997</v>
      </c>
      <c r="R2131" s="73">
        <v>0</v>
      </c>
      <c r="S2131" s="73">
        <v>187.46</v>
      </c>
    </row>
    <row r="2132" spans="1:19" x14ac:dyDescent="0.35">
      <c r="A2132" s="72">
        <v>41355</v>
      </c>
      <c r="B2132" s="22" t="s">
        <v>104</v>
      </c>
      <c r="C2132" s="72" t="s">
        <v>58</v>
      </c>
      <c r="D2132" s="60">
        <v>1453</v>
      </c>
      <c r="E2132" s="22">
        <v>19</v>
      </c>
      <c r="F2132" s="49" t="s">
        <v>8</v>
      </c>
      <c r="G2132" s="49" t="s">
        <v>5</v>
      </c>
      <c r="H2132" s="73">
        <v>49.95</v>
      </c>
      <c r="I2132" s="73" t="s">
        <v>82</v>
      </c>
      <c r="J2132" s="74">
        <v>0</v>
      </c>
      <c r="K2132" s="73">
        <v>49.95</v>
      </c>
      <c r="L2132" s="73">
        <v>24.77</v>
      </c>
      <c r="M2132" s="22">
        <v>8</v>
      </c>
      <c r="N2132" s="22">
        <v>3013</v>
      </c>
      <c r="O2132" s="22" t="s">
        <v>33</v>
      </c>
      <c r="P2132" s="22" t="s">
        <v>34</v>
      </c>
      <c r="Q2132" s="75">
        <v>399.6</v>
      </c>
      <c r="R2132" s="73">
        <v>0</v>
      </c>
      <c r="S2132" s="73">
        <v>201.44000000000003</v>
      </c>
    </row>
    <row r="2133" spans="1:19" x14ac:dyDescent="0.35">
      <c r="A2133" s="72">
        <v>41355</v>
      </c>
      <c r="B2133" s="22" t="s">
        <v>104</v>
      </c>
      <c r="C2133" s="72" t="s">
        <v>58</v>
      </c>
      <c r="D2133" s="60">
        <v>1454</v>
      </c>
      <c r="E2133" s="22">
        <v>42</v>
      </c>
      <c r="F2133" s="49" t="s">
        <v>7</v>
      </c>
      <c r="G2133" s="49" t="s">
        <v>5</v>
      </c>
      <c r="H2133" s="73">
        <v>35.950000000000003</v>
      </c>
      <c r="I2133" s="73" t="s">
        <v>81</v>
      </c>
      <c r="J2133" s="74">
        <v>0</v>
      </c>
      <c r="K2133" s="73">
        <v>35.950000000000003</v>
      </c>
      <c r="L2133" s="73">
        <v>20.25</v>
      </c>
      <c r="M2133" s="22">
        <v>2</v>
      </c>
      <c r="N2133" s="22">
        <v>3031</v>
      </c>
      <c r="O2133" s="22" t="s">
        <v>48</v>
      </c>
      <c r="P2133" s="22" t="s">
        <v>23</v>
      </c>
      <c r="Q2133" s="75">
        <v>71.900000000000006</v>
      </c>
      <c r="R2133" s="73">
        <v>0</v>
      </c>
      <c r="S2133" s="73">
        <v>31.400000000000006</v>
      </c>
    </row>
    <row r="2134" spans="1:19" x14ac:dyDescent="0.35">
      <c r="A2134" s="72">
        <v>41355</v>
      </c>
      <c r="B2134" s="22" t="s">
        <v>104</v>
      </c>
      <c r="C2134" s="72" t="s">
        <v>58</v>
      </c>
      <c r="D2134" s="60">
        <v>1455</v>
      </c>
      <c r="E2134" s="22">
        <v>44</v>
      </c>
      <c r="F2134" s="49" t="s">
        <v>8</v>
      </c>
      <c r="G2134" s="49" t="s">
        <v>5</v>
      </c>
      <c r="H2134" s="73">
        <v>38.950000000000003</v>
      </c>
      <c r="I2134" s="73" t="s">
        <v>81</v>
      </c>
      <c r="J2134" s="74">
        <v>0</v>
      </c>
      <c r="K2134" s="73">
        <v>38.950000000000003</v>
      </c>
      <c r="L2134" s="73">
        <v>24.76</v>
      </c>
      <c r="M2134" s="22">
        <v>1</v>
      </c>
      <c r="N2134" s="22">
        <v>3015</v>
      </c>
      <c r="O2134" s="22" t="s">
        <v>37</v>
      </c>
      <c r="P2134" s="22" t="s">
        <v>29</v>
      </c>
      <c r="Q2134" s="75">
        <v>38.950000000000003</v>
      </c>
      <c r="R2134" s="73">
        <v>0</v>
      </c>
      <c r="S2134" s="73">
        <v>14.190000000000001</v>
      </c>
    </row>
    <row r="2135" spans="1:19" x14ac:dyDescent="0.35">
      <c r="A2135" s="72">
        <v>41355</v>
      </c>
      <c r="B2135" s="22" t="s">
        <v>104</v>
      </c>
      <c r="C2135" s="72" t="s">
        <v>58</v>
      </c>
      <c r="D2135" s="60">
        <v>1456</v>
      </c>
      <c r="E2135" s="22">
        <v>11</v>
      </c>
      <c r="F2135" s="49" t="s">
        <v>7</v>
      </c>
      <c r="G2135" s="49" t="s">
        <v>5</v>
      </c>
      <c r="H2135" s="73">
        <v>65.95</v>
      </c>
      <c r="I2135" s="73" t="s">
        <v>83</v>
      </c>
      <c r="J2135" s="74">
        <v>0</v>
      </c>
      <c r="K2135" s="73">
        <v>65.95</v>
      </c>
      <c r="L2135" s="73">
        <v>37.97</v>
      </c>
      <c r="M2135" s="22">
        <v>1</v>
      </c>
      <c r="N2135" s="22">
        <v>3017</v>
      </c>
      <c r="O2135" s="22" t="s">
        <v>32</v>
      </c>
      <c r="P2135" s="22" t="s">
        <v>29</v>
      </c>
      <c r="Q2135" s="75">
        <v>65.95</v>
      </c>
      <c r="R2135" s="73">
        <v>0</v>
      </c>
      <c r="S2135" s="73">
        <v>27.980000000000004</v>
      </c>
    </row>
    <row r="2136" spans="1:19" x14ac:dyDescent="0.35">
      <c r="A2136" s="72">
        <v>41355</v>
      </c>
      <c r="B2136" s="22" t="s">
        <v>104</v>
      </c>
      <c r="C2136" s="72" t="s">
        <v>58</v>
      </c>
      <c r="D2136" s="60">
        <v>1456</v>
      </c>
      <c r="E2136" s="22">
        <v>7</v>
      </c>
      <c r="F2136" s="49" t="s">
        <v>7</v>
      </c>
      <c r="G2136" s="49" t="s">
        <v>5</v>
      </c>
      <c r="H2136" s="73">
        <v>20.95</v>
      </c>
      <c r="I2136" s="73" t="s">
        <v>80</v>
      </c>
      <c r="J2136" s="74">
        <v>0</v>
      </c>
      <c r="K2136" s="73">
        <v>20.95</v>
      </c>
      <c r="L2136" s="73">
        <v>10.039999999999999</v>
      </c>
      <c r="M2136" s="22">
        <v>2</v>
      </c>
      <c r="N2136" s="22">
        <v>3017</v>
      </c>
      <c r="O2136" s="22" t="s">
        <v>32</v>
      </c>
      <c r="P2136" s="22" t="s">
        <v>29</v>
      </c>
      <c r="Q2136" s="75">
        <v>41.9</v>
      </c>
      <c r="R2136" s="73">
        <v>0</v>
      </c>
      <c r="S2136" s="73">
        <v>21.82</v>
      </c>
    </row>
    <row r="2137" spans="1:19" x14ac:dyDescent="0.35">
      <c r="A2137" s="72">
        <v>41355</v>
      </c>
      <c r="B2137" s="22" t="s">
        <v>104</v>
      </c>
      <c r="C2137" s="72" t="s">
        <v>58</v>
      </c>
      <c r="D2137" s="60">
        <v>1456</v>
      </c>
      <c r="E2137" s="22">
        <v>32</v>
      </c>
      <c r="F2137" s="49" t="s">
        <v>7</v>
      </c>
      <c r="G2137" s="49" t="s">
        <v>5</v>
      </c>
      <c r="H2137" s="73">
        <v>22.95</v>
      </c>
      <c r="I2137" s="73" t="s">
        <v>80</v>
      </c>
      <c r="J2137" s="74">
        <v>0.1</v>
      </c>
      <c r="K2137" s="73">
        <v>20.66</v>
      </c>
      <c r="L2137" s="73">
        <v>11.78</v>
      </c>
      <c r="M2137" s="22">
        <v>21</v>
      </c>
      <c r="N2137" s="22">
        <v>3017</v>
      </c>
      <c r="O2137" s="22" t="s">
        <v>32</v>
      </c>
      <c r="P2137" s="22" t="s">
        <v>29</v>
      </c>
      <c r="Q2137" s="75">
        <v>433.86</v>
      </c>
      <c r="R2137" s="73">
        <v>2.2899999999999991</v>
      </c>
      <c r="S2137" s="73">
        <v>186.48000000000002</v>
      </c>
    </row>
    <row r="2138" spans="1:19" x14ac:dyDescent="0.35">
      <c r="A2138" s="72">
        <v>41355</v>
      </c>
      <c r="B2138" s="22" t="s">
        <v>104</v>
      </c>
      <c r="C2138" s="72" t="s">
        <v>58</v>
      </c>
      <c r="D2138" s="60">
        <v>1457</v>
      </c>
      <c r="E2138" s="22">
        <v>46</v>
      </c>
      <c r="F2138" s="49" t="s">
        <v>8</v>
      </c>
      <c r="G2138" s="49" t="s">
        <v>5</v>
      </c>
      <c r="H2138" s="73">
        <v>55.95</v>
      </c>
      <c r="I2138" s="73" t="s">
        <v>83</v>
      </c>
      <c r="J2138" s="74">
        <v>0</v>
      </c>
      <c r="K2138" s="73">
        <v>55.95</v>
      </c>
      <c r="L2138" s="73">
        <v>32.47</v>
      </c>
      <c r="M2138" s="22">
        <v>9</v>
      </c>
      <c r="N2138" s="22">
        <v>3011</v>
      </c>
      <c r="O2138" s="22" t="s">
        <v>52</v>
      </c>
      <c r="P2138" s="22" t="s">
        <v>31</v>
      </c>
      <c r="Q2138" s="75">
        <v>503.55</v>
      </c>
      <c r="R2138" s="73">
        <v>0</v>
      </c>
      <c r="S2138" s="73">
        <v>211.32000000000005</v>
      </c>
    </row>
    <row r="2139" spans="1:19" x14ac:dyDescent="0.35">
      <c r="A2139" s="72">
        <v>41355</v>
      </c>
      <c r="B2139" s="22" t="s">
        <v>104</v>
      </c>
      <c r="C2139" s="72" t="s">
        <v>58</v>
      </c>
      <c r="D2139" s="60">
        <v>1457</v>
      </c>
      <c r="E2139" s="22">
        <v>46</v>
      </c>
      <c r="F2139" s="49" t="s">
        <v>8</v>
      </c>
      <c r="G2139" s="49" t="s">
        <v>5</v>
      </c>
      <c r="H2139" s="73">
        <v>55.95</v>
      </c>
      <c r="I2139" s="73" t="s">
        <v>83</v>
      </c>
      <c r="J2139" s="74">
        <v>0</v>
      </c>
      <c r="K2139" s="73">
        <v>55.95</v>
      </c>
      <c r="L2139" s="73">
        <v>32.47</v>
      </c>
      <c r="M2139" s="22">
        <v>21</v>
      </c>
      <c r="N2139" s="22">
        <v>3011</v>
      </c>
      <c r="O2139" s="22" t="s">
        <v>52</v>
      </c>
      <c r="P2139" s="22" t="s">
        <v>31</v>
      </c>
      <c r="Q2139" s="75">
        <v>1174.95</v>
      </c>
      <c r="R2139" s="73">
        <v>0</v>
      </c>
      <c r="S2139" s="73">
        <v>493.0800000000001</v>
      </c>
    </row>
    <row r="2140" spans="1:19" x14ac:dyDescent="0.35">
      <c r="A2140" s="72">
        <v>41355</v>
      </c>
      <c r="B2140" s="22" t="s">
        <v>104</v>
      </c>
      <c r="C2140" s="72" t="s">
        <v>58</v>
      </c>
      <c r="D2140" s="60">
        <v>1458</v>
      </c>
      <c r="E2140" s="22">
        <v>38</v>
      </c>
      <c r="F2140" s="49" t="s">
        <v>7</v>
      </c>
      <c r="G2140" s="49" t="s">
        <v>5</v>
      </c>
      <c r="H2140" s="73">
        <v>24.95</v>
      </c>
      <c r="I2140" s="73" t="s">
        <v>80</v>
      </c>
      <c r="J2140" s="74">
        <v>0</v>
      </c>
      <c r="K2140" s="73">
        <v>24.95</v>
      </c>
      <c r="L2140" s="73">
        <v>11.48</v>
      </c>
      <c r="M2140" s="22">
        <v>3</v>
      </c>
      <c r="N2140" s="22">
        <v>3013</v>
      </c>
      <c r="O2140" s="22" t="s">
        <v>33</v>
      </c>
      <c r="P2140" s="22" t="s">
        <v>34</v>
      </c>
      <c r="Q2140" s="75">
        <v>74.849999999999994</v>
      </c>
      <c r="R2140" s="73">
        <v>0</v>
      </c>
      <c r="S2140" s="73">
        <v>40.409999999999997</v>
      </c>
    </row>
    <row r="2141" spans="1:19" x14ac:dyDescent="0.35">
      <c r="A2141" s="72">
        <v>41355</v>
      </c>
      <c r="B2141" s="22" t="s">
        <v>104</v>
      </c>
      <c r="C2141" s="72" t="s">
        <v>58</v>
      </c>
      <c r="D2141" s="60">
        <v>1459</v>
      </c>
      <c r="E2141" s="22">
        <v>27</v>
      </c>
      <c r="F2141" s="49" t="s">
        <v>7</v>
      </c>
      <c r="G2141" s="49" t="s">
        <v>5</v>
      </c>
      <c r="H2141" s="73">
        <v>4.95</v>
      </c>
      <c r="I2141" s="73" t="s">
        <v>78</v>
      </c>
      <c r="J2141" s="74">
        <v>0.1</v>
      </c>
      <c r="K2141" s="73">
        <v>4.46</v>
      </c>
      <c r="L2141" s="73">
        <v>1.82</v>
      </c>
      <c r="M2141" s="22">
        <v>5</v>
      </c>
      <c r="N2141" s="22">
        <v>3011</v>
      </c>
      <c r="O2141" s="22" t="s">
        <v>52</v>
      </c>
      <c r="P2141" s="22" t="s">
        <v>31</v>
      </c>
      <c r="Q2141" s="75">
        <v>22.3</v>
      </c>
      <c r="R2141" s="73">
        <v>0.49000000000000021</v>
      </c>
      <c r="S2141" s="73">
        <v>13.2</v>
      </c>
    </row>
    <row r="2142" spans="1:19" x14ac:dyDescent="0.35">
      <c r="A2142" s="72">
        <v>41355</v>
      </c>
      <c r="B2142" s="22" t="s">
        <v>104</v>
      </c>
      <c r="C2142" s="72" t="s">
        <v>58</v>
      </c>
      <c r="D2142" s="60">
        <v>1460</v>
      </c>
      <c r="E2142" s="22">
        <v>33</v>
      </c>
      <c r="F2142" s="49" t="s">
        <v>8</v>
      </c>
      <c r="G2142" s="49" t="s">
        <v>5</v>
      </c>
      <c r="H2142" s="73">
        <v>19.95</v>
      </c>
      <c r="I2142" s="73" t="s">
        <v>79</v>
      </c>
      <c r="J2142" s="74">
        <v>0.2</v>
      </c>
      <c r="K2142" s="73">
        <v>15.96</v>
      </c>
      <c r="L2142" s="73">
        <v>9.7799999999999994</v>
      </c>
      <c r="M2142" s="22">
        <v>2</v>
      </c>
      <c r="N2142" s="22">
        <v>3015</v>
      </c>
      <c r="O2142" s="22" t="s">
        <v>37</v>
      </c>
      <c r="P2142" s="22" t="s">
        <v>29</v>
      </c>
      <c r="Q2142" s="75">
        <v>31.92</v>
      </c>
      <c r="R2142" s="73">
        <v>3.9899999999999984</v>
      </c>
      <c r="S2142" s="73">
        <v>12.360000000000003</v>
      </c>
    </row>
    <row r="2143" spans="1:19" x14ac:dyDescent="0.35">
      <c r="A2143" s="72">
        <v>41355</v>
      </c>
      <c r="B2143" s="22" t="s">
        <v>104</v>
      </c>
      <c r="C2143" s="72" t="s">
        <v>58</v>
      </c>
      <c r="D2143" s="60">
        <v>1461</v>
      </c>
      <c r="E2143" s="22">
        <v>29</v>
      </c>
      <c r="F2143" s="49" t="s">
        <v>7</v>
      </c>
      <c r="G2143" s="49" t="s">
        <v>5</v>
      </c>
      <c r="H2143" s="73">
        <v>40.950000000000003</v>
      </c>
      <c r="I2143" s="73" t="s">
        <v>82</v>
      </c>
      <c r="J2143" s="74">
        <v>0</v>
      </c>
      <c r="K2143" s="73">
        <v>40.950000000000003</v>
      </c>
      <c r="L2143" s="73">
        <v>15.51</v>
      </c>
      <c r="M2143" s="22">
        <v>3</v>
      </c>
      <c r="N2143" s="22">
        <v>3027</v>
      </c>
      <c r="O2143" s="22" t="s">
        <v>50</v>
      </c>
      <c r="P2143" s="22" t="s">
        <v>23</v>
      </c>
      <c r="Q2143" s="75">
        <v>122.85000000000001</v>
      </c>
      <c r="R2143" s="73">
        <v>0</v>
      </c>
      <c r="S2143" s="73">
        <v>76.320000000000022</v>
      </c>
    </row>
    <row r="2144" spans="1:19" x14ac:dyDescent="0.35">
      <c r="A2144" s="72">
        <v>41355</v>
      </c>
      <c r="B2144" s="22" t="s">
        <v>104</v>
      </c>
      <c r="C2144" s="72" t="s">
        <v>58</v>
      </c>
      <c r="D2144" s="60">
        <v>1462</v>
      </c>
      <c r="E2144" s="22">
        <v>17</v>
      </c>
      <c r="F2144" s="49" t="s">
        <v>8</v>
      </c>
      <c r="G2144" s="49" t="s">
        <v>5</v>
      </c>
      <c r="H2144" s="73">
        <v>49.95</v>
      </c>
      <c r="I2144" s="73" t="s">
        <v>82</v>
      </c>
      <c r="J2144" s="74">
        <v>0</v>
      </c>
      <c r="K2144" s="73">
        <v>49.95</v>
      </c>
      <c r="L2144" s="73">
        <v>23.93</v>
      </c>
      <c r="M2144" s="22">
        <v>5</v>
      </c>
      <c r="N2144" s="22">
        <v>3023</v>
      </c>
      <c r="O2144" s="22" t="s">
        <v>38</v>
      </c>
      <c r="P2144" s="22" t="s">
        <v>23</v>
      </c>
      <c r="Q2144" s="75">
        <v>249.75</v>
      </c>
      <c r="R2144" s="73">
        <v>0</v>
      </c>
      <c r="S2144" s="73">
        <v>130.10000000000002</v>
      </c>
    </row>
    <row r="2145" spans="1:19" x14ac:dyDescent="0.35">
      <c r="A2145" s="72">
        <v>41355</v>
      </c>
      <c r="B2145" s="22" t="s">
        <v>104</v>
      </c>
      <c r="C2145" s="72" t="s">
        <v>58</v>
      </c>
      <c r="D2145" s="60">
        <v>1463</v>
      </c>
      <c r="E2145" s="22">
        <v>42</v>
      </c>
      <c r="F2145" s="49" t="s">
        <v>7</v>
      </c>
      <c r="G2145" s="49" t="s">
        <v>5</v>
      </c>
      <c r="H2145" s="73">
        <v>35.950000000000003</v>
      </c>
      <c r="I2145" s="73" t="s">
        <v>81</v>
      </c>
      <c r="J2145" s="74">
        <v>0</v>
      </c>
      <c r="K2145" s="73">
        <v>35.950000000000003</v>
      </c>
      <c r="L2145" s="73">
        <v>20.25</v>
      </c>
      <c r="M2145" s="22">
        <v>2</v>
      </c>
      <c r="N2145" s="22">
        <v>3013</v>
      </c>
      <c r="O2145" s="22" t="s">
        <v>33</v>
      </c>
      <c r="P2145" s="22" t="s">
        <v>34</v>
      </c>
      <c r="Q2145" s="75">
        <v>71.900000000000006</v>
      </c>
      <c r="R2145" s="73">
        <v>0</v>
      </c>
      <c r="S2145" s="73">
        <v>31.400000000000006</v>
      </c>
    </row>
    <row r="2146" spans="1:19" x14ac:dyDescent="0.35">
      <c r="A2146" s="72">
        <v>41355</v>
      </c>
      <c r="B2146" s="22" t="s">
        <v>104</v>
      </c>
      <c r="C2146" s="72" t="s">
        <v>58</v>
      </c>
      <c r="D2146" s="60">
        <v>1463</v>
      </c>
      <c r="E2146" s="22">
        <v>46</v>
      </c>
      <c r="F2146" s="49" t="s">
        <v>7</v>
      </c>
      <c r="G2146" s="49" t="s">
        <v>5</v>
      </c>
      <c r="H2146" s="73">
        <v>55.95</v>
      </c>
      <c r="I2146" s="73" t="s">
        <v>83</v>
      </c>
      <c r="J2146" s="74">
        <v>0</v>
      </c>
      <c r="K2146" s="73">
        <v>55.95</v>
      </c>
      <c r="L2146" s="73">
        <v>32.47</v>
      </c>
      <c r="M2146" s="22">
        <v>20</v>
      </c>
      <c r="N2146" s="22">
        <v>3013</v>
      </c>
      <c r="O2146" s="22" t="s">
        <v>33</v>
      </c>
      <c r="P2146" s="22" t="s">
        <v>34</v>
      </c>
      <c r="Q2146" s="75">
        <v>1119</v>
      </c>
      <c r="R2146" s="73">
        <v>0</v>
      </c>
      <c r="S2146" s="73">
        <v>469.60000000000008</v>
      </c>
    </row>
    <row r="2147" spans="1:19" x14ac:dyDescent="0.35">
      <c r="A2147" s="72">
        <v>41355</v>
      </c>
      <c r="B2147" s="22" t="s">
        <v>104</v>
      </c>
      <c r="C2147" s="72" t="s">
        <v>58</v>
      </c>
      <c r="D2147" s="60">
        <v>1463</v>
      </c>
      <c r="E2147" s="22">
        <v>49</v>
      </c>
      <c r="F2147" s="49" t="s">
        <v>7</v>
      </c>
      <c r="G2147" s="49" t="s">
        <v>5</v>
      </c>
      <c r="H2147" s="73">
        <v>63.95</v>
      </c>
      <c r="I2147" s="73" t="s">
        <v>83</v>
      </c>
      <c r="J2147" s="74">
        <v>0</v>
      </c>
      <c r="K2147" s="73">
        <v>63.95</v>
      </c>
      <c r="L2147" s="73">
        <v>27.1</v>
      </c>
      <c r="M2147" s="22">
        <v>1</v>
      </c>
      <c r="N2147" s="22">
        <v>3013</v>
      </c>
      <c r="O2147" s="22" t="s">
        <v>33</v>
      </c>
      <c r="P2147" s="22" t="s">
        <v>34</v>
      </c>
      <c r="Q2147" s="75">
        <v>63.95</v>
      </c>
      <c r="R2147" s="73">
        <v>0</v>
      </c>
      <c r="S2147" s="73">
        <v>36.85</v>
      </c>
    </row>
    <row r="2148" spans="1:19" x14ac:dyDescent="0.35">
      <c r="A2148" s="72">
        <v>41355</v>
      </c>
      <c r="B2148" s="22" t="s">
        <v>104</v>
      </c>
      <c r="C2148" s="72" t="s">
        <v>58</v>
      </c>
      <c r="D2148" s="60">
        <v>1463</v>
      </c>
      <c r="E2148" s="22">
        <v>30</v>
      </c>
      <c r="F2148" s="49" t="s">
        <v>7</v>
      </c>
      <c r="G2148" s="49" t="s">
        <v>5</v>
      </c>
      <c r="H2148" s="73">
        <v>10.95</v>
      </c>
      <c r="I2148" s="73" t="s">
        <v>79</v>
      </c>
      <c r="J2148" s="74">
        <v>0</v>
      </c>
      <c r="K2148" s="73">
        <v>10.95</v>
      </c>
      <c r="L2148" s="73">
        <v>4.8</v>
      </c>
      <c r="M2148" s="22">
        <v>24</v>
      </c>
      <c r="N2148" s="22">
        <v>3013</v>
      </c>
      <c r="O2148" s="22" t="s">
        <v>33</v>
      </c>
      <c r="P2148" s="22" t="s">
        <v>34</v>
      </c>
      <c r="Q2148" s="75">
        <v>262.79999999999995</v>
      </c>
      <c r="R2148" s="73">
        <v>0</v>
      </c>
      <c r="S2148" s="73">
        <v>147.6</v>
      </c>
    </row>
    <row r="2149" spans="1:19" x14ac:dyDescent="0.35">
      <c r="A2149" s="72">
        <v>41355</v>
      </c>
      <c r="B2149" s="22" t="s">
        <v>104</v>
      </c>
      <c r="C2149" s="72" t="s">
        <v>58</v>
      </c>
      <c r="D2149" s="60">
        <v>1463</v>
      </c>
      <c r="E2149" s="22">
        <v>33</v>
      </c>
      <c r="F2149" s="49" t="s">
        <v>7</v>
      </c>
      <c r="G2149" s="49" t="s">
        <v>5</v>
      </c>
      <c r="H2149" s="73">
        <v>19.95</v>
      </c>
      <c r="I2149" s="73" t="s">
        <v>79</v>
      </c>
      <c r="J2149" s="74">
        <v>0</v>
      </c>
      <c r="K2149" s="73">
        <v>19.95</v>
      </c>
      <c r="L2149" s="73">
        <v>9.7799999999999994</v>
      </c>
      <c r="M2149" s="22">
        <v>1</v>
      </c>
      <c r="N2149" s="22">
        <v>3013</v>
      </c>
      <c r="O2149" s="22" t="s">
        <v>33</v>
      </c>
      <c r="P2149" s="22" t="s">
        <v>34</v>
      </c>
      <c r="Q2149" s="75">
        <v>19.95</v>
      </c>
      <c r="R2149" s="73">
        <v>0</v>
      </c>
      <c r="S2149" s="73">
        <v>10.17</v>
      </c>
    </row>
    <row r="2150" spans="1:19" x14ac:dyDescent="0.35">
      <c r="A2150" s="72">
        <v>41355</v>
      </c>
      <c r="B2150" s="22" t="s">
        <v>104</v>
      </c>
      <c r="C2150" s="72" t="s">
        <v>58</v>
      </c>
      <c r="D2150" s="60">
        <v>1464</v>
      </c>
      <c r="E2150" s="22">
        <v>42</v>
      </c>
      <c r="F2150" s="49" t="s">
        <v>7</v>
      </c>
      <c r="G2150" s="49" t="s">
        <v>5</v>
      </c>
      <c r="H2150" s="73">
        <v>35.950000000000003</v>
      </c>
      <c r="I2150" s="73" t="s">
        <v>81</v>
      </c>
      <c r="J2150" s="74">
        <v>0</v>
      </c>
      <c r="K2150" s="73">
        <v>35.950000000000003</v>
      </c>
      <c r="L2150" s="73">
        <v>20.25</v>
      </c>
      <c r="M2150" s="22">
        <v>1</v>
      </c>
      <c r="N2150" s="22">
        <v>3029</v>
      </c>
      <c r="O2150" s="22" t="s">
        <v>46</v>
      </c>
      <c r="P2150" s="22" t="s">
        <v>23</v>
      </c>
      <c r="Q2150" s="75">
        <v>35.950000000000003</v>
      </c>
      <c r="R2150" s="73">
        <v>0</v>
      </c>
      <c r="S2150" s="73">
        <v>15.700000000000003</v>
      </c>
    </row>
    <row r="2151" spans="1:19" x14ac:dyDescent="0.35">
      <c r="A2151" s="72">
        <v>41355</v>
      </c>
      <c r="B2151" s="22" t="s">
        <v>104</v>
      </c>
      <c r="C2151" s="72" t="s">
        <v>58</v>
      </c>
      <c r="D2151" s="60">
        <v>1465</v>
      </c>
      <c r="E2151" s="22">
        <v>15</v>
      </c>
      <c r="F2151" s="49" t="s">
        <v>7</v>
      </c>
      <c r="G2151" s="49" t="s">
        <v>5</v>
      </c>
      <c r="H2151" s="73">
        <v>28.95</v>
      </c>
      <c r="I2151" s="73" t="s">
        <v>80</v>
      </c>
      <c r="J2151" s="74">
        <v>0</v>
      </c>
      <c r="K2151" s="73">
        <v>28.95</v>
      </c>
      <c r="L2151" s="73">
        <v>17.53</v>
      </c>
      <c r="M2151" s="22">
        <v>29</v>
      </c>
      <c r="N2151" s="22">
        <v>3021</v>
      </c>
      <c r="O2151" s="22" t="s">
        <v>26</v>
      </c>
      <c r="P2151" s="22" t="s">
        <v>27</v>
      </c>
      <c r="Q2151" s="75">
        <v>839.55</v>
      </c>
      <c r="R2151" s="73">
        <v>0</v>
      </c>
      <c r="S2151" s="73">
        <v>331.17999999999995</v>
      </c>
    </row>
    <row r="2152" spans="1:19" x14ac:dyDescent="0.35">
      <c r="A2152" s="72">
        <v>41355</v>
      </c>
      <c r="B2152" s="22" t="s">
        <v>104</v>
      </c>
      <c r="C2152" s="72" t="s">
        <v>58</v>
      </c>
      <c r="D2152" s="60">
        <v>1466</v>
      </c>
      <c r="E2152" s="22">
        <v>7</v>
      </c>
      <c r="F2152" s="49" t="s">
        <v>8</v>
      </c>
      <c r="G2152" s="49" t="s">
        <v>5</v>
      </c>
      <c r="H2152" s="73">
        <v>20.95</v>
      </c>
      <c r="I2152" s="73" t="s">
        <v>80</v>
      </c>
      <c r="J2152" s="74">
        <v>0</v>
      </c>
      <c r="K2152" s="73">
        <v>20.95</v>
      </c>
      <c r="L2152" s="73">
        <v>10.039999999999999</v>
      </c>
      <c r="M2152" s="22">
        <v>8</v>
      </c>
      <c r="N2152" s="22">
        <v>3024</v>
      </c>
      <c r="O2152" s="22" t="s">
        <v>47</v>
      </c>
      <c r="P2152" s="22" t="s">
        <v>41</v>
      </c>
      <c r="Q2152" s="75">
        <v>167.6</v>
      </c>
      <c r="R2152" s="73">
        <v>0</v>
      </c>
      <c r="S2152" s="73">
        <v>87.28</v>
      </c>
    </row>
    <row r="2153" spans="1:19" x14ac:dyDescent="0.35">
      <c r="A2153" s="72">
        <v>41355</v>
      </c>
      <c r="B2153" s="22" t="s">
        <v>104</v>
      </c>
      <c r="C2153" s="72" t="s">
        <v>58</v>
      </c>
      <c r="D2153" s="60">
        <v>1467</v>
      </c>
      <c r="E2153" s="22">
        <v>28</v>
      </c>
      <c r="F2153" s="49" t="s">
        <v>7</v>
      </c>
      <c r="G2153" s="49" t="s">
        <v>5</v>
      </c>
      <c r="H2153" s="73">
        <v>0.95</v>
      </c>
      <c r="I2153" s="73" t="s">
        <v>78</v>
      </c>
      <c r="J2153" s="74">
        <v>0</v>
      </c>
      <c r="K2153" s="73">
        <v>0.95</v>
      </c>
      <c r="L2153" s="73">
        <v>0.5</v>
      </c>
      <c r="M2153" s="22">
        <v>14</v>
      </c>
      <c r="N2153" s="22">
        <v>3010</v>
      </c>
      <c r="O2153" s="22" t="s">
        <v>45</v>
      </c>
      <c r="P2153" s="22" t="s">
        <v>44</v>
      </c>
      <c r="Q2153" s="75">
        <v>13.299999999999999</v>
      </c>
      <c r="R2153" s="73">
        <v>0</v>
      </c>
      <c r="S2153" s="73">
        <v>6.2999999999999989</v>
      </c>
    </row>
    <row r="2154" spans="1:19" x14ac:dyDescent="0.35">
      <c r="A2154" s="72">
        <v>41355</v>
      </c>
      <c r="B2154" s="22" t="s">
        <v>104</v>
      </c>
      <c r="C2154" s="72" t="s">
        <v>58</v>
      </c>
      <c r="D2154" s="60">
        <v>1468</v>
      </c>
      <c r="E2154" s="22">
        <v>30</v>
      </c>
      <c r="F2154" s="49" t="s">
        <v>8</v>
      </c>
      <c r="G2154" s="49" t="s">
        <v>5</v>
      </c>
      <c r="H2154" s="73">
        <v>10.95</v>
      </c>
      <c r="I2154" s="73" t="s">
        <v>79</v>
      </c>
      <c r="J2154" s="74">
        <v>0</v>
      </c>
      <c r="K2154" s="73">
        <v>10.95</v>
      </c>
      <c r="L2154" s="73">
        <v>4.8</v>
      </c>
      <c r="M2154" s="22">
        <v>7</v>
      </c>
      <c r="N2154" s="22">
        <v>3013</v>
      </c>
      <c r="O2154" s="22" t="s">
        <v>33</v>
      </c>
      <c r="P2154" s="22" t="s">
        <v>34</v>
      </c>
      <c r="Q2154" s="75">
        <v>76.649999999999991</v>
      </c>
      <c r="R2154" s="73">
        <v>0</v>
      </c>
      <c r="S2154" s="73">
        <v>43.05</v>
      </c>
    </row>
    <row r="2155" spans="1:19" x14ac:dyDescent="0.35">
      <c r="A2155" s="72">
        <v>41355</v>
      </c>
      <c r="B2155" s="22" t="s">
        <v>104</v>
      </c>
      <c r="C2155" s="72" t="s">
        <v>58</v>
      </c>
      <c r="D2155" s="60">
        <v>1468</v>
      </c>
      <c r="E2155" s="22">
        <v>35</v>
      </c>
      <c r="F2155" s="49" t="s">
        <v>8</v>
      </c>
      <c r="G2155" s="49" t="s">
        <v>5</v>
      </c>
      <c r="H2155" s="73">
        <v>0.95</v>
      </c>
      <c r="I2155" s="73" t="s">
        <v>78</v>
      </c>
      <c r="J2155" s="74">
        <v>0</v>
      </c>
      <c r="K2155" s="73">
        <v>0.95</v>
      </c>
      <c r="L2155" s="73">
        <v>0.47</v>
      </c>
      <c r="M2155" s="22">
        <v>24</v>
      </c>
      <c r="N2155" s="22">
        <v>3013</v>
      </c>
      <c r="O2155" s="22" t="s">
        <v>33</v>
      </c>
      <c r="P2155" s="22" t="s">
        <v>34</v>
      </c>
      <c r="Q2155" s="75">
        <v>22.799999999999997</v>
      </c>
      <c r="R2155" s="73">
        <v>0</v>
      </c>
      <c r="S2155" s="73">
        <v>11.52</v>
      </c>
    </row>
    <row r="2156" spans="1:19" x14ac:dyDescent="0.35">
      <c r="A2156" s="72">
        <v>41355</v>
      </c>
      <c r="B2156" s="22" t="s">
        <v>104</v>
      </c>
      <c r="C2156" s="72" t="s">
        <v>58</v>
      </c>
      <c r="D2156" s="60">
        <v>1468</v>
      </c>
      <c r="E2156" s="22">
        <v>26</v>
      </c>
      <c r="F2156" s="49" t="s">
        <v>8</v>
      </c>
      <c r="G2156" s="49" t="s">
        <v>5</v>
      </c>
      <c r="H2156" s="73">
        <v>0.95</v>
      </c>
      <c r="I2156" s="73" t="s">
        <v>78</v>
      </c>
      <c r="J2156" s="74">
        <v>0</v>
      </c>
      <c r="K2156" s="73">
        <v>0.95</v>
      </c>
      <c r="L2156" s="73">
        <v>0.42</v>
      </c>
      <c r="M2156" s="22">
        <v>9</v>
      </c>
      <c r="N2156" s="22">
        <v>3013</v>
      </c>
      <c r="O2156" s="22" t="s">
        <v>33</v>
      </c>
      <c r="P2156" s="22" t="s">
        <v>34</v>
      </c>
      <c r="Q2156" s="75">
        <v>8.5499999999999989</v>
      </c>
      <c r="R2156" s="73">
        <v>0</v>
      </c>
      <c r="S2156" s="73">
        <v>4.7700000000000005</v>
      </c>
    </row>
    <row r="2157" spans="1:19" x14ac:dyDescent="0.35">
      <c r="A2157" s="72">
        <v>41355</v>
      </c>
      <c r="B2157" s="22" t="s">
        <v>104</v>
      </c>
      <c r="C2157" s="72" t="s">
        <v>58</v>
      </c>
      <c r="D2157" s="60">
        <v>1469</v>
      </c>
      <c r="E2157" s="22">
        <v>36</v>
      </c>
      <c r="F2157" s="49" t="s">
        <v>7</v>
      </c>
      <c r="G2157" s="49" t="s">
        <v>5</v>
      </c>
      <c r="H2157" s="73">
        <v>26.95</v>
      </c>
      <c r="I2157" s="73" t="s">
        <v>80</v>
      </c>
      <c r="J2157" s="74">
        <v>0</v>
      </c>
      <c r="K2157" s="73">
        <v>26.95</v>
      </c>
      <c r="L2157" s="73">
        <v>12.53</v>
      </c>
      <c r="M2157" s="22">
        <v>28</v>
      </c>
      <c r="N2157" s="22">
        <v>3012</v>
      </c>
      <c r="O2157" s="22" t="s">
        <v>36</v>
      </c>
      <c r="P2157" s="22" t="s">
        <v>34</v>
      </c>
      <c r="Q2157" s="75">
        <v>754.6</v>
      </c>
      <c r="R2157" s="73">
        <v>0</v>
      </c>
      <c r="S2157" s="73">
        <v>403.76</v>
      </c>
    </row>
    <row r="2158" spans="1:19" x14ac:dyDescent="0.35">
      <c r="A2158" s="72">
        <v>41355</v>
      </c>
      <c r="B2158" s="22" t="s">
        <v>104</v>
      </c>
      <c r="C2158" s="72" t="s">
        <v>58</v>
      </c>
      <c r="D2158" s="60">
        <v>1470</v>
      </c>
      <c r="E2158" s="22">
        <v>37</v>
      </c>
      <c r="F2158" s="49" t="s">
        <v>8</v>
      </c>
      <c r="G2158" s="49" t="s">
        <v>5</v>
      </c>
      <c r="H2158" s="73">
        <v>24.95</v>
      </c>
      <c r="I2158" s="73" t="s">
        <v>80</v>
      </c>
      <c r="J2158" s="74">
        <v>0</v>
      </c>
      <c r="K2158" s="73">
        <v>24.95</v>
      </c>
      <c r="L2158" s="73">
        <v>9.3800000000000008</v>
      </c>
      <c r="M2158" s="22">
        <v>11</v>
      </c>
      <c r="N2158" s="22">
        <v>3019</v>
      </c>
      <c r="O2158" s="22" t="s">
        <v>28</v>
      </c>
      <c r="P2158" s="22" t="s">
        <v>29</v>
      </c>
      <c r="Q2158" s="75">
        <v>274.45</v>
      </c>
      <c r="R2158" s="73">
        <v>0</v>
      </c>
      <c r="S2158" s="73">
        <v>171.26999999999998</v>
      </c>
    </row>
    <row r="2159" spans="1:19" x14ac:dyDescent="0.35">
      <c r="A2159" s="72">
        <v>41355</v>
      </c>
      <c r="B2159" s="22" t="s">
        <v>104</v>
      </c>
      <c r="C2159" s="72" t="s">
        <v>58</v>
      </c>
      <c r="D2159" s="60">
        <v>1471</v>
      </c>
      <c r="E2159" s="22">
        <v>45</v>
      </c>
      <c r="F2159" s="49" t="s">
        <v>7</v>
      </c>
      <c r="G2159" s="49" t="s">
        <v>5</v>
      </c>
      <c r="H2159" s="73">
        <v>38.950000000000003</v>
      </c>
      <c r="I2159" s="73" t="s">
        <v>81</v>
      </c>
      <c r="J2159" s="74">
        <v>0</v>
      </c>
      <c r="K2159" s="73">
        <v>38.950000000000003</v>
      </c>
      <c r="L2159" s="73">
        <v>22.33</v>
      </c>
      <c r="M2159" s="22">
        <v>5</v>
      </c>
      <c r="N2159" s="22">
        <v>3031</v>
      </c>
      <c r="O2159" s="22" t="s">
        <v>48</v>
      </c>
      <c r="P2159" s="22" t="s">
        <v>23</v>
      </c>
      <c r="Q2159" s="75">
        <v>194.75</v>
      </c>
      <c r="R2159" s="73">
        <v>0</v>
      </c>
      <c r="S2159" s="73">
        <v>83.100000000000023</v>
      </c>
    </row>
    <row r="2160" spans="1:19" x14ac:dyDescent="0.35">
      <c r="A2160" s="72">
        <v>41356</v>
      </c>
      <c r="B2160" s="22" t="s">
        <v>105</v>
      </c>
      <c r="C2160" s="72" t="s">
        <v>58</v>
      </c>
      <c r="D2160" s="60">
        <v>1472</v>
      </c>
      <c r="E2160" s="22">
        <v>38</v>
      </c>
      <c r="F2160" s="49" t="s">
        <v>11</v>
      </c>
      <c r="G2160" s="49" t="s">
        <v>6</v>
      </c>
      <c r="H2160" s="73">
        <v>24.95</v>
      </c>
      <c r="I2160" s="73" t="s">
        <v>80</v>
      </c>
      <c r="J2160" s="74">
        <v>0</v>
      </c>
      <c r="K2160" s="73">
        <v>24.95</v>
      </c>
      <c r="L2160" s="73">
        <v>11.48</v>
      </c>
      <c r="M2160" s="22">
        <v>1</v>
      </c>
      <c r="N2160" s="22">
        <v>3016</v>
      </c>
      <c r="O2160" s="22" t="s">
        <v>42</v>
      </c>
      <c r="P2160" s="22" t="s">
        <v>29</v>
      </c>
      <c r="Q2160" s="75">
        <v>24.95</v>
      </c>
      <c r="R2160" s="73">
        <v>0</v>
      </c>
      <c r="S2160" s="73">
        <v>13.469999999999999</v>
      </c>
    </row>
    <row r="2161" spans="1:19" x14ac:dyDescent="0.35">
      <c r="A2161" s="72">
        <v>41356</v>
      </c>
      <c r="B2161" s="22" t="s">
        <v>105</v>
      </c>
      <c r="C2161" s="72" t="s">
        <v>58</v>
      </c>
      <c r="D2161" s="60">
        <v>1472</v>
      </c>
      <c r="E2161" s="22">
        <v>2</v>
      </c>
      <c r="F2161" s="49" t="s">
        <v>11</v>
      </c>
      <c r="G2161" s="49" t="s">
        <v>6</v>
      </c>
      <c r="H2161" s="73">
        <v>44.95</v>
      </c>
      <c r="I2161" s="73" t="s">
        <v>82</v>
      </c>
      <c r="J2161" s="74">
        <v>0</v>
      </c>
      <c r="K2161" s="73">
        <v>44.95</v>
      </c>
      <c r="L2161" s="73">
        <v>27.95</v>
      </c>
      <c r="M2161" s="22">
        <v>10</v>
      </c>
      <c r="N2161" s="22">
        <v>3016</v>
      </c>
      <c r="O2161" s="22" t="s">
        <v>42</v>
      </c>
      <c r="P2161" s="22" t="s">
        <v>29</v>
      </c>
      <c r="Q2161" s="75">
        <v>449.5</v>
      </c>
      <c r="R2161" s="73">
        <v>0</v>
      </c>
      <c r="S2161" s="73">
        <v>170.00000000000003</v>
      </c>
    </row>
    <row r="2162" spans="1:19" x14ac:dyDescent="0.35">
      <c r="A2162" s="72">
        <v>41356</v>
      </c>
      <c r="B2162" s="22" t="s">
        <v>105</v>
      </c>
      <c r="C2162" s="72" t="s">
        <v>58</v>
      </c>
      <c r="D2162" s="60">
        <v>1473</v>
      </c>
      <c r="E2162" s="22">
        <v>23</v>
      </c>
      <c r="F2162" s="49" t="s">
        <v>10</v>
      </c>
      <c r="G2162" s="49" t="s">
        <v>6</v>
      </c>
      <c r="H2162" s="73">
        <v>2.95</v>
      </c>
      <c r="I2162" s="73" t="s">
        <v>78</v>
      </c>
      <c r="J2162" s="74">
        <v>0</v>
      </c>
      <c r="K2162" s="73">
        <v>2.95</v>
      </c>
      <c r="L2162" s="73">
        <v>1.68</v>
      </c>
      <c r="M2162" s="22">
        <v>11</v>
      </c>
      <c r="N2162" s="22">
        <v>3017</v>
      </c>
      <c r="O2162" s="22" t="s">
        <v>32</v>
      </c>
      <c r="P2162" s="22" t="s">
        <v>29</v>
      </c>
      <c r="Q2162" s="75">
        <v>32.450000000000003</v>
      </c>
      <c r="R2162" s="73">
        <v>0</v>
      </c>
      <c r="S2162" s="73">
        <v>13.970000000000002</v>
      </c>
    </row>
    <row r="2163" spans="1:19" x14ac:dyDescent="0.35">
      <c r="A2163" s="72">
        <v>41356</v>
      </c>
      <c r="B2163" s="22" t="s">
        <v>105</v>
      </c>
      <c r="C2163" s="72" t="s">
        <v>58</v>
      </c>
      <c r="D2163" s="60">
        <v>1473</v>
      </c>
      <c r="E2163" s="22">
        <v>17</v>
      </c>
      <c r="F2163" s="49" t="s">
        <v>10</v>
      </c>
      <c r="G2163" s="49" t="s">
        <v>6</v>
      </c>
      <c r="H2163" s="73">
        <v>49.95</v>
      </c>
      <c r="I2163" s="73" t="s">
        <v>82</v>
      </c>
      <c r="J2163" s="74">
        <v>0</v>
      </c>
      <c r="K2163" s="73">
        <v>49.95</v>
      </c>
      <c r="L2163" s="73">
        <v>23.93</v>
      </c>
      <c r="M2163" s="22">
        <v>13</v>
      </c>
      <c r="N2163" s="22">
        <v>3017</v>
      </c>
      <c r="O2163" s="22" t="s">
        <v>32</v>
      </c>
      <c r="P2163" s="22" t="s">
        <v>29</v>
      </c>
      <c r="Q2163" s="75">
        <v>649.35</v>
      </c>
      <c r="R2163" s="73">
        <v>0</v>
      </c>
      <c r="S2163" s="73">
        <v>338.26000000000005</v>
      </c>
    </row>
    <row r="2164" spans="1:19" x14ac:dyDescent="0.35">
      <c r="A2164" s="72">
        <v>41356</v>
      </c>
      <c r="B2164" s="22" t="s">
        <v>105</v>
      </c>
      <c r="C2164" s="72" t="s">
        <v>58</v>
      </c>
      <c r="D2164" s="60">
        <v>1474</v>
      </c>
      <c r="E2164" s="22">
        <v>12</v>
      </c>
      <c r="F2164" s="49" t="s">
        <v>11</v>
      </c>
      <c r="G2164" s="49" t="s">
        <v>6</v>
      </c>
      <c r="H2164" s="73">
        <v>47.95</v>
      </c>
      <c r="I2164" s="73" t="s">
        <v>82</v>
      </c>
      <c r="J2164" s="74">
        <v>0</v>
      </c>
      <c r="K2164" s="73">
        <v>47.95</v>
      </c>
      <c r="L2164" s="73">
        <v>20.7</v>
      </c>
      <c r="M2164" s="22">
        <v>2</v>
      </c>
      <c r="N2164" s="22">
        <v>3033</v>
      </c>
      <c r="O2164" s="22" t="s">
        <v>22</v>
      </c>
      <c r="P2164" s="22" t="s">
        <v>23</v>
      </c>
      <c r="Q2164" s="75">
        <v>95.9</v>
      </c>
      <c r="R2164" s="73">
        <v>0</v>
      </c>
      <c r="S2164" s="73">
        <v>54.500000000000007</v>
      </c>
    </row>
    <row r="2165" spans="1:19" x14ac:dyDescent="0.35">
      <c r="A2165" s="72">
        <v>41356</v>
      </c>
      <c r="B2165" s="22" t="s">
        <v>105</v>
      </c>
      <c r="C2165" s="72" t="s">
        <v>58</v>
      </c>
      <c r="D2165" s="60">
        <v>1475</v>
      </c>
      <c r="E2165" s="22">
        <v>10</v>
      </c>
      <c r="F2165" s="49" t="s">
        <v>10</v>
      </c>
      <c r="G2165" s="49" t="s">
        <v>6</v>
      </c>
      <c r="H2165" s="73">
        <v>34.950000000000003</v>
      </c>
      <c r="I2165" s="73" t="s">
        <v>81</v>
      </c>
      <c r="J2165" s="74">
        <v>0</v>
      </c>
      <c r="K2165" s="73">
        <v>34.950000000000003</v>
      </c>
      <c r="L2165" s="73">
        <v>22.13</v>
      </c>
      <c r="M2165" s="22">
        <v>15</v>
      </c>
      <c r="N2165" s="22">
        <v>3014</v>
      </c>
      <c r="O2165" s="22" t="s">
        <v>24</v>
      </c>
      <c r="P2165" s="22" t="s">
        <v>25</v>
      </c>
      <c r="Q2165" s="75">
        <v>524.25</v>
      </c>
      <c r="R2165" s="73">
        <v>0</v>
      </c>
      <c r="S2165" s="73">
        <v>192.30000000000007</v>
      </c>
    </row>
    <row r="2166" spans="1:19" x14ac:dyDescent="0.35">
      <c r="A2166" s="72">
        <v>41356</v>
      </c>
      <c r="B2166" s="22" t="s">
        <v>105</v>
      </c>
      <c r="C2166" s="72" t="s">
        <v>58</v>
      </c>
      <c r="D2166" s="60">
        <v>1476</v>
      </c>
      <c r="E2166" s="22">
        <v>48</v>
      </c>
      <c r="F2166" s="49" t="s">
        <v>11</v>
      </c>
      <c r="G2166" s="49" t="s">
        <v>6</v>
      </c>
      <c r="H2166" s="73">
        <v>3.95</v>
      </c>
      <c r="I2166" s="73" t="s">
        <v>78</v>
      </c>
      <c r="J2166" s="74">
        <v>0.1</v>
      </c>
      <c r="K2166" s="73">
        <v>3.56</v>
      </c>
      <c r="L2166" s="73">
        <v>1.43</v>
      </c>
      <c r="M2166" s="22">
        <v>24</v>
      </c>
      <c r="N2166" s="22">
        <v>3016</v>
      </c>
      <c r="O2166" s="22" t="s">
        <v>42</v>
      </c>
      <c r="P2166" s="22" t="s">
        <v>29</v>
      </c>
      <c r="Q2166" s="75">
        <v>85.44</v>
      </c>
      <c r="R2166" s="73">
        <v>0.39000000000000012</v>
      </c>
      <c r="S2166" s="73">
        <v>51.12</v>
      </c>
    </row>
    <row r="2167" spans="1:19" x14ac:dyDescent="0.35">
      <c r="A2167" s="72">
        <v>41356</v>
      </c>
      <c r="B2167" s="22" t="s">
        <v>105</v>
      </c>
      <c r="C2167" s="72" t="s">
        <v>58</v>
      </c>
      <c r="D2167" s="60">
        <v>1476</v>
      </c>
      <c r="E2167" s="22">
        <v>5</v>
      </c>
      <c r="F2167" s="49" t="s">
        <v>11</v>
      </c>
      <c r="G2167" s="49" t="s">
        <v>6</v>
      </c>
      <c r="H2167" s="73">
        <v>24.95</v>
      </c>
      <c r="I2167" s="73" t="s">
        <v>80</v>
      </c>
      <c r="J2167" s="74">
        <v>0</v>
      </c>
      <c r="K2167" s="73">
        <v>24.95</v>
      </c>
      <c r="L2167" s="73">
        <v>12.27</v>
      </c>
      <c r="M2167" s="22">
        <v>4</v>
      </c>
      <c r="N2167" s="22">
        <v>3016</v>
      </c>
      <c r="O2167" s="22" t="s">
        <v>42</v>
      </c>
      <c r="P2167" s="22" t="s">
        <v>29</v>
      </c>
      <c r="Q2167" s="75">
        <v>99.8</v>
      </c>
      <c r="R2167" s="73">
        <v>0</v>
      </c>
      <c r="S2167" s="73">
        <v>50.72</v>
      </c>
    </row>
    <row r="2168" spans="1:19" x14ac:dyDescent="0.35">
      <c r="A2168" s="72">
        <v>41356</v>
      </c>
      <c r="B2168" s="22" t="s">
        <v>105</v>
      </c>
      <c r="C2168" s="72" t="s">
        <v>58</v>
      </c>
      <c r="D2168" s="60">
        <v>1477</v>
      </c>
      <c r="E2168" s="22">
        <v>47</v>
      </c>
      <c r="F2168" s="49" t="s">
        <v>10</v>
      </c>
      <c r="G2168" s="49" t="s">
        <v>6</v>
      </c>
      <c r="H2168" s="73">
        <v>28.95</v>
      </c>
      <c r="I2168" s="73" t="s">
        <v>80</v>
      </c>
      <c r="J2168" s="74">
        <v>0.2</v>
      </c>
      <c r="K2168" s="73">
        <v>23.16</v>
      </c>
      <c r="L2168" s="73">
        <v>8.86</v>
      </c>
      <c r="M2168" s="22">
        <v>16</v>
      </c>
      <c r="N2168" s="22">
        <v>3016</v>
      </c>
      <c r="O2168" s="22" t="s">
        <v>42</v>
      </c>
      <c r="P2168" s="22" t="s">
        <v>29</v>
      </c>
      <c r="Q2168" s="75">
        <v>370.56</v>
      </c>
      <c r="R2168" s="73">
        <v>5.7899999999999991</v>
      </c>
      <c r="S2168" s="73">
        <v>228.8</v>
      </c>
    </row>
    <row r="2169" spans="1:19" x14ac:dyDescent="0.35">
      <c r="A2169" s="72">
        <v>41356</v>
      </c>
      <c r="B2169" s="22" t="s">
        <v>105</v>
      </c>
      <c r="C2169" s="72" t="s">
        <v>58</v>
      </c>
      <c r="D2169" s="60">
        <v>1478</v>
      </c>
      <c r="E2169" s="22">
        <v>44</v>
      </c>
      <c r="F2169" s="49" t="s">
        <v>11</v>
      </c>
      <c r="G2169" s="49" t="s">
        <v>6</v>
      </c>
      <c r="H2169" s="73">
        <v>38.950000000000003</v>
      </c>
      <c r="I2169" s="73" t="s">
        <v>81</v>
      </c>
      <c r="J2169" s="74">
        <v>0</v>
      </c>
      <c r="K2169" s="73">
        <v>38.950000000000003</v>
      </c>
      <c r="L2169" s="73">
        <v>24.76</v>
      </c>
      <c r="M2169" s="22">
        <v>14</v>
      </c>
      <c r="N2169" s="22">
        <v>3028</v>
      </c>
      <c r="O2169" s="22" t="s">
        <v>39</v>
      </c>
      <c r="P2169" s="22" t="s">
        <v>27</v>
      </c>
      <c r="Q2169" s="75">
        <v>545.30000000000007</v>
      </c>
      <c r="R2169" s="73">
        <v>0</v>
      </c>
      <c r="S2169" s="73">
        <v>198.66000000000003</v>
      </c>
    </row>
    <row r="2170" spans="1:19" x14ac:dyDescent="0.35">
      <c r="A2170" s="72">
        <v>41356</v>
      </c>
      <c r="B2170" s="22" t="s">
        <v>105</v>
      </c>
      <c r="C2170" s="72" t="s">
        <v>58</v>
      </c>
      <c r="D2170" s="60">
        <v>1479</v>
      </c>
      <c r="E2170" s="22">
        <v>13</v>
      </c>
      <c r="F2170" s="49" t="s">
        <v>10</v>
      </c>
      <c r="G2170" s="49" t="s">
        <v>6</v>
      </c>
      <c r="H2170" s="73">
        <v>26.95</v>
      </c>
      <c r="I2170" s="73" t="s">
        <v>80</v>
      </c>
      <c r="J2170" s="74">
        <v>0</v>
      </c>
      <c r="K2170" s="73">
        <v>26.95</v>
      </c>
      <c r="L2170" s="73">
        <v>13.26</v>
      </c>
      <c r="M2170" s="22">
        <v>2</v>
      </c>
      <c r="N2170" s="22">
        <v>3010</v>
      </c>
      <c r="O2170" s="22" t="s">
        <v>45</v>
      </c>
      <c r="P2170" s="22" t="s">
        <v>44</v>
      </c>
      <c r="Q2170" s="75">
        <v>53.9</v>
      </c>
      <c r="R2170" s="73">
        <v>0</v>
      </c>
      <c r="S2170" s="73">
        <v>27.38</v>
      </c>
    </row>
    <row r="2171" spans="1:19" x14ac:dyDescent="0.35">
      <c r="A2171" s="72">
        <v>41356</v>
      </c>
      <c r="B2171" s="22" t="s">
        <v>105</v>
      </c>
      <c r="C2171" s="72" t="s">
        <v>58</v>
      </c>
      <c r="D2171" s="60">
        <v>1480</v>
      </c>
      <c r="E2171" s="22">
        <v>42</v>
      </c>
      <c r="F2171" s="49" t="s">
        <v>11</v>
      </c>
      <c r="G2171" s="49" t="s">
        <v>6</v>
      </c>
      <c r="H2171" s="73">
        <v>35.950000000000003</v>
      </c>
      <c r="I2171" s="73" t="s">
        <v>81</v>
      </c>
      <c r="J2171" s="74">
        <v>0.1</v>
      </c>
      <c r="K2171" s="73">
        <v>32.36</v>
      </c>
      <c r="L2171" s="73">
        <v>20.25</v>
      </c>
      <c r="M2171" s="22">
        <v>1</v>
      </c>
      <c r="N2171" s="22">
        <v>3022</v>
      </c>
      <c r="O2171" s="22" t="s">
        <v>43</v>
      </c>
      <c r="P2171" s="22" t="s">
        <v>44</v>
      </c>
      <c r="Q2171" s="75">
        <v>32.36</v>
      </c>
      <c r="R2171" s="73">
        <v>3.5900000000000034</v>
      </c>
      <c r="S2171" s="73">
        <v>12.11</v>
      </c>
    </row>
    <row r="2172" spans="1:19" x14ac:dyDescent="0.35">
      <c r="A2172" s="72">
        <v>41356</v>
      </c>
      <c r="B2172" s="22" t="s">
        <v>105</v>
      </c>
      <c r="C2172" s="72" t="s">
        <v>58</v>
      </c>
      <c r="D2172" s="60">
        <v>1481</v>
      </c>
      <c r="E2172" s="22">
        <v>7</v>
      </c>
      <c r="F2172" s="49" t="s">
        <v>10</v>
      </c>
      <c r="G2172" s="49" t="s">
        <v>6</v>
      </c>
      <c r="H2172" s="73">
        <v>20.95</v>
      </c>
      <c r="I2172" s="73" t="s">
        <v>80</v>
      </c>
      <c r="J2172" s="74">
        <v>0</v>
      </c>
      <c r="K2172" s="73">
        <v>20.95</v>
      </c>
      <c r="L2172" s="73">
        <v>10.039999999999999</v>
      </c>
      <c r="M2172" s="22">
        <v>10</v>
      </c>
      <c r="N2172" s="22">
        <v>3013</v>
      </c>
      <c r="O2172" s="22" t="s">
        <v>33</v>
      </c>
      <c r="P2172" s="22" t="s">
        <v>34</v>
      </c>
      <c r="Q2172" s="75">
        <v>209.5</v>
      </c>
      <c r="R2172" s="73">
        <v>0</v>
      </c>
      <c r="S2172" s="73">
        <v>109.1</v>
      </c>
    </row>
    <row r="2173" spans="1:19" x14ac:dyDescent="0.35">
      <c r="A2173" s="72">
        <v>41356</v>
      </c>
      <c r="B2173" s="22" t="s">
        <v>105</v>
      </c>
      <c r="C2173" s="72" t="s">
        <v>58</v>
      </c>
      <c r="D2173" s="60">
        <v>1482</v>
      </c>
      <c r="E2173" s="22">
        <v>30</v>
      </c>
      <c r="F2173" s="49" t="s">
        <v>11</v>
      </c>
      <c r="G2173" s="49" t="s">
        <v>6</v>
      </c>
      <c r="H2173" s="73">
        <v>10.95</v>
      </c>
      <c r="I2173" s="73" t="s">
        <v>79</v>
      </c>
      <c r="J2173" s="74">
        <v>0</v>
      </c>
      <c r="K2173" s="73">
        <v>10.95</v>
      </c>
      <c r="L2173" s="73">
        <v>4.8</v>
      </c>
      <c r="M2173" s="22">
        <v>21</v>
      </c>
      <c r="N2173" s="22">
        <v>3023</v>
      </c>
      <c r="O2173" s="22" t="s">
        <v>38</v>
      </c>
      <c r="P2173" s="22" t="s">
        <v>23</v>
      </c>
      <c r="Q2173" s="75">
        <v>229.95</v>
      </c>
      <c r="R2173" s="73">
        <v>0</v>
      </c>
      <c r="S2173" s="73">
        <v>129.14999999999998</v>
      </c>
    </row>
    <row r="2174" spans="1:19" x14ac:dyDescent="0.35">
      <c r="A2174" s="72">
        <v>41356</v>
      </c>
      <c r="B2174" s="22" t="s">
        <v>105</v>
      </c>
      <c r="C2174" s="72" t="s">
        <v>58</v>
      </c>
      <c r="D2174" s="60">
        <v>1483</v>
      </c>
      <c r="E2174" s="22">
        <v>16</v>
      </c>
      <c r="F2174" s="49" t="s">
        <v>10</v>
      </c>
      <c r="G2174" s="49" t="s">
        <v>6</v>
      </c>
      <c r="H2174" s="73">
        <v>27.95</v>
      </c>
      <c r="I2174" s="73" t="s">
        <v>80</v>
      </c>
      <c r="J2174" s="74">
        <v>0</v>
      </c>
      <c r="K2174" s="73">
        <v>27.95</v>
      </c>
      <c r="L2174" s="73">
        <v>15.85</v>
      </c>
      <c r="M2174" s="22">
        <v>3</v>
      </c>
      <c r="N2174" s="22">
        <v>3019</v>
      </c>
      <c r="O2174" s="22" t="s">
        <v>28</v>
      </c>
      <c r="P2174" s="22" t="s">
        <v>29</v>
      </c>
      <c r="Q2174" s="75">
        <v>83.85</v>
      </c>
      <c r="R2174" s="73">
        <v>0</v>
      </c>
      <c r="S2174" s="73">
        <v>36.299999999999997</v>
      </c>
    </row>
    <row r="2175" spans="1:19" x14ac:dyDescent="0.35">
      <c r="A2175" s="72">
        <v>41356</v>
      </c>
      <c r="B2175" s="22" t="s">
        <v>105</v>
      </c>
      <c r="C2175" s="72" t="s">
        <v>58</v>
      </c>
      <c r="D2175" s="60">
        <v>1484</v>
      </c>
      <c r="E2175" s="22">
        <v>39</v>
      </c>
      <c r="F2175" s="49" t="s">
        <v>10</v>
      </c>
      <c r="G2175" s="49" t="s">
        <v>6</v>
      </c>
      <c r="H2175" s="73">
        <v>26.95</v>
      </c>
      <c r="I2175" s="73" t="s">
        <v>80</v>
      </c>
      <c r="J2175" s="74">
        <v>0</v>
      </c>
      <c r="K2175" s="73">
        <v>26.95</v>
      </c>
      <c r="L2175" s="73">
        <v>12.24</v>
      </c>
      <c r="M2175" s="22">
        <v>21</v>
      </c>
      <c r="N2175" s="22">
        <v>3029</v>
      </c>
      <c r="O2175" s="22" t="s">
        <v>46</v>
      </c>
      <c r="P2175" s="22" t="s">
        <v>23</v>
      </c>
      <c r="Q2175" s="75">
        <v>565.94999999999993</v>
      </c>
      <c r="R2175" s="73">
        <v>0</v>
      </c>
      <c r="S2175" s="73">
        <v>308.90999999999997</v>
      </c>
    </row>
    <row r="2176" spans="1:19" x14ac:dyDescent="0.35">
      <c r="A2176" s="72">
        <v>41356</v>
      </c>
      <c r="B2176" s="22" t="s">
        <v>105</v>
      </c>
      <c r="C2176" s="72" t="s">
        <v>58</v>
      </c>
      <c r="D2176" s="60">
        <v>1485</v>
      </c>
      <c r="E2176" s="22">
        <v>28</v>
      </c>
      <c r="F2176" s="49" t="s">
        <v>11</v>
      </c>
      <c r="G2176" s="49" t="s">
        <v>6</v>
      </c>
      <c r="H2176" s="73">
        <v>0.95</v>
      </c>
      <c r="I2176" s="73" t="s">
        <v>78</v>
      </c>
      <c r="J2176" s="74">
        <v>0</v>
      </c>
      <c r="K2176" s="73">
        <v>0.95</v>
      </c>
      <c r="L2176" s="73">
        <v>0.5</v>
      </c>
      <c r="M2176" s="22">
        <v>12</v>
      </c>
      <c r="N2176" s="22">
        <v>3015</v>
      </c>
      <c r="O2176" s="22" t="s">
        <v>37</v>
      </c>
      <c r="P2176" s="22" t="s">
        <v>29</v>
      </c>
      <c r="Q2176" s="75">
        <v>11.399999999999999</v>
      </c>
      <c r="R2176" s="73">
        <v>0</v>
      </c>
      <c r="S2176" s="73">
        <v>5.3999999999999995</v>
      </c>
    </row>
    <row r="2177" spans="1:19" x14ac:dyDescent="0.35">
      <c r="A2177" s="72">
        <v>41356</v>
      </c>
      <c r="B2177" s="22" t="s">
        <v>105</v>
      </c>
      <c r="C2177" s="72" t="s">
        <v>58</v>
      </c>
      <c r="D2177" s="60">
        <v>1485</v>
      </c>
      <c r="E2177" s="22">
        <v>38</v>
      </c>
      <c r="F2177" s="49" t="s">
        <v>11</v>
      </c>
      <c r="G2177" s="49" t="s">
        <v>6</v>
      </c>
      <c r="H2177" s="73">
        <v>24.95</v>
      </c>
      <c r="I2177" s="73" t="s">
        <v>80</v>
      </c>
      <c r="J2177" s="74">
        <v>0</v>
      </c>
      <c r="K2177" s="73">
        <v>24.95</v>
      </c>
      <c r="L2177" s="73">
        <v>11.48</v>
      </c>
      <c r="M2177" s="22">
        <v>1</v>
      </c>
      <c r="N2177" s="22">
        <v>3015</v>
      </c>
      <c r="O2177" s="22" t="s">
        <v>37</v>
      </c>
      <c r="P2177" s="22" t="s">
        <v>29</v>
      </c>
      <c r="Q2177" s="75">
        <v>24.95</v>
      </c>
      <c r="R2177" s="73">
        <v>0</v>
      </c>
      <c r="S2177" s="73">
        <v>13.469999999999999</v>
      </c>
    </row>
    <row r="2178" spans="1:19" x14ac:dyDescent="0.35">
      <c r="A2178" s="72">
        <v>41356</v>
      </c>
      <c r="B2178" s="22" t="s">
        <v>105</v>
      </c>
      <c r="C2178" s="72" t="s">
        <v>58</v>
      </c>
      <c r="D2178" s="60">
        <v>1486</v>
      </c>
      <c r="E2178" s="22">
        <v>27</v>
      </c>
      <c r="F2178" s="49" t="s">
        <v>10</v>
      </c>
      <c r="G2178" s="49" t="s">
        <v>6</v>
      </c>
      <c r="H2178" s="73">
        <v>4.95</v>
      </c>
      <c r="I2178" s="73" t="s">
        <v>78</v>
      </c>
      <c r="J2178" s="74">
        <v>0</v>
      </c>
      <c r="K2178" s="73">
        <v>4.95</v>
      </c>
      <c r="L2178" s="73">
        <v>1.82</v>
      </c>
      <c r="M2178" s="22">
        <v>3</v>
      </c>
      <c r="N2178" s="22">
        <v>3014</v>
      </c>
      <c r="O2178" s="22" t="s">
        <v>24</v>
      </c>
      <c r="P2178" s="22" t="s">
        <v>25</v>
      </c>
      <c r="Q2178" s="75">
        <v>14.850000000000001</v>
      </c>
      <c r="R2178" s="73">
        <v>0</v>
      </c>
      <c r="S2178" s="73">
        <v>9.39</v>
      </c>
    </row>
    <row r="2179" spans="1:19" x14ac:dyDescent="0.35">
      <c r="A2179" s="72">
        <v>41356</v>
      </c>
      <c r="B2179" s="22" t="s">
        <v>105</v>
      </c>
      <c r="C2179" s="72" t="s">
        <v>58</v>
      </c>
      <c r="D2179" s="60">
        <v>1486</v>
      </c>
      <c r="E2179" s="22">
        <v>15</v>
      </c>
      <c r="F2179" s="49" t="s">
        <v>10</v>
      </c>
      <c r="G2179" s="49" t="s">
        <v>6</v>
      </c>
      <c r="H2179" s="73">
        <v>28.95</v>
      </c>
      <c r="I2179" s="73" t="s">
        <v>80</v>
      </c>
      <c r="J2179" s="74">
        <v>0</v>
      </c>
      <c r="K2179" s="73">
        <v>28.95</v>
      </c>
      <c r="L2179" s="73">
        <v>17.53</v>
      </c>
      <c r="M2179" s="22">
        <v>23</v>
      </c>
      <c r="N2179" s="22">
        <v>3014</v>
      </c>
      <c r="O2179" s="22" t="s">
        <v>24</v>
      </c>
      <c r="P2179" s="22" t="s">
        <v>25</v>
      </c>
      <c r="Q2179" s="75">
        <v>665.85</v>
      </c>
      <c r="R2179" s="73">
        <v>0</v>
      </c>
      <c r="S2179" s="73">
        <v>262.65999999999997</v>
      </c>
    </row>
    <row r="2180" spans="1:19" x14ac:dyDescent="0.35">
      <c r="A2180" s="72">
        <v>41356</v>
      </c>
      <c r="B2180" s="22" t="s">
        <v>105</v>
      </c>
      <c r="C2180" s="72" t="s">
        <v>58</v>
      </c>
      <c r="D2180" s="60">
        <v>1486</v>
      </c>
      <c r="E2180" s="22">
        <v>27</v>
      </c>
      <c r="F2180" s="49" t="s">
        <v>10</v>
      </c>
      <c r="G2180" s="49" t="s">
        <v>6</v>
      </c>
      <c r="H2180" s="73">
        <v>4.95</v>
      </c>
      <c r="I2180" s="73" t="s">
        <v>78</v>
      </c>
      <c r="J2180" s="74">
        <v>0</v>
      </c>
      <c r="K2180" s="73">
        <v>4.95</v>
      </c>
      <c r="L2180" s="73">
        <v>1.82</v>
      </c>
      <c r="M2180" s="22">
        <v>9</v>
      </c>
      <c r="N2180" s="22">
        <v>3014</v>
      </c>
      <c r="O2180" s="22" t="s">
        <v>24</v>
      </c>
      <c r="P2180" s="22" t="s">
        <v>25</v>
      </c>
      <c r="Q2180" s="75">
        <v>44.550000000000004</v>
      </c>
      <c r="R2180" s="73">
        <v>0</v>
      </c>
      <c r="S2180" s="73">
        <v>28.169999999999998</v>
      </c>
    </row>
    <row r="2181" spans="1:19" x14ac:dyDescent="0.35">
      <c r="A2181" s="72">
        <v>41356</v>
      </c>
      <c r="B2181" s="22" t="s">
        <v>105</v>
      </c>
      <c r="C2181" s="72" t="s">
        <v>58</v>
      </c>
      <c r="D2181" s="60">
        <v>1487</v>
      </c>
      <c r="E2181" s="22">
        <v>8</v>
      </c>
      <c r="F2181" s="49" t="s">
        <v>11</v>
      </c>
      <c r="G2181" s="49" t="s">
        <v>6</v>
      </c>
      <c r="H2181" s="73">
        <v>7.95</v>
      </c>
      <c r="I2181" s="73" t="s">
        <v>78</v>
      </c>
      <c r="J2181" s="74">
        <v>0</v>
      </c>
      <c r="K2181" s="73">
        <v>7.95</v>
      </c>
      <c r="L2181" s="73">
        <v>4.53</v>
      </c>
      <c r="M2181" s="22">
        <v>31</v>
      </c>
      <c r="N2181" s="22">
        <v>3023</v>
      </c>
      <c r="O2181" s="22" t="s">
        <v>38</v>
      </c>
      <c r="P2181" s="22" t="s">
        <v>23</v>
      </c>
      <c r="Q2181" s="75">
        <v>246.45000000000002</v>
      </c>
      <c r="R2181" s="73">
        <v>0</v>
      </c>
      <c r="S2181" s="73">
        <v>106.02</v>
      </c>
    </row>
    <row r="2182" spans="1:19" x14ac:dyDescent="0.35">
      <c r="A2182" s="72">
        <v>41356</v>
      </c>
      <c r="B2182" s="22" t="s">
        <v>105</v>
      </c>
      <c r="C2182" s="72" t="s">
        <v>58</v>
      </c>
      <c r="D2182" s="60">
        <v>1487</v>
      </c>
      <c r="E2182" s="22">
        <v>14</v>
      </c>
      <c r="F2182" s="49" t="s">
        <v>11</v>
      </c>
      <c r="G2182" s="49" t="s">
        <v>6</v>
      </c>
      <c r="H2182" s="73">
        <v>31.95</v>
      </c>
      <c r="I2182" s="73" t="s">
        <v>81</v>
      </c>
      <c r="J2182" s="74">
        <v>0</v>
      </c>
      <c r="K2182" s="73">
        <v>31.95</v>
      </c>
      <c r="L2182" s="73">
        <v>17.38</v>
      </c>
      <c r="M2182" s="22">
        <v>2</v>
      </c>
      <c r="N2182" s="22">
        <v>3023</v>
      </c>
      <c r="O2182" s="22" t="s">
        <v>38</v>
      </c>
      <c r="P2182" s="22" t="s">
        <v>23</v>
      </c>
      <c r="Q2182" s="75">
        <v>63.9</v>
      </c>
      <c r="R2182" s="73">
        <v>0</v>
      </c>
      <c r="S2182" s="73">
        <v>29.14</v>
      </c>
    </row>
    <row r="2183" spans="1:19" x14ac:dyDescent="0.35">
      <c r="A2183" s="72">
        <v>41356</v>
      </c>
      <c r="B2183" s="22" t="s">
        <v>105</v>
      </c>
      <c r="C2183" s="72" t="s">
        <v>58</v>
      </c>
      <c r="D2183" s="60">
        <v>1487</v>
      </c>
      <c r="E2183" s="22">
        <v>42</v>
      </c>
      <c r="F2183" s="49" t="s">
        <v>11</v>
      </c>
      <c r="G2183" s="49" t="s">
        <v>6</v>
      </c>
      <c r="H2183" s="73">
        <v>35.950000000000003</v>
      </c>
      <c r="I2183" s="73" t="s">
        <v>81</v>
      </c>
      <c r="J2183" s="74">
        <v>0</v>
      </c>
      <c r="K2183" s="73">
        <v>35.950000000000003</v>
      </c>
      <c r="L2183" s="73">
        <v>20.25</v>
      </c>
      <c r="M2183" s="22">
        <v>2</v>
      </c>
      <c r="N2183" s="22">
        <v>3023</v>
      </c>
      <c r="O2183" s="22" t="s">
        <v>38</v>
      </c>
      <c r="P2183" s="22" t="s">
        <v>23</v>
      </c>
      <c r="Q2183" s="75">
        <v>71.900000000000006</v>
      </c>
      <c r="R2183" s="73">
        <v>0</v>
      </c>
      <c r="S2183" s="73">
        <v>31.400000000000006</v>
      </c>
    </row>
    <row r="2184" spans="1:19" x14ac:dyDescent="0.35">
      <c r="A2184" s="72">
        <v>41356</v>
      </c>
      <c r="B2184" s="22" t="s">
        <v>105</v>
      </c>
      <c r="C2184" s="72" t="s">
        <v>58</v>
      </c>
      <c r="D2184" s="60">
        <v>1488</v>
      </c>
      <c r="E2184" s="22">
        <v>50</v>
      </c>
      <c r="F2184" s="49" t="s">
        <v>10</v>
      </c>
      <c r="G2184" s="49" t="s">
        <v>6</v>
      </c>
      <c r="H2184" s="73">
        <v>24.95</v>
      </c>
      <c r="I2184" s="73" t="s">
        <v>80</v>
      </c>
      <c r="J2184" s="74">
        <v>0</v>
      </c>
      <c r="K2184" s="73">
        <v>24.95</v>
      </c>
      <c r="L2184" s="73">
        <v>12.14</v>
      </c>
      <c r="M2184" s="22">
        <v>3</v>
      </c>
      <c r="N2184" s="22">
        <v>3012</v>
      </c>
      <c r="O2184" s="22" t="s">
        <v>36</v>
      </c>
      <c r="P2184" s="22" t="s">
        <v>34</v>
      </c>
      <c r="Q2184" s="75">
        <v>74.849999999999994</v>
      </c>
      <c r="R2184" s="73">
        <v>0</v>
      </c>
      <c r="S2184" s="73">
        <v>38.429999999999993</v>
      </c>
    </row>
    <row r="2185" spans="1:19" x14ac:dyDescent="0.35">
      <c r="A2185" s="72">
        <v>41356</v>
      </c>
      <c r="B2185" s="22" t="s">
        <v>105</v>
      </c>
      <c r="C2185" s="72" t="s">
        <v>58</v>
      </c>
      <c r="D2185" s="60">
        <v>1489</v>
      </c>
      <c r="E2185" s="22">
        <v>10</v>
      </c>
      <c r="F2185" s="49" t="s">
        <v>11</v>
      </c>
      <c r="G2185" s="49" t="s">
        <v>6</v>
      </c>
      <c r="H2185" s="73">
        <v>34.950000000000003</v>
      </c>
      <c r="I2185" s="73" t="s">
        <v>81</v>
      </c>
      <c r="J2185" s="74">
        <v>0.2</v>
      </c>
      <c r="K2185" s="73">
        <v>27.96</v>
      </c>
      <c r="L2185" s="73">
        <v>22.13</v>
      </c>
      <c r="M2185" s="22">
        <v>17</v>
      </c>
      <c r="N2185" s="22">
        <v>3015</v>
      </c>
      <c r="O2185" s="22" t="s">
        <v>37</v>
      </c>
      <c r="P2185" s="22" t="s">
        <v>29</v>
      </c>
      <c r="Q2185" s="75">
        <v>475.32</v>
      </c>
      <c r="R2185" s="73">
        <v>6.990000000000002</v>
      </c>
      <c r="S2185" s="73">
        <v>99.110000000000028</v>
      </c>
    </row>
    <row r="2186" spans="1:19" x14ac:dyDescent="0.35">
      <c r="A2186" s="72">
        <v>41356</v>
      </c>
      <c r="B2186" s="22" t="s">
        <v>105</v>
      </c>
      <c r="C2186" s="72" t="s">
        <v>58</v>
      </c>
      <c r="D2186" s="60">
        <v>1490</v>
      </c>
      <c r="E2186" s="22">
        <v>39</v>
      </c>
      <c r="F2186" s="49" t="s">
        <v>10</v>
      </c>
      <c r="G2186" s="49" t="s">
        <v>6</v>
      </c>
      <c r="H2186" s="73">
        <v>26.95</v>
      </c>
      <c r="I2186" s="73" t="s">
        <v>80</v>
      </c>
      <c r="J2186" s="74">
        <v>0</v>
      </c>
      <c r="K2186" s="73">
        <v>26.95</v>
      </c>
      <c r="L2186" s="73">
        <v>12.24</v>
      </c>
      <c r="M2186" s="22">
        <v>13</v>
      </c>
      <c r="N2186" s="22">
        <v>3021</v>
      </c>
      <c r="O2186" s="22" t="s">
        <v>26</v>
      </c>
      <c r="P2186" s="22" t="s">
        <v>27</v>
      </c>
      <c r="Q2186" s="75">
        <v>350.34999999999997</v>
      </c>
      <c r="R2186" s="73">
        <v>0</v>
      </c>
      <c r="S2186" s="73">
        <v>191.23</v>
      </c>
    </row>
    <row r="2187" spans="1:19" x14ac:dyDescent="0.35">
      <c r="A2187" s="72">
        <v>41356</v>
      </c>
      <c r="B2187" s="22" t="s">
        <v>105</v>
      </c>
      <c r="C2187" s="72" t="s">
        <v>58</v>
      </c>
      <c r="D2187" s="60">
        <v>1491</v>
      </c>
      <c r="E2187" s="22">
        <v>11</v>
      </c>
      <c r="F2187" s="49" t="s">
        <v>10</v>
      </c>
      <c r="G2187" s="49" t="s">
        <v>6</v>
      </c>
      <c r="H2187" s="73">
        <v>65.95</v>
      </c>
      <c r="I2187" s="73" t="s">
        <v>83</v>
      </c>
      <c r="J2187" s="74">
        <v>0</v>
      </c>
      <c r="K2187" s="73">
        <v>65.95</v>
      </c>
      <c r="L2187" s="73">
        <v>37.97</v>
      </c>
      <c r="M2187" s="22">
        <v>2</v>
      </c>
      <c r="N2187" s="22">
        <v>3017</v>
      </c>
      <c r="O2187" s="22" t="s">
        <v>32</v>
      </c>
      <c r="P2187" s="22" t="s">
        <v>29</v>
      </c>
      <c r="Q2187" s="75">
        <v>131.9</v>
      </c>
      <c r="R2187" s="73">
        <v>0</v>
      </c>
      <c r="S2187" s="73">
        <v>55.960000000000008</v>
      </c>
    </row>
    <row r="2188" spans="1:19" x14ac:dyDescent="0.35">
      <c r="A2188" s="72">
        <v>41356</v>
      </c>
      <c r="B2188" s="22" t="s">
        <v>105</v>
      </c>
      <c r="C2188" s="72" t="s">
        <v>58</v>
      </c>
      <c r="D2188" s="60">
        <v>1491</v>
      </c>
      <c r="E2188" s="22">
        <v>47</v>
      </c>
      <c r="F2188" s="49" t="s">
        <v>10</v>
      </c>
      <c r="G2188" s="49" t="s">
        <v>6</v>
      </c>
      <c r="H2188" s="73">
        <v>28.95</v>
      </c>
      <c r="I2188" s="73" t="s">
        <v>80</v>
      </c>
      <c r="J2188" s="74">
        <v>0</v>
      </c>
      <c r="K2188" s="73">
        <v>28.95</v>
      </c>
      <c r="L2188" s="73">
        <v>8.86</v>
      </c>
      <c r="M2188" s="22">
        <v>16</v>
      </c>
      <c r="N2188" s="22">
        <v>3017</v>
      </c>
      <c r="O2188" s="22" t="s">
        <v>32</v>
      </c>
      <c r="P2188" s="22" t="s">
        <v>29</v>
      </c>
      <c r="Q2188" s="75">
        <v>463.2</v>
      </c>
      <c r="R2188" s="73">
        <v>0</v>
      </c>
      <c r="S2188" s="73">
        <v>321.44</v>
      </c>
    </row>
    <row r="2189" spans="1:19" x14ac:dyDescent="0.35">
      <c r="A2189" s="72">
        <v>41356</v>
      </c>
      <c r="B2189" s="22" t="s">
        <v>105</v>
      </c>
      <c r="C2189" s="72" t="s">
        <v>58</v>
      </c>
      <c r="D2189" s="60">
        <v>1492</v>
      </c>
      <c r="E2189" s="22">
        <v>32</v>
      </c>
      <c r="F2189" s="49" t="s">
        <v>11</v>
      </c>
      <c r="G2189" s="49" t="s">
        <v>6</v>
      </c>
      <c r="H2189" s="73">
        <v>22.95</v>
      </c>
      <c r="I2189" s="73" t="s">
        <v>80</v>
      </c>
      <c r="J2189" s="74">
        <v>0</v>
      </c>
      <c r="K2189" s="73">
        <v>22.95</v>
      </c>
      <c r="L2189" s="73">
        <v>11.78</v>
      </c>
      <c r="M2189" s="22">
        <v>11</v>
      </c>
      <c r="N2189" s="22">
        <v>3010</v>
      </c>
      <c r="O2189" s="22" t="s">
        <v>45</v>
      </c>
      <c r="P2189" s="22" t="s">
        <v>44</v>
      </c>
      <c r="Q2189" s="75">
        <v>252.45</v>
      </c>
      <c r="R2189" s="73">
        <v>0</v>
      </c>
      <c r="S2189" s="73">
        <v>122.87</v>
      </c>
    </row>
    <row r="2190" spans="1:19" x14ac:dyDescent="0.35">
      <c r="A2190" s="72">
        <v>41356</v>
      </c>
      <c r="B2190" s="22" t="s">
        <v>105</v>
      </c>
      <c r="C2190" s="72" t="s">
        <v>58</v>
      </c>
      <c r="D2190" s="60">
        <v>1492</v>
      </c>
      <c r="E2190" s="22">
        <v>30</v>
      </c>
      <c r="F2190" s="49" t="s">
        <v>11</v>
      </c>
      <c r="G2190" s="49" t="s">
        <v>6</v>
      </c>
      <c r="H2190" s="73">
        <v>10.95</v>
      </c>
      <c r="I2190" s="73" t="s">
        <v>79</v>
      </c>
      <c r="J2190" s="74">
        <v>0</v>
      </c>
      <c r="K2190" s="73">
        <v>10.95</v>
      </c>
      <c r="L2190" s="73">
        <v>4.8</v>
      </c>
      <c r="M2190" s="22">
        <v>18</v>
      </c>
      <c r="N2190" s="22">
        <v>3010</v>
      </c>
      <c r="O2190" s="22" t="s">
        <v>45</v>
      </c>
      <c r="P2190" s="22" t="s">
        <v>44</v>
      </c>
      <c r="Q2190" s="75">
        <v>197.1</v>
      </c>
      <c r="R2190" s="73">
        <v>0</v>
      </c>
      <c r="S2190" s="73">
        <v>110.69999999999999</v>
      </c>
    </row>
    <row r="2191" spans="1:19" x14ac:dyDescent="0.35">
      <c r="A2191" s="72">
        <v>41356</v>
      </c>
      <c r="B2191" s="22" t="s">
        <v>105</v>
      </c>
      <c r="C2191" s="72" t="s">
        <v>58</v>
      </c>
      <c r="D2191" s="60">
        <v>1492</v>
      </c>
      <c r="E2191" s="22">
        <v>30</v>
      </c>
      <c r="F2191" s="49" t="s">
        <v>11</v>
      </c>
      <c r="G2191" s="49" t="s">
        <v>6</v>
      </c>
      <c r="H2191" s="73">
        <v>10.95</v>
      </c>
      <c r="I2191" s="73" t="s">
        <v>79</v>
      </c>
      <c r="J2191" s="74">
        <v>0</v>
      </c>
      <c r="K2191" s="73">
        <v>10.95</v>
      </c>
      <c r="L2191" s="73">
        <v>4.8</v>
      </c>
      <c r="M2191" s="22">
        <v>18</v>
      </c>
      <c r="N2191" s="22">
        <v>3010</v>
      </c>
      <c r="O2191" s="22" t="s">
        <v>45</v>
      </c>
      <c r="P2191" s="22" t="s">
        <v>44</v>
      </c>
      <c r="Q2191" s="75">
        <v>197.1</v>
      </c>
      <c r="R2191" s="73">
        <v>0</v>
      </c>
      <c r="S2191" s="73">
        <v>110.69999999999999</v>
      </c>
    </row>
    <row r="2192" spans="1:19" x14ac:dyDescent="0.35">
      <c r="A2192" s="72">
        <v>41356</v>
      </c>
      <c r="B2192" s="22" t="s">
        <v>105</v>
      </c>
      <c r="C2192" s="72" t="s">
        <v>58</v>
      </c>
      <c r="D2192" s="60">
        <v>1493</v>
      </c>
      <c r="E2192" s="22">
        <v>41</v>
      </c>
      <c r="F2192" s="49" t="s">
        <v>10</v>
      </c>
      <c r="G2192" s="49" t="s">
        <v>6</v>
      </c>
      <c r="H2192" s="73">
        <v>18.95</v>
      </c>
      <c r="I2192" s="73" t="s">
        <v>79</v>
      </c>
      <c r="J2192" s="74">
        <v>0</v>
      </c>
      <c r="K2192" s="73">
        <v>18.95</v>
      </c>
      <c r="L2192" s="73">
        <v>9.98</v>
      </c>
      <c r="M2192" s="22">
        <v>1</v>
      </c>
      <c r="N2192" s="22">
        <v>3031</v>
      </c>
      <c r="O2192" s="22" t="s">
        <v>48</v>
      </c>
      <c r="P2192" s="22" t="s">
        <v>23</v>
      </c>
      <c r="Q2192" s="75">
        <v>18.95</v>
      </c>
      <c r="R2192" s="73">
        <v>0</v>
      </c>
      <c r="S2192" s="73">
        <v>8.9699999999999989</v>
      </c>
    </row>
    <row r="2193" spans="1:19" x14ac:dyDescent="0.35">
      <c r="A2193" s="72">
        <v>41356</v>
      </c>
      <c r="B2193" s="22" t="s">
        <v>105</v>
      </c>
      <c r="C2193" s="72" t="s">
        <v>58</v>
      </c>
      <c r="D2193" s="60">
        <v>1494</v>
      </c>
      <c r="E2193" s="22">
        <v>17</v>
      </c>
      <c r="F2193" s="49" t="s">
        <v>10</v>
      </c>
      <c r="G2193" s="49" t="s">
        <v>6</v>
      </c>
      <c r="H2193" s="73">
        <v>49.95</v>
      </c>
      <c r="I2193" s="73" t="s">
        <v>82</v>
      </c>
      <c r="J2193" s="74">
        <v>0.1</v>
      </c>
      <c r="K2193" s="73">
        <v>44.96</v>
      </c>
      <c r="L2193" s="73">
        <v>23.93</v>
      </c>
      <c r="M2193" s="22">
        <v>38</v>
      </c>
      <c r="N2193" s="22">
        <v>3010</v>
      </c>
      <c r="O2193" s="22" t="s">
        <v>45</v>
      </c>
      <c r="P2193" s="22" t="s">
        <v>44</v>
      </c>
      <c r="Q2193" s="75">
        <v>1708.48</v>
      </c>
      <c r="R2193" s="73">
        <v>4.990000000000002</v>
      </c>
      <c r="S2193" s="73">
        <v>799.1400000000001</v>
      </c>
    </row>
    <row r="2194" spans="1:19" x14ac:dyDescent="0.35">
      <c r="A2194" s="72">
        <v>41356</v>
      </c>
      <c r="B2194" s="22" t="s">
        <v>105</v>
      </c>
      <c r="C2194" s="72" t="s">
        <v>58</v>
      </c>
      <c r="D2194" s="60">
        <v>1495</v>
      </c>
      <c r="E2194" s="22">
        <v>46</v>
      </c>
      <c r="F2194" s="49" t="s">
        <v>11</v>
      </c>
      <c r="G2194" s="49" t="s">
        <v>6</v>
      </c>
      <c r="H2194" s="73">
        <v>55.95</v>
      </c>
      <c r="I2194" s="73" t="s">
        <v>83</v>
      </c>
      <c r="J2194" s="74">
        <v>0.1</v>
      </c>
      <c r="K2194" s="73">
        <v>50.36</v>
      </c>
      <c r="L2194" s="73">
        <v>32.47</v>
      </c>
      <c r="M2194" s="22">
        <v>29</v>
      </c>
      <c r="N2194" s="22">
        <v>3026</v>
      </c>
      <c r="O2194" s="22" t="s">
        <v>51</v>
      </c>
      <c r="P2194" s="22" t="s">
        <v>41</v>
      </c>
      <c r="Q2194" s="75">
        <v>1460.44</v>
      </c>
      <c r="R2194" s="73">
        <v>5.5900000000000034</v>
      </c>
      <c r="S2194" s="73">
        <v>518.81000000000006</v>
      </c>
    </row>
    <row r="2195" spans="1:19" x14ac:dyDescent="0.35">
      <c r="A2195" s="72">
        <v>41356</v>
      </c>
      <c r="B2195" s="22" t="s">
        <v>105</v>
      </c>
      <c r="C2195" s="72" t="s">
        <v>58</v>
      </c>
      <c r="D2195" s="60">
        <v>1496</v>
      </c>
      <c r="E2195" s="22">
        <v>18</v>
      </c>
      <c r="F2195" s="49" t="s">
        <v>10</v>
      </c>
      <c r="G2195" s="49" t="s">
        <v>6</v>
      </c>
      <c r="H2195" s="73">
        <v>54.95</v>
      </c>
      <c r="I2195" s="73" t="s">
        <v>83</v>
      </c>
      <c r="J2195" s="74">
        <v>0.2</v>
      </c>
      <c r="K2195" s="73">
        <v>43.96</v>
      </c>
      <c r="L2195" s="73">
        <v>26.65</v>
      </c>
      <c r="M2195" s="22">
        <v>27</v>
      </c>
      <c r="N2195" s="22">
        <v>3021</v>
      </c>
      <c r="O2195" s="22" t="s">
        <v>26</v>
      </c>
      <c r="P2195" s="22" t="s">
        <v>27</v>
      </c>
      <c r="Q2195" s="75">
        <v>1186.92</v>
      </c>
      <c r="R2195" s="73">
        <v>10.990000000000002</v>
      </c>
      <c r="S2195" s="73">
        <v>467.37000000000006</v>
      </c>
    </row>
    <row r="2196" spans="1:19" x14ac:dyDescent="0.35">
      <c r="A2196" s="72">
        <v>41356</v>
      </c>
      <c r="B2196" s="22" t="s">
        <v>105</v>
      </c>
      <c r="C2196" s="72" t="s">
        <v>58</v>
      </c>
      <c r="D2196" s="60">
        <v>1497</v>
      </c>
      <c r="E2196" s="22">
        <v>6</v>
      </c>
      <c r="F2196" s="49" t="s">
        <v>11</v>
      </c>
      <c r="G2196" s="49" t="s">
        <v>6</v>
      </c>
      <c r="H2196" s="73">
        <v>55.95</v>
      </c>
      <c r="I2196" s="73" t="s">
        <v>83</v>
      </c>
      <c r="J2196" s="74">
        <v>0</v>
      </c>
      <c r="K2196" s="73">
        <v>55.95</v>
      </c>
      <c r="L2196" s="73">
        <v>16.059999999999999</v>
      </c>
      <c r="M2196" s="22">
        <v>25</v>
      </c>
      <c r="N2196" s="22">
        <v>3012</v>
      </c>
      <c r="O2196" s="22" t="s">
        <v>36</v>
      </c>
      <c r="P2196" s="22" t="s">
        <v>34</v>
      </c>
      <c r="Q2196" s="75">
        <v>1398.75</v>
      </c>
      <c r="R2196" s="73">
        <v>0</v>
      </c>
      <c r="S2196" s="73">
        <v>997.25</v>
      </c>
    </row>
    <row r="2197" spans="1:19" x14ac:dyDescent="0.35">
      <c r="A2197" s="72">
        <v>41356</v>
      </c>
      <c r="B2197" s="22" t="s">
        <v>105</v>
      </c>
      <c r="C2197" s="72" t="s">
        <v>58</v>
      </c>
      <c r="D2197" s="60">
        <v>1498</v>
      </c>
      <c r="E2197" s="22">
        <v>10</v>
      </c>
      <c r="F2197" s="49" t="s">
        <v>10</v>
      </c>
      <c r="G2197" s="49" t="s">
        <v>6</v>
      </c>
      <c r="H2197" s="73">
        <v>34.950000000000003</v>
      </c>
      <c r="I2197" s="73" t="s">
        <v>81</v>
      </c>
      <c r="J2197" s="74">
        <v>0</v>
      </c>
      <c r="K2197" s="73">
        <v>34.950000000000003</v>
      </c>
      <c r="L2197" s="73">
        <v>22.13</v>
      </c>
      <c r="M2197" s="22">
        <v>5</v>
      </c>
      <c r="N2197" s="22">
        <v>3022</v>
      </c>
      <c r="O2197" s="22" t="s">
        <v>43</v>
      </c>
      <c r="P2197" s="22" t="s">
        <v>44</v>
      </c>
      <c r="Q2197" s="75">
        <v>174.75</v>
      </c>
      <c r="R2197" s="73">
        <v>0</v>
      </c>
      <c r="S2197" s="73">
        <v>64.100000000000023</v>
      </c>
    </row>
    <row r="2198" spans="1:19" x14ac:dyDescent="0.35">
      <c r="A2198" s="72">
        <v>41356</v>
      </c>
      <c r="B2198" s="22" t="s">
        <v>105</v>
      </c>
      <c r="C2198" s="72" t="s">
        <v>58</v>
      </c>
      <c r="D2198" s="60">
        <v>1498</v>
      </c>
      <c r="E2198" s="22">
        <v>5</v>
      </c>
      <c r="F2198" s="49" t="s">
        <v>10</v>
      </c>
      <c r="G2198" s="49" t="s">
        <v>6</v>
      </c>
      <c r="H2198" s="73">
        <v>24.95</v>
      </c>
      <c r="I2198" s="73" t="s">
        <v>80</v>
      </c>
      <c r="J2198" s="74">
        <v>0</v>
      </c>
      <c r="K2198" s="73">
        <v>24.95</v>
      </c>
      <c r="L2198" s="73">
        <v>12.27</v>
      </c>
      <c r="M2198" s="22">
        <v>5</v>
      </c>
      <c r="N2198" s="22">
        <v>3022</v>
      </c>
      <c r="O2198" s="22" t="s">
        <v>43</v>
      </c>
      <c r="P2198" s="22" t="s">
        <v>44</v>
      </c>
      <c r="Q2198" s="75">
        <v>124.75</v>
      </c>
      <c r="R2198" s="73">
        <v>0</v>
      </c>
      <c r="S2198" s="73">
        <v>63.4</v>
      </c>
    </row>
    <row r="2199" spans="1:19" x14ac:dyDescent="0.35">
      <c r="A2199" s="72">
        <v>41356</v>
      </c>
      <c r="B2199" s="22" t="s">
        <v>105</v>
      </c>
      <c r="C2199" s="72" t="s">
        <v>58</v>
      </c>
      <c r="D2199" s="60">
        <v>1499</v>
      </c>
      <c r="E2199" s="22">
        <v>47</v>
      </c>
      <c r="F2199" s="49" t="s">
        <v>11</v>
      </c>
      <c r="G2199" s="49" t="s">
        <v>6</v>
      </c>
      <c r="H2199" s="73">
        <v>28.95</v>
      </c>
      <c r="I2199" s="73" t="s">
        <v>80</v>
      </c>
      <c r="J2199" s="74">
        <v>0</v>
      </c>
      <c r="K2199" s="73">
        <v>28.95</v>
      </c>
      <c r="L2199" s="73">
        <v>8.86</v>
      </c>
      <c r="M2199" s="22">
        <v>12</v>
      </c>
      <c r="N2199" s="22">
        <v>3026</v>
      </c>
      <c r="O2199" s="22" t="s">
        <v>51</v>
      </c>
      <c r="P2199" s="22" t="s">
        <v>41</v>
      </c>
      <c r="Q2199" s="75">
        <v>347.4</v>
      </c>
      <c r="R2199" s="73">
        <v>0</v>
      </c>
      <c r="S2199" s="73">
        <v>241.07999999999998</v>
      </c>
    </row>
    <row r="2200" spans="1:19" x14ac:dyDescent="0.35">
      <c r="A2200" s="72">
        <v>41356</v>
      </c>
      <c r="B2200" s="22" t="s">
        <v>105</v>
      </c>
      <c r="C2200" s="72" t="s">
        <v>58</v>
      </c>
      <c r="D2200" s="60">
        <v>1500</v>
      </c>
      <c r="E2200" s="22">
        <v>40</v>
      </c>
      <c r="F2200" s="49" t="s">
        <v>10</v>
      </c>
      <c r="G2200" s="49" t="s">
        <v>6</v>
      </c>
      <c r="H2200" s="73">
        <v>16.95</v>
      </c>
      <c r="I2200" s="73" t="s">
        <v>79</v>
      </c>
      <c r="J2200" s="74">
        <v>0</v>
      </c>
      <c r="K2200" s="73">
        <v>16.95</v>
      </c>
      <c r="L2200" s="73">
        <v>6.53</v>
      </c>
      <c r="M2200" s="22">
        <v>6</v>
      </c>
      <c r="N2200" s="22">
        <v>3029</v>
      </c>
      <c r="O2200" s="22" t="s">
        <v>46</v>
      </c>
      <c r="P2200" s="22" t="s">
        <v>23</v>
      </c>
      <c r="Q2200" s="75">
        <v>101.69999999999999</v>
      </c>
      <c r="R2200" s="73">
        <v>0</v>
      </c>
      <c r="S2200" s="73">
        <v>62.519999999999989</v>
      </c>
    </row>
    <row r="2201" spans="1:19" x14ac:dyDescent="0.35">
      <c r="A2201" s="72">
        <v>41356</v>
      </c>
      <c r="B2201" s="22" t="s">
        <v>105</v>
      </c>
      <c r="C2201" s="72" t="s">
        <v>58</v>
      </c>
      <c r="D2201" s="60">
        <v>1501</v>
      </c>
      <c r="E2201" s="22">
        <v>3</v>
      </c>
      <c r="F2201" s="49" t="s">
        <v>11</v>
      </c>
      <c r="G2201" s="49" t="s">
        <v>6</v>
      </c>
      <c r="H2201" s="73">
        <v>59.95</v>
      </c>
      <c r="I2201" s="73" t="s">
        <v>83</v>
      </c>
      <c r="J2201" s="74">
        <v>0</v>
      </c>
      <c r="K2201" s="73">
        <v>59.95</v>
      </c>
      <c r="L2201" s="73">
        <v>28.73</v>
      </c>
      <c r="M2201" s="22">
        <v>20</v>
      </c>
      <c r="N2201" s="22">
        <v>3023</v>
      </c>
      <c r="O2201" s="22" t="s">
        <v>38</v>
      </c>
      <c r="P2201" s="22" t="s">
        <v>23</v>
      </c>
      <c r="Q2201" s="75">
        <v>1199</v>
      </c>
      <c r="R2201" s="73">
        <v>0</v>
      </c>
      <c r="S2201" s="73">
        <v>624.40000000000009</v>
      </c>
    </row>
    <row r="2202" spans="1:19" x14ac:dyDescent="0.35">
      <c r="A2202" s="72">
        <v>41356</v>
      </c>
      <c r="B2202" s="22" t="s">
        <v>105</v>
      </c>
      <c r="C2202" s="72" t="s">
        <v>58</v>
      </c>
      <c r="D2202" s="60">
        <v>1502</v>
      </c>
      <c r="E2202" s="22">
        <v>1</v>
      </c>
      <c r="F2202" s="49" t="s">
        <v>10</v>
      </c>
      <c r="G2202" s="49" t="s">
        <v>6</v>
      </c>
      <c r="H2202" s="73">
        <v>43.95</v>
      </c>
      <c r="I2202" s="73" t="s">
        <v>82</v>
      </c>
      <c r="J2202" s="74">
        <v>0</v>
      </c>
      <c r="K2202" s="73">
        <v>43.95</v>
      </c>
      <c r="L2202" s="73">
        <v>25.6</v>
      </c>
      <c r="M2202" s="22">
        <v>18</v>
      </c>
      <c r="N2202" s="22">
        <v>3014</v>
      </c>
      <c r="O2202" s="22" t="s">
        <v>24</v>
      </c>
      <c r="P2202" s="22" t="s">
        <v>25</v>
      </c>
      <c r="Q2202" s="75">
        <v>791.1</v>
      </c>
      <c r="R2202" s="73">
        <v>0</v>
      </c>
      <c r="S2202" s="73">
        <v>330.3</v>
      </c>
    </row>
    <row r="2203" spans="1:19" x14ac:dyDescent="0.35">
      <c r="A2203" s="72">
        <v>41356</v>
      </c>
      <c r="B2203" s="22" t="s">
        <v>105</v>
      </c>
      <c r="C2203" s="72" t="s">
        <v>58</v>
      </c>
      <c r="D2203" s="60">
        <v>1503</v>
      </c>
      <c r="E2203" s="22">
        <v>35</v>
      </c>
      <c r="F2203" s="49" t="s">
        <v>11</v>
      </c>
      <c r="G2203" s="49" t="s">
        <v>6</v>
      </c>
      <c r="H2203" s="73">
        <v>0.95</v>
      </c>
      <c r="I2203" s="73" t="s">
        <v>78</v>
      </c>
      <c r="J2203" s="74">
        <v>0</v>
      </c>
      <c r="K2203" s="73">
        <v>0.95</v>
      </c>
      <c r="L2203" s="73">
        <v>0.47</v>
      </c>
      <c r="M2203" s="22">
        <v>22</v>
      </c>
      <c r="N2203" s="22">
        <v>3014</v>
      </c>
      <c r="O2203" s="22" t="s">
        <v>24</v>
      </c>
      <c r="P2203" s="22" t="s">
        <v>25</v>
      </c>
      <c r="Q2203" s="75">
        <v>20.9</v>
      </c>
      <c r="R2203" s="73">
        <v>0</v>
      </c>
      <c r="S2203" s="73">
        <v>10.559999999999999</v>
      </c>
    </row>
    <row r="2204" spans="1:19" x14ac:dyDescent="0.35">
      <c r="A2204" s="72">
        <v>41356</v>
      </c>
      <c r="B2204" s="22" t="s">
        <v>105</v>
      </c>
      <c r="C2204" s="72" t="s">
        <v>58</v>
      </c>
      <c r="D2204" s="60">
        <v>1503</v>
      </c>
      <c r="E2204" s="22">
        <v>10</v>
      </c>
      <c r="F2204" s="49" t="s">
        <v>11</v>
      </c>
      <c r="G2204" s="49" t="s">
        <v>6</v>
      </c>
      <c r="H2204" s="73">
        <v>34.950000000000003</v>
      </c>
      <c r="I2204" s="73" t="s">
        <v>81</v>
      </c>
      <c r="J2204" s="74">
        <v>0</v>
      </c>
      <c r="K2204" s="73">
        <v>34.950000000000003</v>
      </c>
      <c r="L2204" s="73">
        <v>22.13</v>
      </c>
      <c r="M2204" s="22">
        <v>7</v>
      </c>
      <c r="N2204" s="22">
        <v>3014</v>
      </c>
      <c r="O2204" s="22" t="s">
        <v>24</v>
      </c>
      <c r="P2204" s="22" t="s">
        <v>25</v>
      </c>
      <c r="Q2204" s="75">
        <v>244.65000000000003</v>
      </c>
      <c r="R2204" s="73">
        <v>0</v>
      </c>
      <c r="S2204" s="73">
        <v>89.740000000000023</v>
      </c>
    </row>
    <row r="2205" spans="1:19" x14ac:dyDescent="0.35">
      <c r="A2205" s="72">
        <v>41356</v>
      </c>
      <c r="B2205" s="22" t="s">
        <v>105</v>
      </c>
      <c r="C2205" s="72" t="s">
        <v>58</v>
      </c>
      <c r="D2205" s="60">
        <v>1504</v>
      </c>
      <c r="E2205" s="22">
        <v>23</v>
      </c>
      <c r="F2205" s="49" t="s">
        <v>10</v>
      </c>
      <c r="G2205" s="49" t="s">
        <v>6</v>
      </c>
      <c r="H2205" s="73">
        <v>2.95</v>
      </c>
      <c r="I2205" s="73" t="s">
        <v>78</v>
      </c>
      <c r="J2205" s="74">
        <v>0</v>
      </c>
      <c r="K2205" s="73">
        <v>2.95</v>
      </c>
      <c r="L2205" s="73">
        <v>1.68</v>
      </c>
      <c r="M2205" s="22">
        <v>7</v>
      </c>
      <c r="N2205" s="22">
        <v>3013</v>
      </c>
      <c r="O2205" s="22" t="s">
        <v>33</v>
      </c>
      <c r="P2205" s="22" t="s">
        <v>34</v>
      </c>
      <c r="Q2205" s="75">
        <v>20.650000000000002</v>
      </c>
      <c r="R2205" s="73">
        <v>0</v>
      </c>
      <c r="S2205" s="73">
        <v>8.8900000000000023</v>
      </c>
    </row>
    <row r="2206" spans="1:19" x14ac:dyDescent="0.35">
      <c r="A2206" s="72">
        <v>41356</v>
      </c>
      <c r="B2206" s="22" t="s">
        <v>105</v>
      </c>
      <c r="C2206" s="72" t="s">
        <v>58</v>
      </c>
      <c r="D2206" s="60">
        <v>1505</v>
      </c>
      <c r="E2206" s="22">
        <v>38</v>
      </c>
      <c r="F2206" s="49" t="s">
        <v>11</v>
      </c>
      <c r="G2206" s="49" t="s">
        <v>6</v>
      </c>
      <c r="H2206" s="73">
        <v>24.95</v>
      </c>
      <c r="I2206" s="73" t="s">
        <v>80</v>
      </c>
      <c r="J2206" s="74">
        <v>0.1</v>
      </c>
      <c r="K2206" s="73">
        <v>22.46</v>
      </c>
      <c r="L2206" s="73">
        <v>11.48</v>
      </c>
      <c r="M2206" s="22">
        <v>5</v>
      </c>
      <c r="N2206" s="22">
        <v>3012</v>
      </c>
      <c r="O2206" s="22" t="s">
        <v>36</v>
      </c>
      <c r="P2206" s="22" t="s">
        <v>34</v>
      </c>
      <c r="Q2206" s="75">
        <v>112.30000000000001</v>
      </c>
      <c r="R2206" s="73">
        <v>2.4899999999999984</v>
      </c>
      <c r="S2206" s="73">
        <v>54.900000000000006</v>
      </c>
    </row>
    <row r="2207" spans="1:19" x14ac:dyDescent="0.35">
      <c r="A2207" s="72">
        <v>41356</v>
      </c>
      <c r="B2207" s="22" t="s">
        <v>105</v>
      </c>
      <c r="C2207" s="72" t="s">
        <v>58</v>
      </c>
      <c r="D2207" s="60">
        <v>1505</v>
      </c>
      <c r="E2207" s="22">
        <v>12</v>
      </c>
      <c r="F2207" s="49" t="s">
        <v>11</v>
      </c>
      <c r="G2207" s="49" t="s">
        <v>6</v>
      </c>
      <c r="H2207" s="73">
        <v>47.95</v>
      </c>
      <c r="I2207" s="73" t="s">
        <v>82</v>
      </c>
      <c r="J2207" s="74">
        <v>0.1</v>
      </c>
      <c r="K2207" s="73">
        <v>43.16</v>
      </c>
      <c r="L2207" s="73">
        <v>20.7</v>
      </c>
      <c r="M2207" s="22">
        <v>1</v>
      </c>
      <c r="N2207" s="22">
        <v>3012</v>
      </c>
      <c r="O2207" s="22" t="s">
        <v>36</v>
      </c>
      <c r="P2207" s="22" t="s">
        <v>34</v>
      </c>
      <c r="Q2207" s="75">
        <v>43.16</v>
      </c>
      <c r="R2207" s="73">
        <v>4.7900000000000063</v>
      </c>
      <c r="S2207" s="73">
        <v>22.459999999999997</v>
      </c>
    </row>
    <row r="2208" spans="1:19" x14ac:dyDescent="0.35">
      <c r="A2208" s="72">
        <v>41356</v>
      </c>
      <c r="B2208" s="22" t="s">
        <v>105</v>
      </c>
      <c r="C2208" s="72" t="s">
        <v>58</v>
      </c>
      <c r="D2208" s="60">
        <v>1505</v>
      </c>
      <c r="E2208" s="22">
        <v>10</v>
      </c>
      <c r="F2208" s="49" t="s">
        <v>11</v>
      </c>
      <c r="G2208" s="49" t="s">
        <v>6</v>
      </c>
      <c r="H2208" s="73">
        <v>34.950000000000003</v>
      </c>
      <c r="I2208" s="73" t="s">
        <v>81</v>
      </c>
      <c r="J2208" s="74">
        <v>0</v>
      </c>
      <c r="K2208" s="73">
        <v>34.950000000000003</v>
      </c>
      <c r="L2208" s="73">
        <v>22.13</v>
      </c>
      <c r="M2208" s="22">
        <v>5</v>
      </c>
      <c r="N2208" s="22">
        <v>3012</v>
      </c>
      <c r="O2208" s="22" t="s">
        <v>36</v>
      </c>
      <c r="P2208" s="22" t="s">
        <v>34</v>
      </c>
      <c r="Q2208" s="75">
        <v>174.75</v>
      </c>
      <c r="R2208" s="73">
        <v>0</v>
      </c>
      <c r="S2208" s="73">
        <v>64.100000000000023</v>
      </c>
    </row>
    <row r="2209" spans="1:19" x14ac:dyDescent="0.35">
      <c r="A2209" s="72">
        <v>41356</v>
      </c>
      <c r="B2209" s="22" t="s">
        <v>105</v>
      </c>
      <c r="C2209" s="72" t="s">
        <v>58</v>
      </c>
      <c r="D2209" s="60">
        <v>1506</v>
      </c>
      <c r="E2209" s="22">
        <v>35</v>
      </c>
      <c r="F2209" s="49" t="s">
        <v>11</v>
      </c>
      <c r="G2209" s="49" t="s">
        <v>6</v>
      </c>
      <c r="H2209" s="73">
        <v>0.95</v>
      </c>
      <c r="I2209" s="73" t="s">
        <v>78</v>
      </c>
      <c r="J2209" s="74">
        <v>0</v>
      </c>
      <c r="K2209" s="73">
        <v>0.95</v>
      </c>
      <c r="L2209" s="73">
        <v>0.47</v>
      </c>
      <c r="M2209" s="22">
        <v>9</v>
      </c>
      <c r="N2209" s="22">
        <v>3033</v>
      </c>
      <c r="O2209" s="22" t="s">
        <v>22</v>
      </c>
      <c r="P2209" s="22" t="s">
        <v>23</v>
      </c>
      <c r="Q2209" s="75">
        <v>8.5499999999999989</v>
      </c>
      <c r="R2209" s="73">
        <v>0</v>
      </c>
      <c r="S2209" s="73">
        <v>4.32</v>
      </c>
    </row>
    <row r="2210" spans="1:19" x14ac:dyDescent="0.35">
      <c r="A2210" s="72">
        <v>41356</v>
      </c>
      <c r="B2210" s="22" t="s">
        <v>105</v>
      </c>
      <c r="C2210" s="72" t="s">
        <v>58</v>
      </c>
      <c r="D2210" s="60">
        <v>1507</v>
      </c>
      <c r="E2210" s="22">
        <v>11</v>
      </c>
      <c r="F2210" s="49" t="s">
        <v>11</v>
      </c>
      <c r="G2210" s="49" t="s">
        <v>6</v>
      </c>
      <c r="H2210" s="73">
        <v>65.95</v>
      </c>
      <c r="I2210" s="73" t="s">
        <v>83</v>
      </c>
      <c r="J2210" s="74">
        <v>0.1</v>
      </c>
      <c r="K2210" s="73">
        <v>59.36</v>
      </c>
      <c r="L2210" s="73">
        <v>37.97</v>
      </c>
      <c r="M2210" s="22">
        <v>22</v>
      </c>
      <c r="N2210" s="22">
        <v>3027</v>
      </c>
      <c r="O2210" s="22" t="s">
        <v>50</v>
      </c>
      <c r="P2210" s="22" t="s">
        <v>23</v>
      </c>
      <c r="Q2210" s="75">
        <v>1305.92</v>
      </c>
      <c r="R2210" s="73">
        <v>6.5900000000000034</v>
      </c>
      <c r="S2210" s="73">
        <v>470.58000000000004</v>
      </c>
    </row>
    <row r="2211" spans="1:19" x14ac:dyDescent="0.35">
      <c r="A2211" s="72">
        <v>41356</v>
      </c>
      <c r="B2211" s="22" t="s">
        <v>105</v>
      </c>
      <c r="C2211" s="72" t="s">
        <v>58</v>
      </c>
      <c r="D2211" s="60">
        <v>1508</v>
      </c>
      <c r="E2211" s="22">
        <v>7</v>
      </c>
      <c r="F2211" s="49" t="s">
        <v>11</v>
      </c>
      <c r="G2211" s="49" t="s">
        <v>6</v>
      </c>
      <c r="H2211" s="73">
        <v>20.95</v>
      </c>
      <c r="I2211" s="73" t="s">
        <v>80</v>
      </c>
      <c r="J2211" s="74">
        <v>0</v>
      </c>
      <c r="K2211" s="73">
        <v>20.95</v>
      </c>
      <c r="L2211" s="73">
        <v>10.039999999999999</v>
      </c>
      <c r="M2211" s="22">
        <v>4</v>
      </c>
      <c r="N2211" s="22">
        <v>3030</v>
      </c>
      <c r="O2211" s="22" t="s">
        <v>40</v>
      </c>
      <c r="P2211" s="22" t="s">
        <v>41</v>
      </c>
      <c r="Q2211" s="75">
        <v>83.8</v>
      </c>
      <c r="R2211" s="73">
        <v>0</v>
      </c>
      <c r="S2211" s="73">
        <v>43.64</v>
      </c>
    </row>
    <row r="2212" spans="1:19" x14ac:dyDescent="0.35">
      <c r="A2212" s="72">
        <v>41356</v>
      </c>
      <c r="B2212" s="22" t="s">
        <v>105</v>
      </c>
      <c r="C2212" s="72" t="s">
        <v>58</v>
      </c>
      <c r="D2212" s="60">
        <v>1509</v>
      </c>
      <c r="E2212" s="22">
        <v>28</v>
      </c>
      <c r="F2212" s="49" t="s">
        <v>10</v>
      </c>
      <c r="G2212" s="49" t="s">
        <v>6</v>
      </c>
      <c r="H2212" s="73">
        <v>0.95</v>
      </c>
      <c r="I2212" s="73" t="s">
        <v>78</v>
      </c>
      <c r="J2212" s="74">
        <v>0</v>
      </c>
      <c r="K2212" s="73">
        <v>0.95</v>
      </c>
      <c r="L2212" s="73">
        <v>0.5</v>
      </c>
      <c r="M2212" s="22">
        <v>33</v>
      </c>
      <c r="N2212" s="22">
        <v>3029</v>
      </c>
      <c r="O2212" s="22" t="s">
        <v>46</v>
      </c>
      <c r="P2212" s="22" t="s">
        <v>23</v>
      </c>
      <c r="Q2212" s="75">
        <v>31.349999999999998</v>
      </c>
      <c r="R2212" s="73">
        <v>0</v>
      </c>
      <c r="S2212" s="73">
        <v>14.849999999999998</v>
      </c>
    </row>
    <row r="2213" spans="1:19" x14ac:dyDescent="0.35">
      <c r="A2213" s="72">
        <v>41356</v>
      </c>
      <c r="B2213" s="22" t="s">
        <v>105</v>
      </c>
      <c r="C2213" s="72" t="s">
        <v>58</v>
      </c>
      <c r="D2213" s="60">
        <v>1509</v>
      </c>
      <c r="E2213" s="22">
        <v>23</v>
      </c>
      <c r="F2213" s="49" t="s">
        <v>10</v>
      </c>
      <c r="G2213" s="49" t="s">
        <v>6</v>
      </c>
      <c r="H2213" s="73">
        <v>2.95</v>
      </c>
      <c r="I2213" s="73" t="s">
        <v>78</v>
      </c>
      <c r="J2213" s="74">
        <v>0</v>
      </c>
      <c r="K2213" s="73">
        <v>2.95</v>
      </c>
      <c r="L2213" s="73">
        <v>1.68</v>
      </c>
      <c r="M2213" s="22">
        <v>2</v>
      </c>
      <c r="N2213" s="22">
        <v>3029</v>
      </c>
      <c r="O2213" s="22" t="s">
        <v>46</v>
      </c>
      <c r="P2213" s="22" t="s">
        <v>23</v>
      </c>
      <c r="Q2213" s="75">
        <v>5.9</v>
      </c>
      <c r="R2213" s="73">
        <v>0</v>
      </c>
      <c r="S2213" s="73">
        <v>2.5400000000000005</v>
      </c>
    </row>
    <row r="2214" spans="1:19" x14ac:dyDescent="0.35">
      <c r="A2214" s="72">
        <v>41356</v>
      </c>
      <c r="B2214" s="22" t="s">
        <v>105</v>
      </c>
      <c r="C2214" s="72" t="s">
        <v>58</v>
      </c>
      <c r="D2214" s="60">
        <v>1509</v>
      </c>
      <c r="E2214" s="22">
        <v>14</v>
      </c>
      <c r="F2214" s="49" t="s">
        <v>10</v>
      </c>
      <c r="G2214" s="49" t="s">
        <v>6</v>
      </c>
      <c r="H2214" s="73">
        <v>31.95</v>
      </c>
      <c r="I2214" s="73" t="s">
        <v>81</v>
      </c>
      <c r="J2214" s="74">
        <v>0</v>
      </c>
      <c r="K2214" s="73">
        <v>31.95</v>
      </c>
      <c r="L2214" s="73">
        <v>17.38</v>
      </c>
      <c r="M2214" s="22">
        <v>3</v>
      </c>
      <c r="N2214" s="22">
        <v>3029</v>
      </c>
      <c r="O2214" s="22" t="s">
        <v>46</v>
      </c>
      <c r="P2214" s="22" t="s">
        <v>23</v>
      </c>
      <c r="Q2214" s="75">
        <v>95.85</v>
      </c>
      <c r="R2214" s="73">
        <v>0</v>
      </c>
      <c r="S2214" s="73">
        <v>43.71</v>
      </c>
    </row>
    <row r="2215" spans="1:19" x14ac:dyDescent="0.35">
      <c r="A2215" s="72">
        <v>41356</v>
      </c>
      <c r="B2215" s="22" t="s">
        <v>105</v>
      </c>
      <c r="C2215" s="72" t="s">
        <v>58</v>
      </c>
      <c r="D2215" s="60">
        <v>1509</v>
      </c>
      <c r="E2215" s="22">
        <v>22</v>
      </c>
      <c r="F2215" s="49" t="s">
        <v>10</v>
      </c>
      <c r="G2215" s="49" t="s">
        <v>6</v>
      </c>
      <c r="H2215" s="73">
        <v>0.95</v>
      </c>
      <c r="I2215" s="73" t="s">
        <v>78</v>
      </c>
      <c r="J2215" s="74">
        <v>0</v>
      </c>
      <c r="K2215" s="73">
        <v>0.95</v>
      </c>
      <c r="L2215" s="73">
        <v>0.56999999999999995</v>
      </c>
      <c r="M2215" s="22">
        <v>22</v>
      </c>
      <c r="N2215" s="22">
        <v>3029</v>
      </c>
      <c r="O2215" s="22" t="s">
        <v>46</v>
      </c>
      <c r="P2215" s="22" t="s">
        <v>23</v>
      </c>
      <c r="Q2215" s="75">
        <v>20.9</v>
      </c>
      <c r="R2215" s="73">
        <v>0</v>
      </c>
      <c r="S2215" s="73">
        <v>8.36</v>
      </c>
    </row>
    <row r="2216" spans="1:19" x14ac:dyDescent="0.35">
      <c r="A2216" s="72">
        <v>41356</v>
      </c>
      <c r="B2216" s="22" t="s">
        <v>105</v>
      </c>
      <c r="C2216" s="72" t="s">
        <v>58</v>
      </c>
      <c r="D2216" s="60">
        <v>1510</v>
      </c>
      <c r="E2216" s="22">
        <v>37</v>
      </c>
      <c r="F2216" s="49" t="s">
        <v>11</v>
      </c>
      <c r="G2216" s="49" t="s">
        <v>6</v>
      </c>
      <c r="H2216" s="73">
        <v>24.95</v>
      </c>
      <c r="I2216" s="73" t="s">
        <v>80</v>
      </c>
      <c r="J2216" s="74">
        <v>0</v>
      </c>
      <c r="K2216" s="73">
        <v>24.95</v>
      </c>
      <c r="L2216" s="73">
        <v>9.3800000000000008</v>
      </c>
      <c r="M2216" s="22">
        <v>11</v>
      </c>
      <c r="N2216" s="22">
        <v>3023</v>
      </c>
      <c r="O2216" s="22" t="s">
        <v>38</v>
      </c>
      <c r="P2216" s="22" t="s">
        <v>23</v>
      </c>
      <c r="Q2216" s="75">
        <v>274.45</v>
      </c>
      <c r="R2216" s="73">
        <v>0</v>
      </c>
      <c r="S2216" s="73">
        <v>171.26999999999998</v>
      </c>
    </row>
    <row r="2217" spans="1:19" x14ac:dyDescent="0.35">
      <c r="A2217" s="72">
        <v>41356</v>
      </c>
      <c r="B2217" s="22" t="s">
        <v>105</v>
      </c>
      <c r="C2217" s="72" t="s">
        <v>58</v>
      </c>
      <c r="D2217" s="60">
        <v>1511</v>
      </c>
      <c r="E2217" s="22">
        <v>6</v>
      </c>
      <c r="F2217" s="49" t="s">
        <v>11</v>
      </c>
      <c r="G2217" s="49" t="s">
        <v>6</v>
      </c>
      <c r="H2217" s="73">
        <v>55.95</v>
      </c>
      <c r="I2217" s="73" t="s">
        <v>83</v>
      </c>
      <c r="J2217" s="74">
        <v>0.2</v>
      </c>
      <c r="K2217" s="73">
        <v>44.76</v>
      </c>
      <c r="L2217" s="73">
        <v>16.059999999999999</v>
      </c>
      <c r="M2217" s="22">
        <v>22</v>
      </c>
      <c r="N2217" s="22">
        <v>3032</v>
      </c>
      <c r="O2217" s="22" t="s">
        <v>30</v>
      </c>
      <c r="P2217" s="22" t="s">
        <v>31</v>
      </c>
      <c r="Q2217" s="75">
        <v>984.71999999999991</v>
      </c>
      <c r="R2217" s="73">
        <v>11.190000000000005</v>
      </c>
      <c r="S2217" s="73">
        <v>631.4</v>
      </c>
    </row>
    <row r="2218" spans="1:19" x14ac:dyDescent="0.35">
      <c r="A2218" s="72">
        <v>41356</v>
      </c>
      <c r="B2218" s="22" t="s">
        <v>105</v>
      </c>
      <c r="C2218" s="72" t="s">
        <v>58</v>
      </c>
      <c r="D2218" s="60">
        <v>1512</v>
      </c>
      <c r="E2218" s="22">
        <v>24</v>
      </c>
      <c r="F2218" s="49" t="s">
        <v>11</v>
      </c>
      <c r="G2218" s="49" t="s">
        <v>6</v>
      </c>
      <c r="H2218" s="73">
        <v>27.95</v>
      </c>
      <c r="I2218" s="73" t="s">
        <v>80</v>
      </c>
      <c r="J2218" s="74">
        <v>0</v>
      </c>
      <c r="K2218" s="73">
        <v>27.95</v>
      </c>
      <c r="L2218" s="73">
        <v>16.8</v>
      </c>
      <c r="M2218" s="22">
        <v>15</v>
      </c>
      <c r="N2218" s="22">
        <v>3027</v>
      </c>
      <c r="O2218" s="22" t="s">
        <v>50</v>
      </c>
      <c r="P2218" s="22" t="s">
        <v>23</v>
      </c>
      <c r="Q2218" s="75">
        <v>419.25</v>
      </c>
      <c r="R2218" s="73">
        <v>0</v>
      </c>
      <c r="S2218" s="73">
        <v>167.24999999999997</v>
      </c>
    </row>
    <row r="2219" spans="1:19" x14ac:dyDescent="0.35">
      <c r="A2219" s="72">
        <v>41356</v>
      </c>
      <c r="B2219" s="22" t="s">
        <v>105</v>
      </c>
      <c r="C2219" s="72" t="s">
        <v>58</v>
      </c>
      <c r="D2219" s="60">
        <v>1513</v>
      </c>
      <c r="E2219" s="22">
        <v>50</v>
      </c>
      <c r="F2219" s="49" t="s">
        <v>10</v>
      </c>
      <c r="G2219" s="49" t="s">
        <v>6</v>
      </c>
      <c r="H2219" s="73">
        <v>24.95</v>
      </c>
      <c r="I2219" s="73" t="s">
        <v>80</v>
      </c>
      <c r="J2219" s="74">
        <v>0</v>
      </c>
      <c r="K2219" s="73">
        <v>24.95</v>
      </c>
      <c r="L2219" s="73">
        <v>12.14</v>
      </c>
      <c r="M2219" s="22">
        <v>2</v>
      </c>
      <c r="N2219" s="22">
        <v>3012</v>
      </c>
      <c r="O2219" s="22" t="s">
        <v>36</v>
      </c>
      <c r="P2219" s="22" t="s">
        <v>34</v>
      </c>
      <c r="Q2219" s="75">
        <v>49.9</v>
      </c>
      <c r="R2219" s="73">
        <v>0</v>
      </c>
      <c r="S2219" s="73">
        <v>25.619999999999997</v>
      </c>
    </row>
    <row r="2220" spans="1:19" x14ac:dyDescent="0.35">
      <c r="A2220" s="72">
        <v>41356</v>
      </c>
      <c r="B2220" s="22" t="s">
        <v>105</v>
      </c>
      <c r="C2220" s="72" t="s">
        <v>58</v>
      </c>
      <c r="D2220" s="60">
        <v>1514</v>
      </c>
      <c r="E2220" s="22">
        <v>13</v>
      </c>
      <c r="F2220" s="49" t="s">
        <v>11</v>
      </c>
      <c r="G2220" s="49" t="s">
        <v>6</v>
      </c>
      <c r="H2220" s="73">
        <v>26.95</v>
      </c>
      <c r="I2220" s="73" t="s">
        <v>80</v>
      </c>
      <c r="J2220" s="74">
        <v>0</v>
      </c>
      <c r="K2220" s="73">
        <v>26.95</v>
      </c>
      <c r="L2220" s="73">
        <v>13.26</v>
      </c>
      <c r="M2220" s="22">
        <v>6</v>
      </c>
      <c r="N2220" s="22">
        <v>3013</v>
      </c>
      <c r="O2220" s="22" t="s">
        <v>33</v>
      </c>
      <c r="P2220" s="22" t="s">
        <v>34</v>
      </c>
      <c r="Q2220" s="75">
        <v>161.69999999999999</v>
      </c>
      <c r="R2220" s="73">
        <v>0</v>
      </c>
      <c r="S2220" s="73">
        <v>82.14</v>
      </c>
    </row>
    <row r="2221" spans="1:19" x14ac:dyDescent="0.35">
      <c r="A2221" s="72">
        <v>41357</v>
      </c>
      <c r="B2221" s="22" t="s">
        <v>99</v>
      </c>
      <c r="C2221" s="72" t="s">
        <v>58</v>
      </c>
      <c r="D2221" s="60">
        <v>1515</v>
      </c>
      <c r="E2221" s="22">
        <v>16</v>
      </c>
      <c r="F2221" s="49" t="s">
        <v>10</v>
      </c>
      <c r="G2221" s="49" t="s">
        <v>6</v>
      </c>
      <c r="H2221" s="73">
        <v>27.95</v>
      </c>
      <c r="I2221" s="73" t="s">
        <v>80</v>
      </c>
      <c r="J2221" s="74">
        <v>0.1</v>
      </c>
      <c r="K2221" s="73">
        <v>25.16</v>
      </c>
      <c r="L2221" s="73">
        <v>15.85</v>
      </c>
      <c r="M2221" s="22">
        <v>5</v>
      </c>
      <c r="N2221" s="22">
        <v>3012</v>
      </c>
      <c r="O2221" s="22" t="s">
        <v>36</v>
      </c>
      <c r="P2221" s="22" t="s">
        <v>34</v>
      </c>
      <c r="Q2221" s="75">
        <v>125.8</v>
      </c>
      <c r="R2221" s="73">
        <v>2.7899999999999991</v>
      </c>
      <c r="S2221" s="73">
        <v>46.550000000000004</v>
      </c>
    </row>
    <row r="2222" spans="1:19" x14ac:dyDescent="0.35">
      <c r="A2222" s="72">
        <v>41357</v>
      </c>
      <c r="B2222" s="22" t="s">
        <v>99</v>
      </c>
      <c r="C2222" s="72" t="s">
        <v>58</v>
      </c>
      <c r="D2222" s="60">
        <v>1516</v>
      </c>
      <c r="E2222" s="22">
        <v>42</v>
      </c>
      <c r="F2222" s="49" t="s">
        <v>9</v>
      </c>
      <c r="G2222" s="49" t="s">
        <v>6</v>
      </c>
      <c r="H2222" s="73">
        <v>35.950000000000003</v>
      </c>
      <c r="I2222" s="73" t="s">
        <v>81</v>
      </c>
      <c r="J2222" s="74">
        <v>0</v>
      </c>
      <c r="K2222" s="73">
        <v>35.950000000000003</v>
      </c>
      <c r="L2222" s="73">
        <v>20.25</v>
      </c>
      <c r="M2222" s="22">
        <v>1</v>
      </c>
      <c r="N2222" s="22">
        <v>3029</v>
      </c>
      <c r="O2222" s="22" t="s">
        <v>46</v>
      </c>
      <c r="P2222" s="22" t="s">
        <v>23</v>
      </c>
      <c r="Q2222" s="75">
        <v>35.950000000000003</v>
      </c>
      <c r="R2222" s="73">
        <v>0</v>
      </c>
      <c r="S2222" s="73">
        <v>15.700000000000003</v>
      </c>
    </row>
    <row r="2223" spans="1:19" x14ac:dyDescent="0.35">
      <c r="A2223" s="72">
        <v>41357</v>
      </c>
      <c r="B2223" s="22" t="s">
        <v>99</v>
      </c>
      <c r="C2223" s="72" t="s">
        <v>58</v>
      </c>
      <c r="D2223" s="60">
        <v>1517</v>
      </c>
      <c r="E2223" s="22">
        <v>23</v>
      </c>
      <c r="F2223" s="49" t="s">
        <v>11</v>
      </c>
      <c r="G2223" s="49" t="s">
        <v>6</v>
      </c>
      <c r="H2223" s="73">
        <v>2.95</v>
      </c>
      <c r="I2223" s="73" t="s">
        <v>78</v>
      </c>
      <c r="J2223" s="74">
        <v>0</v>
      </c>
      <c r="K2223" s="73">
        <v>2.95</v>
      </c>
      <c r="L2223" s="73">
        <v>1.68</v>
      </c>
      <c r="M2223" s="22">
        <v>5</v>
      </c>
      <c r="N2223" s="22">
        <v>3030</v>
      </c>
      <c r="O2223" s="22" t="s">
        <v>40</v>
      </c>
      <c r="P2223" s="22" t="s">
        <v>41</v>
      </c>
      <c r="Q2223" s="75">
        <v>14.75</v>
      </c>
      <c r="R2223" s="73">
        <v>0</v>
      </c>
      <c r="S2223" s="73">
        <v>6.3500000000000014</v>
      </c>
    </row>
    <row r="2224" spans="1:19" x14ac:dyDescent="0.35">
      <c r="A2224" s="72">
        <v>41357</v>
      </c>
      <c r="B2224" s="22" t="s">
        <v>99</v>
      </c>
      <c r="C2224" s="72" t="s">
        <v>58</v>
      </c>
      <c r="D2224" s="60">
        <v>1518</v>
      </c>
      <c r="E2224" s="22">
        <v>30</v>
      </c>
      <c r="F2224" s="49" t="s">
        <v>9</v>
      </c>
      <c r="G2224" s="49" t="s">
        <v>6</v>
      </c>
      <c r="H2224" s="73">
        <v>10.95</v>
      </c>
      <c r="I2224" s="73" t="s">
        <v>79</v>
      </c>
      <c r="J2224" s="74">
        <v>0</v>
      </c>
      <c r="K2224" s="73">
        <v>10.95</v>
      </c>
      <c r="L2224" s="73">
        <v>4.8</v>
      </c>
      <c r="M2224" s="22">
        <v>10</v>
      </c>
      <c r="N2224" s="22">
        <v>3032</v>
      </c>
      <c r="O2224" s="22" t="s">
        <v>30</v>
      </c>
      <c r="P2224" s="22" t="s">
        <v>31</v>
      </c>
      <c r="Q2224" s="75">
        <v>109.5</v>
      </c>
      <c r="R2224" s="73">
        <v>0</v>
      </c>
      <c r="S2224" s="73">
        <v>61.499999999999993</v>
      </c>
    </row>
    <row r="2225" spans="1:19" x14ac:dyDescent="0.35">
      <c r="A2225" s="72">
        <v>41357</v>
      </c>
      <c r="B2225" s="22" t="s">
        <v>99</v>
      </c>
      <c r="C2225" s="72" t="s">
        <v>58</v>
      </c>
      <c r="D2225" s="60">
        <v>1519</v>
      </c>
      <c r="E2225" s="22">
        <v>43</v>
      </c>
      <c r="F2225" s="49" t="s">
        <v>10</v>
      </c>
      <c r="G2225" s="49" t="s">
        <v>6</v>
      </c>
      <c r="H2225" s="73">
        <v>11.95</v>
      </c>
      <c r="I2225" s="73" t="s">
        <v>79</v>
      </c>
      <c r="J2225" s="74">
        <v>0</v>
      </c>
      <c r="K2225" s="73">
        <v>11.95</v>
      </c>
      <c r="L2225" s="73">
        <v>3.32</v>
      </c>
      <c r="M2225" s="22">
        <v>7</v>
      </c>
      <c r="N2225" s="22">
        <v>3032</v>
      </c>
      <c r="O2225" s="22" t="s">
        <v>30</v>
      </c>
      <c r="P2225" s="22" t="s">
        <v>31</v>
      </c>
      <c r="Q2225" s="75">
        <v>83.649999999999991</v>
      </c>
      <c r="R2225" s="73">
        <v>0</v>
      </c>
      <c r="S2225" s="73">
        <v>60.41</v>
      </c>
    </row>
    <row r="2226" spans="1:19" x14ac:dyDescent="0.35">
      <c r="A2226" s="72">
        <v>41357</v>
      </c>
      <c r="B2226" s="22" t="s">
        <v>99</v>
      </c>
      <c r="C2226" s="72" t="s">
        <v>58</v>
      </c>
      <c r="D2226" s="60">
        <v>1520</v>
      </c>
      <c r="E2226" s="22">
        <v>1</v>
      </c>
      <c r="F2226" s="49" t="s">
        <v>10</v>
      </c>
      <c r="G2226" s="49" t="s">
        <v>6</v>
      </c>
      <c r="H2226" s="73">
        <v>43.95</v>
      </c>
      <c r="I2226" s="73" t="s">
        <v>82</v>
      </c>
      <c r="J2226" s="74">
        <v>0</v>
      </c>
      <c r="K2226" s="73">
        <v>43.95</v>
      </c>
      <c r="L2226" s="73">
        <v>25.6</v>
      </c>
      <c r="M2226" s="22">
        <v>7</v>
      </c>
      <c r="N2226" s="22">
        <v>3019</v>
      </c>
      <c r="O2226" s="22" t="s">
        <v>28</v>
      </c>
      <c r="P2226" s="22" t="s">
        <v>29</v>
      </c>
      <c r="Q2226" s="75">
        <v>307.65000000000003</v>
      </c>
      <c r="R2226" s="73">
        <v>0</v>
      </c>
      <c r="S2226" s="73">
        <v>128.45000000000002</v>
      </c>
    </row>
    <row r="2227" spans="1:19" x14ac:dyDescent="0.35">
      <c r="A2227" s="72">
        <v>41357</v>
      </c>
      <c r="B2227" s="22" t="s">
        <v>99</v>
      </c>
      <c r="C2227" s="72" t="s">
        <v>58</v>
      </c>
      <c r="D2227" s="60">
        <v>1521</v>
      </c>
      <c r="E2227" s="22">
        <v>14</v>
      </c>
      <c r="F2227" s="49" t="s">
        <v>10</v>
      </c>
      <c r="G2227" s="49" t="s">
        <v>6</v>
      </c>
      <c r="H2227" s="73">
        <v>31.95</v>
      </c>
      <c r="I2227" s="73" t="s">
        <v>81</v>
      </c>
      <c r="J2227" s="74">
        <v>0</v>
      </c>
      <c r="K2227" s="73">
        <v>31.95</v>
      </c>
      <c r="L2227" s="73">
        <v>17.38</v>
      </c>
      <c r="M2227" s="22">
        <v>1</v>
      </c>
      <c r="N2227" s="22">
        <v>3017</v>
      </c>
      <c r="O2227" s="22" t="s">
        <v>32</v>
      </c>
      <c r="P2227" s="22" t="s">
        <v>29</v>
      </c>
      <c r="Q2227" s="75">
        <v>31.95</v>
      </c>
      <c r="R2227" s="73">
        <v>0</v>
      </c>
      <c r="S2227" s="73">
        <v>14.57</v>
      </c>
    </row>
    <row r="2228" spans="1:19" x14ac:dyDescent="0.35">
      <c r="A2228" s="72">
        <v>41357</v>
      </c>
      <c r="B2228" s="22" t="s">
        <v>99</v>
      </c>
      <c r="C2228" s="72" t="s">
        <v>58</v>
      </c>
      <c r="D2228" s="60">
        <v>1521</v>
      </c>
      <c r="E2228" s="22">
        <v>45</v>
      </c>
      <c r="F2228" s="49" t="s">
        <v>10</v>
      </c>
      <c r="G2228" s="49" t="s">
        <v>6</v>
      </c>
      <c r="H2228" s="73">
        <v>38.950000000000003</v>
      </c>
      <c r="I2228" s="73" t="s">
        <v>81</v>
      </c>
      <c r="J2228" s="74">
        <v>0</v>
      </c>
      <c r="K2228" s="73">
        <v>38.950000000000003</v>
      </c>
      <c r="L2228" s="73">
        <v>22.33</v>
      </c>
      <c r="M2228" s="22">
        <v>2</v>
      </c>
      <c r="N2228" s="22">
        <v>3017</v>
      </c>
      <c r="O2228" s="22" t="s">
        <v>32</v>
      </c>
      <c r="P2228" s="22" t="s">
        <v>29</v>
      </c>
      <c r="Q2228" s="75">
        <v>77.900000000000006</v>
      </c>
      <c r="R2228" s="73">
        <v>0</v>
      </c>
      <c r="S2228" s="73">
        <v>33.240000000000009</v>
      </c>
    </row>
    <row r="2229" spans="1:19" x14ac:dyDescent="0.35">
      <c r="A2229" s="72">
        <v>41357</v>
      </c>
      <c r="B2229" s="22" t="s">
        <v>99</v>
      </c>
      <c r="C2229" s="72" t="s">
        <v>58</v>
      </c>
      <c r="D2229" s="60">
        <v>1522</v>
      </c>
      <c r="E2229" s="22">
        <v>10</v>
      </c>
      <c r="F2229" s="49" t="s">
        <v>11</v>
      </c>
      <c r="G2229" s="49" t="s">
        <v>6</v>
      </c>
      <c r="H2229" s="73">
        <v>34.950000000000003</v>
      </c>
      <c r="I2229" s="73" t="s">
        <v>81</v>
      </c>
      <c r="J2229" s="74">
        <v>0</v>
      </c>
      <c r="K2229" s="73">
        <v>34.950000000000003</v>
      </c>
      <c r="L2229" s="73">
        <v>22.13</v>
      </c>
      <c r="M2229" s="22">
        <v>13</v>
      </c>
      <c r="N2229" s="22">
        <v>3029</v>
      </c>
      <c r="O2229" s="22" t="s">
        <v>46</v>
      </c>
      <c r="P2229" s="22" t="s">
        <v>23</v>
      </c>
      <c r="Q2229" s="75">
        <v>454.35</v>
      </c>
      <c r="R2229" s="73">
        <v>0</v>
      </c>
      <c r="S2229" s="73">
        <v>166.66000000000005</v>
      </c>
    </row>
    <row r="2230" spans="1:19" x14ac:dyDescent="0.35">
      <c r="A2230" s="72">
        <v>41357</v>
      </c>
      <c r="B2230" s="22" t="s">
        <v>99</v>
      </c>
      <c r="C2230" s="72" t="s">
        <v>58</v>
      </c>
      <c r="D2230" s="60">
        <v>1523</v>
      </c>
      <c r="E2230" s="22">
        <v>45</v>
      </c>
      <c r="F2230" s="49" t="s">
        <v>9</v>
      </c>
      <c r="G2230" s="49" t="s">
        <v>6</v>
      </c>
      <c r="H2230" s="73">
        <v>38.950000000000003</v>
      </c>
      <c r="I2230" s="73" t="s">
        <v>81</v>
      </c>
      <c r="J2230" s="74">
        <v>0</v>
      </c>
      <c r="K2230" s="73">
        <v>38.950000000000003</v>
      </c>
      <c r="L2230" s="73">
        <v>22.33</v>
      </c>
      <c r="M2230" s="22">
        <v>4</v>
      </c>
      <c r="N2230" s="22">
        <v>3032</v>
      </c>
      <c r="O2230" s="22" t="s">
        <v>30</v>
      </c>
      <c r="P2230" s="22" t="s">
        <v>31</v>
      </c>
      <c r="Q2230" s="75">
        <v>155.80000000000001</v>
      </c>
      <c r="R2230" s="73">
        <v>0</v>
      </c>
      <c r="S2230" s="73">
        <v>66.480000000000018</v>
      </c>
    </row>
    <row r="2231" spans="1:19" x14ac:dyDescent="0.35">
      <c r="A2231" s="72">
        <v>41357</v>
      </c>
      <c r="B2231" s="22" t="s">
        <v>99</v>
      </c>
      <c r="C2231" s="72" t="s">
        <v>58</v>
      </c>
      <c r="D2231" s="60">
        <v>1523</v>
      </c>
      <c r="E2231" s="22">
        <v>15</v>
      </c>
      <c r="F2231" s="49" t="s">
        <v>9</v>
      </c>
      <c r="G2231" s="49" t="s">
        <v>6</v>
      </c>
      <c r="H2231" s="73">
        <v>28.95</v>
      </c>
      <c r="I2231" s="73" t="s">
        <v>80</v>
      </c>
      <c r="J2231" s="74">
        <v>0</v>
      </c>
      <c r="K2231" s="73">
        <v>28.95</v>
      </c>
      <c r="L2231" s="73">
        <v>17.53</v>
      </c>
      <c r="M2231" s="22">
        <v>22</v>
      </c>
      <c r="N2231" s="22">
        <v>3032</v>
      </c>
      <c r="O2231" s="22" t="s">
        <v>30</v>
      </c>
      <c r="P2231" s="22" t="s">
        <v>31</v>
      </c>
      <c r="Q2231" s="75">
        <v>636.9</v>
      </c>
      <c r="R2231" s="73">
        <v>0</v>
      </c>
      <c r="S2231" s="73">
        <v>251.23999999999995</v>
      </c>
    </row>
    <row r="2232" spans="1:19" x14ac:dyDescent="0.35">
      <c r="A2232" s="72">
        <v>41357</v>
      </c>
      <c r="B2232" s="22" t="s">
        <v>99</v>
      </c>
      <c r="C2232" s="72" t="s">
        <v>58</v>
      </c>
      <c r="D2232" s="60">
        <v>1524</v>
      </c>
      <c r="E2232" s="22">
        <v>2</v>
      </c>
      <c r="F2232" s="49" t="s">
        <v>9</v>
      </c>
      <c r="G2232" s="49" t="s">
        <v>6</v>
      </c>
      <c r="H2232" s="73">
        <v>44.95</v>
      </c>
      <c r="I2232" s="73" t="s">
        <v>82</v>
      </c>
      <c r="J2232" s="74">
        <v>0</v>
      </c>
      <c r="K2232" s="73">
        <v>44.95</v>
      </c>
      <c r="L2232" s="73">
        <v>27.95</v>
      </c>
      <c r="M2232" s="22">
        <v>10</v>
      </c>
      <c r="N2232" s="22">
        <v>3031</v>
      </c>
      <c r="O2232" s="22" t="s">
        <v>48</v>
      </c>
      <c r="P2232" s="22" t="s">
        <v>23</v>
      </c>
      <c r="Q2232" s="75">
        <v>449.5</v>
      </c>
      <c r="R2232" s="73">
        <v>0</v>
      </c>
      <c r="S2232" s="73">
        <v>170.00000000000003</v>
      </c>
    </row>
    <row r="2233" spans="1:19" x14ac:dyDescent="0.35">
      <c r="A2233" s="72">
        <v>41357</v>
      </c>
      <c r="B2233" s="22" t="s">
        <v>99</v>
      </c>
      <c r="C2233" s="72" t="s">
        <v>58</v>
      </c>
      <c r="D2233" s="60">
        <v>1524</v>
      </c>
      <c r="E2233" s="22">
        <v>11</v>
      </c>
      <c r="F2233" s="49" t="s">
        <v>9</v>
      </c>
      <c r="G2233" s="49" t="s">
        <v>6</v>
      </c>
      <c r="H2233" s="73">
        <v>65.95</v>
      </c>
      <c r="I2233" s="73" t="s">
        <v>83</v>
      </c>
      <c r="J2233" s="74">
        <v>0.1</v>
      </c>
      <c r="K2233" s="73">
        <v>59.36</v>
      </c>
      <c r="L2233" s="73">
        <v>37.97</v>
      </c>
      <c r="M2233" s="22">
        <v>14</v>
      </c>
      <c r="N2233" s="22">
        <v>3031</v>
      </c>
      <c r="O2233" s="22" t="s">
        <v>48</v>
      </c>
      <c r="P2233" s="22" t="s">
        <v>23</v>
      </c>
      <c r="Q2233" s="75">
        <v>831.04</v>
      </c>
      <c r="R2233" s="73">
        <v>6.5900000000000034</v>
      </c>
      <c r="S2233" s="73">
        <v>299.46000000000004</v>
      </c>
    </row>
    <row r="2234" spans="1:19" x14ac:dyDescent="0.35">
      <c r="A2234" s="72">
        <v>41357</v>
      </c>
      <c r="B2234" s="22" t="s">
        <v>99</v>
      </c>
      <c r="C2234" s="72" t="s">
        <v>58</v>
      </c>
      <c r="D2234" s="60">
        <v>1525</v>
      </c>
      <c r="E2234" s="22">
        <v>48</v>
      </c>
      <c r="F2234" s="49" t="s">
        <v>10</v>
      </c>
      <c r="G2234" s="49" t="s">
        <v>6</v>
      </c>
      <c r="H2234" s="73">
        <v>3.95</v>
      </c>
      <c r="I2234" s="73" t="s">
        <v>78</v>
      </c>
      <c r="J2234" s="74">
        <v>0.1</v>
      </c>
      <c r="K2234" s="73">
        <v>3.56</v>
      </c>
      <c r="L2234" s="73">
        <v>1.43</v>
      </c>
      <c r="M2234" s="22">
        <v>11</v>
      </c>
      <c r="N2234" s="22">
        <v>3019</v>
      </c>
      <c r="O2234" s="22" t="s">
        <v>28</v>
      </c>
      <c r="P2234" s="22" t="s">
        <v>29</v>
      </c>
      <c r="Q2234" s="75">
        <v>39.160000000000004</v>
      </c>
      <c r="R2234" s="73">
        <v>0.39000000000000012</v>
      </c>
      <c r="S2234" s="73">
        <v>23.43</v>
      </c>
    </row>
    <row r="2235" spans="1:19" x14ac:dyDescent="0.35">
      <c r="A2235" s="72">
        <v>41357</v>
      </c>
      <c r="B2235" s="22" t="s">
        <v>99</v>
      </c>
      <c r="C2235" s="72" t="s">
        <v>58</v>
      </c>
      <c r="D2235" s="60">
        <v>1525</v>
      </c>
      <c r="E2235" s="22">
        <v>27</v>
      </c>
      <c r="F2235" s="49" t="s">
        <v>10</v>
      </c>
      <c r="G2235" s="49" t="s">
        <v>6</v>
      </c>
      <c r="H2235" s="73">
        <v>4.95</v>
      </c>
      <c r="I2235" s="73" t="s">
        <v>78</v>
      </c>
      <c r="J2235" s="74">
        <v>0</v>
      </c>
      <c r="K2235" s="73">
        <v>4.95</v>
      </c>
      <c r="L2235" s="73">
        <v>1.82</v>
      </c>
      <c r="M2235" s="22">
        <v>6</v>
      </c>
      <c r="N2235" s="22">
        <v>3019</v>
      </c>
      <c r="O2235" s="22" t="s">
        <v>28</v>
      </c>
      <c r="P2235" s="22" t="s">
        <v>29</v>
      </c>
      <c r="Q2235" s="75">
        <v>29.700000000000003</v>
      </c>
      <c r="R2235" s="73">
        <v>0</v>
      </c>
      <c r="S2235" s="73">
        <v>18.78</v>
      </c>
    </row>
    <row r="2236" spans="1:19" x14ac:dyDescent="0.35">
      <c r="A2236" s="72">
        <v>41357</v>
      </c>
      <c r="B2236" s="22" t="s">
        <v>99</v>
      </c>
      <c r="C2236" s="72" t="s">
        <v>58</v>
      </c>
      <c r="D2236" s="60">
        <v>1526</v>
      </c>
      <c r="E2236" s="22">
        <v>6</v>
      </c>
      <c r="F2236" s="49" t="s">
        <v>11</v>
      </c>
      <c r="G2236" s="49" t="s">
        <v>6</v>
      </c>
      <c r="H2236" s="73">
        <v>55.95</v>
      </c>
      <c r="I2236" s="73" t="s">
        <v>83</v>
      </c>
      <c r="J2236" s="74">
        <v>0.1</v>
      </c>
      <c r="K2236" s="73">
        <v>50.36</v>
      </c>
      <c r="L2236" s="73">
        <v>16.059999999999999</v>
      </c>
      <c r="M2236" s="22">
        <v>2</v>
      </c>
      <c r="N2236" s="22">
        <v>3020</v>
      </c>
      <c r="O2236" s="22" t="s">
        <v>26</v>
      </c>
      <c r="P2236" s="22" t="s">
        <v>27</v>
      </c>
      <c r="Q2236" s="75">
        <v>100.72</v>
      </c>
      <c r="R2236" s="73">
        <v>5.5900000000000034</v>
      </c>
      <c r="S2236" s="73">
        <v>68.599999999999994</v>
      </c>
    </row>
    <row r="2237" spans="1:19" x14ac:dyDescent="0.35">
      <c r="A2237" s="72">
        <v>41357</v>
      </c>
      <c r="B2237" s="22" t="s">
        <v>99</v>
      </c>
      <c r="C2237" s="72" t="s">
        <v>58</v>
      </c>
      <c r="D2237" s="60">
        <v>1526</v>
      </c>
      <c r="E2237" s="22">
        <v>43</v>
      </c>
      <c r="F2237" s="49" t="s">
        <v>11</v>
      </c>
      <c r="G2237" s="49" t="s">
        <v>6</v>
      </c>
      <c r="H2237" s="73">
        <v>11.95</v>
      </c>
      <c r="I2237" s="73" t="s">
        <v>79</v>
      </c>
      <c r="J2237" s="74">
        <v>0.1</v>
      </c>
      <c r="K2237" s="73">
        <v>10.76</v>
      </c>
      <c r="L2237" s="73">
        <v>3.32</v>
      </c>
      <c r="M2237" s="22">
        <v>6</v>
      </c>
      <c r="N2237" s="22">
        <v>3020</v>
      </c>
      <c r="O2237" s="22" t="s">
        <v>26</v>
      </c>
      <c r="P2237" s="22" t="s">
        <v>27</v>
      </c>
      <c r="Q2237" s="75">
        <v>64.56</v>
      </c>
      <c r="R2237" s="73">
        <v>1.1899999999999995</v>
      </c>
      <c r="S2237" s="73">
        <v>44.64</v>
      </c>
    </row>
    <row r="2238" spans="1:19" x14ac:dyDescent="0.35">
      <c r="A2238" s="72">
        <v>41357</v>
      </c>
      <c r="B2238" s="22" t="s">
        <v>99</v>
      </c>
      <c r="C2238" s="72" t="s">
        <v>58</v>
      </c>
      <c r="D2238" s="60">
        <v>1526</v>
      </c>
      <c r="E2238" s="22">
        <v>50</v>
      </c>
      <c r="F2238" s="49" t="s">
        <v>11</v>
      </c>
      <c r="G2238" s="49" t="s">
        <v>6</v>
      </c>
      <c r="H2238" s="73">
        <v>24.95</v>
      </c>
      <c r="I2238" s="73" t="s">
        <v>80</v>
      </c>
      <c r="J2238" s="74">
        <v>0</v>
      </c>
      <c r="K2238" s="73">
        <v>24.95</v>
      </c>
      <c r="L2238" s="73">
        <v>12.14</v>
      </c>
      <c r="M2238" s="22">
        <v>3</v>
      </c>
      <c r="N2238" s="22">
        <v>3020</v>
      </c>
      <c r="O2238" s="22" t="s">
        <v>26</v>
      </c>
      <c r="P2238" s="22" t="s">
        <v>27</v>
      </c>
      <c r="Q2238" s="75">
        <v>74.849999999999994</v>
      </c>
      <c r="R2238" s="73">
        <v>0</v>
      </c>
      <c r="S2238" s="73">
        <v>38.429999999999993</v>
      </c>
    </row>
    <row r="2239" spans="1:19" x14ac:dyDescent="0.35">
      <c r="A2239" s="72">
        <v>41357</v>
      </c>
      <c r="B2239" s="22" t="s">
        <v>99</v>
      </c>
      <c r="C2239" s="72" t="s">
        <v>58</v>
      </c>
      <c r="D2239" s="60">
        <v>1527</v>
      </c>
      <c r="E2239" s="22">
        <v>1</v>
      </c>
      <c r="F2239" s="49" t="s">
        <v>9</v>
      </c>
      <c r="G2239" s="49" t="s">
        <v>6</v>
      </c>
      <c r="H2239" s="73">
        <v>43.95</v>
      </c>
      <c r="I2239" s="73" t="s">
        <v>82</v>
      </c>
      <c r="J2239" s="74">
        <v>0.1</v>
      </c>
      <c r="K2239" s="73">
        <v>39.56</v>
      </c>
      <c r="L2239" s="73">
        <v>25.6</v>
      </c>
      <c r="M2239" s="22">
        <v>9</v>
      </c>
      <c r="N2239" s="22">
        <v>3032</v>
      </c>
      <c r="O2239" s="22" t="s">
        <v>30</v>
      </c>
      <c r="P2239" s="22" t="s">
        <v>31</v>
      </c>
      <c r="Q2239" s="75">
        <v>356.04</v>
      </c>
      <c r="R2239" s="73">
        <v>4.3900000000000006</v>
      </c>
      <c r="S2239" s="73">
        <v>125.64000000000001</v>
      </c>
    </row>
    <row r="2240" spans="1:19" x14ac:dyDescent="0.35">
      <c r="A2240" s="72">
        <v>41357</v>
      </c>
      <c r="B2240" s="22" t="s">
        <v>99</v>
      </c>
      <c r="C2240" s="72" t="s">
        <v>58</v>
      </c>
      <c r="D2240" s="60">
        <v>1527</v>
      </c>
      <c r="E2240" s="22">
        <v>34</v>
      </c>
      <c r="F2240" s="49" t="s">
        <v>9</v>
      </c>
      <c r="G2240" s="49" t="s">
        <v>6</v>
      </c>
      <c r="H2240" s="73">
        <v>37.950000000000003</v>
      </c>
      <c r="I2240" s="73" t="s">
        <v>81</v>
      </c>
      <c r="J2240" s="74">
        <v>0</v>
      </c>
      <c r="K2240" s="73">
        <v>37.950000000000003</v>
      </c>
      <c r="L2240" s="73">
        <v>15.35</v>
      </c>
      <c r="M2240" s="22">
        <v>16</v>
      </c>
      <c r="N2240" s="22">
        <v>3032</v>
      </c>
      <c r="O2240" s="22" t="s">
        <v>30</v>
      </c>
      <c r="P2240" s="22" t="s">
        <v>31</v>
      </c>
      <c r="Q2240" s="75">
        <v>607.20000000000005</v>
      </c>
      <c r="R2240" s="73">
        <v>0</v>
      </c>
      <c r="S2240" s="73">
        <v>361.6</v>
      </c>
    </row>
    <row r="2241" spans="1:19" x14ac:dyDescent="0.35">
      <c r="A2241" s="72">
        <v>41357</v>
      </c>
      <c r="B2241" s="22" t="s">
        <v>99</v>
      </c>
      <c r="C2241" s="72" t="s">
        <v>58</v>
      </c>
      <c r="D2241" s="60">
        <v>1527</v>
      </c>
      <c r="E2241" s="22">
        <v>25</v>
      </c>
      <c r="F2241" s="49" t="s">
        <v>9</v>
      </c>
      <c r="G2241" s="49" t="s">
        <v>6</v>
      </c>
      <c r="H2241" s="73">
        <v>0.95</v>
      </c>
      <c r="I2241" s="73" t="s">
        <v>78</v>
      </c>
      <c r="J2241" s="74">
        <v>0</v>
      </c>
      <c r="K2241" s="73">
        <v>0.95</v>
      </c>
      <c r="L2241" s="73">
        <v>0.35</v>
      </c>
      <c r="M2241" s="22">
        <v>22</v>
      </c>
      <c r="N2241" s="22">
        <v>3032</v>
      </c>
      <c r="O2241" s="22" t="s">
        <v>30</v>
      </c>
      <c r="P2241" s="22" t="s">
        <v>31</v>
      </c>
      <c r="Q2241" s="75">
        <v>20.9</v>
      </c>
      <c r="R2241" s="73">
        <v>0</v>
      </c>
      <c r="S2241" s="73">
        <v>13.2</v>
      </c>
    </row>
    <row r="2242" spans="1:19" x14ac:dyDescent="0.35">
      <c r="A2242" s="72">
        <v>41357</v>
      </c>
      <c r="B2242" s="22" t="s">
        <v>99</v>
      </c>
      <c r="C2242" s="72" t="s">
        <v>58</v>
      </c>
      <c r="D2242" s="60">
        <v>1527</v>
      </c>
      <c r="E2242" s="22">
        <v>32</v>
      </c>
      <c r="F2242" s="49" t="s">
        <v>9</v>
      </c>
      <c r="G2242" s="49" t="s">
        <v>6</v>
      </c>
      <c r="H2242" s="73">
        <v>22.95</v>
      </c>
      <c r="I2242" s="73" t="s">
        <v>80</v>
      </c>
      <c r="J2242" s="74">
        <v>0</v>
      </c>
      <c r="K2242" s="73">
        <v>22.95</v>
      </c>
      <c r="L2242" s="73">
        <v>11.78</v>
      </c>
      <c r="M2242" s="22">
        <v>27</v>
      </c>
      <c r="N2242" s="22">
        <v>3032</v>
      </c>
      <c r="O2242" s="22" t="s">
        <v>30</v>
      </c>
      <c r="P2242" s="22" t="s">
        <v>31</v>
      </c>
      <c r="Q2242" s="75">
        <v>619.65</v>
      </c>
      <c r="R2242" s="73">
        <v>0</v>
      </c>
      <c r="S2242" s="73">
        <v>301.58999999999997</v>
      </c>
    </row>
    <row r="2243" spans="1:19" x14ac:dyDescent="0.35">
      <c r="A2243" s="72">
        <v>41357</v>
      </c>
      <c r="B2243" s="22" t="s">
        <v>99</v>
      </c>
      <c r="C2243" s="72" t="s">
        <v>58</v>
      </c>
      <c r="D2243" s="60">
        <v>1527</v>
      </c>
      <c r="E2243" s="22">
        <v>25</v>
      </c>
      <c r="F2243" s="49" t="s">
        <v>9</v>
      </c>
      <c r="G2243" s="49" t="s">
        <v>6</v>
      </c>
      <c r="H2243" s="73">
        <v>0.95</v>
      </c>
      <c r="I2243" s="73" t="s">
        <v>78</v>
      </c>
      <c r="J2243" s="74">
        <v>0</v>
      </c>
      <c r="K2243" s="73">
        <v>0.95</v>
      </c>
      <c r="L2243" s="73">
        <v>0.35</v>
      </c>
      <c r="M2243" s="22">
        <v>20</v>
      </c>
      <c r="N2243" s="22">
        <v>3032</v>
      </c>
      <c r="O2243" s="22" t="s">
        <v>30</v>
      </c>
      <c r="P2243" s="22" t="s">
        <v>31</v>
      </c>
      <c r="Q2243" s="75">
        <v>19</v>
      </c>
      <c r="R2243" s="73">
        <v>0</v>
      </c>
      <c r="S2243" s="73">
        <v>12</v>
      </c>
    </row>
    <row r="2244" spans="1:19" x14ac:dyDescent="0.35">
      <c r="A2244" s="72">
        <v>41357</v>
      </c>
      <c r="B2244" s="22" t="s">
        <v>99</v>
      </c>
      <c r="C2244" s="72" t="s">
        <v>58</v>
      </c>
      <c r="D2244" s="60">
        <v>1528</v>
      </c>
      <c r="E2244" s="22">
        <v>16</v>
      </c>
      <c r="F2244" s="49" t="s">
        <v>10</v>
      </c>
      <c r="G2244" s="49" t="s">
        <v>6</v>
      </c>
      <c r="H2244" s="73">
        <v>27.95</v>
      </c>
      <c r="I2244" s="73" t="s">
        <v>80</v>
      </c>
      <c r="J2244" s="74">
        <v>0</v>
      </c>
      <c r="K2244" s="73">
        <v>27.95</v>
      </c>
      <c r="L2244" s="73">
        <v>15.85</v>
      </c>
      <c r="M2244" s="22">
        <v>3</v>
      </c>
      <c r="N2244" s="22">
        <v>3010</v>
      </c>
      <c r="O2244" s="22" t="s">
        <v>45</v>
      </c>
      <c r="P2244" s="22" t="s">
        <v>44</v>
      </c>
      <c r="Q2244" s="75">
        <v>83.85</v>
      </c>
      <c r="R2244" s="73">
        <v>0</v>
      </c>
      <c r="S2244" s="73">
        <v>36.299999999999997</v>
      </c>
    </row>
    <row r="2245" spans="1:19" x14ac:dyDescent="0.35">
      <c r="A2245" s="72">
        <v>41357</v>
      </c>
      <c r="B2245" s="22" t="s">
        <v>99</v>
      </c>
      <c r="C2245" s="72" t="s">
        <v>58</v>
      </c>
      <c r="D2245" s="60">
        <v>1529</v>
      </c>
      <c r="E2245" s="22">
        <v>8</v>
      </c>
      <c r="F2245" s="49" t="s">
        <v>9</v>
      </c>
      <c r="G2245" s="49" t="s">
        <v>6</v>
      </c>
      <c r="H2245" s="73">
        <v>7.95</v>
      </c>
      <c r="I2245" s="73" t="s">
        <v>78</v>
      </c>
      <c r="J2245" s="74">
        <v>0</v>
      </c>
      <c r="K2245" s="73">
        <v>7.95</v>
      </c>
      <c r="L2245" s="73">
        <v>4.53</v>
      </c>
      <c r="M2245" s="22">
        <v>34</v>
      </c>
      <c r="N2245" s="22">
        <v>3017</v>
      </c>
      <c r="O2245" s="22" t="s">
        <v>32</v>
      </c>
      <c r="P2245" s="22" t="s">
        <v>29</v>
      </c>
      <c r="Q2245" s="75">
        <v>270.3</v>
      </c>
      <c r="R2245" s="73">
        <v>0</v>
      </c>
      <c r="S2245" s="73">
        <v>116.28</v>
      </c>
    </row>
    <row r="2246" spans="1:19" x14ac:dyDescent="0.35">
      <c r="A2246" s="72">
        <v>41357</v>
      </c>
      <c r="B2246" s="22" t="s">
        <v>99</v>
      </c>
      <c r="C2246" s="72" t="s">
        <v>58</v>
      </c>
      <c r="D2246" s="60">
        <v>1529</v>
      </c>
      <c r="E2246" s="22">
        <v>23</v>
      </c>
      <c r="F2246" s="49" t="s">
        <v>9</v>
      </c>
      <c r="G2246" s="49" t="s">
        <v>6</v>
      </c>
      <c r="H2246" s="73">
        <v>2.95</v>
      </c>
      <c r="I2246" s="73" t="s">
        <v>78</v>
      </c>
      <c r="J2246" s="74">
        <v>0.1</v>
      </c>
      <c r="K2246" s="73">
        <v>2.66</v>
      </c>
      <c r="L2246" s="73">
        <v>1.68</v>
      </c>
      <c r="M2246" s="22">
        <v>6</v>
      </c>
      <c r="N2246" s="22">
        <v>3017</v>
      </c>
      <c r="O2246" s="22" t="s">
        <v>32</v>
      </c>
      <c r="P2246" s="22" t="s">
        <v>29</v>
      </c>
      <c r="Q2246" s="75">
        <v>15.96</v>
      </c>
      <c r="R2246" s="73">
        <v>0.29000000000000004</v>
      </c>
      <c r="S2246" s="73">
        <v>5.8800000000000008</v>
      </c>
    </row>
    <row r="2247" spans="1:19" x14ac:dyDescent="0.35">
      <c r="A2247" s="72">
        <v>41357</v>
      </c>
      <c r="B2247" s="22" t="s">
        <v>99</v>
      </c>
      <c r="C2247" s="72" t="s">
        <v>58</v>
      </c>
      <c r="D2247" s="60">
        <v>1529</v>
      </c>
      <c r="E2247" s="22">
        <v>5</v>
      </c>
      <c r="F2247" s="49" t="s">
        <v>9</v>
      </c>
      <c r="G2247" s="49" t="s">
        <v>6</v>
      </c>
      <c r="H2247" s="73">
        <v>24.95</v>
      </c>
      <c r="I2247" s="73" t="s">
        <v>80</v>
      </c>
      <c r="J2247" s="74">
        <v>0</v>
      </c>
      <c r="K2247" s="73">
        <v>24.95</v>
      </c>
      <c r="L2247" s="73">
        <v>12.27</v>
      </c>
      <c r="M2247" s="22">
        <v>4</v>
      </c>
      <c r="N2247" s="22">
        <v>3017</v>
      </c>
      <c r="O2247" s="22" t="s">
        <v>32</v>
      </c>
      <c r="P2247" s="22" t="s">
        <v>29</v>
      </c>
      <c r="Q2247" s="75">
        <v>99.8</v>
      </c>
      <c r="R2247" s="73">
        <v>0</v>
      </c>
      <c r="S2247" s="73">
        <v>50.72</v>
      </c>
    </row>
    <row r="2248" spans="1:19" x14ac:dyDescent="0.35">
      <c r="A2248" s="72">
        <v>41357</v>
      </c>
      <c r="B2248" s="22" t="s">
        <v>99</v>
      </c>
      <c r="C2248" s="72" t="s">
        <v>58</v>
      </c>
      <c r="D2248" s="60">
        <v>1530</v>
      </c>
      <c r="E2248" s="22">
        <v>22</v>
      </c>
      <c r="F2248" s="49" t="s">
        <v>10</v>
      </c>
      <c r="G2248" s="49" t="s">
        <v>6</v>
      </c>
      <c r="H2248" s="73">
        <v>0.95</v>
      </c>
      <c r="I2248" s="73" t="s">
        <v>78</v>
      </c>
      <c r="J2248" s="74">
        <v>0</v>
      </c>
      <c r="K2248" s="73">
        <v>0.95</v>
      </c>
      <c r="L2248" s="73">
        <v>0.56999999999999995</v>
      </c>
      <c r="M2248" s="22">
        <v>13</v>
      </c>
      <c r="N2248" s="22">
        <v>3023</v>
      </c>
      <c r="O2248" s="22" t="s">
        <v>38</v>
      </c>
      <c r="P2248" s="22" t="s">
        <v>23</v>
      </c>
      <c r="Q2248" s="75">
        <v>12.35</v>
      </c>
      <c r="R2248" s="73">
        <v>0</v>
      </c>
      <c r="S2248" s="73">
        <v>4.9400000000000004</v>
      </c>
    </row>
    <row r="2249" spans="1:19" x14ac:dyDescent="0.35">
      <c r="A2249" s="72">
        <v>41357</v>
      </c>
      <c r="B2249" s="22" t="s">
        <v>99</v>
      </c>
      <c r="C2249" s="72" t="s">
        <v>58</v>
      </c>
      <c r="D2249" s="60">
        <v>1530</v>
      </c>
      <c r="E2249" s="22">
        <v>30</v>
      </c>
      <c r="F2249" s="49" t="s">
        <v>10</v>
      </c>
      <c r="G2249" s="49" t="s">
        <v>6</v>
      </c>
      <c r="H2249" s="73">
        <v>10.95</v>
      </c>
      <c r="I2249" s="73" t="s">
        <v>79</v>
      </c>
      <c r="J2249" s="74">
        <v>0</v>
      </c>
      <c r="K2249" s="73">
        <v>10.95</v>
      </c>
      <c r="L2249" s="73">
        <v>4.8</v>
      </c>
      <c r="M2249" s="22">
        <v>28</v>
      </c>
      <c r="N2249" s="22">
        <v>3023</v>
      </c>
      <c r="O2249" s="22" t="s">
        <v>38</v>
      </c>
      <c r="P2249" s="22" t="s">
        <v>23</v>
      </c>
      <c r="Q2249" s="75">
        <v>306.59999999999997</v>
      </c>
      <c r="R2249" s="73">
        <v>0</v>
      </c>
      <c r="S2249" s="73">
        <v>172.2</v>
      </c>
    </row>
    <row r="2250" spans="1:19" x14ac:dyDescent="0.35">
      <c r="A2250" s="72">
        <v>41357</v>
      </c>
      <c r="B2250" s="22" t="s">
        <v>99</v>
      </c>
      <c r="C2250" s="72" t="s">
        <v>58</v>
      </c>
      <c r="D2250" s="60">
        <v>1530</v>
      </c>
      <c r="E2250" s="22">
        <v>23</v>
      </c>
      <c r="F2250" s="49" t="s">
        <v>10</v>
      </c>
      <c r="G2250" s="49" t="s">
        <v>6</v>
      </c>
      <c r="H2250" s="73">
        <v>2.95</v>
      </c>
      <c r="I2250" s="73" t="s">
        <v>78</v>
      </c>
      <c r="J2250" s="74">
        <v>0</v>
      </c>
      <c r="K2250" s="73">
        <v>2.95</v>
      </c>
      <c r="L2250" s="73">
        <v>1.68</v>
      </c>
      <c r="M2250" s="22">
        <v>3</v>
      </c>
      <c r="N2250" s="22">
        <v>3023</v>
      </c>
      <c r="O2250" s="22" t="s">
        <v>38</v>
      </c>
      <c r="P2250" s="22" t="s">
        <v>23</v>
      </c>
      <c r="Q2250" s="75">
        <v>8.8500000000000014</v>
      </c>
      <c r="R2250" s="73">
        <v>0</v>
      </c>
      <c r="S2250" s="73">
        <v>3.8100000000000005</v>
      </c>
    </row>
    <row r="2251" spans="1:19" x14ac:dyDescent="0.35">
      <c r="A2251" s="72">
        <v>41357</v>
      </c>
      <c r="B2251" s="22" t="s">
        <v>99</v>
      </c>
      <c r="C2251" s="72" t="s">
        <v>58</v>
      </c>
      <c r="D2251" s="60">
        <v>1531</v>
      </c>
      <c r="E2251" s="22">
        <v>50</v>
      </c>
      <c r="F2251" s="49" t="s">
        <v>9</v>
      </c>
      <c r="G2251" s="49" t="s">
        <v>6</v>
      </c>
      <c r="H2251" s="73">
        <v>24.95</v>
      </c>
      <c r="I2251" s="73" t="s">
        <v>80</v>
      </c>
      <c r="J2251" s="74">
        <v>0</v>
      </c>
      <c r="K2251" s="73">
        <v>24.95</v>
      </c>
      <c r="L2251" s="73">
        <v>12.14</v>
      </c>
      <c r="M2251" s="22">
        <v>2</v>
      </c>
      <c r="N2251" s="22">
        <v>3022</v>
      </c>
      <c r="O2251" s="22" t="s">
        <v>43</v>
      </c>
      <c r="P2251" s="22" t="s">
        <v>44</v>
      </c>
      <c r="Q2251" s="75">
        <v>49.9</v>
      </c>
      <c r="R2251" s="73">
        <v>0</v>
      </c>
      <c r="S2251" s="73">
        <v>25.619999999999997</v>
      </c>
    </row>
    <row r="2252" spans="1:19" x14ac:dyDescent="0.35">
      <c r="A2252" s="72">
        <v>41357</v>
      </c>
      <c r="B2252" s="22" t="s">
        <v>99</v>
      </c>
      <c r="C2252" s="72" t="s">
        <v>58</v>
      </c>
      <c r="D2252" s="60">
        <v>1532</v>
      </c>
      <c r="E2252" s="22">
        <v>37</v>
      </c>
      <c r="F2252" s="49" t="s">
        <v>11</v>
      </c>
      <c r="G2252" s="49" t="s">
        <v>6</v>
      </c>
      <c r="H2252" s="73">
        <v>24.95</v>
      </c>
      <c r="I2252" s="73" t="s">
        <v>80</v>
      </c>
      <c r="J2252" s="74">
        <v>0</v>
      </c>
      <c r="K2252" s="73">
        <v>24.95</v>
      </c>
      <c r="L2252" s="73">
        <v>9.3800000000000008</v>
      </c>
      <c r="M2252" s="22">
        <v>6</v>
      </c>
      <c r="N2252" s="22">
        <v>3014</v>
      </c>
      <c r="O2252" s="22" t="s">
        <v>24</v>
      </c>
      <c r="P2252" s="22" t="s">
        <v>25</v>
      </c>
      <c r="Q2252" s="75">
        <v>149.69999999999999</v>
      </c>
      <c r="R2252" s="73">
        <v>0</v>
      </c>
      <c r="S2252" s="73">
        <v>93.419999999999987</v>
      </c>
    </row>
    <row r="2253" spans="1:19" x14ac:dyDescent="0.35">
      <c r="A2253" s="72">
        <v>41357</v>
      </c>
      <c r="B2253" s="22" t="s">
        <v>99</v>
      </c>
      <c r="C2253" s="72" t="s">
        <v>58</v>
      </c>
      <c r="D2253" s="60">
        <v>1532</v>
      </c>
      <c r="E2253" s="22">
        <v>23</v>
      </c>
      <c r="F2253" s="49" t="s">
        <v>11</v>
      </c>
      <c r="G2253" s="49" t="s">
        <v>6</v>
      </c>
      <c r="H2253" s="73">
        <v>2.95</v>
      </c>
      <c r="I2253" s="73" t="s">
        <v>78</v>
      </c>
      <c r="J2253" s="74">
        <v>0</v>
      </c>
      <c r="K2253" s="73">
        <v>2.95</v>
      </c>
      <c r="L2253" s="73">
        <v>1.68</v>
      </c>
      <c r="M2253" s="22">
        <v>1</v>
      </c>
      <c r="N2253" s="22">
        <v>3014</v>
      </c>
      <c r="O2253" s="22" t="s">
        <v>24</v>
      </c>
      <c r="P2253" s="22" t="s">
        <v>25</v>
      </c>
      <c r="Q2253" s="75">
        <v>2.95</v>
      </c>
      <c r="R2253" s="73">
        <v>0</v>
      </c>
      <c r="S2253" s="73">
        <v>1.2700000000000002</v>
      </c>
    </row>
    <row r="2254" spans="1:19" x14ac:dyDescent="0.35">
      <c r="A2254" s="72">
        <v>41357</v>
      </c>
      <c r="B2254" s="22" t="s">
        <v>99</v>
      </c>
      <c r="C2254" s="72" t="s">
        <v>58</v>
      </c>
      <c r="D2254" s="60">
        <v>1532</v>
      </c>
      <c r="E2254" s="22">
        <v>15</v>
      </c>
      <c r="F2254" s="49" t="s">
        <v>11</v>
      </c>
      <c r="G2254" s="49" t="s">
        <v>6</v>
      </c>
      <c r="H2254" s="73">
        <v>28.95</v>
      </c>
      <c r="I2254" s="73" t="s">
        <v>80</v>
      </c>
      <c r="J2254" s="74">
        <v>0</v>
      </c>
      <c r="K2254" s="73">
        <v>28.95</v>
      </c>
      <c r="L2254" s="73">
        <v>17.53</v>
      </c>
      <c r="M2254" s="22">
        <v>31</v>
      </c>
      <c r="N2254" s="22">
        <v>3014</v>
      </c>
      <c r="O2254" s="22" t="s">
        <v>24</v>
      </c>
      <c r="P2254" s="22" t="s">
        <v>25</v>
      </c>
      <c r="Q2254" s="75">
        <v>897.44999999999993</v>
      </c>
      <c r="R2254" s="73">
        <v>0</v>
      </c>
      <c r="S2254" s="73">
        <v>354.01999999999992</v>
      </c>
    </row>
    <row r="2255" spans="1:19" x14ac:dyDescent="0.35">
      <c r="A2255" s="72">
        <v>41357</v>
      </c>
      <c r="B2255" s="22" t="s">
        <v>99</v>
      </c>
      <c r="C2255" s="72" t="s">
        <v>58</v>
      </c>
      <c r="D2255" s="60">
        <v>1533</v>
      </c>
      <c r="E2255" s="22">
        <v>45</v>
      </c>
      <c r="F2255" s="49" t="s">
        <v>9</v>
      </c>
      <c r="G2255" s="49" t="s">
        <v>6</v>
      </c>
      <c r="H2255" s="73">
        <v>38.950000000000003</v>
      </c>
      <c r="I2255" s="73" t="s">
        <v>81</v>
      </c>
      <c r="J2255" s="74">
        <v>0</v>
      </c>
      <c r="K2255" s="73">
        <v>38.950000000000003</v>
      </c>
      <c r="L2255" s="73">
        <v>22.33</v>
      </c>
      <c r="M2255" s="22">
        <v>3</v>
      </c>
      <c r="N2255" s="22">
        <v>3032</v>
      </c>
      <c r="O2255" s="22" t="s">
        <v>30</v>
      </c>
      <c r="P2255" s="22" t="s">
        <v>31</v>
      </c>
      <c r="Q2255" s="75">
        <v>116.85000000000001</v>
      </c>
      <c r="R2255" s="73">
        <v>0</v>
      </c>
      <c r="S2255" s="73">
        <v>49.860000000000014</v>
      </c>
    </row>
    <row r="2256" spans="1:19" x14ac:dyDescent="0.35">
      <c r="A2256" s="72">
        <v>41357</v>
      </c>
      <c r="B2256" s="22" t="s">
        <v>99</v>
      </c>
      <c r="C2256" s="72" t="s">
        <v>58</v>
      </c>
      <c r="D2256" s="60">
        <v>1533</v>
      </c>
      <c r="E2256" s="22">
        <v>3</v>
      </c>
      <c r="F2256" s="49" t="s">
        <v>9</v>
      </c>
      <c r="G2256" s="49" t="s">
        <v>6</v>
      </c>
      <c r="H2256" s="73">
        <v>59.95</v>
      </c>
      <c r="I2256" s="73" t="s">
        <v>83</v>
      </c>
      <c r="J2256" s="74">
        <v>0</v>
      </c>
      <c r="K2256" s="73">
        <v>59.95</v>
      </c>
      <c r="L2256" s="73">
        <v>28.73</v>
      </c>
      <c r="M2256" s="22">
        <v>13</v>
      </c>
      <c r="N2256" s="22">
        <v>3032</v>
      </c>
      <c r="O2256" s="22" t="s">
        <v>30</v>
      </c>
      <c r="P2256" s="22" t="s">
        <v>31</v>
      </c>
      <c r="Q2256" s="75">
        <v>779.35</v>
      </c>
      <c r="R2256" s="73">
        <v>0</v>
      </c>
      <c r="S2256" s="73">
        <v>405.86</v>
      </c>
    </row>
    <row r="2257" spans="1:19" x14ac:dyDescent="0.35">
      <c r="A2257" s="72">
        <v>41357</v>
      </c>
      <c r="B2257" s="22" t="s">
        <v>99</v>
      </c>
      <c r="C2257" s="72" t="s">
        <v>58</v>
      </c>
      <c r="D2257" s="60">
        <v>1534</v>
      </c>
      <c r="E2257" s="22">
        <v>44</v>
      </c>
      <c r="F2257" s="49" t="s">
        <v>11</v>
      </c>
      <c r="G2257" s="49" t="s">
        <v>6</v>
      </c>
      <c r="H2257" s="73">
        <v>38.950000000000003</v>
      </c>
      <c r="I2257" s="73" t="s">
        <v>81</v>
      </c>
      <c r="J2257" s="74">
        <v>0.1</v>
      </c>
      <c r="K2257" s="73">
        <v>35.06</v>
      </c>
      <c r="L2257" s="73">
        <v>24.76</v>
      </c>
      <c r="M2257" s="22">
        <v>28</v>
      </c>
      <c r="N2257" s="22">
        <v>3027</v>
      </c>
      <c r="O2257" s="22" t="s">
        <v>50</v>
      </c>
      <c r="P2257" s="22" t="s">
        <v>23</v>
      </c>
      <c r="Q2257" s="75">
        <v>981.68000000000006</v>
      </c>
      <c r="R2257" s="73">
        <v>3.8900000000000006</v>
      </c>
      <c r="S2257" s="73">
        <v>288.40000000000003</v>
      </c>
    </row>
    <row r="2258" spans="1:19" x14ac:dyDescent="0.35">
      <c r="A2258" s="72">
        <v>41357</v>
      </c>
      <c r="B2258" s="22" t="s">
        <v>99</v>
      </c>
      <c r="C2258" s="72" t="s">
        <v>58</v>
      </c>
      <c r="D2258" s="60">
        <v>1534</v>
      </c>
      <c r="E2258" s="22">
        <v>48</v>
      </c>
      <c r="F2258" s="49" t="s">
        <v>11</v>
      </c>
      <c r="G2258" s="49" t="s">
        <v>6</v>
      </c>
      <c r="H2258" s="73">
        <v>3.95</v>
      </c>
      <c r="I2258" s="73" t="s">
        <v>78</v>
      </c>
      <c r="J2258" s="74">
        <v>0.1</v>
      </c>
      <c r="K2258" s="73">
        <v>3.56</v>
      </c>
      <c r="L2258" s="73">
        <v>1.43</v>
      </c>
      <c r="M2258" s="22">
        <v>9</v>
      </c>
      <c r="N2258" s="22">
        <v>3027</v>
      </c>
      <c r="O2258" s="22" t="s">
        <v>50</v>
      </c>
      <c r="P2258" s="22" t="s">
        <v>23</v>
      </c>
      <c r="Q2258" s="75">
        <v>32.04</v>
      </c>
      <c r="R2258" s="73">
        <v>0.39000000000000012</v>
      </c>
      <c r="S2258" s="73">
        <v>19.169999999999998</v>
      </c>
    </row>
    <row r="2259" spans="1:19" x14ac:dyDescent="0.35">
      <c r="A2259" s="72">
        <v>41357</v>
      </c>
      <c r="B2259" s="22" t="s">
        <v>99</v>
      </c>
      <c r="C2259" s="72" t="s">
        <v>58</v>
      </c>
      <c r="D2259" s="60">
        <v>1535</v>
      </c>
      <c r="E2259" s="22">
        <v>40</v>
      </c>
      <c r="F2259" s="49" t="s">
        <v>9</v>
      </c>
      <c r="G2259" s="49" t="s">
        <v>6</v>
      </c>
      <c r="H2259" s="73">
        <v>16.95</v>
      </c>
      <c r="I2259" s="73" t="s">
        <v>79</v>
      </c>
      <c r="J2259" s="74">
        <v>0.1</v>
      </c>
      <c r="K2259" s="73">
        <v>15.26</v>
      </c>
      <c r="L2259" s="73">
        <v>6.53</v>
      </c>
      <c r="M2259" s="22">
        <v>36</v>
      </c>
      <c r="N2259" s="22">
        <v>3018</v>
      </c>
      <c r="O2259" s="22" t="s">
        <v>49</v>
      </c>
      <c r="P2259" s="22" t="s">
        <v>41</v>
      </c>
      <c r="Q2259" s="75">
        <v>549.36</v>
      </c>
      <c r="R2259" s="73">
        <v>1.6899999999999995</v>
      </c>
      <c r="S2259" s="73">
        <v>314.28000000000003</v>
      </c>
    </row>
    <row r="2260" spans="1:19" x14ac:dyDescent="0.35">
      <c r="A2260" s="72">
        <v>41357</v>
      </c>
      <c r="B2260" s="22" t="s">
        <v>99</v>
      </c>
      <c r="C2260" s="72" t="s">
        <v>58</v>
      </c>
      <c r="D2260" s="60">
        <v>1536</v>
      </c>
      <c r="E2260" s="22">
        <v>11</v>
      </c>
      <c r="F2260" s="49" t="s">
        <v>10</v>
      </c>
      <c r="G2260" s="49" t="s">
        <v>6</v>
      </c>
      <c r="H2260" s="73">
        <v>65.95</v>
      </c>
      <c r="I2260" s="73" t="s">
        <v>83</v>
      </c>
      <c r="J2260" s="74">
        <v>0</v>
      </c>
      <c r="K2260" s="73">
        <v>65.95</v>
      </c>
      <c r="L2260" s="73">
        <v>37.97</v>
      </c>
      <c r="M2260" s="22">
        <v>18</v>
      </c>
      <c r="N2260" s="22">
        <v>3025</v>
      </c>
      <c r="O2260" s="22" t="s">
        <v>35</v>
      </c>
      <c r="P2260" s="22" t="s">
        <v>31</v>
      </c>
      <c r="Q2260" s="75">
        <v>1187.1000000000001</v>
      </c>
      <c r="R2260" s="73">
        <v>0</v>
      </c>
      <c r="S2260" s="73">
        <v>503.6400000000001</v>
      </c>
    </row>
    <row r="2261" spans="1:19" x14ac:dyDescent="0.35">
      <c r="A2261" s="72">
        <v>41357</v>
      </c>
      <c r="B2261" s="22" t="s">
        <v>99</v>
      </c>
      <c r="C2261" s="72" t="s">
        <v>58</v>
      </c>
      <c r="D2261" s="60">
        <v>1537</v>
      </c>
      <c r="E2261" s="22">
        <v>11</v>
      </c>
      <c r="F2261" s="49" t="s">
        <v>9</v>
      </c>
      <c r="G2261" s="49" t="s">
        <v>6</v>
      </c>
      <c r="H2261" s="73">
        <v>65.95</v>
      </c>
      <c r="I2261" s="73" t="s">
        <v>83</v>
      </c>
      <c r="J2261" s="74">
        <v>0</v>
      </c>
      <c r="K2261" s="73">
        <v>65.95</v>
      </c>
      <c r="L2261" s="73">
        <v>37.97</v>
      </c>
      <c r="M2261" s="22">
        <v>9</v>
      </c>
      <c r="N2261" s="22">
        <v>3030</v>
      </c>
      <c r="O2261" s="22" t="s">
        <v>40</v>
      </c>
      <c r="P2261" s="22" t="s">
        <v>41</v>
      </c>
      <c r="Q2261" s="75">
        <v>593.55000000000007</v>
      </c>
      <c r="R2261" s="73">
        <v>0</v>
      </c>
      <c r="S2261" s="73">
        <v>251.82000000000005</v>
      </c>
    </row>
    <row r="2262" spans="1:19" x14ac:dyDescent="0.35">
      <c r="A2262" s="72">
        <v>41357</v>
      </c>
      <c r="B2262" s="22" t="s">
        <v>99</v>
      </c>
      <c r="C2262" s="72" t="s">
        <v>58</v>
      </c>
      <c r="D2262" s="60">
        <v>1538</v>
      </c>
      <c r="E2262" s="22">
        <v>39</v>
      </c>
      <c r="F2262" s="49" t="s">
        <v>10</v>
      </c>
      <c r="G2262" s="49" t="s">
        <v>6</v>
      </c>
      <c r="H2262" s="73">
        <v>26.95</v>
      </c>
      <c r="I2262" s="73" t="s">
        <v>80</v>
      </c>
      <c r="J2262" s="74">
        <v>0</v>
      </c>
      <c r="K2262" s="73">
        <v>26.95</v>
      </c>
      <c r="L2262" s="73">
        <v>12.24</v>
      </c>
      <c r="M2262" s="22">
        <v>7</v>
      </c>
      <c r="N2262" s="22">
        <v>3020</v>
      </c>
      <c r="O2262" s="22" t="s">
        <v>26</v>
      </c>
      <c r="P2262" s="22" t="s">
        <v>27</v>
      </c>
      <c r="Q2262" s="75">
        <v>188.65</v>
      </c>
      <c r="R2262" s="73">
        <v>0</v>
      </c>
      <c r="S2262" s="73">
        <v>102.97</v>
      </c>
    </row>
    <row r="2263" spans="1:19" x14ac:dyDescent="0.35">
      <c r="A2263" s="72">
        <v>41357</v>
      </c>
      <c r="B2263" s="22" t="s">
        <v>99</v>
      </c>
      <c r="C2263" s="72" t="s">
        <v>58</v>
      </c>
      <c r="D2263" s="60">
        <v>1539</v>
      </c>
      <c r="E2263" s="22">
        <v>17</v>
      </c>
      <c r="F2263" s="49" t="s">
        <v>9</v>
      </c>
      <c r="G2263" s="49" t="s">
        <v>6</v>
      </c>
      <c r="H2263" s="73">
        <v>49.95</v>
      </c>
      <c r="I2263" s="73" t="s">
        <v>82</v>
      </c>
      <c r="J2263" s="74">
        <v>0</v>
      </c>
      <c r="K2263" s="73">
        <v>49.95</v>
      </c>
      <c r="L2263" s="73">
        <v>23.93</v>
      </c>
      <c r="M2263" s="22">
        <v>7</v>
      </c>
      <c r="N2263" s="22">
        <v>3023</v>
      </c>
      <c r="O2263" s="22" t="s">
        <v>38</v>
      </c>
      <c r="P2263" s="22" t="s">
        <v>23</v>
      </c>
      <c r="Q2263" s="75">
        <v>349.65000000000003</v>
      </c>
      <c r="R2263" s="73">
        <v>0</v>
      </c>
      <c r="S2263" s="73">
        <v>182.14000000000001</v>
      </c>
    </row>
    <row r="2264" spans="1:19" x14ac:dyDescent="0.35">
      <c r="A2264" s="72">
        <v>41357</v>
      </c>
      <c r="B2264" s="22" t="s">
        <v>99</v>
      </c>
      <c r="C2264" s="72" t="s">
        <v>58</v>
      </c>
      <c r="D2264" s="60">
        <v>1540</v>
      </c>
      <c r="E2264" s="22">
        <v>4</v>
      </c>
      <c r="F2264" s="49" t="s">
        <v>10</v>
      </c>
      <c r="G2264" s="49" t="s">
        <v>6</v>
      </c>
      <c r="H2264" s="73">
        <v>73.95</v>
      </c>
      <c r="I2264" s="73" t="s">
        <v>83</v>
      </c>
      <c r="J2264" s="74">
        <v>0.2</v>
      </c>
      <c r="K2264" s="73">
        <v>59.16</v>
      </c>
      <c r="L2264" s="73">
        <v>38.86</v>
      </c>
      <c r="M2264" s="22">
        <v>2</v>
      </c>
      <c r="N2264" s="22">
        <v>3026</v>
      </c>
      <c r="O2264" s="22" t="s">
        <v>51</v>
      </c>
      <c r="P2264" s="22" t="s">
        <v>41</v>
      </c>
      <c r="Q2264" s="75">
        <v>118.32</v>
      </c>
      <c r="R2264" s="73">
        <v>14.790000000000006</v>
      </c>
      <c r="S2264" s="73">
        <v>40.599999999999994</v>
      </c>
    </row>
    <row r="2265" spans="1:19" x14ac:dyDescent="0.35">
      <c r="A2265" s="72">
        <v>41357</v>
      </c>
      <c r="B2265" s="22" t="s">
        <v>99</v>
      </c>
      <c r="C2265" s="72" t="s">
        <v>58</v>
      </c>
      <c r="D2265" s="60">
        <v>1541</v>
      </c>
      <c r="E2265" s="22">
        <v>43</v>
      </c>
      <c r="F2265" s="49" t="s">
        <v>9</v>
      </c>
      <c r="G2265" s="49" t="s">
        <v>6</v>
      </c>
      <c r="H2265" s="73">
        <v>11.95</v>
      </c>
      <c r="I2265" s="73" t="s">
        <v>79</v>
      </c>
      <c r="J2265" s="74">
        <v>0</v>
      </c>
      <c r="K2265" s="73">
        <v>11.95</v>
      </c>
      <c r="L2265" s="73">
        <v>3.32</v>
      </c>
      <c r="M2265" s="22">
        <v>6</v>
      </c>
      <c r="N2265" s="22">
        <v>3023</v>
      </c>
      <c r="O2265" s="22" t="s">
        <v>38</v>
      </c>
      <c r="P2265" s="22" t="s">
        <v>23</v>
      </c>
      <c r="Q2265" s="75">
        <v>71.699999999999989</v>
      </c>
      <c r="R2265" s="73">
        <v>0</v>
      </c>
      <c r="S2265" s="73">
        <v>51.779999999999994</v>
      </c>
    </row>
    <row r="2266" spans="1:19" x14ac:dyDescent="0.35">
      <c r="A2266" s="72">
        <v>41357</v>
      </c>
      <c r="B2266" s="22" t="s">
        <v>99</v>
      </c>
      <c r="C2266" s="72" t="s">
        <v>58</v>
      </c>
      <c r="D2266" s="60">
        <v>1541</v>
      </c>
      <c r="E2266" s="22">
        <v>24</v>
      </c>
      <c r="F2266" s="49" t="s">
        <v>9</v>
      </c>
      <c r="G2266" s="49" t="s">
        <v>6</v>
      </c>
      <c r="H2266" s="73">
        <v>27.95</v>
      </c>
      <c r="I2266" s="73" t="s">
        <v>80</v>
      </c>
      <c r="J2266" s="74">
        <v>0</v>
      </c>
      <c r="K2266" s="73">
        <v>27.95</v>
      </c>
      <c r="L2266" s="73">
        <v>16.8</v>
      </c>
      <c r="M2266" s="22">
        <v>23</v>
      </c>
      <c r="N2266" s="22">
        <v>3023</v>
      </c>
      <c r="O2266" s="22" t="s">
        <v>38</v>
      </c>
      <c r="P2266" s="22" t="s">
        <v>23</v>
      </c>
      <c r="Q2266" s="75">
        <v>642.85</v>
      </c>
      <c r="R2266" s="73">
        <v>0</v>
      </c>
      <c r="S2266" s="73">
        <v>256.45</v>
      </c>
    </row>
    <row r="2267" spans="1:19" x14ac:dyDescent="0.35">
      <c r="A2267" s="72">
        <v>41357</v>
      </c>
      <c r="B2267" s="22" t="s">
        <v>99</v>
      </c>
      <c r="C2267" s="72" t="s">
        <v>58</v>
      </c>
      <c r="D2267" s="60">
        <v>1541</v>
      </c>
      <c r="E2267" s="22">
        <v>35</v>
      </c>
      <c r="F2267" s="49" t="s">
        <v>9</v>
      </c>
      <c r="G2267" s="49" t="s">
        <v>6</v>
      </c>
      <c r="H2267" s="73">
        <v>0.95</v>
      </c>
      <c r="I2267" s="73" t="s">
        <v>78</v>
      </c>
      <c r="J2267" s="74">
        <v>0</v>
      </c>
      <c r="K2267" s="73">
        <v>0.95</v>
      </c>
      <c r="L2267" s="73">
        <v>0.47</v>
      </c>
      <c r="M2267" s="22">
        <v>18</v>
      </c>
      <c r="N2267" s="22">
        <v>3023</v>
      </c>
      <c r="O2267" s="22" t="s">
        <v>38</v>
      </c>
      <c r="P2267" s="22" t="s">
        <v>23</v>
      </c>
      <c r="Q2267" s="75">
        <v>17.099999999999998</v>
      </c>
      <c r="R2267" s="73">
        <v>0</v>
      </c>
      <c r="S2267" s="73">
        <v>8.64</v>
      </c>
    </row>
    <row r="2268" spans="1:19" x14ac:dyDescent="0.35">
      <c r="A2268" s="72">
        <v>41357</v>
      </c>
      <c r="B2268" s="22" t="s">
        <v>99</v>
      </c>
      <c r="C2268" s="72" t="s">
        <v>58</v>
      </c>
      <c r="D2268" s="60">
        <v>1542</v>
      </c>
      <c r="E2268" s="22">
        <v>14</v>
      </c>
      <c r="F2268" s="49" t="s">
        <v>11</v>
      </c>
      <c r="G2268" s="49" t="s">
        <v>6</v>
      </c>
      <c r="H2268" s="73">
        <v>31.95</v>
      </c>
      <c r="I2268" s="73" t="s">
        <v>81</v>
      </c>
      <c r="J2268" s="74">
        <v>0</v>
      </c>
      <c r="K2268" s="73">
        <v>31.95</v>
      </c>
      <c r="L2268" s="73">
        <v>17.38</v>
      </c>
      <c r="M2268" s="22">
        <v>3</v>
      </c>
      <c r="N2268" s="22">
        <v>3022</v>
      </c>
      <c r="O2268" s="22" t="s">
        <v>43</v>
      </c>
      <c r="P2268" s="22" t="s">
        <v>44</v>
      </c>
      <c r="Q2268" s="75">
        <v>95.85</v>
      </c>
      <c r="R2268" s="73">
        <v>0</v>
      </c>
      <c r="S2268" s="73">
        <v>43.71</v>
      </c>
    </row>
    <row r="2269" spans="1:19" x14ac:dyDescent="0.35">
      <c r="A2269" s="72">
        <v>41357</v>
      </c>
      <c r="B2269" s="22" t="s">
        <v>99</v>
      </c>
      <c r="C2269" s="72" t="s">
        <v>58</v>
      </c>
      <c r="D2269" s="60">
        <v>1543</v>
      </c>
      <c r="E2269" s="22">
        <v>13</v>
      </c>
      <c r="F2269" s="49" t="s">
        <v>9</v>
      </c>
      <c r="G2269" s="49" t="s">
        <v>6</v>
      </c>
      <c r="H2269" s="73">
        <v>26.95</v>
      </c>
      <c r="I2269" s="73" t="s">
        <v>80</v>
      </c>
      <c r="J2269" s="74">
        <v>0</v>
      </c>
      <c r="K2269" s="73">
        <v>26.95</v>
      </c>
      <c r="L2269" s="73">
        <v>13.26</v>
      </c>
      <c r="M2269" s="22">
        <v>14</v>
      </c>
      <c r="N2269" s="22">
        <v>3015</v>
      </c>
      <c r="O2269" s="22" t="s">
        <v>37</v>
      </c>
      <c r="P2269" s="22" t="s">
        <v>29</v>
      </c>
      <c r="Q2269" s="75">
        <v>377.3</v>
      </c>
      <c r="R2269" s="73">
        <v>0</v>
      </c>
      <c r="S2269" s="73">
        <v>191.66</v>
      </c>
    </row>
    <row r="2270" spans="1:19" x14ac:dyDescent="0.35">
      <c r="A2270" s="72">
        <v>41357</v>
      </c>
      <c r="B2270" s="22" t="s">
        <v>99</v>
      </c>
      <c r="C2270" s="72" t="s">
        <v>58</v>
      </c>
      <c r="D2270" s="60">
        <v>1544</v>
      </c>
      <c r="E2270" s="22">
        <v>20</v>
      </c>
      <c r="F2270" s="49" t="s">
        <v>10</v>
      </c>
      <c r="G2270" s="49" t="s">
        <v>6</v>
      </c>
      <c r="H2270" s="73">
        <v>16.95</v>
      </c>
      <c r="I2270" s="73" t="s">
        <v>79</v>
      </c>
      <c r="J2270" s="74">
        <v>0</v>
      </c>
      <c r="K2270" s="73">
        <v>16.95</v>
      </c>
      <c r="L2270" s="73">
        <v>6.76</v>
      </c>
      <c r="M2270" s="22">
        <v>19</v>
      </c>
      <c r="N2270" s="22">
        <v>3025</v>
      </c>
      <c r="O2270" s="22" t="s">
        <v>35</v>
      </c>
      <c r="P2270" s="22" t="s">
        <v>31</v>
      </c>
      <c r="Q2270" s="75">
        <v>322.05</v>
      </c>
      <c r="R2270" s="73">
        <v>0</v>
      </c>
      <c r="S2270" s="73">
        <v>193.60999999999999</v>
      </c>
    </row>
    <row r="2271" spans="1:19" x14ac:dyDescent="0.35">
      <c r="A2271" s="72">
        <v>41357</v>
      </c>
      <c r="B2271" s="22" t="s">
        <v>99</v>
      </c>
      <c r="C2271" s="72" t="s">
        <v>58</v>
      </c>
      <c r="D2271" s="60">
        <v>1545</v>
      </c>
      <c r="E2271" s="22">
        <v>19</v>
      </c>
      <c r="F2271" s="49" t="s">
        <v>11</v>
      </c>
      <c r="G2271" s="49" t="s">
        <v>6</v>
      </c>
      <c r="H2271" s="73">
        <v>49.95</v>
      </c>
      <c r="I2271" s="73" t="s">
        <v>82</v>
      </c>
      <c r="J2271" s="74">
        <v>0</v>
      </c>
      <c r="K2271" s="73">
        <v>49.95</v>
      </c>
      <c r="L2271" s="73">
        <v>24.77</v>
      </c>
      <c r="M2271" s="22">
        <v>6</v>
      </c>
      <c r="N2271" s="22">
        <v>3010</v>
      </c>
      <c r="O2271" s="22" t="s">
        <v>45</v>
      </c>
      <c r="P2271" s="22" t="s">
        <v>44</v>
      </c>
      <c r="Q2271" s="75">
        <v>299.70000000000005</v>
      </c>
      <c r="R2271" s="73">
        <v>0</v>
      </c>
      <c r="S2271" s="73">
        <v>151.08000000000001</v>
      </c>
    </row>
    <row r="2272" spans="1:19" x14ac:dyDescent="0.35">
      <c r="A2272" s="72">
        <v>41357</v>
      </c>
      <c r="B2272" s="22" t="s">
        <v>99</v>
      </c>
      <c r="C2272" s="72" t="s">
        <v>58</v>
      </c>
      <c r="D2272" s="60">
        <v>1545</v>
      </c>
      <c r="E2272" s="22">
        <v>41</v>
      </c>
      <c r="F2272" s="49" t="s">
        <v>11</v>
      </c>
      <c r="G2272" s="49" t="s">
        <v>6</v>
      </c>
      <c r="H2272" s="73">
        <v>18.95</v>
      </c>
      <c r="I2272" s="73" t="s">
        <v>79</v>
      </c>
      <c r="J2272" s="74">
        <v>0</v>
      </c>
      <c r="K2272" s="73">
        <v>18.95</v>
      </c>
      <c r="L2272" s="73">
        <v>9.98</v>
      </c>
      <c r="M2272" s="22">
        <v>2</v>
      </c>
      <c r="N2272" s="22">
        <v>3010</v>
      </c>
      <c r="O2272" s="22" t="s">
        <v>45</v>
      </c>
      <c r="P2272" s="22" t="s">
        <v>44</v>
      </c>
      <c r="Q2272" s="75">
        <v>37.9</v>
      </c>
      <c r="R2272" s="73">
        <v>0</v>
      </c>
      <c r="S2272" s="73">
        <v>17.939999999999998</v>
      </c>
    </row>
    <row r="2273" spans="1:19" x14ac:dyDescent="0.35">
      <c r="A2273" s="72">
        <v>41357</v>
      </c>
      <c r="B2273" s="22" t="s">
        <v>99</v>
      </c>
      <c r="C2273" s="72" t="s">
        <v>58</v>
      </c>
      <c r="D2273" s="60">
        <v>1546</v>
      </c>
      <c r="E2273" s="22">
        <v>28</v>
      </c>
      <c r="F2273" s="49" t="s">
        <v>11</v>
      </c>
      <c r="G2273" s="49" t="s">
        <v>6</v>
      </c>
      <c r="H2273" s="73">
        <v>0.95</v>
      </c>
      <c r="I2273" s="73" t="s">
        <v>78</v>
      </c>
      <c r="J2273" s="74">
        <v>0</v>
      </c>
      <c r="K2273" s="73">
        <v>0.95</v>
      </c>
      <c r="L2273" s="73">
        <v>0.5</v>
      </c>
      <c r="M2273" s="22">
        <v>19</v>
      </c>
      <c r="N2273" s="22">
        <v>3027</v>
      </c>
      <c r="O2273" s="22" t="s">
        <v>50</v>
      </c>
      <c r="P2273" s="22" t="s">
        <v>23</v>
      </c>
      <c r="Q2273" s="75">
        <v>18.05</v>
      </c>
      <c r="R2273" s="73">
        <v>0</v>
      </c>
      <c r="S2273" s="73">
        <v>8.5499999999999989</v>
      </c>
    </row>
    <row r="2274" spans="1:19" x14ac:dyDescent="0.35">
      <c r="A2274" s="72">
        <v>41357</v>
      </c>
      <c r="B2274" s="22" t="s">
        <v>99</v>
      </c>
      <c r="C2274" s="72" t="s">
        <v>58</v>
      </c>
      <c r="D2274" s="60">
        <v>1546</v>
      </c>
      <c r="E2274" s="22">
        <v>41</v>
      </c>
      <c r="F2274" s="49" t="s">
        <v>11</v>
      </c>
      <c r="G2274" s="49" t="s">
        <v>6</v>
      </c>
      <c r="H2274" s="73">
        <v>18.95</v>
      </c>
      <c r="I2274" s="73" t="s">
        <v>79</v>
      </c>
      <c r="J2274" s="74">
        <v>0</v>
      </c>
      <c r="K2274" s="73">
        <v>18.95</v>
      </c>
      <c r="L2274" s="73">
        <v>9.98</v>
      </c>
      <c r="M2274" s="22">
        <v>1</v>
      </c>
      <c r="N2274" s="22">
        <v>3027</v>
      </c>
      <c r="O2274" s="22" t="s">
        <v>50</v>
      </c>
      <c r="P2274" s="22" t="s">
        <v>23</v>
      </c>
      <c r="Q2274" s="75">
        <v>18.95</v>
      </c>
      <c r="R2274" s="73">
        <v>0</v>
      </c>
      <c r="S2274" s="73">
        <v>8.9699999999999989</v>
      </c>
    </row>
    <row r="2275" spans="1:19" x14ac:dyDescent="0.35">
      <c r="A2275" s="72">
        <v>41357</v>
      </c>
      <c r="B2275" s="22" t="s">
        <v>99</v>
      </c>
      <c r="C2275" s="72" t="s">
        <v>58</v>
      </c>
      <c r="D2275" s="60">
        <v>1547</v>
      </c>
      <c r="E2275" s="22">
        <v>6</v>
      </c>
      <c r="F2275" s="49" t="s">
        <v>11</v>
      </c>
      <c r="G2275" s="49" t="s">
        <v>6</v>
      </c>
      <c r="H2275" s="73">
        <v>55.95</v>
      </c>
      <c r="I2275" s="73" t="s">
        <v>83</v>
      </c>
      <c r="J2275" s="74">
        <v>0</v>
      </c>
      <c r="K2275" s="73">
        <v>55.95</v>
      </c>
      <c r="L2275" s="73">
        <v>16.059999999999999</v>
      </c>
      <c r="M2275" s="22">
        <v>22</v>
      </c>
      <c r="N2275" s="22">
        <v>3022</v>
      </c>
      <c r="O2275" s="22" t="s">
        <v>43</v>
      </c>
      <c r="P2275" s="22" t="s">
        <v>44</v>
      </c>
      <c r="Q2275" s="75">
        <v>1230.9000000000001</v>
      </c>
      <c r="R2275" s="73">
        <v>0</v>
      </c>
      <c r="S2275" s="73">
        <v>877.58</v>
      </c>
    </row>
    <row r="2276" spans="1:19" x14ac:dyDescent="0.35">
      <c r="A2276" s="72">
        <v>41357</v>
      </c>
      <c r="B2276" s="22" t="s">
        <v>99</v>
      </c>
      <c r="C2276" s="72" t="s">
        <v>58</v>
      </c>
      <c r="D2276" s="60">
        <v>1547</v>
      </c>
      <c r="E2276" s="22">
        <v>20</v>
      </c>
      <c r="F2276" s="49" t="s">
        <v>11</v>
      </c>
      <c r="G2276" s="49" t="s">
        <v>6</v>
      </c>
      <c r="H2276" s="73">
        <v>16.95</v>
      </c>
      <c r="I2276" s="73" t="s">
        <v>79</v>
      </c>
      <c r="J2276" s="74">
        <v>0.1</v>
      </c>
      <c r="K2276" s="73">
        <v>15.26</v>
      </c>
      <c r="L2276" s="73">
        <v>6.76</v>
      </c>
      <c r="M2276" s="22">
        <v>15</v>
      </c>
      <c r="N2276" s="22">
        <v>3022</v>
      </c>
      <c r="O2276" s="22" t="s">
        <v>43</v>
      </c>
      <c r="P2276" s="22" t="s">
        <v>44</v>
      </c>
      <c r="Q2276" s="75">
        <v>228.9</v>
      </c>
      <c r="R2276" s="73">
        <v>1.6899999999999995</v>
      </c>
      <c r="S2276" s="73">
        <v>127.5</v>
      </c>
    </row>
    <row r="2277" spans="1:19" x14ac:dyDescent="0.35">
      <c r="A2277" s="72">
        <v>41357</v>
      </c>
      <c r="B2277" s="22" t="s">
        <v>99</v>
      </c>
      <c r="C2277" s="72" t="s">
        <v>58</v>
      </c>
      <c r="D2277" s="60">
        <v>1548</v>
      </c>
      <c r="E2277" s="22">
        <v>19</v>
      </c>
      <c r="F2277" s="49" t="s">
        <v>9</v>
      </c>
      <c r="G2277" s="49" t="s">
        <v>6</v>
      </c>
      <c r="H2277" s="73">
        <v>49.95</v>
      </c>
      <c r="I2277" s="73" t="s">
        <v>82</v>
      </c>
      <c r="J2277" s="74">
        <v>0</v>
      </c>
      <c r="K2277" s="73">
        <v>49.95</v>
      </c>
      <c r="L2277" s="73">
        <v>24.77</v>
      </c>
      <c r="M2277" s="22">
        <v>33</v>
      </c>
      <c r="N2277" s="22">
        <v>3025</v>
      </c>
      <c r="O2277" s="22" t="s">
        <v>35</v>
      </c>
      <c r="P2277" s="22" t="s">
        <v>31</v>
      </c>
      <c r="Q2277" s="75">
        <v>1648.3500000000001</v>
      </c>
      <c r="R2277" s="73">
        <v>0</v>
      </c>
      <c r="S2277" s="73">
        <v>830.94</v>
      </c>
    </row>
    <row r="2278" spans="1:19" x14ac:dyDescent="0.35">
      <c r="A2278" s="72">
        <v>41357</v>
      </c>
      <c r="B2278" s="22" t="s">
        <v>99</v>
      </c>
      <c r="C2278" s="72" t="s">
        <v>58</v>
      </c>
      <c r="D2278" s="60">
        <v>1549</v>
      </c>
      <c r="E2278" s="22">
        <v>12</v>
      </c>
      <c r="F2278" s="49" t="s">
        <v>9</v>
      </c>
      <c r="G2278" s="49" t="s">
        <v>6</v>
      </c>
      <c r="H2278" s="73">
        <v>47.95</v>
      </c>
      <c r="I2278" s="73" t="s">
        <v>82</v>
      </c>
      <c r="J2278" s="74">
        <v>0</v>
      </c>
      <c r="K2278" s="73">
        <v>47.95</v>
      </c>
      <c r="L2278" s="73">
        <v>20.7</v>
      </c>
      <c r="M2278" s="22">
        <v>2</v>
      </c>
      <c r="N2278" s="22">
        <v>3016</v>
      </c>
      <c r="O2278" s="22" t="s">
        <v>42</v>
      </c>
      <c r="P2278" s="22" t="s">
        <v>29</v>
      </c>
      <c r="Q2278" s="75">
        <v>95.9</v>
      </c>
      <c r="R2278" s="73">
        <v>0</v>
      </c>
      <c r="S2278" s="73">
        <v>54.500000000000007</v>
      </c>
    </row>
    <row r="2279" spans="1:19" x14ac:dyDescent="0.35">
      <c r="A2279" s="72">
        <v>41357</v>
      </c>
      <c r="B2279" s="22" t="s">
        <v>99</v>
      </c>
      <c r="C2279" s="72" t="s">
        <v>58</v>
      </c>
      <c r="D2279" s="60">
        <v>1550</v>
      </c>
      <c r="E2279" s="22">
        <v>36</v>
      </c>
      <c r="F2279" s="49" t="s">
        <v>10</v>
      </c>
      <c r="G2279" s="49" t="s">
        <v>6</v>
      </c>
      <c r="H2279" s="73">
        <v>26.95</v>
      </c>
      <c r="I2279" s="73" t="s">
        <v>80</v>
      </c>
      <c r="J2279" s="74">
        <v>0</v>
      </c>
      <c r="K2279" s="73">
        <v>26.95</v>
      </c>
      <c r="L2279" s="73">
        <v>12.53</v>
      </c>
      <c r="M2279" s="22">
        <v>23</v>
      </c>
      <c r="N2279" s="22">
        <v>3011</v>
      </c>
      <c r="O2279" s="22" t="s">
        <v>52</v>
      </c>
      <c r="P2279" s="22" t="s">
        <v>31</v>
      </c>
      <c r="Q2279" s="75">
        <v>619.85</v>
      </c>
      <c r="R2279" s="73">
        <v>0</v>
      </c>
      <c r="S2279" s="73">
        <v>331.66</v>
      </c>
    </row>
    <row r="2280" spans="1:19" x14ac:dyDescent="0.35">
      <c r="A2280" s="72">
        <v>41357</v>
      </c>
      <c r="B2280" s="22" t="s">
        <v>99</v>
      </c>
      <c r="C2280" s="72" t="s">
        <v>58</v>
      </c>
      <c r="D2280" s="60">
        <v>1551</v>
      </c>
      <c r="E2280" s="22">
        <v>10</v>
      </c>
      <c r="F2280" s="49" t="s">
        <v>11</v>
      </c>
      <c r="G2280" s="49" t="s">
        <v>6</v>
      </c>
      <c r="H2280" s="73">
        <v>34.950000000000003</v>
      </c>
      <c r="I2280" s="73" t="s">
        <v>81</v>
      </c>
      <c r="J2280" s="74">
        <v>0</v>
      </c>
      <c r="K2280" s="73">
        <v>34.950000000000003</v>
      </c>
      <c r="L2280" s="73">
        <v>22.13</v>
      </c>
      <c r="M2280" s="22">
        <v>5</v>
      </c>
      <c r="N2280" s="22">
        <v>3031</v>
      </c>
      <c r="O2280" s="22" t="s">
        <v>48</v>
      </c>
      <c r="P2280" s="22" t="s">
        <v>23</v>
      </c>
      <c r="Q2280" s="75">
        <v>174.75</v>
      </c>
      <c r="R2280" s="73">
        <v>0</v>
      </c>
      <c r="S2280" s="73">
        <v>64.100000000000023</v>
      </c>
    </row>
    <row r="2281" spans="1:19" x14ac:dyDescent="0.35">
      <c r="A2281" s="72">
        <v>41357</v>
      </c>
      <c r="B2281" s="22" t="s">
        <v>99</v>
      </c>
      <c r="C2281" s="72" t="s">
        <v>58</v>
      </c>
      <c r="D2281" s="60">
        <v>1552</v>
      </c>
      <c r="E2281" s="22">
        <v>1</v>
      </c>
      <c r="F2281" s="49" t="s">
        <v>9</v>
      </c>
      <c r="G2281" s="49" t="s">
        <v>6</v>
      </c>
      <c r="H2281" s="73">
        <v>43.95</v>
      </c>
      <c r="I2281" s="73" t="s">
        <v>82</v>
      </c>
      <c r="J2281" s="74">
        <v>0</v>
      </c>
      <c r="K2281" s="73">
        <v>43.95</v>
      </c>
      <c r="L2281" s="73">
        <v>25.6</v>
      </c>
      <c r="M2281" s="22">
        <v>1</v>
      </c>
      <c r="N2281" s="22">
        <v>3011</v>
      </c>
      <c r="O2281" s="22" t="s">
        <v>52</v>
      </c>
      <c r="P2281" s="22" t="s">
        <v>31</v>
      </c>
      <c r="Q2281" s="75">
        <v>43.95</v>
      </c>
      <c r="R2281" s="73">
        <v>0</v>
      </c>
      <c r="S2281" s="73">
        <v>18.350000000000001</v>
      </c>
    </row>
    <row r="2282" spans="1:19" x14ac:dyDescent="0.35">
      <c r="A2282" s="72">
        <v>41357</v>
      </c>
      <c r="B2282" s="22" t="s">
        <v>99</v>
      </c>
      <c r="C2282" s="72" t="s">
        <v>58</v>
      </c>
      <c r="D2282" s="60">
        <v>1553</v>
      </c>
      <c r="E2282" s="22">
        <v>37</v>
      </c>
      <c r="F2282" s="49" t="s">
        <v>11</v>
      </c>
      <c r="G2282" s="49" t="s">
        <v>6</v>
      </c>
      <c r="H2282" s="73">
        <v>24.95</v>
      </c>
      <c r="I2282" s="73" t="s">
        <v>80</v>
      </c>
      <c r="J2282" s="74">
        <v>0</v>
      </c>
      <c r="K2282" s="73">
        <v>24.95</v>
      </c>
      <c r="L2282" s="73">
        <v>9.3800000000000008</v>
      </c>
      <c r="M2282" s="22">
        <v>3</v>
      </c>
      <c r="N2282" s="22">
        <v>3013</v>
      </c>
      <c r="O2282" s="22" t="s">
        <v>33</v>
      </c>
      <c r="P2282" s="22" t="s">
        <v>34</v>
      </c>
      <c r="Q2282" s="75">
        <v>74.849999999999994</v>
      </c>
      <c r="R2282" s="73">
        <v>0</v>
      </c>
      <c r="S2282" s="73">
        <v>46.709999999999994</v>
      </c>
    </row>
    <row r="2283" spans="1:19" x14ac:dyDescent="0.35">
      <c r="A2283" s="72">
        <v>41357</v>
      </c>
      <c r="B2283" s="22" t="s">
        <v>99</v>
      </c>
      <c r="C2283" s="72" t="s">
        <v>58</v>
      </c>
      <c r="D2283" s="60">
        <v>1554</v>
      </c>
      <c r="E2283" s="22">
        <v>9</v>
      </c>
      <c r="F2283" s="49" t="s">
        <v>10</v>
      </c>
      <c r="G2283" s="49" t="s">
        <v>6</v>
      </c>
      <c r="H2283" s="73">
        <v>48.95</v>
      </c>
      <c r="I2283" s="73" t="s">
        <v>82</v>
      </c>
      <c r="J2283" s="74">
        <v>0</v>
      </c>
      <c r="K2283" s="73">
        <v>48.95</v>
      </c>
      <c r="L2283" s="73">
        <v>24.52</v>
      </c>
      <c r="M2283" s="22">
        <v>18</v>
      </c>
      <c r="N2283" s="22">
        <v>3027</v>
      </c>
      <c r="O2283" s="22" t="s">
        <v>50</v>
      </c>
      <c r="P2283" s="22" t="s">
        <v>23</v>
      </c>
      <c r="Q2283" s="75">
        <v>881.1</v>
      </c>
      <c r="R2283" s="73">
        <v>0</v>
      </c>
      <c r="S2283" s="73">
        <v>439.74000000000007</v>
      </c>
    </row>
    <row r="2284" spans="1:19" x14ac:dyDescent="0.35">
      <c r="A2284" s="72">
        <v>41357</v>
      </c>
      <c r="B2284" s="22" t="s">
        <v>99</v>
      </c>
      <c r="C2284" s="72" t="s">
        <v>58</v>
      </c>
      <c r="D2284" s="60">
        <v>1555</v>
      </c>
      <c r="E2284" s="22">
        <v>7</v>
      </c>
      <c r="F2284" s="49" t="s">
        <v>9</v>
      </c>
      <c r="G2284" s="49" t="s">
        <v>6</v>
      </c>
      <c r="H2284" s="73">
        <v>20.95</v>
      </c>
      <c r="I2284" s="73" t="s">
        <v>80</v>
      </c>
      <c r="J2284" s="74">
        <v>0</v>
      </c>
      <c r="K2284" s="73">
        <v>20.95</v>
      </c>
      <c r="L2284" s="73">
        <v>10.039999999999999</v>
      </c>
      <c r="M2284" s="22">
        <v>6</v>
      </c>
      <c r="N2284" s="22">
        <v>3024</v>
      </c>
      <c r="O2284" s="22" t="s">
        <v>47</v>
      </c>
      <c r="P2284" s="22" t="s">
        <v>41</v>
      </c>
      <c r="Q2284" s="75">
        <v>125.69999999999999</v>
      </c>
      <c r="R2284" s="73">
        <v>0</v>
      </c>
      <c r="S2284" s="73">
        <v>65.460000000000008</v>
      </c>
    </row>
    <row r="2285" spans="1:19" x14ac:dyDescent="0.35">
      <c r="A2285" s="72">
        <v>41357</v>
      </c>
      <c r="B2285" s="22" t="s">
        <v>99</v>
      </c>
      <c r="C2285" s="72" t="s">
        <v>58</v>
      </c>
      <c r="D2285" s="60">
        <v>1556</v>
      </c>
      <c r="E2285" s="22">
        <v>6</v>
      </c>
      <c r="F2285" s="49" t="s">
        <v>11</v>
      </c>
      <c r="G2285" s="49" t="s">
        <v>6</v>
      </c>
      <c r="H2285" s="73">
        <v>55.95</v>
      </c>
      <c r="I2285" s="73" t="s">
        <v>83</v>
      </c>
      <c r="J2285" s="74">
        <v>0</v>
      </c>
      <c r="K2285" s="73">
        <v>55.95</v>
      </c>
      <c r="L2285" s="73">
        <v>16.059999999999999</v>
      </c>
      <c r="M2285" s="22">
        <v>21</v>
      </c>
      <c r="N2285" s="22">
        <v>3020</v>
      </c>
      <c r="O2285" s="22" t="s">
        <v>26</v>
      </c>
      <c r="P2285" s="22" t="s">
        <v>27</v>
      </c>
      <c r="Q2285" s="75">
        <v>1174.95</v>
      </c>
      <c r="R2285" s="73">
        <v>0</v>
      </c>
      <c r="S2285" s="73">
        <v>837.69</v>
      </c>
    </row>
    <row r="2286" spans="1:19" x14ac:dyDescent="0.35">
      <c r="A2286" s="72">
        <v>41357</v>
      </c>
      <c r="B2286" s="22" t="s">
        <v>99</v>
      </c>
      <c r="C2286" s="72" t="s">
        <v>58</v>
      </c>
      <c r="D2286" s="60">
        <v>1556</v>
      </c>
      <c r="E2286" s="22">
        <v>4</v>
      </c>
      <c r="F2286" s="49" t="s">
        <v>11</v>
      </c>
      <c r="G2286" s="49" t="s">
        <v>6</v>
      </c>
      <c r="H2286" s="73">
        <v>73.95</v>
      </c>
      <c r="I2286" s="73" t="s">
        <v>83</v>
      </c>
      <c r="J2286" s="74">
        <v>0</v>
      </c>
      <c r="K2286" s="73">
        <v>73.95</v>
      </c>
      <c r="L2286" s="73">
        <v>38.86</v>
      </c>
      <c r="M2286" s="22">
        <v>2</v>
      </c>
      <c r="N2286" s="22">
        <v>3020</v>
      </c>
      <c r="O2286" s="22" t="s">
        <v>26</v>
      </c>
      <c r="P2286" s="22" t="s">
        <v>27</v>
      </c>
      <c r="Q2286" s="75">
        <v>147.9</v>
      </c>
      <c r="R2286" s="73">
        <v>0</v>
      </c>
      <c r="S2286" s="73">
        <v>70.180000000000007</v>
      </c>
    </row>
    <row r="2287" spans="1:19" x14ac:dyDescent="0.35">
      <c r="A2287" s="72">
        <v>41357</v>
      </c>
      <c r="B2287" s="22" t="s">
        <v>99</v>
      </c>
      <c r="C2287" s="72" t="s">
        <v>58</v>
      </c>
      <c r="D2287" s="60">
        <v>1557</v>
      </c>
      <c r="E2287" s="22">
        <v>40</v>
      </c>
      <c r="F2287" s="49" t="s">
        <v>9</v>
      </c>
      <c r="G2287" s="49" t="s">
        <v>6</v>
      </c>
      <c r="H2287" s="73">
        <v>16.95</v>
      </c>
      <c r="I2287" s="73" t="s">
        <v>79</v>
      </c>
      <c r="J2287" s="74">
        <v>0</v>
      </c>
      <c r="K2287" s="73">
        <v>16.95</v>
      </c>
      <c r="L2287" s="73">
        <v>6.53</v>
      </c>
      <c r="M2287" s="22">
        <v>24</v>
      </c>
      <c r="N2287" s="22">
        <v>3018</v>
      </c>
      <c r="O2287" s="22" t="s">
        <v>49</v>
      </c>
      <c r="P2287" s="22" t="s">
        <v>41</v>
      </c>
      <c r="Q2287" s="75">
        <v>406.79999999999995</v>
      </c>
      <c r="R2287" s="73">
        <v>0</v>
      </c>
      <c r="S2287" s="73">
        <v>250.07999999999996</v>
      </c>
    </row>
    <row r="2288" spans="1:19" x14ac:dyDescent="0.35">
      <c r="A2288" s="72">
        <v>41357</v>
      </c>
      <c r="B2288" s="22" t="s">
        <v>99</v>
      </c>
      <c r="C2288" s="72" t="s">
        <v>58</v>
      </c>
      <c r="D2288" s="60">
        <v>1558</v>
      </c>
      <c r="E2288" s="22">
        <v>25</v>
      </c>
      <c r="F2288" s="49" t="s">
        <v>10</v>
      </c>
      <c r="G2288" s="49" t="s">
        <v>6</v>
      </c>
      <c r="H2288" s="73">
        <v>0.95</v>
      </c>
      <c r="I2288" s="73" t="s">
        <v>78</v>
      </c>
      <c r="J2288" s="74">
        <v>0</v>
      </c>
      <c r="K2288" s="73">
        <v>0.95</v>
      </c>
      <c r="L2288" s="73">
        <v>0.35</v>
      </c>
      <c r="M2288" s="22">
        <v>23</v>
      </c>
      <c r="N2288" s="22">
        <v>3018</v>
      </c>
      <c r="O2288" s="22" t="s">
        <v>49</v>
      </c>
      <c r="P2288" s="22" t="s">
        <v>41</v>
      </c>
      <c r="Q2288" s="75">
        <v>21.849999999999998</v>
      </c>
      <c r="R2288" s="73">
        <v>0</v>
      </c>
      <c r="S2288" s="73">
        <v>13.799999999999999</v>
      </c>
    </row>
    <row r="2289" spans="1:19" x14ac:dyDescent="0.35">
      <c r="A2289" s="72">
        <v>41357</v>
      </c>
      <c r="B2289" s="22" t="s">
        <v>99</v>
      </c>
      <c r="C2289" s="72" t="s">
        <v>58</v>
      </c>
      <c r="D2289" s="60">
        <v>1559</v>
      </c>
      <c r="E2289" s="22">
        <v>41</v>
      </c>
      <c r="F2289" s="49" t="s">
        <v>11</v>
      </c>
      <c r="G2289" s="49" t="s">
        <v>6</v>
      </c>
      <c r="H2289" s="73">
        <v>18.95</v>
      </c>
      <c r="I2289" s="73" t="s">
        <v>79</v>
      </c>
      <c r="J2289" s="74">
        <v>0</v>
      </c>
      <c r="K2289" s="73">
        <v>18.95</v>
      </c>
      <c r="L2289" s="73">
        <v>9.98</v>
      </c>
      <c r="M2289" s="22">
        <v>12</v>
      </c>
      <c r="N2289" s="22">
        <v>3010</v>
      </c>
      <c r="O2289" s="22" t="s">
        <v>45</v>
      </c>
      <c r="P2289" s="22" t="s">
        <v>44</v>
      </c>
      <c r="Q2289" s="75">
        <v>227.39999999999998</v>
      </c>
      <c r="R2289" s="73">
        <v>0</v>
      </c>
      <c r="S2289" s="73">
        <v>107.63999999999999</v>
      </c>
    </row>
    <row r="2290" spans="1:19" x14ac:dyDescent="0.35">
      <c r="A2290" s="72">
        <v>41357</v>
      </c>
      <c r="B2290" s="22" t="s">
        <v>99</v>
      </c>
      <c r="C2290" s="72" t="s">
        <v>58</v>
      </c>
      <c r="D2290" s="60">
        <v>1560</v>
      </c>
      <c r="E2290" s="22">
        <v>32</v>
      </c>
      <c r="F2290" s="49" t="s">
        <v>10</v>
      </c>
      <c r="G2290" s="49" t="s">
        <v>6</v>
      </c>
      <c r="H2290" s="73">
        <v>22.95</v>
      </c>
      <c r="I2290" s="73" t="s">
        <v>80</v>
      </c>
      <c r="J2290" s="74">
        <v>0</v>
      </c>
      <c r="K2290" s="73">
        <v>22.95</v>
      </c>
      <c r="L2290" s="73">
        <v>11.78</v>
      </c>
      <c r="M2290" s="22">
        <v>11</v>
      </c>
      <c r="N2290" s="22">
        <v>3025</v>
      </c>
      <c r="O2290" s="22" t="s">
        <v>35</v>
      </c>
      <c r="P2290" s="22" t="s">
        <v>31</v>
      </c>
      <c r="Q2290" s="75">
        <v>252.45</v>
      </c>
      <c r="R2290" s="73">
        <v>0</v>
      </c>
      <c r="S2290" s="73">
        <v>122.87</v>
      </c>
    </row>
    <row r="2291" spans="1:19" x14ac:dyDescent="0.35">
      <c r="A2291" s="72">
        <v>41357</v>
      </c>
      <c r="B2291" s="22" t="s">
        <v>99</v>
      </c>
      <c r="C2291" s="72" t="s">
        <v>58</v>
      </c>
      <c r="D2291" s="60">
        <v>1561</v>
      </c>
      <c r="E2291" s="22">
        <v>21</v>
      </c>
      <c r="F2291" s="49" t="s">
        <v>9</v>
      </c>
      <c r="G2291" s="49" t="s">
        <v>6</v>
      </c>
      <c r="H2291" s="73">
        <v>26.95</v>
      </c>
      <c r="I2291" s="73" t="s">
        <v>80</v>
      </c>
      <c r="J2291" s="74">
        <v>0</v>
      </c>
      <c r="K2291" s="73">
        <v>26.95</v>
      </c>
      <c r="L2291" s="73">
        <v>12.42</v>
      </c>
      <c r="M2291" s="22">
        <v>7</v>
      </c>
      <c r="N2291" s="22">
        <v>3031</v>
      </c>
      <c r="O2291" s="22" t="s">
        <v>48</v>
      </c>
      <c r="P2291" s="22" t="s">
        <v>23</v>
      </c>
      <c r="Q2291" s="75">
        <v>188.65</v>
      </c>
      <c r="R2291" s="73">
        <v>0</v>
      </c>
      <c r="S2291" s="73">
        <v>101.71</v>
      </c>
    </row>
    <row r="2292" spans="1:19" x14ac:dyDescent="0.35">
      <c r="A2292" s="72">
        <v>41357</v>
      </c>
      <c r="B2292" s="22" t="s">
        <v>99</v>
      </c>
      <c r="C2292" s="72" t="s">
        <v>58</v>
      </c>
      <c r="D2292" s="60">
        <v>1562</v>
      </c>
      <c r="E2292" s="22">
        <v>49</v>
      </c>
      <c r="F2292" s="49" t="s">
        <v>11</v>
      </c>
      <c r="G2292" s="49" t="s">
        <v>6</v>
      </c>
      <c r="H2292" s="73">
        <v>63.95</v>
      </c>
      <c r="I2292" s="73" t="s">
        <v>83</v>
      </c>
      <c r="J2292" s="74">
        <v>0</v>
      </c>
      <c r="K2292" s="73">
        <v>63.95</v>
      </c>
      <c r="L2292" s="73">
        <v>27.1</v>
      </c>
      <c r="M2292" s="22">
        <v>5</v>
      </c>
      <c r="N2292" s="22">
        <v>3023</v>
      </c>
      <c r="O2292" s="22" t="s">
        <v>38</v>
      </c>
      <c r="P2292" s="22" t="s">
        <v>23</v>
      </c>
      <c r="Q2292" s="75">
        <v>319.75</v>
      </c>
      <c r="R2292" s="73">
        <v>0</v>
      </c>
      <c r="S2292" s="73">
        <v>184.25</v>
      </c>
    </row>
    <row r="2293" spans="1:19" x14ac:dyDescent="0.35">
      <c r="A2293" s="72">
        <v>41357</v>
      </c>
      <c r="B2293" s="22" t="s">
        <v>99</v>
      </c>
      <c r="C2293" s="72" t="s">
        <v>58</v>
      </c>
      <c r="D2293" s="60">
        <v>1563</v>
      </c>
      <c r="E2293" s="22">
        <v>11</v>
      </c>
      <c r="F2293" s="49" t="s">
        <v>10</v>
      </c>
      <c r="G2293" s="49" t="s">
        <v>6</v>
      </c>
      <c r="H2293" s="73">
        <v>65.95</v>
      </c>
      <c r="I2293" s="73" t="s">
        <v>83</v>
      </c>
      <c r="J2293" s="74">
        <v>0</v>
      </c>
      <c r="K2293" s="73">
        <v>65.95</v>
      </c>
      <c r="L2293" s="73">
        <v>37.97</v>
      </c>
      <c r="M2293" s="22">
        <v>9</v>
      </c>
      <c r="N2293" s="22">
        <v>3015</v>
      </c>
      <c r="O2293" s="22" t="s">
        <v>37</v>
      </c>
      <c r="P2293" s="22" t="s">
        <v>29</v>
      </c>
      <c r="Q2293" s="75">
        <v>593.55000000000007</v>
      </c>
      <c r="R2293" s="73">
        <v>0</v>
      </c>
      <c r="S2293" s="73">
        <v>251.82000000000005</v>
      </c>
    </row>
    <row r="2294" spans="1:19" x14ac:dyDescent="0.35">
      <c r="A2294" s="72">
        <v>41357</v>
      </c>
      <c r="B2294" s="22" t="s">
        <v>99</v>
      </c>
      <c r="C2294" s="72" t="s">
        <v>58</v>
      </c>
      <c r="D2294" s="60">
        <v>1564</v>
      </c>
      <c r="E2294" s="22">
        <v>8</v>
      </c>
      <c r="F2294" s="49" t="s">
        <v>11</v>
      </c>
      <c r="G2294" s="49" t="s">
        <v>6</v>
      </c>
      <c r="H2294" s="73">
        <v>7.95</v>
      </c>
      <c r="I2294" s="73" t="s">
        <v>78</v>
      </c>
      <c r="J2294" s="74">
        <v>0.2</v>
      </c>
      <c r="K2294" s="73">
        <v>6.36</v>
      </c>
      <c r="L2294" s="73">
        <v>4.53</v>
      </c>
      <c r="M2294" s="22">
        <v>34</v>
      </c>
      <c r="N2294" s="22">
        <v>3013</v>
      </c>
      <c r="O2294" s="22" t="s">
        <v>33</v>
      </c>
      <c r="P2294" s="22" t="s">
        <v>34</v>
      </c>
      <c r="Q2294" s="75">
        <v>216.24</v>
      </c>
      <c r="R2294" s="73">
        <v>1.5899999999999999</v>
      </c>
      <c r="S2294" s="73">
        <v>62.22</v>
      </c>
    </row>
    <row r="2295" spans="1:19" x14ac:dyDescent="0.35">
      <c r="A2295" s="72">
        <v>41357</v>
      </c>
      <c r="B2295" s="22" t="s">
        <v>99</v>
      </c>
      <c r="C2295" s="72" t="s">
        <v>58</v>
      </c>
      <c r="D2295" s="60">
        <v>1564</v>
      </c>
      <c r="E2295" s="22">
        <v>13</v>
      </c>
      <c r="F2295" s="49" t="s">
        <v>11</v>
      </c>
      <c r="G2295" s="49" t="s">
        <v>6</v>
      </c>
      <c r="H2295" s="73">
        <v>26.95</v>
      </c>
      <c r="I2295" s="73" t="s">
        <v>80</v>
      </c>
      <c r="J2295" s="74">
        <v>0</v>
      </c>
      <c r="K2295" s="73">
        <v>26.95</v>
      </c>
      <c r="L2295" s="73">
        <v>13.26</v>
      </c>
      <c r="M2295" s="22">
        <v>2</v>
      </c>
      <c r="N2295" s="22">
        <v>3013</v>
      </c>
      <c r="O2295" s="22" t="s">
        <v>33</v>
      </c>
      <c r="P2295" s="22" t="s">
        <v>34</v>
      </c>
      <c r="Q2295" s="75">
        <v>53.9</v>
      </c>
      <c r="R2295" s="73">
        <v>0</v>
      </c>
      <c r="S2295" s="73">
        <v>27.38</v>
      </c>
    </row>
    <row r="2296" spans="1:19" x14ac:dyDescent="0.35">
      <c r="A2296" s="72">
        <v>41357</v>
      </c>
      <c r="B2296" s="22" t="s">
        <v>99</v>
      </c>
      <c r="C2296" s="72" t="s">
        <v>58</v>
      </c>
      <c r="D2296" s="60">
        <v>1565</v>
      </c>
      <c r="E2296" s="22">
        <v>29</v>
      </c>
      <c r="F2296" s="49" t="s">
        <v>11</v>
      </c>
      <c r="G2296" s="49" t="s">
        <v>6</v>
      </c>
      <c r="H2296" s="73">
        <v>40.950000000000003</v>
      </c>
      <c r="I2296" s="73" t="s">
        <v>82</v>
      </c>
      <c r="J2296" s="74">
        <v>0</v>
      </c>
      <c r="K2296" s="73">
        <v>40.950000000000003</v>
      </c>
      <c r="L2296" s="73">
        <v>15.51</v>
      </c>
      <c r="M2296" s="22">
        <v>5</v>
      </c>
      <c r="N2296" s="22">
        <v>3028</v>
      </c>
      <c r="O2296" s="22" t="s">
        <v>39</v>
      </c>
      <c r="P2296" s="22" t="s">
        <v>27</v>
      </c>
      <c r="Q2296" s="75">
        <v>204.75</v>
      </c>
      <c r="R2296" s="73">
        <v>0</v>
      </c>
      <c r="S2296" s="73">
        <v>127.20000000000002</v>
      </c>
    </row>
    <row r="2297" spans="1:19" x14ac:dyDescent="0.35">
      <c r="A2297" s="72">
        <v>41357</v>
      </c>
      <c r="B2297" s="22" t="s">
        <v>99</v>
      </c>
      <c r="C2297" s="72" t="s">
        <v>58</v>
      </c>
      <c r="D2297" s="60">
        <v>1566</v>
      </c>
      <c r="E2297" s="22">
        <v>48</v>
      </c>
      <c r="F2297" s="49" t="s">
        <v>9</v>
      </c>
      <c r="G2297" s="49" t="s">
        <v>6</v>
      </c>
      <c r="H2297" s="73">
        <v>3.95</v>
      </c>
      <c r="I2297" s="73" t="s">
        <v>78</v>
      </c>
      <c r="J2297" s="74">
        <v>0.1</v>
      </c>
      <c r="K2297" s="73">
        <v>3.56</v>
      </c>
      <c r="L2297" s="73">
        <v>1.43</v>
      </c>
      <c r="M2297" s="22">
        <v>18</v>
      </c>
      <c r="N2297" s="22">
        <v>3018</v>
      </c>
      <c r="O2297" s="22" t="s">
        <v>49</v>
      </c>
      <c r="P2297" s="22" t="s">
        <v>41</v>
      </c>
      <c r="Q2297" s="75">
        <v>64.08</v>
      </c>
      <c r="R2297" s="73">
        <v>0.39000000000000012</v>
      </c>
      <c r="S2297" s="73">
        <v>38.339999999999996</v>
      </c>
    </row>
    <row r="2298" spans="1:19" x14ac:dyDescent="0.35">
      <c r="A2298" s="72">
        <v>41357</v>
      </c>
      <c r="B2298" s="22" t="s">
        <v>99</v>
      </c>
      <c r="C2298" s="72" t="s">
        <v>58</v>
      </c>
      <c r="D2298" s="60">
        <v>1567</v>
      </c>
      <c r="E2298" s="22">
        <v>45</v>
      </c>
      <c r="F2298" s="49" t="s">
        <v>11</v>
      </c>
      <c r="G2298" s="49" t="s">
        <v>6</v>
      </c>
      <c r="H2298" s="73">
        <v>38.950000000000003</v>
      </c>
      <c r="I2298" s="73" t="s">
        <v>81</v>
      </c>
      <c r="J2298" s="74">
        <v>0.1</v>
      </c>
      <c r="K2298" s="73">
        <v>35.06</v>
      </c>
      <c r="L2298" s="73">
        <v>22.33</v>
      </c>
      <c r="M2298" s="22">
        <v>4</v>
      </c>
      <c r="N2298" s="22">
        <v>3015</v>
      </c>
      <c r="O2298" s="22" t="s">
        <v>37</v>
      </c>
      <c r="P2298" s="22" t="s">
        <v>29</v>
      </c>
      <c r="Q2298" s="75">
        <v>140.24</v>
      </c>
      <c r="R2298" s="73">
        <v>3.8900000000000006</v>
      </c>
      <c r="S2298" s="73">
        <v>50.920000000000016</v>
      </c>
    </row>
    <row r="2299" spans="1:19" x14ac:dyDescent="0.35">
      <c r="A2299" s="72">
        <v>41357</v>
      </c>
      <c r="B2299" s="22" t="s">
        <v>99</v>
      </c>
      <c r="C2299" s="72" t="s">
        <v>58</v>
      </c>
      <c r="D2299" s="60">
        <v>1568</v>
      </c>
      <c r="E2299" s="22">
        <v>18</v>
      </c>
      <c r="F2299" s="49" t="s">
        <v>9</v>
      </c>
      <c r="G2299" s="49" t="s">
        <v>6</v>
      </c>
      <c r="H2299" s="73">
        <v>54.95</v>
      </c>
      <c r="I2299" s="73" t="s">
        <v>83</v>
      </c>
      <c r="J2299" s="74">
        <v>0</v>
      </c>
      <c r="K2299" s="73">
        <v>54.95</v>
      </c>
      <c r="L2299" s="73">
        <v>26.65</v>
      </c>
      <c r="M2299" s="22">
        <v>31</v>
      </c>
      <c r="N2299" s="22">
        <v>3014</v>
      </c>
      <c r="O2299" s="22" t="s">
        <v>24</v>
      </c>
      <c r="P2299" s="22" t="s">
        <v>25</v>
      </c>
      <c r="Q2299" s="75">
        <v>1703.45</v>
      </c>
      <c r="R2299" s="73">
        <v>0</v>
      </c>
      <c r="S2299" s="73">
        <v>877.30000000000018</v>
      </c>
    </row>
    <row r="2300" spans="1:19" x14ac:dyDescent="0.35">
      <c r="A2300" s="72">
        <v>41357</v>
      </c>
      <c r="B2300" s="22" t="s">
        <v>99</v>
      </c>
      <c r="C2300" s="72" t="s">
        <v>58</v>
      </c>
      <c r="D2300" s="60">
        <v>1569</v>
      </c>
      <c r="E2300" s="22">
        <v>43</v>
      </c>
      <c r="F2300" s="49" t="s">
        <v>11</v>
      </c>
      <c r="G2300" s="49" t="s">
        <v>6</v>
      </c>
      <c r="H2300" s="73">
        <v>11.95</v>
      </c>
      <c r="I2300" s="73" t="s">
        <v>79</v>
      </c>
      <c r="J2300" s="74">
        <v>0</v>
      </c>
      <c r="K2300" s="73">
        <v>11.95</v>
      </c>
      <c r="L2300" s="73">
        <v>3.32</v>
      </c>
      <c r="M2300" s="22">
        <v>8</v>
      </c>
      <c r="N2300" s="22">
        <v>3023</v>
      </c>
      <c r="O2300" s="22" t="s">
        <v>38</v>
      </c>
      <c r="P2300" s="22" t="s">
        <v>23</v>
      </c>
      <c r="Q2300" s="75">
        <v>95.6</v>
      </c>
      <c r="R2300" s="73">
        <v>0</v>
      </c>
      <c r="S2300" s="73">
        <v>69.039999999999992</v>
      </c>
    </row>
    <row r="2301" spans="1:19" x14ac:dyDescent="0.35">
      <c r="A2301" s="72">
        <v>41357</v>
      </c>
      <c r="B2301" s="22" t="s">
        <v>99</v>
      </c>
      <c r="C2301" s="72" t="s">
        <v>58</v>
      </c>
      <c r="D2301" s="60">
        <v>1570</v>
      </c>
      <c r="E2301" s="22">
        <v>18</v>
      </c>
      <c r="F2301" s="49" t="s">
        <v>9</v>
      </c>
      <c r="G2301" s="49" t="s">
        <v>6</v>
      </c>
      <c r="H2301" s="73">
        <v>54.95</v>
      </c>
      <c r="I2301" s="73" t="s">
        <v>83</v>
      </c>
      <c r="J2301" s="74">
        <v>0</v>
      </c>
      <c r="K2301" s="73">
        <v>54.95</v>
      </c>
      <c r="L2301" s="73">
        <v>26.65</v>
      </c>
      <c r="M2301" s="22">
        <v>3</v>
      </c>
      <c r="N2301" s="22">
        <v>3017</v>
      </c>
      <c r="O2301" s="22" t="s">
        <v>32</v>
      </c>
      <c r="P2301" s="22" t="s">
        <v>29</v>
      </c>
      <c r="Q2301" s="75">
        <v>164.85000000000002</v>
      </c>
      <c r="R2301" s="73">
        <v>0</v>
      </c>
      <c r="S2301" s="73">
        <v>84.9</v>
      </c>
    </row>
    <row r="2302" spans="1:19" x14ac:dyDescent="0.35">
      <c r="A2302" s="72">
        <v>41357</v>
      </c>
      <c r="B2302" s="22" t="s">
        <v>99</v>
      </c>
      <c r="C2302" s="72" t="s">
        <v>58</v>
      </c>
      <c r="D2302" s="60">
        <v>1570</v>
      </c>
      <c r="E2302" s="22">
        <v>7</v>
      </c>
      <c r="F2302" s="49" t="s">
        <v>9</v>
      </c>
      <c r="G2302" s="49" t="s">
        <v>6</v>
      </c>
      <c r="H2302" s="73">
        <v>20.95</v>
      </c>
      <c r="I2302" s="73" t="s">
        <v>80</v>
      </c>
      <c r="J2302" s="74">
        <v>0</v>
      </c>
      <c r="K2302" s="73">
        <v>20.95</v>
      </c>
      <c r="L2302" s="73">
        <v>10.039999999999999</v>
      </c>
      <c r="M2302" s="22">
        <v>22</v>
      </c>
      <c r="N2302" s="22">
        <v>3017</v>
      </c>
      <c r="O2302" s="22" t="s">
        <v>32</v>
      </c>
      <c r="P2302" s="22" t="s">
        <v>29</v>
      </c>
      <c r="Q2302" s="75">
        <v>460.9</v>
      </c>
      <c r="R2302" s="73">
        <v>0</v>
      </c>
      <c r="S2302" s="73">
        <v>240.02</v>
      </c>
    </row>
    <row r="2303" spans="1:19" x14ac:dyDescent="0.35">
      <c r="A2303" s="72">
        <v>41357</v>
      </c>
      <c r="B2303" s="22" t="s">
        <v>99</v>
      </c>
      <c r="C2303" s="72" t="s">
        <v>58</v>
      </c>
      <c r="D2303" s="60">
        <v>1570</v>
      </c>
      <c r="E2303" s="22">
        <v>21</v>
      </c>
      <c r="F2303" s="49" t="s">
        <v>9</v>
      </c>
      <c r="G2303" s="49" t="s">
        <v>6</v>
      </c>
      <c r="H2303" s="73">
        <v>26.95</v>
      </c>
      <c r="I2303" s="73" t="s">
        <v>80</v>
      </c>
      <c r="J2303" s="74">
        <v>0</v>
      </c>
      <c r="K2303" s="73">
        <v>26.95</v>
      </c>
      <c r="L2303" s="73">
        <v>12.42</v>
      </c>
      <c r="M2303" s="22">
        <v>23</v>
      </c>
      <c r="N2303" s="22">
        <v>3017</v>
      </c>
      <c r="O2303" s="22" t="s">
        <v>32</v>
      </c>
      <c r="P2303" s="22" t="s">
        <v>29</v>
      </c>
      <c r="Q2303" s="75">
        <v>619.85</v>
      </c>
      <c r="R2303" s="73">
        <v>0</v>
      </c>
      <c r="S2303" s="73">
        <v>334.19</v>
      </c>
    </row>
    <row r="2304" spans="1:19" x14ac:dyDescent="0.35">
      <c r="A2304" s="72">
        <v>41357</v>
      </c>
      <c r="B2304" s="22" t="s">
        <v>99</v>
      </c>
      <c r="C2304" s="72" t="s">
        <v>58</v>
      </c>
      <c r="D2304" s="60">
        <v>1571</v>
      </c>
      <c r="E2304" s="22">
        <v>20</v>
      </c>
      <c r="F2304" s="49" t="s">
        <v>10</v>
      </c>
      <c r="G2304" s="49" t="s">
        <v>6</v>
      </c>
      <c r="H2304" s="73">
        <v>16.95</v>
      </c>
      <c r="I2304" s="73" t="s">
        <v>79</v>
      </c>
      <c r="J2304" s="74">
        <v>0</v>
      </c>
      <c r="K2304" s="73">
        <v>16.95</v>
      </c>
      <c r="L2304" s="73">
        <v>6.76</v>
      </c>
      <c r="M2304" s="22">
        <v>25</v>
      </c>
      <c r="N2304" s="22">
        <v>3026</v>
      </c>
      <c r="O2304" s="22" t="s">
        <v>51</v>
      </c>
      <c r="P2304" s="22" t="s">
        <v>41</v>
      </c>
      <c r="Q2304" s="75">
        <v>423.75</v>
      </c>
      <c r="R2304" s="73">
        <v>0</v>
      </c>
      <c r="S2304" s="73">
        <v>254.75</v>
      </c>
    </row>
    <row r="2305" spans="1:19" x14ac:dyDescent="0.35">
      <c r="A2305" s="72">
        <v>41357</v>
      </c>
      <c r="B2305" s="22" t="s">
        <v>99</v>
      </c>
      <c r="C2305" s="72" t="s">
        <v>58</v>
      </c>
      <c r="D2305" s="60">
        <v>1572</v>
      </c>
      <c r="E2305" s="22">
        <v>40</v>
      </c>
      <c r="F2305" s="49" t="s">
        <v>11</v>
      </c>
      <c r="G2305" s="49" t="s">
        <v>6</v>
      </c>
      <c r="H2305" s="73">
        <v>16.95</v>
      </c>
      <c r="I2305" s="73" t="s">
        <v>79</v>
      </c>
      <c r="J2305" s="74">
        <v>0</v>
      </c>
      <c r="K2305" s="73">
        <v>16.95</v>
      </c>
      <c r="L2305" s="73">
        <v>6.53</v>
      </c>
      <c r="M2305" s="22">
        <v>4</v>
      </c>
      <c r="N2305" s="22">
        <v>3014</v>
      </c>
      <c r="O2305" s="22" t="s">
        <v>24</v>
      </c>
      <c r="P2305" s="22" t="s">
        <v>25</v>
      </c>
      <c r="Q2305" s="75">
        <v>67.8</v>
      </c>
      <c r="R2305" s="73">
        <v>0</v>
      </c>
      <c r="S2305" s="73">
        <v>41.679999999999993</v>
      </c>
    </row>
    <row r="2306" spans="1:19" x14ac:dyDescent="0.35">
      <c r="A2306" s="72">
        <v>41357</v>
      </c>
      <c r="B2306" s="22" t="s">
        <v>99</v>
      </c>
      <c r="C2306" s="72" t="s">
        <v>58</v>
      </c>
      <c r="D2306" s="60">
        <v>1573</v>
      </c>
      <c r="E2306" s="22">
        <v>1</v>
      </c>
      <c r="F2306" s="49" t="s">
        <v>9</v>
      </c>
      <c r="G2306" s="49" t="s">
        <v>6</v>
      </c>
      <c r="H2306" s="73">
        <v>43.95</v>
      </c>
      <c r="I2306" s="73" t="s">
        <v>82</v>
      </c>
      <c r="J2306" s="74">
        <v>0</v>
      </c>
      <c r="K2306" s="73">
        <v>43.95</v>
      </c>
      <c r="L2306" s="73">
        <v>25.6</v>
      </c>
      <c r="M2306" s="22">
        <v>5</v>
      </c>
      <c r="N2306" s="22">
        <v>3031</v>
      </c>
      <c r="O2306" s="22" t="s">
        <v>48</v>
      </c>
      <c r="P2306" s="22" t="s">
        <v>23</v>
      </c>
      <c r="Q2306" s="75">
        <v>219.75</v>
      </c>
      <c r="R2306" s="73">
        <v>0</v>
      </c>
      <c r="S2306" s="73">
        <v>91.75</v>
      </c>
    </row>
    <row r="2307" spans="1:19" x14ac:dyDescent="0.35">
      <c r="A2307" s="72">
        <v>41357</v>
      </c>
      <c r="B2307" s="22" t="s">
        <v>99</v>
      </c>
      <c r="C2307" s="72" t="s">
        <v>58</v>
      </c>
      <c r="D2307" s="60">
        <v>1574</v>
      </c>
      <c r="E2307" s="22">
        <v>35</v>
      </c>
      <c r="F2307" s="49" t="s">
        <v>11</v>
      </c>
      <c r="G2307" s="49" t="s">
        <v>6</v>
      </c>
      <c r="H2307" s="73">
        <v>0.95</v>
      </c>
      <c r="I2307" s="73" t="s">
        <v>78</v>
      </c>
      <c r="J2307" s="74">
        <v>0</v>
      </c>
      <c r="K2307" s="73">
        <v>0.95</v>
      </c>
      <c r="L2307" s="73">
        <v>0.47</v>
      </c>
      <c r="M2307" s="22">
        <v>23</v>
      </c>
      <c r="N2307" s="22">
        <v>3021</v>
      </c>
      <c r="O2307" s="22" t="s">
        <v>26</v>
      </c>
      <c r="P2307" s="22" t="s">
        <v>27</v>
      </c>
      <c r="Q2307" s="75">
        <v>21.849999999999998</v>
      </c>
      <c r="R2307" s="73">
        <v>0</v>
      </c>
      <c r="S2307" s="73">
        <v>11.04</v>
      </c>
    </row>
    <row r="2308" spans="1:19" x14ac:dyDescent="0.35">
      <c r="A2308" s="72">
        <v>41357</v>
      </c>
      <c r="B2308" s="22" t="s">
        <v>99</v>
      </c>
      <c r="C2308" s="72" t="s">
        <v>58</v>
      </c>
      <c r="D2308" s="60">
        <v>1575</v>
      </c>
      <c r="E2308" s="22">
        <v>3</v>
      </c>
      <c r="F2308" s="49" t="s">
        <v>9</v>
      </c>
      <c r="G2308" s="49" t="s">
        <v>6</v>
      </c>
      <c r="H2308" s="73">
        <v>59.95</v>
      </c>
      <c r="I2308" s="73" t="s">
        <v>83</v>
      </c>
      <c r="J2308" s="74">
        <v>0</v>
      </c>
      <c r="K2308" s="73">
        <v>59.95</v>
      </c>
      <c r="L2308" s="73">
        <v>28.73</v>
      </c>
      <c r="M2308" s="22">
        <v>20</v>
      </c>
      <c r="N2308" s="22">
        <v>3015</v>
      </c>
      <c r="O2308" s="22" t="s">
        <v>37</v>
      </c>
      <c r="P2308" s="22" t="s">
        <v>29</v>
      </c>
      <c r="Q2308" s="75">
        <v>1199</v>
      </c>
      <c r="R2308" s="73">
        <v>0</v>
      </c>
      <c r="S2308" s="73">
        <v>624.40000000000009</v>
      </c>
    </row>
    <row r="2309" spans="1:19" x14ac:dyDescent="0.35">
      <c r="A2309" s="72">
        <v>41357</v>
      </c>
      <c r="B2309" s="22" t="s">
        <v>99</v>
      </c>
      <c r="C2309" s="72" t="s">
        <v>58</v>
      </c>
      <c r="D2309" s="60">
        <v>1575</v>
      </c>
      <c r="E2309" s="22">
        <v>2</v>
      </c>
      <c r="F2309" s="49" t="s">
        <v>9</v>
      </c>
      <c r="G2309" s="49" t="s">
        <v>6</v>
      </c>
      <c r="H2309" s="73">
        <v>44.95</v>
      </c>
      <c r="I2309" s="73" t="s">
        <v>82</v>
      </c>
      <c r="J2309" s="74">
        <v>0</v>
      </c>
      <c r="K2309" s="73">
        <v>44.95</v>
      </c>
      <c r="L2309" s="73">
        <v>27.95</v>
      </c>
      <c r="M2309" s="22">
        <v>7</v>
      </c>
      <c r="N2309" s="22">
        <v>3015</v>
      </c>
      <c r="O2309" s="22" t="s">
        <v>37</v>
      </c>
      <c r="P2309" s="22" t="s">
        <v>29</v>
      </c>
      <c r="Q2309" s="75">
        <v>314.65000000000003</v>
      </c>
      <c r="R2309" s="73">
        <v>0</v>
      </c>
      <c r="S2309" s="73">
        <v>119.00000000000003</v>
      </c>
    </row>
    <row r="2310" spans="1:19" x14ac:dyDescent="0.35">
      <c r="A2310" s="72">
        <v>41357</v>
      </c>
      <c r="B2310" s="22" t="s">
        <v>99</v>
      </c>
      <c r="C2310" s="72" t="s">
        <v>58</v>
      </c>
      <c r="D2310" s="60">
        <v>1575</v>
      </c>
      <c r="E2310" s="22">
        <v>42</v>
      </c>
      <c r="F2310" s="49" t="s">
        <v>9</v>
      </c>
      <c r="G2310" s="49" t="s">
        <v>6</v>
      </c>
      <c r="H2310" s="73">
        <v>35.950000000000003</v>
      </c>
      <c r="I2310" s="73" t="s">
        <v>81</v>
      </c>
      <c r="J2310" s="74">
        <v>0.1</v>
      </c>
      <c r="K2310" s="73">
        <v>32.36</v>
      </c>
      <c r="L2310" s="73">
        <v>20.25</v>
      </c>
      <c r="M2310" s="22">
        <v>2</v>
      </c>
      <c r="N2310" s="22">
        <v>3015</v>
      </c>
      <c r="O2310" s="22" t="s">
        <v>37</v>
      </c>
      <c r="P2310" s="22" t="s">
        <v>29</v>
      </c>
      <c r="Q2310" s="75">
        <v>64.72</v>
      </c>
      <c r="R2310" s="73">
        <v>3.5900000000000034</v>
      </c>
      <c r="S2310" s="73">
        <v>24.22</v>
      </c>
    </row>
    <row r="2311" spans="1:19" x14ac:dyDescent="0.35">
      <c r="A2311" s="72">
        <v>41357</v>
      </c>
      <c r="B2311" s="22" t="s">
        <v>99</v>
      </c>
      <c r="C2311" s="72" t="s">
        <v>58</v>
      </c>
      <c r="D2311" s="60">
        <v>1575</v>
      </c>
      <c r="E2311" s="22">
        <v>38</v>
      </c>
      <c r="F2311" s="49" t="s">
        <v>9</v>
      </c>
      <c r="G2311" s="49" t="s">
        <v>6</v>
      </c>
      <c r="H2311" s="73">
        <v>24.95</v>
      </c>
      <c r="I2311" s="73" t="s">
        <v>80</v>
      </c>
      <c r="J2311" s="74">
        <v>0</v>
      </c>
      <c r="K2311" s="73">
        <v>24.95</v>
      </c>
      <c r="L2311" s="73">
        <v>11.48</v>
      </c>
      <c r="M2311" s="22">
        <v>2</v>
      </c>
      <c r="N2311" s="22">
        <v>3015</v>
      </c>
      <c r="O2311" s="22" t="s">
        <v>37</v>
      </c>
      <c r="P2311" s="22" t="s">
        <v>29</v>
      </c>
      <c r="Q2311" s="75">
        <v>49.9</v>
      </c>
      <c r="R2311" s="73">
        <v>0</v>
      </c>
      <c r="S2311" s="73">
        <v>26.939999999999998</v>
      </c>
    </row>
    <row r="2312" spans="1:19" x14ac:dyDescent="0.35">
      <c r="A2312" s="72">
        <v>41357</v>
      </c>
      <c r="B2312" s="22" t="s">
        <v>99</v>
      </c>
      <c r="C2312" s="72" t="s">
        <v>58</v>
      </c>
      <c r="D2312" s="60">
        <v>1576</v>
      </c>
      <c r="E2312" s="22">
        <v>7</v>
      </c>
      <c r="F2312" s="49" t="s">
        <v>11</v>
      </c>
      <c r="G2312" s="49" t="s">
        <v>6</v>
      </c>
      <c r="H2312" s="73">
        <v>20.95</v>
      </c>
      <c r="I2312" s="73" t="s">
        <v>80</v>
      </c>
      <c r="J2312" s="74">
        <v>0</v>
      </c>
      <c r="K2312" s="73">
        <v>20.95</v>
      </c>
      <c r="L2312" s="73">
        <v>10.039999999999999</v>
      </c>
      <c r="M2312" s="22">
        <v>22</v>
      </c>
      <c r="N2312" s="22">
        <v>3012</v>
      </c>
      <c r="O2312" s="22" t="s">
        <v>36</v>
      </c>
      <c r="P2312" s="22" t="s">
        <v>34</v>
      </c>
      <c r="Q2312" s="75">
        <v>460.9</v>
      </c>
      <c r="R2312" s="73">
        <v>0</v>
      </c>
      <c r="S2312" s="73">
        <v>240.02</v>
      </c>
    </row>
    <row r="2313" spans="1:19" x14ac:dyDescent="0.35">
      <c r="A2313" s="72">
        <v>41357</v>
      </c>
      <c r="B2313" s="22" t="s">
        <v>99</v>
      </c>
      <c r="C2313" s="72" t="s">
        <v>58</v>
      </c>
      <c r="D2313" s="60">
        <v>1576</v>
      </c>
      <c r="E2313" s="22">
        <v>32</v>
      </c>
      <c r="F2313" s="49" t="s">
        <v>11</v>
      </c>
      <c r="G2313" s="49" t="s">
        <v>6</v>
      </c>
      <c r="H2313" s="73">
        <v>22.95</v>
      </c>
      <c r="I2313" s="73" t="s">
        <v>80</v>
      </c>
      <c r="J2313" s="74">
        <v>0</v>
      </c>
      <c r="K2313" s="73">
        <v>22.95</v>
      </c>
      <c r="L2313" s="73">
        <v>11.78</v>
      </c>
      <c r="M2313" s="22">
        <v>17</v>
      </c>
      <c r="N2313" s="22">
        <v>3012</v>
      </c>
      <c r="O2313" s="22" t="s">
        <v>36</v>
      </c>
      <c r="P2313" s="22" t="s">
        <v>34</v>
      </c>
      <c r="Q2313" s="75">
        <v>390.15</v>
      </c>
      <c r="R2313" s="73">
        <v>0</v>
      </c>
      <c r="S2313" s="73">
        <v>189.89</v>
      </c>
    </row>
    <row r="2314" spans="1:19" x14ac:dyDescent="0.35">
      <c r="A2314" s="72">
        <v>41357</v>
      </c>
      <c r="B2314" s="22" t="s">
        <v>99</v>
      </c>
      <c r="C2314" s="72" t="s">
        <v>58</v>
      </c>
      <c r="D2314" s="60">
        <v>1577</v>
      </c>
      <c r="E2314" s="22">
        <v>30</v>
      </c>
      <c r="F2314" s="49" t="s">
        <v>10</v>
      </c>
      <c r="G2314" s="49" t="s">
        <v>6</v>
      </c>
      <c r="H2314" s="73">
        <v>10.95</v>
      </c>
      <c r="I2314" s="73" t="s">
        <v>79</v>
      </c>
      <c r="J2314" s="74">
        <v>0</v>
      </c>
      <c r="K2314" s="73">
        <v>10.95</v>
      </c>
      <c r="L2314" s="73">
        <v>4.8</v>
      </c>
      <c r="M2314" s="22">
        <v>20</v>
      </c>
      <c r="N2314" s="22">
        <v>3022</v>
      </c>
      <c r="O2314" s="22" t="s">
        <v>43</v>
      </c>
      <c r="P2314" s="22" t="s">
        <v>44</v>
      </c>
      <c r="Q2314" s="75">
        <v>219</v>
      </c>
      <c r="R2314" s="73">
        <v>0</v>
      </c>
      <c r="S2314" s="73">
        <v>122.99999999999999</v>
      </c>
    </row>
    <row r="2315" spans="1:19" x14ac:dyDescent="0.35">
      <c r="A2315" s="72">
        <v>41357</v>
      </c>
      <c r="B2315" s="22" t="s">
        <v>99</v>
      </c>
      <c r="C2315" s="72" t="s">
        <v>58</v>
      </c>
      <c r="D2315" s="60">
        <v>1578</v>
      </c>
      <c r="E2315" s="22">
        <v>14</v>
      </c>
      <c r="F2315" s="49" t="s">
        <v>9</v>
      </c>
      <c r="G2315" s="49" t="s">
        <v>6</v>
      </c>
      <c r="H2315" s="73">
        <v>31.95</v>
      </c>
      <c r="I2315" s="73" t="s">
        <v>81</v>
      </c>
      <c r="J2315" s="74">
        <v>0</v>
      </c>
      <c r="K2315" s="73">
        <v>31.95</v>
      </c>
      <c r="L2315" s="73">
        <v>17.38</v>
      </c>
      <c r="M2315" s="22">
        <v>4</v>
      </c>
      <c r="N2315" s="22">
        <v>3017</v>
      </c>
      <c r="O2315" s="22" t="s">
        <v>32</v>
      </c>
      <c r="P2315" s="22" t="s">
        <v>29</v>
      </c>
      <c r="Q2315" s="75">
        <v>127.8</v>
      </c>
      <c r="R2315" s="73">
        <v>0</v>
      </c>
      <c r="S2315" s="73">
        <v>58.28</v>
      </c>
    </row>
    <row r="2316" spans="1:19" x14ac:dyDescent="0.35">
      <c r="A2316" s="72">
        <v>41357</v>
      </c>
      <c r="B2316" s="22" t="s">
        <v>99</v>
      </c>
      <c r="C2316" s="72" t="s">
        <v>58</v>
      </c>
      <c r="D2316" s="60">
        <v>1579</v>
      </c>
      <c r="E2316" s="22">
        <v>25</v>
      </c>
      <c r="F2316" s="49" t="s">
        <v>10</v>
      </c>
      <c r="G2316" s="49" t="s">
        <v>6</v>
      </c>
      <c r="H2316" s="73">
        <v>0.95</v>
      </c>
      <c r="I2316" s="73" t="s">
        <v>78</v>
      </c>
      <c r="J2316" s="74">
        <v>0</v>
      </c>
      <c r="K2316" s="73">
        <v>0.95</v>
      </c>
      <c r="L2316" s="73">
        <v>0.35</v>
      </c>
      <c r="M2316" s="22">
        <v>5</v>
      </c>
      <c r="N2316" s="22">
        <v>3016</v>
      </c>
      <c r="O2316" s="22" t="s">
        <v>42</v>
      </c>
      <c r="P2316" s="22" t="s">
        <v>29</v>
      </c>
      <c r="Q2316" s="75">
        <v>4.75</v>
      </c>
      <c r="R2316" s="73">
        <v>0</v>
      </c>
      <c r="S2316" s="73">
        <v>3</v>
      </c>
    </row>
    <row r="2317" spans="1:19" x14ac:dyDescent="0.35">
      <c r="A2317" s="72">
        <v>41357</v>
      </c>
      <c r="B2317" s="22" t="s">
        <v>99</v>
      </c>
      <c r="C2317" s="72" t="s">
        <v>58</v>
      </c>
      <c r="D2317" s="60">
        <v>1580</v>
      </c>
      <c r="E2317" s="22">
        <v>26</v>
      </c>
      <c r="F2317" s="49" t="s">
        <v>9</v>
      </c>
      <c r="G2317" s="49" t="s">
        <v>6</v>
      </c>
      <c r="H2317" s="73">
        <v>0.95</v>
      </c>
      <c r="I2317" s="73" t="s">
        <v>78</v>
      </c>
      <c r="J2317" s="74">
        <v>0.1</v>
      </c>
      <c r="K2317" s="73">
        <v>0.86</v>
      </c>
      <c r="L2317" s="73">
        <v>0.42</v>
      </c>
      <c r="M2317" s="22">
        <v>2</v>
      </c>
      <c r="N2317" s="22">
        <v>3015</v>
      </c>
      <c r="O2317" s="22" t="s">
        <v>37</v>
      </c>
      <c r="P2317" s="22" t="s">
        <v>29</v>
      </c>
      <c r="Q2317" s="75">
        <v>1.72</v>
      </c>
      <c r="R2317" s="73">
        <v>8.9999999999999969E-2</v>
      </c>
      <c r="S2317" s="73">
        <v>0.88</v>
      </c>
    </row>
    <row r="2318" spans="1:19" x14ac:dyDescent="0.35">
      <c r="A2318" s="72">
        <v>41357</v>
      </c>
      <c r="B2318" s="22" t="s">
        <v>99</v>
      </c>
      <c r="C2318" s="72" t="s">
        <v>58</v>
      </c>
      <c r="D2318" s="60">
        <v>1580</v>
      </c>
      <c r="E2318" s="22">
        <v>41</v>
      </c>
      <c r="F2318" s="49" t="s">
        <v>9</v>
      </c>
      <c r="G2318" s="49" t="s">
        <v>6</v>
      </c>
      <c r="H2318" s="73">
        <v>18.95</v>
      </c>
      <c r="I2318" s="73" t="s">
        <v>79</v>
      </c>
      <c r="J2318" s="74">
        <v>0</v>
      </c>
      <c r="K2318" s="73">
        <v>18.95</v>
      </c>
      <c r="L2318" s="73">
        <v>9.98</v>
      </c>
      <c r="M2318" s="22">
        <v>8</v>
      </c>
      <c r="N2318" s="22">
        <v>3015</v>
      </c>
      <c r="O2318" s="22" t="s">
        <v>37</v>
      </c>
      <c r="P2318" s="22" t="s">
        <v>29</v>
      </c>
      <c r="Q2318" s="75">
        <v>151.6</v>
      </c>
      <c r="R2318" s="73">
        <v>0</v>
      </c>
      <c r="S2318" s="73">
        <v>71.759999999999991</v>
      </c>
    </row>
    <row r="2319" spans="1:19" x14ac:dyDescent="0.35">
      <c r="A2319" s="72">
        <v>41357</v>
      </c>
      <c r="B2319" s="22" t="s">
        <v>99</v>
      </c>
      <c r="C2319" s="72" t="s">
        <v>58</v>
      </c>
      <c r="D2319" s="60">
        <v>1580</v>
      </c>
      <c r="E2319" s="22">
        <v>3</v>
      </c>
      <c r="F2319" s="49" t="s">
        <v>9</v>
      </c>
      <c r="G2319" s="49" t="s">
        <v>6</v>
      </c>
      <c r="H2319" s="73">
        <v>59.95</v>
      </c>
      <c r="I2319" s="73" t="s">
        <v>83</v>
      </c>
      <c r="J2319" s="74">
        <v>0</v>
      </c>
      <c r="K2319" s="73">
        <v>59.95</v>
      </c>
      <c r="L2319" s="73">
        <v>28.73</v>
      </c>
      <c r="M2319" s="22">
        <v>18</v>
      </c>
      <c r="N2319" s="22">
        <v>3015</v>
      </c>
      <c r="O2319" s="22" t="s">
        <v>37</v>
      </c>
      <c r="P2319" s="22" t="s">
        <v>29</v>
      </c>
      <c r="Q2319" s="75">
        <v>1079.1000000000001</v>
      </c>
      <c r="R2319" s="73">
        <v>0</v>
      </c>
      <c r="S2319" s="73">
        <v>561.96</v>
      </c>
    </row>
    <row r="2320" spans="1:19" x14ac:dyDescent="0.35">
      <c r="A2320" s="72">
        <v>41357</v>
      </c>
      <c r="B2320" s="22" t="s">
        <v>99</v>
      </c>
      <c r="C2320" s="72" t="s">
        <v>58</v>
      </c>
      <c r="D2320" s="60">
        <v>1581</v>
      </c>
      <c r="E2320" s="22">
        <v>36</v>
      </c>
      <c r="F2320" s="49" t="s">
        <v>11</v>
      </c>
      <c r="G2320" s="49" t="s">
        <v>6</v>
      </c>
      <c r="H2320" s="73">
        <v>26.95</v>
      </c>
      <c r="I2320" s="73" t="s">
        <v>80</v>
      </c>
      <c r="J2320" s="74">
        <v>0</v>
      </c>
      <c r="K2320" s="73">
        <v>26.95</v>
      </c>
      <c r="L2320" s="73">
        <v>12.53</v>
      </c>
      <c r="M2320" s="22">
        <v>6</v>
      </c>
      <c r="N2320" s="22">
        <v>3026</v>
      </c>
      <c r="O2320" s="22" t="s">
        <v>51</v>
      </c>
      <c r="P2320" s="22" t="s">
        <v>41</v>
      </c>
      <c r="Q2320" s="75">
        <v>161.69999999999999</v>
      </c>
      <c r="R2320" s="73">
        <v>0</v>
      </c>
      <c r="S2320" s="73">
        <v>86.52</v>
      </c>
    </row>
    <row r="2321" spans="1:19" x14ac:dyDescent="0.35">
      <c r="A2321" s="72">
        <v>41357</v>
      </c>
      <c r="B2321" s="22" t="s">
        <v>99</v>
      </c>
      <c r="C2321" s="72" t="s">
        <v>58</v>
      </c>
      <c r="D2321" s="60">
        <v>1582</v>
      </c>
      <c r="E2321" s="22">
        <v>36</v>
      </c>
      <c r="F2321" s="49" t="s">
        <v>11</v>
      </c>
      <c r="G2321" s="49" t="s">
        <v>6</v>
      </c>
      <c r="H2321" s="73">
        <v>26.95</v>
      </c>
      <c r="I2321" s="73" t="s">
        <v>80</v>
      </c>
      <c r="J2321" s="74">
        <v>0</v>
      </c>
      <c r="K2321" s="73">
        <v>26.95</v>
      </c>
      <c r="L2321" s="73">
        <v>12.53</v>
      </c>
      <c r="M2321" s="22">
        <v>19</v>
      </c>
      <c r="N2321" s="22">
        <v>3025</v>
      </c>
      <c r="O2321" s="22" t="s">
        <v>35</v>
      </c>
      <c r="P2321" s="22" t="s">
        <v>31</v>
      </c>
      <c r="Q2321" s="75">
        <v>512.04999999999995</v>
      </c>
      <c r="R2321" s="73">
        <v>0</v>
      </c>
      <c r="S2321" s="73">
        <v>273.98</v>
      </c>
    </row>
    <row r="2322" spans="1:19" x14ac:dyDescent="0.35">
      <c r="A2322" s="72">
        <v>41357</v>
      </c>
      <c r="B2322" s="22" t="s">
        <v>99</v>
      </c>
      <c r="C2322" s="72" t="s">
        <v>58</v>
      </c>
      <c r="D2322" s="60">
        <v>1583</v>
      </c>
      <c r="E2322" s="22">
        <v>26</v>
      </c>
      <c r="F2322" s="49" t="s">
        <v>11</v>
      </c>
      <c r="G2322" s="49" t="s">
        <v>6</v>
      </c>
      <c r="H2322" s="73">
        <v>0.95</v>
      </c>
      <c r="I2322" s="73" t="s">
        <v>78</v>
      </c>
      <c r="J2322" s="74">
        <v>0</v>
      </c>
      <c r="K2322" s="73">
        <v>0.95</v>
      </c>
      <c r="L2322" s="73">
        <v>0.42</v>
      </c>
      <c r="M2322" s="22">
        <v>11</v>
      </c>
      <c r="N2322" s="22">
        <v>3012</v>
      </c>
      <c r="O2322" s="22" t="s">
        <v>36</v>
      </c>
      <c r="P2322" s="22" t="s">
        <v>34</v>
      </c>
      <c r="Q2322" s="75">
        <v>10.45</v>
      </c>
      <c r="R2322" s="73">
        <v>0</v>
      </c>
      <c r="S2322" s="73">
        <v>5.83</v>
      </c>
    </row>
    <row r="2323" spans="1:19" x14ac:dyDescent="0.35">
      <c r="A2323" s="72">
        <v>41358</v>
      </c>
      <c r="B2323" s="22" t="s">
        <v>100</v>
      </c>
      <c r="C2323" s="72" t="s">
        <v>58</v>
      </c>
      <c r="D2323" s="60">
        <v>1584</v>
      </c>
      <c r="E2323" s="22">
        <v>5</v>
      </c>
      <c r="F2323" s="49" t="s">
        <v>8</v>
      </c>
      <c r="G2323" s="49" t="s">
        <v>6</v>
      </c>
      <c r="H2323" s="73">
        <v>24.95</v>
      </c>
      <c r="I2323" s="73" t="s">
        <v>80</v>
      </c>
      <c r="J2323" s="74">
        <v>0</v>
      </c>
      <c r="K2323" s="73">
        <v>24.95</v>
      </c>
      <c r="L2323" s="73">
        <v>12.27</v>
      </c>
      <c r="M2323" s="22">
        <v>1</v>
      </c>
      <c r="N2323" s="22">
        <v>3017</v>
      </c>
      <c r="O2323" s="22" t="s">
        <v>32</v>
      </c>
      <c r="P2323" s="22" t="s">
        <v>29</v>
      </c>
      <c r="Q2323" s="75">
        <v>24.95</v>
      </c>
      <c r="R2323" s="73">
        <v>0</v>
      </c>
      <c r="S2323" s="73">
        <v>12.68</v>
      </c>
    </row>
    <row r="2324" spans="1:19" x14ac:dyDescent="0.35">
      <c r="A2324" s="72">
        <v>41358</v>
      </c>
      <c r="B2324" s="22" t="s">
        <v>100</v>
      </c>
      <c r="C2324" s="72" t="s">
        <v>58</v>
      </c>
      <c r="D2324" s="60">
        <v>1585</v>
      </c>
      <c r="E2324" s="22">
        <v>25</v>
      </c>
      <c r="F2324" s="49" t="s">
        <v>9</v>
      </c>
      <c r="G2324" s="49" t="s">
        <v>6</v>
      </c>
      <c r="H2324" s="73">
        <v>0.95</v>
      </c>
      <c r="I2324" s="73" t="s">
        <v>78</v>
      </c>
      <c r="J2324" s="74">
        <v>0</v>
      </c>
      <c r="K2324" s="73">
        <v>0.95</v>
      </c>
      <c r="L2324" s="73">
        <v>0.35</v>
      </c>
      <c r="M2324" s="22">
        <v>11</v>
      </c>
      <c r="N2324" s="22">
        <v>3017</v>
      </c>
      <c r="O2324" s="22" t="s">
        <v>32</v>
      </c>
      <c r="P2324" s="22" t="s">
        <v>29</v>
      </c>
      <c r="Q2324" s="75">
        <v>10.45</v>
      </c>
      <c r="R2324" s="73">
        <v>0</v>
      </c>
      <c r="S2324" s="73">
        <v>6.6</v>
      </c>
    </row>
    <row r="2325" spans="1:19" x14ac:dyDescent="0.35">
      <c r="A2325" s="72">
        <v>41358</v>
      </c>
      <c r="B2325" s="22" t="s">
        <v>100</v>
      </c>
      <c r="C2325" s="72" t="s">
        <v>58</v>
      </c>
      <c r="D2325" s="60">
        <v>1586</v>
      </c>
      <c r="E2325" s="22">
        <v>48</v>
      </c>
      <c r="F2325" s="49" t="s">
        <v>7</v>
      </c>
      <c r="G2325" s="49" t="s">
        <v>6</v>
      </c>
      <c r="H2325" s="73">
        <v>3.95</v>
      </c>
      <c r="I2325" s="73" t="s">
        <v>78</v>
      </c>
      <c r="J2325" s="74">
        <v>0</v>
      </c>
      <c r="K2325" s="73">
        <v>3.95</v>
      </c>
      <c r="L2325" s="73">
        <v>1.43</v>
      </c>
      <c r="M2325" s="22">
        <v>24</v>
      </c>
      <c r="N2325" s="22">
        <v>3013</v>
      </c>
      <c r="O2325" s="22" t="s">
        <v>33</v>
      </c>
      <c r="P2325" s="22" t="s">
        <v>34</v>
      </c>
      <c r="Q2325" s="75">
        <v>94.800000000000011</v>
      </c>
      <c r="R2325" s="73">
        <v>0</v>
      </c>
      <c r="S2325" s="73">
        <v>60.480000000000011</v>
      </c>
    </row>
    <row r="2326" spans="1:19" x14ac:dyDescent="0.35">
      <c r="A2326" s="72">
        <v>41358</v>
      </c>
      <c r="B2326" s="22" t="s">
        <v>100</v>
      </c>
      <c r="C2326" s="72" t="s">
        <v>58</v>
      </c>
      <c r="D2326" s="60">
        <v>1586</v>
      </c>
      <c r="E2326" s="22">
        <v>6</v>
      </c>
      <c r="F2326" s="49" t="s">
        <v>7</v>
      </c>
      <c r="G2326" s="49" t="s">
        <v>6</v>
      </c>
      <c r="H2326" s="73">
        <v>55.95</v>
      </c>
      <c r="I2326" s="73" t="s">
        <v>83</v>
      </c>
      <c r="J2326" s="74">
        <v>0</v>
      </c>
      <c r="K2326" s="73">
        <v>55.95</v>
      </c>
      <c r="L2326" s="73">
        <v>16.059999999999999</v>
      </c>
      <c r="M2326" s="22">
        <v>4</v>
      </c>
      <c r="N2326" s="22">
        <v>3013</v>
      </c>
      <c r="O2326" s="22" t="s">
        <v>33</v>
      </c>
      <c r="P2326" s="22" t="s">
        <v>34</v>
      </c>
      <c r="Q2326" s="75">
        <v>223.8</v>
      </c>
      <c r="R2326" s="73">
        <v>0</v>
      </c>
      <c r="S2326" s="73">
        <v>159.56</v>
      </c>
    </row>
    <row r="2327" spans="1:19" x14ac:dyDescent="0.35">
      <c r="A2327" s="72">
        <v>41358</v>
      </c>
      <c r="B2327" s="22" t="s">
        <v>100</v>
      </c>
      <c r="C2327" s="72" t="s">
        <v>58</v>
      </c>
      <c r="D2327" s="60">
        <v>1587</v>
      </c>
      <c r="E2327" s="22">
        <v>10</v>
      </c>
      <c r="F2327" s="49" t="s">
        <v>8</v>
      </c>
      <c r="G2327" s="49" t="s">
        <v>6</v>
      </c>
      <c r="H2327" s="73">
        <v>34.950000000000003</v>
      </c>
      <c r="I2327" s="73" t="s">
        <v>81</v>
      </c>
      <c r="J2327" s="74">
        <v>0.1</v>
      </c>
      <c r="K2327" s="73">
        <v>31.46</v>
      </c>
      <c r="L2327" s="73">
        <v>22.13</v>
      </c>
      <c r="M2327" s="22">
        <v>1</v>
      </c>
      <c r="N2327" s="22">
        <v>3021</v>
      </c>
      <c r="O2327" s="22" t="s">
        <v>26</v>
      </c>
      <c r="P2327" s="22" t="s">
        <v>27</v>
      </c>
      <c r="Q2327" s="75">
        <v>31.46</v>
      </c>
      <c r="R2327" s="73">
        <v>3.490000000000002</v>
      </c>
      <c r="S2327" s="73">
        <v>9.3300000000000018</v>
      </c>
    </row>
    <row r="2328" spans="1:19" x14ac:dyDescent="0.35">
      <c r="A2328" s="72">
        <v>41358</v>
      </c>
      <c r="B2328" s="22" t="s">
        <v>100</v>
      </c>
      <c r="C2328" s="72" t="s">
        <v>58</v>
      </c>
      <c r="D2328" s="60">
        <v>1588</v>
      </c>
      <c r="E2328" s="22">
        <v>20</v>
      </c>
      <c r="F2328" s="49" t="s">
        <v>7</v>
      </c>
      <c r="G2328" s="49" t="s">
        <v>6</v>
      </c>
      <c r="H2328" s="73">
        <v>16.95</v>
      </c>
      <c r="I2328" s="73" t="s">
        <v>79</v>
      </c>
      <c r="J2328" s="74">
        <v>0</v>
      </c>
      <c r="K2328" s="73">
        <v>16.95</v>
      </c>
      <c r="L2328" s="73">
        <v>6.76</v>
      </c>
      <c r="M2328" s="22">
        <v>16</v>
      </c>
      <c r="N2328" s="22">
        <v>3019</v>
      </c>
      <c r="O2328" s="22" t="s">
        <v>28</v>
      </c>
      <c r="P2328" s="22" t="s">
        <v>29</v>
      </c>
      <c r="Q2328" s="75">
        <v>271.2</v>
      </c>
      <c r="R2328" s="73">
        <v>0</v>
      </c>
      <c r="S2328" s="73">
        <v>163.04</v>
      </c>
    </row>
    <row r="2329" spans="1:19" x14ac:dyDescent="0.35">
      <c r="A2329" s="72">
        <v>41358</v>
      </c>
      <c r="B2329" s="22" t="s">
        <v>100</v>
      </c>
      <c r="C2329" s="72" t="s">
        <v>58</v>
      </c>
      <c r="D2329" s="60">
        <v>1589</v>
      </c>
      <c r="E2329" s="22">
        <v>38</v>
      </c>
      <c r="F2329" s="49" t="s">
        <v>9</v>
      </c>
      <c r="G2329" s="49" t="s">
        <v>6</v>
      </c>
      <c r="H2329" s="73">
        <v>24.95</v>
      </c>
      <c r="I2329" s="73" t="s">
        <v>80</v>
      </c>
      <c r="J2329" s="74">
        <v>0</v>
      </c>
      <c r="K2329" s="73">
        <v>24.95</v>
      </c>
      <c r="L2329" s="73">
        <v>11.48</v>
      </c>
      <c r="M2329" s="22">
        <v>4</v>
      </c>
      <c r="N2329" s="22">
        <v>3031</v>
      </c>
      <c r="O2329" s="22" t="s">
        <v>48</v>
      </c>
      <c r="P2329" s="22" t="s">
        <v>23</v>
      </c>
      <c r="Q2329" s="75">
        <v>99.8</v>
      </c>
      <c r="R2329" s="73">
        <v>0</v>
      </c>
      <c r="S2329" s="73">
        <v>53.879999999999995</v>
      </c>
    </row>
    <row r="2330" spans="1:19" x14ac:dyDescent="0.35">
      <c r="A2330" s="72">
        <v>41358</v>
      </c>
      <c r="B2330" s="22" t="s">
        <v>100</v>
      </c>
      <c r="C2330" s="72" t="s">
        <v>58</v>
      </c>
      <c r="D2330" s="60">
        <v>1590</v>
      </c>
      <c r="E2330" s="22">
        <v>41</v>
      </c>
      <c r="F2330" s="49" t="s">
        <v>7</v>
      </c>
      <c r="G2330" s="49" t="s">
        <v>6</v>
      </c>
      <c r="H2330" s="73">
        <v>18.95</v>
      </c>
      <c r="I2330" s="73" t="s">
        <v>79</v>
      </c>
      <c r="J2330" s="74">
        <v>0</v>
      </c>
      <c r="K2330" s="73">
        <v>18.95</v>
      </c>
      <c r="L2330" s="73">
        <v>9.98</v>
      </c>
      <c r="M2330" s="22">
        <v>16</v>
      </c>
      <c r="N2330" s="22">
        <v>3028</v>
      </c>
      <c r="O2330" s="22" t="s">
        <v>39</v>
      </c>
      <c r="P2330" s="22" t="s">
        <v>27</v>
      </c>
      <c r="Q2330" s="75">
        <v>303.2</v>
      </c>
      <c r="R2330" s="73">
        <v>0</v>
      </c>
      <c r="S2330" s="73">
        <v>143.51999999999998</v>
      </c>
    </row>
    <row r="2331" spans="1:19" x14ac:dyDescent="0.35">
      <c r="A2331" s="72">
        <v>41358</v>
      </c>
      <c r="B2331" s="22" t="s">
        <v>100</v>
      </c>
      <c r="C2331" s="72" t="s">
        <v>58</v>
      </c>
      <c r="D2331" s="60">
        <v>1590</v>
      </c>
      <c r="E2331" s="22">
        <v>34</v>
      </c>
      <c r="F2331" s="49" t="s">
        <v>7</v>
      </c>
      <c r="G2331" s="49" t="s">
        <v>6</v>
      </c>
      <c r="H2331" s="73">
        <v>37.950000000000003</v>
      </c>
      <c r="I2331" s="73" t="s">
        <v>81</v>
      </c>
      <c r="J2331" s="74">
        <v>0.1</v>
      </c>
      <c r="K2331" s="73">
        <v>34.159999999999997</v>
      </c>
      <c r="L2331" s="73">
        <v>15.35</v>
      </c>
      <c r="M2331" s="22">
        <v>16</v>
      </c>
      <c r="N2331" s="22">
        <v>3028</v>
      </c>
      <c r="O2331" s="22" t="s">
        <v>39</v>
      </c>
      <c r="P2331" s="22" t="s">
        <v>27</v>
      </c>
      <c r="Q2331" s="75">
        <v>546.55999999999995</v>
      </c>
      <c r="R2331" s="73">
        <v>3.7900000000000063</v>
      </c>
      <c r="S2331" s="73">
        <v>300.95999999999992</v>
      </c>
    </row>
    <row r="2332" spans="1:19" x14ac:dyDescent="0.35">
      <c r="A2332" s="72">
        <v>41358</v>
      </c>
      <c r="B2332" s="22" t="s">
        <v>100</v>
      </c>
      <c r="C2332" s="72" t="s">
        <v>58</v>
      </c>
      <c r="D2332" s="60">
        <v>1591</v>
      </c>
      <c r="E2332" s="22">
        <v>1</v>
      </c>
      <c r="F2332" s="49" t="s">
        <v>7</v>
      </c>
      <c r="G2332" s="49" t="s">
        <v>6</v>
      </c>
      <c r="H2332" s="73">
        <v>43.95</v>
      </c>
      <c r="I2332" s="73" t="s">
        <v>82</v>
      </c>
      <c r="J2332" s="74">
        <v>0</v>
      </c>
      <c r="K2332" s="73">
        <v>43.95</v>
      </c>
      <c r="L2332" s="73">
        <v>25.6</v>
      </c>
      <c r="M2332" s="22">
        <v>11</v>
      </c>
      <c r="N2332" s="22">
        <v>3014</v>
      </c>
      <c r="O2332" s="22" t="s">
        <v>24</v>
      </c>
      <c r="P2332" s="22" t="s">
        <v>25</v>
      </c>
      <c r="Q2332" s="75">
        <v>483.45000000000005</v>
      </c>
      <c r="R2332" s="73">
        <v>0</v>
      </c>
      <c r="S2332" s="73">
        <v>201.85000000000002</v>
      </c>
    </row>
    <row r="2333" spans="1:19" x14ac:dyDescent="0.35">
      <c r="A2333" s="72">
        <v>41358</v>
      </c>
      <c r="B2333" s="22" t="s">
        <v>100</v>
      </c>
      <c r="C2333" s="72" t="s">
        <v>58</v>
      </c>
      <c r="D2333" s="60">
        <v>1592</v>
      </c>
      <c r="E2333" s="22">
        <v>11</v>
      </c>
      <c r="F2333" s="49" t="s">
        <v>8</v>
      </c>
      <c r="G2333" s="49" t="s">
        <v>6</v>
      </c>
      <c r="H2333" s="73">
        <v>65.95</v>
      </c>
      <c r="I2333" s="73" t="s">
        <v>83</v>
      </c>
      <c r="J2333" s="74">
        <v>0</v>
      </c>
      <c r="K2333" s="73">
        <v>65.95</v>
      </c>
      <c r="L2333" s="73">
        <v>37.97</v>
      </c>
      <c r="M2333" s="22">
        <v>11</v>
      </c>
      <c r="N2333" s="22">
        <v>3029</v>
      </c>
      <c r="O2333" s="22" t="s">
        <v>46</v>
      </c>
      <c r="P2333" s="22" t="s">
        <v>23</v>
      </c>
      <c r="Q2333" s="75">
        <v>725.45</v>
      </c>
      <c r="R2333" s="73">
        <v>0</v>
      </c>
      <c r="S2333" s="73">
        <v>307.78000000000003</v>
      </c>
    </row>
    <row r="2334" spans="1:19" x14ac:dyDescent="0.35">
      <c r="A2334" s="72">
        <v>41358</v>
      </c>
      <c r="B2334" s="22" t="s">
        <v>100</v>
      </c>
      <c r="C2334" s="72" t="s">
        <v>58</v>
      </c>
      <c r="D2334" s="60">
        <v>1593</v>
      </c>
      <c r="E2334" s="22">
        <v>41</v>
      </c>
      <c r="F2334" s="49" t="s">
        <v>9</v>
      </c>
      <c r="G2334" s="49" t="s">
        <v>6</v>
      </c>
      <c r="H2334" s="73">
        <v>18.95</v>
      </c>
      <c r="I2334" s="73" t="s">
        <v>79</v>
      </c>
      <c r="J2334" s="74">
        <v>0</v>
      </c>
      <c r="K2334" s="73">
        <v>18.95</v>
      </c>
      <c r="L2334" s="73">
        <v>9.98</v>
      </c>
      <c r="M2334" s="22">
        <v>17</v>
      </c>
      <c r="N2334" s="22">
        <v>3011</v>
      </c>
      <c r="O2334" s="22" t="s">
        <v>52</v>
      </c>
      <c r="P2334" s="22" t="s">
        <v>31</v>
      </c>
      <c r="Q2334" s="75">
        <v>322.14999999999998</v>
      </c>
      <c r="R2334" s="73">
        <v>0</v>
      </c>
      <c r="S2334" s="73">
        <v>152.48999999999998</v>
      </c>
    </row>
    <row r="2335" spans="1:19" x14ac:dyDescent="0.35">
      <c r="A2335" s="72">
        <v>41358</v>
      </c>
      <c r="B2335" s="22" t="s">
        <v>100</v>
      </c>
      <c r="C2335" s="72" t="s">
        <v>58</v>
      </c>
      <c r="D2335" s="60">
        <v>1594</v>
      </c>
      <c r="E2335" s="22">
        <v>30</v>
      </c>
      <c r="F2335" s="49" t="s">
        <v>8</v>
      </c>
      <c r="G2335" s="49" t="s">
        <v>6</v>
      </c>
      <c r="H2335" s="73">
        <v>10.95</v>
      </c>
      <c r="I2335" s="73" t="s">
        <v>79</v>
      </c>
      <c r="J2335" s="74">
        <v>0</v>
      </c>
      <c r="K2335" s="73">
        <v>10.95</v>
      </c>
      <c r="L2335" s="73">
        <v>4.8</v>
      </c>
      <c r="M2335" s="22">
        <v>26</v>
      </c>
      <c r="N2335" s="22">
        <v>3031</v>
      </c>
      <c r="O2335" s="22" t="s">
        <v>48</v>
      </c>
      <c r="P2335" s="22" t="s">
        <v>23</v>
      </c>
      <c r="Q2335" s="75">
        <v>284.7</v>
      </c>
      <c r="R2335" s="73">
        <v>0</v>
      </c>
      <c r="S2335" s="73">
        <v>159.89999999999998</v>
      </c>
    </row>
    <row r="2336" spans="1:19" x14ac:dyDescent="0.35">
      <c r="A2336" s="72">
        <v>41358</v>
      </c>
      <c r="B2336" s="22" t="s">
        <v>100</v>
      </c>
      <c r="C2336" s="72" t="s">
        <v>58</v>
      </c>
      <c r="D2336" s="60">
        <v>1595</v>
      </c>
      <c r="E2336" s="22">
        <v>7</v>
      </c>
      <c r="F2336" s="49" t="s">
        <v>7</v>
      </c>
      <c r="G2336" s="49" t="s">
        <v>6</v>
      </c>
      <c r="H2336" s="73">
        <v>20.95</v>
      </c>
      <c r="I2336" s="73" t="s">
        <v>80</v>
      </c>
      <c r="J2336" s="74">
        <v>0</v>
      </c>
      <c r="K2336" s="73">
        <v>20.95</v>
      </c>
      <c r="L2336" s="73">
        <v>10.039999999999999</v>
      </c>
      <c r="M2336" s="22">
        <v>7</v>
      </c>
      <c r="N2336" s="22">
        <v>3031</v>
      </c>
      <c r="O2336" s="22" t="s">
        <v>48</v>
      </c>
      <c r="P2336" s="22" t="s">
        <v>23</v>
      </c>
      <c r="Q2336" s="75">
        <v>146.65</v>
      </c>
      <c r="R2336" s="73">
        <v>0</v>
      </c>
      <c r="S2336" s="73">
        <v>76.37</v>
      </c>
    </row>
    <row r="2337" spans="1:19" x14ac:dyDescent="0.35">
      <c r="A2337" s="72">
        <v>41358</v>
      </c>
      <c r="B2337" s="22" t="s">
        <v>100</v>
      </c>
      <c r="C2337" s="72" t="s">
        <v>58</v>
      </c>
      <c r="D2337" s="60">
        <v>1596</v>
      </c>
      <c r="E2337" s="22">
        <v>49</v>
      </c>
      <c r="F2337" s="49" t="s">
        <v>9</v>
      </c>
      <c r="G2337" s="49" t="s">
        <v>6</v>
      </c>
      <c r="H2337" s="73">
        <v>63.95</v>
      </c>
      <c r="I2337" s="73" t="s">
        <v>83</v>
      </c>
      <c r="J2337" s="74">
        <v>0</v>
      </c>
      <c r="K2337" s="73">
        <v>63.95</v>
      </c>
      <c r="L2337" s="73">
        <v>27.1</v>
      </c>
      <c r="M2337" s="22">
        <v>4</v>
      </c>
      <c r="N2337" s="22">
        <v>3031</v>
      </c>
      <c r="O2337" s="22" t="s">
        <v>48</v>
      </c>
      <c r="P2337" s="22" t="s">
        <v>23</v>
      </c>
      <c r="Q2337" s="75">
        <v>255.8</v>
      </c>
      <c r="R2337" s="73">
        <v>0</v>
      </c>
      <c r="S2337" s="73">
        <v>147.4</v>
      </c>
    </row>
    <row r="2338" spans="1:19" x14ac:dyDescent="0.35">
      <c r="A2338" s="72">
        <v>41358</v>
      </c>
      <c r="B2338" s="22" t="s">
        <v>100</v>
      </c>
      <c r="C2338" s="72" t="s">
        <v>58</v>
      </c>
      <c r="D2338" s="60">
        <v>1597</v>
      </c>
      <c r="E2338" s="22">
        <v>49</v>
      </c>
      <c r="F2338" s="49" t="s">
        <v>7</v>
      </c>
      <c r="G2338" s="49" t="s">
        <v>6</v>
      </c>
      <c r="H2338" s="73">
        <v>63.95</v>
      </c>
      <c r="I2338" s="73" t="s">
        <v>83</v>
      </c>
      <c r="J2338" s="74">
        <v>0</v>
      </c>
      <c r="K2338" s="73">
        <v>63.95</v>
      </c>
      <c r="L2338" s="73">
        <v>27.1</v>
      </c>
      <c r="M2338" s="22">
        <v>5</v>
      </c>
      <c r="N2338" s="22">
        <v>3010</v>
      </c>
      <c r="O2338" s="22" t="s">
        <v>45</v>
      </c>
      <c r="P2338" s="22" t="s">
        <v>44</v>
      </c>
      <c r="Q2338" s="75">
        <v>319.75</v>
      </c>
      <c r="R2338" s="73">
        <v>0</v>
      </c>
      <c r="S2338" s="73">
        <v>184.25</v>
      </c>
    </row>
    <row r="2339" spans="1:19" x14ac:dyDescent="0.35">
      <c r="A2339" s="72">
        <v>41358</v>
      </c>
      <c r="B2339" s="22" t="s">
        <v>100</v>
      </c>
      <c r="C2339" s="72" t="s">
        <v>58</v>
      </c>
      <c r="D2339" s="60">
        <v>1597</v>
      </c>
      <c r="E2339" s="22">
        <v>44</v>
      </c>
      <c r="F2339" s="49" t="s">
        <v>7</v>
      </c>
      <c r="G2339" s="49" t="s">
        <v>6</v>
      </c>
      <c r="H2339" s="73">
        <v>38.950000000000003</v>
      </c>
      <c r="I2339" s="73" t="s">
        <v>81</v>
      </c>
      <c r="J2339" s="74">
        <v>0</v>
      </c>
      <c r="K2339" s="73">
        <v>38.950000000000003</v>
      </c>
      <c r="L2339" s="73">
        <v>24.76</v>
      </c>
      <c r="M2339" s="22">
        <v>24</v>
      </c>
      <c r="N2339" s="22">
        <v>3010</v>
      </c>
      <c r="O2339" s="22" t="s">
        <v>45</v>
      </c>
      <c r="P2339" s="22" t="s">
        <v>44</v>
      </c>
      <c r="Q2339" s="75">
        <v>934.80000000000007</v>
      </c>
      <c r="R2339" s="73">
        <v>0</v>
      </c>
      <c r="S2339" s="73">
        <v>340.56000000000006</v>
      </c>
    </row>
    <row r="2340" spans="1:19" x14ac:dyDescent="0.35">
      <c r="A2340" s="72">
        <v>41358</v>
      </c>
      <c r="B2340" s="22" t="s">
        <v>100</v>
      </c>
      <c r="C2340" s="72" t="s">
        <v>58</v>
      </c>
      <c r="D2340" s="60">
        <v>1598</v>
      </c>
      <c r="E2340" s="22">
        <v>42</v>
      </c>
      <c r="F2340" s="49" t="s">
        <v>8</v>
      </c>
      <c r="G2340" s="49" t="s">
        <v>6</v>
      </c>
      <c r="H2340" s="73">
        <v>35.950000000000003</v>
      </c>
      <c r="I2340" s="73" t="s">
        <v>81</v>
      </c>
      <c r="J2340" s="74">
        <v>0.1</v>
      </c>
      <c r="K2340" s="73">
        <v>32.36</v>
      </c>
      <c r="L2340" s="73">
        <v>20.25</v>
      </c>
      <c r="M2340" s="22">
        <v>2</v>
      </c>
      <c r="N2340" s="22">
        <v>3018</v>
      </c>
      <c r="O2340" s="22" t="s">
        <v>49</v>
      </c>
      <c r="P2340" s="22" t="s">
        <v>41</v>
      </c>
      <c r="Q2340" s="75">
        <v>64.72</v>
      </c>
      <c r="R2340" s="73">
        <v>3.5900000000000034</v>
      </c>
      <c r="S2340" s="73">
        <v>24.22</v>
      </c>
    </row>
    <row r="2341" spans="1:19" x14ac:dyDescent="0.35">
      <c r="A2341" s="72">
        <v>41358</v>
      </c>
      <c r="B2341" s="22" t="s">
        <v>100</v>
      </c>
      <c r="C2341" s="72" t="s">
        <v>58</v>
      </c>
      <c r="D2341" s="60">
        <v>1598</v>
      </c>
      <c r="E2341" s="22">
        <v>49</v>
      </c>
      <c r="F2341" s="49" t="s">
        <v>8</v>
      </c>
      <c r="G2341" s="49" t="s">
        <v>6</v>
      </c>
      <c r="H2341" s="73">
        <v>63.95</v>
      </c>
      <c r="I2341" s="73" t="s">
        <v>83</v>
      </c>
      <c r="J2341" s="74">
        <v>0</v>
      </c>
      <c r="K2341" s="73">
        <v>63.95</v>
      </c>
      <c r="L2341" s="73">
        <v>27.1</v>
      </c>
      <c r="M2341" s="22">
        <v>5</v>
      </c>
      <c r="N2341" s="22">
        <v>3018</v>
      </c>
      <c r="O2341" s="22" t="s">
        <v>49</v>
      </c>
      <c r="P2341" s="22" t="s">
        <v>41</v>
      </c>
      <c r="Q2341" s="75">
        <v>319.75</v>
      </c>
      <c r="R2341" s="73">
        <v>0</v>
      </c>
      <c r="S2341" s="73">
        <v>184.25</v>
      </c>
    </row>
    <row r="2342" spans="1:19" x14ac:dyDescent="0.35">
      <c r="A2342" s="72">
        <v>41358</v>
      </c>
      <c r="B2342" s="22" t="s">
        <v>100</v>
      </c>
      <c r="C2342" s="72" t="s">
        <v>58</v>
      </c>
      <c r="D2342" s="60">
        <v>1599</v>
      </c>
      <c r="E2342" s="22">
        <v>18</v>
      </c>
      <c r="F2342" s="49" t="s">
        <v>7</v>
      </c>
      <c r="G2342" s="49" t="s">
        <v>6</v>
      </c>
      <c r="H2342" s="73">
        <v>54.95</v>
      </c>
      <c r="I2342" s="73" t="s">
        <v>83</v>
      </c>
      <c r="J2342" s="74">
        <v>0.1</v>
      </c>
      <c r="K2342" s="73">
        <v>49.46</v>
      </c>
      <c r="L2342" s="73">
        <v>26.65</v>
      </c>
      <c r="M2342" s="22">
        <v>30</v>
      </c>
      <c r="N2342" s="22">
        <v>3010</v>
      </c>
      <c r="O2342" s="22" t="s">
        <v>45</v>
      </c>
      <c r="P2342" s="22" t="s">
        <v>44</v>
      </c>
      <c r="Q2342" s="75">
        <v>1483.8</v>
      </c>
      <c r="R2342" s="73">
        <v>5.490000000000002</v>
      </c>
      <c r="S2342" s="73">
        <v>684.30000000000007</v>
      </c>
    </row>
    <row r="2343" spans="1:19" x14ac:dyDescent="0.35">
      <c r="A2343" s="72">
        <v>41358</v>
      </c>
      <c r="B2343" s="22" t="s">
        <v>100</v>
      </c>
      <c r="C2343" s="72" t="s">
        <v>58</v>
      </c>
      <c r="D2343" s="60">
        <v>1600</v>
      </c>
      <c r="E2343" s="22">
        <v>4</v>
      </c>
      <c r="F2343" s="49" t="s">
        <v>9</v>
      </c>
      <c r="G2343" s="49" t="s">
        <v>6</v>
      </c>
      <c r="H2343" s="73">
        <v>73.95</v>
      </c>
      <c r="I2343" s="73" t="s">
        <v>83</v>
      </c>
      <c r="J2343" s="74">
        <v>0</v>
      </c>
      <c r="K2343" s="73">
        <v>73.95</v>
      </c>
      <c r="L2343" s="73">
        <v>38.86</v>
      </c>
      <c r="M2343" s="22">
        <v>1</v>
      </c>
      <c r="N2343" s="22">
        <v>3025</v>
      </c>
      <c r="O2343" s="22" t="s">
        <v>35</v>
      </c>
      <c r="P2343" s="22" t="s">
        <v>31</v>
      </c>
      <c r="Q2343" s="75">
        <v>73.95</v>
      </c>
      <c r="R2343" s="73">
        <v>0</v>
      </c>
      <c r="S2343" s="73">
        <v>35.090000000000003</v>
      </c>
    </row>
    <row r="2344" spans="1:19" x14ac:dyDescent="0.35">
      <c r="A2344" s="72">
        <v>41358</v>
      </c>
      <c r="B2344" s="22" t="s">
        <v>100</v>
      </c>
      <c r="C2344" s="72" t="s">
        <v>58</v>
      </c>
      <c r="D2344" s="60">
        <v>1600</v>
      </c>
      <c r="E2344" s="22">
        <v>12</v>
      </c>
      <c r="F2344" s="49" t="s">
        <v>9</v>
      </c>
      <c r="G2344" s="49" t="s">
        <v>6</v>
      </c>
      <c r="H2344" s="73">
        <v>47.95</v>
      </c>
      <c r="I2344" s="73" t="s">
        <v>82</v>
      </c>
      <c r="J2344" s="74">
        <v>0</v>
      </c>
      <c r="K2344" s="73">
        <v>47.95</v>
      </c>
      <c r="L2344" s="73">
        <v>20.7</v>
      </c>
      <c r="M2344" s="22">
        <v>3</v>
      </c>
      <c r="N2344" s="22">
        <v>3025</v>
      </c>
      <c r="O2344" s="22" t="s">
        <v>35</v>
      </c>
      <c r="P2344" s="22" t="s">
        <v>31</v>
      </c>
      <c r="Q2344" s="75">
        <v>143.85000000000002</v>
      </c>
      <c r="R2344" s="73">
        <v>0</v>
      </c>
      <c r="S2344" s="73">
        <v>81.750000000000014</v>
      </c>
    </row>
    <row r="2345" spans="1:19" x14ac:dyDescent="0.35">
      <c r="A2345" s="72">
        <v>41358</v>
      </c>
      <c r="B2345" s="22" t="s">
        <v>100</v>
      </c>
      <c r="C2345" s="72" t="s">
        <v>58</v>
      </c>
      <c r="D2345" s="60">
        <v>1600</v>
      </c>
      <c r="E2345" s="22">
        <v>25</v>
      </c>
      <c r="F2345" s="49" t="s">
        <v>9</v>
      </c>
      <c r="G2345" s="49" t="s">
        <v>6</v>
      </c>
      <c r="H2345" s="73">
        <v>0.95</v>
      </c>
      <c r="I2345" s="73" t="s">
        <v>78</v>
      </c>
      <c r="J2345" s="74">
        <v>0</v>
      </c>
      <c r="K2345" s="73">
        <v>0.95</v>
      </c>
      <c r="L2345" s="73">
        <v>0.35</v>
      </c>
      <c r="M2345" s="22">
        <v>28</v>
      </c>
      <c r="N2345" s="22">
        <v>3025</v>
      </c>
      <c r="O2345" s="22" t="s">
        <v>35</v>
      </c>
      <c r="P2345" s="22" t="s">
        <v>31</v>
      </c>
      <c r="Q2345" s="75">
        <v>26.599999999999998</v>
      </c>
      <c r="R2345" s="73">
        <v>0</v>
      </c>
      <c r="S2345" s="73">
        <v>16.8</v>
      </c>
    </row>
    <row r="2346" spans="1:19" x14ac:dyDescent="0.35">
      <c r="A2346" s="72">
        <v>41358</v>
      </c>
      <c r="B2346" s="22" t="s">
        <v>100</v>
      </c>
      <c r="C2346" s="72" t="s">
        <v>58</v>
      </c>
      <c r="D2346" s="60">
        <v>1601</v>
      </c>
      <c r="E2346" s="22">
        <v>12</v>
      </c>
      <c r="F2346" s="49" t="s">
        <v>8</v>
      </c>
      <c r="G2346" s="49" t="s">
        <v>6</v>
      </c>
      <c r="H2346" s="73">
        <v>47.95</v>
      </c>
      <c r="I2346" s="73" t="s">
        <v>82</v>
      </c>
      <c r="J2346" s="74">
        <v>0</v>
      </c>
      <c r="K2346" s="73">
        <v>47.95</v>
      </c>
      <c r="L2346" s="73">
        <v>20.7</v>
      </c>
      <c r="M2346" s="22">
        <v>3</v>
      </c>
      <c r="N2346" s="22">
        <v>3013</v>
      </c>
      <c r="O2346" s="22" t="s">
        <v>33</v>
      </c>
      <c r="P2346" s="22" t="s">
        <v>34</v>
      </c>
      <c r="Q2346" s="75">
        <v>143.85000000000002</v>
      </c>
      <c r="R2346" s="73">
        <v>0</v>
      </c>
      <c r="S2346" s="73">
        <v>81.750000000000014</v>
      </c>
    </row>
    <row r="2347" spans="1:19" x14ac:dyDescent="0.35">
      <c r="A2347" s="72">
        <v>41358</v>
      </c>
      <c r="B2347" s="22" t="s">
        <v>100</v>
      </c>
      <c r="C2347" s="72" t="s">
        <v>58</v>
      </c>
      <c r="D2347" s="60">
        <v>1602</v>
      </c>
      <c r="E2347" s="22">
        <v>35</v>
      </c>
      <c r="F2347" s="49" t="s">
        <v>7</v>
      </c>
      <c r="G2347" s="49" t="s">
        <v>6</v>
      </c>
      <c r="H2347" s="73">
        <v>0.95</v>
      </c>
      <c r="I2347" s="73" t="s">
        <v>78</v>
      </c>
      <c r="J2347" s="74">
        <v>0</v>
      </c>
      <c r="K2347" s="73">
        <v>0.95</v>
      </c>
      <c r="L2347" s="73">
        <v>0.47</v>
      </c>
      <c r="M2347" s="22">
        <v>21</v>
      </c>
      <c r="N2347" s="22">
        <v>3022</v>
      </c>
      <c r="O2347" s="22" t="s">
        <v>43</v>
      </c>
      <c r="P2347" s="22" t="s">
        <v>44</v>
      </c>
      <c r="Q2347" s="75">
        <v>19.95</v>
      </c>
      <c r="R2347" s="73">
        <v>0</v>
      </c>
      <c r="S2347" s="73">
        <v>10.08</v>
      </c>
    </row>
    <row r="2348" spans="1:19" x14ac:dyDescent="0.35">
      <c r="A2348" s="72">
        <v>41358</v>
      </c>
      <c r="B2348" s="22" t="s">
        <v>100</v>
      </c>
      <c r="C2348" s="72" t="s">
        <v>58</v>
      </c>
      <c r="D2348" s="60">
        <v>1603</v>
      </c>
      <c r="E2348" s="22">
        <v>20</v>
      </c>
      <c r="F2348" s="49" t="s">
        <v>8</v>
      </c>
      <c r="G2348" s="49" t="s">
        <v>6</v>
      </c>
      <c r="H2348" s="73">
        <v>16.95</v>
      </c>
      <c r="I2348" s="73" t="s">
        <v>79</v>
      </c>
      <c r="J2348" s="74">
        <v>0</v>
      </c>
      <c r="K2348" s="73">
        <v>16.95</v>
      </c>
      <c r="L2348" s="73">
        <v>6.76</v>
      </c>
      <c r="M2348" s="22">
        <v>15</v>
      </c>
      <c r="N2348" s="22">
        <v>3015</v>
      </c>
      <c r="O2348" s="22" t="s">
        <v>37</v>
      </c>
      <c r="P2348" s="22" t="s">
        <v>29</v>
      </c>
      <c r="Q2348" s="75">
        <v>254.25</v>
      </c>
      <c r="R2348" s="73">
        <v>0</v>
      </c>
      <c r="S2348" s="73">
        <v>152.85</v>
      </c>
    </row>
    <row r="2349" spans="1:19" x14ac:dyDescent="0.35">
      <c r="A2349" s="72">
        <v>41358</v>
      </c>
      <c r="B2349" s="22" t="s">
        <v>100</v>
      </c>
      <c r="C2349" s="72" t="s">
        <v>58</v>
      </c>
      <c r="D2349" s="60">
        <v>1604</v>
      </c>
      <c r="E2349" s="22">
        <v>47</v>
      </c>
      <c r="F2349" s="49" t="s">
        <v>9</v>
      </c>
      <c r="G2349" s="49" t="s">
        <v>6</v>
      </c>
      <c r="H2349" s="73">
        <v>28.95</v>
      </c>
      <c r="I2349" s="73" t="s">
        <v>80</v>
      </c>
      <c r="J2349" s="74">
        <v>0</v>
      </c>
      <c r="K2349" s="73">
        <v>28.95</v>
      </c>
      <c r="L2349" s="73">
        <v>8.86</v>
      </c>
      <c r="M2349" s="22">
        <v>5</v>
      </c>
      <c r="N2349" s="22">
        <v>3011</v>
      </c>
      <c r="O2349" s="22" t="s">
        <v>52</v>
      </c>
      <c r="P2349" s="22" t="s">
        <v>31</v>
      </c>
      <c r="Q2349" s="75">
        <v>144.75</v>
      </c>
      <c r="R2349" s="73">
        <v>0</v>
      </c>
      <c r="S2349" s="73">
        <v>100.45</v>
      </c>
    </row>
    <row r="2350" spans="1:19" x14ac:dyDescent="0.35">
      <c r="A2350" s="72">
        <v>41358</v>
      </c>
      <c r="B2350" s="22" t="s">
        <v>100</v>
      </c>
      <c r="C2350" s="72" t="s">
        <v>58</v>
      </c>
      <c r="D2350" s="60">
        <v>1605</v>
      </c>
      <c r="E2350" s="22">
        <v>26</v>
      </c>
      <c r="F2350" s="49" t="s">
        <v>8</v>
      </c>
      <c r="G2350" s="49" t="s">
        <v>6</v>
      </c>
      <c r="H2350" s="73">
        <v>0.95</v>
      </c>
      <c r="I2350" s="73" t="s">
        <v>78</v>
      </c>
      <c r="J2350" s="74">
        <v>0</v>
      </c>
      <c r="K2350" s="73">
        <v>0.95</v>
      </c>
      <c r="L2350" s="73">
        <v>0.42</v>
      </c>
      <c r="M2350" s="22">
        <v>9</v>
      </c>
      <c r="N2350" s="22">
        <v>3019</v>
      </c>
      <c r="O2350" s="22" t="s">
        <v>28</v>
      </c>
      <c r="P2350" s="22" t="s">
        <v>29</v>
      </c>
      <c r="Q2350" s="75">
        <v>8.5499999999999989</v>
      </c>
      <c r="R2350" s="73">
        <v>0</v>
      </c>
      <c r="S2350" s="73">
        <v>4.7700000000000005</v>
      </c>
    </row>
    <row r="2351" spans="1:19" x14ac:dyDescent="0.35">
      <c r="A2351" s="72">
        <v>41358</v>
      </c>
      <c r="B2351" s="22" t="s">
        <v>100</v>
      </c>
      <c r="C2351" s="72" t="s">
        <v>58</v>
      </c>
      <c r="D2351" s="60">
        <v>1606</v>
      </c>
      <c r="E2351" s="22">
        <v>32</v>
      </c>
      <c r="F2351" s="49" t="s">
        <v>7</v>
      </c>
      <c r="G2351" s="49" t="s">
        <v>6</v>
      </c>
      <c r="H2351" s="73">
        <v>22.95</v>
      </c>
      <c r="I2351" s="73" t="s">
        <v>80</v>
      </c>
      <c r="J2351" s="74">
        <v>0.1</v>
      </c>
      <c r="K2351" s="73">
        <v>20.66</v>
      </c>
      <c r="L2351" s="73">
        <v>11.78</v>
      </c>
      <c r="M2351" s="22">
        <v>3</v>
      </c>
      <c r="N2351" s="22">
        <v>3030</v>
      </c>
      <c r="O2351" s="22" t="s">
        <v>40</v>
      </c>
      <c r="P2351" s="22" t="s">
        <v>41</v>
      </c>
      <c r="Q2351" s="75">
        <v>61.980000000000004</v>
      </c>
      <c r="R2351" s="73">
        <v>2.2899999999999991</v>
      </c>
      <c r="S2351" s="73">
        <v>26.64</v>
      </c>
    </row>
    <row r="2352" spans="1:19" x14ac:dyDescent="0.35">
      <c r="A2352" s="72">
        <v>41358</v>
      </c>
      <c r="B2352" s="22" t="s">
        <v>100</v>
      </c>
      <c r="C2352" s="72" t="s">
        <v>58</v>
      </c>
      <c r="D2352" s="60">
        <v>1607</v>
      </c>
      <c r="E2352" s="22">
        <v>27</v>
      </c>
      <c r="F2352" s="49" t="s">
        <v>9</v>
      </c>
      <c r="G2352" s="49" t="s">
        <v>6</v>
      </c>
      <c r="H2352" s="73">
        <v>4.95</v>
      </c>
      <c r="I2352" s="73" t="s">
        <v>78</v>
      </c>
      <c r="J2352" s="74">
        <v>0</v>
      </c>
      <c r="K2352" s="73">
        <v>4.95</v>
      </c>
      <c r="L2352" s="73">
        <v>1.82</v>
      </c>
      <c r="M2352" s="22">
        <v>3</v>
      </c>
      <c r="N2352" s="22">
        <v>3015</v>
      </c>
      <c r="O2352" s="22" t="s">
        <v>37</v>
      </c>
      <c r="P2352" s="22" t="s">
        <v>29</v>
      </c>
      <c r="Q2352" s="75">
        <v>14.850000000000001</v>
      </c>
      <c r="R2352" s="73">
        <v>0</v>
      </c>
      <c r="S2352" s="73">
        <v>9.39</v>
      </c>
    </row>
    <row r="2353" spans="1:19" x14ac:dyDescent="0.35">
      <c r="A2353" s="72">
        <v>41358</v>
      </c>
      <c r="B2353" s="22" t="s">
        <v>100</v>
      </c>
      <c r="C2353" s="72" t="s">
        <v>58</v>
      </c>
      <c r="D2353" s="60">
        <v>1608</v>
      </c>
      <c r="E2353" s="22">
        <v>39</v>
      </c>
      <c r="F2353" s="49" t="s">
        <v>8</v>
      </c>
      <c r="G2353" s="49" t="s">
        <v>6</v>
      </c>
      <c r="H2353" s="73">
        <v>26.95</v>
      </c>
      <c r="I2353" s="73" t="s">
        <v>80</v>
      </c>
      <c r="J2353" s="74">
        <v>0</v>
      </c>
      <c r="K2353" s="73">
        <v>26.95</v>
      </c>
      <c r="L2353" s="73">
        <v>12.24</v>
      </c>
      <c r="M2353" s="22">
        <v>6</v>
      </c>
      <c r="N2353" s="22">
        <v>3032</v>
      </c>
      <c r="O2353" s="22" t="s">
        <v>30</v>
      </c>
      <c r="P2353" s="22" t="s">
        <v>31</v>
      </c>
      <c r="Q2353" s="75">
        <v>161.69999999999999</v>
      </c>
      <c r="R2353" s="73">
        <v>0</v>
      </c>
      <c r="S2353" s="73">
        <v>88.259999999999991</v>
      </c>
    </row>
    <row r="2354" spans="1:19" x14ac:dyDescent="0.35">
      <c r="A2354" s="72">
        <v>41358</v>
      </c>
      <c r="B2354" s="22" t="s">
        <v>100</v>
      </c>
      <c r="C2354" s="72" t="s">
        <v>58</v>
      </c>
      <c r="D2354" s="60">
        <v>1609</v>
      </c>
      <c r="E2354" s="22">
        <v>14</v>
      </c>
      <c r="F2354" s="49" t="s">
        <v>9</v>
      </c>
      <c r="G2354" s="49" t="s">
        <v>6</v>
      </c>
      <c r="H2354" s="73">
        <v>31.95</v>
      </c>
      <c r="I2354" s="73" t="s">
        <v>81</v>
      </c>
      <c r="J2354" s="74">
        <v>0</v>
      </c>
      <c r="K2354" s="73">
        <v>31.95</v>
      </c>
      <c r="L2354" s="73">
        <v>17.38</v>
      </c>
      <c r="M2354" s="22">
        <v>1</v>
      </c>
      <c r="N2354" s="22">
        <v>3020</v>
      </c>
      <c r="O2354" s="22" t="s">
        <v>26</v>
      </c>
      <c r="P2354" s="22" t="s">
        <v>27</v>
      </c>
      <c r="Q2354" s="75">
        <v>31.95</v>
      </c>
      <c r="R2354" s="73">
        <v>0</v>
      </c>
      <c r="S2354" s="73">
        <v>14.57</v>
      </c>
    </row>
    <row r="2355" spans="1:19" x14ac:dyDescent="0.35">
      <c r="A2355" s="72">
        <v>41358</v>
      </c>
      <c r="B2355" s="22" t="s">
        <v>100</v>
      </c>
      <c r="C2355" s="72" t="s">
        <v>58</v>
      </c>
      <c r="D2355" s="60">
        <v>1610</v>
      </c>
      <c r="E2355" s="22">
        <v>22</v>
      </c>
      <c r="F2355" s="49" t="s">
        <v>7</v>
      </c>
      <c r="G2355" s="49" t="s">
        <v>6</v>
      </c>
      <c r="H2355" s="73">
        <v>0.95</v>
      </c>
      <c r="I2355" s="73" t="s">
        <v>78</v>
      </c>
      <c r="J2355" s="74">
        <v>0</v>
      </c>
      <c r="K2355" s="73">
        <v>0.95</v>
      </c>
      <c r="L2355" s="73">
        <v>0.56999999999999995</v>
      </c>
      <c r="M2355" s="22">
        <v>7</v>
      </c>
      <c r="N2355" s="22">
        <v>3023</v>
      </c>
      <c r="O2355" s="22" t="s">
        <v>38</v>
      </c>
      <c r="P2355" s="22" t="s">
        <v>23</v>
      </c>
      <c r="Q2355" s="75">
        <v>6.6499999999999995</v>
      </c>
      <c r="R2355" s="73">
        <v>0</v>
      </c>
      <c r="S2355" s="73">
        <v>2.66</v>
      </c>
    </row>
    <row r="2356" spans="1:19" x14ac:dyDescent="0.35">
      <c r="A2356" s="72">
        <v>41358</v>
      </c>
      <c r="B2356" s="22" t="s">
        <v>100</v>
      </c>
      <c r="C2356" s="72" t="s">
        <v>58</v>
      </c>
      <c r="D2356" s="60">
        <v>1611</v>
      </c>
      <c r="E2356" s="22">
        <v>39</v>
      </c>
      <c r="F2356" s="49" t="s">
        <v>7</v>
      </c>
      <c r="G2356" s="49" t="s">
        <v>6</v>
      </c>
      <c r="H2356" s="73">
        <v>26.95</v>
      </c>
      <c r="I2356" s="73" t="s">
        <v>80</v>
      </c>
      <c r="J2356" s="74">
        <v>0</v>
      </c>
      <c r="K2356" s="73">
        <v>26.95</v>
      </c>
      <c r="L2356" s="73">
        <v>12.24</v>
      </c>
      <c r="M2356" s="22">
        <v>18</v>
      </c>
      <c r="N2356" s="22">
        <v>3024</v>
      </c>
      <c r="O2356" s="22" t="s">
        <v>47</v>
      </c>
      <c r="P2356" s="22" t="s">
        <v>41</v>
      </c>
      <c r="Q2356" s="75">
        <v>485.09999999999997</v>
      </c>
      <c r="R2356" s="73">
        <v>0</v>
      </c>
      <c r="S2356" s="73">
        <v>264.77999999999997</v>
      </c>
    </row>
    <row r="2357" spans="1:19" x14ac:dyDescent="0.35">
      <c r="A2357" s="72">
        <v>41358</v>
      </c>
      <c r="B2357" s="22" t="s">
        <v>100</v>
      </c>
      <c r="C2357" s="72" t="s">
        <v>58</v>
      </c>
      <c r="D2357" s="60">
        <v>1612</v>
      </c>
      <c r="E2357" s="22">
        <v>40</v>
      </c>
      <c r="F2357" s="49" t="s">
        <v>7</v>
      </c>
      <c r="G2357" s="49" t="s">
        <v>6</v>
      </c>
      <c r="H2357" s="73">
        <v>16.95</v>
      </c>
      <c r="I2357" s="73" t="s">
        <v>79</v>
      </c>
      <c r="J2357" s="74">
        <v>0</v>
      </c>
      <c r="K2357" s="73">
        <v>16.95</v>
      </c>
      <c r="L2357" s="73">
        <v>6.53</v>
      </c>
      <c r="M2357" s="22">
        <v>33</v>
      </c>
      <c r="N2357" s="22">
        <v>3018</v>
      </c>
      <c r="O2357" s="22" t="s">
        <v>49</v>
      </c>
      <c r="P2357" s="22" t="s">
        <v>41</v>
      </c>
      <c r="Q2357" s="75">
        <v>559.35</v>
      </c>
      <c r="R2357" s="73">
        <v>0</v>
      </c>
      <c r="S2357" s="73">
        <v>343.85999999999996</v>
      </c>
    </row>
    <row r="2358" spans="1:19" x14ac:dyDescent="0.35">
      <c r="A2358" s="72">
        <v>41358</v>
      </c>
      <c r="B2358" s="22" t="s">
        <v>100</v>
      </c>
      <c r="C2358" s="72" t="s">
        <v>58</v>
      </c>
      <c r="D2358" s="60">
        <v>1613</v>
      </c>
      <c r="E2358" s="22">
        <v>24</v>
      </c>
      <c r="F2358" s="49" t="s">
        <v>8</v>
      </c>
      <c r="G2358" s="49" t="s">
        <v>6</v>
      </c>
      <c r="H2358" s="73">
        <v>27.95</v>
      </c>
      <c r="I2358" s="73" t="s">
        <v>80</v>
      </c>
      <c r="J2358" s="74">
        <v>0</v>
      </c>
      <c r="K2358" s="73">
        <v>27.95</v>
      </c>
      <c r="L2358" s="73">
        <v>16.8</v>
      </c>
      <c r="M2358" s="22">
        <v>10</v>
      </c>
      <c r="N2358" s="22">
        <v>3021</v>
      </c>
      <c r="O2358" s="22" t="s">
        <v>26</v>
      </c>
      <c r="P2358" s="22" t="s">
        <v>27</v>
      </c>
      <c r="Q2358" s="75">
        <v>279.5</v>
      </c>
      <c r="R2358" s="73">
        <v>0</v>
      </c>
      <c r="S2358" s="73">
        <v>111.49999999999999</v>
      </c>
    </row>
    <row r="2359" spans="1:19" x14ac:dyDescent="0.35">
      <c r="A2359" s="72">
        <v>41358</v>
      </c>
      <c r="B2359" s="22" t="s">
        <v>100</v>
      </c>
      <c r="C2359" s="72" t="s">
        <v>58</v>
      </c>
      <c r="D2359" s="60">
        <v>1613</v>
      </c>
      <c r="E2359" s="22">
        <v>1</v>
      </c>
      <c r="F2359" s="49" t="s">
        <v>8</v>
      </c>
      <c r="G2359" s="49" t="s">
        <v>6</v>
      </c>
      <c r="H2359" s="73">
        <v>43.95</v>
      </c>
      <c r="I2359" s="73" t="s">
        <v>82</v>
      </c>
      <c r="J2359" s="74">
        <v>0</v>
      </c>
      <c r="K2359" s="73">
        <v>43.95</v>
      </c>
      <c r="L2359" s="73">
        <v>25.6</v>
      </c>
      <c r="M2359" s="22">
        <v>1</v>
      </c>
      <c r="N2359" s="22">
        <v>3021</v>
      </c>
      <c r="O2359" s="22" t="s">
        <v>26</v>
      </c>
      <c r="P2359" s="22" t="s">
        <v>27</v>
      </c>
      <c r="Q2359" s="75">
        <v>43.95</v>
      </c>
      <c r="R2359" s="73">
        <v>0</v>
      </c>
      <c r="S2359" s="73">
        <v>18.350000000000001</v>
      </c>
    </row>
    <row r="2360" spans="1:19" x14ac:dyDescent="0.35">
      <c r="A2360" s="72">
        <v>41358</v>
      </c>
      <c r="B2360" s="22" t="s">
        <v>100</v>
      </c>
      <c r="C2360" s="72" t="s">
        <v>58</v>
      </c>
      <c r="D2360" s="60">
        <v>1614</v>
      </c>
      <c r="E2360" s="22">
        <v>3</v>
      </c>
      <c r="F2360" s="49" t="s">
        <v>9</v>
      </c>
      <c r="G2360" s="49" t="s">
        <v>6</v>
      </c>
      <c r="H2360" s="73">
        <v>59.95</v>
      </c>
      <c r="I2360" s="73" t="s">
        <v>83</v>
      </c>
      <c r="J2360" s="74">
        <v>0</v>
      </c>
      <c r="K2360" s="73">
        <v>59.95</v>
      </c>
      <c r="L2360" s="73">
        <v>28.73</v>
      </c>
      <c r="M2360" s="22">
        <v>1</v>
      </c>
      <c r="N2360" s="22">
        <v>3032</v>
      </c>
      <c r="O2360" s="22" t="s">
        <v>30</v>
      </c>
      <c r="P2360" s="22" t="s">
        <v>31</v>
      </c>
      <c r="Q2360" s="75">
        <v>59.95</v>
      </c>
      <c r="R2360" s="73">
        <v>0</v>
      </c>
      <c r="S2360" s="73">
        <v>31.220000000000002</v>
      </c>
    </row>
    <row r="2361" spans="1:19" x14ac:dyDescent="0.35">
      <c r="A2361" s="72">
        <v>41359</v>
      </c>
      <c r="B2361" s="22" t="s">
        <v>101</v>
      </c>
      <c r="C2361" s="72" t="s">
        <v>58</v>
      </c>
      <c r="D2361" s="60">
        <v>1615</v>
      </c>
      <c r="E2361" s="22">
        <v>3</v>
      </c>
      <c r="F2361" s="49" t="s">
        <v>10</v>
      </c>
      <c r="G2361" s="49" t="s">
        <v>5</v>
      </c>
      <c r="H2361" s="73">
        <v>59.95</v>
      </c>
      <c r="I2361" s="73" t="s">
        <v>83</v>
      </c>
      <c r="J2361" s="74">
        <v>0</v>
      </c>
      <c r="K2361" s="73">
        <v>59.95</v>
      </c>
      <c r="L2361" s="73">
        <v>28.73</v>
      </c>
      <c r="M2361" s="22">
        <v>1</v>
      </c>
      <c r="N2361" s="22">
        <v>3018</v>
      </c>
      <c r="O2361" s="22" t="s">
        <v>49</v>
      </c>
      <c r="P2361" s="22" t="s">
        <v>41</v>
      </c>
      <c r="Q2361" s="75">
        <v>59.95</v>
      </c>
      <c r="R2361" s="73">
        <v>0</v>
      </c>
      <c r="S2361" s="73">
        <v>31.220000000000002</v>
      </c>
    </row>
    <row r="2362" spans="1:19" x14ac:dyDescent="0.35">
      <c r="A2362" s="72">
        <v>41360</v>
      </c>
      <c r="B2362" s="22" t="s">
        <v>102</v>
      </c>
      <c r="C2362" s="72" t="s">
        <v>58</v>
      </c>
      <c r="D2362" s="60">
        <v>1616</v>
      </c>
      <c r="E2362" s="22">
        <v>48</v>
      </c>
      <c r="F2362" s="49" t="s">
        <v>7</v>
      </c>
      <c r="G2362" s="49" t="s">
        <v>5</v>
      </c>
      <c r="H2362" s="73">
        <v>3.95</v>
      </c>
      <c r="I2362" s="73" t="s">
        <v>78</v>
      </c>
      <c r="J2362" s="74">
        <v>0</v>
      </c>
      <c r="K2362" s="73">
        <v>3.95</v>
      </c>
      <c r="L2362" s="73">
        <v>1.43</v>
      </c>
      <c r="M2362" s="22">
        <v>12</v>
      </c>
      <c r="N2362" s="22">
        <v>3016</v>
      </c>
      <c r="O2362" s="22" t="s">
        <v>42</v>
      </c>
      <c r="P2362" s="22" t="s">
        <v>29</v>
      </c>
      <c r="Q2362" s="75">
        <v>47.400000000000006</v>
      </c>
      <c r="R2362" s="73">
        <v>0</v>
      </c>
      <c r="S2362" s="73">
        <v>30.240000000000006</v>
      </c>
    </row>
    <row r="2363" spans="1:19" x14ac:dyDescent="0.35">
      <c r="A2363" s="72">
        <v>41360</v>
      </c>
      <c r="B2363" s="22" t="s">
        <v>102</v>
      </c>
      <c r="C2363" s="72" t="s">
        <v>58</v>
      </c>
      <c r="D2363" s="60">
        <v>1617</v>
      </c>
      <c r="E2363" s="22">
        <v>26</v>
      </c>
      <c r="F2363" s="49" t="s">
        <v>9</v>
      </c>
      <c r="G2363" s="49" t="s">
        <v>5</v>
      </c>
      <c r="H2363" s="73">
        <v>0.95</v>
      </c>
      <c r="I2363" s="73" t="s">
        <v>78</v>
      </c>
      <c r="J2363" s="74">
        <v>0</v>
      </c>
      <c r="K2363" s="73">
        <v>0.95</v>
      </c>
      <c r="L2363" s="73">
        <v>0.42</v>
      </c>
      <c r="M2363" s="22">
        <v>1</v>
      </c>
      <c r="N2363" s="22">
        <v>3033</v>
      </c>
      <c r="O2363" s="22" t="s">
        <v>22</v>
      </c>
      <c r="P2363" s="22" t="s">
        <v>23</v>
      </c>
      <c r="Q2363" s="75">
        <v>0.95</v>
      </c>
      <c r="R2363" s="73">
        <v>0</v>
      </c>
      <c r="S2363" s="73">
        <v>0.53</v>
      </c>
    </row>
    <row r="2364" spans="1:19" x14ac:dyDescent="0.35">
      <c r="A2364" s="72">
        <v>41360</v>
      </c>
      <c r="B2364" s="22" t="s">
        <v>102</v>
      </c>
      <c r="C2364" s="72" t="s">
        <v>58</v>
      </c>
      <c r="D2364" s="60">
        <v>1617</v>
      </c>
      <c r="E2364" s="22">
        <v>12</v>
      </c>
      <c r="F2364" s="49" t="s">
        <v>9</v>
      </c>
      <c r="G2364" s="49" t="s">
        <v>5</v>
      </c>
      <c r="H2364" s="73">
        <v>47.95</v>
      </c>
      <c r="I2364" s="73" t="s">
        <v>82</v>
      </c>
      <c r="J2364" s="74">
        <v>0</v>
      </c>
      <c r="K2364" s="73">
        <v>47.95</v>
      </c>
      <c r="L2364" s="73">
        <v>20.7</v>
      </c>
      <c r="M2364" s="22">
        <v>4</v>
      </c>
      <c r="N2364" s="22">
        <v>3033</v>
      </c>
      <c r="O2364" s="22" t="s">
        <v>22</v>
      </c>
      <c r="P2364" s="22" t="s">
        <v>23</v>
      </c>
      <c r="Q2364" s="75">
        <v>191.8</v>
      </c>
      <c r="R2364" s="73">
        <v>0</v>
      </c>
      <c r="S2364" s="73">
        <v>109.00000000000001</v>
      </c>
    </row>
    <row r="2365" spans="1:19" x14ac:dyDescent="0.35">
      <c r="A2365" s="72">
        <v>41360</v>
      </c>
      <c r="B2365" s="22" t="s">
        <v>102</v>
      </c>
      <c r="C2365" s="72" t="s">
        <v>58</v>
      </c>
      <c r="D2365" s="60">
        <v>1617</v>
      </c>
      <c r="E2365" s="22">
        <v>15</v>
      </c>
      <c r="F2365" s="49" t="s">
        <v>9</v>
      </c>
      <c r="G2365" s="49" t="s">
        <v>5</v>
      </c>
      <c r="H2365" s="73">
        <v>28.95</v>
      </c>
      <c r="I2365" s="73" t="s">
        <v>80</v>
      </c>
      <c r="J2365" s="74">
        <v>0</v>
      </c>
      <c r="K2365" s="73">
        <v>28.95</v>
      </c>
      <c r="L2365" s="73">
        <v>17.53</v>
      </c>
      <c r="M2365" s="22">
        <v>7</v>
      </c>
      <c r="N2365" s="22">
        <v>3033</v>
      </c>
      <c r="O2365" s="22" t="s">
        <v>22</v>
      </c>
      <c r="P2365" s="22" t="s">
        <v>23</v>
      </c>
      <c r="Q2365" s="75">
        <v>202.65</v>
      </c>
      <c r="R2365" s="73">
        <v>0</v>
      </c>
      <c r="S2365" s="73">
        <v>79.939999999999984</v>
      </c>
    </row>
    <row r="2366" spans="1:19" x14ac:dyDescent="0.35">
      <c r="A2366" s="72">
        <v>41360</v>
      </c>
      <c r="B2366" s="22" t="s">
        <v>102</v>
      </c>
      <c r="C2366" s="72" t="s">
        <v>58</v>
      </c>
      <c r="D2366" s="60">
        <v>1617</v>
      </c>
      <c r="E2366" s="22">
        <v>14</v>
      </c>
      <c r="F2366" s="49" t="s">
        <v>9</v>
      </c>
      <c r="G2366" s="49" t="s">
        <v>5</v>
      </c>
      <c r="H2366" s="73">
        <v>31.95</v>
      </c>
      <c r="I2366" s="73" t="s">
        <v>81</v>
      </c>
      <c r="J2366" s="74">
        <v>0</v>
      </c>
      <c r="K2366" s="73">
        <v>31.95</v>
      </c>
      <c r="L2366" s="73">
        <v>17.38</v>
      </c>
      <c r="M2366" s="22">
        <v>2</v>
      </c>
      <c r="N2366" s="22">
        <v>3033</v>
      </c>
      <c r="O2366" s="22" t="s">
        <v>22</v>
      </c>
      <c r="P2366" s="22" t="s">
        <v>23</v>
      </c>
      <c r="Q2366" s="75">
        <v>63.9</v>
      </c>
      <c r="R2366" s="73">
        <v>0</v>
      </c>
      <c r="S2366" s="73">
        <v>29.14</v>
      </c>
    </row>
    <row r="2367" spans="1:19" x14ac:dyDescent="0.35">
      <c r="A2367" s="72">
        <v>41360</v>
      </c>
      <c r="B2367" s="22" t="s">
        <v>102</v>
      </c>
      <c r="C2367" s="72" t="s">
        <v>58</v>
      </c>
      <c r="D2367" s="60">
        <v>1617</v>
      </c>
      <c r="E2367" s="22">
        <v>47</v>
      </c>
      <c r="F2367" s="49" t="s">
        <v>9</v>
      </c>
      <c r="G2367" s="49" t="s">
        <v>5</v>
      </c>
      <c r="H2367" s="73">
        <v>28.95</v>
      </c>
      <c r="I2367" s="73" t="s">
        <v>80</v>
      </c>
      <c r="J2367" s="74">
        <v>0</v>
      </c>
      <c r="K2367" s="73">
        <v>28.95</v>
      </c>
      <c r="L2367" s="73">
        <v>8.86</v>
      </c>
      <c r="M2367" s="22">
        <v>23</v>
      </c>
      <c r="N2367" s="22">
        <v>3033</v>
      </c>
      <c r="O2367" s="22" t="s">
        <v>22</v>
      </c>
      <c r="P2367" s="22" t="s">
        <v>23</v>
      </c>
      <c r="Q2367" s="75">
        <v>665.85</v>
      </c>
      <c r="R2367" s="73">
        <v>0</v>
      </c>
      <c r="S2367" s="73">
        <v>462.07</v>
      </c>
    </row>
    <row r="2368" spans="1:19" x14ac:dyDescent="0.35">
      <c r="A2368" s="72">
        <v>41360</v>
      </c>
      <c r="B2368" s="22" t="s">
        <v>102</v>
      </c>
      <c r="C2368" s="72" t="s">
        <v>58</v>
      </c>
      <c r="D2368" s="60">
        <v>1617</v>
      </c>
      <c r="E2368" s="22">
        <v>16</v>
      </c>
      <c r="F2368" s="49" t="s">
        <v>9</v>
      </c>
      <c r="G2368" s="49" t="s">
        <v>5</v>
      </c>
      <c r="H2368" s="73">
        <v>27.95</v>
      </c>
      <c r="I2368" s="73" t="s">
        <v>80</v>
      </c>
      <c r="J2368" s="74">
        <v>0</v>
      </c>
      <c r="K2368" s="73">
        <v>27.95</v>
      </c>
      <c r="L2368" s="73">
        <v>15.85</v>
      </c>
      <c r="M2368" s="22">
        <v>1</v>
      </c>
      <c r="N2368" s="22">
        <v>3033</v>
      </c>
      <c r="O2368" s="22" t="s">
        <v>22</v>
      </c>
      <c r="P2368" s="22" t="s">
        <v>23</v>
      </c>
      <c r="Q2368" s="75">
        <v>27.95</v>
      </c>
      <c r="R2368" s="73">
        <v>0</v>
      </c>
      <c r="S2368" s="73">
        <v>12.1</v>
      </c>
    </row>
    <row r="2369" spans="1:19" x14ac:dyDescent="0.35">
      <c r="A2369" s="72">
        <v>41360</v>
      </c>
      <c r="B2369" s="22" t="s">
        <v>102</v>
      </c>
      <c r="C2369" s="72" t="s">
        <v>58</v>
      </c>
      <c r="D2369" s="60">
        <v>1617</v>
      </c>
      <c r="E2369" s="22">
        <v>44</v>
      </c>
      <c r="F2369" s="49" t="s">
        <v>9</v>
      </c>
      <c r="G2369" s="49" t="s">
        <v>5</v>
      </c>
      <c r="H2369" s="73">
        <v>38.950000000000003</v>
      </c>
      <c r="I2369" s="73" t="s">
        <v>81</v>
      </c>
      <c r="J2369" s="74">
        <v>0</v>
      </c>
      <c r="K2369" s="73">
        <v>38.950000000000003</v>
      </c>
      <c r="L2369" s="73">
        <v>24.76</v>
      </c>
      <c r="M2369" s="22">
        <v>10</v>
      </c>
      <c r="N2369" s="22">
        <v>3033</v>
      </c>
      <c r="O2369" s="22" t="s">
        <v>22</v>
      </c>
      <c r="P2369" s="22" t="s">
        <v>23</v>
      </c>
      <c r="Q2369" s="75">
        <v>389.5</v>
      </c>
      <c r="R2369" s="73">
        <v>0</v>
      </c>
      <c r="S2369" s="73">
        <v>141.9</v>
      </c>
    </row>
    <row r="2370" spans="1:19" x14ac:dyDescent="0.35">
      <c r="A2370" s="72">
        <v>41360</v>
      </c>
      <c r="B2370" s="22" t="s">
        <v>102</v>
      </c>
      <c r="C2370" s="72" t="s">
        <v>58</v>
      </c>
      <c r="D2370" s="60">
        <v>1618</v>
      </c>
      <c r="E2370" s="22">
        <v>5</v>
      </c>
      <c r="F2370" s="49" t="s">
        <v>9</v>
      </c>
      <c r="G2370" s="49" t="s">
        <v>5</v>
      </c>
      <c r="H2370" s="73">
        <v>24.95</v>
      </c>
      <c r="I2370" s="73" t="s">
        <v>80</v>
      </c>
      <c r="J2370" s="74">
        <v>0</v>
      </c>
      <c r="K2370" s="73">
        <v>24.95</v>
      </c>
      <c r="L2370" s="73">
        <v>12.27</v>
      </c>
      <c r="M2370" s="22">
        <v>5</v>
      </c>
      <c r="N2370" s="22">
        <v>3033</v>
      </c>
      <c r="O2370" s="22" t="s">
        <v>22</v>
      </c>
      <c r="P2370" s="22" t="s">
        <v>23</v>
      </c>
      <c r="Q2370" s="75">
        <v>124.75</v>
      </c>
      <c r="R2370" s="73">
        <v>0</v>
      </c>
      <c r="S2370" s="73">
        <v>63.4</v>
      </c>
    </row>
    <row r="2371" spans="1:19" x14ac:dyDescent="0.35">
      <c r="A2371" s="72">
        <v>41360</v>
      </c>
      <c r="B2371" s="22" t="s">
        <v>102</v>
      </c>
      <c r="C2371" s="72" t="s">
        <v>58</v>
      </c>
      <c r="D2371" s="60">
        <v>1618</v>
      </c>
      <c r="E2371" s="22">
        <v>15</v>
      </c>
      <c r="F2371" s="49" t="s">
        <v>9</v>
      </c>
      <c r="G2371" s="49" t="s">
        <v>5</v>
      </c>
      <c r="H2371" s="73">
        <v>28.95</v>
      </c>
      <c r="I2371" s="73" t="s">
        <v>80</v>
      </c>
      <c r="J2371" s="74">
        <v>0</v>
      </c>
      <c r="K2371" s="73">
        <v>28.95</v>
      </c>
      <c r="L2371" s="73">
        <v>17.53</v>
      </c>
      <c r="M2371" s="22">
        <v>20</v>
      </c>
      <c r="N2371" s="22">
        <v>3033</v>
      </c>
      <c r="O2371" s="22" t="s">
        <v>22</v>
      </c>
      <c r="P2371" s="22" t="s">
        <v>23</v>
      </c>
      <c r="Q2371" s="75">
        <v>579</v>
      </c>
      <c r="R2371" s="73">
        <v>0</v>
      </c>
      <c r="S2371" s="73">
        <v>228.39999999999998</v>
      </c>
    </row>
    <row r="2372" spans="1:19" x14ac:dyDescent="0.35">
      <c r="A2372" s="72">
        <v>41360</v>
      </c>
      <c r="B2372" s="22" t="s">
        <v>102</v>
      </c>
      <c r="C2372" s="72" t="s">
        <v>58</v>
      </c>
      <c r="D2372" s="60">
        <v>1619</v>
      </c>
      <c r="E2372" s="22">
        <v>45</v>
      </c>
      <c r="F2372" s="49" t="s">
        <v>7</v>
      </c>
      <c r="G2372" s="49" t="s">
        <v>5</v>
      </c>
      <c r="H2372" s="73">
        <v>38.950000000000003</v>
      </c>
      <c r="I2372" s="73" t="s">
        <v>81</v>
      </c>
      <c r="J2372" s="74">
        <v>0</v>
      </c>
      <c r="K2372" s="73">
        <v>38.950000000000003</v>
      </c>
      <c r="L2372" s="73">
        <v>22.33</v>
      </c>
      <c r="M2372" s="22">
        <v>2</v>
      </c>
      <c r="N2372" s="22">
        <v>3013</v>
      </c>
      <c r="O2372" s="22" t="s">
        <v>33</v>
      </c>
      <c r="P2372" s="22" t="s">
        <v>34</v>
      </c>
      <c r="Q2372" s="75">
        <v>77.900000000000006</v>
      </c>
      <c r="R2372" s="73">
        <v>0</v>
      </c>
      <c r="S2372" s="73">
        <v>33.240000000000009</v>
      </c>
    </row>
    <row r="2373" spans="1:19" x14ac:dyDescent="0.35">
      <c r="A2373" s="72">
        <v>41360</v>
      </c>
      <c r="B2373" s="22" t="s">
        <v>102</v>
      </c>
      <c r="C2373" s="72" t="s">
        <v>58</v>
      </c>
      <c r="D2373" s="60">
        <v>1620</v>
      </c>
      <c r="E2373" s="22">
        <v>11</v>
      </c>
      <c r="F2373" s="49" t="s">
        <v>9</v>
      </c>
      <c r="G2373" s="49" t="s">
        <v>5</v>
      </c>
      <c r="H2373" s="73">
        <v>65.95</v>
      </c>
      <c r="I2373" s="73" t="s">
        <v>83</v>
      </c>
      <c r="J2373" s="74">
        <v>0</v>
      </c>
      <c r="K2373" s="73">
        <v>65.95</v>
      </c>
      <c r="L2373" s="73">
        <v>37.97</v>
      </c>
      <c r="M2373" s="22">
        <v>10</v>
      </c>
      <c r="N2373" s="22">
        <v>3011</v>
      </c>
      <c r="O2373" s="22" t="s">
        <v>52</v>
      </c>
      <c r="P2373" s="22" t="s">
        <v>31</v>
      </c>
      <c r="Q2373" s="75">
        <v>659.5</v>
      </c>
      <c r="R2373" s="73">
        <v>0</v>
      </c>
      <c r="S2373" s="73">
        <v>279.80000000000007</v>
      </c>
    </row>
    <row r="2374" spans="1:19" x14ac:dyDescent="0.35">
      <c r="A2374" s="72">
        <v>41360</v>
      </c>
      <c r="B2374" s="22" t="s">
        <v>102</v>
      </c>
      <c r="C2374" s="72" t="s">
        <v>58</v>
      </c>
      <c r="D2374" s="60">
        <v>1621</v>
      </c>
      <c r="E2374" s="22">
        <v>36</v>
      </c>
      <c r="F2374" s="49" t="s">
        <v>7</v>
      </c>
      <c r="G2374" s="49" t="s">
        <v>5</v>
      </c>
      <c r="H2374" s="73">
        <v>26.95</v>
      </c>
      <c r="I2374" s="73" t="s">
        <v>80</v>
      </c>
      <c r="J2374" s="74">
        <v>0</v>
      </c>
      <c r="K2374" s="73">
        <v>26.95</v>
      </c>
      <c r="L2374" s="73">
        <v>12.53</v>
      </c>
      <c r="M2374" s="22">
        <v>25</v>
      </c>
      <c r="N2374" s="22">
        <v>3022</v>
      </c>
      <c r="O2374" s="22" t="s">
        <v>43</v>
      </c>
      <c r="P2374" s="22" t="s">
        <v>44</v>
      </c>
      <c r="Q2374" s="75">
        <v>673.75</v>
      </c>
      <c r="R2374" s="73">
        <v>0</v>
      </c>
      <c r="S2374" s="73">
        <v>360.5</v>
      </c>
    </row>
    <row r="2375" spans="1:19" x14ac:dyDescent="0.35">
      <c r="A2375" s="72">
        <v>41360</v>
      </c>
      <c r="B2375" s="22" t="s">
        <v>102</v>
      </c>
      <c r="C2375" s="72" t="s">
        <v>58</v>
      </c>
      <c r="D2375" s="60">
        <v>1622</v>
      </c>
      <c r="E2375" s="22">
        <v>50</v>
      </c>
      <c r="F2375" s="49" t="s">
        <v>7</v>
      </c>
      <c r="G2375" s="49" t="s">
        <v>5</v>
      </c>
      <c r="H2375" s="73">
        <v>24.95</v>
      </c>
      <c r="I2375" s="73" t="s">
        <v>80</v>
      </c>
      <c r="J2375" s="74">
        <v>0</v>
      </c>
      <c r="K2375" s="73">
        <v>24.95</v>
      </c>
      <c r="L2375" s="73">
        <v>12.14</v>
      </c>
      <c r="M2375" s="22">
        <v>2</v>
      </c>
      <c r="N2375" s="22">
        <v>3011</v>
      </c>
      <c r="O2375" s="22" t="s">
        <v>52</v>
      </c>
      <c r="P2375" s="22" t="s">
        <v>31</v>
      </c>
      <c r="Q2375" s="75">
        <v>49.9</v>
      </c>
      <c r="R2375" s="73">
        <v>0</v>
      </c>
      <c r="S2375" s="73">
        <v>25.619999999999997</v>
      </c>
    </row>
    <row r="2376" spans="1:19" x14ac:dyDescent="0.35">
      <c r="A2376" s="72">
        <v>41360</v>
      </c>
      <c r="B2376" s="22" t="s">
        <v>102</v>
      </c>
      <c r="C2376" s="72" t="s">
        <v>58</v>
      </c>
      <c r="D2376" s="60">
        <v>1622</v>
      </c>
      <c r="E2376" s="22">
        <v>8</v>
      </c>
      <c r="F2376" s="49" t="s">
        <v>7</v>
      </c>
      <c r="G2376" s="49" t="s">
        <v>5</v>
      </c>
      <c r="H2376" s="73">
        <v>7.95</v>
      </c>
      <c r="I2376" s="73" t="s">
        <v>78</v>
      </c>
      <c r="J2376" s="74">
        <v>0</v>
      </c>
      <c r="K2376" s="73">
        <v>7.95</v>
      </c>
      <c r="L2376" s="73">
        <v>4.53</v>
      </c>
      <c r="M2376" s="22">
        <v>2</v>
      </c>
      <c r="N2376" s="22">
        <v>3011</v>
      </c>
      <c r="O2376" s="22" t="s">
        <v>52</v>
      </c>
      <c r="P2376" s="22" t="s">
        <v>31</v>
      </c>
      <c r="Q2376" s="75">
        <v>15.9</v>
      </c>
      <c r="R2376" s="73">
        <v>0</v>
      </c>
      <c r="S2376" s="73">
        <v>6.84</v>
      </c>
    </row>
    <row r="2377" spans="1:19" x14ac:dyDescent="0.35">
      <c r="A2377" s="72">
        <v>41361</v>
      </c>
      <c r="B2377" s="22" t="s">
        <v>103</v>
      </c>
      <c r="C2377" s="72" t="s">
        <v>58</v>
      </c>
      <c r="D2377" s="60">
        <v>1623</v>
      </c>
      <c r="E2377" s="22">
        <v>45</v>
      </c>
      <c r="F2377" s="49" t="s">
        <v>10</v>
      </c>
      <c r="G2377" s="49" t="s">
        <v>5</v>
      </c>
      <c r="H2377" s="73">
        <v>38.950000000000003</v>
      </c>
      <c r="I2377" s="73" t="s">
        <v>81</v>
      </c>
      <c r="J2377" s="74">
        <v>0</v>
      </c>
      <c r="K2377" s="73">
        <v>38.950000000000003</v>
      </c>
      <c r="L2377" s="73">
        <v>22.33</v>
      </c>
      <c r="M2377" s="22">
        <v>4</v>
      </c>
      <c r="N2377" s="22">
        <v>3030</v>
      </c>
      <c r="O2377" s="22" t="s">
        <v>40</v>
      </c>
      <c r="P2377" s="22" t="s">
        <v>41</v>
      </c>
      <c r="Q2377" s="75">
        <v>155.80000000000001</v>
      </c>
      <c r="R2377" s="73">
        <v>0</v>
      </c>
      <c r="S2377" s="73">
        <v>66.480000000000018</v>
      </c>
    </row>
    <row r="2378" spans="1:19" x14ac:dyDescent="0.35">
      <c r="A2378" s="72">
        <v>41361</v>
      </c>
      <c r="B2378" s="22" t="s">
        <v>103</v>
      </c>
      <c r="C2378" s="72" t="s">
        <v>58</v>
      </c>
      <c r="D2378" s="60">
        <v>1624</v>
      </c>
      <c r="E2378" s="22">
        <v>34</v>
      </c>
      <c r="F2378" s="49" t="s">
        <v>8</v>
      </c>
      <c r="G2378" s="49" t="s">
        <v>5</v>
      </c>
      <c r="H2378" s="73">
        <v>37.950000000000003</v>
      </c>
      <c r="I2378" s="73" t="s">
        <v>81</v>
      </c>
      <c r="J2378" s="74">
        <v>0</v>
      </c>
      <c r="K2378" s="73">
        <v>37.950000000000003</v>
      </c>
      <c r="L2378" s="73">
        <v>15.35</v>
      </c>
      <c r="M2378" s="22">
        <v>15</v>
      </c>
      <c r="N2378" s="22">
        <v>3019</v>
      </c>
      <c r="O2378" s="22" t="s">
        <v>28</v>
      </c>
      <c r="P2378" s="22" t="s">
        <v>29</v>
      </c>
      <c r="Q2378" s="75">
        <v>569.25</v>
      </c>
      <c r="R2378" s="73">
        <v>0</v>
      </c>
      <c r="S2378" s="73">
        <v>339</v>
      </c>
    </row>
    <row r="2379" spans="1:19" x14ac:dyDescent="0.35">
      <c r="A2379" s="72">
        <v>41361</v>
      </c>
      <c r="B2379" s="22" t="s">
        <v>103</v>
      </c>
      <c r="C2379" s="72" t="s">
        <v>58</v>
      </c>
      <c r="D2379" s="60">
        <v>1625</v>
      </c>
      <c r="E2379" s="22">
        <v>33</v>
      </c>
      <c r="F2379" s="49" t="s">
        <v>10</v>
      </c>
      <c r="G2379" s="49" t="s">
        <v>5</v>
      </c>
      <c r="H2379" s="73">
        <v>19.95</v>
      </c>
      <c r="I2379" s="73" t="s">
        <v>79</v>
      </c>
      <c r="J2379" s="74">
        <v>0</v>
      </c>
      <c r="K2379" s="73">
        <v>19.95</v>
      </c>
      <c r="L2379" s="73">
        <v>9.7799999999999994</v>
      </c>
      <c r="M2379" s="22">
        <v>8</v>
      </c>
      <c r="N2379" s="22">
        <v>3030</v>
      </c>
      <c r="O2379" s="22" t="s">
        <v>40</v>
      </c>
      <c r="P2379" s="22" t="s">
        <v>41</v>
      </c>
      <c r="Q2379" s="75">
        <v>159.6</v>
      </c>
      <c r="R2379" s="73">
        <v>0</v>
      </c>
      <c r="S2379" s="73">
        <v>81.36</v>
      </c>
    </row>
    <row r="2380" spans="1:19" x14ac:dyDescent="0.35">
      <c r="A2380" s="72">
        <v>41361</v>
      </c>
      <c r="B2380" s="22" t="s">
        <v>103</v>
      </c>
      <c r="C2380" s="72" t="s">
        <v>58</v>
      </c>
      <c r="D2380" s="60">
        <v>1626</v>
      </c>
      <c r="E2380" s="22">
        <v>5</v>
      </c>
      <c r="F2380" s="49" t="s">
        <v>8</v>
      </c>
      <c r="G2380" s="49" t="s">
        <v>5</v>
      </c>
      <c r="H2380" s="73">
        <v>24.95</v>
      </c>
      <c r="I2380" s="73" t="s">
        <v>80</v>
      </c>
      <c r="J2380" s="74">
        <v>0</v>
      </c>
      <c r="K2380" s="73">
        <v>24.95</v>
      </c>
      <c r="L2380" s="73">
        <v>12.27</v>
      </c>
      <c r="M2380" s="22">
        <v>7</v>
      </c>
      <c r="N2380" s="22">
        <v>3018</v>
      </c>
      <c r="O2380" s="22" t="s">
        <v>49</v>
      </c>
      <c r="P2380" s="22" t="s">
        <v>41</v>
      </c>
      <c r="Q2380" s="75">
        <v>174.65</v>
      </c>
      <c r="R2380" s="73">
        <v>0</v>
      </c>
      <c r="S2380" s="73">
        <v>88.759999999999991</v>
      </c>
    </row>
    <row r="2381" spans="1:19" x14ac:dyDescent="0.35">
      <c r="A2381" s="72">
        <v>41361</v>
      </c>
      <c r="B2381" s="22" t="s">
        <v>103</v>
      </c>
      <c r="C2381" s="72" t="s">
        <v>58</v>
      </c>
      <c r="D2381" s="60">
        <v>1627</v>
      </c>
      <c r="E2381" s="22">
        <v>9</v>
      </c>
      <c r="F2381" s="49" t="s">
        <v>8</v>
      </c>
      <c r="G2381" s="49" t="s">
        <v>5</v>
      </c>
      <c r="H2381" s="73">
        <v>48.95</v>
      </c>
      <c r="I2381" s="73" t="s">
        <v>82</v>
      </c>
      <c r="J2381" s="74">
        <v>0</v>
      </c>
      <c r="K2381" s="73">
        <v>48.95</v>
      </c>
      <c r="L2381" s="73">
        <v>24.52</v>
      </c>
      <c r="M2381" s="22">
        <v>9</v>
      </c>
      <c r="N2381" s="22">
        <v>3031</v>
      </c>
      <c r="O2381" s="22" t="s">
        <v>48</v>
      </c>
      <c r="P2381" s="22" t="s">
        <v>23</v>
      </c>
      <c r="Q2381" s="75">
        <v>440.55</v>
      </c>
      <c r="R2381" s="73">
        <v>0</v>
      </c>
      <c r="S2381" s="73">
        <v>219.87000000000003</v>
      </c>
    </row>
    <row r="2382" spans="1:19" x14ac:dyDescent="0.35">
      <c r="A2382" s="72">
        <v>41361</v>
      </c>
      <c r="B2382" s="22" t="s">
        <v>103</v>
      </c>
      <c r="C2382" s="72" t="s">
        <v>58</v>
      </c>
      <c r="D2382" s="60">
        <v>1627</v>
      </c>
      <c r="E2382" s="22">
        <v>3</v>
      </c>
      <c r="F2382" s="49" t="s">
        <v>8</v>
      </c>
      <c r="G2382" s="49" t="s">
        <v>5</v>
      </c>
      <c r="H2382" s="73">
        <v>59.95</v>
      </c>
      <c r="I2382" s="73" t="s">
        <v>83</v>
      </c>
      <c r="J2382" s="74">
        <v>0</v>
      </c>
      <c r="K2382" s="73">
        <v>59.95</v>
      </c>
      <c r="L2382" s="73">
        <v>28.73</v>
      </c>
      <c r="M2382" s="22">
        <v>7</v>
      </c>
      <c r="N2382" s="22">
        <v>3031</v>
      </c>
      <c r="O2382" s="22" t="s">
        <v>48</v>
      </c>
      <c r="P2382" s="22" t="s">
        <v>23</v>
      </c>
      <c r="Q2382" s="75">
        <v>419.65000000000003</v>
      </c>
      <c r="R2382" s="73">
        <v>0</v>
      </c>
      <c r="S2382" s="73">
        <v>218.54000000000002</v>
      </c>
    </row>
    <row r="2383" spans="1:19" x14ac:dyDescent="0.35">
      <c r="A2383" s="72">
        <v>41362</v>
      </c>
      <c r="B2383" s="22" t="s">
        <v>104</v>
      </c>
      <c r="C2383" s="72" t="s">
        <v>58</v>
      </c>
      <c r="D2383" s="60">
        <v>1628</v>
      </c>
      <c r="E2383" s="22">
        <v>19</v>
      </c>
      <c r="F2383" s="49" t="s">
        <v>7</v>
      </c>
      <c r="G2383" s="49" t="s">
        <v>5</v>
      </c>
      <c r="H2383" s="73">
        <v>49.95</v>
      </c>
      <c r="I2383" s="73" t="s">
        <v>82</v>
      </c>
      <c r="J2383" s="74">
        <v>0</v>
      </c>
      <c r="K2383" s="73">
        <v>49.95</v>
      </c>
      <c r="L2383" s="73">
        <v>24.77</v>
      </c>
      <c r="M2383" s="22">
        <v>9</v>
      </c>
      <c r="N2383" s="22">
        <v>3028</v>
      </c>
      <c r="O2383" s="22" t="s">
        <v>39</v>
      </c>
      <c r="P2383" s="22" t="s">
        <v>27</v>
      </c>
      <c r="Q2383" s="75">
        <v>449.55</v>
      </c>
      <c r="R2383" s="73">
        <v>0</v>
      </c>
      <c r="S2383" s="73">
        <v>226.62000000000003</v>
      </c>
    </row>
    <row r="2384" spans="1:19" x14ac:dyDescent="0.35">
      <c r="A2384" s="72">
        <v>41362</v>
      </c>
      <c r="B2384" s="22" t="s">
        <v>104</v>
      </c>
      <c r="C2384" s="72" t="s">
        <v>58</v>
      </c>
      <c r="D2384" s="60">
        <v>1629</v>
      </c>
      <c r="E2384" s="22">
        <v>9</v>
      </c>
      <c r="F2384" s="49" t="s">
        <v>8</v>
      </c>
      <c r="G2384" s="49" t="s">
        <v>5</v>
      </c>
      <c r="H2384" s="73">
        <v>48.95</v>
      </c>
      <c r="I2384" s="73" t="s">
        <v>82</v>
      </c>
      <c r="J2384" s="74">
        <v>0.1</v>
      </c>
      <c r="K2384" s="73">
        <v>44.06</v>
      </c>
      <c r="L2384" s="73">
        <v>24.52</v>
      </c>
      <c r="M2384" s="22">
        <v>7</v>
      </c>
      <c r="N2384" s="22">
        <v>3017</v>
      </c>
      <c r="O2384" s="22" t="s">
        <v>32</v>
      </c>
      <c r="P2384" s="22" t="s">
        <v>29</v>
      </c>
      <c r="Q2384" s="75">
        <v>308.42</v>
      </c>
      <c r="R2384" s="73">
        <v>4.8900000000000006</v>
      </c>
      <c r="S2384" s="73">
        <v>136.78000000000003</v>
      </c>
    </row>
    <row r="2385" spans="1:19" x14ac:dyDescent="0.35">
      <c r="A2385" s="72">
        <v>41362</v>
      </c>
      <c r="B2385" s="22" t="s">
        <v>104</v>
      </c>
      <c r="C2385" s="72" t="s">
        <v>58</v>
      </c>
      <c r="D2385" s="60">
        <v>1629</v>
      </c>
      <c r="E2385" s="22">
        <v>35</v>
      </c>
      <c r="F2385" s="49" t="s">
        <v>8</v>
      </c>
      <c r="G2385" s="49" t="s">
        <v>5</v>
      </c>
      <c r="H2385" s="73">
        <v>0.95</v>
      </c>
      <c r="I2385" s="73" t="s">
        <v>78</v>
      </c>
      <c r="J2385" s="74">
        <v>0</v>
      </c>
      <c r="K2385" s="73">
        <v>0.95</v>
      </c>
      <c r="L2385" s="73">
        <v>0.47</v>
      </c>
      <c r="M2385" s="22">
        <v>10</v>
      </c>
      <c r="N2385" s="22">
        <v>3017</v>
      </c>
      <c r="O2385" s="22" t="s">
        <v>32</v>
      </c>
      <c r="P2385" s="22" t="s">
        <v>29</v>
      </c>
      <c r="Q2385" s="75">
        <v>9.5</v>
      </c>
      <c r="R2385" s="73">
        <v>0</v>
      </c>
      <c r="S2385" s="73">
        <v>4.8</v>
      </c>
    </row>
    <row r="2386" spans="1:19" x14ac:dyDescent="0.35">
      <c r="A2386" s="72">
        <v>41362</v>
      </c>
      <c r="B2386" s="22" t="s">
        <v>104</v>
      </c>
      <c r="C2386" s="72" t="s">
        <v>58</v>
      </c>
      <c r="D2386" s="60">
        <v>1630</v>
      </c>
      <c r="E2386" s="22">
        <v>43</v>
      </c>
      <c r="F2386" s="49" t="s">
        <v>7</v>
      </c>
      <c r="G2386" s="49" t="s">
        <v>5</v>
      </c>
      <c r="H2386" s="73">
        <v>11.95</v>
      </c>
      <c r="I2386" s="73" t="s">
        <v>79</v>
      </c>
      <c r="J2386" s="74">
        <v>0.2</v>
      </c>
      <c r="K2386" s="73">
        <v>9.56</v>
      </c>
      <c r="L2386" s="73">
        <v>3.32</v>
      </c>
      <c r="M2386" s="22">
        <v>4</v>
      </c>
      <c r="N2386" s="22">
        <v>3025</v>
      </c>
      <c r="O2386" s="22" t="s">
        <v>35</v>
      </c>
      <c r="P2386" s="22" t="s">
        <v>31</v>
      </c>
      <c r="Q2386" s="75">
        <v>38.24</v>
      </c>
      <c r="R2386" s="73">
        <v>2.3899999999999988</v>
      </c>
      <c r="S2386" s="73">
        <v>24.96</v>
      </c>
    </row>
    <row r="2387" spans="1:19" x14ac:dyDescent="0.35">
      <c r="A2387" s="72">
        <v>41362</v>
      </c>
      <c r="B2387" s="22" t="s">
        <v>104</v>
      </c>
      <c r="C2387" s="72" t="s">
        <v>58</v>
      </c>
      <c r="D2387" s="60">
        <v>1631</v>
      </c>
      <c r="E2387" s="22">
        <v>34</v>
      </c>
      <c r="F2387" s="49" t="s">
        <v>8</v>
      </c>
      <c r="G2387" s="49" t="s">
        <v>5</v>
      </c>
      <c r="H2387" s="73">
        <v>37.950000000000003</v>
      </c>
      <c r="I2387" s="73" t="s">
        <v>81</v>
      </c>
      <c r="J2387" s="74">
        <v>0</v>
      </c>
      <c r="K2387" s="73">
        <v>37.950000000000003</v>
      </c>
      <c r="L2387" s="73">
        <v>15.35</v>
      </c>
      <c r="M2387" s="22">
        <v>1</v>
      </c>
      <c r="N2387" s="22">
        <v>3027</v>
      </c>
      <c r="O2387" s="22" t="s">
        <v>50</v>
      </c>
      <c r="P2387" s="22" t="s">
        <v>23</v>
      </c>
      <c r="Q2387" s="75">
        <v>37.950000000000003</v>
      </c>
      <c r="R2387" s="73">
        <v>0</v>
      </c>
      <c r="S2387" s="73">
        <v>22.6</v>
      </c>
    </row>
    <row r="2388" spans="1:19" x14ac:dyDescent="0.35">
      <c r="A2388" s="72">
        <v>41362</v>
      </c>
      <c r="B2388" s="22" t="s">
        <v>104</v>
      </c>
      <c r="C2388" s="72" t="s">
        <v>58</v>
      </c>
      <c r="D2388" s="60">
        <v>1632</v>
      </c>
      <c r="E2388" s="22">
        <v>12</v>
      </c>
      <c r="F2388" s="49" t="s">
        <v>7</v>
      </c>
      <c r="G2388" s="49" t="s">
        <v>5</v>
      </c>
      <c r="H2388" s="73">
        <v>47.95</v>
      </c>
      <c r="I2388" s="73" t="s">
        <v>82</v>
      </c>
      <c r="J2388" s="74">
        <v>0</v>
      </c>
      <c r="K2388" s="73">
        <v>47.95</v>
      </c>
      <c r="L2388" s="73">
        <v>20.7</v>
      </c>
      <c r="M2388" s="22">
        <v>2</v>
      </c>
      <c r="N2388" s="22">
        <v>3014</v>
      </c>
      <c r="O2388" s="22" t="s">
        <v>24</v>
      </c>
      <c r="P2388" s="22" t="s">
        <v>25</v>
      </c>
      <c r="Q2388" s="75">
        <v>95.9</v>
      </c>
      <c r="R2388" s="73">
        <v>0</v>
      </c>
      <c r="S2388" s="73">
        <v>54.500000000000007</v>
      </c>
    </row>
    <row r="2389" spans="1:19" x14ac:dyDescent="0.35">
      <c r="A2389" s="72">
        <v>41362</v>
      </c>
      <c r="B2389" s="22" t="s">
        <v>104</v>
      </c>
      <c r="C2389" s="72" t="s">
        <v>58</v>
      </c>
      <c r="D2389" s="60">
        <v>1633</v>
      </c>
      <c r="E2389" s="22">
        <v>27</v>
      </c>
      <c r="F2389" s="49" t="s">
        <v>8</v>
      </c>
      <c r="G2389" s="49" t="s">
        <v>5</v>
      </c>
      <c r="H2389" s="73">
        <v>4.95</v>
      </c>
      <c r="I2389" s="73" t="s">
        <v>78</v>
      </c>
      <c r="J2389" s="74">
        <v>0</v>
      </c>
      <c r="K2389" s="73">
        <v>4.95</v>
      </c>
      <c r="L2389" s="73">
        <v>1.82</v>
      </c>
      <c r="M2389" s="22">
        <v>7</v>
      </c>
      <c r="N2389" s="22">
        <v>3024</v>
      </c>
      <c r="O2389" s="22" t="s">
        <v>47</v>
      </c>
      <c r="P2389" s="22" t="s">
        <v>41</v>
      </c>
      <c r="Q2389" s="75">
        <v>34.65</v>
      </c>
      <c r="R2389" s="73">
        <v>0</v>
      </c>
      <c r="S2389" s="73">
        <v>21.91</v>
      </c>
    </row>
    <row r="2390" spans="1:19" x14ac:dyDescent="0.35">
      <c r="A2390" s="72">
        <v>41362</v>
      </c>
      <c r="B2390" s="22" t="s">
        <v>104</v>
      </c>
      <c r="C2390" s="72" t="s">
        <v>58</v>
      </c>
      <c r="D2390" s="60">
        <v>1634</v>
      </c>
      <c r="E2390" s="22">
        <v>11</v>
      </c>
      <c r="F2390" s="49" t="s">
        <v>8</v>
      </c>
      <c r="G2390" s="49" t="s">
        <v>5</v>
      </c>
      <c r="H2390" s="73">
        <v>65.95</v>
      </c>
      <c r="I2390" s="73" t="s">
        <v>83</v>
      </c>
      <c r="J2390" s="74">
        <v>0.1</v>
      </c>
      <c r="K2390" s="73">
        <v>59.36</v>
      </c>
      <c r="L2390" s="73">
        <v>37.97</v>
      </c>
      <c r="M2390" s="22">
        <v>15</v>
      </c>
      <c r="N2390" s="22">
        <v>3026</v>
      </c>
      <c r="O2390" s="22" t="s">
        <v>51</v>
      </c>
      <c r="P2390" s="22" t="s">
        <v>41</v>
      </c>
      <c r="Q2390" s="75">
        <v>890.4</v>
      </c>
      <c r="R2390" s="73">
        <v>6.5900000000000034</v>
      </c>
      <c r="S2390" s="73">
        <v>320.85000000000002</v>
      </c>
    </row>
    <row r="2391" spans="1:19" x14ac:dyDescent="0.35">
      <c r="A2391" s="72">
        <v>41362</v>
      </c>
      <c r="B2391" s="22" t="s">
        <v>104</v>
      </c>
      <c r="C2391" s="72" t="s">
        <v>58</v>
      </c>
      <c r="D2391" s="60">
        <v>1634</v>
      </c>
      <c r="E2391" s="22">
        <v>7</v>
      </c>
      <c r="F2391" s="49" t="s">
        <v>8</v>
      </c>
      <c r="G2391" s="49" t="s">
        <v>5</v>
      </c>
      <c r="H2391" s="73">
        <v>20.95</v>
      </c>
      <c r="I2391" s="73" t="s">
        <v>80</v>
      </c>
      <c r="J2391" s="74">
        <v>0</v>
      </c>
      <c r="K2391" s="73">
        <v>20.95</v>
      </c>
      <c r="L2391" s="73">
        <v>10.039999999999999</v>
      </c>
      <c r="M2391" s="22">
        <v>14</v>
      </c>
      <c r="N2391" s="22">
        <v>3026</v>
      </c>
      <c r="O2391" s="22" t="s">
        <v>51</v>
      </c>
      <c r="P2391" s="22" t="s">
        <v>41</v>
      </c>
      <c r="Q2391" s="75">
        <v>293.3</v>
      </c>
      <c r="R2391" s="73">
        <v>0</v>
      </c>
      <c r="S2391" s="73">
        <v>152.74</v>
      </c>
    </row>
    <row r="2392" spans="1:19" x14ac:dyDescent="0.35">
      <c r="A2392" s="72">
        <v>41362</v>
      </c>
      <c r="B2392" s="22" t="s">
        <v>104</v>
      </c>
      <c r="C2392" s="72" t="s">
        <v>58</v>
      </c>
      <c r="D2392" s="60">
        <v>1635</v>
      </c>
      <c r="E2392" s="22">
        <v>37</v>
      </c>
      <c r="F2392" s="49" t="s">
        <v>7</v>
      </c>
      <c r="G2392" s="49" t="s">
        <v>5</v>
      </c>
      <c r="H2392" s="73">
        <v>24.95</v>
      </c>
      <c r="I2392" s="73" t="s">
        <v>80</v>
      </c>
      <c r="J2392" s="74">
        <v>0</v>
      </c>
      <c r="K2392" s="73">
        <v>24.95</v>
      </c>
      <c r="L2392" s="73">
        <v>9.3800000000000008</v>
      </c>
      <c r="M2392" s="22">
        <v>3</v>
      </c>
      <c r="N2392" s="22">
        <v>3010</v>
      </c>
      <c r="O2392" s="22" t="s">
        <v>45</v>
      </c>
      <c r="P2392" s="22" t="s">
        <v>44</v>
      </c>
      <c r="Q2392" s="75">
        <v>74.849999999999994</v>
      </c>
      <c r="R2392" s="73">
        <v>0</v>
      </c>
      <c r="S2392" s="73">
        <v>46.709999999999994</v>
      </c>
    </row>
    <row r="2393" spans="1:19" x14ac:dyDescent="0.35">
      <c r="A2393" s="72">
        <v>41362</v>
      </c>
      <c r="B2393" s="22" t="s">
        <v>104</v>
      </c>
      <c r="C2393" s="72" t="s">
        <v>58</v>
      </c>
      <c r="D2393" s="60">
        <v>1635</v>
      </c>
      <c r="E2393" s="22">
        <v>4</v>
      </c>
      <c r="F2393" s="49" t="s">
        <v>7</v>
      </c>
      <c r="G2393" s="49" t="s">
        <v>5</v>
      </c>
      <c r="H2393" s="73">
        <v>73.95</v>
      </c>
      <c r="I2393" s="73" t="s">
        <v>83</v>
      </c>
      <c r="J2393" s="74">
        <v>0</v>
      </c>
      <c r="K2393" s="73">
        <v>73.95</v>
      </c>
      <c r="L2393" s="73">
        <v>38.86</v>
      </c>
      <c r="M2393" s="22">
        <v>2</v>
      </c>
      <c r="N2393" s="22">
        <v>3010</v>
      </c>
      <c r="O2393" s="22" t="s">
        <v>45</v>
      </c>
      <c r="P2393" s="22" t="s">
        <v>44</v>
      </c>
      <c r="Q2393" s="75">
        <v>147.9</v>
      </c>
      <c r="R2393" s="73">
        <v>0</v>
      </c>
      <c r="S2393" s="73">
        <v>70.180000000000007</v>
      </c>
    </row>
    <row r="2394" spans="1:19" x14ac:dyDescent="0.35">
      <c r="A2394" s="72">
        <v>41362</v>
      </c>
      <c r="B2394" s="22" t="s">
        <v>104</v>
      </c>
      <c r="C2394" s="72" t="s">
        <v>58</v>
      </c>
      <c r="D2394" s="60">
        <v>1635</v>
      </c>
      <c r="E2394" s="22">
        <v>34</v>
      </c>
      <c r="F2394" s="49" t="s">
        <v>7</v>
      </c>
      <c r="G2394" s="49" t="s">
        <v>5</v>
      </c>
      <c r="H2394" s="73">
        <v>37.950000000000003</v>
      </c>
      <c r="I2394" s="73" t="s">
        <v>81</v>
      </c>
      <c r="J2394" s="74">
        <v>0</v>
      </c>
      <c r="K2394" s="73">
        <v>37.950000000000003</v>
      </c>
      <c r="L2394" s="73">
        <v>15.35</v>
      </c>
      <c r="M2394" s="22">
        <v>15</v>
      </c>
      <c r="N2394" s="22">
        <v>3010</v>
      </c>
      <c r="O2394" s="22" t="s">
        <v>45</v>
      </c>
      <c r="P2394" s="22" t="s">
        <v>44</v>
      </c>
      <c r="Q2394" s="75">
        <v>569.25</v>
      </c>
      <c r="R2394" s="73">
        <v>0</v>
      </c>
      <c r="S2394" s="73">
        <v>339</v>
      </c>
    </row>
    <row r="2395" spans="1:19" x14ac:dyDescent="0.35">
      <c r="A2395" s="72">
        <v>41362</v>
      </c>
      <c r="B2395" s="22" t="s">
        <v>104</v>
      </c>
      <c r="C2395" s="72" t="s">
        <v>58</v>
      </c>
      <c r="D2395" s="60">
        <v>1635</v>
      </c>
      <c r="E2395" s="22">
        <v>37</v>
      </c>
      <c r="F2395" s="49" t="s">
        <v>7</v>
      </c>
      <c r="G2395" s="49" t="s">
        <v>5</v>
      </c>
      <c r="H2395" s="73">
        <v>24.95</v>
      </c>
      <c r="I2395" s="73" t="s">
        <v>80</v>
      </c>
      <c r="J2395" s="74">
        <v>0</v>
      </c>
      <c r="K2395" s="73">
        <v>24.95</v>
      </c>
      <c r="L2395" s="73">
        <v>9.3800000000000008</v>
      </c>
      <c r="M2395" s="22">
        <v>11</v>
      </c>
      <c r="N2395" s="22">
        <v>3010</v>
      </c>
      <c r="O2395" s="22" t="s">
        <v>45</v>
      </c>
      <c r="P2395" s="22" t="s">
        <v>44</v>
      </c>
      <c r="Q2395" s="75">
        <v>274.45</v>
      </c>
      <c r="R2395" s="73">
        <v>0</v>
      </c>
      <c r="S2395" s="73">
        <v>171.26999999999998</v>
      </c>
    </row>
    <row r="2396" spans="1:19" x14ac:dyDescent="0.35">
      <c r="A2396" s="72">
        <v>41362</v>
      </c>
      <c r="B2396" s="22" t="s">
        <v>104</v>
      </c>
      <c r="C2396" s="72" t="s">
        <v>58</v>
      </c>
      <c r="D2396" s="60">
        <v>1635</v>
      </c>
      <c r="E2396" s="22">
        <v>8</v>
      </c>
      <c r="F2396" s="49" t="s">
        <v>7</v>
      </c>
      <c r="G2396" s="49" t="s">
        <v>5</v>
      </c>
      <c r="H2396" s="73">
        <v>7.95</v>
      </c>
      <c r="I2396" s="73" t="s">
        <v>78</v>
      </c>
      <c r="J2396" s="74">
        <v>0</v>
      </c>
      <c r="K2396" s="73">
        <v>7.95</v>
      </c>
      <c r="L2396" s="73">
        <v>4.53</v>
      </c>
      <c r="M2396" s="22">
        <v>17</v>
      </c>
      <c r="N2396" s="22">
        <v>3010</v>
      </c>
      <c r="O2396" s="22" t="s">
        <v>45</v>
      </c>
      <c r="P2396" s="22" t="s">
        <v>44</v>
      </c>
      <c r="Q2396" s="75">
        <v>135.15</v>
      </c>
      <c r="R2396" s="73">
        <v>0</v>
      </c>
      <c r="S2396" s="73">
        <v>58.14</v>
      </c>
    </row>
    <row r="2397" spans="1:19" x14ac:dyDescent="0.35">
      <c r="A2397" s="72">
        <v>41362</v>
      </c>
      <c r="B2397" s="22" t="s">
        <v>104</v>
      </c>
      <c r="C2397" s="72" t="s">
        <v>58</v>
      </c>
      <c r="D2397" s="60">
        <v>1635</v>
      </c>
      <c r="E2397" s="22">
        <v>38</v>
      </c>
      <c r="F2397" s="49" t="s">
        <v>7</v>
      </c>
      <c r="G2397" s="49" t="s">
        <v>5</v>
      </c>
      <c r="H2397" s="73">
        <v>24.95</v>
      </c>
      <c r="I2397" s="73" t="s">
        <v>80</v>
      </c>
      <c r="J2397" s="74">
        <v>0</v>
      </c>
      <c r="K2397" s="73">
        <v>24.95</v>
      </c>
      <c r="L2397" s="73">
        <v>11.48</v>
      </c>
      <c r="M2397" s="22">
        <v>1</v>
      </c>
      <c r="N2397" s="22">
        <v>3010</v>
      </c>
      <c r="O2397" s="22" t="s">
        <v>45</v>
      </c>
      <c r="P2397" s="22" t="s">
        <v>44</v>
      </c>
      <c r="Q2397" s="75">
        <v>24.95</v>
      </c>
      <c r="R2397" s="73">
        <v>0</v>
      </c>
      <c r="S2397" s="73">
        <v>13.469999999999999</v>
      </c>
    </row>
    <row r="2398" spans="1:19" x14ac:dyDescent="0.35">
      <c r="A2398" s="72">
        <v>41362</v>
      </c>
      <c r="B2398" s="22" t="s">
        <v>104</v>
      </c>
      <c r="C2398" s="72" t="s">
        <v>58</v>
      </c>
      <c r="D2398" s="60">
        <v>1636</v>
      </c>
      <c r="E2398" s="22">
        <v>18</v>
      </c>
      <c r="F2398" s="49" t="s">
        <v>8</v>
      </c>
      <c r="G2398" s="49" t="s">
        <v>5</v>
      </c>
      <c r="H2398" s="73">
        <v>54.95</v>
      </c>
      <c r="I2398" s="73" t="s">
        <v>83</v>
      </c>
      <c r="J2398" s="74">
        <v>0</v>
      </c>
      <c r="K2398" s="73">
        <v>54.95</v>
      </c>
      <c r="L2398" s="73">
        <v>26.65</v>
      </c>
      <c r="M2398" s="22">
        <v>5</v>
      </c>
      <c r="N2398" s="22">
        <v>3024</v>
      </c>
      <c r="O2398" s="22" t="s">
        <v>47</v>
      </c>
      <c r="P2398" s="22" t="s">
        <v>41</v>
      </c>
      <c r="Q2398" s="75">
        <v>274.75</v>
      </c>
      <c r="R2398" s="73">
        <v>0</v>
      </c>
      <c r="S2398" s="73">
        <v>141.50000000000003</v>
      </c>
    </row>
    <row r="2399" spans="1:19" x14ac:dyDescent="0.35">
      <c r="A2399" s="72">
        <v>41362</v>
      </c>
      <c r="B2399" s="22" t="s">
        <v>104</v>
      </c>
      <c r="C2399" s="72" t="s">
        <v>58</v>
      </c>
      <c r="D2399" s="60">
        <v>1637</v>
      </c>
      <c r="E2399" s="22">
        <v>21</v>
      </c>
      <c r="F2399" s="49" t="s">
        <v>7</v>
      </c>
      <c r="G2399" s="49" t="s">
        <v>5</v>
      </c>
      <c r="H2399" s="73">
        <v>26.95</v>
      </c>
      <c r="I2399" s="73" t="s">
        <v>80</v>
      </c>
      <c r="J2399" s="74">
        <v>0</v>
      </c>
      <c r="K2399" s="73">
        <v>26.95</v>
      </c>
      <c r="L2399" s="73">
        <v>12.42</v>
      </c>
      <c r="M2399" s="22">
        <v>16</v>
      </c>
      <c r="N2399" s="22">
        <v>3011</v>
      </c>
      <c r="O2399" s="22" t="s">
        <v>52</v>
      </c>
      <c r="P2399" s="22" t="s">
        <v>31</v>
      </c>
      <c r="Q2399" s="75">
        <v>431.2</v>
      </c>
      <c r="R2399" s="73">
        <v>0</v>
      </c>
      <c r="S2399" s="73">
        <v>232.48</v>
      </c>
    </row>
    <row r="2400" spans="1:19" x14ac:dyDescent="0.35">
      <c r="A2400" s="72">
        <v>41362</v>
      </c>
      <c r="B2400" s="22" t="s">
        <v>104</v>
      </c>
      <c r="C2400" s="72" t="s">
        <v>58</v>
      </c>
      <c r="D2400" s="60">
        <v>1638</v>
      </c>
      <c r="E2400" s="22">
        <v>30</v>
      </c>
      <c r="F2400" s="49" t="s">
        <v>8</v>
      </c>
      <c r="G2400" s="49" t="s">
        <v>5</v>
      </c>
      <c r="H2400" s="73">
        <v>10.95</v>
      </c>
      <c r="I2400" s="73" t="s">
        <v>79</v>
      </c>
      <c r="J2400" s="74">
        <v>0</v>
      </c>
      <c r="K2400" s="73">
        <v>10.95</v>
      </c>
      <c r="L2400" s="73">
        <v>4.8</v>
      </c>
      <c r="M2400" s="22">
        <v>12</v>
      </c>
      <c r="N2400" s="22">
        <v>3016</v>
      </c>
      <c r="O2400" s="22" t="s">
        <v>42</v>
      </c>
      <c r="P2400" s="22" t="s">
        <v>29</v>
      </c>
      <c r="Q2400" s="75">
        <v>131.39999999999998</v>
      </c>
      <c r="R2400" s="73">
        <v>0</v>
      </c>
      <c r="S2400" s="73">
        <v>73.8</v>
      </c>
    </row>
    <row r="2401" spans="1:19" x14ac:dyDescent="0.35">
      <c r="A2401" s="72">
        <v>41362</v>
      </c>
      <c r="B2401" s="22" t="s">
        <v>104</v>
      </c>
      <c r="C2401" s="72" t="s">
        <v>58</v>
      </c>
      <c r="D2401" s="60">
        <v>1638</v>
      </c>
      <c r="E2401" s="22">
        <v>28</v>
      </c>
      <c r="F2401" s="49" t="s">
        <v>8</v>
      </c>
      <c r="G2401" s="49" t="s">
        <v>5</v>
      </c>
      <c r="H2401" s="73">
        <v>0.95</v>
      </c>
      <c r="I2401" s="73" t="s">
        <v>78</v>
      </c>
      <c r="J2401" s="74">
        <v>0</v>
      </c>
      <c r="K2401" s="73">
        <v>0.95</v>
      </c>
      <c r="L2401" s="73">
        <v>0.5</v>
      </c>
      <c r="M2401" s="22">
        <v>28</v>
      </c>
      <c r="N2401" s="22">
        <v>3016</v>
      </c>
      <c r="O2401" s="22" t="s">
        <v>42</v>
      </c>
      <c r="P2401" s="22" t="s">
        <v>29</v>
      </c>
      <c r="Q2401" s="75">
        <v>26.599999999999998</v>
      </c>
      <c r="R2401" s="73">
        <v>0</v>
      </c>
      <c r="S2401" s="73">
        <v>12.599999999999998</v>
      </c>
    </row>
    <row r="2402" spans="1:19" x14ac:dyDescent="0.35">
      <c r="A2402" s="72">
        <v>41362</v>
      </c>
      <c r="B2402" s="22" t="s">
        <v>104</v>
      </c>
      <c r="C2402" s="72" t="s">
        <v>58</v>
      </c>
      <c r="D2402" s="60">
        <v>1639</v>
      </c>
      <c r="E2402" s="22">
        <v>31</v>
      </c>
      <c r="F2402" s="49" t="s">
        <v>7</v>
      </c>
      <c r="G2402" s="49" t="s">
        <v>5</v>
      </c>
      <c r="H2402" s="73">
        <v>0.95</v>
      </c>
      <c r="I2402" s="73" t="s">
        <v>78</v>
      </c>
      <c r="J2402" s="74">
        <v>0</v>
      </c>
      <c r="K2402" s="73">
        <v>0.95</v>
      </c>
      <c r="L2402" s="73">
        <v>0.34</v>
      </c>
      <c r="M2402" s="22">
        <v>11</v>
      </c>
      <c r="N2402" s="22">
        <v>3022</v>
      </c>
      <c r="O2402" s="22" t="s">
        <v>43</v>
      </c>
      <c r="P2402" s="22" t="s">
        <v>44</v>
      </c>
      <c r="Q2402" s="75">
        <v>10.45</v>
      </c>
      <c r="R2402" s="73">
        <v>0</v>
      </c>
      <c r="S2402" s="73">
        <v>6.7099999999999991</v>
      </c>
    </row>
    <row r="2403" spans="1:19" x14ac:dyDescent="0.35">
      <c r="A2403" s="72">
        <v>41362</v>
      </c>
      <c r="B2403" s="22" t="s">
        <v>104</v>
      </c>
      <c r="C2403" s="72" t="s">
        <v>58</v>
      </c>
      <c r="D2403" s="60">
        <v>1639</v>
      </c>
      <c r="E2403" s="22">
        <v>1</v>
      </c>
      <c r="F2403" s="49" t="s">
        <v>7</v>
      </c>
      <c r="G2403" s="49" t="s">
        <v>5</v>
      </c>
      <c r="H2403" s="73">
        <v>43.95</v>
      </c>
      <c r="I2403" s="73" t="s">
        <v>82</v>
      </c>
      <c r="J2403" s="74">
        <v>0</v>
      </c>
      <c r="K2403" s="73">
        <v>43.95</v>
      </c>
      <c r="L2403" s="73">
        <v>25.6</v>
      </c>
      <c r="M2403" s="22">
        <v>4</v>
      </c>
      <c r="N2403" s="22">
        <v>3022</v>
      </c>
      <c r="O2403" s="22" t="s">
        <v>43</v>
      </c>
      <c r="P2403" s="22" t="s">
        <v>44</v>
      </c>
      <c r="Q2403" s="75">
        <v>175.8</v>
      </c>
      <c r="R2403" s="73">
        <v>0</v>
      </c>
      <c r="S2403" s="73">
        <v>73.400000000000006</v>
      </c>
    </row>
    <row r="2404" spans="1:19" x14ac:dyDescent="0.35">
      <c r="A2404" s="72">
        <v>41362</v>
      </c>
      <c r="B2404" s="22" t="s">
        <v>104</v>
      </c>
      <c r="C2404" s="72" t="s">
        <v>58</v>
      </c>
      <c r="D2404" s="60">
        <v>1640</v>
      </c>
      <c r="E2404" s="22">
        <v>20</v>
      </c>
      <c r="F2404" s="49" t="s">
        <v>8</v>
      </c>
      <c r="G2404" s="49" t="s">
        <v>5</v>
      </c>
      <c r="H2404" s="73">
        <v>16.95</v>
      </c>
      <c r="I2404" s="73" t="s">
        <v>79</v>
      </c>
      <c r="J2404" s="74">
        <v>0</v>
      </c>
      <c r="K2404" s="73">
        <v>16.95</v>
      </c>
      <c r="L2404" s="73">
        <v>6.76</v>
      </c>
      <c r="M2404" s="22">
        <v>20</v>
      </c>
      <c r="N2404" s="22">
        <v>3026</v>
      </c>
      <c r="O2404" s="22" t="s">
        <v>51</v>
      </c>
      <c r="P2404" s="22" t="s">
        <v>41</v>
      </c>
      <c r="Q2404" s="75">
        <v>339</v>
      </c>
      <c r="R2404" s="73">
        <v>0</v>
      </c>
      <c r="S2404" s="73">
        <v>203.79999999999998</v>
      </c>
    </row>
    <row r="2405" spans="1:19" x14ac:dyDescent="0.35">
      <c r="A2405" s="72">
        <v>41362</v>
      </c>
      <c r="B2405" s="22" t="s">
        <v>104</v>
      </c>
      <c r="C2405" s="72" t="s">
        <v>58</v>
      </c>
      <c r="D2405" s="60">
        <v>1641</v>
      </c>
      <c r="E2405" s="22">
        <v>45</v>
      </c>
      <c r="F2405" s="49" t="s">
        <v>7</v>
      </c>
      <c r="G2405" s="49" t="s">
        <v>5</v>
      </c>
      <c r="H2405" s="73">
        <v>38.950000000000003</v>
      </c>
      <c r="I2405" s="73" t="s">
        <v>81</v>
      </c>
      <c r="J2405" s="74">
        <v>0</v>
      </c>
      <c r="K2405" s="73">
        <v>38.950000000000003</v>
      </c>
      <c r="L2405" s="73">
        <v>22.33</v>
      </c>
      <c r="M2405" s="22">
        <v>3</v>
      </c>
      <c r="N2405" s="22">
        <v>3016</v>
      </c>
      <c r="O2405" s="22" t="s">
        <v>42</v>
      </c>
      <c r="P2405" s="22" t="s">
        <v>29</v>
      </c>
      <c r="Q2405" s="75">
        <v>116.85000000000001</v>
      </c>
      <c r="R2405" s="73">
        <v>0</v>
      </c>
      <c r="S2405" s="73">
        <v>49.860000000000014</v>
      </c>
    </row>
    <row r="2406" spans="1:19" x14ac:dyDescent="0.35">
      <c r="A2406" s="72">
        <v>41362</v>
      </c>
      <c r="B2406" s="22" t="s">
        <v>104</v>
      </c>
      <c r="C2406" s="72" t="s">
        <v>58</v>
      </c>
      <c r="D2406" s="60">
        <v>1641</v>
      </c>
      <c r="E2406" s="22">
        <v>36</v>
      </c>
      <c r="F2406" s="49" t="s">
        <v>7</v>
      </c>
      <c r="G2406" s="49" t="s">
        <v>5</v>
      </c>
      <c r="H2406" s="73">
        <v>26.95</v>
      </c>
      <c r="I2406" s="73" t="s">
        <v>80</v>
      </c>
      <c r="J2406" s="74">
        <v>0</v>
      </c>
      <c r="K2406" s="73">
        <v>26.95</v>
      </c>
      <c r="L2406" s="73">
        <v>12.53</v>
      </c>
      <c r="M2406" s="22">
        <v>2</v>
      </c>
      <c r="N2406" s="22">
        <v>3016</v>
      </c>
      <c r="O2406" s="22" t="s">
        <v>42</v>
      </c>
      <c r="P2406" s="22" t="s">
        <v>29</v>
      </c>
      <c r="Q2406" s="75">
        <v>53.9</v>
      </c>
      <c r="R2406" s="73">
        <v>0</v>
      </c>
      <c r="S2406" s="73">
        <v>28.84</v>
      </c>
    </row>
    <row r="2407" spans="1:19" x14ac:dyDescent="0.35">
      <c r="A2407" s="72">
        <v>41362</v>
      </c>
      <c r="B2407" s="22" t="s">
        <v>104</v>
      </c>
      <c r="C2407" s="72" t="s">
        <v>58</v>
      </c>
      <c r="D2407" s="60">
        <v>1641</v>
      </c>
      <c r="E2407" s="22">
        <v>23</v>
      </c>
      <c r="F2407" s="49" t="s">
        <v>7</v>
      </c>
      <c r="G2407" s="49" t="s">
        <v>5</v>
      </c>
      <c r="H2407" s="73">
        <v>2.95</v>
      </c>
      <c r="I2407" s="73" t="s">
        <v>78</v>
      </c>
      <c r="J2407" s="74">
        <v>0</v>
      </c>
      <c r="K2407" s="73">
        <v>2.95</v>
      </c>
      <c r="L2407" s="73">
        <v>1.68</v>
      </c>
      <c r="M2407" s="22">
        <v>3</v>
      </c>
      <c r="N2407" s="22">
        <v>3016</v>
      </c>
      <c r="O2407" s="22" t="s">
        <v>42</v>
      </c>
      <c r="P2407" s="22" t="s">
        <v>29</v>
      </c>
      <c r="Q2407" s="75">
        <v>8.8500000000000014</v>
      </c>
      <c r="R2407" s="73">
        <v>0</v>
      </c>
      <c r="S2407" s="73">
        <v>3.8100000000000005</v>
      </c>
    </row>
    <row r="2408" spans="1:19" x14ac:dyDescent="0.35">
      <c r="A2408" s="72">
        <v>41362</v>
      </c>
      <c r="B2408" s="22" t="s">
        <v>104</v>
      </c>
      <c r="C2408" s="72" t="s">
        <v>58</v>
      </c>
      <c r="D2408" s="60">
        <v>1641</v>
      </c>
      <c r="E2408" s="22">
        <v>23</v>
      </c>
      <c r="F2408" s="49" t="s">
        <v>7</v>
      </c>
      <c r="G2408" s="49" t="s">
        <v>5</v>
      </c>
      <c r="H2408" s="73">
        <v>2.95</v>
      </c>
      <c r="I2408" s="73" t="s">
        <v>78</v>
      </c>
      <c r="J2408" s="74">
        <v>0</v>
      </c>
      <c r="K2408" s="73">
        <v>2.95</v>
      </c>
      <c r="L2408" s="73">
        <v>1.68</v>
      </c>
      <c r="M2408" s="22">
        <v>5</v>
      </c>
      <c r="N2408" s="22">
        <v>3016</v>
      </c>
      <c r="O2408" s="22" t="s">
        <v>42</v>
      </c>
      <c r="P2408" s="22" t="s">
        <v>29</v>
      </c>
      <c r="Q2408" s="75">
        <v>14.75</v>
      </c>
      <c r="R2408" s="73">
        <v>0</v>
      </c>
      <c r="S2408" s="73">
        <v>6.3500000000000014</v>
      </c>
    </row>
    <row r="2409" spans="1:19" x14ac:dyDescent="0.35">
      <c r="A2409" s="72">
        <v>41362</v>
      </c>
      <c r="B2409" s="22" t="s">
        <v>104</v>
      </c>
      <c r="C2409" s="72" t="s">
        <v>58</v>
      </c>
      <c r="D2409" s="60">
        <v>1641</v>
      </c>
      <c r="E2409" s="22">
        <v>19</v>
      </c>
      <c r="F2409" s="49" t="s">
        <v>7</v>
      </c>
      <c r="G2409" s="49" t="s">
        <v>5</v>
      </c>
      <c r="H2409" s="73">
        <v>49.95</v>
      </c>
      <c r="I2409" s="73" t="s">
        <v>82</v>
      </c>
      <c r="J2409" s="74">
        <v>0</v>
      </c>
      <c r="K2409" s="73">
        <v>49.95</v>
      </c>
      <c r="L2409" s="73">
        <v>24.77</v>
      </c>
      <c r="M2409" s="22">
        <v>7</v>
      </c>
      <c r="N2409" s="22">
        <v>3016</v>
      </c>
      <c r="O2409" s="22" t="s">
        <v>42</v>
      </c>
      <c r="P2409" s="22" t="s">
        <v>29</v>
      </c>
      <c r="Q2409" s="75">
        <v>349.65000000000003</v>
      </c>
      <c r="R2409" s="73">
        <v>0</v>
      </c>
      <c r="S2409" s="73">
        <v>176.26000000000002</v>
      </c>
    </row>
    <row r="2410" spans="1:19" x14ac:dyDescent="0.35">
      <c r="A2410" s="72">
        <v>41362</v>
      </c>
      <c r="B2410" s="22" t="s">
        <v>104</v>
      </c>
      <c r="C2410" s="72" t="s">
        <v>58</v>
      </c>
      <c r="D2410" s="60">
        <v>1642</v>
      </c>
      <c r="E2410" s="22">
        <v>47</v>
      </c>
      <c r="F2410" s="49" t="s">
        <v>7</v>
      </c>
      <c r="G2410" s="49" t="s">
        <v>5</v>
      </c>
      <c r="H2410" s="73">
        <v>28.95</v>
      </c>
      <c r="I2410" s="73" t="s">
        <v>80</v>
      </c>
      <c r="J2410" s="74">
        <v>0</v>
      </c>
      <c r="K2410" s="73">
        <v>28.95</v>
      </c>
      <c r="L2410" s="73">
        <v>8.86</v>
      </c>
      <c r="M2410" s="22">
        <v>9</v>
      </c>
      <c r="N2410" s="22">
        <v>3015</v>
      </c>
      <c r="O2410" s="22" t="s">
        <v>37</v>
      </c>
      <c r="P2410" s="22" t="s">
        <v>29</v>
      </c>
      <c r="Q2410" s="75">
        <v>260.55</v>
      </c>
      <c r="R2410" s="73">
        <v>0</v>
      </c>
      <c r="S2410" s="73">
        <v>180.81</v>
      </c>
    </row>
    <row r="2411" spans="1:19" x14ac:dyDescent="0.35">
      <c r="A2411" s="72">
        <v>41362</v>
      </c>
      <c r="B2411" s="22" t="s">
        <v>104</v>
      </c>
      <c r="C2411" s="72" t="s">
        <v>58</v>
      </c>
      <c r="D2411" s="60">
        <v>1643</v>
      </c>
      <c r="E2411" s="22">
        <v>45</v>
      </c>
      <c r="F2411" s="49" t="s">
        <v>8</v>
      </c>
      <c r="G2411" s="49" t="s">
        <v>5</v>
      </c>
      <c r="H2411" s="73">
        <v>38.950000000000003</v>
      </c>
      <c r="I2411" s="73" t="s">
        <v>81</v>
      </c>
      <c r="J2411" s="74">
        <v>0.1</v>
      </c>
      <c r="K2411" s="73">
        <v>35.06</v>
      </c>
      <c r="L2411" s="73">
        <v>22.33</v>
      </c>
      <c r="M2411" s="22">
        <v>4</v>
      </c>
      <c r="N2411" s="22">
        <v>3015</v>
      </c>
      <c r="O2411" s="22" t="s">
        <v>37</v>
      </c>
      <c r="P2411" s="22" t="s">
        <v>29</v>
      </c>
      <c r="Q2411" s="75">
        <v>140.24</v>
      </c>
      <c r="R2411" s="73">
        <v>3.8900000000000006</v>
      </c>
      <c r="S2411" s="73">
        <v>50.920000000000016</v>
      </c>
    </row>
    <row r="2412" spans="1:19" x14ac:dyDescent="0.35">
      <c r="A2412" s="72">
        <v>41362</v>
      </c>
      <c r="B2412" s="22" t="s">
        <v>104</v>
      </c>
      <c r="C2412" s="72" t="s">
        <v>58</v>
      </c>
      <c r="D2412" s="60">
        <v>1644</v>
      </c>
      <c r="E2412" s="22">
        <v>25</v>
      </c>
      <c r="F2412" s="49" t="s">
        <v>7</v>
      </c>
      <c r="G2412" s="49" t="s">
        <v>5</v>
      </c>
      <c r="H2412" s="73">
        <v>0.95</v>
      </c>
      <c r="I2412" s="73" t="s">
        <v>78</v>
      </c>
      <c r="J2412" s="74">
        <v>0</v>
      </c>
      <c r="K2412" s="73">
        <v>0.95</v>
      </c>
      <c r="L2412" s="73">
        <v>0.35</v>
      </c>
      <c r="M2412" s="22">
        <v>12</v>
      </c>
      <c r="N2412" s="22">
        <v>3033</v>
      </c>
      <c r="O2412" s="22" t="s">
        <v>22</v>
      </c>
      <c r="P2412" s="22" t="s">
        <v>23</v>
      </c>
      <c r="Q2412" s="75">
        <v>11.399999999999999</v>
      </c>
      <c r="R2412" s="73">
        <v>0</v>
      </c>
      <c r="S2412" s="73">
        <v>7.1999999999999993</v>
      </c>
    </row>
    <row r="2413" spans="1:19" x14ac:dyDescent="0.35">
      <c r="A2413" s="72">
        <v>41362</v>
      </c>
      <c r="B2413" s="22" t="s">
        <v>104</v>
      </c>
      <c r="C2413" s="72" t="s">
        <v>58</v>
      </c>
      <c r="D2413" s="60">
        <v>1645</v>
      </c>
      <c r="E2413" s="22">
        <v>1</v>
      </c>
      <c r="F2413" s="49" t="s">
        <v>8</v>
      </c>
      <c r="G2413" s="49" t="s">
        <v>5</v>
      </c>
      <c r="H2413" s="73">
        <v>43.95</v>
      </c>
      <c r="I2413" s="73" t="s">
        <v>82</v>
      </c>
      <c r="J2413" s="74">
        <v>0</v>
      </c>
      <c r="K2413" s="73">
        <v>43.95</v>
      </c>
      <c r="L2413" s="73">
        <v>25.6</v>
      </c>
      <c r="M2413" s="22">
        <v>19</v>
      </c>
      <c r="N2413" s="22">
        <v>3020</v>
      </c>
      <c r="O2413" s="22" t="s">
        <v>26</v>
      </c>
      <c r="P2413" s="22" t="s">
        <v>27</v>
      </c>
      <c r="Q2413" s="75">
        <v>835.05000000000007</v>
      </c>
      <c r="R2413" s="73">
        <v>0</v>
      </c>
      <c r="S2413" s="73">
        <v>348.65000000000003</v>
      </c>
    </row>
    <row r="2414" spans="1:19" x14ac:dyDescent="0.35">
      <c r="A2414" s="72">
        <v>41362</v>
      </c>
      <c r="B2414" s="22" t="s">
        <v>104</v>
      </c>
      <c r="C2414" s="72" t="s">
        <v>58</v>
      </c>
      <c r="D2414" s="60">
        <v>1646</v>
      </c>
      <c r="E2414" s="22">
        <v>35</v>
      </c>
      <c r="F2414" s="49" t="s">
        <v>8</v>
      </c>
      <c r="G2414" s="49" t="s">
        <v>5</v>
      </c>
      <c r="H2414" s="73">
        <v>0.95</v>
      </c>
      <c r="I2414" s="73" t="s">
        <v>78</v>
      </c>
      <c r="J2414" s="74">
        <v>0</v>
      </c>
      <c r="K2414" s="73">
        <v>0.95</v>
      </c>
      <c r="L2414" s="73">
        <v>0.47</v>
      </c>
      <c r="M2414" s="22">
        <v>4</v>
      </c>
      <c r="N2414" s="22">
        <v>3030</v>
      </c>
      <c r="O2414" s="22" t="s">
        <v>40</v>
      </c>
      <c r="P2414" s="22" t="s">
        <v>41</v>
      </c>
      <c r="Q2414" s="75">
        <v>3.8</v>
      </c>
      <c r="R2414" s="73">
        <v>0</v>
      </c>
      <c r="S2414" s="73">
        <v>1.92</v>
      </c>
    </row>
    <row r="2415" spans="1:19" x14ac:dyDescent="0.35">
      <c r="A2415" s="72">
        <v>41362</v>
      </c>
      <c r="B2415" s="22" t="s">
        <v>104</v>
      </c>
      <c r="C2415" s="72" t="s">
        <v>58</v>
      </c>
      <c r="D2415" s="60">
        <v>1647</v>
      </c>
      <c r="E2415" s="22">
        <v>37</v>
      </c>
      <c r="F2415" s="49" t="s">
        <v>7</v>
      </c>
      <c r="G2415" s="49" t="s">
        <v>5</v>
      </c>
      <c r="H2415" s="73">
        <v>24.95</v>
      </c>
      <c r="I2415" s="73" t="s">
        <v>80</v>
      </c>
      <c r="J2415" s="74">
        <v>0</v>
      </c>
      <c r="K2415" s="73">
        <v>24.95</v>
      </c>
      <c r="L2415" s="73">
        <v>9.3800000000000008</v>
      </c>
      <c r="M2415" s="22">
        <v>2</v>
      </c>
      <c r="N2415" s="22">
        <v>3023</v>
      </c>
      <c r="O2415" s="22" t="s">
        <v>38</v>
      </c>
      <c r="P2415" s="22" t="s">
        <v>23</v>
      </c>
      <c r="Q2415" s="75">
        <v>49.9</v>
      </c>
      <c r="R2415" s="73">
        <v>0</v>
      </c>
      <c r="S2415" s="73">
        <v>31.139999999999997</v>
      </c>
    </row>
    <row r="2416" spans="1:19" x14ac:dyDescent="0.35">
      <c r="A2416" s="72">
        <v>41362</v>
      </c>
      <c r="B2416" s="22" t="s">
        <v>104</v>
      </c>
      <c r="C2416" s="72" t="s">
        <v>58</v>
      </c>
      <c r="D2416" s="60">
        <v>1648</v>
      </c>
      <c r="E2416" s="22">
        <v>2</v>
      </c>
      <c r="F2416" s="49" t="s">
        <v>8</v>
      </c>
      <c r="G2416" s="49" t="s">
        <v>5</v>
      </c>
      <c r="H2416" s="73">
        <v>44.95</v>
      </c>
      <c r="I2416" s="73" t="s">
        <v>82</v>
      </c>
      <c r="J2416" s="74">
        <v>0.1</v>
      </c>
      <c r="K2416" s="73">
        <v>40.46</v>
      </c>
      <c r="L2416" s="73">
        <v>27.95</v>
      </c>
      <c r="M2416" s="22">
        <v>8</v>
      </c>
      <c r="N2416" s="22">
        <v>3031</v>
      </c>
      <c r="O2416" s="22" t="s">
        <v>48</v>
      </c>
      <c r="P2416" s="22" t="s">
        <v>23</v>
      </c>
      <c r="Q2416" s="75">
        <v>323.68</v>
      </c>
      <c r="R2416" s="73">
        <v>4.490000000000002</v>
      </c>
      <c r="S2416" s="73">
        <v>100.08000000000001</v>
      </c>
    </row>
    <row r="2417" spans="1:19" x14ac:dyDescent="0.35">
      <c r="A2417" s="72">
        <v>41362</v>
      </c>
      <c r="B2417" s="22" t="s">
        <v>104</v>
      </c>
      <c r="C2417" s="72" t="s">
        <v>58</v>
      </c>
      <c r="D2417" s="60">
        <v>1648</v>
      </c>
      <c r="E2417" s="22">
        <v>39</v>
      </c>
      <c r="F2417" s="49" t="s">
        <v>8</v>
      </c>
      <c r="G2417" s="49" t="s">
        <v>5</v>
      </c>
      <c r="H2417" s="73">
        <v>26.95</v>
      </c>
      <c r="I2417" s="73" t="s">
        <v>80</v>
      </c>
      <c r="J2417" s="74">
        <v>0</v>
      </c>
      <c r="K2417" s="73">
        <v>26.95</v>
      </c>
      <c r="L2417" s="73">
        <v>12.24</v>
      </c>
      <c r="M2417" s="22">
        <v>5</v>
      </c>
      <c r="N2417" s="22">
        <v>3031</v>
      </c>
      <c r="O2417" s="22" t="s">
        <v>48</v>
      </c>
      <c r="P2417" s="22" t="s">
        <v>23</v>
      </c>
      <c r="Q2417" s="75">
        <v>134.75</v>
      </c>
      <c r="R2417" s="73">
        <v>0</v>
      </c>
      <c r="S2417" s="73">
        <v>73.55</v>
      </c>
    </row>
    <row r="2418" spans="1:19" x14ac:dyDescent="0.35">
      <c r="A2418" s="72">
        <v>41362</v>
      </c>
      <c r="B2418" s="22" t="s">
        <v>104</v>
      </c>
      <c r="C2418" s="72" t="s">
        <v>58</v>
      </c>
      <c r="D2418" s="60">
        <v>1648</v>
      </c>
      <c r="E2418" s="22">
        <v>20</v>
      </c>
      <c r="F2418" s="49" t="s">
        <v>8</v>
      </c>
      <c r="G2418" s="49" t="s">
        <v>5</v>
      </c>
      <c r="H2418" s="73">
        <v>16.95</v>
      </c>
      <c r="I2418" s="73" t="s">
        <v>79</v>
      </c>
      <c r="J2418" s="74">
        <v>0.2</v>
      </c>
      <c r="K2418" s="73">
        <v>13.56</v>
      </c>
      <c r="L2418" s="73">
        <v>6.76</v>
      </c>
      <c r="M2418" s="22">
        <v>9</v>
      </c>
      <c r="N2418" s="22">
        <v>3031</v>
      </c>
      <c r="O2418" s="22" t="s">
        <v>48</v>
      </c>
      <c r="P2418" s="22" t="s">
        <v>23</v>
      </c>
      <c r="Q2418" s="75">
        <v>122.04</v>
      </c>
      <c r="R2418" s="73">
        <v>3.3899999999999988</v>
      </c>
      <c r="S2418" s="73">
        <v>61.2</v>
      </c>
    </row>
    <row r="2419" spans="1:19" x14ac:dyDescent="0.35">
      <c r="A2419" s="72">
        <v>41362</v>
      </c>
      <c r="B2419" s="22" t="s">
        <v>104</v>
      </c>
      <c r="C2419" s="72" t="s">
        <v>58</v>
      </c>
      <c r="D2419" s="60">
        <v>1648</v>
      </c>
      <c r="E2419" s="22">
        <v>9</v>
      </c>
      <c r="F2419" s="49" t="s">
        <v>8</v>
      </c>
      <c r="G2419" s="49" t="s">
        <v>5</v>
      </c>
      <c r="H2419" s="73">
        <v>48.95</v>
      </c>
      <c r="I2419" s="73" t="s">
        <v>82</v>
      </c>
      <c r="J2419" s="74">
        <v>0</v>
      </c>
      <c r="K2419" s="73">
        <v>48.95</v>
      </c>
      <c r="L2419" s="73">
        <v>24.52</v>
      </c>
      <c r="M2419" s="22">
        <v>15</v>
      </c>
      <c r="N2419" s="22">
        <v>3031</v>
      </c>
      <c r="O2419" s="22" t="s">
        <v>48</v>
      </c>
      <c r="P2419" s="22" t="s">
        <v>23</v>
      </c>
      <c r="Q2419" s="75">
        <v>734.25</v>
      </c>
      <c r="R2419" s="73">
        <v>0</v>
      </c>
      <c r="S2419" s="73">
        <v>366.45000000000005</v>
      </c>
    </row>
    <row r="2420" spans="1:19" x14ac:dyDescent="0.35">
      <c r="A2420" s="72">
        <v>41362</v>
      </c>
      <c r="B2420" s="22" t="s">
        <v>104</v>
      </c>
      <c r="C2420" s="72" t="s">
        <v>58</v>
      </c>
      <c r="D2420" s="60">
        <v>1649</v>
      </c>
      <c r="E2420" s="22">
        <v>5</v>
      </c>
      <c r="F2420" s="49" t="s">
        <v>7</v>
      </c>
      <c r="G2420" s="49" t="s">
        <v>5</v>
      </c>
      <c r="H2420" s="73">
        <v>24.95</v>
      </c>
      <c r="I2420" s="73" t="s">
        <v>80</v>
      </c>
      <c r="J2420" s="74">
        <v>0.1</v>
      </c>
      <c r="K2420" s="73">
        <v>22.46</v>
      </c>
      <c r="L2420" s="73">
        <v>12.27</v>
      </c>
      <c r="M2420" s="22">
        <v>4</v>
      </c>
      <c r="N2420" s="22">
        <v>3025</v>
      </c>
      <c r="O2420" s="22" t="s">
        <v>35</v>
      </c>
      <c r="P2420" s="22" t="s">
        <v>31</v>
      </c>
      <c r="Q2420" s="75">
        <v>89.84</v>
      </c>
      <c r="R2420" s="73">
        <v>2.4899999999999984</v>
      </c>
      <c r="S2420" s="73">
        <v>40.760000000000005</v>
      </c>
    </row>
    <row r="2421" spans="1:19" x14ac:dyDescent="0.35">
      <c r="A2421" s="72">
        <v>41362</v>
      </c>
      <c r="B2421" s="22" t="s">
        <v>104</v>
      </c>
      <c r="C2421" s="72" t="s">
        <v>58</v>
      </c>
      <c r="D2421" s="60">
        <v>1649</v>
      </c>
      <c r="E2421" s="22">
        <v>14</v>
      </c>
      <c r="F2421" s="49" t="s">
        <v>7</v>
      </c>
      <c r="G2421" s="49" t="s">
        <v>5</v>
      </c>
      <c r="H2421" s="73">
        <v>31.95</v>
      </c>
      <c r="I2421" s="73" t="s">
        <v>81</v>
      </c>
      <c r="J2421" s="74">
        <v>0</v>
      </c>
      <c r="K2421" s="73">
        <v>31.95</v>
      </c>
      <c r="L2421" s="73">
        <v>17.38</v>
      </c>
      <c r="M2421" s="22">
        <v>3</v>
      </c>
      <c r="N2421" s="22">
        <v>3025</v>
      </c>
      <c r="O2421" s="22" t="s">
        <v>35</v>
      </c>
      <c r="P2421" s="22" t="s">
        <v>31</v>
      </c>
      <c r="Q2421" s="75">
        <v>95.85</v>
      </c>
      <c r="R2421" s="73">
        <v>0</v>
      </c>
      <c r="S2421" s="73">
        <v>43.71</v>
      </c>
    </row>
    <row r="2422" spans="1:19" x14ac:dyDescent="0.35">
      <c r="A2422" s="72">
        <v>41362</v>
      </c>
      <c r="B2422" s="22" t="s">
        <v>104</v>
      </c>
      <c r="C2422" s="72" t="s">
        <v>58</v>
      </c>
      <c r="D2422" s="60">
        <v>1650</v>
      </c>
      <c r="E2422" s="22">
        <v>32</v>
      </c>
      <c r="F2422" s="49" t="s">
        <v>8</v>
      </c>
      <c r="G2422" s="49" t="s">
        <v>5</v>
      </c>
      <c r="H2422" s="73">
        <v>22.95</v>
      </c>
      <c r="I2422" s="73" t="s">
        <v>80</v>
      </c>
      <c r="J2422" s="74">
        <v>0</v>
      </c>
      <c r="K2422" s="73">
        <v>22.95</v>
      </c>
      <c r="L2422" s="73">
        <v>11.78</v>
      </c>
      <c r="M2422" s="22">
        <v>16</v>
      </c>
      <c r="N2422" s="22">
        <v>3032</v>
      </c>
      <c r="O2422" s="22" t="s">
        <v>30</v>
      </c>
      <c r="P2422" s="22" t="s">
        <v>31</v>
      </c>
      <c r="Q2422" s="75">
        <v>367.2</v>
      </c>
      <c r="R2422" s="73">
        <v>0</v>
      </c>
      <c r="S2422" s="73">
        <v>178.72</v>
      </c>
    </row>
    <row r="2423" spans="1:19" x14ac:dyDescent="0.35">
      <c r="A2423" s="72">
        <v>41362</v>
      </c>
      <c r="B2423" s="22" t="s">
        <v>104</v>
      </c>
      <c r="C2423" s="72" t="s">
        <v>58</v>
      </c>
      <c r="D2423" s="60">
        <v>1651</v>
      </c>
      <c r="E2423" s="22">
        <v>10</v>
      </c>
      <c r="F2423" s="49" t="s">
        <v>7</v>
      </c>
      <c r="G2423" s="49" t="s">
        <v>5</v>
      </c>
      <c r="H2423" s="73">
        <v>34.950000000000003</v>
      </c>
      <c r="I2423" s="73" t="s">
        <v>81</v>
      </c>
      <c r="J2423" s="74">
        <v>0</v>
      </c>
      <c r="K2423" s="73">
        <v>34.950000000000003</v>
      </c>
      <c r="L2423" s="73">
        <v>22.13</v>
      </c>
      <c r="M2423" s="22">
        <v>4</v>
      </c>
      <c r="N2423" s="22">
        <v>3014</v>
      </c>
      <c r="O2423" s="22" t="s">
        <v>24</v>
      </c>
      <c r="P2423" s="22" t="s">
        <v>25</v>
      </c>
      <c r="Q2423" s="75">
        <v>139.80000000000001</v>
      </c>
      <c r="R2423" s="73">
        <v>0</v>
      </c>
      <c r="S2423" s="73">
        <v>51.280000000000015</v>
      </c>
    </row>
    <row r="2424" spans="1:19" x14ac:dyDescent="0.35">
      <c r="A2424" s="72">
        <v>41362</v>
      </c>
      <c r="B2424" s="22" t="s">
        <v>104</v>
      </c>
      <c r="C2424" s="72" t="s">
        <v>58</v>
      </c>
      <c r="D2424" s="60">
        <v>1652</v>
      </c>
      <c r="E2424" s="22">
        <v>2</v>
      </c>
      <c r="F2424" s="49" t="s">
        <v>8</v>
      </c>
      <c r="G2424" s="49" t="s">
        <v>5</v>
      </c>
      <c r="H2424" s="73">
        <v>44.95</v>
      </c>
      <c r="I2424" s="73" t="s">
        <v>82</v>
      </c>
      <c r="J2424" s="74">
        <v>0</v>
      </c>
      <c r="K2424" s="73">
        <v>44.95</v>
      </c>
      <c r="L2424" s="73">
        <v>27.95</v>
      </c>
      <c r="M2424" s="22">
        <v>5</v>
      </c>
      <c r="N2424" s="22">
        <v>3019</v>
      </c>
      <c r="O2424" s="22" t="s">
        <v>28</v>
      </c>
      <c r="P2424" s="22" t="s">
        <v>29</v>
      </c>
      <c r="Q2424" s="75">
        <v>224.75</v>
      </c>
      <c r="R2424" s="73">
        <v>0</v>
      </c>
      <c r="S2424" s="73">
        <v>85.000000000000014</v>
      </c>
    </row>
    <row r="2425" spans="1:19" x14ac:dyDescent="0.35">
      <c r="A2425" s="72">
        <v>41362</v>
      </c>
      <c r="B2425" s="22" t="s">
        <v>104</v>
      </c>
      <c r="C2425" s="72" t="s">
        <v>58</v>
      </c>
      <c r="D2425" s="60">
        <v>1653</v>
      </c>
      <c r="E2425" s="22">
        <v>2</v>
      </c>
      <c r="F2425" s="49" t="s">
        <v>7</v>
      </c>
      <c r="G2425" s="49" t="s">
        <v>5</v>
      </c>
      <c r="H2425" s="73">
        <v>44.95</v>
      </c>
      <c r="I2425" s="73" t="s">
        <v>82</v>
      </c>
      <c r="J2425" s="74">
        <v>0</v>
      </c>
      <c r="K2425" s="73">
        <v>44.95</v>
      </c>
      <c r="L2425" s="73">
        <v>27.95</v>
      </c>
      <c r="M2425" s="22">
        <v>7</v>
      </c>
      <c r="N2425" s="22">
        <v>3018</v>
      </c>
      <c r="O2425" s="22" t="s">
        <v>49</v>
      </c>
      <c r="P2425" s="22" t="s">
        <v>41</v>
      </c>
      <c r="Q2425" s="75">
        <v>314.65000000000003</v>
      </c>
      <c r="R2425" s="73">
        <v>0</v>
      </c>
      <c r="S2425" s="73">
        <v>119.00000000000003</v>
      </c>
    </row>
    <row r="2426" spans="1:19" x14ac:dyDescent="0.35">
      <c r="A2426" s="72">
        <v>41362</v>
      </c>
      <c r="B2426" s="22" t="s">
        <v>104</v>
      </c>
      <c r="C2426" s="72" t="s">
        <v>58</v>
      </c>
      <c r="D2426" s="60">
        <v>1654</v>
      </c>
      <c r="E2426" s="22">
        <v>49</v>
      </c>
      <c r="F2426" s="49" t="s">
        <v>8</v>
      </c>
      <c r="G2426" s="49" t="s">
        <v>5</v>
      </c>
      <c r="H2426" s="73">
        <v>63.95</v>
      </c>
      <c r="I2426" s="73" t="s">
        <v>83</v>
      </c>
      <c r="J2426" s="74">
        <v>0</v>
      </c>
      <c r="K2426" s="73">
        <v>63.95</v>
      </c>
      <c r="L2426" s="73">
        <v>27.1</v>
      </c>
      <c r="M2426" s="22">
        <v>4</v>
      </c>
      <c r="N2426" s="22">
        <v>3018</v>
      </c>
      <c r="O2426" s="22" t="s">
        <v>49</v>
      </c>
      <c r="P2426" s="22" t="s">
        <v>41</v>
      </c>
      <c r="Q2426" s="75">
        <v>255.8</v>
      </c>
      <c r="R2426" s="73">
        <v>0</v>
      </c>
      <c r="S2426" s="73">
        <v>147.4</v>
      </c>
    </row>
    <row r="2427" spans="1:19" x14ac:dyDescent="0.35">
      <c r="A2427" s="72">
        <v>41362</v>
      </c>
      <c r="B2427" s="22" t="s">
        <v>104</v>
      </c>
      <c r="C2427" s="72" t="s">
        <v>58</v>
      </c>
      <c r="D2427" s="60">
        <v>1655</v>
      </c>
      <c r="E2427" s="22">
        <v>18</v>
      </c>
      <c r="F2427" s="49" t="s">
        <v>7</v>
      </c>
      <c r="G2427" s="49" t="s">
        <v>5</v>
      </c>
      <c r="H2427" s="73">
        <v>54.95</v>
      </c>
      <c r="I2427" s="73" t="s">
        <v>83</v>
      </c>
      <c r="J2427" s="74">
        <v>0</v>
      </c>
      <c r="K2427" s="73">
        <v>54.95</v>
      </c>
      <c r="L2427" s="73">
        <v>26.65</v>
      </c>
      <c r="M2427" s="22">
        <v>5</v>
      </c>
      <c r="N2427" s="22">
        <v>3010</v>
      </c>
      <c r="O2427" s="22" t="s">
        <v>45</v>
      </c>
      <c r="P2427" s="22" t="s">
        <v>44</v>
      </c>
      <c r="Q2427" s="75">
        <v>274.75</v>
      </c>
      <c r="R2427" s="73">
        <v>0</v>
      </c>
      <c r="S2427" s="73">
        <v>141.50000000000003</v>
      </c>
    </row>
    <row r="2428" spans="1:19" x14ac:dyDescent="0.35">
      <c r="A2428" s="72">
        <v>41362</v>
      </c>
      <c r="B2428" s="22" t="s">
        <v>104</v>
      </c>
      <c r="C2428" s="72" t="s">
        <v>58</v>
      </c>
      <c r="D2428" s="60">
        <v>1656</v>
      </c>
      <c r="E2428" s="22">
        <v>50</v>
      </c>
      <c r="F2428" s="49" t="s">
        <v>8</v>
      </c>
      <c r="G2428" s="49" t="s">
        <v>5</v>
      </c>
      <c r="H2428" s="73">
        <v>24.95</v>
      </c>
      <c r="I2428" s="73" t="s">
        <v>80</v>
      </c>
      <c r="J2428" s="74">
        <v>0</v>
      </c>
      <c r="K2428" s="73">
        <v>24.95</v>
      </c>
      <c r="L2428" s="73">
        <v>12.14</v>
      </c>
      <c r="M2428" s="22">
        <v>2</v>
      </c>
      <c r="N2428" s="22">
        <v>3021</v>
      </c>
      <c r="O2428" s="22" t="s">
        <v>26</v>
      </c>
      <c r="P2428" s="22" t="s">
        <v>27</v>
      </c>
      <c r="Q2428" s="75">
        <v>49.9</v>
      </c>
      <c r="R2428" s="73">
        <v>0</v>
      </c>
      <c r="S2428" s="73">
        <v>25.619999999999997</v>
      </c>
    </row>
    <row r="2429" spans="1:19" x14ac:dyDescent="0.35">
      <c r="A2429" s="72">
        <v>41362</v>
      </c>
      <c r="B2429" s="22" t="s">
        <v>104</v>
      </c>
      <c r="C2429" s="72" t="s">
        <v>58</v>
      </c>
      <c r="D2429" s="60">
        <v>1657</v>
      </c>
      <c r="E2429" s="22">
        <v>43</v>
      </c>
      <c r="F2429" s="49" t="s">
        <v>7</v>
      </c>
      <c r="G2429" s="49" t="s">
        <v>5</v>
      </c>
      <c r="H2429" s="73">
        <v>11.95</v>
      </c>
      <c r="I2429" s="73" t="s">
        <v>79</v>
      </c>
      <c r="J2429" s="74">
        <v>0</v>
      </c>
      <c r="K2429" s="73">
        <v>11.95</v>
      </c>
      <c r="L2429" s="73">
        <v>3.32</v>
      </c>
      <c r="M2429" s="22">
        <v>10</v>
      </c>
      <c r="N2429" s="22">
        <v>3023</v>
      </c>
      <c r="O2429" s="22" t="s">
        <v>38</v>
      </c>
      <c r="P2429" s="22" t="s">
        <v>23</v>
      </c>
      <c r="Q2429" s="75">
        <v>119.5</v>
      </c>
      <c r="R2429" s="73">
        <v>0</v>
      </c>
      <c r="S2429" s="73">
        <v>86.299999999999983</v>
      </c>
    </row>
    <row r="2430" spans="1:19" x14ac:dyDescent="0.35">
      <c r="A2430" s="72">
        <v>41362</v>
      </c>
      <c r="B2430" s="22" t="s">
        <v>104</v>
      </c>
      <c r="C2430" s="72" t="s">
        <v>58</v>
      </c>
      <c r="D2430" s="60">
        <v>1658</v>
      </c>
      <c r="E2430" s="22">
        <v>34</v>
      </c>
      <c r="F2430" s="49" t="s">
        <v>8</v>
      </c>
      <c r="G2430" s="49" t="s">
        <v>5</v>
      </c>
      <c r="H2430" s="73">
        <v>37.950000000000003</v>
      </c>
      <c r="I2430" s="73" t="s">
        <v>81</v>
      </c>
      <c r="J2430" s="74">
        <v>0.1</v>
      </c>
      <c r="K2430" s="73">
        <v>34.159999999999997</v>
      </c>
      <c r="L2430" s="73">
        <v>15.35</v>
      </c>
      <c r="M2430" s="22">
        <v>15</v>
      </c>
      <c r="N2430" s="22">
        <v>3026</v>
      </c>
      <c r="O2430" s="22" t="s">
        <v>51</v>
      </c>
      <c r="P2430" s="22" t="s">
        <v>41</v>
      </c>
      <c r="Q2430" s="75">
        <v>512.4</v>
      </c>
      <c r="R2430" s="73">
        <v>3.7900000000000063</v>
      </c>
      <c r="S2430" s="73">
        <v>282.14999999999992</v>
      </c>
    </row>
    <row r="2431" spans="1:19" x14ac:dyDescent="0.35">
      <c r="A2431" s="72">
        <v>41362</v>
      </c>
      <c r="B2431" s="22" t="s">
        <v>104</v>
      </c>
      <c r="C2431" s="72" t="s">
        <v>58</v>
      </c>
      <c r="D2431" s="60">
        <v>1659</v>
      </c>
      <c r="E2431" s="22">
        <v>31</v>
      </c>
      <c r="F2431" s="49" t="s">
        <v>7</v>
      </c>
      <c r="G2431" s="49" t="s">
        <v>5</v>
      </c>
      <c r="H2431" s="73">
        <v>0.95</v>
      </c>
      <c r="I2431" s="73" t="s">
        <v>78</v>
      </c>
      <c r="J2431" s="74">
        <v>0</v>
      </c>
      <c r="K2431" s="73">
        <v>0.95</v>
      </c>
      <c r="L2431" s="73">
        <v>0.34</v>
      </c>
      <c r="M2431" s="22">
        <v>7</v>
      </c>
      <c r="N2431" s="22">
        <v>3022</v>
      </c>
      <c r="O2431" s="22" t="s">
        <v>43</v>
      </c>
      <c r="P2431" s="22" t="s">
        <v>44</v>
      </c>
      <c r="Q2431" s="75">
        <v>6.6499999999999995</v>
      </c>
      <c r="R2431" s="73">
        <v>0</v>
      </c>
      <c r="S2431" s="73">
        <v>4.2699999999999996</v>
      </c>
    </row>
    <row r="2432" spans="1:19" x14ac:dyDescent="0.35">
      <c r="A2432" s="72">
        <v>41362</v>
      </c>
      <c r="B2432" s="22" t="s">
        <v>104</v>
      </c>
      <c r="C2432" s="72" t="s">
        <v>58</v>
      </c>
      <c r="D2432" s="60">
        <v>1660</v>
      </c>
      <c r="E2432" s="22">
        <v>13</v>
      </c>
      <c r="F2432" s="49" t="s">
        <v>8</v>
      </c>
      <c r="G2432" s="49" t="s">
        <v>5</v>
      </c>
      <c r="H2432" s="73">
        <v>26.95</v>
      </c>
      <c r="I2432" s="73" t="s">
        <v>80</v>
      </c>
      <c r="J2432" s="74">
        <v>0</v>
      </c>
      <c r="K2432" s="73">
        <v>26.95</v>
      </c>
      <c r="L2432" s="73">
        <v>13.26</v>
      </c>
      <c r="M2432" s="22">
        <v>2</v>
      </c>
      <c r="N2432" s="22">
        <v>3031</v>
      </c>
      <c r="O2432" s="22" t="s">
        <v>48</v>
      </c>
      <c r="P2432" s="22" t="s">
        <v>23</v>
      </c>
      <c r="Q2432" s="75">
        <v>53.9</v>
      </c>
      <c r="R2432" s="73">
        <v>0</v>
      </c>
      <c r="S2432" s="73">
        <v>27.38</v>
      </c>
    </row>
    <row r="2433" spans="1:19" x14ac:dyDescent="0.35">
      <c r="A2433" s="72">
        <v>41362</v>
      </c>
      <c r="B2433" s="22" t="s">
        <v>104</v>
      </c>
      <c r="C2433" s="72" t="s">
        <v>58</v>
      </c>
      <c r="D2433" s="60">
        <v>1660</v>
      </c>
      <c r="E2433" s="22">
        <v>44</v>
      </c>
      <c r="F2433" s="49" t="s">
        <v>8</v>
      </c>
      <c r="G2433" s="49" t="s">
        <v>5</v>
      </c>
      <c r="H2433" s="73">
        <v>38.950000000000003</v>
      </c>
      <c r="I2433" s="73" t="s">
        <v>81</v>
      </c>
      <c r="J2433" s="74">
        <v>0</v>
      </c>
      <c r="K2433" s="73">
        <v>38.950000000000003</v>
      </c>
      <c r="L2433" s="73">
        <v>24.76</v>
      </c>
      <c r="M2433" s="22">
        <v>28</v>
      </c>
      <c r="N2433" s="22">
        <v>3031</v>
      </c>
      <c r="O2433" s="22" t="s">
        <v>48</v>
      </c>
      <c r="P2433" s="22" t="s">
        <v>23</v>
      </c>
      <c r="Q2433" s="75">
        <v>1090.6000000000001</v>
      </c>
      <c r="R2433" s="73">
        <v>0</v>
      </c>
      <c r="S2433" s="73">
        <v>397.32000000000005</v>
      </c>
    </row>
    <row r="2434" spans="1:19" x14ac:dyDescent="0.35">
      <c r="A2434" s="72">
        <v>41362</v>
      </c>
      <c r="B2434" s="22" t="s">
        <v>104</v>
      </c>
      <c r="C2434" s="72" t="s">
        <v>58</v>
      </c>
      <c r="D2434" s="60">
        <v>1660</v>
      </c>
      <c r="E2434" s="22">
        <v>42</v>
      </c>
      <c r="F2434" s="49" t="s">
        <v>8</v>
      </c>
      <c r="G2434" s="49" t="s">
        <v>5</v>
      </c>
      <c r="H2434" s="73">
        <v>35.950000000000003</v>
      </c>
      <c r="I2434" s="73" t="s">
        <v>81</v>
      </c>
      <c r="J2434" s="74">
        <v>0.1</v>
      </c>
      <c r="K2434" s="73">
        <v>32.36</v>
      </c>
      <c r="L2434" s="73">
        <v>20.25</v>
      </c>
      <c r="M2434" s="22">
        <v>2</v>
      </c>
      <c r="N2434" s="22">
        <v>3031</v>
      </c>
      <c r="O2434" s="22" t="s">
        <v>48</v>
      </c>
      <c r="P2434" s="22" t="s">
        <v>23</v>
      </c>
      <c r="Q2434" s="75">
        <v>64.72</v>
      </c>
      <c r="R2434" s="73">
        <v>3.5900000000000034</v>
      </c>
      <c r="S2434" s="73">
        <v>24.22</v>
      </c>
    </row>
    <row r="2435" spans="1:19" x14ac:dyDescent="0.35">
      <c r="A2435" s="72">
        <v>41362</v>
      </c>
      <c r="B2435" s="22" t="s">
        <v>104</v>
      </c>
      <c r="C2435" s="72" t="s">
        <v>58</v>
      </c>
      <c r="D2435" s="60">
        <v>1660</v>
      </c>
      <c r="E2435" s="22">
        <v>27</v>
      </c>
      <c r="F2435" s="49" t="s">
        <v>8</v>
      </c>
      <c r="G2435" s="49" t="s">
        <v>5</v>
      </c>
      <c r="H2435" s="73">
        <v>4.95</v>
      </c>
      <c r="I2435" s="73" t="s">
        <v>78</v>
      </c>
      <c r="J2435" s="74">
        <v>0</v>
      </c>
      <c r="K2435" s="73">
        <v>4.95</v>
      </c>
      <c r="L2435" s="73">
        <v>1.82</v>
      </c>
      <c r="M2435" s="22">
        <v>5</v>
      </c>
      <c r="N2435" s="22">
        <v>3031</v>
      </c>
      <c r="O2435" s="22" t="s">
        <v>48</v>
      </c>
      <c r="P2435" s="22" t="s">
        <v>23</v>
      </c>
      <c r="Q2435" s="75">
        <v>24.75</v>
      </c>
      <c r="R2435" s="73">
        <v>0</v>
      </c>
      <c r="S2435" s="73">
        <v>15.649999999999999</v>
      </c>
    </row>
    <row r="2436" spans="1:19" x14ac:dyDescent="0.35">
      <c r="A2436" s="72">
        <v>41362</v>
      </c>
      <c r="B2436" s="22" t="s">
        <v>104</v>
      </c>
      <c r="C2436" s="72" t="s">
        <v>58</v>
      </c>
      <c r="D2436" s="60">
        <v>1660</v>
      </c>
      <c r="E2436" s="22">
        <v>33</v>
      </c>
      <c r="F2436" s="49" t="s">
        <v>8</v>
      </c>
      <c r="G2436" s="49" t="s">
        <v>5</v>
      </c>
      <c r="H2436" s="73">
        <v>19.95</v>
      </c>
      <c r="I2436" s="73" t="s">
        <v>79</v>
      </c>
      <c r="J2436" s="74">
        <v>0</v>
      </c>
      <c r="K2436" s="73">
        <v>19.95</v>
      </c>
      <c r="L2436" s="73">
        <v>9.7799999999999994</v>
      </c>
      <c r="M2436" s="22">
        <v>20</v>
      </c>
      <c r="N2436" s="22">
        <v>3031</v>
      </c>
      <c r="O2436" s="22" t="s">
        <v>48</v>
      </c>
      <c r="P2436" s="22" t="s">
        <v>23</v>
      </c>
      <c r="Q2436" s="75">
        <v>399</v>
      </c>
      <c r="R2436" s="73">
        <v>0</v>
      </c>
      <c r="S2436" s="73">
        <v>203.4</v>
      </c>
    </row>
    <row r="2437" spans="1:19" x14ac:dyDescent="0.35">
      <c r="A2437" s="72">
        <v>41362</v>
      </c>
      <c r="B2437" s="22" t="s">
        <v>104</v>
      </c>
      <c r="C2437" s="72" t="s">
        <v>58</v>
      </c>
      <c r="D2437" s="60">
        <v>1661</v>
      </c>
      <c r="E2437" s="22">
        <v>35</v>
      </c>
      <c r="F2437" s="49" t="s">
        <v>7</v>
      </c>
      <c r="G2437" s="49" t="s">
        <v>5</v>
      </c>
      <c r="H2437" s="73">
        <v>0.95</v>
      </c>
      <c r="I2437" s="73" t="s">
        <v>78</v>
      </c>
      <c r="J2437" s="74">
        <v>0</v>
      </c>
      <c r="K2437" s="73">
        <v>0.95</v>
      </c>
      <c r="L2437" s="73">
        <v>0.47</v>
      </c>
      <c r="M2437" s="22">
        <v>17</v>
      </c>
      <c r="N2437" s="22">
        <v>3016</v>
      </c>
      <c r="O2437" s="22" t="s">
        <v>42</v>
      </c>
      <c r="P2437" s="22" t="s">
        <v>29</v>
      </c>
      <c r="Q2437" s="75">
        <v>16.149999999999999</v>
      </c>
      <c r="R2437" s="73">
        <v>0</v>
      </c>
      <c r="S2437" s="73">
        <v>8.16</v>
      </c>
    </row>
    <row r="2438" spans="1:19" x14ac:dyDescent="0.35">
      <c r="A2438" s="72">
        <v>41362</v>
      </c>
      <c r="B2438" s="22" t="s">
        <v>104</v>
      </c>
      <c r="C2438" s="72" t="s">
        <v>58</v>
      </c>
      <c r="D2438" s="60">
        <v>1662</v>
      </c>
      <c r="E2438" s="22">
        <v>8</v>
      </c>
      <c r="F2438" s="49" t="s">
        <v>8</v>
      </c>
      <c r="G2438" s="49" t="s">
        <v>5</v>
      </c>
      <c r="H2438" s="73">
        <v>7.95</v>
      </c>
      <c r="I2438" s="73" t="s">
        <v>78</v>
      </c>
      <c r="J2438" s="74">
        <v>0</v>
      </c>
      <c r="K2438" s="73">
        <v>7.95</v>
      </c>
      <c r="L2438" s="73">
        <v>4.53</v>
      </c>
      <c r="M2438" s="22">
        <v>7</v>
      </c>
      <c r="N2438" s="22">
        <v>3019</v>
      </c>
      <c r="O2438" s="22" t="s">
        <v>28</v>
      </c>
      <c r="P2438" s="22" t="s">
        <v>29</v>
      </c>
      <c r="Q2438" s="75">
        <v>55.65</v>
      </c>
      <c r="R2438" s="73">
        <v>0</v>
      </c>
      <c r="S2438" s="73">
        <v>23.939999999999998</v>
      </c>
    </row>
    <row r="2439" spans="1:19" x14ac:dyDescent="0.35">
      <c r="A2439" s="72">
        <v>41362</v>
      </c>
      <c r="B2439" s="22" t="s">
        <v>104</v>
      </c>
      <c r="C2439" s="72" t="s">
        <v>58</v>
      </c>
      <c r="D2439" s="60">
        <v>1662</v>
      </c>
      <c r="E2439" s="22">
        <v>11</v>
      </c>
      <c r="F2439" s="49" t="s">
        <v>8</v>
      </c>
      <c r="G2439" s="49" t="s">
        <v>5</v>
      </c>
      <c r="H2439" s="73">
        <v>65.95</v>
      </c>
      <c r="I2439" s="73" t="s">
        <v>83</v>
      </c>
      <c r="J2439" s="74">
        <v>0</v>
      </c>
      <c r="K2439" s="73">
        <v>65.95</v>
      </c>
      <c r="L2439" s="73">
        <v>37.97</v>
      </c>
      <c r="M2439" s="22">
        <v>4</v>
      </c>
      <c r="N2439" s="22">
        <v>3019</v>
      </c>
      <c r="O2439" s="22" t="s">
        <v>28</v>
      </c>
      <c r="P2439" s="22" t="s">
        <v>29</v>
      </c>
      <c r="Q2439" s="75">
        <v>263.8</v>
      </c>
      <c r="R2439" s="73">
        <v>0</v>
      </c>
      <c r="S2439" s="73">
        <v>111.92000000000002</v>
      </c>
    </row>
    <row r="2440" spans="1:19" x14ac:dyDescent="0.35">
      <c r="A2440" s="72">
        <v>41362</v>
      </c>
      <c r="B2440" s="22" t="s">
        <v>104</v>
      </c>
      <c r="C2440" s="72" t="s">
        <v>58</v>
      </c>
      <c r="D2440" s="60">
        <v>1663</v>
      </c>
      <c r="E2440" s="22">
        <v>14</v>
      </c>
      <c r="F2440" s="49" t="s">
        <v>7</v>
      </c>
      <c r="G2440" s="49" t="s">
        <v>5</v>
      </c>
      <c r="H2440" s="73">
        <v>31.95</v>
      </c>
      <c r="I2440" s="73" t="s">
        <v>81</v>
      </c>
      <c r="J2440" s="74">
        <v>0</v>
      </c>
      <c r="K2440" s="73">
        <v>31.95</v>
      </c>
      <c r="L2440" s="73">
        <v>17.38</v>
      </c>
      <c r="M2440" s="22">
        <v>1</v>
      </c>
      <c r="N2440" s="22">
        <v>3029</v>
      </c>
      <c r="O2440" s="22" t="s">
        <v>46</v>
      </c>
      <c r="P2440" s="22" t="s">
        <v>23</v>
      </c>
      <c r="Q2440" s="75">
        <v>31.95</v>
      </c>
      <c r="R2440" s="73">
        <v>0</v>
      </c>
      <c r="S2440" s="73">
        <v>14.57</v>
      </c>
    </row>
    <row r="2441" spans="1:19" x14ac:dyDescent="0.35">
      <c r="A2441" s="72">
        <v>41362</v>
      </c>
      <c r="B2441" s="22" t="s">
        <v>104</v>
      </c>
      <c r="C2441" s="72" t="s">
        <v>58</v>
      </c>
      <c r="D2441" s="60">
        <v>1664</v>
      </c>
      <c r="E2441" s="22">
        <v>16</v>
      </c>
      <c r="F2441" s="49" t="s">
        <v>8</v>
      </c>
      <c r="G2441" s="49" t="s">
        <v>5</v>
      </c>
      <c r="H2441" s="73">
        <v>27.95</v>
      </c>
      <c r="I2441" s="73" t="s">
        <v>80</v>
      </c>
      <c r="J2441" s="74">
        <v>0</v>
      </c>
      <c r="K2441" s="73">
        <v>27.95</v>
      </c>
      <c r="L2441" s="73">
        <v>15.85</v>
      </c>
      <c r="M2441" s="22">
        <v>2</v>
      </c>
      <c r="N2441" s="22">
        <v>3011</v>
      </c>
      <c r="O2441" s="22" t="s">
        <v>52</v>
      </c>
      <c r="P2441" s="22" t="s">
        <v>31</v>
      </c>
      <c r="Q2441" s="75">
        <v>55.9</v>
      </c>
      <c r="R2441" s="73">
        <v>0</v>
      </c>
      <c r="S2441" s="73">
        <v>24.2</v>
      </c>
    </row>
    <row r="2442" spans="1:19" x14ac:dyDescent="0.35">
      <c r="A2442" s="72">
        <v>41363</v>
      </c>
      <c r="B2442" s="22" t="s">
        <v>105</v>
      </c>
      <c r="C2442" s="72" t="s">
        <v>58</v>
      </c>
      <c r="D2442" s="60">
        <v>1665</v>
      </c>
      <c r="E2442" s="22">
        <v>40</v>
      </c>
      <c r="F2442" s="49" t="s">
        <v>10</v>
      </c>
      <c r="G2442" s="49" t="s">
        <v>6</v>
      </c>
      <c r="H2442" s="73">
        <v>16.95</v>
      </c>
      <c r="I2442" s="73" t="s">
        <v>79</v>
      </c>
      <c r="J2442" s="74">
        <v>0</v>
      </c>
      <c r="K2442" s="73">
        <v>16.95</v>
      </c>
      <c r="L2442" s="73">
        <v>6.53</v>
      </c>
      <c r="M2442" s="22">
        <v>18</v>
      </c>
      <c r="N2442" s="22">
        <v>3015</v>
      </c>
      <c r="O2442" s="22" t="s">
        <v>37</v>
      </c>
      <c r="P2442" s="22" t="s">
        <v>29</v>
      </c>
      <c r="Q2442" s="75">
        <v>305.09999999999997</v>
      </c>
      <c r="R2442" s="73">
        <v>0</v>
      </c>
      <c r="S2442" s="73">
        <v>187.55999999999997</v>
      </c>
    </row>
    <row r="2443" spans="1:19" x14ac:dyDescent="0.35">
      <c r="A2443" s="72">
        <v>41363</v>
      </c>
      <c r="B2443" s="22" t="s">
        <v>105</v>
      </c>
      <c r="C2443" s="72" t="s">
        <v>58</v>
      </c>
      <c r="D2443" s="60">
        <v>1665</v>
      </c>
      <c r="E2443" s="22">
        <v>12</v>
      </c>
      <c r="F2443" s="49" t="s">
        <v>10</v>
      </c>
      <c r="G2443" s="49" t="s">
        <v>6</v>
      </c>
      <c r="H2443" s="73">
        <v>47.95</v>
      </c>
      <c r="I2443" s="73" t="s">
        <v>82</v>
      </c>
      <c r="J2443" s="74">
        <v>0</v>
      </c>
      <c r="K2443" s="73">
        <v>47.95</v>
      </c>
      <c r="L2443" s="73">
        <v>20.7</v>
      </c>
      <c r="M2443" s="22">
        <v>1</v>
      </c>
      <c r="N2443" s="22">
        <v>3015</v>
      </c>
      <c r="O2443" s="22" t="s">
        <v>37</v>
      </c>
      <c r="P2443" s="22" t="s">
        <v>29</v>
      </c>
      <c r="Q2443" s="75">
        <v>47.95</v>
      </c>
      <c r="R2443" s="73">
        <v>0</v>
      </c>
      <c r="S2443" s="73">
        <v>27.250000000000004</v>
      </c>
    </row>
    <row r="2444" spans="1:19" x14ac:dyDescent="0.35">
      <c r="A2444" s="72">
        <v>41363</v>
      </c>
      <c r="B2444" s="22" t="s">
        <v>105</v>
      </c>
      <c r="C2444" s="72" t="s">
        <v>58</v>
      </c>
      <c r="D2444" s="60">
        <v>1665</v>
      </c>
      <c r="E2444" s="22">
        <v>19</v>
      </c>
      <c r="F2444" s="49" t="s">
        <v>10</v>
      </c>
      <c r="G2444" s="49" t="s">
        <v>6</v>
      </c>
      <c r="H2444" s="73">
        <v>49.95</v>
      </c>
      <c r="I2444" s="73" t="s">
        <v>82</v>
      </c>
      <c r="J2444" s="74">
        <v>0</v>
      </c>
      <c r="K2444" s="73">
        <v>49.95</v>
      </c>
      <c r="L2444" s="73">
        <v>24.77</v>
      </c>
      <c r="M2444" s="22">
        <v>33</v>
      </c>
      <c r="N2444" s="22">
        <v>3015</v>
      </c>
      <c r="O2444" s="22" t="s">
        <v>37</v>
      </c>
      <c r="P2444" s="22" t="s">
        <v>29</v>
      </c>
      <c r="Q2444" s="75">
        <v>1648.3500000000001</v>
      </c>
      <c r="R2444" s="73">
        <v>0</v>
      </c>
      <c r="S2444" s="73">
        <v>830.94</v>
      </c>
    </row>
    <row r="2445" spans="1:19" x14ac:dyDescent="0.35">
      <c r="A2445" s="72">
        <v>41363</v>
      </c>
      <c r="B2445" s="22" t="s">
        <v>105</v>
      </c>
      <c r="C2445" s="72" t="s">
        <v>58</v>
      </c>
      <c r="D2445" s="60">
        <v>1666</v>
      </c>
      <c r="E2445" s="22">
        <v>21</v>
      </c>
      <c r="F2445" s="49" t="s">
        <v>11</v>
      </c>
      <c r="G2445" s="49" t="s">
        <v>6</v>
      </c>
      <c r="H2445" s="73">
        <v>26.95</v>
      </c>
      <c r="I2445" s="73" t="s">
        <v>80</v>
      </c>
      <c r="J2445" s="74">
        <v>0</v>
      </c>
      <c r="K2445" s="73">
        <v>26.95</v>
      </c>
      <c r="L2445" s="73">
        <v>12.42</v>
      </c>
      <c r="M2445" s="22">
        <v>17</v>
      </c>
      <c r="N2445" s="22">
        <v>3027</v>
      </c>
      <c r="O2445" s="22" t="s">
        <v>50</v>
      </c>
      <c r="P2445" s="22" t="s">
        <v>23</v>
      </c>
      <c r="Q2445" s="75">
        <v>458.15</v>
      </c>
      <c r="R2445" s="73">
        <v>0</v>
      </c>
      <c r="S2445" s="73">
        <v>247.01</v>
      </c>
    </row>
    <row r="2446" spans="1:19" x14ac:dyDescent="0.35">
      <c r="A2446" s="72">
        <v>41363</v>
      </c>
      <c r="B2446" s="22" t="s">
        <v>105</v>
      </c>
      <c r="C2446" s="72" t="s">
        <v>58</v>
      </c>
      <c r="D2446" s="60">
        <v>1667</v>
      </c>
      <c r="E2446" s="22">
        <v>6</v>
      </c>
      <c r="F2446" s="49" t="s">
        <v>10</v>
      </c>
      <c r="G2446" s="49" t="s">
        <v>6</v>
      </c>
      <c r="H2446" s="73">
        <v>55.95</v>
      </c>
      <c r="I2446" s="73" t="s">
        <v>83</v>
      </c>
      <c r="J2446" s="74">
        <v>0</v>
      </c>
      <c r="K2446" s="73">
        <v>55.95</v>
      </c>
      <c r="L2446" s="73">
        <v>16.059999999999999</v>
      </c>
      <c r="M2446" s="22">
        <v>21</v>
      </c>
      <c r="N2446" s="22">
        <v>3021</v>
      </c>
      <c r="O2446" s="22" t="s">
        <v>26</v>
      </c>
      <c r="P2446" s="22" t="s">
        <v>27</v>
      </c>
      <c r="Q2446" s="75">
        <v>1174.95</v>
      </c>
      <c r="R2446" s="73">
        <v>0</v>
      </c>
      <c r="S2446" s="73">
        <v>837.69</v>
      </c>
    </row>
    <row r="2447" spans="1:19" x14ac:dyDescent="0.35">
      <c r="A2447" s="72">
        <v>41363</v>
      </c>
      <c r="B2447" s="22" t="s">
        <v>105</v>
      </c>
      <c r="C2447" s="72" t="s">
        <v>58</v>
      </c>
      <c r="D2447" s="60">
        <v>1668</v>
      </c>
      <c r="E2447" s="22">
        <v>30</v>
      </c>
      <c r="F2447" s="49" t="s">
        <v>11</v>
      </c>
      <c r="G2447" s="49" t="s">
        <v>6</v>
      </c>
      <c r="H2447" s="73">
        <v>10.95</v>
      </c>
      <c r="I2447" s="73" t="s">
        <v>79</v>
      </c>
      <c r="J2447" s="74">
        <v>0</v>
      </c>
      <c r="K2447" s="73">
        <v>10.95</v>
      </c>
      <c r="L2447" s="73">
        <v>4.8</v>
      </c>
      <c r="M2447" s="22">
        <v>7</v>
      </c>
      <c r="N2447" s="22">
        <v>3014</v>
      </c>
      <c r="O2447" s="22" t="s">
        <v>24</v>
      </c>
      <c r="P2447" s="22" t="s">
        <v>25</v>
      </c>
      <c r="Q2447" s="75">
        <v>76.649999999999991</v>
      </c>
      <c r="R2447" s="73">
        <v>0</v>
      </c>
      <c r="S2447" s="73">
        <v>43.05</v>
      </c>
    </row>
    <row r="2448" spans="1:19" x14ac:dyDescent="0.35">
      <c r="A2448" s="72">
        <v>41363</v>
      </c>
      <c r="B2448" s="22" t="s">
        <v>105</v>
      </c>
      <c r="C2448" s="72" t="s">
        <v>58</v>
      </c>
      <c r="D2448" s="60">
        <v>1669</v>
      </c>
      <c r="E2448" s="22">
        <v>4</v>
      </c>
      <c r="F2448" s="49" t="s">
        <v>10</v>
      </c>
      <c r="G2448" s="49" t="s">
        <v>6</v>
      </c>
      <c r="H2448" s="73">
        <v>73.95</v>
      </c>
      <c r="I2448" s="73" t="s">
        <v>83</v>
      </c>
      <c r="J2448" s="74">
        <v>0</v>
      </c>
      <c r="K2448" s="73">
        <v>73.95</v>
      </c>
      <c r="L2448" s="73">
        <v>38.86</v>
      </c>
      <c r="M2448" s="22">
        <v>2</v>
      </c>
      <c r="N2448" s="22">
        <v>3012</v>
      </c>
      <c r="O2448" s="22" t="s">
        <v>36</v>
      </c>
      <c r="P2448" s="22" t="s">
        <v>34</v>
      </c>
      <c r="Q2448" s="75">
        <v>147.9</v>
      </c>
      <c r="R2448" s="73">
        <v>0</v>
      </c>
      <c r="S2448" s="73">
        <v>70.180000000000007</v>
      </c>
    </row>
    <row r="2449" spans="1:19" x14ac:dyDescent="0.35">
      <c r="A2449" s="72">
        <v>41363</v>
      </c>
      <c r="B2449" s="22" t="s">
        <v>105</v>
      </c>
      <c r="C2449" s="72" t="s">
        <v>58</v>
      </c>
      <c r="D2449" s="60">
        <v>1669</v>
      </c>
      <c r="E2449" s="22">
        <v>44</v>
      </c>
      <c r="F2449" s="49" t="s">
        <v>10</v>
      </c>
      <c r="G2449" s="49" t="s">
        <v>6</v>
      </c>
      <c r="H2449" s="73">
        <v>38.950000000000003</v>
      </c>
      <c r="I2449" s="73" t="s">
        <v>81</v>
      </c>
      <c r="J2449" s="74">
        <v>0</v>
      </c>
      <c r="K2449" s="73">
        <v>38.950000000000003</v>
      </c>
      <c r="L2449" s="73">
        <v>24.76</v>
      </c>
      <c r="M2449" s="22">
        <v>27</v>
      </c>
      <c r="N2449" s="22">
        <v>3012</v>
      </c>
      <c r="O2449" s="22" t="s">
        <v>36</v>
      </c>
      <c r="P2449" s="22" t="s">
        <v>34</v>
      </c>
      <c r="Q2449" s="75">
        <v>1051.6500000000001</v>
      </c>
      <c r="R2449" s="73">
        <v>0</v>
      </c>
      <c r="S2449" s="73">
        <v>383.13000000000005</v>
      </c>
    </row>
    <row r="2450" spans="1:19" x14ac:dyDescent="0.35">
      <c r="A2450" s="72">
        <v>41363</v>
      </c>
      <c r="B2450" s="22" t="s">
        <v>105</v>
      </c>
      <c r="C2450" s="72" t="s">
        <v>58</v>
      </c>
      <c r="D2450" s="60">
        <v>1669</v>
      </c>
      <c r="E2450" s="22">
        <v>16</v>
      </c>
      <c r="F2450" s="49" t="s">
        <v>10</v>
      </c>
      <c r="G2450" s="49" t="s">
        <v>6</v>
      </c>
      <c r="H2450" s="73">
        <v>27.95</v>
      </c>
      <c r="I2450" s="73" t="s">
        <v>80</v>
      </c>
      <c r="J2450" s="74">
        <v>0</v>
      </c>
      <c r="K2450" s="73">
        <v>27.95</v>
      </c>
      <c r="L2450" s="73">
        <v>15.85</v>
      </c>
      <c r="M2450" s="22">
        <v>2</v>
      </c>
      <c r="N2450" s="22">
        <v>3012</v>
      </c>
      <c r="O2450" s="22" t="s">
        <v>36</v>
      </c>
      <c r="P2450" s="22" t="s">
        <v>34</v>
      </c>
      <c r="Q2450" s="75">
        <v>55.9</v>
      </c>
      <c r="R2450" s="73">
        <v>0</v>
      </c>
      <c r="S2450" s="73">
        <v>24.2</v>
      </c>
    </row>
    <row r="2451" spans="1:19" x14ac:dyDescent="0.35">
      <c r="A2451" s="72">
        <v>41363</v>
      </c>
      <c r="B2451" s="22" t="s">
        <v>105</v>
      </c>
      <c r="C2451" s="72" t="s">
        <v>58</v>
      </c>
      <c r="D2451" s="60">
        <v>1669</v>
      </c>
      <c r="E2451" s="22">
        <v>5</v>
      </c>
      <c r="F2451" s="49" t="s">
        <v>10</v>
      </c>
      <c r="G2451" s="49" t="s">
        <v>6</v>
      </c>
      <c r="H2451" s="73">
        <v>24.95</v>
      </c>
      <c r="I2451" s="73" t="s">
        <v>80</v>
      </c>
      <c r="J2451" s="74">
        <v>0</v>
      </c>
      <c r="K2451" s="73">
        <v>24.95</v>
      </c>
      <c r="L2451" s="73">
        <v>12.27</v>
      </c>
      <c r="M2451" s="22">
        <v>5</v>
      </c>
      <c r="N2451" s="22">
        <v>3012</v>
      </c>
      <c r="O2451" s="22" t="s">
        <v>36</v>
      </c>
      <c r="P2451" s="22" t="s">
        <v>34</v>
      </c>
      <c r="Q2451" s="75">
        <v>124.75</v>
      </c>
      <c r="R2451" s="73">
        <v>0</v>
      </c>
      <c r="S2451" s="73">
        <v>63.4</v>
      </c>
    </row>
    <row r="2452" spans="1:19" x14ac:dyDescent="0.35">
      <c r="A2452" s="72">
        <v>41363</v>
      </c>
      <c r="B2452" s="22" t="s">
        <v>105</v>
      </c>
      <c r="C2452" s="72" t="s">
        <v>58</v>
      </c>
      <c r="D2452" s="60">
        <v>1669</v>
      </c>
      <c r="E2452" s="22">
        <v>5</v>
      </c>
      <c r="F2452" s="49" t="s">
        <v>10</v>
      </c>
      <c r="G2452" s="49" t="s">
        <v>6</v>
      </c>
      <c r="H2452" s="73">
        <v>24.95</v>
      </c>
      <c r="I2452" s="73" t="s">
        <v>80</v>
      </c>
      <c r="J2452" s="74">
        <v>0</v>
      </c>
      <c r="K2452" s="73">
        <v>24.95</v>
      </c>
      <c r="L2452" s="73">
        <v>12.27</v>
      </c>
      <c r="M2452" s="22">
        <v>3</v>
      </c>
      <c r="N2452" s="22">
        <v>3012</v>
      </c>
      <c r="O2452" s="22" t="s">
        <v>36</v>
      </c>
      <c r="P2452" s="22" t="s">
        <v>34</v>
      </c>
      <c r="Q2452" s="75">
        <v>74.849999999999994</v>
      </c>
      <c r="R2452" s="73">
        <v>0</v>
      </c>
      <c r="S2452" s="73">
        <v>38.04</v>
      </c>
    </row>
    <row r="2453" spans="1:19" x14ac:dyDescent="0.35">
      <c r="A2453" s="72">
        <v>41363</v>
      </c>
      <c r="B2453" s="22" t="s">
        <v>105</v>
      </c>
      <c r="C2453" s="72" t="s">
        <v>58</v>
      </c>
      <c r="D2453" s="60">
        <v>1670</v>
      </c>
      <c r="E2453" s="22">
        <v>22</v>
      </c>
      <c r="F2453" s="49" t="s">
        <v>11</v>
      </c>
      <c r="G2453" s="49" t="s">
        <v>6</v>
      </c>
      <c r="H2453" s="73">
        <v>0.95</v>
      </c>
      <c r="I2453" s="73" t="s">
        <v>78</v>
      </c>
      <c r="J2453" s="74">
        <v>0</v>
      </c>
      <c r="K2453" s="73">
        <v>0.95</v>
      </c>
      <c r="L2453" s="73">
        <v>0.56999999999999995</v>
      </c>
      <c r="M2453" s="22">
        <v>18</v>
      </c>
      <c r="N2453" s="22">
        <v>3031</v>
      </c>
      <c r="O2453" s="22" t="s">
        <v>48</v>
      </c>
      <c r="P2453" s="22" t="s">
        <v>23</v>
      </c>
      <c r="Q2453" s="75">
        <v>17.099999999999998</v>
      </c>
      <c r="R2453" s="73">
        <v>0</v>
      </c>
      <c r="S2453" s="73">
        <v>6.84</v>
      </c>
    </row>
    <row r="2454" spans="1:19" x14ac:dyDescent="0.35">
      <c r="A2454" s="72">
        <v>41363</v>
      </c>
      <c r="B2454" s="22" t="s">
        <v>105</v>
      </c>
      <c r="C2454" s="72" t="s">
        <v>58</v>
      </c>
      <c r="D2454" s="60">
        <v>1671</v>
      </c>
      <c r="E2454" s="22">
        <v>19</v>
      </c>
      <c r="F2454" s="49" t="s">
        <v>11</v>
      </c>
      <c r="G2454" s="49" t="s">
        <v>6</v>
      </c>
      <c r="H2454" s="73">
        <v>49.95</v>
      </c>
      <c r="I2454" s="73" t="s">
        <v>82</v>
      </c>
      <c r="J2454" s="74">
        <v>0</v>
      </c>
      <c r="K2454" s="73">
        <v>49.95</v>
      </c>
      <c r="L2454" s="73">
        <v>24.77</v>
      </c>
      <c r="M2454" s="22">
        <v>29</v>
      </c>
      <c r="N2454" s="22">
        <v>3022</v>
      </c>
      <c r="O2454" s="22" t="s">
        <v>43</v>
      </c>
      <c r="P2454" s="22" t="s">
        <v>44</v>
      </c>
      <c r="Q2454" s="75">
        <v>1448.5500000000002</v>
      </c>
      <c r="R2454" s="73">
        <v>0</v>
      </c>
      <c r="S2454" s="73">
        <v>730.22000000000014</v>
      </c>
    </row>
    <row r="2455" spans="1:19" x14ac:dyDescent="0.35">
      <c r="A2455" s="72">
        <v>41363</v>
      </c>
      <c r="B2455" s="22" t="s">
        <v>105</v>
      </c>
      <c r="C2455" s="72" t="s">
        <v>58</v>
      </c>
      <c r="D2455" s="60">
        <v>1672</v>
      </c>
      <c r="E2455" s="22">
        <v>20</v>
      </c>
      <c r="F2455" s="49" t="s">
        <v>10</v>
      </c>
      <c r="G2455" s="49" t="s">
        <v>6</v>
      </c>
      <c r="H2455" s="73">
        <v>16.95</v>
      </c>
      <c r="I2455" s="73" t="s">
        <v>79</v>
      </c>
      <c r="J2455" s="74">
        <v>0.1</v>
      </c>
      <c r="K2455" s="73">
        <v>15.26</v>
      </c>
      <c r="L2455" s="73">
        <v>6.76</v>
      </c>
      <c r="M2455" s="22">
        <v>20</v>
      </c>
      <c r="N2455" s="22">
        <v>3013</v>
      </c>
      <c r="O2455" s="22" t="s">
        <v>33</v>
      </c>
      <c r="P2455" s="22" t="s">
        <v>34</v>
      </c>
      <c r="Q2455" s="75">
        <v>305.2</v>
      </c>
      <c r="R2455" s="73">
        <v>1.6899999999999995</v>
      </c>
      <c r="S2455" s="73">
        <v>170</v>
      </c>
    </row>
    <row r="2456" spans="1:19" x14ac:dyDescent="0.35">
      <c r="A2456" s="72">
        <v>41363</v>
      </c>
      <c r="B2456" s="22" t="s">
        <v>105</v>
      </c>
      <c r="C2456" s="72" t="s">
        <v>58</v>
      </c>
      <c r="D2456" s="60">
        <v>1673</v>
      </c>
      <c r="E2456" s="22">
        <v>32</v>
      </c>
      <c r="F2456" s="49" t="s">
        <v>10</v>
      </c>
      <c r="G2456" s="49" t="s">
        <v>6</v>
      </c>
      <c r="H2456" s="73">
        <v>22.95</v>
      </c>
      <c r="I2456" s="73" t="s">
        <v>80</v>
      </c>
      <c r="J2456" s="74">
        <v>0</v>
      </c>
      <c r="K2456" s="73">
        <v>22.95</v>
      </c>
      <c r="L2456" s="73">
        <v>11.78</v>
      </c>
      <c r="M2456" s="22">
        <v>4</v>
      </c>
      <c r="N2456" s="22">
        <v>3013</v>
      </c>
      <c r="O2456" s="22" t="s">
        <v>33</v>
      </c>
      <c r="P2456" s="22" t="s">
        <v>34</v>
      </c>
      <c r="Q2456" s="75">
        <v>91.8</v>
      </c>
      <c r="R2456" s="73">
        <v>0</v>
      </c>
      <c r="S2456" s="73">
        <v>44.68</v>
      </c>
    </row>
    <row r="2457" spans="1:19" x14ac:dyDescent="0.35">
      <c r="A2457" s="72">
        <v>41363</v>
      </c>
      <c r="B2457" s="22" t="s">
        <v>105</v>
      </c>
      <c r="C2457" s="72" t="s">
        <v>58</v>
      </c>
      <c r="D2457" s="60">
        <v>1674</v>
      </c>
      <c r="E2457" s="22">
        <v>24</v>
      </c>
      <c r="F2457" s="49" t="s">
        <v>11</v>
      </c>
      <c r="G2457" s="49" t="s">
        <v>6</v>
      </c>
      <c r="H2457" s="73">
        <v>27.95</v>
      </c>
      <c r="I2457" s="73" t="s">
        <v>80</v>
      </c>
      <c r="J2457" s="74">
        <v>0</v>
      </c>
      <c r="K2457" s="73">
        <v>27.95</v>
      </c>
      <c r="L2457" s="73">
        <v>16.8</v>
      </c>
      <c r="M2457" s="22">
        <v>32</v>
      </c>
      <c r="N2457" s="22">
        <v>3022</v>
      </c>
      <c r="O2457" s="22" t="s">
        <v>43</v>
      </c>
      <c r="P2457" s="22" t="s">
        <v>44</v>
      </c>
      <c r="Q2457" s="75">
        <v>894.4</v>
      </c>
      <c r="R2457" s="73">
        <v>0</v>
      </c>
      <c r="S2457" s="73">
        <v>356.79999999999995</v>
      </c>
    </row>
    <row r="2458" spans="1:19" x14ac:dyDescent="0.35">
      <c r="A2458" s="72">
        <v>41363</v>
      </c>
      <c r="B2458" s="22" t="s">
        <v>105</v>
      </c>
      <c r="C2458" s="72" t="s">
        <v>58</v>
      </c>
      <c r="D2458" s="60">
        <v>1675</v>
      </c>
      <c r="E2458" s="22">
        <v>37</v>
      </c>
      <c r="F2458" s="49" t="s">
        <v>10</v>
      </c>
      <c r="G2458" s="49" t="s">
        <v>6</v>
      </c>
      <c r="H2458" s="73">
        <v>24.95</v>
      </c>
      <c r="I2458" s="73" t="s">
        <v>80</v>
      </c>
      <c r="J2458" s="74">
        <v>0</v>
      </c>
      <c r="K2458" s="73">
        <v>24.95</v>
      </c>
      <c r="L2458" s="73">
        <v>9.3800000000000008</v>
      </c>
      <c r="M2458" s="22">
        <v>6</v>
      </c>
      <c r="N2458" s="22">
        <v>3023</v>
      </c>
      <c r="O2458" s="22" t="s">
        <v>38</v>
      </c>
      <c r="P2458" s="22" t="s">
        <v>23</v>
      </c>
      <c r="Q2458" s="75">
        <v>149.69999999999999</v>
      </c>
      <c r="R2458" s="73">
        <v>0</v>
      </c>
      <c r="S2458" s="73">
        <v>93.419999999999987</v>
      </c>
    </row>
    <row r="2459" spans="1:19" x14ac:dyDescent="0.35">
      <c r="A2459" s="72">
        <v>41363</v>
      </c>
      <c r="B2459" s="22" t="s">
        <v>105</v>
      </c>
      <c r="C2459" s="72" t="s">
        <v>58</v>
      </c>
      <c r="D2459" s="60">
        <v>1675</v>
      </c>
      <c r="E2459" s="22">
        <v>33</v>
      </c>
      <c r="F2459" s="49" t="s">
        <v>10</v>
      </c>
      <c r="G2459" s="49" t="s">
        <v>6</v>
      </c>
      <c r="H2459" s="73">
        <v>19.95</v>
      </c>
      <c r="I2459" s="73" t="s">
        <v>79</v>
      </c>
      <c r="J2459" s="74">
        <v>0</v>
      </c>
      <c r="K2459" s="73">
        <v>19.95</v>
      </c>
      <c r="L2459" s="73">
        <v>9.7799999999999994</v>
      </c>
      <c r="M2459" s="22">
        <v>20</v>
      </c>
      <c r="N2459" s="22">
        <v>3023</v>
      </c>
      <c r="O2459" s="22" t="s">
        <v>38</v>
      </c>
      <c r="P2459" s="22" t="s">
        <v>23</v>
      </c>
      <c r="Q2459" s="75">
        <v>399</v>
      </c>
      <c r="R2459" s="73">
        <v>0</v>
      </c>
      <c r="S2459" s="73">
        <v>203.4</v>
      </c>
    </row>
    <row r="2460" spans="1:19" x14ac:dyDescent="0.35">
      <c r="A2460" s="72">
        <v>41363</v>
      </c>
      <c r="B2460" s="22" t="s">
        <v>105</v>
      </c>
      <c r="C2460" s="72" t="s">
        <v>58</v>
      </c>
      <c r="D2460" s="60">
        <v>1676</v>
      </c>
      <c r="E2460" s="22">
        <v>41</v>
      </c>
      <c r="F2460" s="49" t="s">
        <v>11</v>
      </c>
      <c r="G2460" s="49" t="s">
        <v>6</v>
      </c>
      <c r="H2460" s="73">
        <v>18.95</v>
      </c>
      <c r="I2460" s="73" t="s">
        <v>79</v>
      </c>
      <c r="J2460" s="74">
        <v>0.1</v>
      </c>
      <c r="K2460" s="73">
        <v>17.059999999999999</v>
      </c>
      <c r="L2460" s="73">
        <v>9.98</v>
      </c>
      <c r="M2460" s="22">
        <v>17</v>
      </c>
      <c r="N2460" s="22">
        <v>3027</v>
      </c>
      <c r="O2460" s="22" t="s">
        <v>50</v>
      </c>
      <c r="P2460" s="22" t="s">
        <v>23</v>
      </c>
      <c r="Q2460" s="75">
        <v>290.02</v>
      </c>
      <c r="R2460" s="73">
        <v>1.8900000000000006</v>
      </c>
      <c r="S2460" s="73">
        <v>120.35999999999997</v>
      </c>
    </row>
    <row r="2461" spans="1:19" x14ac:dyDescent="0.35">
      <c r="A2461" s="72">
        <v>41363</v>
      </c>
      <c r="B2461" s="22" t="s">
        <v>105</v>
      </c>
      <c r="C2461" s="72" t="s">
        <v>58</v>
      </c>
      <c r="D2461" s="60">
        <v>1677</v>
      </c>
      <c r="E2461" s="22">
        <v>26</v>
      </c>
      <c r="F2461" s="49" t="s">
        <v>11</v>
      </c>
      <c r="G2461" s="49" t="s">
        <v>6</v>
      </c>
      <c r="H2461" s="73">
        <v>0.95</v>
      </c>
      <c r="I2461" s="73" t="s">
        <v>78</v>
      </c>
      <c r="J2461" s="74">
        <v>0</v>
      </c>
      <c r="K2461" s="73">
        <v>0.95</v>
      </c>
      <c r="L2461" s="73">
        <v>0.42</v>
      </c>
      <c r="M2461" s="22">
        <v>12</v>
      </c>
      <c r="N2461" s="22">
        <v>3020</v>
      </c>
      <c r="O2461" s="22" t="s">
        <v>26</v>
      </c>
      <c r="P2461" s="22" t="s">
        <v>27</v>
      </c>
      <c r="Q2461" s="75">
        <v>11.399999999999999</v>
      </c>
      <c r="R2461" s="73">
        <v>0</v>
      </c>
      <c r="S2461" s="73">
        <v>6.36</v>
      </c>
    </row>
    <row r="2462" spans="1:19" x14ac:dyDescent="0.35">
      <c r="A2462" s="72">
        <v>41363</v>
      </c>
      <c r="B2462" s="22" t="s">
        <v>105</v>
      </c>
      <c r="C2462" s="72" t="s">
        <v>58</v>
      </c>
      <c r="D2462" s="60">
        <v>1678</v>
      </c>
      <c r="E2462" s="22">
        <v>45</v>
      </c>
      <c r="F2462" s="49" t="s">
        <v>10</v>
      </c>
      <c r="G2462" s="49" t="s">
        <v>6</v>
      </c>
      <c r="H2462" s="73">
        <v>38.950000000000003</v>
      </c>
      <c r="I2462" s="73" t="s">
        <v>81</v>
      </c>
      <c r="J2462" s="74">
        <v>0</v>
      </c>
      <c r="K2462" s="73">
        <v>38.950000000000003</v>
      </c>
      <c r="L2462" s="73">
        <v>22.33</v>
      </c>
      <c r="M2462" s="22">
        <v>3</v>
      </c>
      <c r="N2462" s="22">
        <v>3027</v>
      </c>
      <c r="O2462" s="22" t="s">
        <v>50</v>
      </c>
      <c r="P2462" s="22" t="s">
        <v>23</v>
      </c>
      <c r="Q2462" s="75">
        <v>116.85000000000001</v>
      </c>
      <c r="R2462" s="73">
        <v>0</v>
      </c>
      <c r="S2462" s="73">
        <v>49.860000000000014</v>
      </c>
    </row>
    <row r="2463" spans="1:19" x14ac:dyDescent="0.35">
      <c r="A2463" s="72">
        <v>41363</v>
      </c>
      <c r="B2463" s="22" t="s">
        <v>105</v>
      </c>
      <c r="C2463" s="72" t="s">
        <v>58</v>
      </c>
      <c r="D2463" s="60">
        <v>1678</v>
      </c>
      <c r="E2463" s="22">
        <v>43</v>
      </c>
      <c r="F2463" s="49" t="s">
        <v>10</v>
      </c>
      <c r="G2463" s="49" t="s">
        <v>6</v>
      </c>
      <c r="H2463" s="73">
        <v>11.95</v>
      </c>
      <c r="I2463" s="73" t="s">
        <v>79</v>
      </c>
      <c r="J2463" s="74">
        <v>0</v>
      </c>
      <c r="K2463" s="73">
        <v>11.95</v>
      </c>
      <c r="L2463" s="73">
        <v>3.32</v>
      </c>
      <c r="M2463" s="22">
        <v>2</v>
      </c>
      <c r="N2463" s="22">
        <v>3027</v>
      </c>
      <c r="O2463" s="22" t="s">
        <v>50</v>
      </c>
      <c r="P2463" s="22" t="s">
        <v>23</v>
      </c>
      <c r="Q2463" s="75">
        <v>23.9</v>
      </c>
      <c r="R2463" s="73">
        <v>0</v>
      </c>
      <c r="S2463" s="73">
        <v>17.259999999999998</v>
      </c>
    </row>
    <row r="2464" spans="1:19" x14ac:dyDescent="0.35">
      <c r="A2464" s="72">
        <v>41363</v>
      </c>
      <c r="B2464" s="22" t="s">
        <v>105</v>
      </c>
      <c r="C2464" s="72" t="s">
        <v>58</v>
      </c>
      <c r="D2464" s="60">
        <v>1678</v>
      </c>
      <c r="E2464" s="22">
        <v>4</v>
      </c>
      <c r="F2464" s="49" t="s">
        <v>10</v>
      </c>
      <c r="G2464" s="49" t="s">
        <v>6</v>
      </c>
      <c r="H2464" s="73">
        <v>73.95</v>
      </c>
      <c r="I2464" s="73" t="s">
        <v>83</v>
      </c>
      <c r="J2464" s="74">
        <v>0</v>
      </c>
      <c r="K2464" s="73">
        <v>73.95</v>
      </c>
      <c r="L2464" s="73">
        <v>38.86</v>
      </c>
      <c r="M2464" s="22">
        <v>1</v>
      </c>
      <c r="N2464" s="22">
        <v>3027</v>
      </c>
      <c r="O2464" s="22" t="s">
        <v>50</v>
      </c>
      <c r="P2464" s="22" t="s">
        <v>23</v>
      </c>
      <c r="Q2464" s="75">
        <v>73.95</v>
      </c>
      <c r="R2464" s="73">
        <v>0</v>
      </c>
      <c r="S2464" s="73">
        <v>35.090000000000003</v>
      </c>
    </row>
    <row r="2465" spans="1:19" x14ac:dyDescent="0.35">
      <c r="A2465" s="72">
        <v>41363</v>
      </c>
      <c r="B2465" s="22" t="s">
        <v>105</v>
      </c>
      <c r="C2465" s="72" t="s">
        <v>58</v>
      </c>
      <c r="D2465" s="60">
        <v>1679</v>
      </c>
      <c r="E2465" s="22">
        <v>38</v>
      </c>
      <c r="F2465" s="49" t="s">
        <v>11</v>
      </c>
      <c r="G2465" s="49" t="s">
        <v>6</v>
      </c>
      <c r="H2465" s="73">
        <v>24.95</v>
      </c>
      <c r="I2465" s="73" t="s">
        <v>80</v>
      </c>
      <c r="J2465" s="74">
        <v>0</v>
      </c>
      <c r="K2465" s="73">
        <v>24.95</v>
      </c>
      <c r="L2465" s="73">
        <v>11.48</v>
      </c>
      <c r="M2465" s="22">
        <v>5</v>
      </c>
      <c r="N2465" s="22">
        <v>3013</v>
      </c>
      <c r="O2465" s="22" t="s">
        <v>33</v>
      </c>
      <c r="P2465" s="22" t="s">
        <v>34</v>
      </c>
      <c r="Q2465" s="75">
        <v>124.75</v>
      </c>
      <c r="R2465" s="73">
        <v>0</v>
      </c>
      <c r="S2465" s="73">
        <v>67.349999999999994</v>
      </c>
    </row>
    <row r="2466" spans="1:19" x14ac:dyDescent="0.35">
      <c r="A2466" s="72">
        <v>41363</v>
      </c>
      <c r="B2466" s="22" t="s">
        <v>105</v>
      </c>
      <c r="C2466" s="72" t="s">
        <v>58</v>
      </c>
      <c r="D2466" s="60">
        <v>1679</v>
      </c>
      <c r="E2466" s="22">
        <v>49</v>
      </c>
      <c r="F2466" s="49" t="s">
        <v>11</v>
      </c>
      <c r="G2466" s="49" t="s">
        <v>6</v>
      </c>
      <c r="H2466" s="73">
        <v>63.95</v>
      </c>
      <c r="I2466" s="73" t="s">
        <v>83</v>
      </c>
      <c r="J2466" s="74">
        <v>0</v>
      </c>
      <c r="K2466" s="73">
        <v>63.95</v>
      </c>
      <c r="L2466" s="73">
        <v>27.1</v>
      </c>
      <c r="M2466" s="22">
        <v>1</v>
      </c>
      <c r="N2466" s="22">
        <v>3013</v>
      </c>
      <c r="O2466" s="22" t="s">
        <v>33</v>
      </c>
      <c r="P2466" s="22" t="s">
        <v>34</v>
      </c>
      <c r="Q2466" s="75">
        <v>63.95</v>
      </c>
      <c r="R2466" s="73">
        <v>0</v>
      </c>
      <c r="S2466" s="73">
        <v>36.85</v>
      </c>
    </row>
    <row r="2467" spans="1:19" x14ac:dyDescent="0.35">
      <c r="A2467" s="72">
        <v>41363</v>
      </c>
      <c r="B2467" s="22" t="s">
        <v>105</v>
      </c>
      <c r="C2467" s="72" t="s">
        <v>58</v>
      </c>
      <c r="D2467" s="60">
        <v>1679</v>
      </c>
      <c r="E2467" s="22">
        <v>9</v>
      </c>
      <c r="F2467" s="49" t="s">
        <v>11</v>
      </c>
      <c r="G2467" s="49" t="s">
        <v>6</v>
      </c>
      <c r="H2467" s="73">
        <v>48.95</v>
      </c>
      <c r="I2467" s="73" t="s">
        <v>82</v>
      </c>
      <c r="J2467" s="74">
        <v>0</v>
      </c>
      <c r="K2467" s="73">
        <v>48.95</v>
      </c>
      <c r="L2467" s="73">
        <v>24.52</v>
      </c>
      <c r="M2467" s="22">
        <v>15</v>
      </c>
      <c r="N2467" s="22">
        <v>3013</v>
      </c>
      <c r="O2467" s="22" t="s">
        <v>33</v>
      </c>
      <c r="P2467" s="22" t="s">
        <v>34</v>
      </c>
      <c r="Q2467" s="75">
        <v>734.25</v>
      </c>
      <c r="R2467" s="73">
        <v>0</v>
      </c>
      <c r="S2467" s="73">
        <v>366.45000000000005</v>
      </c>
    </row>
    <row r="2468" spans="1:19" x14ac:dyDescent="0.35">
      <c r="A2468" s="72">
        <v>41363</v>
      </c>
      <c r="B2468" s="22" t="s">
        <v>105</v>
      </c>
      <c r="C2468" s="72" t="s">
        <v>58</v>
      </c>
      <c r="D2468" s="60">
        <v>1680</v>
      </c>
      <c r="E2468" s="22">
        <v>42</v>
      </c>
      <c r="F2468" s="49" t="s">
        <v>10</v>
      </c>
      <c r="G2468" s="49" t="s">
        <v>6</v>
      </c>
      <c r="H2468" s="73">
        <v>35.950000000000003</v>
      </c>
      <c r="I2468" s="73" t="s">
        <v>81</v>
      </c>
      <c r="J2468" s="74">
        <v>0.2</v>
      </c>
      <c r="K2468" s="73">
        <v>28.76</v>
      </c>
      <c r="L2468" s="73">
        <v>20.25</v>
      </c>
      <c r="M2468" s="22">
        <v>2</v>
      </c>
      <c r="N2468" s="22">
        <v>3010</v>
      </c>
      <c r="O2468" s="22" t="s">
        <v>45</v>
      </c>
      <c r="P2468" s="22" t="s">
        <v>44</v>
      </c>
      <c r="Q2468" s="75">
        <v>57.52</v>
      </c>
      <c r="R2468" s="73">
        <v>7.1900000000000013</v>
      </c>
      <c r="S2468" s="73">
        <v>17.020000000000003</v>
      </c>
    </row>
    <row r="2469" spans="1:19" x14ac:dyDescent="0.35">
      <c r="A2469" s="72">
        <v>41363</v>
      </c>
      <c r="B2469" s="22" t="s">
        <v>105</v>
      </c>
      <c r="C2469" s="72" t="s">
        <v>58</v>
      </c>
      <c r="D2469" s="60">
        <v>1680</v>
      </c>
      <c r="E2469" s="22">
        <v>48</v>
      </c>
      <c r="F2469" s="49" t="s">
        <v>10</v>
      </c>
      <c r="G2469" s="49" t="s">
        <v>6</v>
      </c>
      <c r="H2469" s="73">
        <v>3.95</v>
      </c>
      <c r="I2469" s="73" t="s">
        <v>78</v>
      </c>
      <c r="J2469" s="74">
        <v>0</v>
      </c>
      <c r="K2469" s="73">
        <v>3.95</v>
      </c>
      <c r="L2469" s="73">
        <v>1.43</v>
      </c>
      <c r="M2469" s="22">
        <v>1</v>
      </c>
      <c r="N2469" s="22">
        <v>3010</v>
      </c>
      <c r="O2469" s="22" t="s">
        <v>45</v>
      </c>
      <c r="P2469" s="22" t="s">
        <v>44</v>
      </c>
      <c r="Q2469" s="75">
        <v>3.95</v>
      </c>
      <c r="R2469" s="73">
        <v>0</v>
      </c>
      <c r="S2469" s="73">
        <v>2.5200000000000005</v>
      </c>
    </row>
    <row r="2470" spans="1:19" x14ac:dyDescent="0.35">
      <c r="A2470" s="72">
        <v>41363</v>
      </c>
      <c r="B2470" s="22" t="s">
        <v>105</v>
      </c>
      <c r="C2470" s="72" t="s">
        <v>58</v>
      </c>
      <c r="D2470" s="60">
        <v>1681</v>
      </c>
      <c r="E2470" s="22">
        <v>26</v>
      </c>
      <c r="F2470" s="49" t="s">
        <v>10</v>
      </c>
      <c r="G2470" s="49" t="s">
        <v>6</v>
      </c>
      <c r="H2470" s="73">
        <v>0.95</v>
      </c>
      <c r="I2470" s="73" t="s">
        <v>78</v>
      </c>
      <c r="J2470" s="74">
        <v>0</v>
      </c>
      <c r="K2470" s="73">
        <v>0.95</v>
      </c>
      <c r="L2470" s="73">
        <v>0.42</v>
      </c>
      <c r="M2470" s="22">
        <v>6</v>
      </c>
      <c r="N2470" s="22">
        <v>3021</v>
      </c>
      <c r="O2470" s="22" t="s">
        <v>26</v>
      </c>
      <c r="P2470" s="22" t="s">
        <v>27</v>
      </c>
      <c r="Q2470" s="75">
        <v>5.6999999999999993</v>
      </c>
      <c r="R2470" s="73">
        <v>0</v>
      </c>
      <c r="S2470" s="73">
        <v>3.18</v>
      </c>
    </row>
    <row r="2471" spans="1:19" x14ac:dyDescent="0.35">
      <c r="A2471" s="72">
        <v>41363</v>
      </c>
      <c r="B2471" s="22" t="s">
        <v>105</v>
      </c>
      <c r="C2471" s="72" t="s">
        <v>58</v>
      </c>
      <c r="D2471" s="60">
        <v>1682</v>
      </c>
      <c r="E2471" s="22">
        <v>28</v>
      </c>
      <c r="F2471" s="49" t="s">
        <v>11</v>
      </c>
      <c r="G2471" s="49" t="s">
        <v>6</v>
      </c>
      <c r="H2471" s="73">
        <v>0.95</v>
      </c>
      <c r="I2471" s="73" t="s">
        <v>78</v>
      </c>
      <c r="J2471" s="74">
        <v>0.1</v>
      </c>
      <c r="K2471" s="73">
        <v>0.86</v>
      </c>
      <c r="L2471" s="73">
        <v>0.5</v>
      </c>
      <c r="M2471" s="22">
        <v>14</v>
      </c>
      <c r="N2471" s="22">
        <v>3012</v>
      </c>
      <c r="O2471" s="22" t="s">
        <v>36</v>
      </c>
      <c r="P2471" s="22" t="s">
        <v>34</v>
      </c>
      <c r="Q2471" s="75">
        <v>12.04</v>
      </c>
      <c r="R2471" s="73">
        <v>8.9999999999999969E-2</v>
      </c>
      <c r="S2471" s="73">
        <v>5.04</v>
      </c>
    </row>
    <row r="2472" spans="1:19" x14ac:dyDescent="0.35">
      <c r="A2472" s="72">
        <v>41363</v>
      </c>
      <c r="B2472" s="22" t="s">
        <v>105</v>
      </c>
      <c r="C2472" s="72" t="s">
        <v>58</v>
      </c>
      <c r="D2472" s="60">
        <v>1683</v>
      </c>
      <c r="E2472" s="22">
        <v>40</v>
      </c>
      <c r="F2472" s="49" t="s">
        <v>11</v>
      </c>
      <c r="G2472" s="49" t="s">
        <v>6</v>
      </c>
      <c r="H2472" s="73">
        <v>16.95</v>
      </c>
      <c r="I2472" s="73" t="s">
        <v>79</v>
      </c>
      <c r="J2472" s="74">
        <v>0</v>
      </c>
      <c r="K2472" s="73">
        <v>16.95</v>
      </c>
      <c r="L2472" s="73">
        <v>6.53</v>
      </c>
      <c r="M2472" s="22">
        <v>23</v>
      </c>
      <c r="N2472" s="22">
        <v>3014</v>
      </c>
      <c r="O2472" s="22" t="s">
        <v>24</v>
      </c>
      <c r="P2472" s="22" t="s">
        <v>25</v>
      </c>
      <c r="Q2472" s="75">
        <v>389.84999999999997</v>
      </c>
      <c r="R2472" s="73">
        <v>0</v>
      </c>
      <c r="S2472" s="73">
        <v>239.65999999999997</v>
      </c>
    </row>
    <row r="2473" spans="1:19" x14ac:dyDescent="0.35">
      <c r="A2473" s="72">
        <v>41363</v>
      </c>
      <c r="B2473" s="22" t="s">
        <v>105</v>
      </c>
      <c r="C2473" s="72" t="s">
        <v>58</v>
      </c>
      <c r="D2473" s="60">
        <v>1684</v>
      </c>
      <c r="E2473" s="22">
        <v>39</v>
      </c>
      <c r="F2473" s="49" t="s">
        <v>10</v>
      </c>
      <c r="G2473" s="49" t="s">
        <v>6</v>
      </c>
      <c r="H2473" s="73">
        <v>26.95</v>
      </c>
      <c r="I2473" s="73" t="s">
        <v>80</v>
      </c>
      <c r="J2473" s="74">
        <v>0</v>
      </c>
      <c r="K2473" s="73">
        <v>26.95</v>
      </c>
      <c r="L2473" s="73">
        <v>12.24</v>
      </c>
      <c r="M2473" s="22">
        <v>16</v>
      </c>
      <c r="N2473" s="22">
        <v>3013</v>
      </c>
      <c r="O2473" s="22" t="s">
        <v>33</v>
      </c>
      <c r="P2473" s="22" t="s">
        <v>34</v>
      </c>
      <c r="Q2473" s="75">
        <v>431.2</v>
      </c>
      <c r="R2473" s="73">
        <v>0</v>
      </c>
      <c r="S2473" s="73">
        <v>235.35999999999999</v>
      </c>
    </row>
    <row r="2474" spans="1:19" x14ac:dyDescent="0.35">
      <c r="A2474" s="72">
        <v>41363</v>
      </c>
      <c r="B2474" s="22" t="s">
        <v>105</v>
      </c>
      <c r="C2474" s="72" t="s">
        <v>58</v>
      </c>
      <c r="D2474" s="60">
        <v>1685</v>
      </c>
      <c r="E2474" s="22">
        <v>39</v>
      </c>
      <c r="F2474" s="49" t="s">
        <v>11</v>
      </c>
      <c r="G2474" s="49" t="s">
        <v>6</v>
      </c>
      <c r="H2474" s="73">
        <v>26.95</v>
      </c>
      <c r="I2474" s="73" t="s">
        <v>80</v>
      </c>
      <c r="J2474" s="74">
        <v>0</v>
      </c>
      <c r="K2474" s="73">
        <v>26.95</v>
      </c>
      <c r="L2474" s="73">
        <v>12.24</v>
      </c>
      <c r="M2474" s="22">
        <v>12</v>
      </c>
      <c r="N2474" s="22">
        <v>3010</v>
      </c>
      <c r="O2474" s="22" t="s">
        <v>45</v>
      </c>
      <c r="P2474" s="22" t="s">
        <v>44</v>
      </c>
      <c r="Q2474" s="75">
        <v>323.39999999999998</v>
      </c>
      <c r="R2474" s="73">
        <v>0</v>
      </c>
      <c r="S2474" s="73">
        <v>176.51999999999998</v>
      </c>
    </row>
    <row r="2475" spans="1:19" x14ac:dyDescent="0.35">
      <c r="A2475" s="72">
        <v>41363</v>
      </c>
      <c r="B2475" s="22" t="s">
        <v>105</v>
      </c>
      <c r="C2475" s="72" t="s">
        <v>58</v>
      </c>
      <c r="D2475" s="60">
        <v>1686</v>
      </c>
      <c r="E2475" s="22">
        <v>13</v>
      </c>
      <c r="F2475" s="49" t="s">
        <v>10</v>
      </c>
      <c r="G2475" s="49" t="s">
        <v>6</v>
      </c>
      <c r="H2475" s="73">
        <v>26.95</v>
      </c>
      <c r="I2475" s="73" t="s">
        <v>80</v>
      </c>
      <c r="J2475" s="74">
        <v>0</v>
      </c>
      <c r="K2475" s="73">
        <v>26.95</v>
      </c>
      <c r="L2475" s="73">
        <v>13.26</v>
      </c>
      <c r="M2475" s="22">
        <v>8</v>
      </c>
      <c r="N2475" s="22">
        <v>3029</v>
      </c>
      <c r="O2475" s="22" t="s">
        <v>46</v>
      </c>
      <c r="P2475" s="22" t="s">
        <v>23</v>
      </c>
      <c r="Q2475" s="75">
        <v>215.6</v>
      </c>
      <c r="R2475" s="73">
        <v>0</v>
      </c>
      <c r="S2475" s="73">
        <v>109.52</v>
      </c>
    </row>
    <row r="2476" spans="1:19" x14ac:dyDescent="0.35">
      <c r="A2476" s="72">
        <v>41363</v>
      </c>
      <c r="B2476" s="22" t="s">
        <v>105</v>
      </c>
      <c r="C2476" s="72" t="s">
        <v>58</v>
      </c>
      <c r="D2476" s="60">
        <v>1686</v>
      </c>
      <c r="E2476" s="22">
        <v>6</v>
      </c>
      <c r="F2476" s="49" t="s">
        <v>10</v>
      </c>
      <c r="G2476" s="49" t="s">
        <v>6</v>
      </c>
      <c r="H2476" s="73">
        <v>55.95</v>
      </c>
      <c r="I2476" s="73" t="s">
        <v>83</v>
      </c>
      <c r="J2476" s="74">
        <v>0</v>
      </c>
      <c r="K2476" s="73">
        <v>55.95</v>
      </c>
      <c r="L2476" s="73">
        <v>16.059999999999999</v>
      </c>
      <c r="M2476" s="22">
        <v>7</v>
      </c>
      <c r="N2476" s="22">
        <v>3029</v>
      </c>
      <c r="O2476" s="22" t="s">
        <v>46</v>
      </c>
      <c r="P2476" s="22" t="s">
        <v>23</v>
      </c>
      <c r="Q2476" s="75">
        <v>391.65000000000003</v>
      </c>
      <c r="R2476" s="73">
        <v>0</v>
      </c>
      <c r="S2476" s="73">
        <v>279.23</v>
      </c>
    </row>
    <row r="2477" spans="1:19" x14ac:dyDescent="0.35">
      <c r="A2477" s="72">
        <v>41363</v>
      </c>
      <c r="B2477" s="22" t="s">
        <v>105</v>
      </c>
      <c r="C2477" s="72" t="s">
        <v>58</v>
      </c>
      <c r="D2477" s="60">
        <v>1687</v>
      </c>
      <c r="E2477" s="22">
        <v>2</v>
      </c>
      <c r="F2477" s="49" t="s">
        <v>11</v>
      </c>
      <c r="G2477" s="49" t="s">
        <v>6</v>
      </c>
      <c r="H2477" s="73">
        <v>44.95</v>
      </c>
      <c r="I2477" s="73" t="s">
        <v>82</v>
      </c>
      <c r="J2477" s="74">
        <v>0.1</v>
      </c>
      <c r="K2477" s="73">
        <v>40.46</v>
      </c>
      <c r="L2477" s="73">
        <v>27.95</v>
      </c>
      <c r="M2477" s="22">
        <v>3</v>
      </c>
      <c r="N2477" s="22">
        <v>3017</v>
      </c>
      <c r="O2477" s="22" t="s">
        <v>32</v>
      </c>
      <c r="P2477" s="22" t="s">
        <v>29</v>
      </c>
      <c r="Q2477" s="75">
        <v>121.38</v>
      </c>
      <c r="R2477" s="73">
        <v>4.490000000000002</v>
      </c>
      <c r="S2477" s="73">
        <v>37.53</v>
      </c>
    </row>
    <row r="2478" spans="1:19" x14ac:dyDescent="0.35">
      <c r="A2478" s="72">
        <v>41363</v>
      </c>
      <c r="B2478" s="22" t="s">
        <v>105</v>
      </c>
      <c r="C2478" s="72" t="s">
        <v>58</v>
      </c>
      <c r="D2478" s="60">
        <v>1688</v>
      </c>
      <c r="E2478" s="22">
        <v>17</v>
      </c>
      <c r="F2478" s="49" t="s">
        <v>10</v>
      </c>
      <c r="G2478" s="49" t="s">
        <v>6</v>
      </c>
      <c r="H2478" s="73">
        <v>49.95</v>
      </c>
      <c r="I2478" s="73" t="s">
        <v>82</v>
      </c>
      <c r="J2478" s="74">
        <v>0</v>
      </c>
      <c r="K2478" s="73">
        <v>49.95</v>
      </c>
      <c r="L2478" s="73">
        <v>23.93</v>
      </c>
      <c r="M2478" s="22">
        <v>17</v>
      </c>
      <c r="N2478" s="22">
        <v>3025</v>
      </c>
      <c r="O2478" s="22" t="s">
        <v>35</v>
      </c>
      <c r="P2478" s="22" t="s">
        <v>31</v>
      </c>
      <c r="Q2478" s="75">
        <v>849.15000000000009</v>
      </c>
      <c r="R2478" s="73">
        <v>0</v>
      </c>
      <c r="S2478" s="73">
        <v>442.34000000000003</v>
      </c>
    </row>
    <row r="2479" spans="1:19" x14ac:dyDescent="0.35">
      <c r="A2479" s="72">
        <v>41363</v>
      </c>
      <c r="B2479" s="22" t="s">
        <v>105</v>
      </c>
      <c r="C2479" s="72" t="s">
        <v>58</v>
      </c>
      <c r="D2479" s="60">
        <v>1689</v>
      </c>
      <c r="E2479" s="22">
        <v>13</v>
      </c>
      <c r="F2479" s="49" t="s">
        <v>11</v>
      </c>
      <c r="G2479" s="49" t="s">
        <v>6</v>
      </c>
      <c r="H2479" s="73">
        <v>26.95</v>
      </c>
      <c r="I2479" s="73" t="s">
        <v>80</v>
      </c>
      <c r="J2479" s="74">
        <v>0</v>
      </c>
      <c r="K2479" s="73">
        <v>26.95</v>
      </c>
      <c r="L2479" s="73">
        <v>13.26</v>
      </c>
      <c r="M2479" s="22">
        <v>19</v>
      </c>
      <c r="N2479" s="22">
        <v>3015</v>
      </c>
      <c r="O2479" s="22" t="s">
        <v>37</v>
      </c>
      <c r="P2479" s="22" t="s">
        <v>29</v>
      </c>
      <c r="Q2479" s="75">
        <v>512.04999999999995</v>
      </c>
      <c r="R2479" s="73">
        <v>0</v>
      </c>
      <c r="S2479" s="73">
        <v>260.11</v>
      </c>
    </row>
    <row r="2480" spans="1:19" x14ac:dyDescent="0.35">
      <c r="A2480" s="72">
        <v>41363</v>
      </c>
      <c r="B2480" s="22" t="s">
        <v>105</v>
      </c>
      <c r="C2480" s="72" t="s">
        <v>58</v>
      </c>
      <c r="D2480" s="60">
        <v>1690</v>
      </c>
      <c r="E2480" s="22">
        <v>14</v>
      </c>
      <c r="F2480" s="49" t="s">
        <v>10</v>
      </c>
      <c r="G2480" s="49" t="s">
        <v>6</v>
      </c>
      <c r="H2480" s="73">
        <v>31.95</v>
      </c>
      <c r="I2480" s="73" t="s">
        <v>81</v>
      </c>
      <c r="J2480" s="74">
        <v>0</v>
      </c>
      <c r="K2480" s="73">
        <v>31.95</v>
      </c>
      <c r="L2480" s="73">
        <v>17.38</v>
      </c>
      <c r="M2480" s="22">
        <v>3</v>
      </c>
      <c r="N2480" s="22">
        <v>3022</v>
      </c>
      <c r="O2480" s="22" t="s">
        <v>43</v>
      </c>
      <c r="P2480" s="22" t="s">
        <v>44</v>
      </c>
      <c r="Q2480" s="75">
        <v>95.85</v>
      </c>
      <c r="R2480" s="73">
        <v>0</v>
      </c>
      <c r="S2480" s="73">
        <v>43.71</v>
      </c>
    </row>
    <row r="2481" spans="1:19" x14ac:dyDescent="0.35">
      <c r="A2481" s="72">
        <v>41363</v>
      </c>
      <c r="B2481" s="22" t="s">
        <v>105</v>
      </c>
      <c r="C2481" s="72" t="s">
        <v>58</v>
      </c>
      <c r="D2481" s="60">
        <v>1690</v>
      </c>
      <c r="E2481" s="22">
        <v>45</v>
      </c>
      <c r="F2481" s="49" t="s">
        <v>10</v>
      </c>
      <c r="G2481" s="49" t="s">
        <v>6</v>
      </c>
      <c r="H2481" s="73">
        <v>38.950000000000003</v>
      </c>
      <c r="I2481" s="73" t="s">
        <v>81</v>
      </c>
      <c r="J2481" s="74">
        <v>0</v>
      </c>
      <c r="K2481" s="73">
        <v>38.950000000000003</v>
      </c>
      <c r="L2481" s="73">
        <v>22.33</v>
      </c>
      <c r="M2481" s="22">
        <v>5</v>
      </c>
      <c r="N2481" s="22">
        <v>3022</v>
      </c>
      <c r="O2481" s="22" t="s">
        <v>43</v>
      </c>
      <c r="P2481" s="22" t="s">
        <v>44</v>
      </c>
      <c r="Q2481" s="75">
        <v>194.75</v>
      </c>
      <c r="R2481" s="73">
        <v>0</v>
      </c>
      <c r="S2481" s="73">
        <v>83.100000000000023</v>
      </c>
    </row>
    <row r="2482" spans="1:19" x14ac:dyDescent="0.35">
      <c r="A2482" s="72">
        <v>41363</v>
      </c>
      <c r="B2482" s="22" t="s">
        <v>105</v>
      </c>
      <c r="C2482" s="72" t="s">
        <v>58</v>
      </c>
      <c r="D2482" s="60">
        <v>1690</v>
      </c>
      <c r="E2482" s="22">
        <v>38</v>
      </c>
      <c r="F2482" s="49" t="s">
        <v>10</v>
      </c>
      <c r="G2482" s="49" t="s">
        <v>6</v>
      </c>
      <c r="H2482" s="73">
        <v>24.95</v>
      </c>
      <c r="I2482" s="73" t="s">
        <v>80</v>
      </c>
      <c r="J2482" s="74">
        <v>0</v>
      </c>
      <c r="K2482" s="73">
        <v>24.95</v>
      </c>
      <c r="L2482" s="73">
        <v>11.48</v>
      </c>
      <c r="M2482" s="22">
        <v>1</v>
      </c>
      <c r="N2482" s="22">
        <v>3022</v>
      </c>
      <c r="O2482" s="22" t="s">
        <v>43</v>
      </c>
      <c r="P2482" s="22" t="s">
        <v>44</v>
      </c>
      <c r="Q2482" s="75">
        <v>24.95</v>
      </c>
      <c r="R2482" s="73">
        <v>0</v>
      </c>
      <c r="S2482" s="73">
        <v>13.469999999999999</v>
      </c>
    </row>
    <row r="2483" spans="1:19" x14ac:dyDescent="0.35">
      <c r="A2483" s="72">
        <v>41363</v>
      </c>
      <c r="B2483" s="22" t="s">
        <v>105</v>
      </c>
      <c r="C2483" s="72" t="s">
        <v>58</v>
      </c>
      <c r="D2483" s="60">
        <v>1691</v>
      </c>
      <c r="E2483" s="22">
        <v>6</v>
      </c>
      <c r="F2483" s="49" t="s">
        <v>11</v>
      </c>
      <c r="G2483" s="49" t="s">
        <v>6</v>
      </c>
      <c r="H2483" s="73">
        <v>55.95</v>
      </c>
      <c r="I2483" s="73" t="s">
        <v>83</v>
      </c>
      <c r="J2483" s="74">
        <v>0.1</v>
      </c>
      <c r="K2483" s="73">
        <v>50.36</v>
      </c>
      <c r="L2483" s="73">
        <v>16.059999999999999</v>
      </c>
      <c r="M2483" s="22">
        <v>28</v>
      </c>
      <c r="N2483" s="22">
        <v>3023</v>
      </c>
      <c r="O2483" s="22" t="s">
        <v>38</v>
      </c>
      <c r="P2483" s="22" t="s">
        <v>23</v>
      </c>
      <c r="Q2483" s="75">
        <v>1410.08</v>
      </c>
      <c r="R2483" s="73">
        <v>5.5900000000000034</v>
      </c>
      <c r="S2483" s="73">
        <v>960.39999999999986</v>
      </c>
    </row>
    <row r="2484" spans="1:19" x14ac:dyDescent="0.35">
      <c r="A2484" s="72">
        <v>41363</v>
      </c>
      <c r="B2484" s="22" t="s">
        <v>105</v>
      </c>
      <c r="C2484" s="72" t="s">
        <v>58</v>
      </c>
      <c r="D2484" s="60">
        <v>1692</v>
      </c>
      <c r="E2484" s="22">
        <v>37</v>
      </c>
      <c r="F2484" s="49" t="s">
        <v>10</v>
      </c>
      <c r="G2484" s="49" t="s">
        <v>6</v>
      </c>
      <c r="H2484" s="73">
        <v>24.95</v>
      </c>
      <c r="I2484" s="73" t="s">
        <v>80</v>
      </c>
      <c r="J2484" s="74">
        <v>0</v>
      </c>
      <c r="K2484" s="73">
        <v>24.95</v>
      </c>
      <c r="L2484" s="73">
        <v>9.3800000000000008</v>
      </c>
      <c r="M2484" s="22">
        <v>2</v>
      </c>
      <c r="N2484" s="22">
        <v>3031</v>
      </c>
      <c r="O2484" s="22" t="s">
        <v>48</v>
      </c>
      <c r="P2484" s="22" t="s">
        <v>23</v>
      </c>
      <c r="Q2484" s="75">
        <v>49.9</v>
      </c>
      <c r="R2484" s="73">
        <v>0</v>
      </c>
      <c r="S2484" s="73">
        <v>31.139999999999997</v>
      </c>
    </row>
    <row r="2485" spans="1:19" x14ac:dyDescent="0.35">
      <c r="A2485" s="72">
        <v>41363</v>
      </c>
      <c r="B2485" s="22" t="s">
        <v>105</v>
      </c>
      <c r="C2485" s="72" t="s">
        <v>58</v>
      </c>
      <c r="D2485" s="60">
        <v>1693</v>
      </c>
      <c r="E2485" s="22">
        <v>41</v>
      </c>
      <c r="F2485" s="49" t="s">
        <v>11</v>
      </c>
      <c r="G2485" s="49" t="s">
        <v>6</v>
      </c>
      <c r="H2485" s="73">
        <v>18.95</v>
      </c>
      <c r="I2485" s="73" t="s">
        <v>79</v>
      </c>
      <c r="J2485" s="74">
        <v>0.2</v>
      </c>
      <c r="K2485" s="73">
        <v>15.16</v>
      </c>
      <c r="L2485" s="73">
        <v>9.98</v>
      </c>
      <c r="M2485" s="22">
        <v>23</v>
      </c>
      <c r="N2485" s="22">
        <v>3013</v>
      </c>
      <c r="O2485" s="22" t="s">
        <v>33</v>
      </c>
      <c r="P2485" s="22" t="s">
        <v>34</v>
      </c>
      <c r="Q2485" s="75">
        <v>348.68</v>
      </c>
      <c r="R2485" s="73">
        <v>3.7899999999999991</v>
      </c>
      <c r="S2485" s="73">
        <v>119.13999999999999</v>
      </c>
    </row>
    <row r="2486" spans="1:19" x14ac:dyDescent="0.35">
      <c r="A2486" s="72">
        <v>41363</v>
      </c>
      <c r="B2486" s="22" t="s">
        <v>105</v>
      </c>
      <c r="C2486" s="72" t="s">
        <v>58</v>
      </c>
      <c r="D2486" s="60">
        <v>1694</v>
      </c>
      <c r="E2486" s="22">
        <v>4</v>
      </c>
      <c r="F2486" s="49" t="s">
        <v>10</v>
      </c>
      <c r="G2486" s="49" t="s">
        <v>6</v>
      </c>
      <c r="H2486" s="73">
        <v>73.95</v>
      </c>
      <c r="I2486" s="73" t="s">
        <v>83</v>
      </c>
      <c r="J2486" s="74">
        <v>0</v>
      </c>
      <c r="K2486" s="73">
        <v>73.95</v>
      </c>
      <c r="L2486" s="73">
        <v>38.86</v>
      </c>
      <c r="M2486" s="22">
        <v>1</v>
      </c>
      <c r="N2486" s="22">
        <v>3019</v>
      </c>
      <c r="O2486" s="22" t="s">
        <v>28</v>
      </c>
      <c r="P2486" s="22" t="s">
        <v>29</v>
      </c>
      <c r="Q2486" s="75">
        <v>73.95</v>
      </c>
      <c r="R2486" s="73">
        <v>0</v>
      </c>
      <c r="S2486" s="73">
        <v>35.090000000000003</v>
      </c>
    </row>
    <row r="2487" spans="1:19" x14ac:dyDescent="0.35">
      <c r="A2487" s="72">
        <v>41363</v>
      </c>
      <c r="B2487" s="22" t="s">
        <v>105</v>
      </c>
      <c r="C2487" s="72" t="s">
        <v>58</v>
      </c>
      <c r="D2487" s="60">
        <v>1694</v>
      </c>
      <c r="E2487" s="22">
        <v>34</v>
      </c>
      <c r="F2487" s="49" t="s">
        <v>10</v>
      </c>
      <c r="G2487" s="49" t="s">
        <v>6</v>
      </c>
      <c r="H2487" s="73">
        <v>37.950000000000003</v>
      </c>
      <c r="I2487" s="73" t="s">
        <v>81</v>
      </c>
      <c r="J2487" s="74">
        <v>0</v>
      </c>
      <c r="K2487" s="73">
        <v>37.950000000000003</v>
      </c>
      <c r="L2487" s="73">
        <v>15.35</v>
      </c>
      <c r="M2487" s="22">
        <v>17</v>
      </c>
      <c r="N2487" s="22">
        <v>3019</v>
      </c>
      <c r="O2487" s="22" t="s">
        <v>28</v>
      </c>
      <c r="P2487" s="22" t="s">
        <v>29</v>
      </c>
      <c r="Q2487" s="75">
        <v>645.15000000000009</v>
      </c>
      <c r="R2487" s="73">
        <v>0</v>
      </c>
      <c r="S2487" s="73">
        <v>384.20000000000005</v>
      </c>
    </row>
    <row r="2488" spans="1:19" x14ac:dyDescent="0.35">
      <c r="A2488" s="72">
        <v>41363</v>
      </c>
      <c r="B2488" s="22" t="s">
        <v>105</v>
      </c>
      <c r="C2488" s="72" t="s">
        <v>58</v>
      </c>
      <c r="D2488" s="60">
        <v>1695</v>
      </c>
      <c r="E2488" s="22">
        <v>24</v>
      </c>
      <c r="F2488" s="49" t="s">
        <v>11</v>
      </c>
      <c r="G2488" s="49" t="s">
        <v>6</v>
      </c>
      <c r="H2488" s="73">
        <v>27.95</v>
      </c>
      <c r="I2488" s="73" t="s">
        <v>80</v>
      </c>
      <c r="J2488" s="74">
        <v>0.2</v>
      </c>
      <c r="K2488" s="73">
        <v>22.36</v>
      </c>
      <c r="L2488" s="73">
        <v>16.8</v>
      </c>
      <c r="M2488" s="22">
        <v>18</v>
      </c>
      <c r="N2488" s="22">
        <v>3013</v>
      </c>
      <c r="O2488" s="22" t="s">
        <v>33</v>
      </c>
      <c r="P2488" s="22" t="s">
        <v>34</v>
      </c>
      <c r="Q2488" s="75">
        <v>402.48</v>
      </c>
      <c r="R2488" s="73">
        <v>5.59</v>
      </c>
      <c r="S2488" s="73">
        <v>100.07999999999998</v>
      </c>
    </row>
    <row r="2489" spans="1:19" x14ac:dyDescent="0.35">
      <c r="A2489" s="72">
        <v>41363</v>
      </c>
      <c r="B2489" s="22" t="s">
        <v>105</v>
      </c>
      <c r="C2489" s="72" t="s">
        <v>58</v>
      </c>
      <c r="D2489" s="60">
        <v>1696</v>
      </c>
      <c r="E2489" s="22">
        <v>4</v>
      </c>
      <c r="F2489" s="49" t="s">
        <v>10</v>
      </c>
      <c r="G2489" s="49" t="s">
        <v>6</v>
      </c>
      <c r="H2489" s="73">
        <v>73.95</v>
      </c>
      <c r="I2489" s="73" t="s">
        <v>83</v>
      </c>
      <c r="J2489" s="74">
        <v>0</v>
      </c>
      <c r="K2489" s="73">
        <v>73.95</v>
      </c>
      <c r="L2489" s="73">
        <v>38.86</v>
      </c>
      <c r="M2489" s="22">
        <v>2</v>
      </c>
      <c r="N2489" s="22">
        <v>3015</v>
      </c>
      <c r="O2489" s="22" t="s">
        <v>37</v>
      </c>
      <c r="P2489" s="22" t="s">
        <v>29</v>
      </c>
      <c r="Q2489" s="75">
        <v>147.9</v>
      </c>
      <c r="R2489" s="73">
        <v>0</v>
      </c>
      <c r="S2489" s="73">
        <v>70.180000000000007</v>
      </c>
    </row>
    <row r="2490" spans="1:19" x14ac:dyDescent="0.35">
      <c r="A2490" s="72">
        <v>41363</v>
      </c>
      <c r="B2490" s="22" t="s">
        <v>105</v>
      </c>
      <c r="C2490" s="72" t="s">
        <v>58</v>
      </c>
      <c r="D2490" s="60">
        <v>1697</v>
      </c>
      <c r="E2490" s="22">
        <v>4</v>
      </c>
      <c r="F2490" s="49" t="s">
        <v>10</v>
      </c>
      <c r="G2490" s="49" t="s">
        <v>6</v>
      </c>
      <c r="H2490" s="73">
        <v>73.95</v>
      </c>
      <c r="I2490" s="73" t="s">
        <v>83</v>
      </c>
      <c r="J2490" s="74">
        <v>0</v>
      </c>
      <c r="K2490" s="73">
        <v>73.95</v>
      </c>
      <c r="L2490" s="73">
        <v>38.86</v>
      </c>
      <c r="M2490" s="22">
        <v>1</v>
      </c>
      <c r="N2490" s="22">
        <v>3026</v>
      </c>
      <c r="O2490" s="22" t="s">
        <v>51</v>
      </c>
      <c r="P2490" s="22" t="s">
        <v>41</v>
      </c>
      <c r="Q2490" s="75">
        <v>73.95</v>
      </c>
      <c r="R2490" s="73">
        <v>0</v>
      </c>
      <c r="S2490" s="73">
        <v>35.090000000000003</v>
      </c>
    </row>
    <row r="2491" spans="1:19" x14ac:dyDescent="0.35">
      <c r="A2491" s="72">
        <v>41363</v>
      </c>
      <c r="B2491" s="22" t="s">
        <v>105</v>
      </c>
      <c r="C2491" s="72" t="s">
        <v>58</v>
      </c>
      <c r="D2491" s="60">
        <v>1697</v>
      </c>
      <c r="E2491" s="22">
        <v>47</v>
      </c>
      <c r="F2491" s="49" t="s">
        <v>10</v>
      </c>
      <c r="G2491" s="49" t="s">
        <v>6</v>
      </c>
      <c r="H2491" s="73">
        <v>28.95</v>
      </c>
      <c r="I2491" s="73" t="s">
        <v>80</v>
      </c>
      <c r="J2491" s="74">
        <v>0</v>
      </c>
      <c r="K2491" s="73">
        <v>28.95</v>
      </c>
      <c r="L2491" s="73">
        <v>8.86</v>
      </c>
      <c r="M2491" s="22">
        <v>21</v>
      </c>
      <c r="N2491" s="22">
        <v>3026</v>
      </c>
      <c r="O2491" s="22" t="s">
        <v>51</v>
      </c>
      <c r="P2491" s="22" t="s">
        <v>41</v>
      </c>
      <c r="Q2491" s="75">
        <v>607.94999999999993</v>
      </c>
      <c r="R2491" s="73">
        <v>0</v>
      </c>
      <c r="S2491" s="73">
        <v>421.89</v>
      </c>
    </row>
    <row r="2492" spans="1:19" x14ac:dyDescent="0.35">
      <c r="A2492" s="72">
        <v>41363</v>
      </c>
      <c r="B2492" s="22" t="s">
        <v>105</v>
      </c>
      <c r="C2492" s="72" t="s">
        <v>58</v>
      </c>
      <c r="D2492" s="60">
        <v>1698</v>
      </c>
      <c r="E2492" s="22">
        <v>47</v>
      </c>
      <c r="F2492" s="49" t="s">
        <v>11</v>
      </c>
      <c r="G2492" s="49" t="s">
        <v>6</v>
      </c>
      <c r="H2492" s="73">
        <v>28.95</v>
      </c>
      <c r="I2492" s="73" t="s">
        <v>80</v>
      </c>
      <c r="J2492" s="74">
        <v>0.3</v>
      </c>
      <c r="K2492" s="73">
        <v>20.27</v>
      </c>
      <c r="L2492" s="73">
        <v>8.86</v>
      </c>
      <c r="M2492" s="22">
        <v>5</v>
      </c>
      <c r="N2492" s="22">
        <v>3015</v>
      </c>
      <c r="O2492" s="22" t="s">
        <v>37</v>
      </c>
      <c r="P2492" s="22" t="s">
        <v>29</v>
      </c>
      <c r="Q2492" s="75">
        <v>101.35</v>
      </c>
      <c r="R2492" s="73">
        <v>8.68</v>
      </c>
      <c r="S2492" s="73">
        <v>57.05</v>
      </c>
    </row>
    <row r="2493" spans="1:19" x14ac:dyDescent="0.35">
      <c r="A2493" s="72">
        <v>41363</v>
      </c>
      <c r="B2493" s="22" t="s">
        <v>105</v>
      </c>
      <c r="C2493" s="72" t="s">
        <v>58</v>
      </c>
      <c r="D2493" s="60">
        <v>1698</v>
      </c>
      <c r="E2493" s="22">
        <v>34</v>
      </c>
      <c r="F2493" s="49" t="s">
        <v>11</v>
      </c>
      <c r="G2493" s="49" t="s">
        <v>6</v>
      </c>
      <c r="H2493" s="73">
        <v>37.950000000000003</v>
      </c>
      <c r="I2493" s="73" t="s">
        <v>81</v>
      </c>
      <c r="J2493" s="74">
        <v>0</v>
      </c>
      <c r="K2493" s="73">
        <v>37.950000000000003</v>
      </c>
      <c r="L2493" s="73">
        <v>15.35</v>
      </c>
      <c r="M2493" s="22">
        <v>12</v>
      </c>
      <c r="N2493" s="22">
        <v>3015</v>
      </c>
      <c r="O2493" s="22" t="s">
        <v>37</v>
      </c>
      <c r="P2493" s="22" t="s">
        <v>29</v>
      </c>
      <c r="Q2493" s="75">
        <v>455.40000000000003</v>
      </c>
      <c r="R2493" s="73">
        <v>0</v>
      </c>
      <c r="S2493" s="73">
        <v>271.20000000000005</v>
      </c>
    </row>
    <row r="2494" spans="1:19" x14ac:dyDescent="0.35">
      <c r="A2494" s="72">
        <v>41363</v>
      </c>
      <c r="B2494" s="22" t="s">
        <v>105</v>
      </c>
      <c r="C2494" s="72" t="s">
        <v>58</v>
      </c>
      <c r="D2494" s="60">
        <v>1699</v>
      </c>
      <c r="E2494" s="22">
        <v>8</v>
      </c>
      <c r="F2494" s="49" t="s">
        <v>10</v>
      </c>
      <c r="G2494" s="49" t="s">
        <v>6</v>
      </c>
      <c r="H2494" s="73">
        <v>7.95</v>
      </c>
      <c r="I2494" s="73" t="s">
        <v>78</v>
      </c>
      <c r="J2494" s="74">
        <v>0</v>
      </c>
      <c r="K2494" s="73">
        <v>7.95</v>
      </c>
      <c r="L2494" s="73">
        <v>4.53</v>
      </c>
      <c r="M2494" s="22">
        <v>5</v>
      </c>
      <c r="N2494" s="22">
        <v>3028</v>
      </c>
      <c r="O2494" s="22" t="s">
        <v>39</v>
      </c>
      <c r="P2494" s="22" t="s">
        <v>27</v>
      </c>
      <c r="Q2494" s="75">
        <v>39.75</v>
      </c>
      <c r="R2494" s="73">
        <v>0</v>
      </c>
      <c r="S2494" s="73">
        <v>17.100000000000001</v>
      </c>
    </row>
    <row r="2495" spans="1:19" x14ac:dyDescent="0.35">
      <c r="A2495" s="72">
        <v>41363</v>
      </c>
      <c r="B2495" s="22" t="s">
        <v>105</v>
      </c>
      <c r="C2495" s="72" t="s">
        <v>58</v>
      </c>
      <c r="D2495" s="60">
        <v>1700</v>
      </c>
      <c r="E2495" s="22">
        <v>48</v>
      </c>
      <c r="F2495" s="49" t="s">
        <v>11</v>
      </c>
      <c r="G2495" s="49" t="s">
        <v>6</v>
      </c>
      <c r="H2495" s="73">
        <v>3.95</v>
      </c>
      <c r="I2495" s="73" t="s">
        <v>78</v>
      </c>
      <c r="J2495" s="74">
        <v>0</v>
      </c>
      <c r="K2495" s="73">
        <v>3.95</v>
      </c>
      <c r="L2495" s="73">
        <v>1.43</v>
      </c>
      <c r="M2495" s="22">
        <v>10</v>
      </c>
      <c r="N2495" s="22">
        <v>3012</v>
      </c>
      <c r="O2495" s="22" t="s">
        <v>36</v>
      </c>
      <c r="P2495" s="22" t="s">
        <v>34</v>
      </c>
      <c r="Q2495" s="75">
        <v>39.5</v>
      </c>
      <c r="R2495" s="73">
        <v>0</v>
      </c>
      <c r="S2495" s="73">
        <v>25.200000000000003</v>
      </c>
    </row>
    <row r="2496" spans="1:19" x14ac:dyDescent="0.35">
      <c r="A2496" s="72">
        <v>41363</v>
      </c>
      <c r="B2496" s="22" t="s">
        <v>105</v>
      </c>
      <c r="C2496" s="72" t="s">
        <v>58</v>
      </c>
      <c r="D2496" s="60">
        <v>1701</v>
      </c>
      <c r="E2496" s="22">
        <v>37</v>
      </c>
      <c r="F2496" s="49" t="s">
        <v>10</v>
      </c>
      <c r="G2496" s="49" t="s">
        <v>6</v>
      </c>
      <c r="H2496" s="73">
        <v>24.95</v>
      </c>
      <c r="I2496" s="73" t="s">
        <v>80</v>
      </c>
      <c r="J2496" s="74">
        <v>0</v>
      </c>
      <c r="K2496" s="73">
        <v>24.95</v>
      </c>
      <c r="L2496" s="73">
        <v>9.3800000000000008</v>
      </c>
      <c r="M2496" s="22">
        <v>9</v>
      </c>
      <c r="N2496" s="22">
        <v>3024</v>
      </c>
      <c r="O2496" s="22" t="s">
        <v>47</v>
      </c>
      <c r="P2496" s="22" t="s">
        <v>41</v>
      </c>
      <c r="Q2496" s="75">
        <v>224.54999999999998</v>
      </c>
      <c r="R2496" s="73">
        <v>0</v>
      </c>
      <c r="S2496" s="73">
        <v>140.13</v>
      </c>
    </row>
    <row r="2497" spans="1:19" x14ac:dyDescent="0.35">
      <c r="A2497" s="72">
        <v>41363</v>
      </c>
      <c r="B2497" s="22" t="s">
        <v>105</v>
      </c>
      <c r="C2497" s="72" t="s">
        <v>58</v>
      </c>
      <c r="D2497" s="60">
        <v>1702</v>
      </c>
      <c r="E2497" s="22">
        <v>3</v>
      </c>
      <c r="F2497" s="49" t="s">
        <v>11</v>
      </c>
      <c r="G2497" s="49" t="s">
        <v>6</v>
      </c>
      <c r="H2497" s="73">
        <v>59.95</v>
      </c>
      <c r="I2497" s="73" t="s">
        <v>83</v>
      </c>
      <c r="J2497" s="74">
        <v>0</v>
      </c>
      <c r="K2497" s="73">
        <v>59.95</v>
      </c>
      <c r="L2497" s="73">
        <v>28.73</v>
      </c>
      <c r="M2497" s="22">
        <v>2</v>
      </c>
      <c r="N2497" s="22">
        <v>3026</v>
      </c>
      <c r="O2497" s="22" t="s">
        <v>51</v>
      </c>
      <c r="P2497" s="22" t="s">
        <v>41</v>
      </c>
      <c r="Q2497" s="75">
        <v>119.9</v>
      </c>
      <c r="R2497" s="73">
        <v>0</v>
      </c>
      <c r="S2497" s="73">
        <v>62.440000000000005</v>
      </c>
    </row>
    <row r="2498" spans="1:19" x14ac:dyDescent="0.35">
      <c r="A2498" s="72">
        <v>41363</v>
      </c>
      <c r="B2498" s="22" t="s">
        <v>105</v>
      </c>
      <c r="C2498" s="72" t="s">
        <v>58</v>
      </c>
      <c r="D2498" s="60">
        <v>1702</v>
      </c>
      <c r="E2498" s="22">
        <v>47</v>
      </c>
      <c r="F2498" s="49" t="s">
        <v>11</v>
      </c>
      <c r="G2498" s="49" t="s">
        <v>6</v>
      </c>
      <c r="H2498" s="73">
        <v>28.95</v>
      </c>
      <c r="I2498" s="73" t="s">
        <v>80</v>
      </c>
      <c r="J2498" s="74">
        <v>0.1</v>
      </c>
      <c r="K2498" s="73">
        <v>26.06</v>
      </c>
      <c r="L2498" s="73">
        <v>8.86</v>
      </c>
      <c r="M2498" s="22">
        <v>9</v>
      </c>
      <c r="N2498" s="22">
        <v>3026</v>
      </c>
      <c r="O2498" s="22" t="s">
        <v>51</v>
      </c>
      <c r="P2498" s="22" t="s">
        <v>41</v>
      </c>
      <c r="Q2498" s="75">
        <v>234.54</v>
      </c>
      <c r="R2498" s="73">
        <v>2.8900000000000006</v>
      </c>
      <c r="S2498" s="73">
        <v>154.79999999999998</v>
      </c>
    </row>
    <row r="2499" spans="1:19" x14ac:dyDescent="0.35">
      <c r="A2499" s="72">
        <v>41363</v>
      </c>
      <c r="B2499" s="22" t="s">
        <v>105</v>
      </c>
      <c r="C2499" s="72" t="s">
        <v>58</v>
      </c>
      <c r="D2499" s="60">
        <v>1702</v>
      </c>
      <c r="E2499" s="22">
        <v>49</v>
      </c>
      <c r="F2499" s="49" t="s">
        <v>11</v>
      </c>
      <c r="G2499" s="49" t="s">
        <v>6</v>
      </c>
      <c r="H2499" s="73">
        <v>63.95</v>
      </c>
      <c r="I2499" s="73" t="s">
        <v>83</v>
      </c>
      <c r="J2499" s="74">
        <v>0</v>
      </c>
      <c r="K2499" s="73">
        <v>63.95</v>
      </c>
      <c r="L2499" s="73">
        <v>27.1</v>
      </c>
      <c r="M2499" s="22">
        <v>1</v>
      </c>
      <c r="N2499" s="22">
        <v>3026</v>
      </c>
      <c r="O2499" s="22" t="s">
        <v>51</v>
      </c>
      <c r="P2499" s="22" t="s">
        <v>41</v>
      </c>
      <c r="Q2499" s="75">
        <v>63.95</v>
      </c>
      <c r="R2499" s="73">
        <v>0</v>
      </c>
      <c r="S2499" s="73">
        <v>36.85</v>
      </c>
    </row>
    <row r="2500" spans="1:19" x14ac:dyDescent="0.35">
      <c r="A2500" s="72">
        <v>41363</v>
      </c>
      <c r="B2500" s="22" t="s">
        <v>105</v>
      </c>
      <c r="C2500" s="72" t="s">
        <v>58</v>
      </c>
      <c r="D2500" s="60">
        <v>1702</v>
      </c>
      <c r="E2500" s="22">
        <v>36</v>
      </c>
      <c r="F2500" s="49" t="s">
        <v>11</v>
      </c>
      <c r="G2500" s="49" t="s">
        <v>6</v>
      </c>
      <c r="H2500" s="73">
        <v>26.95</v>
      </c>
      <c r="I2500" s="73" t="s">
        <v>80</v>
      </c>
      <c r="J2500" s="74">
        <v>0</v>
      </c>
      <c r="K2500" s="73">
        <v>26.95</v>
      </c>
      <c r="L2500" s="73">
        <v>12.53</v>
      </c>
      <c r="M2500" s="22">
        <v>8</v>
      </c>
      <c r="N2500" s="22">
        <v>3026</v>
      </c>
      <c r="O2500" s="22" t="s">
        <v>51</v>
      </c>
      <c r="P2500" s="22" t="s">
        <v>41</v>
      </c>
      <c r="Q2500" s="75">
        <v>215.6</v>
      </c>
      <c r="R2500" s="73">
        <v>0</v>
      </c>
      <c r="S2500" s="73">
        <v>115.36</v>
      </c>
    </row>
    <row r="2501" spans="1:19" x14ac:dyDescent="0.35">
      <c r="A2501" s="72">
        <v>41363</v>
      </c>
      <c r="B2501" s="22" t="s">
        <v>105</v>
      </c>
      <c r="C2501" s="72" t="s">
        <v>58</v>
      </c>
      <c r="D2501" s="60">
        <v>1703</v>
      </c>
      <c r="E2501" s="22">
        <v>39</v>
      </c>
      <c r="F2501" s="49" t="s">
        <v>11</v>
      </c>
      <c r="G2501" s="49" t="s">
        <v>6</v>
      </c>
      <c r="H2501" s="73">
        <v>26.95</v>
      </c>
      <c r="I2501" s="73" t="s">
        <v>80</v>
      </c>
      <c r="J2501" s="74">
        <v>0</v>
      </c>
      <c r="K2501" s="73">
        <v>26.95</v>
      </c>
      <c r="L2501" s="73">
        <v>12.24</v>
      </c>
      <c r="M2501" s="22">
        <v>10</v>
      </c>
      <c r="N2501" s="22">
        <v>3017</v>
      </c>
      <c r="O2501" s="22" t="s">
        <v>32</v>
      </c>
      <c r="P2501" s="22" t="s">
        <v>29</v>
      </c>
      <c r="Q2501" s="75">
        <v>269.5</v>
      </c>
      <c r="R2501" s="73">
        <v>0</v>
      </c>
      <c r="S2501" s="73">
        <v>147.1</v>
      </c>
    </row>
    <row r="2502" spans="1:19" x14ac:dyDescent="0.35">
      <c r="A2502" s="72">
        <v>41363</v>
      </c>
      <c r="B2502" s="22" t="s">
        <v>105</v>
      </c>
      <c r="C2502" s="72" t="s">
        <v>58</v>
      </c>
      <c r="D2502" s="60">
        <v>1704</v>
      </c>
      <c r="E2502" s="22">
        <v>17</v>
      </c>
      <c r="F2502" s="49" t="s">
        <v>10</v>
      </c>
      <c r="G2502" s="49" t="s">
        <v>6</v>
      </c>
      <c r="H2502" s="73">
        <v>49.95</v>
      </c>
      <c r="I2502" s="73" t="s">
        <v>82</v>
      </c>
      <c r="J2502" s="74">
        <v>0</v>
      </c>
      <c r="K2502" s="73">
        <v>49.95</v>
      </c>
      <c r="L2502" s="73">
        <v>23.93</v>
      </c>
      <c r="M2502" s="22">
        <v>38</v>
      </c>
      <c r="N2502" s="22">
        <v>3013</v>
      </c>
      <c r="O2502" s="22" t="s">
        <v>33</v>
      </c>
      <c r="P2502" s="22" t="s">
        <v>34</v>
      </c>
      <c r="Q2502" s="75">
        <v>1898.1000000000001</v>
      </c>
      <c r="R2502" s="73">
        <v>0</v>
      </c>
      <c r="S2502" s="73">
        <v>988.7600000000001</v>
      </c>
    </row>
    <row r="2503" spans="1:19" x14ac:dyDescent="0.35">
      <c r="A2503" s="72">
        <v>41363</v>
      </c>
      <c r="B2503" s="22" t="s">
        <v>105</v>
      </c>
      <c r="C2503" s="72" t="s">
        <v>58</v>
      </c>
      <c r="D2503" s="60">
        <v>1705</v>
      </c>
      <c r="E2503" s="22">
        <v>29</v>
      </c>
      <c r="F2503" s="49" t="s">
        <v>11</v>
      </c>
      <c r="G2503" s="49" t="s">
        <v>6</v>
      </c>
      <c r="H2503" s="73">
        <v>40.950000000000003</v>
      </c>
      <c r="I2503" s="73" t="s">
        <v>82</v>
      </c>
      <c r="J2503" s="74">
        <v>0</v>
      </c>
      <c r="K2503" s="73">
        <v>40.950000000000003</v>
      </c>
      <c r="L2503" s="73">
        <v>15.51</v>
      </c>
      <c r="M2503" s="22">
        <v>1</v>
      </c>
      <c r="N2503" s="22">
        <v>3012</v>
      </c>
      <c r="O2503" s="22" t="s">
        <v>36</v>
      </c>
      <c r="P2503" s="22" t="s">
        <v>34</v>
      </c>
      <c r="Q2503" s="75">
        <v>40.950000000000003</v>
      </c>
      <c r="R2503" s="73">
        <v>0</v>
      </c>
      <c r="S2503" s="73">
        <v>25.440000000000005</v>
      </c>
    </row>
    <row r="2504" spans="1:19" x14ac:dyDescent="0.35">
      <c r="A2504" s="72">
        <v>41363</v>
      </c>
      <c r="B2504" s="22" t="s">
        <v>105</v>
      </c>
      <c r="C2504" s="72" t="s">
        <v>58</v>
      </c>
      <c r="D2504" s="60">
        <v>1705</v>
      </c>
      <c r="E2504" s="22">
        <v>39</v>
      </c>
      <c r="F2504" s="49" t="s">
        <v>11</v>
      </c>
      <c r="G2504" s="49" t="s">
        <v>6</v>
      </c>
      <c r="H2504" s="73">
        <v>26.95</v>
      </c>
      <c r="I2504" s="73" t="s">
        <v>80</v>
      </c>
      <c r="J2504" s="74">
        <v>0</v>
      </c>
      <c r="K2504" s="73">
        <v>26.95</v>
      </c>
      <c r="L2504" s="73">
        <v>12.24</v>
      </c>
      <c r="M2504" s="22">
        <v>23</v>
      </c>
      <c r="N2504" s="22">
        <v>3012</v>
      </c>
      <c r="O2504" s="22" t="s">
        <v>36</v>
      </c>
      <c r="P2504" s="22" t="s">
        <v>34</v>
      </c>
      <c r="Q2504" s="75">
        <v>619.85</v>
      </c>
      <c r="R2504" s="73">
        <v>0</v>
      </c>
      <c r="S2504" s="73">
        <v>338.33</v>
      </c>
    </row>
    <row r="2505" spans="1:19" x14ac:dyDescent="0.35">
      <c r="A2505" s="72">
        <v>41363</v>
      </c>
      <c r="B2505" s="22" t="s">
        <v>105</v>
      </c>
      <c r="C2505" s="72" t="s">
        <v>58</v>
      </c>
      <c r="D2505" s="60">
        <v>1706</v>
      </c>
      <c r="E2505" s="22">
        <v>6</v>
      </c>
      <c r="F2505" s="49" t="s">
        <v>10</v>
      </c>
      <c r="G2505" s="49" t="s">
        <v>6</v>
      </c>
      <c r="H2505" s="73">
        <v>55.95</v>
      </c>
      <c r="I2505" s="73" t="s">
        <v>83</v>
      </c>
      <c r="J2505" s="74">
        <v>0</v>
      </c>
      <c r="K2505" s="73">
        <v>55.95</v>
      </c>
      <c r="L2505" s="73">
        <v>16.059999999999999</v>
      </c>
      <c r="M2505" s="22">
        <v>29</v>
      </c>
      <c r="N2505" s="22">
        <v>3010</v>
      </c>
      <c r="O2505" s="22" t="s">
        <v>45</v>
      </c>
      <c r="P2505" s="22" t="s">
        <v>44</v>
      </c>
      <c r="Q2505" s="75">
        <v>1622.5500000000002</v>
      </c>
      <c r="R2505" s="73">
        <v>0</v>
      </c>
      <c r="S2505" s="73">
        <v>1156.81</v>
      </c>
    </row>
    <row r="2506" spans="1:19" x14ac:dyDescent="0.35">
      <c r="A2506" s="72">
        <v>41363</v>
      </c>
      <c r="B2506" s="22" t="s">
        <v>105</v>
      </c>
      <c r="C2506" s="72" t="s">
        <v>58</v>
      </c>
      <c r="D2506" s="60">
        <v>1707</v>
      </c>
      <c r="E2506" s="22">
        <v>14</v>
      </c>
      <c r="F2506" s="49" t="s">
        <v>11</v>
      </c>
      <c r="G2506" s="49" t="s">
        <v>6</v>
      </c>
      <c r="H2506" s="73">
        <v>31.95</v>
      </c>
      <c r="I2506" s="73" t="s">
        <v>81</v>
      </c>
      <c r="J2506" s="74">
        <v>0</v>
      </c>
      <c r="K2506" s="73">
        <v>31.95</v>
      </c>
      <c r="L2506" s="73">
        <v>17.38</v>
      </c>
      <c r="M2506" s="22">
        <v>3</v>
      </c>
      <c r="N2506" s="22">
        <v>3026</v>
      </c>
      <c r="O2506" s="22" t="s">
        <v>51</v>
      </c>
      <c r="P2506" s="22" t="s">
        <v>41</v>
      </c>
      <c r="Q2506" s="75">
        <v>95.85</v>
      </c>
      <c r="R2506" s="73">
        <v>0</v>
      </c>
      <c r="S2506" s="73">
        <v>43.71</v>
      </c>
    </row>
    <row r="2507" spans="1:19" x14ac:dyDescent="0.35">
      <c r="A2507" s="72">
        <v>41363</v>
      </c>
      <c r="B2507" s="22" t="s">
        <v>105</v>
      </c>
      <c r="C2507" s="72" t="s">
        <v>58</v>
      </c>
      <c r="D2507" s="60">
        <v>1708</v>
      </c>
      <c r="E2507" s="22">
        <v>27</v>
      </c>
      <c r="F2507" s="49" t="s">
        <v>10</v>
      </c>
      <c r="G2507" s="49" t="s">
        <v>6</v>
      </c>
      <c r="H2507" s="73">
        <v>4.95</v>
      </c>
      <c r="I2507" s="73" t="s">
        <v>78</v>
      </c>
      <c r="J2507" s="74">
        <v>0.1</v>
      </c>
      <c r="K2507" s="73">
        <v>4.46</v>
      </c>
      <c r="L2507" s="73">
        <v>1.82</v>
      </c>
      <c r="M2507" s="22">
        <v>3</v>
      </c>
      <c r="N2507" s="22">
        <v>3019</v>
      </c>
      <c r="O2507" s="22" t="s">
        <v>28</v>
      </c>
      <c r="P2507" s="22" t="s">
        <v>29</v>
      </c>
      <c r="Q2507" s="75">
        <v>13.379999999999999</v>
      </c>
      <c r="R2507" s="73">
        <v>0.49000000000000021</v>
      </c>
      <c r="S2507" s="73">
        <v>7.919999999999999</v>
      </c>
    </row>
    <row r="2508" spans="1:19" x14ac:dyDescent="0.35">
      <c r="A2508" s="72">
        <v>41363</v>
      </c>
      <c r="B2508" s="22" t="s">
        <v>105</v>
      </c>
      <c r="C2508" s="72" t="s">
        <v>58</v>
      </c>
      <c r="D2508" s="60">
        <v>1708</v>
      </c>
      <c r="E2508" s="22">
        <v>10</v>
      </c>
      <c r="F2508" s="49" t="s">
        <v>10</v>
      </c>
      <c r="G2508" s="49" t="s">
        <v>6</v>
      </c>
      <c r="H2508" s="73">
        <v>34.950000000000003</v>
      </c>
      <c r="I2508" s="73" t="s">
        <v>81</v>
      </c>
      <c r="J2508" s="74">
        <v>0.1</v>
      </c>
      <c r="K2508" s="73">
        <v>31.46</v>
      </c>
      <c r="L2508" s="73">
        <v>22.13</v>
      </c>
      <c r="M2508" s="22">
        <v>5</v>
      </c>
      <c r="N2508" s="22">
        <v>3019</v>
      </c>
      <c r="O2508" s="22" t="s">
        <v>28</v>
      </c>
      <c r="P2508" s="22" t="s">
        <v>29</v>
      </c>
      <c r="Q2508" s="75">
        <v>157.30000000000001</v>
      </c>
      <c r="R2508" s="73">
        <v>3.490000000000002</v>
      </c>
      <c r="S2508" s="73">
        <v>46.650000000000006</v>
      </c>
    </row>
    <row r="2509" spans="1:19" x14ac:dyDescent="0.35">
      <c r="A2509" s="72">
        <v>41363</v>
      </c>
      <c r="B2509" s="22" t="s">
        <v>105</v>
      </c>
      <c r="C2509" s="72" t="s">
        <v>58</v>
      </c>
      <c r="D2509" s="60">
        <v>1709</v>
      </c>
      <c r="E2509" s="22">
        <v>18</v>
      </c>
      <c r="F2509" s="49" t="s">
        <v>11</v>
      </c>
      <c r="G2509" s="49" t="s">
        <v>6</v>
      </c>
      <c r="H2509" s="73">
        <v>54.95</v>
      </c>
      <c r="I2509" s="73" t="s">
        <v>83</v>
      </c>
      <c r="J2509" s="74">
        <v>0</v>
      </c>
      <c r="K2509" s="73">
        <v>54.95</v>
      </c>
      <c r="L2509" s="73">
        <v>26.65</v>
      </c>
      <c r="M2509" s="22">
        <v>6</v>
      </c>
      <c r="N2509" s="22">
        <v>3018</v>
      </c>
      <c r="O2509" s="22" t="s">
        <v>49</v>
      </c>
      <c r="P2509" s="22" t="s">
        <v>41</v>
      </c>
      <c r="Q2509" s="75">
        <v>329.70000000000005</v>
      </c>
      <c r="R2509" s="73">
        <v>0</v>
      </c>
      <c r="S2509" s="73">
        <v>169.8</v>
      </c>
    </row>
    <row r="2510" spans="1:19" x14ac:dyDescent="0.35">
      <c r="A2510" s="72">
        <v>41363</v>
      </c>
      <c r="B2510" s="22" t="s">
        <v>105</v>
      </c>
      <c r="C2510" s="72" t="s">
        <v>58</v>
      </c>
      <c r="D2510" s="60">
        <v>1709</v>
      </c>
      <c r="E2510" s="22">
        <v>33</v>
      </c>
      <c r="F2510" s="49" t="s">
        <v>11</v>
      </c>
      <c r="G2510" s="49" t="s">
        <v>6</v>
      </c>
      <c r="H2510" s="73">
        <v>19.95</v>
      </c>
      <c r="I2510" s="73" t="s">
        <v>79</v>
      </c>
      <c r="J2510" s="74">
        <v>0</v>
      </c>
      <c r="K2510" s="73">
        <v>19.95</v>
      </c>
      <c r="L2510" s="73">
        <v>9.7799999999999994</v>
      </c>
      <c r="M2510" s="22">
        <v>23</v>
      </c>
      <c r="N2510" s="22">
        <v>3018</v>
      </c>
      <c r="O2510" s="22" t="s">
        <v>49</v>
      </c>
      <c r="P2510" s="22" t="s">
        <v>41</v>
      </c>
      <c r="Q2510" s="75">
        <v>458.84999999999997</v>
      </c>
      <c r="R2510" s="73">
        <v>0</v>
      </c>
      <c r="S2510" s="73">
        <v>233.91</v>
      </c>
    </row>
    <row r="2511" spans="1:19" x14ac:dyDescent="0.35">
      <c r="A2511" s="72">
        <v>41363</v>
      </c>
      <c r="B2511" s="22" t="s">
        <v>105</v>
      </c>
      <c r="C2511" s="72" t="s">
        <v>58</v>
      </c>
      <c r="D2511" s="60">
        <v>1710</v>
      </c>
      <c r="E2511" s="22">
        <v>8</v>
      </c>
      <c r="F2511" s="49" t="s">
        <v>10</v>
      </c>
      <c r="G2511" s="49" t="s">
        <v>6</v>
      </c>
      <c r="H2511" s="73">
        <v>7.95</v>
      </c>
      <c r="I2511" s="73" t="s">
        <v>78</v>
      </c>
      <c r="J2511" s="74">
        <v>0</v>
      </c>
      <c r="K2511" s="73">
        <v>7.95</v>
      </c>
      <c r="L2511" s="73">
        <v>4.53</v>
      </c>
      <c r="M2511" s="22">
        <v>20</v>
      </c>
      <c r="N2511" s="22">
        <v>3019</v>
      </c>
      <c r="O2511" s="22" t="s">
        <v>28</v>
      </c>
      <c r="P2511" s="22" t="s">
        <v>29</v>
      </c>
      <c r="Q2511" s="75">
        <v>159</v>
      </c>
      <c r="R2511" s="73">
        <v>0</v>
      </c>
      <c r="S2511" s="73">
        <v>68.400000000000006</v>
      </c>
    </row>
    <row r="2512" spans="1:19" x14ac:dyDescent="0.35">
      <c r="A2512" s="72">
        <v>41363</v>
      </c>
      <c r="B2512" s="22" t="s">
        <v>105</v>
      </c>
      <c r="C2512" s="72" t="s">
        <v>58</v>
      </c>
      <c r="D2512" s="60">
        <v>1710</v>
      </c>
      <c r="E2512" s="22">
        <v>18</v>
      </c>
      <c r="F2512" s="49" t="s">
        <v>10</v>
      </c>
      <c r="G2512" s="49" t="s">
        <v>6</v>
      </c>
      <c r="H2512" s="73">
        <v>54.95</v>
      </c>
      <c r="I2512" s="73" t="s">
        <v>83</v>
      </c>
      <c r="J2512" s="74">
        <v>0</v>
      </c>
      <c r="K2512" s="73">
        <v>54.95</v>
      </c>
      <c r="L2512" s="73">
        <v>26.65</v>
      </c>
      <c r="M2512" s="22">
        <v>27</v>
      </c>
      <c r="N2512" s="22">
        <v>3019</v>
      </c>
      <c r="O2512" s="22" t="s">
        <v>28</v>
      </c>
      <c r="P2512" s="22" t="s">
        <v>29</v>
      </c>
      <c r="Q2512" s="75">
        <v>1483.65</v>
      </c>
      <c r="R2512" s="73">
        <v>0</v>
      </c>
      <c r="S2512" s="73">
        <v>764.10000000000014</v>
      </c>
    </row>
    <row r="2513" spans="1:19" x14ac:dyDescent="0.35">
      <c r="A2513" s="72">
        <v>41363</v>
      </c>
      <c r="B2513" s="22" t="s">
        <v>105</v>
      </c>
      <c r="C2513" s="72" t="s">
        <v>58</v>
      </c>
      <c r="D2513" s="60">
        <v>1711</v>
      </c>
      <c r="E2513" s="22">
        <v>30</v>
      </c>
      <c r="F2513" s="49" t="s">
        <v>11</v>
      </c>
      <c r="G2513" s="49" t="s">
        <v>6</v>
      </c>
      <c r="H2513" s="73">
        <v>10.95</v>
      </c>
      <c r="I2513" s="73" t="s">
        <v>79</v>
      </c>
      <c r="J2513" s="74">
        <v>0</v>
      </c>
      <c r="K2513" s="73">
        <v>10.95</v>
      </c>
      <c r="L2513" s="73">
        <v>4.8</v>
      </c>
      <c r="M2513" s="22">
        <v>17</v>
      </c>
      <c r="N2513" s="22">
        <v>3021</v>
      </c>
      <c r="O2513" s="22" t="s">
        <v>26</v>
      </c>
      <c r="P2513" s="22" t="s">
        <v>27</v>
      </c>
      <c r="Q2513" s="75">
        <v>186.14999999999998</v>
      </c>
      <c r="R2513" s="73">
        <v>0</v>
      </c>
      <c r="S2513" s="73">
        <v>104.55</v>
      </c>
    </row>
    <row r="2514" spans="1:19" x14ac:dyDescent="0.35">
      <c r="A2514" s="72">
        <v>41363</v>
      </c>
      <c r="B2514" s="22" t="s">
        <v>105</v>
      </c>
      <c r="C2514" s="72" t="s">
        <v>58</v>
      </c>
      <c r="D2514" s="60">
        <v>1712</v>
      </c>
      <c r="E2514" s="22">
        <v>26</v>
      </c>
      <c r="F2514" s="49" t="s">
        <v>10</v>
      </c>
      <c r="G2514" s="49" t="s">
        <v>6</v>
      </c>
      <c r="H2514" s="73">
        <v>0.95</v>
      </c>
      <c r="I2514" s="73" t="s">
        <v>78</v>
      </c>
      <c r="J2514" s="74">
        <v>0</v>
      </c>
      <c r="K2514" s="73">
        <v>0.95</v>
      </c>
      <c r="L2514" s="73">
        <v>0.42</v>
      </c>
      <c r="M2514" s="22">
        <v>19</v>
      </c>
      <c r="N2514" s="22">
        <v>3025</v>
      </c>
      <c r="O2514" s="22" t="s">
        <v>35</v>
      </c>
      <c r="P2514" s="22" t="s">
        <v>31</v>
      </c>
      <c r="Q2514" s="75">
        <v>18.05</v>
      </c>
      <c r="R2514" s="73">
        <v>0</v>
      </c>
      <c r="S2514" s="73">
        <v>10.07</v>
      </c>
    </row>
    <row r="2515" spans="1:19" x14ac:dyDescent="0.35">
      <c r="A2515" s="72">
        <v>41363</v>
      </c>
      <c r="B2515" s="22" t="s">
        <v>105</v>
      </c>
      <c r="C2515" s="72" t="s">
        <v>58</v>
      </c>
      <c r="D2515" s="60">
        <v>1712</v>
      </c>
      <c r="E2515" s="22">
        <v>15</v>
      </c>
      <c r="F2515" s="49" t="s">
        <v>10</v>
      </c>
      <c r="G2515" s="49" t="s">
        <v>6</v>
      </c>
      <c r="H2515" s="73">
        <v>28.95</v>
      </c>
      <c r="I2515" s="73" t="s">
        <v>80</v>
      </c>
      <c r="J2515" s="74">
        <v>0</v>
      </c>
      <c r="K2515" s="73">
        <v>28.95</v>
      </c>
      <c r="L2515" s="73">
        <v>17.53</v>
      </c>
      <c r="M2515" s="22">
        <v>14</v>
      </c>
      <c r="N2515" s="22">
        <v>3025</v>
      </c>
      <c r="O2515" s="22" t="s">
        <v>35</v>
      </c>
      <c r="P2515" s="22" t="s">
        <v>31</v>
      </c>
      <c r="Q2515" s="75">
        <v>405.3</v>
      </c>
      <c r="R2515" s="73">
        <v>0</v>
      </c>
      <c r="S2515" s="73">
        <v>159.87999999999997</v>
      </c>
    </row>
    <row r="2516" spans="1:19" x14ac:dyDescent="0.35">
      <c r="A2516" s="72">
        <v>41363</v>
      </c>
      <c r="B2516" s="22" t="s">
        <v>105</v>
      </c>
      <c r="C2516" s="72" t="s">
        <v>58</v>
      </c>
      <c r="D2516" s="60">
        <v>1712</v>
      </c>
      <c r="E2516" s="22">
        <v>33</v>
      </c>
      <c r="F2516" s="49" t="s">
        <v>10</v>
      </c>
      <c r="G2516" s="49" t="s">
        <v>6</v>
      </c>
      <c r="H2516" s="73">
        <v>19.95</v>
      </c>
      <c r="I2516" s="73" t="s">
        <v>79</v>
      </c>
      <c r="J2516" s="74">
        <v>0</v>
      </c>
      <c r="K2516" s="73">
        <v>19.95</v>
      </c>
      <c r="L2516" s="73">
        <v>9.7799999999999994</v>
      </c>
      <c r="M2516" s="22">
        <v>11</v>
      </c>
      <c r="N2516" s="22">
        <v>3025</v>
      </c>
      <c r="O2516" s="22" t="s">
        <v>35</v>
      </c>
      <c r="P2516" s="22" t="s">
        <v>31</v>
      </c>
      <c r="Q2516" s="75">
        <v>219.45</v>
      </c>
      <c r="R2516" s="73">
        <v>0</v>
      </c>
      <c r="S2516" s="73">
        <v>111.87</v>
      </c>
    </row>
    <row r="2517" spans="1:19" x14ac:dyDescent="0.35">
      <c r="A2517" s="72">
        <v>41363</v>
      </c>
      <c r="B2517" s="22" t="s">
        <v>105</v>
      </c>
      <c r="C2517" s="72" t="s">
        <v>58</v>
      </c>
      <c r="D2517" s="60">
        <v>1713</v>
      </c>
      <c r="E2517" s="22">
        <v>14</v>
      </c>
      <c r="F2517" s="49" t="s">
        <v>11</v>
      </c>
      <c r="G2517" s="49" t="s">
        <v>6</v>
      </c>
      <c r="H2517" s="73">
        <v>31.95</v>
      </c>
      <c r="I2517" s="73" t="s">
        <v>81</v>
      </c>
      <c r="J2517" s="74">
        <v>0</v>
      </c>
      <c r="K2517" s="73">
        <v>31.95</v>
      </c>
      <c r="L2517" s="73">
        <v>17.38</v>
      </c>
      <c r="M2517" s="22">
        <v>4</v>
      </c>
      <c r="N2517" s="22">
        <v>3014</v>
      </c>
      <c r="O2517" s="22" t="s">
        <v>24</v>
      </c>
      <c r="P2517" s="22" t="s">
        <v>25</v>
      </c>
      <c r="Q2517" s="75">
        <v>127.8</v>
      </c>
      <c r="R2517" s="73">
        <v>0</v>
      </c>
      <c r="S2517" s="73">
        <v>58.28</v>
      </c>
    </row>
    <row r="2518" spans="1:19" x14ac:dyDescent="0.35">
      <c r="A2518" s="72">
        <v>41363</v>
      </c>
      <c r="B2518" s="22" t="s">
        <v>105</v>
      </c>
      <c r="C2518" s="72" t="s">
        <v>58</v>
      </c>
      <c r="D2518" s="60">
        <v>1714</v>
      </c>
      <c r="E2518" s="22">
        <v>13</v>
      </c>
      <c r="F2518" s="49" t="s">
        <v>10</v>
      </c>
      <c r="G2518" s="49" t="s">
        <v>6</v>
      </c>
      <c r="H2518" s="73">
        <v>26.95</v>
      </c>
      <c r="I2518" s="73" t="s">
        <v>80</v>
      </c>
      <c r="J2518" s="74">
        <v>0.1</v>
      </c>
      <c r="K2518" s="73">
        <v>24.26</v>
      </c>
      <c r="L2518" s="73">
        <v>13.26</v>
      </c>
      <c r="M2518" s="22">
        <v>21</v>
      </c>
      <c r="N2518" s="22">
        <v>3015</v>
      </c>
      <c r="O2518" s="22" t="s">
        <v>37</v>
      </c>
      <c r="P2518" s="22" t="s">
        <v>29</v>
      </c>
      <c r="Q2518" s="75">
        <v>509.46000000000004</v>
      </c>
      <c r="R2518" s="73">
        <v>2.6899999999999977</v>
      </c>
      <c r="S2518" s="73">
        <v>231.00000000000003</v>
      </c>
    </row>
    <row r="2519" spans="1:19" x14ac:dyDescent="0.35">
      <c r="A2519" s="72">
        <v>41363</v>
      </c>
      <c r="B2519" s="22" t="s">
        <v>105</v>
      </c>
      <c r="C2519" s="72" t="s">
        <v>58</v>
      </c>
      <c r="D2519" s="60">
        <v>1714</v>
      </c>
      <c r="E2519" s="22">
        <v>37</v>
      </c>
      <c r="F2519" s="49" t="s">
        <v>10</v>
      </c>
      <c r="G2519" s="49" t="s">
        <v>6</v>
      </c>
      <c r="H2519" s="73">
        <v>24.95</v>
      </c>
      <c r="I2519" s="73" t="s">
        <v>80</v>
      </c>
      <c r="J2519" s="74">
        <v>0</v>
      </c>
      <c r="K2519" s="73">
        <v>24.95</v>
      </c>
      <c r="L2519" s="73">
        <v>9.3800000000000008</v>
      </c>
      <c r="M2519" s="22">
        <v>2</v>
      </c>
      <c r="N2519" s="22">
        <v>3015</v>
      </c>
      <c r="O2519" s="22" t="s">
        <v>37</v>
      </c>
      <c r="P2519" s="22" t="s">
        <v>29</v>
      </c>
      <c r="Q2519" s="75">
        <v>49.9</v>
      </c>
      <c r="R2519" s="73">
        <v>0</v>
      </c>
      <c r="S2519" s="73">
        <v>31.139999999999997</v>
      </c>
    </row>
    <row r="2520" spans="1:19" x14ac:dyDescent="0.35">
      <c r="A2520" s="72">
        <v>41363</v>
      </c>
      <c r="B2520" s="22" t="s">
        <v>105</v>
      </c>
      <c r="C2520" s="72" t="s">
        <v>58</v>
      </c>
      <c r="D2520" s="60">
        <v>1714</v>
      </c>
      <c r="E2520" s="22">
        <v>50</v>
      </c>
      <c r="F2520" s="49" t="s">
        <v>10</v>
      </c>
      <c r="G2520" s="49" t="s">
        <v>6</v>
      </c>
      <c r="H2520" s="73">
        <v>24.95</v>
      </c>
      <c r="I2520" s="73" t="s">
        <v>80</v>
      </c>
      <c r="J2520" s="74">
        <v>0</v>
      </c>
      <c r="K2520" s="73">
        <v>24.95</v>
      </c>
      <c r="L2520" s="73">
        <v>12.14</v>
      </c>
      <c r="M2520" s="22">
        <v>3</v>
      </c>
      <c r="N2520" s="22">
        <v>3015</v>
      </c>
      <c r="O2520" s="22" t="s">
        <v>37</v>
      </c>
      <c r="P2520" s="22" t="s">
        <v>29</v>
      </c>
      <c r="Q2520" s="75">
        <v>74.849999999999994</v>
      </c>
      <c r="R2520" s="73">
        <v>0</v>
      </c>
      <c r="S2520" s="73">
        <v>38.429999999999993</v>
      </c>
    </row>
    <row r="2521" spans="1:19" x14ac:dyDescent="0.35">
      <c r="A2521" s="72">
        <v>41363</v>
      </c>
      <c r="B2521" s="22" t="s">
        <v>105</v>
      </c>
      <c r="C2521" s="72" t="s">
        <v>58</v>
      </c>
      <c r="D2521" s="60">
        <v>1714</v>
      </c>
      <c r="E2521" s="22">
        <v>9</v>
      </c>
      <c r="F2521" s="49" t="s">
        <v>10</v>
      </c>
      <c r="G2521" s="49" t="s">
        <v>6</v>
      </c>
      <c r="H2521" s="73">
        <v>48.95</v>
      </c>
      <c r="I2521" s="73" t="s">
        <v>82</v>
      </c>
      <c r="J2521" s="74">
        <v>0</v>
      </c>
      <c r="K2521" s="73">
        <v>48.95</v>
      </c>
      <c r="L2521" s="73">
        <v>24.52</v>
      </c>
      <c r="M2521" s="22">
        <v>7</v>
      </c>
      <c r="N2521" s="22">
        <v>3015</v>
      </c>
      <c r="O2521" s="22" t="s">
        <v>37</v>
      </c>
      <c r="P2521" s="22" t="s">
        <v>29</v>
      </c>
      <c r="Q2521" s="75">
        <v>342.65000000000003</v>
      </c>
      <c r="R2521" s="73">
        <v>0</v>
      </c>
      <c r="S2521" s="73">
        <v>171.01000000000002</v>
      </c>
    </row>
    <row r="2522" spans="1:19" x14ac:dyDescent="0.35">
      <c r="A2522" s="72">
        <v>41363</v>
      </c>
      <c r="B2522" s="22" t="s">
        <v>105</v>
      </c>
      <c r="C2522" s="72" t="s">
        <v>58</v>
      </c>
      <c r="D2522" s="60">
        <v>1714</v>
      </c>
      <c r="E2522" s="22">
        <v>1</v>
      </c>
      <c r="F2522" s="49" t="s">
        <v>10</v>
      </c>
      <c r="G2522" s="49" t="s">
        <v>6</v>
      </c>
      <c r="H2522" s="73">
        <v>43.95</v>
      </c>
      <c r="I2522" s="73" t="s">
        <v>82</v>
      </c>
      <c r="J2522" s="74">
        <v>0</v>
      </c>
      <c r="K2522" s="73">
        <v>43.95</v>
      </c>
      <c r="L2522" s="73">
        <v>25.6</v>
      </c>
      <c r="M2522" s="22">
        <v>6</v>
      </c>
      <c r="N2522" s="22">
        <v>3015</v>
      </c>
      <c r="O2522" s="22" t="s">
        <v>37</v>
      </c>
      <c r="P2522" s="22" t="s">
        <v>29</v>
      </c>
      <c r="Q2522" s="75">
        <v>263.70000000000005</v>
      </c>
      <c r="R2522" s="73">
        <v>0</v>
      </c>
      <c r="S2522" s="73">
        <v>110.10000000000001</v>
      </c>
    </row>
    <row r="2523" spans="1:19" x14ac:dyDescent="0.35">
      <c r="A2523" s="72">
        <v>41363</v>
      </c>
      <c r="B2523" s="22" t="s">
        <v>105</v>
      </c>
      <c r="C2523" s="72" t="s">
        <v>58</v>
      </c>
      <c r="D2523" s="60">
        <v>1715</v>
      </c>
      <c r="E2523" s="22">
        <v>48</v>
      </c>
      <c r="F2523" s="49" t="s">
        <v>11</v>
      </c>
      <c r="G2523" s="49" t="s">
        <v>6</v>
      </c>
      <c r="H2523" s="73">
        <v>3.95</v>
      </c>
      <c r="I2523" s="73" t="s">
        <v>78</v>
      </c>
      <c r="J2523" s="74">
        <v>0</v>
      </c>
      <c r="K2523" s="73">
        <v>3.95</v>
      </c>
      <c r="L2523" s="73">
        <v>1.43</v>
      </c>
      <c r="M2523" s="22">
        <v>8</v>
      </c>
      <c r="N2523" s="22">
        <v>3013</v>
      </c>
      <c r="O2523" s="22" t="s">
        <v>33</v>
      </c>
      <c r="P2523" s="22" t="s">
        <v>34</v>
      </c>
      <c r="Q2523" s="75">
        <v>31.6</v>
      </c>
      <c r="R2523" s="73">
        <v>0</v>
      </c>
      <c r="S2523" s="73">
        <v>20.160000000000004</v>
      </c>
    </row>
    <row r="2524" spans="1:19" x14ac:dyDescent="0.35">
      <c r="A2524" s="72">
        <v>41363</v>
      </c>
      <c r="B2524" s="22" t="s">
        <v>105</v>
      </c>
      <c r="C2524" s="72" t="s">
        <v>58</v>
      </c>
      <c r="D2524" s="60">
        <v>1716</v>
      </c>
      <c r="E2524" s="22">
        <v>14</v>
      </c>
      <c r="F2524" s="49" t="s">
        <v>10</v>
      </c>
      <c r="G2524" s="49" t="s">
        <v>6</v>
      </c>
      <c r="H2524" s="73">
        <v>31.95</v>
      </c>
      <c r="I2524" s="73" t="s">
        <v>81</v>
      </c>
      <c r="J2524" s="74">
        <v>0</v>
      </c>
      <c r="K2524" s="73">
        <v>31.95</v>
      </c>
      <c r="L2524" s="73">
        <v>17.38</v>
      </c>
      <c r="M2524" s="22">
        <v>4</v>
      </c>
      <c r="N2524" s="22">
        <v>3016</v>
      </c>
      <c r="O2524" s="22" t="s">
        <v>42</v>
      </c>
      <c r="P2524" s="22" t="s">
        <v>29</v>
      </c>
      <c r="Q2524" s="75">
        <v>127.8</v>
      </c>
      <c r="R2524" s="73">
        <v>0</v>
      </c>
      <c r="S2524" s="73">
        <v>58.28</v>
      </c>
    </row>
    <row r="2525" spans="1:19" x14ac:dyDescent="0.35">
      <c r="A2525" s="72">
        <v>41363</v>
      </c>
      <c r="B2525" s="22" t="s">
        <v>105</v>
      </c>
      <c r="C2525" s="72" t="s">
        <v>58</v>
      </c>
      <c r="D2525" s="60">
        <v>1716</v>
      </c>
      <c r="E2525" s="22">
        <v>11</v>
      </c>
      <c r="F2525" s="49" t="s">
        <v>10</v>
      </c>
      <c r="G2525" s="49" t="s">
        <v>6</v>
      </c>
      <c r="H2525" s="73">
        <v>65.95</v>
      </c>
      <c r="I2525" s="73" t="s">
        <v>83</v>
      </c>
      <c r="J2525" s="74">
        <v>0</v>
      </c>
      <c r="K2525" s="73">
        <v>65.95</v>
      </c>
      <c r="L2525" s="73">
        <v>37.97</v>
      </c>
      <c r="M2525" s="22">
        <v>19</v>
      </c>
      <c r="N2525" s="22">
        <v>3016</v>
      </c>
      <c r="O2525" s="22" t="s">
        <v>42</v>
      </c>
      <c r="P2525" s="22" t="s">
        <v>29</v>
      </c>
      <c r="Q2525" s="75">
        <v>1253.05</v>
      </c>
      <c r="R2525" s="73">
        <v>0</v>
      </c>
      <c r="S2525" s="73">
        <v>531.62000000000012</v>
      </c>
    </row>
    <row r="2526" spans="1:19" x14ac:dyDescent="0.35">
      <c r="A2526" s="72">
        <v>41363</v>
      </c>
      <c r="B2526" s="22" t="s">
        <v>105</v>
      </c>
      <c r="C2526" s="72" t="s">
        <v>58</v>
      </c>
      <c r="D2526" s="60">
        <v>1717</v>
      </c>
      <c r="E2526" s="22">
        <v>4</v>
      </c>
      <c r="F2526" s="49" t="s">
        <v>11</v>
      </c>
      <c r="G2526" s="49" t="s">
        <v>6</v>
      </c>
      <c r="H2526" s="73">
        <v>73.95</v>
      </c>
      <c r="I2526" s="73" t="s">
        <v>83</v>
      </c>
      <c r="J2526" s="74">
        <v>0</v>
      </c>
      <c r="K2526" s="73">
        <v>73.95</v>
      </c>
      <c r="L2526" s="73">
        <v>38.86</v>
      </c>
      <c r="M2526" s="22">
        <v>2</v>
      </c>
      <c r="N2526" s="22">
        <v>3010</v>
      </c>
      <c r="O2526" s="22" t="s">
        <v>45</v>
      </c>
      <c r="P2526" s="22" t="s">
        <v>44</v>
      </c>
      <c r="Q2526" s="75">
        <v>147.9</v>
      </c>
      <c r="R2526" s="73">
        <v>0</v>
      </c>
      <c r="S2526" s="73">
        <v>70.180000000000007</v>
      </c>
    </row>
    <row r="2527" spans="1:19" x14ac:dyDescent="0.35">
      <c r="A2527" s="72">
        <v>41363</v>
      </c>
      <c r="B2527" s="22" t="s">
        <v>105</v>
      </c>
      <c r="C2527" s="72" t="s">
        <v>58</v>
      </c>
      <c r="D2527" s="60">
        <v>1718</v>
      </c>
      <c r="E2527" s="22">
        <v>20</v>
      </c>
      <c r="F2527" s="49" t="s">
        <v>10</v>
      </c>
      <c r="G2527" s="49" t="s">
        <v>6</v>
      </c>
      <c r="H2527" s="73">
        <v>16.95</v>
      </c>
      <c r="I2527" s="73" t="s">
        <v>79</v>
      </c>
      <c r="J2527" s="74">
        <v>0.1</v>
      </c>
      <c r="K2527" s="73">
        <v>15.26</v>
      </c>
      <c r="L2527" s="73">
        <v>6.76</v>
      </c>
      <c r="M2527" s="22">
        <v>25</v>
      </c>
      <c r="N2527" s="22">
        <v>3014</v>
      </c>
      <c r="O2527" s="22" t="s">
        <v>24</v>
      </c>
      <c r="P2527" s="22" t="s">
        <v>25</v>
      </c>
      <c r="Q2527" s="75">
        <v>381.5</v>
      </c>
      <c r="R2527" s="73">
        <v>1.6899999999999995</v>
      </c>
      <c r="S2527" s="73">
        <v>212.5</v>
      </c>
    </row>
    <row r="2528" spans="1:19" x14ac:dyDescent="0.35">
      <c r="A2528" s="72">
        <v>41363</v>
      </c>
      <c r="B2528" s="22" t="s">
        <v>105</v>
      </c>
      <c r="C2528" s="72" t="s">
        <v>58</v>
      </c>
      <c r="D2528" s="60">
        <v>1718</v>
      </c>
      <c r="E2528" s="22">
        <v>8</v>
      </c>
      <c r="F2528" s="49" t="s">
        <v>10</v>
      </c>
      <c r="G2528" s="49" t="s">
        <v>6</v>
      </c>
      <c r="H2528" s="73">
        <v>7.95</v>
      </c>
      <c r="I2528" s="73" t="s">
        <v>78</v>
      </c>
      <c r="J2528" s="74">
        <v>0</v>
      </c>
      <c r="K2528" s="73">
        <v>7.95</v>
      </c>
      <c r="L2528" s="73">
        <v>4.53</v>
      </c>
      <c r="M2528" s="22">
        <v>3</v>
      </c>
      <c r="N2528" s="22">
        <v>3014</v>
      </c>
      <c r="O2528" s="22" t="s">
        <v>24</v>
      </c>
      <c r="P2528" s="22" t="s">
        <v>25</v>
      </c>
      <c r="Q2528" s="75">
        <v>23.85</v>
      </c>
      <c r="R2528" s="73">
        <v>0</v>
      </c>
      <c r="S2528" s="73">
        <v>10.26</v>
      </c>
    </row>
    <row r="2529" spans="1:19" x14ac:dyDescent="0.35">
      <c r="A2529" s="72">
        <v>41363</v>
      </c>
      <c r="B2529" s="22" t="s">
        <v>105</v>
      </c>
      <c r="C2529" s="72" t="s">
        <v>58</v>
      </c>
      <c r="D2529" s="60">
        <v>1719</v>
      </c>
      <c r="E2529" s="22">
        <v>29</v>
      </c>
      <c r="F2529" s="49" t="s">
        <v>11</v>
      </c>
      <c r="G2529" s="49" t="s">
        <v>6</v>
      </c>
      <c r="H2529" s="73">
        <v>40.950000000000003</v>
      </c>
      <c r="I2529" s="73" t="s">
        <v>82</v>
      </c>
      <c r="J2529" s="74">
        <v>0</v>
      </c>
      <c r="K2529" s="73">
        <v>40.950000000000003</v>
      </c>
      <c r="L2529" s="73">
        <v>15.51</v>
      </c>
      <c r="M2529" s="22">
        <v>6</v>
      </c>
      <c r="N2529" s="22">
        <v>3024</v>
      </c>
      <c r="O2529" s="22" t="s">
        <v>47</v>
      </c>
      <c r="P2529" s="22" t="s">
        <v>41</v>
      </c>
      <c r="Q2529" s="75">
        <v>245.70000000000002</v>
      </c>
      <c r="R2529" s="73">
        <v>0</v>
      </c>
      <c r="S2529" s="73">
        <v>152.64000000000004</v>
      </c>
    </row>
    <row r="2530" spans="1:19" x14ac:dyDescent="0.35">
      <c r="A2530" s="72">
        <v>41363</v>
      </c>
      <c r="B2530" s="22" t="s">
        <v>105</v>
      </c>
      <c r="C2530" s="72" t="s">
        <v>58</v>
      </c>
      <c r="D2530" s="60">
        <v>1720</v>
      </c>
      <c r="E2530" s="22">
        <v>49</v>
      </c>
      <c r="F2530" s="49" t="s">
        <v>11</v>
      </c>
      <c r="G2530" s="49" t="s">
        <v>6</v>
      </c>
      <c r="H2530" s="73">
        <v>63.95</v>
      </c>
      <c r="I2530" s="73" t="s">
        <v>83</v>
      </c>
      <c r="J2530" s="74">
        <v>0.1</v>
      </c>
      <c r="K2530" s="73">
        <v>57.56</v>
      </c>
      <c r="L2530" s="73">
        <v>27.1</v>
      </c>
      <c r="M2530" s="22">
        <v>4</v>
      </c>
      <c r="N2530" s="22">
        <v>3029</v>
      </c>
      <c r="O2530" s="22" t="s">
        <v>46</v>
      </c>
      <c r="P2530" s="22" t="s">
        <v>23</v>
      </c>
      <c r="Q2530" s="75">
        <v>230.24</v>
      </c>
      <c r="R2530" s="73">
        <v>6.3900000000000006</v>
      </c>
      <c r="S2530" s="73">
        <v>121.84</v>
      </c>
    </row>
    <row r="2531" spans="1:19" x14ac:dyDescent="0.35">
      <c r="A2531" s="72">
        <v>41363</v>
      </c>
      <c r="B2531" s="22" t="s">
        <v>105</v>
      </c>
      <c r="C2531" s="72" t="s">
        <v>58</v>
      </c>
      <c r="D2531" s="60">
        <v>1721</v>
      </c>
      <c r="E2531" s="22">
        <v>3</v>
      </c>
      <c r="F2531" s="49" t="s">
        <v>10</v>
      </c>
      <c r="G2531" s="49" t="s">
        <v>6</v>
      </c>
      <c r="H2531" s="73">
        <v>59.95</v>
      </c>
      <c r="I2531" s="73" t="s">
        <v>83</v>
      </c>
      <c r="J2531" s="74">
        <v>0</v>
      </c>
      <c r="K2531" s="73">
        <v>59.95</v>
      </c>
      <c r="L2531" s="73">
        <v>28.73</v>
      </c>
      <c r="M2531" s="22">
        <v>12</v>
      </c>
      <c r="N2531" s="22">
        <v>3010</v>
      </c>
      <c r="O2531" s="22" t="s">
        <v>45</v>
      </c>
      <c r="P2531" s="22" t="s">
        <v>44</v>
      </c>
      <c r="Q2531" s="75">
        <v>719.40000000000009</v>
      </c>
      <c r="R2531" s="73">
        <v>0</v>
      </c>
      <c r="S2531" s="73">
        <v>374.64000000000004</v>
      </c>
    </row>
    <row r="2532" spans="1:19" x14ac:dyDescent="0.35">
      <c r="A2532" s="72">
        <v>41363</v>
      </c>
      <c r="B2532" s="22" t="s">
        <v>105</v>
      </c>
      <c r="C2532" s="72" t="s">
        <v>58</v>
      </c>
      <c r="D2532" s="60">
        <v>1721</v>
      </c>
      <c r="E2532" s="22">
        <v>26</v>
      </c>
      <c r="F2532" s="49" t="s">
        <v>10</v>
      </c>
      <c r="G2532" s="49" t="s">
        <v>6</v>
      </c>
      <c r="H2532" s="73">
        <v>0.95</v>
      </c>
      <c r="I2532" s="73" t="s">
        <v>78</v>
      </c>
      <c r="J2532" s="74">
        <v>0</v>
      </c>
      <c r="K2532" s="73">
        <v>0.95</v>
      </c>
      <c r="L2532" s="73">
        <v>0.42</v>
      </c>
      <c r="M2532" s="22">
        <v>7</v>
      </c>
      <c r="N2532" s="22">
        <v>3010</v>
      </c>
      <c r="O2532" s="22" t="s">
        <v>45</v>
      </c>
      <c r="P2532" s="22" t="s">
        <v>44</v>
      </c>
      <c r="Q2532" s="75">
        <v>6.6499999999999995</v>
      </c>
      <c r="R2532" s="73">
        <v>0</v>
      </c>
      <c r="S2532" s="73">
        <v>3.71</v>
      </c>
    </row>
    <row r="2533" spans="1:19" x14ac:dyDescent="0.35">
      <c r="A2533" s="72">
        <v>41363</v>
      </c>
      <c r="B2533" s="22" t="s">
        <v>105</v>
      </c>
      <c r="C2533" s="72" t="s">
        <v>58</v>
      </c>
      <c r="D2533" s="60">
        <v>1722</v>
      </c>
      <c r="E2533" s="22">
        <v>7</v>
      </c>
      <c r="F2533" s="49" t="s">
        <v>11</v>
      </c>
      <c r="G2533" s="49" t="s">
        <v>6</v>
      </c>
      <c r="H2533" s="73">
        <v>20.95</v>
      </c>
      <c r="I2533" s="73" t="s">
        <v>80</v>
      </c>
      <c r="J2533" s="74">
        <v>0</v>
      </c>
      <c r="K2533" s="73">
        <v>20.95</v>
      </c>
      <c r="L2533" s="73">
        <v>10.039999999999999</v>
      </c>
      <c r="M2533" s="22">
        <v>13</v>
      </c>
      <c r="N2533" s="22">
        <v>3013</v>
      </c>
      <c r="O2533" s="22" t="s">
        <v>33</v>
      </c>
      <c r="P2533" s="22" t="s">
        <v>34</v>
      </c>
      <c r="Q2533" s="75">
        <v>272.34999999999997</v>
      </c>
      <c r="R2533" s="73">
        <v>0</v>
      </c>
      <c r="S2533" s="73">
        <v>141.83000000000001</v>
      </c>
    </row>
    <row r="2534" spans="1:19" x14ac:dyDescent="0.35">
      <c r="A2534" s="72">
        <v>41363</v>
      </c>
      <c r="B2534" s="22" t="s">
        <v>105</v>
      </c>
      <c r="C2534" s="72" t="s">
        <v>58</v>
      </c>
      <c r="D2534" s="60">
        <v>1723</v>
      </c>
      <c r="E2534" s="22">
        <v>22</v>
      </c>
      <c r="F2534" s="49" t="s">
        <v>10</v>
      </c>
      <c r="G2534" s="49" t="s">
        <v>6</v>
      </c>
      <c r="H2534" s="73">
        <v>0.95</v>
      </c>
      <c r="I2534" s="73" t="s">
        <v>78</v>
      </c>
      <c r="J2534" s="74">
        <v>0</v>
      </c>
      <c r="K2534" s="73">
        <v>0.95</v>
      </c>
      <c r="L2534" s="73">
        <v>0.56999999999999995</v>
      </c>
      <c r="M2534" s="22">
        <v>22</v>
      </c>
      <c r="N2534" s="22">
        <v>3014</v>
      </c>
      <c r="O2534" s="22" t="s">
        <v>24</v>
      </c>
      <c r="P2534" s="22" t="s">
        <v>25</v>
      </c>
      <c r="Q2534" s="75">
        <v>20.9</v>
      </c>
      <c r="R2534" s="73">
        <v>0</v>
      </c>
      <c r="S2534" s="73">
        <v>8.36</v>
      </c>
    </row>
    <row r="2535" spans="1:19" x14ac:dyDescent="0.35">
      <c r="A2535" s="72">
        <v>41363</v>
      </c>
      <c r="B2535" s="22" t="s">
        <v>105</v>
      </c>
      <c r="C2535" s="72" t="s">
        <v>58</v>
      </c>
      <c r="D2535" s="60">
        <v>1723</v>
      </c>
      <c r="E2535" s="22">
        <v>27</v>
      </c>
      <c r="F2535" s="49" t="s">
        <v>10</v>
      </c>
      <c r="G2535" s="49" t="s">
        <v>6</v>
      </c>
      <c r="H2535" s="73">
        <v>4.95</v>
      </c>
      <c r="I2535" s="73" t="s">
        <v>78</v>
      </c>
      <c r="J2535" s="74">
        <v>0.1</v>
      </c>
      <c r="K2535" s="73">
        <v>4.46</v>
      </c>
      <c r="L2535" s="73">
        <v>1.82</v>
      </c>
      <c r="M2535" s="22">
        <v>11</v>
      </c>
      <c r="N2535" s="22">
        <v>3014</v>
      </c>
      <c r="O2535" s="22" t="s">
        <v>24</v>
      </c>
      <c r="P2535" s="22" t="s">
        <v>25</v>
      </c>
      <c r="Q2535" s="75">
        <v>49.06</v>
      </c>
      <c r="R2535" s="73">
        <v>0.49000000000000021</v>
      </c>
      <c r="S2535" s="73">
        <v>29.039999999999996</v>
      </c>
    </row>
    <row r="2536" spans="1:19" x14ac:dyDescent="0.35">
      <c r="A2536" s="72">
        <v>41363</v>
      </c>
      <c r="B2536" s="22" t="s">
        <v>105</v>
      </c>
      <c r="C2536" s="72" t="s">
        <v>58</v>
      </c>
      <c r="D2536" s="60">
        <v>1724</v>
      </c>
      <c r="E2536" s="22">
        <v>3</v>
      </c>
      <c r="F2536" s="49" t="s">
        <v>11</v>
      </c>
      <c r="G2536" s="49" t="s">
        <v>6</v>
      </c>
      <c r="H2536" s="73">
        <v>59.95</v>
      </c>
      <c r="I2536" s="73" t="s">
        <v>83</v>
      </c>
      <c r="J2536" s="74">
        <v>0</v>
      </c>
      <c r="K2536" s="73">
        <v>59.95</v>
      </c>
      <c r="L2536" s="73">
        <v>28.73</v>
      </c>
      <c r="M2536" s="22">
        <v>11</v>
      </c>
      <c r="N2536" s="22">
        <v>3010</v>
      </c>
      <c r="O2536" s="22" t="s">
        <v>45</v>
      </c>
      <c r="P2536" s="22" t="s">
        <v>44</v>
      </c>
      <c r="Q2536" s="75">
        <v>659.45</v>
      </c>
      <c r="R2536" s="73">
        <v>0</v>
      </c>
      <c r="S2536" s="73">
        <v>343.42</v>
      </c>
    </row>
    <row r="2537" spans="1:19" x14ac:dyDescent="0.35">
      <c r="A2537" s="72">
        <v>41363</v>
      </c>
      <c r="B2537" s="22" t="s">
        <v>105</v>
      </c>
      <c r="C2537" s="72" t="s">
        <v>58</v>
      </c>
      <c r="D2537" s="60">
        <v>1724</v>
      </c>
      <c r="E2537" s="22">
        <v>48</v>
      </c>
      <c r="F2537" s="49" t="s">
        <v>11</v>
      </c>
      <c r="G2537" s="49" t="s">
        <v>6</v>
      </c>
      <c r="H2537" s="73">
        <v>3.95</v>
      </c>
      <c r="I2537" s="73" t="s">
        <v>78</v>
      </c>
      <c r="J2537" s="74">
        <v>0</v>
      </c>
      <c r="K2537" s="73">
        <v>3.95</v>
      </c>
      <c r="L2537" s="73">
        <v>1.43</v>
      </c>
      <c r="M2537" s="22">
        <v>9</v>
      </c>
      <c r="N2537" s="22">
        <v>3010</v>
      </c>
      <c r="O2537" s="22" t="s">
        <v>45</v>
      </c>
      <c r="P2537" s="22" t="s">
        <v>44</v>
      </c>
      <c r="Q2537" s="75">
        <v>35.550000000000004</v>
      </c>
      <c r="R2537" s="73">
        <v>0</v>
      </c>
      <c r="S2537" s="73">
        <v>22.680000000000003</v>
      </c>
    </row>
    <row r="2538" spans="1:19" x14ac:dyDescent="0.35">
      <c r="A2538" s="72">
        <v>41363</v>
      </c>
      <c r="B2538" s="22" t="s">
        <v>105</v>
      </c>
      <c r="C2538" s="72" t="s">
        <v>58</v>
      </c>
      <c r="D2538" s="60">
        <v>1724</v>
      </c>
      <c r="E2538" s="22">
        <v>25</v>
      </c>
      <c r="F2538" s="49" t="s">
        <v>11</v>
      </c>
      <c r="G2538" s="49" t="s">
        <v>6</v>
      </c>
      <c r="H2538" s="73">
        <v>0.95</v>
      </c>
      <c r="I2538" s="73" t="s">
        <v>78</v>
      </c>
      <c r="J2538" s="74">
        <v>0</v>
      </c>
      <c r="K2538" s="73">
        <v>0.95</v>
      </c>
      <c r="L2538" s="73">
        <v>0.35</v>
      </c>
      <c r="M2538" s="22">
        <v>35</v>
      </c>
      <c r="N2538" s="22">
        <v>3010</v>
      </c>
      <c r="O2538" s="22" t="s">
        <v>45</v>
      </c>
      <c r="P2538" s="22" t="s">
        <v>44</v>
      </c>
      <c r="Q2538" s="75">
        <v>33.25</v>
      </c>
      <c r="R2538" s="73">
        <v>0</v>
      </c>
      <c r="S2538" s="73">
        <v>21</v>
      </c>
    </row>
    <row r="2539" spans="1:19" x14ac:dyDescent="0.35">
      <c r="A2539" s="72">
        <v>41363</v>
      </c>
      <c r="B2539" s="22" t="s">
        <v>105</v>
      </c>
      <c r="C2539" s="72" t="s">
        <v>58</v>
      </c>
      <c r="D2539" s="60">
        <v>1725</v>
      </c>
      <c r="E2539" s="22">
        <v>23</v>
      </c>
      <c r="F2539" s="49" t="s">
        <v>10</v>
      </c>
      <c r="G2539" s="49" t="s">
        <v>6</v>
      </c>
      <c r="H2539" s="73">
        <v>2.95</v>
      </c>
      <c r="I2539" s="73" t="s">
        <v>78</v>
      </c>
      <c r="J2539" s="74">
        <v>0</v>
      </c>
      <c r="K2539" s="73">
        <v>2.95</v>
      </c>
      <c r="L2539" s="73">
        <v>1.68</v>
      </c>
      <c r="M2539" s="22">
        <v>5</v>
      </c>
      <c r="N2539" s="22">
        <v>3026</v>
      </c>
      <c r="O2539" s="22" t="s">
        <v>51</v>
      </c>
      <c r="P2539" s="22" t="s">
        <v>41</v>
      </c>
      <c r="Q2539" s="75">
        <v>14.75</v>
      </c>
      <c r="R2539" s="73">
        <v>0</v>
      </c>
      <c r="S2539" s="73">
        <v>6.3500000000000014</v>
      </c>
    </row>
    <row r="2540" spans="1:19" x14ac:dyDescent="0.35">
      <c r="A2540" s="72">
        <v>41363</v>
      </c>
      <c r="B2540" s="22" t="s">
        <v>105</v>
      </c>
      <c r="C2540" s="72" t="s">
        <v>58</v>
      </c>
      <c r="D2540" s="60">
        <v>1726</v>
      </c>
      <c r="E2540" s="22">
        <v>34</v>
      </c>
      <c r="F2540" s="49" t="s">
        <v>11</v>
      </c>
      <c r="G2540" s="49" t="s">
        <v>6</v>
      </c>
      <c r="H2540" s="73">
        <v>37.950000000000003</v>
      </c>
      <c r="I2540" s="73" t="s">
        <v>81</v>
      </c>
      <c r="J2540" s="74">
        <v>0</v>
      </c>
      <c r="K2540" s="73">
        <v>37.950000000000003</v>
      </c>
      <c r="L2540" s="73">
        <v>15.35</v>
      </c>
      <c r="M2540" s="22">
        <v>17</v>
      </c>
      <c r="N2540" s="22">
        <v>3031</v>
      </c>
      <c r="O2540" s="22" t="s">
        <v>48</v>
      </c>
      <c r="P2540" s="22" t="s">
        <v>23</v>
      </c>
      <c r="Q2540" s="75">
        <v>645.15000000000009</v>
      </c>
      <c r="R2540" s="73">
        <v>0</v>
      </c>
      <c r="S2540" s="73">
        <v>384.20000000000005</v>
      </c>
    </row>
    <row r="2541" spans="1:19" x14ac:dyDescent="0.35">
      <c r="A2541" s="72">
        <v>41363</v>
      </c>
      <c r="B2541" s="22" t="s">
        <v>105</v>
      </c>
      <c r="C2541" s="72" t="s">
        <v>58</v>
      </c>
      <c r="D2541" s="60">
        <v>1727</v>
      </c>
      <c r="E2541" s="22">
        <v>42</v>
      </c>
      <c r="F2541" s="49" t="s">
        <v>10</v>
      </c>
      <c r="G2541" s="49" t="s">
        <v>6</v>
      </c>
      <c r="H2541" s="73">
        <v>35.950000000000003</v>
      </c>
      <c r="I2541" s="73" t="s">
        <v>81</v>
      </c>
      <c r="J2541" s="74">
        <v>0</v>
      </c>
      <c r="K2541" s="73">
        <v>35.950000000000003</v>
      </c>
      <c r="L2541" s="73">
        <v>20.25</v>
      </c>
      <c r="M2541" s="22">
        <v>2</v>
      </c>
      <c r="N2541" s="22">
        <v>3022</v>
      </c>
      <c r="O2541" s="22" t="s">
        <v>43</v>
      </c>
      <c r="P2541" s="22" t="s">
        <v>44</v>
      </c>
      <c r="Q2541" s="75">
        <v>71.900000000000006</v>
      </c>
      <c r="R2541" s="73">
        <v>0</v>
      </c>
      <c r="S2541" s="73">
        <v>31.400000000000006</v>
      </c>
    </row>
    <row r="2542" spans="1:19" x14ac:dyDescent="0.35">
      <c r="A2542" s="72">
        <v>41363</v>
      </c>
      <c r="B2542" s="22" t="s">
        <v>105</v>
      </c>
      <c r="C2542" s="72" t="s">
        <v>58</v>
      </c>
      <c r="D2542" s="60">
        <v>1728</v>
      </c>
      <c r="E2542" s="22">
        <v>6</v>
      </c>
      <c r="F2542" s="49" t="s">
        <v>11</v>
      </c>
      <c r="G2542" s="49" t="s">
        <v>6</v>
      </c>
      <c r="H2542" s="73">
        <v>55.95</v>
      </c>
      <c r="I2542" s="73" t="s">
        <v>83</v>
      </c>
      <c r="J2542" s="74">
        <v>0.2</v>
      </c>
      <c r="K2542" s="73">
        <v>44.76</v>
      </c>
      <c r="L2542" s="73">
        <v>16.059999999999999</v>
      </c>
      <c r="M2542" s="22">
        <v>8</v>
      </c>
      <c r="N2542" s="22">
        <v>3027</v>
      </c>
      <c r="O2542" s="22" t="s">
        <v>50</v>
      </c>
      <c r="P2542" s="22" t="s">
        <v>23</v>
      </c>
      <c r="Q2542" s="75">
        <v>358.08</v>
      </c>
      <c r="R2542" s="73">
        <v>11.190000000000005</v>
      </c>
      <c r="S2542" s="73">
        <v>229.6</v>
      </c>
    </row>
    <row r="2543" spans="1:19" x14ac:dyDescent="0.35">
      <c r="A2543" s="72">
        <v>41363</v>
      </c>
      <c r="B2543" s="22" t="s">
        <v>105</v>
      </c>
      <c r="C2543" s="72" t="s">
        <v>58</v>
      </c>
      <c r="D2543" s="60">
        <v>1729</v>
      </c>
      <c r="E2543" s="22">
        <v>49</v>
      </c>
      <c r="F2543" s="49" t="s">
        <v>10</v>
      </c>
      <c r="G2543" s="49" t="s">
        <v>6</v>
      </c>
      <c r="H2543" s="73">
        <v>63.95</v>
      </c>
      <c r="I2543" s="73" t="s">
        <v>83</v>
      </c>
      <c r="J2543" s="74">
        <v>0</v>
      </c>
      <c r="K2543" s="73">
        <v>63.95</v>
      </c>
      <c r="L2543" s="73">
        <v>27.1</v>
      </c>
      <c r="M2543" s="22">
        <v>3</v>
      </c>
      <c r="N2543" s="22">
        <v>3021</v>
      </c>
      <c r="O2543" s="22" t="s">
        <v>26</v>
      </c>
      <c r="P2543" s="22" t="s">
        <v>27</v>
      </c>
      <c r="Q2543" s="75">
        <v>191.85000000000002</v>
      </c>
      <c r="R2543" s="73">
        <v>0</v>
      </c>
      <c r="S2543" s="73">
        <v>110.55000000000001</v>
      </c>
    </row>
    <row r="2544" spans="1:19" x14ac:dyDescent="0.35">
      <c r="A2544" s="72">
        <v>41363</v>
      </c>
      <c r="B2544" s="22" t="s">
        <v>105</v>
      </c>
      <c r="C2544" s="72" t="s">
        <v>58</v>
      </c>
      <c r="D2544" s="60">
        <v>1729</v>
      </c>
      <c r="E2544" s="22">
        <v>42</v>
      </c>
      <c r="F2544" s="49" t="s">
        <v>10</v>
      </c>
      <c r="G2544" s="49" t="s">
        <v>6</v>
      </c>
      <c r="H2544" s="73">
        <v>35.950000000000003</v>
      </c>
      <c r="I2544" s="73" t="s">
        <v>81</v>
      </c>
      <c r="J2544" s="74">
        <v>0</v>
      </c>
      <c r="K2544" s="73">
        <v>35.950000000000003</v>
      </c>
      <c r="L2544" s="73">
        <v>20.25</v>
      </c>
      <c r="M2544" s="22">
        <v>2</v>
      </c>
      <c r="N2544" s="22">
        <v>3021</v>
      </c>
      <c r="O2544" s="22" t="s">
        <v>26</v>
      </c>
      <c r="P2544" s="22" t="s">
        <v>27</v>
      </c>
      <c r="Q2544" s="75">
        <v>71.900000000000006</v>
      </c>
      <c r="R2544" s="73">
        <v>0</v>
      </c>
      <c r="S2544" s="73">
        <v>31.400000000000006</v>
      </c>
    </row>
    <row r="2545" spans="1:19" x14ac:dyDescent="0.35">
      <c r="A2545" s="72">
        <v>41363</v>
      </c>
      <c r="B2545" s="22" t="s">
        <v>105</v>
      </c>
      <c r="C2545" s="72" t="s">
        <v>58</v>
      </c>
      <c r="D2545" s="60">
        <v>1730</v>
      </c>
      <c r="E2545" s="22">
        <v>19</v>
      </c>
      <c r="F2545" s="49" t="s">
        <v>10</v>
      </c>
      <c r="G2545" s="49" t="s">
        <v>6</v>
      </c>
      <c r="H2545" s="73">
        <v>49.95</v>
      </c>
      <c r="I2545" s="73" t="s">
        <v>82</v>
      </c>
      <c r="J2545" s="74">
        <v>0</v>
      </c>
      <c r="K2545" s="73">
        <v>49.95</v>
      </c>
      <c r="L2545" s="73">
        <v>24.77</v>
      </c>
      <c r="M2545" s="22">
        <v>31</v>
      </c>
      <c r="N2545" s="22">
        <v>3016</v>
      </c>
      <c r="O2545" s="22" t="s">
        <v>42</v>
      </c>
      <c r="P2545" s="22" t="s">
        <v>29</v>
      </c>
      <c r="Q2545" s="75">
        <v>1548.45</v>
      </c>
      <c r="R2545" s="73">
        <v>0</v>
      </c>
      <c r="S2545" s="73">
        <v>780.58000000000015</v>
      </c>
    </row>
    <row r="2546" spans="1:19" x14ac:dyDescent="0.35">
      <c r="A2546" s="72">
        <v>41363</v>
      </c>
      <c r="B2546" s="22" t="s">
        <v>105</v>
      </c>
      <c r="C2546" s="72" t="s">
        <v>58</v>
      </c>
      <c r="D2546" s="60">
        <v>1730</v>
      </c>
      <c r="E2546" s="22">
        <v>50</v>
      </c>
      <c r="F2546" s="49" t="s">
        <v>10</v>
      </c>
      <c r="G2546" s="49" t="s">
        <v>6</v>
      </c>
      <c r="H2546" s="73">
        <v>24.95</v>
      </c>
      <c r="I2546" s="73" t="s">
        <v>80</v>
      </c>
      <c r="J2546" s="74">
        <v>0</v>
      </c>
      <c r="K2546" s="73">
        <v>24.95</v>
      </c>
      <c r="L2546" s="73">
        <v>12.14</v>
      </c>
      <c r="M2546" s="22">
        <v>2</v>
      </c>
      <c r="N2546" s="22">
        <v>3016</v>
      </c>
      <c r="O2546" s="22" t="s">
        <v>42</v>
      </c>
      <c r="P2546" s="22" t="s">
        <v>29</v>
      </c>
      <c r="Q2546" s="75">
        <v>49.9</v>
      </c>
      <c r="R2546" s="73">
        <v>0</v>
      </c>
      <c r="S2546" s="73">
        <v>25.619999999999997</v>
      </c>
    </row>
    <row r="2547" spans="1:19" x14ac:dyDescent="0.35">
      <c r="A2547" s="72">
        <v>41363</v>
      </c>
      <c r="B2547" s="22" t="s">
        <v>105</v>
      </c>
      <c r="C2547" s="72" t="s">
        <v>58</v>
      </c>
      <c r="D2547" s="60">
        <v>1731</v>
      </c>
      <c r="E2547" s="22">
        <v>33</v>
      </c>
      <c r="F2547" s="49" t="s">
        <v>11</v>
      </c>
      <c r="G2547" s="49" t="s">
        <v>6</v>
      </c>
      <c r="H2547" s="73">
        <v>19.95</v>
      </c>
      <c r="I2547" s="73" t="s">
        <v>79</v>
      </c>
      <c r="J2547" s="74">
        <v>0</v>
      </c>
      <c r="K2547" s="73">
        <v>19.95</v>
      </c>
      <c r="L2547" s="73">
        <v>9.7799999999999994</v>
      </c>
      <c r="M2547" s="22">
        <v>6</v>
      </c>
      <c r="N2547" s="22">
        <v>3029</v>
      </c>
      <c r="O2547" s="22" t="s">
        <v>46</v>
      </c>
      <c r="P2547" s="22" t="s">
        <v>23</v>
      </c>
      <c r="Q2547" s="75">
        <v>119.69999999999999</v>
      </c>
      <c r="R2547" s="73">
        <v>0</v>
      </c>
      <c r="S2547" s="73">
        <v>61.019999999999996</v>
      </c>
    </row>
    <row r="2548" spans="1:19" x14ac:dyDescent="0.35">
      <c r="A2548" s="72">
        <v>41363</v>
      </c>
      <c r="B2548" s="22" t="s">
        <v>105</v>
      </c>
      <c r="C2548" s="72" t="s">
        <v>58</v>
      </c>
      <c r="D2548" s="60">
        <v>1731</v>
      </c>
      <c r="E2548" s="22">
        <v>17</v>
      </c>
      <c r="F2548" s="49" t="s">
        <v>11</v>
      </c>
      <c r="G2548" s="49" t="s">
        <v>6</v>
      </c>
      <c r="H2548" s="73">
        <v>49.95</v>
      </c>
      <c r="I2548" s="73" t="s">
        <v>82</v>
      </c>
      <c r="J2548" s="74">
        <v>0</v>
      </c>
      <c r="K2548" s="73">
        <v>49.95</v>
      </c>
      <c r="L2548" s="73">
        <v>23.93</v>
      </c>
      <c r="M2548" s="22">
        <v>8</v>
      </c>
      <c r="N2548" s="22">
        <v>3029</v>
      </c>
      <c r="O2548" s="22" t="s">
        <v>46</v>
      </c>
      <c r="P2548" s="22" t="s">
        <v>23</v>
      </c>
      <c r="Q2548" s="75">
        <v>399.6</v>
      </c>
      <c r="R2548" s="73">
        <v>0</v>
      </c>
      <c r="S2548" s="73">
        <v>208.16000000000003</v>
      </c>
    </row>
    <row r="2549" spans="1:19" x14ac:dyDescent="0.35">
      <c r="A2549" s="72">
        <v>41363</v>
      </c>
      <c r="B2549" s="22" t="s">
        <v>105</v>
      </c>
      <c r="C2549" s="72" t="s">
        <v>58</v>
      </c>
      <c r="D2549" s="60">
        <v>1732</v>
      </c>
      <c r="E2549" s="22">
        <v>43</v>
      </c>
      <c r="F2549" s="49" t="s">
        <v>11</v>
      </c>
      <c r="G2549" s="49" t="s">
        <v>6</v>
      </c>
      <c r="H2549" s="73">
        <v>11.95</v>
      </c>
      <c r="I2549" s="73" t="s">
        <v>79</v>
      </c>
      <c r="J2549" s="74">
        <v>0</v>
      </c>
      <c r="K2549" s="73">
        <v>11.95</v>
      </c>
      <c r="L2549" s="73">
        <v>3.32</v>
      </c>
      <c r="M2549" s="22">
        <v>2</v>
      </c>
      <c r="N2549" s="22">
        <v>3012</v>
      </c>
      <c r="O2549" s="22" t="s">
        <v>36</v>
      </c>
      <c r="P2549" s="22" t="s">
        <v>34</v>
      </c>
      <c r="Q2549" s="75">
        <v>23.9</v>
      </c>
      <c r="R2549" s="73">
        <v>0</v>
      </c>
      <c r="S2549" s="73">
        <v>17.259999999999998</v>
      </c>
    </row>
    <row r="2550" spans="1:19" x14ac:dyDescent="0.35">
      <c r="A2550" s="72">
        <v>41363</v>
      </c>
      <c r="B2550" s="22" t="s">
        <v>105</v>
      </c>
      <c r="C2550" s="72" t="s">
        <v>58</v>
      </c>
      <c r="D2550" s="60">
        <v>1733</v>
      </c>
      <c r="E2550" s="22">
        <v>38</v>
      </c>
      <c r="F2550" s="49" t="s">
        <v>10</v>
      </c>
      <c r="G2550" s="49" t="s">
        <v>6</v>
      </c>
      <c r="H2550" s="73">
        <v>24.95</v>
      </c>
      <c r="I2550" s="73" t="s">
        <v>80</v>
      </c>
      <c r="J2550" s="74">
        <v>0</v>
      </c>
      <c r="K2550" s="73">
        <v>24.95</v>
      </c>
      <c r="L2550" s="73">
        <v>11.48</v>
      </c>
      <c r="M2550" s="22">
        <v>3</v>
      </c>
      <c r="N2550" s="22">
        <v>3015</v>
      </c>
      <c r="O2550" s="22" t="s">
        <v>37</v>
      </c>
      <c r="P2550" s="22" t="s">
        <v>29</v>
      </c>
      <c r="Q2550" s="75">
        <v>74.849999999999994</v>
      </c>
      <c r="R2550" s="73">
        <v>0</v>
      </c>
      <c r="S2550" s="73">
        <v>40.409999999999997</v>
      </c>
    </row>
    <row r="2551" spans="1:19" x14ac:dyDescent="0.35">
      <c r="A2551" s="72">
        <v>41363</v>
      </c>
      <c r="B2551" s="22" t="s">
        <v>105</v>
      </c>
      <c r="C2551" s="72" t="s">
        <v>58</v>
      </c>
      <c r="D2551" s="60">
        <v>1734</v>
      </c>
      <c r="E2551" s="22">
        <v>32</v>
      </c>
      <c r="F2551" s="49" t="s">
        <v>11</v>
      </c>
      <c r="G2551" s="49" t="s">
        <v>6</v>
      </c>
      <c r="H2551" s="73">
        <v>22.95</v>
      </c>
      <c r="I2551" s="73" t="s">
        <v>80</v>
      </c>
      <c r="J2551" s="74">
        <v>0</v>
      </c>
      <c r="K2551" s="73">
        <v>22.95</v>
      </c>
      <c r="L2551" s="73">
        <v>11.78</v>
      </c>
      <c r="M2551" s="22">
        <v>18</v>
      </c>
      <c r="N2551" s="22">
        <v>3031</v>
      </c>
      <c r="O2551" s="22" t="s">
        <v>48</v>
      </c>
      <c r="P2551" s="22" t="s">
        <v>23</v>
      </c>
      <c r="Q2551" s="75">
        <v>413.09999999999997</v>
      </c>
      <c r="R2551" s="73">
        <v>0</v>
      </c>
      <c r="S2551" s="73">
        <v>201.06</v>
      </c>
    </row>
    <row r="2552" spans="1:19" x14ac:dyDescent="0.35">
      <c r="A2552" s="72">
        <v>41363</v>
      </c>
      <c r="B2552" s="22" t="s">
        <v>105</v>
      </c>
      <c r="C2552" s="72" t="s">
        <v>58</v>
      </c>
      <c r="D2552" s="60">
        <v>1734</v>
      </c>
      <c r="E2552" s="22">
        <v>6</v>
      </c>
      <c r="F2552" s="49" t="s">
        <v>11</v>
      </c>
      <c r="G2552" s="49" t="s">
        <v>6</v>
      </c>
      <c r="H2552" s="73">
        <v>55.95</v>
      </c>
      <c r="I2552" s="73" t="s">
        <v>83</v>
      </c>
      <c r="J2552" s="74">
        <v>0</v>
      </c>
      <c r="K2552" s="73">
        <v>55.95</v>
      </c>
      <c r="L2552" s="73">
        <v>16.059999999999999</v>
      </c>
      <c r="M2552" s="22">
        <v>3</v>
      </c>
      <c r="N2552" s="22">
        <v>3031</v>
      </c>
      <c r="O2552" s="22" t="s">
        <v>48</v>
      </c>
      <c r="P2552" s="22" t="s">
        <v>23</v>
      </c>
      <c r="Q2552" s="75">
        <v>167.85000000000002</v>
      </c>
      <c r="R2552" s="73">
        <v>0</v>
      </c>
      <c r="S2552" s="73">
        <v>119.67</v>
      </c>
    </row>
    <row r="2553" spans="1:19" x14ac:dyDescent="0.35">
      <c r="A2553" s="72">
        <v>41363</v>
      </c>
      <c r="B2553" s="22" t="s">
        <v>105</v>
      </c>
      <c r="C2553" s="72" t="s">
        <v>58</v>
      </c>
      <c r="D2553" s="60">
        <v>1735</v>
      </c>
      <c r="E2553" s="22">
        <v>4</v>
      </c>
      <c r="F2553" s="49" t="s">
        <v>10</v>
      </c>
      <c r="G2553" s="49" t="s">
        <v>6</v>
      </c>
      <c r="H2553" s="73">
        <v>73.95</v>
      </c>
      <c r="I2553" s="73" t="s">
        <v>83</v>
      </c>
      <c r="J2553" s="74">
        <v>0</v>
      </c>
      <c r="K2553" s="73">
        <v>73.95</v>
      </c>
      <c r="L2553" s="73">
        <v>38.86</v>
      </c>
      <c r="M2553" s="22">
        <v>2</v>
      </c>
      <c r="N2553" s="22">
        <v>3027</v>
      </c>
      <c r="O2553" s="22" t="s">
        <v>50</v>
      </c>
      <c r="P2553" s="22" t="s">
        <v>23</v>
      </c>
      <c r="Q2553" s="75">
        <v>147.9</v>
      </c>
      <c r="R2553" s="73">
        <v>0</v>
      </c>
      <c r="S2553" s="73">
        <v>70.180000000000007</v>
      </c>
    </row>
    <row r="2554" spans="1:19" x14ac:dyDescent="0.35">
      <c r="A2554" s="72">
        <v>41363</v>
      </c>
      <c r="B2554" s="22" t="s">
        <v>105</v>
      </c>
      <c r="C2554" s="72" t="s">
        <v>58</v>
      </c>
      <c r="D2554" s="60">
        <v>1735</v>
      </c>
      <c r="E2554" s="22">
        <v>43</v>
      </c>
      <c r="F2554" s="49" t="s">
        <v>10</v>
      </c>
      <c r="G2554" s="49" t="s">
        <v>6</v>
      </c>
      <c r="H2554" s="73">
        <v>11.95</v>
      </c>
      <c r="I2554" s="73" t="s">
        <v>79</v>
      </c>
      <c r="J2554" s="74">
        <v>0.1</v>
      </c>
      <c r="K2554" s="73">
        <v>10.76</v>
      </c>
      <c r="L2554" s="73">
        <v>3.32</v>
      </c>
      <c r="M2554" s="22">
        <v>9</v>
      </c>
      <c r="N2554" s="22">
        <v>3027</v>
      </c>
      <c r="O2554" s="22" t="s">
        <v>50</v>
      </c>
      <c r="P2554" s="22" t="s">
        <v>23</v>
      </c>
      <c r="Q2554" s="75">
        <v>96.84</v>
      </c>
      <c r="R2554" s="73">
        <v>1.1899999999999995</v>
      </c>
      <c r="S2554" s="73">
        <v>66.959999999999994</v>
      </c>
    </row>
    <row r="2555" spans="1:19" x14ac:dyDescent="0.35">
      <c r="A2555" s="72">
        <v>41363</v>
      </c>
      <c r="B2555" s="22" t="s">
        <v>105</v>
      </c>
      <c r="C2555" s="72" t="s">
        <v>58</v>
      </c>
      <c r="D2555" s="60">
        <v>1736</v>
      </c>
      <c r="E2555" s="22">
        <v>29</v>
      </c>
      <c r="F2555" s="49" t="s">
        <v>11</v>
      </c>
      <c r="G2555" s="49" t="s">
        <v>6</v>
      </c>
      <c r="H2555" s="73">
        <v>40.950000000000003</v>
      </c>
      <c r="I2555" s="73" t="s">
        <v>82</v>
      </c>
      <c r="J2555" s="74">
        <v>0.1</v>
      </c>
      <c r="K2555" s="73">
        <v>36.86</v>
      </c>
      <c r="L2555" s="73">
        <v>15.51</v>
      </c>
      <c r="M2555" s="22">
        <v>6</v>
      </c>
      <c r="N2555" s="22">
        <v>3010</v>
      </c>
      <c r="O2555" s="22" t="s">
        <v>45</v>
      </c>
      <c r="P2555" s="22" t="s">
        <v>44</v>
      </c>
      <c r="Q2555" s="75">
        <v>221.16</v>
      </c>
      <c r="R2555" s="73">
        <v>4.0900000000000034</v>
      </c>
      <c r="S2555" s="73">
        <v>128.10000000000002</v>
      </c>
    </row>
    <row r="2556" spans="1:19" x14ac:dyDescent="0.35">
      <c r="A2556" s="72">
        <v>41363</v>
      </c>
      <c r="B2556" s="22" t="s">
        <v>105</v>
      </c>
      <c r="C2556" s="72" t="s">
        <v>58</v>
      </c>
      <c r="D2556" s="60">
        <v>1736</v>
      </c>
      <c r="E2556" s="22">
        <v>15</v>
      </c>
      <c r="F2556" s="49" t="s">
        <v>11</v>
      </c>
      <c r="G2556" s="49" t="s">
        <v>6</v>
      </c>
      <c r="H2556" s="73">
        <v>28.95</v>
      </c>
      <c r="I2556" s="73" t="s">
        <v>80</v>
      </c>
      <c r="J2556" s="74">
        <v>0</v>
      </c>
      <c r="K2556" s="73">
        <v>28.95</v>
      </c>
      <c r="L2556" s="73">
        <v>17.53</v>
      </c>
      <c r="M2556" s="22">
        <v>19</v>
      </c>
      <c r="N2556" s="22">
        <v>3010</v>
      </c>
      <c r="O2556" s="22" t="s">
        <v>45</v>
      </c>
      <c r="P2556" s="22" t="s">
        <v>44</v>
      </c>
      <c r="Q2556" s="75">
        <v>550.04999999999995</v>
      </c>
      <c r="R2556" s="73">
        <v>0</v>
      </c>
      <c r="S2556" s="73">
        <v>216.97999999999996</v>
      </c>
    </row>
    <row r="2557" spans="1:19" x14ac:dyDescent="0.35">
      <c r="A2557" s="72">
        <v>41363</v>
      </c>
      <c r="B2557" s="22" t="s">
        <v>105</v>
      </c>
      <c r="C2557" s="72" t="s">
        <v>58</v>
      </c>
      <c r="D2557" s="60">
        <v>1737</v>
      </c>
      <c r="E2557" s="22">
        <v>42</v>
      </c>
      <c r="F2557" s="49" t="s">
        <v>11</v>
      </c>
      <c r="G2557" s="49" t="s">
        <v>6</v>
      </c>
      <c r="H2557" s="73">
        <v>35.950000000000003</v>
      </c>
      <c r="I2557" s="73" t="s">
        <v>81</v>
      </c>
      <c r="J2557" s="74">
        <v>0.1</v>
      </c>
      <c r="K2557" s="73">
        <v>32.36</v>
      </c>
      <c r="L2557" s="73">
        <v>20.25</v>
      </c>
      <c r="M2557" s="22">
        <v>1</v>
      </c>
      <c r="N2557" s="22">
        <v>3014</v>
      </c>
      <c r="O2557" s="22" t="s">
        <v>24</v>
      </c>
      <c r="P2557" s="22" t="s">
        <v>25</v>
      </c>
      <c r="Q2557" s="75">
        <v>32.36</v>
      </c>
      <c r="R2557" s="73">
        <v>3.5900000000000034</v>
      </c>
      <c r="S2557" s="73">
        <v>12.11</v>
      </c>
    </row>
    <row r="2558" spans="1:19" x14ac:dyDescent="0.35">
      <c r="A2558" s="72">
        <v>41363</v>
      </c>
      <c r="B2558" s="22" t="s">
        <v>105</v>
      </c>
      <c r="C2558" s="72" t="s">
        <v>58</v>
      </c>
      <c r="D2558" s="60">
        <v>1737</v>
      </c>
      <c r="E2558" s="22">
        <v>42</v>
      </c>
      <c r="F2558" s="49" t="s">
        <v>11</v>
      </c>
      <c r="G2558" s="49" t="s">
        <v>6</v>
      </c>
      <c r="H2558" s="73">
        <v>35.950000000000003</v>
      </c>
      <c r="I2558" s="73" t="s">
        <v>81</v>
      </c>
      <c r="J2558" s="74">
        <v>0</v>
      </c>
      <c r="K2558" s="73">
        <v>35.950000000000003</v>
      </c>
      <c r="L2558" s="73">
        <v>20.25</v>
      </c>
      <c r="M2558" s="22">
        <v>2</v>
      </c>
      <c r="N2558" s="22">
        <v>3014</v>
      </c>
      <c r="O2558" s="22" t="s">
        <v>24</v>
      </c>
      <c r="P2558" s="22" t="s">
        <v>25</v>
      </c>
      <c r="Q2558" s="75">
        <v>71.900000000000006</v>
      </c>
      <c r="R2558" s="73">
        <v>0</v>
      </c>
      <c r="S2558" s="73">
        <v>31.400000000000006</v>
      </c>
    </row>
    <row r="2559" spans="1:19" x14ac:dyDescent="0.35">
      <c r="A2559" s="72">
        <v>41363</v>
      </c>
      <c r="B2559" s="22" t="s">
        <v>105</v>
      </c>
      <c r="C2559" s="72" t="s">
        <v>58</v>
      </c>
      <c r="D2559" s="60">
        <v>1737</v>
      </c>
      <c r="E2559" s="22">
        <v>8</v>
      </c>
      <c r="F2559" s="49" t="s">
        <v>11</v>
      </c>
      <c r="G2559" s="49" t="s">
        <v>6</v>
      </c>
      <c r="H2559" s="73">
        <v>7.95</v>
      </c>
      <c r="I2559" s="73" t="s">
        <v>78</v>
      </c>
      <c r="J2559" s="74">
        <v>0</v>
      </c>
      <c r="K2559" s="73">
        <v>7.95</v>
      </c>
      <c r="L2559" s="73">
        <v>4.53</v>
      </c>
      <c r="M2559" s="22">
        <v>19</v>
      </c>
      <c r="N2559" s="22">
        <v>3014</v>
      </c>
      <c r="O2559" s="22" t="s">
        <v>24</v>
      </c>
      <c r="P2559" s="22" t="s">
        <v>25</v>
      </c>
      <c r="Q2559" s="75">
        <v>151.05000000000001</v>
      </c>
      <c r="R2559" s="73">
        <v>0</v>
      </c>
      <c r="S2559" s="73">
        <v>64.98</v>
      </c>
    </row>
    <row r="2560" spans="1:19" x14ac:dyDescent="0.35">
      <c r="A2560" s="72">
        <v>41363</v>
      </c>
      <c r="B2560" s="22" t="s">
        <v>105</v>
      </c>
      <c r="C2560" s="72" t="s">
        <v>58</v>
      </c>
      <c r="D2560" s="60">
        <v>1738</v>
      </c>
      <c r="E2560" s="22">
        <v>45</v>
      </c>
      <c r="F2560" s="49" t="s">
        <v>10</v>
      </c>
      <c r="G2560" s="49" t="s">
        <v>6</v>
      </c>
      <c r="H2560" s="73">
        <v>38.950000000000003</v>
      </c>
      <c r="I2560" s="73" t="s">
        <v>81</v>
      </c>
      <c r="J2560" s="74">
        <v>0</v>
      </c>
      <c r="K2560" s="73">
        <v>38.950000000000003</v>
      </c>
      <c r="L2560" s="73">
        <v>22.33</v>
      </c>
      <c r="M2560" s="22">
        <v>1</v>
      </c>
      <c r="N2560" s="22">
        <v>3022</v>
      </c>
      <c r="O2560" s="22" t="s">
        <v>43</v>
      </c>
      <c r="P2560" s="22" t="s">
        <v>44</v>
      </c>
      <c r="Q2560" s="75">
        <v>38.950000000000003</v>
      </c>
      <c r="R2560" s="73">
        <v>0</v>
      </c>
      <c r="S2560" s="73">
        <v>16.620000000000005</v>
      </c>
    </row>
    <row r="2561" spans="1:19" x14ac:dyDescent="0.35">
      <c r="A2561" s="72">
        <v>41363</v>
      </c>
      <c r="B2561" s="22" t="s">
        <v>105</v>
      </c>
      <c r="C2561" s="72" t="s">
        <v>58</v>
      </c>
      <c r="D2561" s="60">
        <v>1738</v>
      </c>
      <c r="E2561" s="22">
        <v>28</v>
      </c>
      <c r="F2561" s="49" t="s">
        <v>10</v>
      </c>
      <c r="G2561" s="49" t="s">
        <v>6</v>
      </c>
      <c r="H2561" s="73">
        <v>0.95</v>
      </c>
      <c r="I2561" s="73" t="s">
        <v>78</v>
      </c>
      <c r="J2561" s="74">
        <v>0</v>
      </c>
      <c r="K2561" s="73">
        <v>0.95</v>
      </c>
      <c r="L2561" s="73">
        <v>0.5</v>
      </c>
      <c r="M2561" s="22">
        <v>6</v>
      </c>
      <c r="N2561" s="22">
        <v>3022</v>
      </c>
      <c r="O2561" s="22" t="s">
        <v>43</v>
      </c>
      <c r="P2561" s="22" t="s">
        <v>44</v>
      </c>
      <c r="Q2561" s="75">
        <v>5.6999999999999993</v>
      </c>
      <c r="R2561" s="73">
        <v>0</v>
      </c>
      <c r="S2561" s="73">
        <v>2.6999999999999997</v>
      </c>
    </row>
    <row r="2562" spans="1:19" x14ac:dyDescent="0.35">
      <c r="A2562" s="72">
        <v>41363</v>
      </c>
      <c r="B2562" s="22" t="s">
        <v>105</v>
      </c>
      <c r="C2562" s="72" t="s">
        <v>58</v>
      </c>
      <c r="D2562" s="60">
        <v>1738</v>
      </c>
      <c r="E2562" s="22">
        <v>6</v>
      </c>
      <c r="F2562" s="49" t="s">
        <v>10</v>
      </c>
      <c r="G2562" s="49" t="s">
        <v>6</v>
      </c>
      <c r="H2562" s="73">
        <v>55.95</v>
      </c>
      <c r="I2562" s="73" t="s">
        <v>83</v>
      </c>
      <c r="J2562" s="74">
        <v>0</v>
      </c>
      <c r="K2562" s="73">
        <v>55.95</v>
      </c>
      <c r="L2562" s="73">
        <v>16.059999999999999</v>
      </c>
      <c r="M2562" s="22">
        <v>24</v>
      </c>
      <c r="N2562" s="22">
        <v>3022</v>
      </c>
      <c r="O2562" s="22" t="s">
        <v>43</v>
      </c>
      <c r="P2562" s="22" t="s">
        <v>44</v>
      </c>
      <c r="Q2562" s="75">
        <v>1342.8000000000002</v>
      </c>
      <c r="R2562" s="73">
        <v>0</v>
      </c>
      <c r="S2562" s="73">
        <v>957.36</v>
      </c>
    </row>
    <row r="2563" spans="1:19" x14ac:dyDescent="0.35">
      <c r="A2563" s="72">
        <v>41363</v>
      </c>
      <c r="B2563" s="22" t="s">
        <v>105</v>
      </c>
      <c r="C2563" s="72" t="s">
        <v>58</v>
      </c>
      <c r="D2563" s="60">
        <v>1738</v>
      </c>
      <c r="E2563" s="22">
        <v>24</v>
      </c>
      <c r="F2563" s="49" t="s">
        <v>10</v>
      </c>
      <c r="G2563" s="49" t="s">
        <v>6</v>
      </c>
      <c r="H2563" s="73">
        <v>27.95</v>
      </c>
      <c r="I2563" s="73" t="s">
        <v>80</v>
      </c>
      <c r="J2563" s="74">
        <v>0</v>
      </c>
      <c r="K2563" s="73">
        <v>27.95</v>
      </c>
      <c r="L2563" s="73">
        <v>16.8</v>
      </c>
      <c r="M2563" s="22">
        <v>6</v>
      </c>
      <c r="N2563" s="22">
        <v>3022</v>
      </c>
      <c r="O2563" s="22" t="s">
        <v>43</v>
      </c>
      <c r="P2563" s="22" t="s">
        <v>44</v>
      </c>
      <c r="Q2563" s="75">
        <v>167.7</v>
      </c>
      <c r="R2563" s="73">
        <v>0</v>
      </c>
      <c r="S2563" s="73">
        <v>66.899999999999991</v>
      </c>
    </row>
    <row r="2564" spans="1:19" x14ac:dyDescent="0.35">
      <c r="A2564" s="72">
        <v>41363</v>
      </c>
      <c r="B2564" s="22" t="s">
        <v>105</v>
      </c>
      <c r="C2564" s="72" t="s">
        <v>58</v>
      </c>
      <c r="D2564" s="60">
        <v>1739</v>
      </c>
      <c r="E2564" s="22">
        <v>29</v>
      </c>
      <c r="F2564" s="49" t="s">
        <v>11</v>
      </c>
      <c r="G2564" s="49" t="s">
        <v>6</v>
      </c>
      <c r="H2564" s="73">
        <v>40.950000000000003</v>
      </c>
      <c r="I2564" s="73" t="s">
        <v>82</v>
      </c>
      <c r="J2564" s="74">
        <v>0</v>
      </c>
      <c r="K2564" s="73">
        <v>40.950000000000003</v>
      </c>
      <c r="L2564" s="73">
        <v>15.51</v>
      </c>
      <c r="M2564" s="22">
        <v>4</v>
      </c>
      <c r="N2564" s="22">
        <v>3013</v>
      </c>
      <c r="O2564" s="22" t="s">
        <v>33</v>
      </c>
      <c r="P2564" s="22" t="s">
        <v>34</v>
      </c>
      <c r="Q2564" s="75">
        <v>163.80000000000001</v>
      </c>
      <c r="R2564" s="73">
        <v>0</v>
      </c>
      <c r="S2564" s="73">
        <v>101.76000000000002</v>
      </c>
    </row>
    <row r="2565" spans="1:19" x14ac:dyDescent="0.35">
      <c r="A2565" s="72">
        <v>41363</v>
      </c>
      <c r="B2565" s="22" t="s">
        <v>105</v>
      </c>
      <c r="C2565" s="72" t="s">
        <v>58</v>
      </c>
      <c r="D2565" s="60">
        <v>1740</v>
      </c>
      <c r="E2565" s="22">
        <v>10</v>
      </c>
      <c r="F2565" s="49" t="s">
        <v>10</v>
      </c>
      <c r="G2565" s="49" t="s">
        <v>6</v>
      </c>
      <c r="H2565" s="73">
        <v>34.950000000000003</v>
      </c>
      <c r="I2565" s="73" t="s">
        <v>81</v>
      </c>
      <c r="J2565" s="74">
        <v>0</v>
      </c>
      <c r="K2565" s="73">
        <v>34.950000000000003</v>
      </c>
      <c r="L2565" s="73">
        <v>22.13</v>
      </c>
      <c r="M2565" s="22">
        <v>10</v>
      </c>
      <c r="N2565" s="22">
        <v>3015</v>
      </c>
      <c r="O2565" s="22" t="s">
        <v>37</v>
      </c>
      <c r="P2565" s="22" t="s">
        <v>29</v>
      </c>
      <c r="Q2565" s="75">
        <v>349.5</v>
      </c>
      <c r="R2565" s="73">
        <v>0</v>
      </c>
      <c r="S2565" s="73">
        <v>128.20000000000005</v>
      </c>
    </row>
    <row r="2566" spans="1:19" x14ac:dyDescent="0.35">
      <c r="A2566" s="72">
        <v>41363</v>
      </c>
      <c r="B2566" s="22" t="s">
        <v>105</v>
      </c>
      <c r="C2566" s="72" t="s">
        <v>58</v>
      </c>
      <c r="D2566" s="60">
        <v>1741</v>
      </c>
      <c r="E2566" s="22">
        <v>42</v>
      </c>
      <c r="F2566" s="49" t="s">
        <v>11</v>
      </c>
      <c r="G2566" s="49" t="s">
        <v>6</v>
      </c>
      <c r="H2566" s="73">
        <v>35.950000000000003</v>
      </c>
      <c r="I2566" s="73" t="s">
        <v>81</v>
      </c>
      <c r="J2566" s="74">
        <v>0</v>
      </c>
      <c r="K2566" s="73">
        <v>35.950000000000003</v>
      </c>
      <c r="L2566" s="73">
        <v>20.25</v>
      </c>
      <c r="M2566" s="22">
        <v>1</v>
      </c>
      <c r="N2566" s="22">
        <v>3024</v>
      </c>
      <c r="O2566" s="22" t="s">
        <v>47</v>
      </c>
      <c r="P2566" s="22" t="s">
        <v>41</v>
      </c>
      <c r="Q2566" s="75">
        <v>35.950000000000003</v>
      </c>
      <c r="R2566" s="73">
        <v>0</v>
      </c>
      <c r="S2566" s="73">
        <v>15.700000000000003</v>
      </c>
    </row>
    <row r="2567" spans="1:19" x14ac:dyDescent="0.35">
      <c r="A2567" s="72">
        <v>41363</v>
      </c>
      <c r="B2567" s="22" t="s">
        <v>105</v>
      </c>
      <c r="C2567" s="72" t="s">
        <v>58</v>
      </c>
      <c r="D2567" s="60">
        <v>1742</v>
      </c>
      <c r="E2567" s="22">
        <v>28</v>
      </c>
      <c r="F2567" s="49" t="s">
        <v>10</v>
      </c>
      <c r="G2567" s="49" t="s">
        <v>6</v>
      </c>
      <c r="H2567" s="73">
        <v>0.95</v>
      </c>
      <c r="I2567" s="73" t="s">
        <v>78</v>
      </c>
      <c r="J2567" s="74">
        <v>0</v>
      </c>
      <c r="K2567" s="73">
        <v>0.95</v>
      </c>
      <c r="L2567" s="73">
        <v>0.5</v>
      </c>
      <c r="M2567" s="22">
        <v>13</v>
      </c>
      <c r="N2567" s="22">
        <v>3023</v>
      </c>
      <c r="O2567" s="22" t="s">
        <v>38</v>
      </c>
      <c r="P2567" s="22" t="s">
        <v>23</v>
      </c>
      <c r="Q2567" s="75">
        <v>12.35</v>
      </c>
      <c r="R2567" s="73">
        <v>0</v>
      </c>
      <c r="S2567" s="73">
        <v>5.85</v>
      </c>
    </row>
    <row r="2568" spans="1:19" x14ac:dyDescent="0.35">
      <c r="A2568" s="72">
        <v>41363</v>
      </c>
      <c r="B2568" s="22" t="s">
        <v>105</v>
      </c>
      <c r="C2568" s="72" t="s">
        <v>58</v>
      </c>
      <c r="D2568" s="60">
        <v>1742</v>
      </c>
      <c r="E2568" s="22">
        <v>14</v>
      </c>
      <c r="F2568" s="49" t="s">
        <v>10</v>
      </c>
      <c r="G2568" s="49" t="s">
        <v>6</v>
      </c>
      <c r="H2568" s="73">
        <v>31.95</v>
      </c>
      <c r="I2568" s="73" t="s">
        <v>81</v>
      </c>
      <c r="J2568" s="74">
        <v>0.2</v>
      </c>
      <c r="K2568" s="73">
        <v>25.56</v>
      </c>
      <c r="L2568" s="73">
        <v>17.38</v>
      </c>
      <c r="M2568" s="22">
        <v>1</v>
      </c>
      <c r="N2568" s="22">
        <v>3023</v>
      </c>
      <c r="O2568" s="22" t="s">
        <v>38</v>
      </c>
      <c r="P2568" s="22" t="s">
        <v>23</v>
      </c>
      <c r="Q2568" s="75">
        <v>25.56</v>
      </c>
      <c r="R2568" s="73">
        <v>6.3900000000000006</v>
      </c>
      <c r="S2568" s="73">
        <v>8.18</v>
      </c>
    </row>
    <row r="2569" spans="1:19" x14ac:dyDescent="0.35">
      <c r="A2569" s="72">
        <v>41363</v>
      </c>
      <c r="B2569" s="22" t="s">
        <v>105</v>
      </c>
      <c r="C2569" s="72" t="s">
        <v>58</v>
      </c>
      <c r="D2569" s="60">
        <v>1743</v>
      </c>
      <c r="E2569" s="22">
        <v>9</v>
      </c>
      <c r="F2569" s="49" t="s">
        <v>10</v>
      </c>
      <c r="G2569" s="49" t="s">
        <v>6</v>
      </c>
      <c r="H2569" s="73">
        <v>48.95</v>
      </c>
      <c r="I2569" s="73" t="s">
        <v>82</v>
      </c>
      <c r="J2569" s="74">
        <v>0</v>
      </c>
      <c r="K2569" s="73">
        <v>48.95</v>
      </c>
      <c r="L2569" s="73">
        <v>24.52</v>
      </c>
      <c r="M2569" s="22">
        <v>21</v>
      </c>
      <c r="N2569" s="22">
        <v>3026</v>
      </c>
      <c r="O2569" s="22" t="s">
        <v>51</v>
      </c>
      <c r="P2569" s="22" t="s">
        <v>41</v>
      </c>
      <c r="Q2569" s="75">
        <v>1027.95</v>
      </c>
      <c r="R2569" s="73">
        <v>0</v>
      </c>
      <c r="S2569" s="73">
        <v>513.03000000000009</v>
      </c>
    </row>
    <row r="2570" spans="1:19" x14ac:dyDescent="0.35">
      <c r="A2570" s="72">
        <v>41363</v>
      </c>
      <c r="B2570" s="22" t="s">
        <v>105</v>
      </c>
      <c r="C2570" s="72" t="s">
        <v>58</v>
      </c>
      <c r="D2570" s="60">
        <v>1744</v>
      </c>
      <c r="E2570" s="22">
        <v>20</v>
      </c>
      <c r="F2570" s="49" t="s">
        <v>11</v>
      </c>
      <c r="G2570" s="49" t="s">
        <v>6</v>
      </c>
      <c r="H2570" s="73">
        <v>16.95</v>
      </c>
      <c r="I2570" s="73" t="s">
        <v>79</v>
      </c>
      <c r="J2570" s="74">
        <v>0</v>
      </c>
      <c r="K2570" s="73">
        <v>16.95</v>
      </c>
      <c r="L2570" s="73">
        <v>6.76</v>
      </c>
      <c r="M2570" s="22">
        <v>26</v>
      </c>
      <c r="N2570" s="22">
        <v>3014</v>
      </c>
      <c r="O2570" s="22" t="s">
        <v>24</v>
      </c>
      <c r="P2570" s="22" t="s">
        <v>25</v>
      </c>
      <c r="Q2570" s="75">
        <v>440.7</v>
      </c>
      <c r="R2570" s="73">
        <v>0</v>
      </c>
      <c r="S2570" s="73">
        <v>264.94</v>
      </c>
    </row>
    <row r="2571" spans="1:19" x14ac:dyDescent="0.35">
      <c r="A2571" s="72">
        <v>41363</v>
      </c>
      <c r="B2571" s="22" t="s">
        <v>105</v>
      </c>
      <c r="C2571" s="72" t="s">
        <v>58</v>
      </c>
      <c r="D2571" s="60">
        <v>1745</v>
      </c>
      <c r="E2571" s="22">
        <v>44</v>
      </c>
      <c r="F2571" s="49" t="s">
        <v>10</v>
      </c>
      <c r="G2571" s="49" t="s">
        <v>6</v>
      </c>
      <c r="H2571" s="73">
        <v>38.950000000000003</v>
      </c>
      <c r="I2571" s="73" t="s">
        <v>81</v>
      </c>
      <c r="J2571" s="74">
        <v>0</v>
      </c>
      <c r="K2571" s="73">
        <v>38.950000000000003</v>
      </c>
      <c r="L2571" s="73">
        <v>24.76</v>
      </c>
      <c r="M2571" s="22">
        <v>9</v>
      </c>
      <c r="N2571" s="22">
        <v>3030</v>
      </c>
      <c r="O2571" s="22" t="s">
        <v>40</v>
      </c>
      <c r="P2571" s="22" t="s">
        <v>41</v>
      </c>
      <c r="Q2571" s="75">
        <v>350.55</v>
      </c>
      <c r="R2571" s="73">
        <v>0</v>
      </c>
      <c r="S2571" s="73">
        <v>127.71000000000001</v>
      </c>
    </row>
    <row r="2572" spans="1:19" x14ac:dyDescent="0.35">
      <c r="A2572" s="72">
        <v>41363</v>
      </c>
      <c r="B2572" s="22" t="s">
        <v>105</v>
      </c>
      <c r="C2572" s="72" t="s">
        <v>58</v>
      </c>
      <c r="D2572" s="60">
        <v>1746</v>
      </c>
      <c r="E2572" s="22">
        <v>1</v>
      </c>
      <c r="F2572" s="49" t="s">
        <v>11</v>
      </c>
      <c r="G2572" s="49" t="s">
        <v>6</v>
      </c>
      <c r="H2572" s="73">
        <v>43.95</v>
      </c>
      <c r="I2572" s="73" t="s">
        <v>82</v>
      </c>
      <c r="J2572" s="74">
        <v>0.1</v>
      </c>
      <c r="K2572" s="73">
        <v>39.56</v>
      </c>
      <c r="L2572" s="73">
        <v>25.6</v>
      </c>
      <c r="M2572" s="22">
        <v>4</v>
      </c>
      <c r="N2572" s="22">
        <v>3029</v>
      </c>
      <c r="O2572" s="22" t="s">
        <v>46</v>
      </c>
      <c r="P2572" s="22" t="s">
        <v>23</v>
      </c>
      <c r="Q2572" s="75">
        <v>158.24</v>
      </c>
      <c r="R2572" s="73">
        <v>4.3900000000000006</v>
      </c>
      <c r="S2572" s="73">
        <v>55.84</v>
      </c>
    </row>
    <row r="2573" spans="1:19" x14ac:dyDescent="0.35">
      <c r="A2573" s="72">
        <v>41363</v>
      </c>
      <c r="B2573" s="22" t="s">
        <v>105</v>
      </c>
      <c r="C2573" s="72" t="s">
        <v>58</v>
      </c>
      <c r="D2573" s="60">
        <v>1747</v>
      </c>
      <c r="E2573" s="22">
        <v>9</v>
      </c>
      <c r="F2573" s="49" t="s">
        <v>11</v>
      </c>
      <c r="G2573" s="49" t="s">
        <v>6</v>
      </c>
      <c r="H2573" s="73">
        <v>48.95</v>
      </c>
      <c r="I2573" s="73" t="s">
        <v>82</v>
      </c>
      <c r="J2573" s="74">
        <v>0</v>
      </c>
      <c r="K2573" s="73">
        <v>48.95</v>
      </c>
      <c r="L2573" s="73">
        <v>24.52</v>
      </c>
      <c r="M2573" s="22">
        <v>11</v>
      </c>
      <c r="N2573" s="22">
        <v>3021</v>
      </c>
      <c r="O2573" s="22" t="s">
        <v>26</v>
      </c>
      <c r="P2573" s="22" t="s">
        <v>27</v>
      </c>
      <c r="Q2573" s="75">
        <v>538.45000000000005</v>
      </c>
      <c r="R2573" s="73">
        <v>0</v>
      </c>
      <c r="S2573" s="73">
        <v>268.73</v>
      </c>
    </row>
    <row r="2574" spans="1:19" x14ac:dyDescent="0.35">
      <c r="A2574" s="72">
        <v>41363</v>
      </c>
      <c r="B2574" s="22" t="s">
        <v>105</v>
      </c>
      <c r="C2574" s="72" t="s">
        <v>58</v>
      </c>
      <c r="D2574" s="60">
        <v>1747</v>
      </c>
      <c r="E2574" s="22">
        <v>27</v>
      </c>
      <c r="F2574" s="49" t="s">
        <v>11</v>
      </c>
      <c r="G2574" s="49" t="s">
        <v>6</v>
      </c>
      <c r="H2574" s="73">
        <v>4.95</v>
      </c>
      <c r="I2574" s="73" t="s">
        <v>78</v>
      </c>
      <c r="J2574" s="74">
        <v>0.1</v>
      </c>
      <c r="K2574" s="73">
        <v>4.46</v>
      </c>
      <c r="L2574" s="73">
        <v>1.82</v>
      </c>
      <c r="M2574" s="22">
        <v>6</v>
      </c>
      <c r="N2574" s="22">
        <v>3021</v>
      </c>
      <c r="O2574" s="22" t="s">
        <v>26</v>
      </c>
      <c r="P2574" s="22" t="s">
        <v>27</v>
      </c>
      <c r="Q2574" s="75">
        <v>26.759999999999998</v>
      </c>
      <c r="R2574" s="73">
        <v>0.49000000000000021</v>
      </c>
      <c r="S2574" s="73">
        <v>15.839999999999998</v>
      </c>
    </row>
    <row r="2575" spans="1:19" x14ac:dyDescent="0.35">
      <c r="A2575" s="72">
        <v>41363</v>
      </c>
      <c r="B2575" s="22" t="s">
        <v>105</v>
      </c>
      <c r="C2575" s="72" t="s">
        <v>58</v>
      </c>
      <c r="D2575" s="60">
        <v>1748</v>
      </c>
      <c r="E2575" s="22">
        <v>17</v>
      </c>
      <c r="F2575" s="49" t="s">
        <v>10</v>
      </c>
      <c r="G2575" s="49" t="s">
        <v>6</v>
      </c>
      <c r="H2575" s="73">
        <v>49.95</v>
      </c>
      <c r="I2575" s="73" t="s">
        <v>82</v>
      </c>
      <c r="J2575" s="74">
        <v>0</v>
      </c>
      <c r="K2575" s="73">
        <v>49.95</v>
      </c>
      <c r="L2575" s="73">
        <v>23.93</v>
      </c>
      <c r="M2575" s="22">
        <v>9</v>
      </c>
      <c r="N2575" s="22">
        <v>3028</v>
      </c>
      <c r="O2575" s="22" t="s">
        <v>39</v>
      </c>
      <c r="P2575" s="22" t="s">
        <v>27</v>
      </c>
      <c r="Q2575" s="75">
        <v>449.55</v>
      </c>
      <c r="R2575" s="73">
        <v>0</v>
      </c>
      <c r="S2575" s="73">
        <v>234.18000000000004</v>
      </c>
    </row>
    <row r="2576" spans="1:19" x14ac:dyDescent="0.35">
      <c r="A2576" s="72">
        <v>41363</v>
      </c>
      <c r="B2576" s="22" t="s">
        <v>105</v>
      </c>
      <c r="C2576" s="72" t="s">
        <v>58</v>
      </c>
      <c r="D2576" s="60">
        <v>1749</v>
      </c>
      <c r="E2576" s="22">
        <v>40</v>
      </c>
      <c r="F2576" s="49" t="s">
        <v>11</v>
      </c>
      <c r="G2576" s="49" t="s">
        <v>6</v>
      </c>
      <c r="H2576" s="73">
        <v>16.95</v>
      </c>
      <c r="I2576" s="73" t="s">
        <v>79</v>
      </c>
      <c r="J2576" s="74">
        <v>0</v>
      </c>
      <c r="K2576" s="73">
        <v>16.95</v>
      </c>
      <c r="L2576" s="73">
        <v>6.53</v>
      </c>
      <c r="M2576" s="22">
        <v>33</v>
      </c>
      <c r="N2576" s="22">
        <v>3024</v>
      </c>
      <c r="O2576" s="22" t="s">
        <v>47</v>
      </c>
      <c r="P2576" s="22" t="s">
        <v>41</v>
      </c>
      <c r="Q2576" s="75">
        <v>559.35</v>
      </c>
      <c r="R2576" s="73">
        <v>0</v>
      </c>
      <c r="S2576" s="73">
        <v>343.85999999999996</v>
      </c>
    </row>
    <row r="2577" spans="1:19" x14ac:dyDescent="0.35">
      <c r="A2577" s="72">
        <v>41363</v>
      </c>
      <c r="B2577" s="22" t="s">
        <v>105</v>
      </c>
      <c r="C2577" s="72" t="s">
        <v>58</v>
      </c>
      <c r="D2577" s="60">
        <v>1750</v>
      </c>
      <c r="E2577" s="22">
        <v>40</v>
      </c>
      <c r="F2577" s="49" t="s">
        <v>10</v>
      </c>
      <c r="G2577" s="49" t="s">
        <v>6</v>
      </c>
      <c r="H2577" s="73">
        <v>16.95</v>
      </c>
      <c r="I2577" s="73" t="s">
        <v>79</v>
      </c>
      <c r="J2577" s="74">
        <v>0</v>
      </c>
      <c r="K2577" s="73">
        <v>16.95</v>
      </c>
      <c r="L2577" s="73">
        <v>6.53</v>
      </c>
      <c r="M2577" s="22">
        <v>23</v>
      </c>
      <c r="N2577" s="22">
        <v>3033</v>
      </c>
      <c r="O2577" s="22" t="s">
        <v>22</v>
      </c>
      <c r="P2577" s="22" t="s">
        <v>23</v>
      </c>
      <c r="Q2577" s="75">
        <v>389.84999999999997</v>
      </c>
      <c r="R2577" s="73">
        <v>0</v>
      </c>
      <c r="S2577" s="73">
        <v>239.65999999999997</v>
      </c>
    </row>
    <row r="2578" spans="1:19" x14ac:dyDescent="0.35">
      <c r="A2578" s="72">
        <v>41363</v>
      </c>
      <c r="B2578" s="22" t="s">
        <v>105</v>
      </c>
      <c r="C2578" s="72" t="s">
        <v>58</v>
      </c>
      <c r="D2578" s="60">
        <v>1750</v>
      </c>
      <c r="E2578" s="22">
        <v>39</v>
      </c>
      <c r="F2578" s="49" t="s">
        <v>10</v>
      </c>
      <c r="G2578" s="49" t="s">
        <v>6</v>
      </c>
      <c r="H2578" s="73">
        <v>26.95</v>
      </c>
      <c r="I2578" s="73" t="s">
        <v>80</v>
      </c>
      <c r="J2578" s="74">
        <v>0</v>
      </c>
      <c r="K2578" s="73">
        <v>26.95</v>
      </c>
      <c r="L2578" s="73">
        <v>12.24</v>
      </c>
      <c r="M2578" s="22">
        <v>3</v>
      </c>
      <c r="N2578" s="22">
        <v>3033</v>
      </c>
      <c r="O2578" s="22" t="s">
        <v>22</v>
      </c>
      <c r="P2578" s="22" t="s">
        <v>23</v>
      </c>
      <c r="Q2578" s="75">
        <v>80.849999999999994</v>
      </c>
      <c r="R2578" s="73">
        <v>0</v>
      </c>
      <c r="S2578" s="73">
        <v>44.129999999999995</v>
      </c>
    </row>
    <row r="2579" spans="1:19" x14ac:dyDescent="0.35">
      <c r="A2579" s="72">
        <v>41363</v>
      </c>
      <c r="B2579" s="22" t="s">
        <v>105</v>
      </c>
      <c r="C2579" s="72" t="s">
        <v>58</v>
      </c>
      <c r="D2579" s="60">
        <v>1750</v>
      </c>
      <c r="E2579" s="22">
        <v>38</v>
      </c>
      <c r="F2579" s="49" t="s">
        <v>10</v>
      </c>
      <c r="G2579" s="49" t="s">
        <v>6</v>
      </c>
      <c r="H2579" s="73">
        <v>24.95</v>
      </c>
      <c r="I2579" s="73" t="s">
        <v>80</v>
      </c>
      <c r="J2579" s="74">
        <v>0</v>
      </c>
      <c r="K2579" s="73">
        <v>24.95</v>
      </c>
      <c r="L2579" s="73">
        <v>11.48</v>
      </c>
      <c r="M2579" s="22">
        <v>3</v>
      </c>
      <c r="N2579" s="22">
        <v>3033</v>
      </c>
      <c r="O2579" s="22" t="s">
        <v>22</v>
      </c>
      <c r="P2579" s="22" t="s">
        <v>23</v>
      </c>
      <c r="Q2579" s="75">
        <v>74.849999999999994</v>
      </c>
      <c r="R2579" s="73">
        <v>0</v>
      </c>
      <c r="S2579" s="73">
        <v>40.409999999999997</v>
      </c>
    </row>
    <row r="2580" spans="1:19" x14ac:dyDescent="0.35">
      <c r="A2580" s="72">
        <v>41363</v>
      </c>
      <c r="B2580" s="22" t="s">
        <v>105</v>
      </c>
      <c r="C2580" s="72" t="s">
        <v>58</v>
      </c>
      <c r="D2580" s="60">
        <v>1750</v>
      </c>
      <c r="E2580" s="22">
        <v>34</v>
      </c>
      <c r="F2580" s="49" t="s">
        <v>10</v>
      </c>
      <c r="G2580" s="49" t="s">
        <v>6</v>
      </c>
      <c r="H2580" s="73">
        <v>37.950000000000003</v>
      </c>
      <c r="I2580" s="73" t="s">
        <v>81</v>
      </c>
      <c r="J2580" s="74">
        <v>0</v>
      </c>
      <c r="K2580" s="73">
        <v>37.950000000000003</v>
      </c>
      <c r="L2580" s="73">
        <v>15.35</v>
      </c>
      <c r="M2580" s="22">
        <v>16</v>
      </c>
      <c r="N2580" s="22">
        <v>3033</v>
      </c>
      <c r="O2580" s="22" t="s">
        <v>22</v>
      </c>
      <c r="P2580" s="22" t="s">
        <v>23</v>
      </c>
      <c r="Q2580" s="75">
        <v>607.20000000000005</v>
      </c>
      <c r="R2580" s="73">
        <v>0</v>
      </c>
      <c r="S2580" s="73">
        <v>361.6</v>
      </c>
    </row>
    <row r="2581" spans="1:19" x14ac:dyDescent="0.35">
      <c r="A2581" s="72">
        <v>41363</v>
      </c>
      <c r="B2581" s="22" t="s">
        <v>105</v>
      </c>
      <c r="C2581" s="72" t="s">
        <v>58</v>
      </c>
      <c r="D2581" s="60">
        <v>1751</v>
      </c>
      <c r="E2581" s="22">
        <v>37</v>
      </c>
      <c r="F2581" s="49" t="s">
        <v>11</v>
      </c>
      <c r="G2581" s="49" t="s">
        <v>6</v>
      </c>
      <c r="H2581" s="73">
        <v>24.95</v>
      </c>
      <c r="I2581" s="73" t="s">
        <v>80</v>
      </c>
      <c r="J2581" s="74">
        <v>0</v>
      </c>
      <c r="K2581" s="73">
        <v>24.95</v>
      </c>
      <c r="L2581" s="73">
        <v>9.3800000000000008</v>
      </c>
      <c r="M2581" s="22">
        <v>4</v>
      </c>
      <c r="N2581" s="22">
        <v>3028</v>
      </c>
      <c r="O2581" s="22" t="s">
        <v>39</v>
      </c>
      <c r="P2581" s="22" t="s">
        <v>27</v>
      </c>
      <c r="Q2581" s="75">
        <v>99.8</v>
      </c>
      <c r="R2581" s="73">
        <v>0</v>
      </c>
      <c r="S2581" s="73">
        <v>62.279999999999994</v>
      </c>
    </row>
    <row r="2582" spans="1:19" x14ac:dyDescent="0.35">
      <c r="A2582" s="72">
        <v>41363</v>
      </c>
      <c r="B2582" s="22" t="s">
        <v>105</v>
      </c>
      <c r="C2582" s="72" t="s">
        <v>58</v>
      </c>
      <c r="D2582" s="60">
        <v>1752</v>
      </c>
      <c r="E2582" s="22">
        <v>9</v>
      </c>
      <c r="F2582" s="49" t="s">
        <v>10</v>
      </c>
      <c r="G2582" s="49" t="s">
        <v>6</v>
      </c>
      <c r="H2582" s="73">
        <v>48.95</v>
      </c>
      <c r="I2582" s="73" t="s">
        <v>82</v>
      </c>
      <c r="J2582" s="74">
        <v>0</v>
      </c>
      <c r="K2582" s="73">
        <v>48.95</v>
      </c>
      <c r="L2582" s="73">
        <v>24.52</v>
      </c>
      <c r="M2582" s="22">
        <v>21</v>
      </c>
      <c r="N2582" s="22">
        <v>3024</v>
      </c>
      <c r="O2582" s="22" t="s">
        <v>47</v>
      </c>
      <c r="P2582" s="22" t="s">
        <v>41</v>
      </c>
      <c r="Q2582" s="75">
        <v>1027.95</v>
      </c>
      <c r="R2582" s="73">
        <v>0</v>
      </c>
      <c r="S2582" s="73">
        <v>513.03000000000009</v>
      </c>
    </row>
    <row r="2583" spans="1:19" x14ac:dyDescent="0.35">
      <c r="A2583" s="72">
        <v>41363</v>
      </c>
      <c r="B2583" s="22" t="s">
        <v>105</v>
      </c>
      <c r="C2583" s="72" t="s">
        <v>58</v>
      </c>
      <c r="D2583" s="60">
        <v>1752</v>
      </c>
      <c r="E2583" s="22">
        <v>43</v>
      </c>
      <c r="F2583" s="49" t="s">
        <v>10</v>
      </c>
      <c r="G2583" s="49" t="s">
        <v>6</v>
      </c>
      <c r="H2583" s="73">
        <v>11.95</v>
      </c>
      <c r="I2583" s="73" t="s">
        <v>79</v>
      </c>
      <c r="J2583" s="74">
        <v>0</v>
      </c>
      <c r="K2583" s="73">
        <v>11.95</v>
      </c>
      <c r="L2583" s="73">
        <v>3.32</v>
      </c>
      <c r="M2583" s="22">
        <v>6</v>
      </c>
      <c r="N2583" s="22">
        <v>3024</v>
      </c>
      <c r="O2583" s="22" t="s">
        <v>47</v>
      </c>
      <c r="P2583" s="22" t="s">
        <v>41</v>
      </c>
      <c r="Q2583" s="75">
        <v>71.699999999999989</v>
      </c>
      <c r="R2583" s="73">
        <v>0</v>
      </c>
      <c r="S2583" s="73">
        <v>51.779999999999994</v>
      </c>
    </row>
    <row r="2584" spans="1:19" x14ac:dyDescent="0.35">
      <c r="A2584" s="72">
        <v>41363</v>
      </c>
      <c r="B2584" s="22" t="s">
        <v>105</v>
      </c>
      <c r="C2584" s="72" t="s">
        <v>58</v>
      </c>
      <c r="D2584" s="60">
        <v>1752</v>
      </c>
      <c r="E2584" s="22">
        <v>34</v>
      </c>
      <c r="F2584" s="49" t="s">
        <v>10</v>
      </c>
      <c r="G2584" s="49" t="s">
        <v>6</v>
      </c>
      <c r="H2584" s="73">
        <v>37.950000000000003</v>
      </c>
      <c r="I2584" s="73" t="s">
        <v>81</v>
      </c>
      <c r="J2584" s="74">
        <v>0</v>
      </c>
      <c r="K2584" s="73">
        <v>37.950000000000003</v>
      </c>
      <c r="L2584" s="73">
        <v>15.35</v>
      </c>
      <c r="M2584" s="22">
        <v>16</v>
      </c>
      <c r="N2584" s="22">
        <v>3024</v>
      </c>
      <c r="O2584" s="22" t="s">
        <v>47</v>
      </c>
      <c r="P2584" s="22" t="s">
        <v>41</v>
      </c>
      <c r="Q2584" s="75">
        <v>607.20000000000005</v>
      </c>
      <c r="R2584" s="73">
        <v>0</v>
      </c>
      <c r="S2584" s="73">
        <v>361.6</v>
      </c>
    </row>
    <row r="2585" spans="1:19" x14ac:dyDescent="0.35">
      <c r="A2585" s="72">
        <v>41363</v>
      </c>
      <c r="B2585" s="22" t="s">
        <v>105</v>
      </c>
      <c r="C2585" s="72" t="s">
        <v>58</v>
      </c>
      <c r="D2585" s="60">
        <v>1753</v>
      </c>
      <c r="E2585" s="22">
        <v>22</v>
      </c>
      <c r="F2585" s="49" t="s">
        <v>11</v>
      </c>
      <c r="G2585" s="49" t="s">
        <v>6</v>
      </c>
      <c r="H2585" s="73">
        <v>0.95</v>
      </c>
      <c r="I2585" s="73" t="s">
        <v>78</v>
      </c>
      <c r="J2585" s="74">
        <v>0.2</v>
      </c>
      <c r="K2585" s="73">
        <v>0.76</v>
      </c>
      <c r="L2585" s="73">
        <v>0.56999999999999995</v>
      </c>
      <c r="M2585" s="22">
        <v>17</v>
      </c>
      <c r="N2585" s="22">
        <v>3027</v>
      </c>
      <c r="O2585" s="22" t="s">
        <v>50</v>
      </c>
      <c r="P2585" s="22" t="s">
        <v>23</v>
      </c>
      <c r="Q2585" s="75">
        <v>12.92</v>
      </c>
      <c r="R2585" s="73">
        <v>0.18999999999999995</v>
      </c>
      <c r="S2585" s="73">
        <v>3.2300000000000009</v>
      </c>
    </row>
    <row r="2586" spans="1:19" x14ac:dyDescent="0.35">
      <c r="A2586" s="72">
        <v>41363</v>
      </c>
      <c r="B2586" s="22" t="s">
        <v>105</v>
      </c>
      <c r="C2586" s="72" t="s">
        <v>58</v>
      </c>
      <c r="D2586" s="60">
        <v>1753</v>
      </c>
      <c r="E2586" s="22">
        <v>10</v>
      </c>
      <c r="F2586" s="49" t="s">
        <v>11</v>
      </c>
      <c r="G2586" s="49" t="s">
        <v>6</v>
      </c>
      <c r="H2586" s="73">
        <v>34.950000000000003</v>
      </c>
      <c r="I2586" s="73" t="s">
        <v>81</v>
      </c>
      <c r="J2586" s="74">
        <v>0</v>
      </c>
      <c r="K2586" s="73">
        <v>34.950000000000003</v>
      </c>
      <c r="L2586" s="73">
        <v>22.13</v>
      </c>
      <c r="M2586" s="22">
        <v>16</v>
      </c>
      <c r="N2586" s="22">
        <v>3027</v>
      </c>
      <c r="O2586" s="22" t="s">
        <v>50</v>
      </c>
      <c r="P2586" s="22" t="s">
        <v>23</v>
      </c>
      <c r="Q2586" s="75">
        <v>559.20000000000005</v>
      </c>
      <c r="R2586" s="73">
        <v>0</v>
      </c>
      <c r="S2586" s="73">
        <v>205.12000000000006</v>
      </c>
    </row>
    <row r="2587" spans="1:19" x14ac:dyDescent="0.35">
      <c r="A2587" s="72">
        <v>41363</v>
      </c>
      <c r="B2587" s="22" t="s">
        <v>105</v>
      </c>
      <c r="C2587" s="72" t="s">
        <v>58</v>
      </c>
      <c r="D2587" s="60">
        <v>1754</v>
      </c>
      <c r="E2587" s="22">
        <v>34</v>
      </c>
      <c r="F2587" s="49" t="s">
        <v>10</v>
      </c>
      <c r="G2587" s="49" t="s">
        <v>6</v>
      </c>
      <c r="H2587" s="73">
        <v>37.950000000000003</v>
      </c>
      <c r="I2587" s="73" t="s">
        <v>81</v>
      </c>
      <c r="J2587" s="74">
        <v>0</v>
      </c>
      <c r="K2587" s="73">
        <v>37.950000000000003</v>
      </c>
      <c r="L2587" s="73">
        <v>15.35</v>
      </c>
      <c r="M2587" s="22">
        <v>13</v>
      </c>
      <c r="N2587" s="22">
        <v>3032</v>
      </c>
      <c r="O2587" s="22" t="s">
        <v>30</v>
      </c>
      <c r="P2587" s="22" t="s">
        <v>31</v>
      </c>
      <c r="Q2587" s="75">
        <v>493.35</v>
      </c>
      <c r="R2587" s="73">
        <v>0</v>
      </c>
      <c r="S2587" s="73">
        <v>293.8</v>
      </c>
    </row>
    <row r="2588" spans="1:19" x14ac:dyDescent="0.35">
      <c r="A2588" s="72">
        <v>41363</v>
      </c>
      <c r="B2588" s="22" t="s">
        <v>105</v>
      </c>
      <c r="C2588" s="72" t="s">
        <v>58</v>
      </c>
      <c r="D2588" s="60">
        <v>1755</v>
      </c>
      <c r="E2588" s="22">
        <v>31</v>
      </c>
      <c r="F2588" s="49" t="s">
        <v>11</v>
      </c>
      <c r="G2588" s="49" t="s">
        <v>6</v>
      </c>
      <c r="H2588" s="73">
        <v>0.95</v>
      </c>
      <c r="I2588" s="73" t="s">
        <v>78</v>
      </c>
      <c r="J2588" s="74">
        <v>0</v>
      </c>
      <c r="K2588" s="73">
        <v>0.95</v>
      </c>
      <c r="L2588" s="73">
        <v>0.34</v>
      </c>
      <c r="M2588" s="22">
        <v>12</v>
      </c>
      <c r="N2588" s="22">
        <v>3015</v>
      </c>
      <c r="O2588" s="22" t="s">
        <v>37</v>
      </c>
      <c r="P2588" s="22" t="s">
        <v>29</v>
      </c>
      <c r="Q2588" s="75">
        <v>11.399999999999999</v>
      </c>
      <c r="R2588" s="73">
        <v>0</v>
      </c>
      <c r="S2588" s="73">
        <v>7.3199999999999985</v>
      </c>
    </row>
    <row r="2589" spans="1:19" x14ac:dyDescent="0.35">
      <c r="A2589" s="72">
        <v>41363</v>
      </c>
      <c r="B2589" s="22" t="s">
        <v>105</v>
      </c>
      <c r="C2589" s="72" t="s">
        <v>58</v>
      </c>
      <c r="D2589" s="60">
        <v>1756</v>
      </c>
      <c r="E2589" s="22">
        <v>23</v>
      </c>
      <c r="F2589" s="49" t="s">
        <v>10</v>
      </c>
      <c r="G2589" s="49" t="s">
        <v>6</v>
      </c>
      <c r="H2589" s="73">
        <v>2.95</v>
      </c>
      <c r="I2589" s="73" t="s">
        <v>78</v>
      </c>
      <c r="J2589" s="74">
        <v>0</v>
      </c>
      <c r="K2589" s="73">
        <v>2.95</v>
      </c>
      <c r="L2589" s="73">
        <v>1.68</v>
      </c>
      <c r="M2589" s="22">
        <v>1</v>
      </c>
      <c r="N2589" s="22">
        <v>3028</v>
      </c>
      <c r="O2589" s="22" t="s">
        <v>39</v>
      </c>
      <c r="P2589" s="22" t="s">
        <v>27</v>
      </c>
      <c r="Q2589" s="75">
        <v>2.95</v>
      </c>
      <c r="R2589" s="73">
        <v>0</v>
      </c>
      <c r="S2589" s="73">
        <v>1.2700000000000002</v>
      </c>
    </row>
    <row r="2590" spans="1:19" x14ac:dyDescent="0.35">
      <c r="A2590" s="72">
        <v>41363</v>
      </c>
      <c r="B2590" s="22" t="s">
        <v>105</v>
      </c>
      <c r="C2590" s="72" t="s">
        <v>58</v>
      </c>
      <c r="D2590" s="60">
        <v>1757</v>
      </c>
      <c r="E2590" s="22">
        <v>34</v>
      </c>
      <c r="F2590" s="49" t="s">
        <v>10</v>
      </c>
      <c r="G2590" s="49" t="s">
        <v>6</v>
      </c>
      <c r="H2590" s="73">
        <v>37.950000000000003</v>
      </c>
      <c r="I2590" s="73" t="s">
        <v>81</v>
      </c>
      <c r="J2590" s="74">
        <v>0</v>
      </c>
      <c r="K2590" s="73">
        <v>37.950000000000003</v>
      </c>
      <c r="L2590" s="73">
        <v>15.35</v>
      </c>
      <c r="M2590" s="22">
        <v>8</v>
      </c>
      <c r="N2590" s="22">
        <v>3020</v>
      </c>
      <c r="O2590" s="22" t="s">
        <v>26</v>
      </c>
      <c r="P2590" s="22" t="s">
        <v>27</v>
      </c>
      <c r="Q2590" s="75">
        <v>303.60000000000002</v>
      </c>
      <c r="R2590" s="73">
        <v>0</v>
      </c>
      <c r="S2590" s="73">
        <v>180.8</v>
      </c>
    </row>
    <row r="2591" spans="1:19" x14ac:dyDescent="0.35">
      <c r="A2591" s="72">
        <v>41363</v>
      </c>
      <c r="B2591" s="22" t="s">
        <v>105</v>
      </c>
      <c r="C2591" s="72" t="s">
        <v>58</v>
      </c>
      <c r="D2591" s="60">
        <v>1758</v>
      </c>
      <c r="E2591" s="22">
        <v>22</v>
      </c>
      <c r="F2591" s="49" t="s">
        <v>10</v>
      </c>
      <c r="G2591" s="49" t="s">
        <v>6</v>
      </c>
      <c r="H2591" s="73">
        <v>0.95</v>
      </c>
      <c r="I2591" s="73" t="s">
        <v>78</v>
      </c>
      <c r="J2591" s="74">
        <v>0</v>
      </c>
      <c r="K2591" s="73">
        <v>0.95</v>
      </c>
      <c r="L2591" s="73">
        <v>0.56999999999999995</v>
      </c>
      <c r="M2591" s="22">
        <v>3</v>
      </c>
      <c r="N2591" s="22">
        <v>3028</v>
      </c>
      <c r="O2591" s="22" t="s">
        <v>39</v>
      </c>
      <c r="P2591" s="22" t="s">
        <v>27</v>
      </c>
      <c r="Q2591" s="75">
        <v>2.8499999999999996</v>
      </c>
      <c r="R2591" s="73">
        <v>0</v>
      </c>
      <c r="S2591" s="73">
        <v>1.1400000000000001</v>
      </c>
    </row>
    <row r="2592" spans="1:19" x14ac:dyDescent="0.35">
      <c r="A2592" s="72">
        <v>41363</v>
      </c>
      <c r="B2592" s="22" t="s">
        <v>105</v>
      </c>
      <c r="C2592" s="72" t="s">
        <v>58</v>
      </c>
      <c r="D2592" s="60">
        <v>1759</v>
      </c>
      <c r="E2592" s="22">
        <v>43</v>
      </c>
      <c r="F2592" s="49" t="s">
        <v>10</v>
      </c>
      <c r="G2592" s="49" t="s">
        <v>6</v>
      </c>
      <c r="H2592" s="73">
        <v>11.95</v>
      </c>
      <c r="I2592" s="73" t="s">
        <v>79</v>
      </c>
      <c r="J2592" s="74">
        <v>0.1</v>
      </c>
      <c r="K2592" s="73">
        <v>10.76</v>
      </c>
      <c r="L2592" s="73">
        <v>3.32</v>
      </c>
      <c r="M2592" s="22">
        <v>7</v>
      </c>
      <c r="N2592" s="22">
        <v>3016</v>
      </c>
      <c r="O2592" s="22" t="s">
        <v>42</v>
      </c>
      <c r="P2592" s="22" t="s">
        <v>29</v>
      </c>
      <c r="Q2592" s="75">
        <v>75.319999999999993</v>
      </c>
      <c r="R2592" s="73">
        <v>1.1899999999999995</v>
      </c>
      <c r="S2592" s="73">
        <v>52.08</v>
      </c>
    </row>
    <row r="2593" spans="1:19" x14ac:dyDescent="0.35">
      <c r="A2593" s="72">
        <v>41363</v>
      </c>
      <c r="B2593" s="22" t="s">
        <v>105</v>
      </c>
      <c r="C2593" s="72" t="s">
        <v>58</v>
      </c>
      <c r="D2593" s="60">
        <v>1760</v>
      </c>
      <c r="E2593" s="22">
        <v>37</v>
      </c>
      <c r="F2593" s="49" t="s">
        <v>11</v>
      </c>
      <c r="G2593" s="49" t="s">
        <v>6</v>
      </c>
      <c r="H2593" s="73">
        <v>24.95</v>
      </c>
      <c r="I2593" s="73" t="s">
        <v>80</v>
      </c>
      <c r="J2593" s="74">
        <v>0.1</v>
      </c>
      <c r="K2593" s="73">
        <v>22.46</v>
      </c>
      <c r="L2593" s="73">
        <v>9.3800000000000008</v>
      </c>
      <c r="M2593" s="22">
        <v>12</v>
      </c>
      <c r="N2593" s="22">
        <v>3026</v>
      </c>
      <c r="O2593" s="22" t="s">
        <v>51</v>
      </c>
      <c r="P2593" s="22" t="s">
        <v>41</v>
      </c>
      <c r="Q2593" s="75">
        <v>269.52</v>
      </c>
      <c r="R2593" s="73">
        <v>2.4899999999999984</v>
      </c>
      <c r="S2593" s="73">
        <v>156.96</v>
      </c>
    </row>
    <row r="2594" spans="1:19" x14ac:dyDescent="0.35">
      <c r="A2594" s="72">
        <v>41363</v>
      </c>
      <c r="B2594" s="22" t="s">
        <v>105</v>
      </c>
      <c r="C2594" s="72" t="s">
        <v>58</v>
      </c>
      <c r="D2594" s="60">
        <v>1761</v>
      </c>
      <c r="E2594" s="22">
        <v>14</v>
      </c>
      <c r="F2594" s="49" t="s">
        <v>10</v>
      </c>
      <c r="G2594" s="49" t="s">
        <v>6</v>
      </c>
      <c r="H2594" s="73">
        <v>31.95</v>
      </c>
      <c r="I2594" s="73" t="s">
        <v>81</v>
      </c>
      <c r="J2594" s="74">
        <v>0.1</v>
      </c>
      <c r="K2594" s="73">
        <v>28.76</v>
      </c>
      <c r="L2594" s="73">
        <v>17.38</v>
      </c>
      <c r="M2594" s="22">
        <v>4</v>
      </c>
      <c r="N2594" s="22">
        <v>3011</v>
      </c>
      <c r="O2594" s="22" t="s">
        <v>52</v>
      </c>
      <c r="P2594" s="22" t="s">
        <v>31</v>
      </c>
      <c r="Q2594" s="75">
        <v>115.04</v>
      </c>
      <c r="R2594" s="73">
        <v>3.1899999999999977</v>
      </c>
      <c r="S2594" s="73">
        <v>45.52000000000001</v>
      </c>
    </row>
    <row r="2595" spans="1:19" x14ac:dyDescent="0.35">
      <c r="A2595" s="72">
        <v>41363</v>
      </c>
      <c r="B2595" s="22" t="s">
        <v>105</v>
      </c>
      <c r="C2595" s="72" t="s">
        <v>58</v>
      </c>
      <c r="D2595" s="60">
        <v>1761</v>
      </c>
      <c r="E2595" s="22">
        <v>33</v>
      </c>
      <c r="F2595" s="49" t="s">
        <v>10</v>
      </c>
      <c r="G2595" s="49" t="s">
        <v>6</v>
      </c>
      <c r="H2595" s="73">
        <v>19.95</v>
      </c>
      <c r="I2595" s="73" t="s">
        <v>79</v>
      </c>
      <c r="J2595" s="74">
        <v>0</v>
      </c>
      <c r="K2595" s="73">
        <v>19.95</v>
      </c>
      <c r="L2595" s="73">
        <v>9.7799999999999994</v>
      </c>
      <c r="M2595" s="22">
        <v>9</v>
      </c>
      <c r="N2595" s="22">
        <v>3011</v>
      </c>
      <c r="O2595" s="22" t="s">
        <v>52</v>
      </c>
      <c r="P2595" s="22" t="s">
        <v>31</v>
      </c>
      <c r="Q2595" s="75">
        <v>179.54999999999998</v>
      </c>
      <c r="R2595" s="73">
        <v>0</v>
      </c>
      <c r="S2595" s="73">
        <v>91.53</v>
      </c>
    </row>
    <row r="2596" spans="1:19" x14ac:dyDescent="0.35">
      <c r="A2596" s="72">
        <v>41363</v>
      </c>
      <c r="B2596" s="22" t="s">
        <v>105</v>
      </c>
      <c r="C2596" s="72" t="s">
        <v>58</v>
      </c>
      <c r="D2596" s="60">
        <v>1762</v>
      </c>
      <c r="E2596" s="22">
        <v>49</v>
      </c>
      <c r="F2596" s="49" t="s">
        <v>11</v>
      </c>
      <c r="G2596" s="49" t="s">
        <v>6</v>
      </c>
      <c r="H2596" s="73">
        <v>63.95</v>
      </c>
      <c r="I2596" s="73" t="s">
        <v>83</v>
      </c>
      <c r="J2596" s="74">
        <v>0</v>
      </c>
      <c r="K2596" s="73">
        <v>63.95</v>
      </c>
      <c r="L2596" s="73">
        <v>27.1</v>
      </c>
      <c r="M2596" s="22">
        <v>4</v>
      </c>
      <c r="N2596" s="22">
        <v>3020</v>
      </c>
      <c r="O2596" s="22" t="s">
        <v>26</v>
      </c>
      <c r="P2596" s="22" t="s">
        <v>27</v>
      </c>
      <c r="Q2596" s="75">
        <v>255.8</v>
      </c>
      <c r="R2596" s="73">
        <v>0</v>
      </c>
      <c r="S2596" s="73">
        <v>147.4</v>
      </c>
    </row>
    <row r="2597" spans="1:19" x14ac:dyDescent="0.35">
      <c r="A2597" s="72">
        <v>41363</v>
      </c>
      <c r="B2597" s="22" t="s">
        <v>105</v>
      </c>
      <c r="C2597" s="72" t="s">
        <v>58</v>
      </c>
      <c r="D2597" s="60">
        <v>1763</v>
      </c>
      <c r="E2597" s="22">
        <v>45</v>
      </c>
      <c r="F2597" s="49" t="s">
        <v>10</v>
      </c>
      <c r="G2597" s="49" t="s">
        <v>6</v>
      </c>
      <c r="H2597" s="73">
        <v>38.950000000000003</v>
      </c>
      <c r="I2597" s="73" t="s">
        <v>81</v>
      </c>
      <c r="J2597" s="74">
        <v>0</v>
      </c>
      <c r="K2597" s="73">
        <v>38.950000000000003</v>
      </c>
      <c r="L2597" s="73">
        <v>22.33</v>
      </c>
      <c r="M2597" s="22">
        <v>2</v>
      </c>
      <c r="N2597" s="22">
        <v>3021</v>
      </c>
      <c r="O2597" s="22" t="s">
        <v>26</v>
      </c>
      <c r="P2597" s="22" t="s">
        <v>27</v>
      </c>
      <c r="Q2597" s="75">
        <v>77.900000000000006</v>
      </c>
      <c r="R2597" s="73">
        <v>0</v>
      </c>
      <c r="S2597" s="73">
        <v>33.240000000000009</v>
      </c>
    </row>
    <row r="2598" spans="1:19" x14ac:dyDescent="0.35">
      <c r="A2598" s="72">
        <v>41363</v>
      </c>
      <c r="B2598" s="22" t="s">
        <v>105</v>
      </c>
      <c r="C2598" s="72" t="s">
        <v>58</v>
      </c>
      <c r="D2598" s="60">
        <v>1764</v>
      </c>
      <c r="E2598" s="22">
        <v>48</v>
      </c>
      <c r="F2598" s="49" t="s">
        <v>11</v>
      </c>
      <c r="G2598" s="49" t="s">
        <v>6</v>
      </c>
      <c r="H2598" s="73">
        <v>3.95</v>
      </c>
      <c r="I2598" s="73" t="s">
        <v>78</v>
      </c>
      <c r="J2598" s="74">
        <v>0</v>
      </c>
      <c r="K2598" s="73">
        <v>3.95</v>
      </c>
      <c r="L2598" s="73">
        <v>1.43</v>
      </c>
      <c r="M2598" s="22">
        <v>10</v>
      </c>
      <c r="N2598" s="22">
        <v>3031</v>
      </c>
      <c r="O2598" s="22" t="s">
        <v>48</v>
      </c>
      <c r="P2598" s="22" t="s">
        <v>23</v>
      </c>
      <c r="Q2598" s="75">
        <v>39.5</v>
      </c>
      <c r="R2598" s="73">
        <v>0</v>
      </c>
      <c r="S2598" s="73">
        <v>25.200000000000003</v>
      </c>
    </row>
    <row r="2599" spans="1:19" x14ac:dyDescent="0.35">
      <c r="A2599" s="72">
        <v>41363</v>
      </c>
      <c r="B2599" s="22" t="s">
        <v>105</v>
      </c>
      <c r="C2599" s="72" t="s">
        <v>58</v>
      </c>
      <c r="D2599" s="60">
        <v>1765</v>
      </c>
      <c r="E2599" s="22">
        <v>15</v>
      </c>
      <c r="F2599" s="49" t="s">
        <v>10</v>
      </c>
      <c r="G2599" s="49" t="s">
        <v>6</v>
      </c>
      <c r="H2599" s="73">
        <v>28.95</v>
      </c>
      <c r="I2599" s="73" t="s">
        <v>80</v>
      </c>
      <c r="J2599" s="74">
        <v>0.1</v>
      </c>
      <c r="K2599" s="73">
        <v>26.06</v>
      </c>
      <c r="L2599" s="73">
        <v>17.53</v>
      </c>
      <c r="M2599" s="22">
        <v>18</v>
      </c>
      <c r="N2599" s="22">
        <v>3014</v>
      </c>
      <c r="O2599" s="22" t="s">
        <v>24</v>
      </c>
      <c r="P2599" s="22" t="s">
        <v>25</v>
      </c>
      <c r="Q2599" s="75">
        <v>469.08</v>
      </c>
      <c r="R2599" s="73">
        <v>2.8900000000000006</v>
      </c>
      <c r="S2599" s="73">
        <v>153.53999999999996</v>
      </c>
    </row>
    <row r="2600" spans="1:19" x14ac:dyDescent="0.35">
      <c r="A2600" s="72">
        <v>41363</v>
      </c>
      <c r="B2600" s="22" t="s">
        <v>105</v>
      </c>
      <c r="C2600" s="72" t="s">
        <v>58</v>
      </c>
      <c r="D2600" s="60">
        <v>1765</v>
      </c>
      <c r="E2600" s="22">
        <v>13</v>
      </c>
      <c r="F2600" s="49" t="s">
        <v>10</v>
      </c>
      <c r="G2600" s="49" t="s">
        <v>6</v>
      </c>
      <c r="H2600" s="73">
        <v>26.95</v>
      </c>
      <c r="I2600" s="73" t="s">
        <v>80</v>
      </c>
      <c r="J2600" s="74">
        <v>0</v>
      </c>
      <c r="K2600" s="73">
        <v>26.95</v>
      </c>
      <c r="L2600" s="73">
        <v>13.26</v>
      </c>
      <c r="M2600" s="22">
        <v>20</v>
      </c>
      <c r="N2600" s="22">
        <v>3014</v>
      </c>
      <c r="O2600" s="22" t="s">
        <v>24</v>
      </c>
      <c r="P2600" s="22" t="s">
        <v>25</v>
      </c>
      <c r="Q2600" s="75">
        <v>539</v>
      </c>
      <c r="R2600" s="73">
        <v>0</v>
      </c>
      <c r="S2600" s="73">
        <v>273.8</v>
      </c>
    </row>
    <row r="2601" spans="1:19" x14ac:dyDescent="0.35">
      <c r="A2601" s="72">
        <v>41363</v>
      </c>
      <c r="B2601" s="22" t="s">
        <v>105</v>
      </c>
      <c r="C2601" s="72" t="s">
        <v>58</v>
      </c>
      <c r="D2601" s="60">
        <v>1765</v>
      </c>
      <c r="E2601" s="22">
        <v>5</v>
      </c>
      <c r="F2601" s="49" t="s">
        <v>10</v>
      </c>
      <c r="G2601" s="49" t="s">
        <v>6</v>
      </c>
      <c r="H2601" s="73">
        <v>24.95</v>
      </c>
      <c r="I2601" s="73" t="s">
        <v>80</v>
      </c>
      <c r="J2601" s="74">
        <v>0.1</v>
      </c>
      <c r="K2601" s="73">
        <v>22.46</v>
      </c>
      <c r="L2601" s="73">
        <v>12.27</v>
      </c>
      <c r="M2601" s="22">
        <v>8</v>
      </c>
      <c r="N2601" s="22">
        <v>3014</v>
      </c>
      <c r="O2601" s="22" t="s">
        <v>24</v>
      </c>
      <c r="P2601" s="22" t="s">
        <v>25</v>
      </c>
      <c r="Q2601" s="75">
        <v>179.68</v>
      </c>
      <c r="R2601" s="73">
        <v>2.4899999999999984</v>
      </c>
      <c r="S2601" s="73">
        <v>81.52000000000001</v>
      </c>
    </row>
    <row r="2602" spans="1:19" x14ac:dyDescent="0.35">
      <c r="A2602" s="72">
        <v>41363</v>
      </c>
      <c r="B2602" s="22" t="s">
        <v>105</v>
      </c>
      <c r="C2602" s="72" t="s">
        <v>58</v>
      </c>
      <c r="D2602" s="60">
        <v>1765</v>
      </c>
      <c r="E2602" s="22">
        <v>19</v>
      </c>
      <c r="F2602" s="49" t="s">
        <v>10</v>
      </c>
      <c r="G2602" s="49" t="s">
        <v>6</v>
      </c>
      <c r="H2602" s="73">
        <v>49.95</v>
      </c>
      <c r="I2602" s="73" t="s">
        <v>82</v>
      </c>
      <c r="J2602" s="74">
        <v>0</v>
      </c>
      <c r="K2602" s="73">
        <v>49.95</v>
      </c>
      <c r="L2602" s="73">
        <v>24.77</v>
      </c>
      <c r="M2602" s="22">
        <v>29</v>
      </c>
      <c r="N2602" s="22">
        <v>3014</v>
      </c>
      <c r="O2602" s="22" t="s">
        <v>24</v>
      </c>
      <c r="P2602" s="22" t="s">
        <v>25</v>
      </c>
      <c r="Q2602" s="75">
        <v>1448.5500000000002</v>
      </c>
      <c r="R2602" s="73">
        <v>0</v>
      </c>
      <c r="S2602" s="73">
        <v>730.22000000000014</v>
      </c>
    </row>
    <row r="2603" spans="1:19" x14ac:dyDescent="0.35">
      <c r="A2603" s="72">
        <v>41364</v>
      </c>
      <c r="B2603" s="22" t="s">
        <v>99</v>
      </c>
      <c r="C2603" s="72" t="s">
        <v>58</v>
      </c>
      <c r="D2603" s="60">
        <v>1766</v>
      </c>
      <c r="E2603" s="22">
        <v>42</v>
      </c>
      <c r="F2603" s="49" t="s">
        <v>10</v>
      </c>
      <c r="G2603" s="49" t="s">
        <v>6</v>
      </c>
      <c r="H2603" s="73">
        <v>35.950000000000003</v>
      </c>
      <c r="I2603" s="73" t="s">
        <v>81</v>
      </c>
      <c r="J2603" s="74">
        <v>0.1</v>
      </c>
      <c r="K2603" s="73">
        <v>32.36</v>
      </c>
      <c r="L2603" s="73">
        <v>20.25</v>
      </c>
      <c r="M2603" s="22">
        <v>1</v>
      </c>
      <c r="N2603" s="22">
        <v>3020</v>
      </c>
      <c r="O2603" s="22" t="s">
        <v>26</v>
      </c>
      <c r="P2603" s="22" t="s">
        <v>27</v>
      </c>
      <c r="Q2603" s="75">
        <v>32.36</v>
      </c>
      <c r="R2603" s="73">
        <v>3.5900000000000034</v>
      </c>
      <c r="S2603" s="73">
        <v>12.11</v>
      </c>
    </row>
    <row r="2604" spans="1:19" x14ac:dyDescent="0.35">
      <c r="A2604" s="72">
        <v>41364</v>
      </c>
      <c r="B2604" s="22" t="s">
        <v>99</v>
      </c>
      <c r="C2604" s="72" t="s">
        <v>58</v>
      </c>
      <c r="D2604" s="60">
        <v>1766</v>
      </c>
      <c r="E2604" s="22">
        <v>40</v>
      </c>
      <c r="F2604" s="49" t="s">
        <v>10</v>
      </c>
      <c r="G2604" s="49" t="s">
        <v>6</v>
      </c>
      <c r="H2604" s="73">
        <v>16.95</v>
      </c>
      <c r="I2604" s="73" t="s">
        <v>79</v>
      </c>
      <c r="J2604" s="74">
        <v>0</v>
      </c>
      <c r="K2604" s="73">
        <v>16.95</v>
      </c>
      <c r="L2604" s="73">
        <v>6.53</v>
      </c>
      <c r="M2604" s="22">
        <v>9</v>
      </c>
      <c r="N2604" s="22">
        <v>3020</v>
      </c>
      <c r="O2604" s="22" t="s">
        <v>26</v>
      </c>
      <c r="P2604" s="22" t="s">
        <v>27</v>
      </c>
      <c r="Q2604" s="75">
        <v>152.54999999999998</v>
      </c>
      <c r="R2604" s="73">
        <v>0</v>
      </c>
      <c r="S2604" s="73">
        <v>93.779999999999987</v>
      </c>
    </row>
    <row r="2605" spans="1:19" x14ac:dyDescent="0.35">
      <c r="A2605" s="72">
        <v>41364</v>
      </c>
      <c r="B2605" s="22" t="s">
        <v>99</v>
      </c>
      <c r="C2605" s="72" t="s">
        <v>58</v>
      </c>
      <c r="D2605" s="60">
        <v>1767</v>
      </c>
      <c r="E2605" s="22">
        <v>46</v>
      </c>
      <c r="F2605" s="49" t="s">
        <v>11</v>
      </c>
      <c r="G2605" s="49" t="s">
        <v>6</v>
      </c>
      <c r="H2605" s="73">
        <v>55.95</v>
      </c>
      <c r="I2605" s="73" t="s">
        <v>83</v>
      </c>
      <c r="J2605" s="74">
        <v>0</v>
      </c>
      <c r="K2605" s="73">
        <v>55.95</v>
      </c>
      <c r="L2605" s="73">
        <v>32.47</v>
      </c>
      <c r="M2605" s="22">
        <v>5</v>
      </c>
      <c r="N2605" s="22">
        <v>3020</v>
      </c>
      <c r="O2605" s="22" t="s">
        <v>26</v>
      </c>
      <c r="P2605" s="22" t="s">
        <v>27</v>
      </c>
      <c r="Q2605" s="75">
        <v>279.75</v>
      </c>
      <c r="R2605" s="73">
        <v>0</v>
      </c>
      <c r="S2605" s="73">
        <v>117.40000000000002</v>
      </c>
    </row>
    <row r="2606" spans="1:19" x14ac:dyDescent="0.35">
      <c r="A2606" s="72">
        <v>41364</v>
      </c>
      <c r="B2606" s="22" t="s">
        <v>99</v>
      </c>
      <c r="C2606" s="72" t="s">
        <v>58</v>
      </c>
      <c r="D2606" s="60">
        <v>1768</v>
      </c>
      <c r="E2606" s="22">
        <v>6</v>
      </c>
      <c r="F2606" s="49" t="s">
        <v>9</v>
      </c>
      <c r="G2606" s="49" t="s">
        <v>6</v>
      </c>
      <c r="H2606" s="73">
        <v>55.95</v>
      </c>
      <c r="I2606" s="73" t="s">
        <v>83</v>
      </c>
      <c r="J2606" s="74">
        <v>0</v>
      </c>
      <c r="K2606" s="73">
        <v>55.95</v>
      </c>
      <c r="L2606" s="73">
        <v>16.059999999999999</v>
      </c>
      <c r="M2606" s="22">
        <v>7</v>
      </c>
      <c r="N2606" s="22">
        <v>3016</v>
      </c>
      <c r="O2606" s="22" t="s">
        <v>42</v>
      </c>
      <c r="P2606" s="22" t="s">
        <v>29</v>
      </c>
      <c r="Q2606" s="75">
        <v>391.65000000000003</v>
      </c>
      <c r="R2606" s="73">
        <v>0</v>
      </c>
      <c r="S2606" s="73">
        <v>279.23</v>
      </c>
    </row>
    <row r="2607" spans="1:19" x14ac:dyDescent="0.35">
      <c r="A2607" s="72">
        <v>41365</v>
      </c>
      <c r="B2607" s="22" t="s">
        <v>100</v>
      </c>
      <c r="C2607" s="72" t="s">
        <v>59</v>
      </c>
      <c r="D2607" s="60">
        <v>1769</v>
      </c>
      <c r="E2607" s="22">
        <v>8</v>
      </c>
      <c r="F2607" s="49" t="s">
        <v>9</v>
      </c>
      <c r="G2607" s="49" t="s">
        <v>6</v>
      </c>
      <c r="H2607" s="73">
        <v>7.95</v>
      </c>
      <c r="I2607" s="73" t="s">
        <v>78</v>
      </c>
      <c r="J2607" s="74">
        <v>0</v>
      </c>
      <c r="K2607" s="73">
        <v>7.95</v>
      </c>
      <c r="L2607" s="73">
        <v>4.53</v>
      </c>
      <c r="M2607" s="22">
        <v>7</v>
      </c>
      <c r="N2607" s="22">
        <v>3031</v>
      </c>
      <c r="O2607" s="22" t="s">
        <v>48</v>
      </c>
      <c r="P2607" s="22" t="s">
        <v>23</v>
      </c>
      <c r="Q2607" s="75">
        <v>55.65</v>
      </c>
      <c r="R2607" s="73">
        <v>0</v>
      </c>
      <c r="S2607" s="73">
        <v>23.939999999999998</v>
      </c>
    </row>
    <row r="2608" spans="1:19" x14ac:dyDescent="0.35">
      <c r="A2608" s="72">
        <v>41365</v>
      </c>
      <c r="B2608" s="22" t="s">
        <v>100</v>
      </c>
      <c r="C2608" s="72" t="s">
        <v>59</v>
      </c>
      <c r="D2608" s="60">
        <v>1770</v>
      </c>
      <c r="E2608" s="22">
        <v>18</v>
      </c>
      <c r="F2608" s="49" t="s">
        <v>7</v>
      </c>
      <c r="G2608" s="49" t="s">
        <v>6</v>
      </c>
      <c r="H2608" s="73">
        <v>54.95</v>
      </c>
      <c r="I2608" s="73" t="s">
        <v>83</v>
      </c>
      <c r="J2608" s="74">
        <v>0</v>
      </c>
      <c r="K2608" s="73">
        <v>54.95</v>
      </c>
      <c r="L2608" s="73">
        <v>26.65</v>
      </c>
      <c r="M2608" s="22">
        <v>28</v>
      </c>
      <c r="N2608" s="22">
        <v>3018</v>
      </c>
      <c r="O2608" s="22" t="s">
        <v>49</v>
      </c>
      <c r="P2608" s="22" t="s">
        <v>41</v>
      </c>
      <c r="Q2608" s="75">
        <v>1538.6000000000001</v>
      </c>
      <c r="R2608" s="73">
        <v>0</v>
      </c>
      <c r="S2608" s="73">
        <v>792.40000000000009</v>
      </c>
    </row>
    <row r="2609" spans="1:19" x14ac:dyDescent="0.35">
      <c r="A2609" s="72">
        <v>41365</v>
      </c>
      <c r="B2609" s="22" t="s">
        <v>100</v>
      </c>
      <c r="C2609" s="72" t="s">
        <v>59</v>
      </c>
      <c r="D2609" s="60">
        <v>1771</v>
      </c>
      <c r="E2609" s="22">
        <v>16</v>
      </c>
      <c r="F2609" s="49" t="s">
        <v>9</v>
      </c>
      <c r="G2609" s="49" t="s">
        <v>6</v>
      </c>
      <c r="H2609" s="73">
        <v>27.95</v>
      </c>
      <c r="I2609" s="73" t="s">
        <v>80</v>
      </c>
      <c r="J2609" s="74">
        <v>0</v>
      </c>
      <c r="K2609" s="73">
        <v>27.95</v>
      </c>
      <c r="L2609" s="73">
        <v>15.85</v>
      </c>
      <c r="M2609" s="22">
        <v>6</v>
      </c>
      <c r="N2609" s="22">
        <v>3032</v>
      </c>
      <c r="O2609" s="22" t="s">
        <v>30</v>
      </c>
      <c r="P2609" s="22" t="s">
        <v>31</v>
      </c>
      <c r="Q2609" s="75">
        <v>167.7</v>
      </c>
      <c r="R2609" s="73">
        <v>0</v>
      </c>
      <c r="S2609" s="73">
        <v>72.599999999999994</v>
      </c>
    </row>
    <row r="2610" spans="1:19" x14ac:dyDescent="0.35">
      <c r="A2610" s="72">
        <v>41365</v>
      </c>
      <c r="B2610" s="22" t="s">
        <v>100</v>
      </c>
      <c r="C2610" s="72" t="s">
        <v>59</v>
      </c>
      <c r="D2610" s="60">
        <v>1772</v>
      </c>
      <c r="E2610" s="22">
        <v>15</v>
      </c>
      <c r="F2610" s="49" t="s">
        <v>7</v>
      </c>
      <c r="G2610" s="49" t="s">
        <v>6</v>
      </c>
      <c r="H2610" s="73">
        <v>28.95</v>
      </c>
      <c r="I2610" s="73" t="s">
        <v>80</v>
      </c>
      <c r="J2610" s="74">
        <v>0</v>
      </c>
      <c r="K2610" s="73">
        <v>28.95</v>
      </c>
      <c r="L2610" s="73">
        <v>17.53</v>
      </c>
      <c r="M2610" s="22">
        <v>38</v>
      </c>
      <c r="N2610" s="22">
        <v>3030</v>
      </c>
      <c r="O2610" s="22" t="s">
        <v>40</v>
      </c>
      <c r="P2610" s="22" t="s">
        <v>41</v>
      </c>
      <c r="Q2610" s="75">
        <v>1100.0999999999999</v>
      </c>
      <c r="R2610" s="73">
        <v>0</v>
      </c>
      <c r="S2610" s="73">
        <v>433.95999999999992</v>
      </c>
    </row>
    <row r="2611" spans="1:19" x14ac:dyDescent="0.35">
      <c r="A2611" s="72">
        <v>41365</v>
      </c>
      <c r="B2611" s="22" t="s">
        <v>100</v>
      </c>
      <c r="C2611" s="72" t="s">
        <v>59</v>
      </c>
      <c r="D2611" s="60">
        <v>1772</v>
      </c>
      <c r="E2611" s="22">
        <v>21</v>
      </c>
      <c r="F2611" s="49" t="s">
        <v>7</v>
      </c>
      <c r="G2611" s="49" t="s">
        <v>6</v>
      </c>
      <c r="H2611" s="73">
        <v>26.95</v>
      </c>
      <c r="I2611" s="73" t="s">
        <v>80</v>
      </c>
      <c r="J2611" s="74">
        <v>0.1</v>
      </c>
      <c r="K2611" s="73">
        <v>24.26</v>
      </c>
      <c r="L2611" s="73">
        <v>12.42</v>
      </c>
      <c r="M2611" s="22">
        <v>17</v>
      </c>
      <c r="N2611" s="22">
        <v>3030</v>
      </c>
      <c r="O2611" s="22" t="s">
        <v>40</v>
      </c>
      <c r="P2611" s="22" t="s">
        <v>41</v>
      </c>
      <c r="Q2611" s="75">
        <v>412.42</v>
      </c>
      <c r="R2611" s="73">
        <v>2.6899999999999977</v>
      </c>
      <c r="S2611" s="73">
        <v>201.28000000000003</v>
      </c>
    </row>
    <row r="2612" spans="1:19" x14ac:dyDescent="0.35">
      <c r="A2612" s="72">
        <v>41365</v>
      </c>
      <c r="B2612" s="22" t="s">
        <v>100</v>
      </c>
      <c r="C2612" s="72" t="s">
        <v>59</v>
      </c>
      <c r="D2612" s="60">
        <v>1773</v>
      </c>
      <c r="E2612" s="22">
        <v>25</v>
      </c>
      <c r="F2612" s="49" t="s">
        <v>8</v>
      </c>
      <c r="G2612" s="49" t="s">
        <v>6</v>
      </c>
      <c r="H2612" s="73">
        <v>0.95</v>
      </c>
      <c r="I2612" s="73" t="s">
        <v>78</v>
      </c>
      <c r="J2612" s="74">
        <v>0.1</v>
      </c>
      <c r="K2612" s="73">
        <v>0.86</v>
      </c>
      <c r="L2612" s="73">
        <v>0.35</v>
      </c>
      <c r="M2612" s="22">
        <v>25</v>
      </c>
      <c r="N2612" s="22">
        <v>3028</v>
      </c>
      <c r="O2612" s="22" t="s">
        <v>39</v>
      </c>
      <c r="P2612" s="22" t="s">
        <v>27</v>
      </c>
      <c r="Q2612" s="75">
        <v>21.5</v>
      </c>
      <c r="R2612" s="73">
        <v>8.9999999999999969E-2</v>
      </c>
      <c r="S2612" s="73">
        <v>12.75</v>
      </c>
    </row>
    <row r="2613" spans="1:19" x14ac:dyDescent="0.35">
      <c r="A2613" s="72">
        <v>41365</v>
      </c>
      <c r="B2613" s="22" t="s">
        <v>100</v>
      </c>
      <c r="C2613" s="72" t="s">
        <v>59</v>
      </c>
      <c r="D2613" s="60">
        <v>1774</v>
      </c>
      <c r="E2613" s="22">
        <v>20</v>
      </c>
      <c r="F2613" s="49" t="s">
        <v>9</v>
      </c>
      <c r="G2613" s="49" t="s">
        <v>6</v>
      </c>
      <c r="H2613" s="73">
        <v>16.95</v>
      </c>
      <c r="I2613" s="73" t="s">
        <v>79</v>
      </c>
      <c r="J2613" s="74">
        <v>0</v>
      </c>
      <c r="K2613" s="73">
        <v>16.95</v>
      </c>
      <c r="L2613" s="73">
        <v>6.76</v>
      </c>
      <c r="M2613" s="22">
        <v>4</v>
      </c>
      <c r="N2613" s="22">
        <v>3016</v>
      </c>
      <c r="O2613" s="22" t="s">
        <v>42</v>
      </c>
      <c r="P2613" s="22" t="s">
        <v>29</v>
      </c>
      <c r="Q2613" s="75">
        <v>67.8</v>
      </c>
      <c r="R2613" s="73">
        <v>0</v>
      </c>
      <c r="S2613" s="73">
        <v>40.76</v>
      </c>
    </row>
    <row r="2614" spans="1:19" x14ac:dyDescent="0.35">
      <c r="A2614" s="72">
        <v>41365</v>
      </c>
      <c r="B2614" s="22" t="s">
        <v>100</v>
      </c>
      <c r="C2614" s="72" t="s">
        <v>59</v>
      </c>
      <c r="D2614" s="60">
        <v>1775</v>
      </c>
      <c r="E2614" s="22">
        <v>1</v>
      </c>
      <c r="F2614" s="49" t="s">
        <v>7</v>
      </c>
      <c r="G2614" s="49" t="s">
        <v>6</v>
      </c>
      <c r="H2614" s="73">
        <v>43.95</v>
      </c>
      <c r="I2614" s="73" t="s">
        <v>82</v>
      </c>
      <c r="J2614" s="74">
        <v>0</v>
      </c>
      <c r="K2614" s="73">
        <v>43.95</v>
      </c>
      <c r="L2614" s="73">
        <v>25.6</v>
      </c>
      <c r="M2614" s="22">
        <v>11</v>
      </c>
      <c r="N2614" s="22">
        <v>3017</v>
      </c>
      <c r="O2614" s="22" t="s">
        <v>32</v>
      </c>
      <c r="P2614" s="22" t="s">
        <v>29</v>
      </c>
      <c r="Q2614" s="75">
        <v>483.45000000000005</v>
      </c>
      <c r="R2614" s="73">
        <v>0</v>
      </c>
      <c r="S2614" s="73">
        <v>201.85000000000002</v>
      </c>
    </row>
    <row r="2615" spans="1:19" x14ac:dyDescent="0.35">
      <c r="A2615" s="72">
        <v>41365</v>
      </c>
      <c r="B2615" s="22" t="s">
        <v>100</v>
      </c>
      <c r="C2615" s="72" t="s">
        <v>59</v>
      </c>
      <c r="D2615" s="60">
        <v>1775</v>
      </c>
      <c r="E2615" s="22">
        <v>20</v>
      </c>
      <c r="F2615" s="49" t="s">
        <v>7</v>
      </c>
      <c r="G2615" s="49" t="s">
        <v>6</v>
      </c>
      <c r="H2615" s="73">
        <v>16.95</v>
      </c>
      <c r="I2615" s="73" t="s">
        <v>79</v>
      </c>
      <c r="J2615" s="74">
        <v>0.1</v>
      </c>
      <c r="K2615" s="73">
        <v>15.26</v>
      </c>
      <c r="L2615" s="73">
        <v>6.76</v>
      </c>
      <c r="M2615" s="22">
        <v>18</v>
      </c>
      <c r="N2615" s="22">
        <v>3017</v>
      </c>
      <c r="O2615" s="22" t="s">
        <v>32</v>
      </c>
      <c r="P2615" s="22" t="s">
        <v>29</v>
      </c>
      <c r="Q2615" s="75">
        <v>274.68</v>
      </c>
      <c r="R2615" s="73">
        <v>1.6899999999999995</v>
      </c>
      <c r="S2615" s="73">
        <v>153</v>
      </c>
    </row>
    <row r="2616" spans="1:19" x14ac:dyDescent="0.35">
      <c r="A2616" s="72">
        <v>41365</v>
      </c>
      <c r="B2616" s="22" t="s">
        <v>100</v>
      </c>
      <c r="C2616" s="72" t="s">
        <v>59</v>
      </c>
      <c r="D2616" s="60">
        <v>1775</v>
      </c>
      <c r="E2616" s="22">
        <v>18</v>
      </c>
      <c r="F2616" s="49" t="s">
        <v>7</v>
      </c>
      <c r="G2616" s="49" t="s">
        <v>6</v>
      </c>
      <c r="H2616" s="73">
        <v>54.95</v>
      </c>
      <c r="I2616" s="73" t="s">
        <v>83</v>
      </c>
      <c r="J2616" s="74">
        <v>0</v>
      </c>
      <c r="K2616" s="73">
        <v>54.95</v>
      </c>
      <c r="L2616" s="73">
        <v>26.65</v>
      </c>
      <c r="M2616" s="22">
        <v>16</v>
      </c>
      <c r="N2616" s="22">
        <v>3017</v>
      </c>
      <c r="O2616" s="22" t="s">
        <v>32</v>
      </c>
      <c r="P2616" s="22" t="s">
        <v>29</v>
      </c>
      <c r="Q2616" s="75">
        <v>879.2</v>
      </c>
      <c r="R2616" s="73">
        <v>0</v>
      </c>
      <c r="S2616" s="73">
        <v>452.80000000000007</v>
      </c>
    </row>
    <row r="2617" spans="1:19" x14ac:dyDescent="0.35">
      <c r="A2617" s="72">
        <v>41365</v>
      </c>
      <c r="B2617" s="22" t="s">
        <v>100</v>
      </c>
      <c r="C2617" s="72" t="s">
        <v>59</v>
      </c>
      <c r="D2617" s="60">
        <v>1776</v>
      </c>
      <c r="E2617" s="22">
        <v>46</v>
      </c>
      <c r="F2617" s="49" t="s">
        <v>8</v>
      </c>
      <c r="G2617" s="49" t="s">
        <v>6</v>
      </c>
      <c r="H2617" s="73">
        <v>55.95</v>
      </c>
      <c r="I2617" s="73" t="s">
        <v>83</v>
      </c>
      <c r="J2617" s="74">
        <v>0</v>
      </c>
      <c r="K2617" s="73">
        <v>55.95</v>
      </c>
      <c r="L2617" s="73">
        <v>32.47</v>
      </c>
      <c r="M2617" s="22">
        <v>27</v>
      </c>
      <c r="N2617" s="22">
        <v>3028</v>
      </c>
      <c r="O2617" s="22" t="s">
        <v>39</v>
      </c>
      <c r="P2617" s="22" t="s">
        <v>27</v>
      </c>
      <c r="Q2617" s="75">
        <v>1510.65</v>
      </c>
      <c r="R2617" s="73">
        <v>0</v>
      </c>
      <c r="S2617" s="73">
        <v>633.96000000000015</v>
      </c>
    </row>
    <row r="2618" spans="1:19" x14ac:dyDescent="0.35">
      <c r="A2618" s="72">
        <v>41365</v>
      </c>
      <c r="B2618" s="22" t="s">
        <v>100</v>
      </c>
      <c r="C2618" s="72" t="s">
        <v>59</v>
      </c>
      <c r="D2618" s="60">
        <v>1777</v>
      </c>
      <c r="E2618" s="22">
        <v>28</v>
      </c>
      <c r="F2618" s="49" t="s">
        <v>9</v>
      </c>
      <c r="G2618" s="49" t="s">
        <v>6</v>
      </c>
      <c r="H2618" s="73">
        <v>0.95</v>
      </c>
      <c r="I2618" s="73" t="s">
        <v>78</v>
      </c>
      <c r="J2618" s="74">
        <v>0</v>
      </c>
      <c r="K2618" s="73">
        <v>0.95</v>
      </c>
      <c r="L2618" s="73">
        <v>0.5</v>
      </c>
      <c r="M2618" s="22">
        <v>39</v>
      </c>
      <c r="N2618" s="22">
        <v>3018</v>
      </c>
      <c r="O2618" s="22" t="s">
        <v>49</v>
      </c>
      <c r="P2618" s="22" t="s">
        <v>41</v>
      </c>
      <c r="Q2618" s="75">
        <v>37.049999999999997</v>
      </c>
      <c r="R2618" s="73">
        <v>0</v>
      </c>
      <c r="S2618" s="73">
        <v>17.549999999999997</v>
      </c>
    </row>
    <row r="2619" spans="1:19" x14ac:dyDescent="0.35">
      <c r="A2619" s="72">
        <v>41365</v>
      </c>
      <c r="B2619" s="22" t="s">
        <v>100</v>
      </c>
      <c r="C2619" s="72" t="s">
        <v>59</v>
      </c>
      <c r="D2619" s="60">
        <v>1778</v>
      </c>
      <c r="E2619" s="22">
        <v>14</v>
      </c>
      <c r="F2619" s="49" t="s">
        <v>8</v>
      </c>
      <c r="G2619" s="49" t="s">
        <v>6</v>
      </c>
      <c r="H2619" s="73">
        <v>31.95</v>
      </c>
      <c r="I2619" s="73" t="s">
        <v>81</v>
      </c>
      <c r="J2619" s="74">
        <v>0.1</v>
      </c>
      <c r="K2619" s="73">
        <v>28.76</v>
      </c>
      <c r="L2619" s="73">
        <v>17.38</v>
      </c>
      <c r="M2619" s="22">
        <v>2</v>
      </c>
      <c r="N2619" s="22">
        <v>3019</v>
      </c>
      <c r="O2619" s="22" t="s">
        <v>28</v>
      </c>
      <c r="P2619" s="22" t="s">
        <v>29</v>
      </c>
      <c r="Q2619" s="75">
        <v>57.52</v>
      </c>
      <c r="R2619" s="73">
        <v>3.1899999999999977</v>
      </c>
      <c r="S2619" s="73">
        <v>22.760000000000005</v>
      </c>
    </row>
    <row r="2620" spans="1:19" x14ac:dyDescent="0.35">
      <c r="A2620" s="72">
        <v>41365</v>
      </c>
      <c r="B2620" s="22" t="s">
        <v>100</v>
      </c>
      <c r="C2620" s="72" t="s">
        <v>59</v>
      </c>
      <c r="D2620" s="60">
        <v>1778</v>
      </c>
      <c r="E2620" s="22">
        <v>45</v>
      </c>
      <c r="F2620" s="49" t="s">
        <v>8</v>
      </c>
      <c r="G2620" s="49" t="s">
        <v>6</v>
      </c>
      <c r="H2620" s="73">
        <v>38.950000000000003</v>
      </c>
      <c r="I2620" s="73" t="s">
        <v>81</v>
      </c>
      <c r="J2620" s="74">
        <v>0</v>
      </c>
      <c r="K2620" s="73">
        <v>38.950000000000003</v>
      </c>
      <c r="L2620" s="73">
        <v>22.33</v>
      </c>
      <c r="M2620" s="22">
        <v>1</v>
      </c>
      <c r="N2620" s="22">
        <v>3019</v>
      </c>
      <c r="O2620" s="22" t="s">
        <v>28</v>
      </c>
      <c r="P2620" s="22" t="s">
        <v>29</v>
      </c>
      <c r="Q2620" s="75">
        <v>38.950000000000003</v>
      </c>
      <c r="R2620" s="73">
        <v>0</v>
      </c>
      <c r="S2620" s="73">
        <v>16.620000000000005</v>
      </c>
    </row>
    <row r="2621" spans="1:19" x14ac:dyDescent="0.35">
      <c r="A2621" s="72">
        <v>41365</v>
      </c>
      <c r="B2621" s="22" t="s">
        <v>100</v>
      </c>
      <c r="C2621" s="72" t="s">
        <v>59</v>
      </c>
      <c r="D2621" s="60">
        <v>1778</v>
      </c>
      <c r="E2621" s="22">
        <v>40</v>
      </c>
      <c r="F2621" s="49" t="s">
        <v>8</v>
      </c>
      <c r="G2621" s="49" t="s">
        <v>6</v>
      </c>
      <c r="H2621" s="73">
        <v>16.95</v>
      </c>
      <c r="I2621" s="73" t="s">
        <v>79</v>
      </c>
      <c r="J2621" s="74">
        <v>0.1</v>
      </c>
      <c r="K2621" s="73">
        <v>15.26</v>
      </c>
      <c r="L2621" s="73">
        <v>6.53</v>
      </c>
      <c r="M2621" s="22">
        <v>42</v>
      </c>
      <c r="N2621" s="22">
        <v>3019</v>
      </c>
      <c r="O2621" s="22" t="s">
        <v>28</v>
      </c>
      <c r="P2621" s="22" t="s">
        <v>29</v>
      </c>
      <c r="Q2621" s="75">
        <v>640.91999999999996</v>
      </c>
      <c r="R2621" s="73">
        <v>1.6899999999999995</v>
      </c>
      <c r="S2621" s="73">
        <v>366.66</v>
      </c>
    </row>
    <row r="2622" spans="1:19" x14ac:dyDescent="0.35">
      <c r="A2622" s="72">
        <v>41365</v>
      </c>
      <c r="B2622" s="22" t="s">
        <v>100</v>
      </c>
      <c r="C2622" s="72" t="s">
        <v>59</v>
      </c>
      <c r="D2622" s="60">
        <v>1778</v>
      </c>
      <c r="E2622" s="22">
        <v>29</v>
      </c>
      <c r="F2622" s="49" t="s">
        <v>8</v>
      </c>
      <c r="G2622" s="49" t="s">
        <v>6</v>
      </c>
      <c r="H2622" s="73">
        <v>40.950000000000003</v>
      </c>
      <c r="I2622" s="73" t="s">
        <v>82</v>
      </c>
      <c r="J2622" s="74">
        <v>0</v>
      </c>
      <c r="K2622" s="73">
        <v>40.950000000000003</v>
      </c>
      <c r="L2622" s="73">
        <v>15.51</v>
      </c>
      <c r="M2622" s="22">
        <v>4</v>
      </c>
      <c r="N2622" s="22">
        <v>3019</v>
      </c>
      <c r="O2622" s="22" t="s">
        <v>28</v>
      </c>
      <c r="P2622" s="22" t="s">
        <v>29</v>
      </c>
      <c r="Q2622" s="75">
        <v>163.80000000000001</v>
      </c>
      <c r="R2622" s="73">
        <v>0</v>
      </c>
      <c r="S2622" s="73">
        <v>101.76000000000002</v>
      </c>
    </row>
    <row r="2623" spans="1:19" x14ac:dyDescent="0.35">
      <c r="A2623" s="72">
        <v>41365</v>
      </c>
      <c r="B2623" s="22" t="s">
        <v>100</v>
      </c>
      <c r="C2623" s="72" t="s">
        <v>59</v>
      </c>
      <c r="D2623" s="60">
        <v>1778</v>
      </c>
      <c r="E2623" s="22">
        <v>41</v>
      </c>
      <c r="F2623" s="49" t="s">
        <v>8</v>
      </c>
      <c r="G2623" s="49" t="s">
        <v>6</v>
      </c>
      <c r="H2623" s="73">
        <v>18.95</v>
      </c>
      <c r="I2623" s="73" t="s">
        <v>79</v>
      </c>
      <c r="J2623" s="74">
        <v>0</v>
      </c>
      <c r="K2623" s="73">
        <v>18.95</v>
      </c>
      <c r="L2623" s="73">
        <v>9.98</v>
      </c>
      <c r="M2623" s="22">
        <v>10</v>
      </c>
      <c r="N2623" s="22">
        <v>3019</v>
      </c>
      <c r="O2623" s="22" t="s">
        <v>28</v>
      </c>
      <c r="P2623" s="22" t="s">
        <v>29</v>
      </c>
      <c r="Q2623" s="75">
        <v>189.5</v>
      </c>
      <c r="R2623" s="73">
        <v>0</v>
      </c>
      <c r="S2623" s="73">
        <v>89.699999999999989</v>
      </c>
    </row>
    <row r="2624" spans="1:19" x14ac:dyDescent="0.35">
      <c r="A2624" s="72">
        <v>41365</v>
      </c>
      <c r="B2624" s="22" t="s">
        <v>100</v>
      </c>
      <c r="C2624" s="72" t="s">
        <v>59</v>
      </c>
      <c r="D2624" s="60">
        <v>1779</v>
      </c>
      <c r="E2624" s="22">
        <v>13</v>
      </c>
      <c r="F2624" s="49" t="s">
        <v>7</v>
      </c>
      <c r="G2624" s="49" t="s">
        <v>6</v>
      </c>
      <c r="H2624" s="73">
        <v>26.95</v>
      </c>
      <c r="I2624" s="73" t="s">
        <v>80</v>
      </c>
      <c r="J2624" s="74">
        <v>0</v>
      </c>
      <c r="K2624" s="73">
        <v>26.95</v>
      </c>
      <c r="L2624" s="73">
        <v>13.26</v>
      </c>
      <c r="M2624" s="22">
        <v>1</v>
      </c>
      <c r="N2624" s="22">
        <v>3011</v>
      </c>
      <c r="O2624" s="22" t="s">
        <v>52</v>
      </c>
      <c r="P2624" s="22" t="s">
        <v>31</v>
      </c>
      <c r="Q2624" s="75">
        <v>26.95</v>
      </c>
      <c r="R2624" s="73">
        <v>0</v>
      </c>
      <c r="S2624" s="73">
        <v>13.69</v>
      </c>
    </row>
    <row r="2625" spans="1:19" x14ac:dyDescent="0.35">
      <c r="A2625" s="72">
        <v>41365</v>
      </c>
      <c r="B2625" s="22" t="s">
        <v>100</v>
      </c>
      <c r="C2625" s="72" t="s">
        <v>59</v>
      </c>
      <c r="D2625" s="60">
        <v>1780</v>
      </c>
      <c r="E2625" s="22">
        <v>30</v>
      </c>
      <c r="F2625" s="49" t="s">
        <v>8</v>
      </c>
      <c r="G2625" s="49" t="s">
        <v>6</v>
      </c>
      <c r="H2625" s="73">
        <v>10.95</v>
      </c>
      <c r="I2625" s="73" t="s">
        <v>79</v>
      </c>
      <c r="J2625" s="74">
        <v>0</v>
      </c>
      <c r="K2625" s="73">
        <v>10.95</v>
      </c>
      <c r="L2625" s="73">
        <v>4.8</v>
      </c>
      <c r="M2625" s="22">
        <v>10</v>
      </c>
      <c r="N2625" s="22">
        <v>3018</v>
      </c>
      <c r="O2625" s="22" t="s">
        <v>49</v>
      </c>
      <c r="P2625" s="22" t="s">
        <v>41</v>
      </c>
      <c r="Q2625" s="75">
        <v>109.5</v>
      </c>
      <c r="R2625" s="73">
        <v>0</v>
      </c>
      <c r="S2625" s="73">
        <v>61.499999999999993</v>
      </c>
    </row>
    <row r="2626" spans="1:19" x14ac:dyDescent="0.35">
      <c r="A2626" s="72">
        <v>41365</v>
      </c>
      <c r="B2626" s="22" t="s">
        <v>100</v>
      </c>
      <c r="C2626" s="72" t="s">
        <v>59</v>
      </c>
      <c r="D2626" s="60">
        <v>1781</v>
      </c>
      <c r="E2626" s="22">
        <v>8</v>
      </c>
      <c r="F2626" s="49" t="s">
        <v>7</v>
      </c>
      <c r="G2626" s="49" t="s">
        <v>6</v>
      </c>
      <c r="H2626" s="73">
        <v>7.95</v>
      </c>
      <c r="I2626" s="73" t="s">
        <v>78</v>
      </c>
      <c r="J2626" s="74">
        <v>0</v>
      </c>
      <c r="K2626" s="73">
        <v>7.95</v>
      </c>
      <c r="L2626" s="73">
        <v>4.53</v>
      </c>
      <c r="M2626" s="22">
        <v>6</v>
      </c>
      <c r="N2626" s="22">
        <v>3023</v>
      </c>
      <c r="O2626" s="22" t="s">
        <v>38</v>
      </c>
      <c r="P2626" s="22" t="s">
        <v>23</v>
      </c>
      <c r="Q2626" s="75">
        <v>47.7</v>
      </c>
      <c r="R2626" s="73">
        <v>0</v>
      </c>
      <c r="S2626" s="73">
        <v>20.52</v>
      </c>
    </row>
    <row r="2627" spans="1:19" x14ac:dyDescent="0.35">
      <c r="A2627" s="72">
        <v>41365</v>
      </c>
      <c r="B2627" s="22" t="s">
        <v>100</v>
      </c>
      <c r="C2627" s="72" t="s">
        <v>59</v>
      </c>
      <c r="D2627" s="60">
        <v>1782</v>
      </c>
      <c r="E2627" s="22">
        <v>6</v>
      </c>
      <c r="F2627" s="49" t="s">
        <v>9</v>
      </c>
      <c r="G2627" s="49" t="s">
        <v>6</v>
      </c>
      <c r="H2627" s="73">
        <v>55.95</v>
      </c>
      <c r="I2627" s="73" t="s">
        <v>83</v>
      </c>
      <c r="J2627" s="74">
        <v>0.1</v>
      </c>
      <c r="K2627" s="73">
        <v>50.36</v>
      </c>
      <c r="L2627" s="73">
        <v>16.059999999999999</v>
      </c>
      <c r="M2627" s="22">
        <v>32</v>
      </c>
      <c r="N2627" s="22">
        <v>3015</v>
      </c>
      <c r="O2627" s="22" t="s">
        <v>37</v>
      </c>
      <c r="P2627" s="22" t="s">
        <v>29</v>
      </c>
      <c r="Q2627" s="75">
        <v>1611.52</v>
      </c>
      <c r="R2627" s="73">
        <v>5.5900000000000034</v>
      </c>
      <c r="S2627" s="73">
        <v>1097.5999999999999</v>
      </c>
    </row>
    <row r="2628" spans="1:19" x14ac:dyDescent="0.35">
      <c r="A2628" s="72">
        <v>41365</v>
      </c>
      <c r="B2628" s="22" t="s">
        <v>100</v>
      </c>
      <c r="C2628" s="72" t="s">
        <v>59</v>
      </c>
      <c r="D2628" s="60">
        <v>1783</v>
      </c>
      <c r="E2628" s="22">
        <v>47</v>
      </c>
      <c r="F2628" s="49" t="s">
        <v>8</v>
      </c>
      <c r="G2628" s="49" t="s">
        <v>6</v>
      </c>
      <c r="H2628" s="73">
        <v>28.95</v>
      </c>
      <c r="I2628" s="73" t="s">
        <v>80</v>
      </c>
      <c r="J2628" s="74">
        <v>0.1</v>
      </c>
      <c r="K2628" s="73">
        <v>26.06</v>
      </c>
      <c r="L2628" s="73">
        <v>8.86</v>
      </c>
      <c r="M2628" s="22">
        <v>16</v>
      </c>
      <c r="N2628" s="22">
        <v>3012</v>
      </c>
      <c r="O2628" s="22" t="s">
        <v>36</v>
      </c>
      <c r="P2628" s="22" t="s">
        <v>34</v>
      </c>
      <c r="Q2628" s="75">
        <v>416.96</v>
      </c>
      <c r="R2628" s="73">
        <v>2.8900000000000006</v>
      </c>
      <c r="S2628" s="73">
        <v>275.2</v>
      </c>
    </row>
    <row r="2629" spans="1:19" x14ac:dyDescent="0.35">
      <c r="A2629" s="72">
        <v>41365</v>
      </c>
      <c r="B2629" s="22" t="s">
        <v>100</v>
      </c>
      <c r="C2629" s="72" t="s">
        <v>59</v>
      </c>
      <c r="D2629" s="60">
        <v>1784</v>
      </c>
      <c r="E2629" s="22">
        <v>38</v>
      </c>
      <c r="F2629" s="49" t="s">
        <v>9</v>
      </c>
      <c r="G2629" s="49" t="s">
        <v>6</v>
      </c>
      <c r="H2629" s="73">
        <v>24.95</v>
      </c>
      <c r="I2629" s="73" t="s">
        <v>80</v>
      </c>
      <c r="J2629" s="74">
        <v>0</v>
      </c>
      <c r="K2629" s="73">
        <v>24.95</v>
      </c>
      <c r="L2629" s="73">
        <v>11.48</v>
      </c>
      <c r="M2629" s="22">
        <v>1</v>
      </c>
      <c r="N2629" s="22">
        <v>3025</v>
      </c>
      <c r="O2629" s="22" t="s">
        <v>35</v>
      </c>
      <c r="P2629" s="22" t="s">
        <v>31</v>
      </c>
      <c r="Q2629" s="75">
        <v>24.95</v>
      </c>
      <c r="R2629" s="73">
        <v>0</v>
      </c>
      <c r="S2629" s="73">
        <v>13.469999999999999</v>
      </c>
    </row>
    <row r="2630" spans="1:19" x14ac:dyDescent="0.35">
      <c r="A2630" s="72">
        <v>41365</v>
      </c>
      <c r="B2630" s="22" t="s">
        <v>100</v>
      </c>
      <c r="C2630" s="72" t="s">
        <v>59</v>
      </c>
      <c r="D2630" s="60">
        <v>1785</v>
      </c>
      <c r="E2630" s="22">
        <v>30</v>
      </c>
      <c r="F2630" s="49" t="s">
        <v>8</v>
      </c>
      <c r="G2630" s="49" t="s">
        <v>6</v>
      </c>
      <c r="H2630" s="73">
        <v>10.95</v>
      </c>
      <c r="I2630" s="73" t="s">
        <v>79</v>
      </c>
      <c r="J2630" s="74">
        <v>0</v>
      </c>
      <c r="K2630" s="73">
        <v>10.95</v>
      </c>
      <c r="L2630" s="73">
        <v>4.8</v>
      </c>
      <c r="M2630" s="22">
        <v>16</v>
      </c>
      <c r="N2630" s="22">
        <v>3012</v>
      </c>
      <c r="O2630" s="22" t="s">
        <v>36</v>
      </c>
      <c r="P2630" s="22" t="s">
        <v>34</v>
      </c>
      <c r="Q2630" s="75">
        <v>175.2</v>
      </c>
      <c r="R2630" s="73">
        <v>0</v>
      </c>
      <c r="S2630" s="73">
        <v>98.399999999999991</v>
      </c>
    </row>
    <row r="2631" spans="1:19" x14ac:dyDescent="0.35">
      <c r="A2631" s="72">
        <v>41365</v>
      </c>
      <c r="B2631" s="22" t="s">
        <v>100</v>
      </c>
      <c r="C2631" s="72" t="s">
        <v>59</v>
      </c>
      <c r="D2631" s="60">
        <v>1786</v>
      </c>
      <c r="E2631" s="22">
        <v>50</v>
      </c>
      <c r="F2631" s="49" t="s">
        <v>7</v>
      </c>
      <c r="G2631" s="49" t="s">
        <v>6</v>
      </c>
      <c r="H2631" s="73">
        <v>24.95</v>
      </c>
      <c r="I2631" s="73" t="s">
        <v>80</v>
      </c>
      <c r="J2631" s="74">
        <v>0</v>
      </c>
      <c r="K2631" s="73">
        <v>24.95</v>
      </c>
      <c r="L2631" s="73">
        <v>12.14</v>
      </c>
      <c r="M2631" s="22">
        <v>1</v>
      </c>
      <c r="N2631" s="22">
        <v>3022</v>
      </c>
      <c r="O2631" s="22" t="s">
        <v>43</v>
      </c>
      <c r="P2631" s="22" t="s">
        <v>44</v>
      </c>
      <c r="Q2631" s="75">
        <v>24.95</v>
      </c>
      <c r="R2631" s="73">
        <v>0</v>
      </c>
      <c r="S2631" s="73">
        <v>12.809999999999999</v>
      </c>
    </row>
    <row r="2632" spans="1:19" x14ac:dyDescent="0.35">
      <c r="A2632" s="72">
        <v>41365</v>
      </c>
      <c r="B2632" s="22" t="s">
        <v>100</v>
      </c>
      <c r="C2632" s="72" t="s">
        <v>59</v>
      </c>
      <c r="D2632" s="60">
        <v>1787</v>
      </c>
      <c r="E2632" s="22">
        <v>46</v>
      </c>
      <c r="F2632" s="49" t="s">
        <v>8</v>
      </c>
      <c r="G2632" s="49" t="s">
        <v>6</v>
      </c>
      <c r="H2632" s="73">
        <v>55.95</v>
      </c>
      <c r="I2632" s="73" t="s">
        <v>83</v>
      </c>
      <c r="J2632" s="74">
        <v>0</v>
      </c>
      <c r="K2632" s="73">
        <v>55.95</v>
      </c>
      <c r="L2632" s="73">
        <v>32.47</v>
      </c>
      <c r="M2632" s="22">
        <v>31</v>
      </c>
      <c r="N2632" s="22">
        <v>3024</v>
      </c>
      <c r="O2632" s="22" t="s">
        <v>47</v>
      </c>
      <c r="P2632" s="22" t="s">
        <v>41</v>
      </c>
      <c r="Q2632" s="75">
        <v>1734.45</v>
      </c>
      <c r="R2632" s="73">
        <v>0</v>
      </c>
      <c r="S2632" s="73">
        <v>727.88000000000011</v>
      </c>
    </row>
    <row r="2633" spans="1:19" x14ac:dyDescent="0.35">
      <c r="A2633" s="72">
        <v>41365</v>
      </c>
      <c r="B2633" s="22" t="s">
        <v>100</v>
      </c>
      <c r="C2633" s="72" t="s">
        <v>59</v>
      </c>
      <c r="D2633" s="60">
        <v>1788</v>
      </c>
      <c r="E2633" s="22">
        <v>46</v>
      </c>
      <c r="F2633" s="49" t="s">
        <v>7</v>
      </c>
      <c r="G2633" s="49" t="s">
        <v>6</v>
      </c>
      <c r="H2633" s="73">
        <v>55.95</v>
      </c>
      <c r="I2633" s="73" t="s">
        <v>83</v>
      </c>
      <c r="J2633" s="74">
        <v>0</v>
      </c>
      <c r="K2633" s="73">
        <v>55.95</v>
      </c>
      <c r="L2633" s="73">
        <v>32.47</v>
      </c>
      <c r="M2633" s="22">
        <v>37</v>
      </c>
      <c r="N2633" s="22">
        <v>3029</v>
      </c>
      <c r="O2633" s="22" t="s">
        <v>46</v>
      </c>
      <c r="P2633" s="22" t="s">
        <v>23</v>
      </c>
      <c r="Q2633" s="75">
        <v>2070.15</v>
      </c>
      <c r="R2633" s="73">
        <v>0</v>
      </c>
      <c r="S2633" s="73">
        <v>868.7600000000001</v>
      </c>
    </row>
    <row r="2634" spans="1:19" x14ac:dyDescent="0.35">
      <c r="A2634" s="72">
        <v>41365</v>
      </c>
      <c r="B2634" s="22" t="s">
        <v>100</v>
      </c>
      <c r="C2634" s="72" t="s">
        <v>59</v>
      </c>
      <c r="D2634" s="60">
        <v>1789</v>
      </c>
      <c r="E2634" s="22">
        <v>11</v>
      </c>
      <c r="F2634" s="49" t="s">
        <v>9</v>
      </c>
      <c r="G2634" s="49" t="s">
        <v>6</v>
      </c>
      <c r="H2634" s="73">
        <v>65.95</v>
      </c>
      <c r="I2634" s="73" t="s">
        <v>83</v>
      </c>
      <c r="J2634" s="74">
        <v>0</v>
      </c>
      <c r="K2634" s="73">
        <v>65.95</v>
      </c>
      <c r="L2634" s="73">
        <v>37.97</v>
      </c>
      <c r="M2634" s="22">
        <v>1</v>
      </c>
      <c r="N2634" s="22">
        <v>3032</v>
      </c>
      <c r="O2634" s="22" t="s">
        <v>30</v>
      </c>
      <c r="P2634" s="22" t="s">
        <v>31</v>
      </c>
      <c r="Q2634" s="75">
        <v>65.95</v>
      </c>
      <c r="R2634" s="73">
        <v>0</v>
      </c>
      <c r="S2634" s="73">
        <v>27.980000000000004</v>
      </c>
    </row>
    <row r="2635" spans="1:19" x14ac:dyDescent="0.35">
      <c r="A2635" s="72">
        <v>41365</v>
      </c>
      <c r="B2635" s="22" t="s">
        <v>100</v>
      </c>
      <c r="C2635" s="72" t="s">
        <v>59</v>
      </c>
      <c r="D2635" s="60">
        <v>1790</v>
      </c>
      <c r="E2635" s="22">
        <v>16</v>
      </c>
      <c r="F2635" s="49" t="s">
        <v>8</v>
      </c>
      <c r="G2635" s="49" t="s">
        <v>6</v>
      </c>
      <c r="H2635" s="73">
        <v>27.95</v>
      </c>
      <c r="I2635" s="73" t="s">
        <v>80</v>
      </c>
      <c r="J2635" s="74">
        <v>0</v>
      </c>
      <c r="K2635" s="73">
        <v>27.95</v>
      </c>
      <c r="L2635" s="73">
        <v>15.85</v>
      </c>
      <c r="M2635" s="22">
        <v>6</v>
      </c>
      <c r="N2635" s="22">
        <v>3030</v>
      </c>
      <c r="O2635" s="22" t="s">
        <v>40</v>
      </c>
      <c r="P2635" s="22" t="s">
        <v>41</v>
      </c>
      <c r="Q2635" s="75">
        <v>167.7</v>
      </c>
      <c r="R2635" s="73">
        <v>0</v>
      </c>
      <c r="S2635" s="73">
        <v>72.599999999999994</v>
      </c>
    </row>
    <row r="2636" spans="1:19" x14ac:dyDescent="0.35">
      <c r="A2636" s="72">
        <v>41365</v>
      </c>
      <c r="B2636" s="22" t="s">
        <v>100</v>
      </c>
      <c r="C2636" s="72" t="s">
        <v>59</v>
      </c>
      <c r="D2636" s="60">
        <v>1791</v>
      </c>
      <c r="E2636" s="22">
        <v>20</v>
      </c>
      <c r="F2636" s="49" t="s">
        <v>7</v>
      </c>
      <c r="G2636" s="49" t="s">
        <v>6</v>
      </c>
      <c r="H2636" s="73">
        <v>16.95</v>
      </c>
      <c r="I2636" s="73" t="s">
        <v>79</v>
      </c>
      <c r="J2636" s="74">
        <v>0.1</v>
      </c>
      <c r="K2636" s="73">
        <v>15.26</v>
      </c>
      <c r="L2636" s="73">
        <v>6.76</v>
      </c>
      <c r="M2636" s="22">
        <v>27</v>
      </c>
      <c r="N2636" s="22">
        <v>3033</v>
      </c>
      <c r="O2636" s="22" t="s">
        <v>22</v>
      </c>
      <c r="P2636" s="22" t="s">
        <v>23</v>
      </c>
      <c r="Q2636" s="75">
        <v>412.02</v>
      </c>
      <c r="R2636" s="73">
        <v>1.6899999999999995</v>
      </c>
      <c r="S2636" s="73">
        <v>229.5</v>
      </c>
    </row>
    <row r="2637" spans="1:19" x14ac:dyDescent="0.35">
      <c r="A2637" s="72">
        <v>41365</v>
      </c>
      <c r="B2637" s="22" t="s">
        <v>100</v>
      </c>
      <c r="C2637" s="72" t="s">
        <v>59</v>
      </c>
      <c r="D2637" s="60">
        <v>1792</v>
      </c>
      <c r="E2637" s="22">
        <v>48</v>
      </c>
      <c r="F2637" s="49" t="s">
        <v>8</v>
      </c>
      <c r="G2637" s="49" t="s">
        <v>6</v>
      </c>
      <c r="H2637" s="73">
        <v>3.95</v>
      </c>
      <c r="I2637" s="73" t="s">
        <v>78</v>
      </c>
      <c r="J2637" s="74">
        <v>0</v>
      </c>
      <c r="K2637" s="73">
        <v>3.95</v>
      </c>
      <c r="L2637" s="73">
        <v>1.43</v>
      </c>
      <c r="M2637" s="22">
        <v>6</v>
      </c>
      <c r="N2637" s="22">
        <v>3014</v>
      </c>
      <c r="O2637" s="22" t="s">
        <v>24</v>
      </c>
      <c r="P2637" s="22" t="s">
        <v>25</v>
      </c>
      <c r="Q2637" s="75">
        <v>23.700000000000003</v>
      </c>
      <c r="R2637" s="73">
        <v>0</v>
      </c>
      <c r="S2637" s="73">
        <v>15.120000000000003</v>
      </c>
    </row>
    <row r="2638" spans="1:19" x14ac:dyDescent="0.35">
      <c r="A2638" s="72">
        <v>41365</v>
      </c>
      <c r="B2638" s="22" t="s">
        <v>100</v>
      </c>
      <c r="C2638" s="72" t="s">
        <v>59</v>
      </c>
      <c r="D2638" s="60">
        <v>1792</v>
      </c>
      <c r="E2638" s="22">
        <v>45</v>
      </c>
      <c r="F2638" s="49" t="s">
        <v>8</v>
      </c>
      <c r="G2638" s="49" t="s">
        <v>6</v>
      </c>
      <c r="H2638" s="73">
        <v>38.950000000000003</v>
      </c>
      <c r="I2638" s="73" t="s">
        <v>81</v>
      </c>
      <c r="J2638" s="74">
        <v>0</v>
      </c>
      <c r="K2638" s="73">
        <v>38.950000000000003</v>
      </c>
      <c r="L2638" s="73">
        <v>22.33</v>
      </c>
      <c r="M2638" s="22">
        <v>9</v>
      </c>
      <c r="N2638" s="22">
        <v>3014</v>
      </c>
      <c r="O2638" s="22" t="s">
        <v>24</v>
      </c>
      <c r="P2638" s="22" t="s">
        <v>25</v>
      </c>
      <c r="Q2638" s="75">
        <v>350.55</v>
      </c>
      <c r="R2638" s="73">
        <v>0</v>
      </c>
      <c r="S2638" s="73">
        <v>149.58000000000004</v>
      </c>
    </row>
    <row r="2639" spans="1:19" x14ac:dyDescent="0.35">
      <c r="A2639" s="72">
        <v>41365</v>
      </c>
      <c r="B2639" s="22" t="s">
        <v>100</v>
      </c>
      <c r="C2639" s="72" t="s">
        <v>59</v>
      </c>
      <c r="D2639" s="60">
        <v>1793</v>
      </c>
      <c r="E2639" s="22">
        <v>35</v>
      </c>
      <c r="F2639" s="49" t="s">
        <v>9</v>
      </c>
      <c r="G2639" s="49" t="s">
        <v>6</v>
      </c>
      <c r="H2639" s="73">
        <v>0.95</v>
      </c>
      <c r="I2639" s="73" t="s">
        <v>78</v>
      </c>
      <c r="J2639" s="74">
        <v>0</v>
      </c>
      <c r="K2639" s="73">
        <v>0.95</v>
      </c>
      <c r="L2639" s="73">
        <v>0.47</v>
      </c>
      <c r="M2639" s="22">
        <v>15</v>
      </c>
      <c r="N2639" s="22">
        <v>3018</v>
      </c>
      <c r="O2639" s="22" t="s">
        <v>49</v>
      </c>
      <c r="P2639" s="22" t="s">
        <v>41</v>
      </c>
      <c r="Q2639" s="75">
        <v>14.25</v>
      </c>
      <c r="R2639" s="73">
        <v>0</v>
      </c>
      <c r="S2639" s="73">
        <v>7.1999999999999993</v>
      </c>
    </row>
    <row r="2640" spans="1:19" x14ac:dyDescent="0.35">
      <c r="A2640" s="72">
        <v>41366</v>
      </c>
      <c r="B2640" s="22" t="s">
        <v>101</v>
      </c>
      <c r="C2640" s="72" t="s">
        <v>59</v>
      </c>
      <c r="D2640" s="60">
        <v>1794</v>
      </c>
      <c r="E2640" s="22">
        <v>39</v>
      </c>
      <c r="F2640" s="49" t="s">
        <v>11</v>
      </c>
      <c r="G2640" s="49" t="s">
        <v>5</v>
      </c>
      <c r="H2640" s="73">
        <v>26.95</v>
      </c>
      <c r="I2640" s="73" t="s">
        <v>80</v>
      </c>
      <c r="J2640" s="74">
        <v>0</v>
      </c>
      <c r="K2640" s="73">
        <v>26.95</v>
      </c>
      <c r="L2640" s="73">
        <v>12.24</v>
      </c>
      <c r="M2640" s="22">
        <v>17</v>
      </c>
      <c r="N2640" s="22">
        <v>3016</v>
      </c>
      <c r="O2640" s="22" t="s">
        <v>42</v>
      </c>
      <c r="P2640" s="22" t="s">
        <v>29</v>
      </c>
      <c r="Q2640" s="75">
        <v>458.15</v>
      </c>
      <c r="R2640" s="73">
        <v>0</v>
      </c>
      <c r="S2640" s="73">
        <v>250.07</v>
      </c>
    </row>
    <row r="2641" spans="1:19" x14ac:dyDescent="0.35">
      <c r="A2641" s="72">
        <v>41366</v>
      </c>
      <c r="B2641" s="22" t="s">
        <v>101</v>
      </c>
      <c r="C2641" s="72" t="s">
        <v>59</v>
      </c>
      <c r="D2641" s="60">
        <v>1795</v>
      </c>
      <c r="E2641" s="22">
        <v>21</v>
      </c>
      <c r="F2641" s="49" t="s">
        <v>11</v>
      </c>
      <c r="G2641" s="49" t="s">
        <v>5</v>
      </c>
      <c r="H2641" s="73">
        <v>26.95</v>
      </c>
      <c r="I2641" s="73" t="s">
        <v>80</v>
      </c>
      <c r="J2641" s="74">
        <v>0</v>
      </c>
      <c r="K2641" s="73">
        <v>26.95</v>
      </c>
      <c r="L2641" s="73">
        <v>12.42</v>
      </c>
      <c r="M2641" s="22">
        <v>7</v>
      </c>
      <c r="N2641" s="22">
        <v>3026</v>
      </c>
      <c r="O2641" s="22" t="s">
        <v>51</v>
      </c>
      <c r="P2641" s="22" t="s">
        <v>41</v>
      </c>
      <c r="Q2641" s="75">
        <v>188.65</v>
      </c>
      <c r="R2641" s="73">
        <v>0</v>
      </c>
      <c r="S2641" s="73">
        <v>101.71</v>
      </c>
    </row>
    <row r="2642" spans="1:19" x14ac:dyDescent="0.35">
      <c r="A2642" s="72">
        <v>41366</v>
      </c>
      <c r="B2642" s="22" t="s">
        <v>101</v>
      </c>
      <c r="C2642" s="72" t="s">
        <v>59</v>
      </c>
      <c r="D2642" s="60">
        <v>1795</v>
      </c>
      <c r="E2642" s="22">
        <v>30</v>
      </c>
      <c r="F2642" s="49" t="s">
        <v>11</v>
      </c>
      <c r="G2642" s="49" t="s">
        <v>5</v>
      </c>
      <c r="H2642" s="73">
        <v>10.95</v>
      </c>
      <c r="I2642" s="73" t="s">
        <v>79</v>
      </c>
      <c r="J2642" s="74">
        <v>0</v>
      </c>
      <c r="K2642" s="73">
        <v>10.95</v>
      </c>
      <c r="L2642" s="73">
        <v>4.8</v>
      </c>
      <c r="M2642" s="22">
        <v>4</v>
      </c>
      <c r="N2642" s="22">
        <v>3026</v>
      </c>
      <c r="O2642" s="22" t="s">
        <v>51</v>
      </c>
      <c r="P2642" s="22" t="s">
        <v>41</v>
      </c>
      <c r="Q2642" s="75">
        <v>43.8</v>
      </c>
      <c r="R2642" s="73">
        <v>0</v>
      </c>
      <c r="S2642" s="73">
        <v>24.599999999999998</v>
      </c>
    </row>
    <row r="2643" spans="1:19" x14ac:dyDescent="0.35">
      <c r="A2643" s="72">
        <v>41366</v>
      </c>
      <c r="B2643" s="22" t="s">
        <v>101</v>
      </c>
      <c r="C2643" s="72" t="s">
        <v>59</v>
      </c>
      <c r="D2643" s="60">
        <v>1796</v>
      </c>
      <c r="E2643" s="22">
        <v>45</v>
      </c>
      <c r="F2643" s="49" t="s">
        <v>10</v>
      </c>
      <c r="G2643" s="49" t="s">
        <v>5</v>
      </c>
      <c r="H2643" s="73">
        <v>38.950000000000003</v>
      </c>
      <c r="I2643" s="73" t="s">
        <v>81</v>
      </c>
      <c r="J2643" s="74">
        <v>0</v>
      </c>
      <c r="K2643" s="73">
        <v>38.950000000000003</v>
      </c>
      <c r="L2643" s="73">
        <v>22.33</v>
      </c>
      <c r="M2643" s="22">
        <v>1</v>
      </c>
      <c r="N2643" s="22">
        <v>3023</v>
      </c>
      <c r="O2643" s="22" t="s">
        <v>38</v>
      </c>
      <c r="P2643" s="22" t="s">
        <v>23</v>
      </c>
      <c r="Q2643" s="75">
        <v>38.950000000000003</v>
      </c>
      <c r="R2643" s="73">
        <v>0</v>
      </c>
      <c r="S2643" s="73">
        <v>16.620000000000005</v>
      </c>
    </row>
    <row r="2644" spans="1:19" x14ac:dyDescent="0.35">
      <c r="A2644" s="72">
        <v>41366</v>
      </c>
      <c r="B2644" s="22" t="s">
        <v>101</v>
      </c>
      <c r="C2644" s="72" t="s">
        <v>59</v>
      </c>
      <c r="D2644" s="60">
        <v>1797</v>
      </c>
      <c r="E2644" s="22">
        <v>50</v>
      </c>
      <c r="F2644" s="49" t="s">
        <v>11</v>
      </c>
      <c r="G2644" s="49" t="s">
        <v>5</v>
      </c>
      <c r="H2644" s="73">
        <v>24.95</v>
      </c>
      <c r="I2644" s="73" t="s">
        <v>80</v>
      </c>
      <c r="J2644" s="74">
        <v>0</v>
      </c>
      <c r="K2644" s="73">
        <v>24.95</v>
      </c>
      <c r="L2644" s="73">
        <v>12.14</v>
      </c>
      <c r="M2644" s="22">
        <v>3</v>
      </c>
      <c r="N2644" s="22">
        <v>3013</v>
      </c>
      <c r="O2644" s="22" t="s">
        <v>33</v>
      </c>
      <c r="P2644" s="22" t="s">
        <v>34</v>
      </c>
      <c r="Q2644" s="75">
        <v>74.849999999999994</v>
      </c>
      <c r="R2644" s="73">
        <v>0</v>
      </c>
      <c r="S2644" s="73">
        <v>38.429999999999993</v>
      </c>
    </row>
    <row r="2645" spans="1:19" x14ac:dyDescent="0.35">
      <c r="A2645" s="72">
        <v>41367</v>
      </c>
      <c r="B2645" s="22" t="s">
        <v>102</v>
      </c>
      <c r="C2645" s="72" t="s">
        <v>59</v>
      </c>
      <c r="D2645" s="60">
        <v>1798</v>
      </c>
      <c r="E2645" s="22">
        <v>6</v>
      </c>
      <c r="F2645" s="49" t="s">
        <v>9</v>
      </c>
      <c r="G2645" s="49" t="s">
        <v>5</v>
      </c>
      <c r="H2645" s="73">
        <v>55.95</v>
      </c>
      <c r="I2645" s="73" t="s">
        <v>83</v>
      </c>
      <c r="J2645" s="74">
        <v>0.1</v>
      </c>
      <c r="K2645" s="73">
        <v>50.36</v>
      </c>
      <c r="L2645" s="73">
        <v>16.059999999999999</v>
      </c>
      <c r="M2645" s="22">
        <v>15</v>
      </c>
      <c r="N2645" s="22">
        <v>3019</v>
      </c>
      <c r="O2645" s="22" t="s">
        <v>28</v>
      </c>
      <c r="P2645" s="22" t="s">
        <v>29</v>
      </c>
      <c r="Q2645" s="75">
        <v>755.4</v>
      </c>
      <c r="R2645" s="73">
        <v>5.5900000000000034</v>
      </c>
      <c r="S2645" s="73">
        <v>514.5</v>
      </c>
    </row>
    <row r="2646" spans="1:19" x14ac:dyDescent="0.35">
      <c r="A2646" s="72">
        <v>41367</v>
      </c>
      <c r="B2646" s="22" t="s">
        <v>102</v>
      </c>
      <c r="C2646" s="72" t="s">
        <v>59</v>
      </c>
      <c r="D2646" s="60">
        <v>1799</v>
      </c>
      <c r="E2646" s="22">
        <v>16</v>
      </c>
      <c r="F2646" s="49" t="s">
        <v>7</v>
      </c>
      <c r="G2646" s="49" t="s">
        <v>5</v>
      </c>
      <c r="H2646" s="73">
        <v>27.95</v>
      </c>
      <c r="I2646" s="73" t="s">
        <v>80</v>
      </c>
      <c r="J2646" s="74">
        <v>0</v>
      </c>
      <c r="K2646" s="73">
        <v>27.95</v>
      </c>
      <c r="L2646" s="73">
        <v>15.85</v>
      </c>
      <c r="M2646" s="22">
        <v>4</v>
      </c>
      <c r="N2646" s="22">
        <v>3027</v>
      </c>
      <c r="O2646" s="22" t="s">
        <v>50</v>
      </c>
      <c r="P2646" s="22" t="s">
        <v>23</v>
      </c>
      <c r="Q2646" s="75">
        <v>111.8</v>
      </c>
      <c r="R2646" s="73">
        <v>0</v>
      </c>
      <c r="S2646" s="73">
        <v>48.4</v>
      </c>
    </row>
    <row r="2647" spans="1:19" x14ac:dyDescent="0.35">
      <c r="A2647" s="72">
        <v>41367</v>
      </c>
      <c r="B2647" s="22" t="s">
        <v>102</v>
      </c>
      <c r="C2647" s="72" t="s">
        <v>59</v>
      </c>
      <c r="D2647" s="60">
        <v>1799</v>
      </c>
      <c r="E2647" s="22">
        <v>17</v>
      </c>
      <c r="F2647" s="49" t="s">
        <v>7</v>
      </c>
      <c r="G2647" s="49" t="s">
        <v>5</v>
      </c>
      <c r="H2647" s="73">
        <v>49.95</v>
      </c>
      <c r="I2647" s="73" t="s">
        <v>82</v>
      </c>
      <c r="J2647" s="74">
        <v>0.1</v>
      </c>
      <c r="K2647" s="73">
        <v>44.96</v>
      </c>
      <c r="L2647" s="73">
        <v>23.93</v>
      </c>
      <c r="M2647" s="22">
        <v>16</v>
      </c>
      <c r="N2647" s="22">
        <v>3027</v>
      </c>
      <c r="O2647" s="22" t="s">
        <v>50</v>
      </c>
      <c r="P2647" s="22" t="s">
        <v>23</v>
      </c>
      <c r="Q2647" s="75">
        <v>719.36</v>
      </c>
      <c r="R2647" s="73">
        <v>4.990000000000002</v>
      </c>
      <c r="S2647" s="73">
        <v>336.48</v>
      </c>
    </row>
    <row r="2648" spans="1:19" x14ac:dyDescent="0.35">
      <c r="A2648" s="72">
        <v>41367</v>
      </c>
      <c r="B2648" s="22" t="s">
        <v>102</v>
      </c>
      <c r="C2648" s="72" t="s">
        <v>59</v>
      </c>
      <c r="D2648" s="60">
        <v>1799</v>
      </c>
      <c r="E2648" s="22">
        <v>46</v>
      </c>
      <c r="F2648" s="49" t="s">
        <v>7</v>
      </c>
      <c r="G2648" s="49" t="s">
        <v>5</v>
      </c>
      <c r="H2648" s="73">
        <v>55.95</v>
      </c>
      <c r="I2648" s="73" t="s">
        <v>83</v>
      </c>
      <c r="J2648" s="74">
        <v>0</v>
      </c>
      <c r="K2648" s="73">
        <v>55.95</v>
      </c>
      <c r="L2648" s="73">
        <v>32.47</v>
      </c>
      <c r="M2648" s="22">
        <v>11</v>
      </c>
      <c r="N2648" s="22">
        <v>3027</v>
      </c>
      <c r="O2648" s="22" t="s">
        <v>50</v>
      </c>
      <c r="P2648" s="22" t="s">
        <v>23</v>
      </c>
      <c r="Q2648" s="75">
        <v>615.45000000000005</v>
      </c>
      <c r="R2648" s="73">
        <v>0</v>
      </c>
      <c r="S2648" s="73">
        <v>258.28000000000003</v>
      </c>
    </row>
    <row r="2649" spans="1:19" x14ac:dyDescent="0.35">
      <c r="A2649" s="72">
        <v>41367</v>
      </c>
      <c r="B2649" s="22" t="s">
        <v>102</v>
      </c>
      <c r="C2649" s="72" t="s">
        <v>59</v>
      </c>
      <c r="D2649" s="60">
        <v>1800</v>
      </c>
      <c r="E2649" s="22">
        <v>8</v>
      </c>
      <c r="F2649" s="49" t="s">
        <v>9</v>
      </c>
      <c r="G2649" s="49" t="s">
        <v>5</v>
      </c>
      <c r="H2649" s="73">
        <v>7.95</v>
      </c>
      <c r="I2649" s="73" t="s">
        <v>78</v>
      </c>
      <c r="J2649" s="74">
        <v>0</v>
      </c>
      <c r="K2649" s="73">
        <v>7.95</v>
      </c>
      <c r="L2649" s="73">
        <v>4.53</v>
      </c>
      <c r="M2649" s="22">
        <v>28</v>
      </c>
      <c r="N2649" s="22">
        <v>3020</v>
      </c>
      <c r="O2649" s="22" t="s">
        <v>26</v>
      </c>
      <c r="P2649" s="22" t="s">
        <v>27</v>
      </c>
      <c r="Q2649" s="75">
        <v>222.6</v>
      </c>
      <c r="R2649" s="73">
        <v>0</v>
      </c>
      <c r="S2649" s="73">
        <v>95.759999999999991</v>
      </c>
    </row>
    <row r="2650" spans="1:19" x14ac:dyDescent="0.35">
      <c r="A2650" s="72">
        <v>41367</v>
      </c>
      <c r="B2650" s="22" t="s">
        <v>102</v>
      </c>
      <c r="C2650" s="72" t="s">
        <v>59</v>
      </c>
      <c r="D2650" s="60">
        <v>1801</v>
      </c>
      <c r="E2650" s="22">
        <v>27</v>
      </c>
      <c r="F2650" s="49" t="s">
        <v>9</v>
      </c>
      <c r="G2650" s="49" t="s">
        <v>5</v>
      </c>
      <c r="H2650" s="73">
        <v>4.95</v>
      </c>
      <c r="I2650" s="73" t="s">
        <v>78</v>
      </c>
      <c r="J2650" s="74">
        <v>0</v>
      </c>
      <c r="K2650" s="73">
        <v>4.95</v>
      </c>
      <c r="L2650" s="73">
        <v>1.82</v>
      </c>
      <c r="M2650" s="22">
        <v>3</v>
      </c>
      <c r="N2650" s="22">
        <v>3018</v>
      </c>
      <c r="O2650" s="22" t="s">
        <v>49</v>
      </c>
      <c r="P2650" s="22" t="s">
        <v>41</v>
      </c>
      <c r="Q2650" s="75">
        <v>14.850000000000001</v>
      </c>
      <c r="R2650" s="73">
        <v>0</v>
      </c>
      <c r="S2650" s="73">
        <v>9.39</v>
      </c>
    </row>
    <row r="2651" spans="1:19" x14ac:dyDescent="0.35">
      <c r="A2651" s="72">
        <v>41367</v>
      </c>
      <c r="B2651" s="22" t="s">
        <v>102</v>
      </c>
      <c r="C2651" s="72" t="s">
        <v>59</v>
      </c>
      <c r="D2651" s="60">
        <v>1802</v>
      </c>
      <c r="E2651" s="22">
        <v>49</v>
      </c>
      <c r="F2651" s="49" t="s">
        <v>7</v>
      </c>
      <c r="G2651" s="49" t="s">
        <v>5</v>
      </c>
      <c r="H2651" s="73">
        <v>63.95</v>
      </c>
      <c r="I2651" s="73" t="s">
        <v>83</v>
      </c>
      <c r="J2651" s="74">
        <v>0</v>
      </c>
      <c r="K2651" s="73">
        <v>63.95</v>
      </c>
      <c r="L2651" s="73">
        <v>27.1</v>
      </c>
      <c r="M2651" s="22">
        <v>6</v>
      </c>
      <c r="N2651" s="22">
        <v>3024</v>
      </c>
      <c r="O2651" s="22" t="s">
        <v>47</v>
      </c>
      <c r="P2651" s="22" t="s">
        <v>41</v>
      </c>
      <c r="Q2651" s="75">
        <v>383.70000000000005</v>
      </c>
      <c r="R2651" s="73">
        <v>0</v>
      </c>
      <c r="S2651" s="73">
        <v>221.10000000000002</v>
      </c>
    </row>
    <row r="2652" spans="1:19" x14ac:dyDescent="0.35">
      <c r="A2652" s="72">
        <v>41367</v>
      </c>
      <c r="B2652" s="22" t="s">
        <v>102</v>
      </c>
      <c r="C2652" s="72" t="s">
        <v>59</v>
      </c>
      <c r="D2652" s="60">
        <v>1803</v>
      </c>
      <c r="E2652" s="22">
        <v>49</v>
      </c>
      <c r="F2652" s="49" t="s">
        <v>9</v>
      </c>
      <c r="G2652" s="49" t="s">
        <v>5</v>
      </c>
      <c r="H2652" s="73">
        <v>63.95</v>
      </c>
      <c r="I2652" s="73" t="s">
        <v>83</v>
      </c>
      <c r="J2652" s="74">
        <v>0</v>
      </c>
      <c r="K2652" s="73">
        <v>63.95</v>
      </c>
      <c r="L2652" s="73">
        <v>27.1</v>
      </c>
      <c r="M2652" s="22">
        <v>1</v>
      </c>
      <c r="N2652" s="22">
        <v>3014</v>
      </c>
      <c r="O2652" s="22" t="s">
        <v>24</v>
      </c>
      <c r="P2652" s="22" t="s">
        <v>25</v>
      </c>
      <c r="Q2652" s="75">
        <v>63.95</v>
      </c>
      <c r="R2652" s="73">
        <v>0</v>
      </c>
      <c r="S2652" s="73">
        <v>36.85</v>
      </c>
    </row>
    <row r="2653" spans="1:19" x14ac:dyDescent="0.35">
      <c r="A2653" s="72">
        <v>41367</v>
      </c>
      <c r="B2653" s="22" t="s">
        <v>102</v>
      </c>
      <c r="C2653" s="72" t="s">
        <v>59</v>
      </c>
      <c r="D2653" s="60">
        <v>1803</v>
      </c>
      <c r="E2653" s="22">
        <v>39</v>
      </c>
      <c r="F2653" s="49" t="s">
        <v>9</v>
      </c>
      <c r="G2653" s="49" t="s">
        <v>5</v>
      </c>
      <c r="H2653" s="73">
        <v>26.95</v>
      </c>
      <c r="I2653" s="73" t="s">
        <v>80</v>
      </c>
      <c r="J2653" s="74">
        <v>0</v>
      </c>
      <c r="K2653" s="73">
        <v>26.95</v>
      </c>
      <c r="L2653" s="73">
        <v>12.24</v>
      </c>
      <c r="M2653" s="22">
        <v>9</v>
      </c>
      <c r="N2653" s="22">
        <v>3014</v>
      </c>
      <c r="O2653" s="22" t="s">
        <v>24</v>
      </c>
      <c r="P2653" s="22" t="s">
        <v>25</v>
      </c>
      <c r="Q2653" s="75">
        <v>242.54999999999998</v>
      </c>
      <c r="R2653" s="73">
        <v>0</v>
      </c>
      <c r="S2653" s="73">
        <v>132.38999999999999</v>
      </c>
    </row>
    <row r="2654" spans="1:19" x14ac:dyDescent="0.35">
      <c r="A2654" s="72">
        <v>41367</v>
      </c>
      <c r="B2654" s="22" t="s">
        <v>102</v>
      </c>
      <c r="C2654" s="72" t="s">
        <v>59</v>
      </c>
      <c r="D2654" s="60">
        <v>1804</v>
      </c>
      <c r="E2654" s="22">
        <v>14</v>
      </c>
      <c r="F2654" s="49" t="s">
        <v>7</v>
      </c>
      <c r="G2654" s="49" t="s">
        <v>5</v>
      </c>
      <c r="H2654" s="73">
        <v>31.95</v>
      </c>
      <c r="I2654" s="73" t="s">
        <v>81</v>
      </c>
      <c r="J2654" s="74">
        <v>0</v>
      </c>
      <c r="K2654" s="73">
        <v>31.95</v>
      </c>
      <c r="L2654" s="73">
        <v>17.38</v>
      </c>
      <c r="M2654" s="22">
        <v>3</v>
      </c>
      <c r="N2654" s="22">
        <v>3022</v>
      </c>
      <c r="O2654" s="22" t="s">
        <v>43</v>
      </c>
      <c r="P2654" s="22" t="s">
        <v>44</v>
      </c>
      <c r="Q2654" s="75">
        <v>95.85</v>
      </c>
      <c r="R2654" s="73">
        <v>0</v>
      </c>
      <c r="S2654" s="73">
        <v>43.71</v>
      </c>
    </row>
    <row r="2655" spans="1:19" x14ac:dyDescent="0.35">
      <c r="A2655" s="72">
        <v>41367</v>
      </c>
      <c r="B2655" s="22" t="s">
        <v>102</v>
      </c>
      <c r="C2655" s="72" t="s">
        <v>59</v>
      </c>
      <c r="D2655" s="60">
        <v>1804</v>
      </c>
      <c r="E2655" s="22">
        <v>10</v>
      </c>
      <c r="F2655" s="49" t="s">
        <v>7</v>
      </c>
      <c r="G2655" s="49" t="s">
        <v>5</v>
      </c>
      <c r="H2655" s="73">
        <v>34.950000000000003</v>
      </c>
      <c r="I2655" s="73" t="s">
        <v>81</v>
      </c>
      <c r="J2655" s="74">
        <v>0</v>
      </c>
      <c r="K2655" s="73">
        <v>34.950000000000003</v>
      </c>
      <c r="L2655" s="73">
        <v>22.13</v>
      </c>
      <c r="M2655" s="22">
        <v>17</v>
      </c>
      <c r="N2655" s="22">
        <v>3022</v>
      </c>
      <c r="O2655" s="22" t="s">
        <v>43</v>
      </c>
      <c r="P2655" s="22" t="s">
        <v>44</v>
      </c>
      <c r="Q2655" s="75">
        <v>594.15000000000009</v>
      </c>
      <c r="R2655" s="73">
        <v>0</v>
      </c>
      <c r="S2655" s="73">
        <v>217.94000000000005</v>
      </c>
    </row>
    <row r="2656" spans="1:19" x14ac:dyDescent="0.35">
      <c r="A2656" s="72">
        <v>41367</v>
      </c>
      <c r="B2656" s="22" t="s">
        <v>102</v>
      </c>
      <c r="C2656" s="72" t="s">
        <v>59</v>
      </c>
      <c r="D2656" s="60">
        <v>1804</v>
      </c>
      <c r="E2656" s="22">
        <v>48</v>
      </c>
      <c r="F2656" s="49" t="s">
        <v>7</v>
      </c>
      <c r="G2656" s="49" t="s">
        <v>5</v>
      </c>
      <c r="H2656" s="73">
        <v>3.95</v>
      </c>
      <c r="I2656" s="73" t="s">
        <v>78</v>
      </c>
      <c r="J2656" s="74">
        <v>0</v>
      </c>
      <c r="K2656" s="73">
        <v>3.95</v>
      </c>
      <c r="L2656" s="73">
        <v>1.43</v>
      </c>
      <c r="M2656" s="22">
        <v>12</v>
      </c>
      <c r="N2656" s="22">
        <v>3022</v>
      </c>
      <c r="O2656" s="22" t="s">
        <v>43</v>
      </c>
      <c r="P2656" s="22" t="s">
        <v>44</v>
      </c>
      <c r="Q2656" s="75">
        <v>47.400000000000006</v>
      </c>
      <c r="R2656" s="73">
        <v>0</v>
      </c>
      <c r="S2656" s="73">
        <v>30.240000000000006</v>
      </c>
    </row>
    <row r="2657" spans="1:19" x14ac:dyDescent="0.35">
      <c r="A2657" s="72">
        <v>41367</v>
      </c>
      <c r="B2657" s="22" t="s">
        <v>102</v>
      </c>
      <c r="C2657" s="72" t="s">
        <v>59</v>
      </c>
      <c r="D2657" s="60">
        <v>1805</v>
      </c>
      <c r="E2657" s="22">
        <v>15</v>
      </c>
      <c r="F2657" s="49" t="s">
        <v>9</v>
      </c>
      <c r="G2657" s="49" t="s">
        <v>5</v>
      </c>
      <c r="H2657" s="73">
        <v>28.95</v>
      </c>
      <c r="I2657" s="73" t="s">
        <v>80</v>
      </c>
      <c r="J2657" s="74">
        <v>0</v>
      </c>
      <c r="K2657" s="73">
        <v>28.95</v>
      </c>
      <c r="L2657" s="73">
        <v>17.53</v>
      </c>
      <c r="M2657" s="22">
        <v>38</v>
      </c>
      <c r="N2657" s="22">
        <v>3019</v>
      </c>
      <c r="O2657" s="22" t="s">
        <v>28</v>
      </c>
      <c r="P2657" s="22" t="s">
        <v>29</v>
      </c>
      <c r="Q2657" s="75">
        <v>1100.0999999999999</v>
      </c>
      <c r="R2657" s="73">
        <v>0</v>
      </c>
      <c r="S2657" s="73">
        <v>433.95999999999992</v>
      </c>
    </row>
    <row r="2658" spans="1:19" x14ac:dyDescent="0.35">
      <c r="A2658" s="72">
        <v>41367</v>
      </c>
      <c r="B2658" s="22" t="s">
        <v>102</v>
      </c>
      <c r="C2658" s="72" t="s">
        <v>59</v>
      </c>
      <c r="D2658" s="60">
        <v>1806</v>
      </c>
      <c r="E2658" s="22">
        <v>21</v>
      </c>
      <c r="F2658" s="49" t="s">
        <v>7</v>
      </c>
      <c r="G2658" s="49" t="s">
        <v>5</v>
      </c>
      <c r="H2658" s="73">
        <v>26.95</v>
      </c>
      <c r="I2658" s="73" t="s">
        <v>80</v>
      </c>
      <c r="J2658" s="74">
        <v>0</v>
      </c>
      <c r="K2658" s="73">
        <v>26.95</v>
      </c>
      <c r="L2658" s="73">
        <v>12.42</v>
      </c>
      <c r="M2658" s="22">
        <v>8</v>
      </c>
      <c r="N2658" s="22">
        <v>3033</v>
      </c>
      <c r="O2658" s="22" t="s">
        <v>22</v>
      </c>
      <c r="P2658" s="22" t="s">
        <v>23</v>
      </c>
      <c r="Q2658" s="75">
        <v>215.6</v>
      </c>
      <c r="R2658" s="73">
        <v>0</v>
      </c>
      <c r="S2658" s="73">
        <v>116.24</v>
      </c>
    </row>
    <row r="2659" spans="1:19" x14ac:dyDescent="0.35">
      <c r="A2659" s="72">
        <v>41367</v>
      </c>
      <c r="B2659" s="22" t="s">
        <v>102</v>
      </c>
      <c r="C2659" s="72" t="s">
        <v>59</v>
      </c>
      <c r="D2659" s="60">
        <v>1806</v>
      </c>
      <c r="E2659" s="22">
        <v>39</v>
      </c>
      <c r="F2659" s="49" t="s">
        <v>7</v>
      </c>
      <c r="G2659" s="49" t="s">
        <v>5</v>
      </c>
      <c r="H2659" s="73">
        <v>26.95</v>
      </c>
      <c r="I2659" s="73" t="s">
        <v>80</v>
      </c>
      <c r="J2659" s="74">
        <v>0</v>
      </c>
      <c r="K2659" s="73">
        <v>26.95</v>
      </c>
      <c r="L2659" s="73">
        <v>12.24</v>
      </c>
      <c r="M2659" s="22">
        <v>15</v>
      </c>
      <c r="N2659" s="22">
        <v>3033</v>
      </c>
      <c r="O2659" s="22" t="s">
        <v>22</v>
      </c>
      <c r="P2659" s="22" t="s">
        <v>23</v>
      </c>
      <c r="Q2659" s="75">
        <v>404.25</v>
      </c>
      <c r="R2659" s="73">
        <v>0</v>
      </c>
      <c r="S2659" s="73">
        <v>220.64999999999998</v>
      </c>
    </row>
    <row r="2660" spans="1:19" x14ac:dyDescent="0.35">
      <c r="A2660" s="72">
        <v>41367</v>
      </c>
      <c r="B2660" s="22" t="s">
        <v>102</v>
      </c>
      <c r="C2660" s="72" t="s">
        <v>59</v>
      </c>
      <c r="D2660" s="60">
        <v>1807</v>
      </c>
      <c r="E2660" s="22">
        <v>19</v>
      </c>
      <c r="F2660" s="49" t="s">
        <v>9</v>
      </c>
      <c r="G2660" s="49" t="s">
        <v>5</v>
      </c>
      <c r="H2660" s="73">
        <v>49.95</v>
      </c>
      <c r="I2660" s="73" t="s">
        <v>82</v>
      </c>
      <c r="J2660" s="74">
        <v>0</v>
      </c>
      <c r="K2660" s="73">
        <v>49.95</v>
      </c>
      <c r="L2660" s="73">
        <v>24.77</v>
      </c>
      <c r="M2660" s="22">
        <v>3</v>
      </c>
      <c r="N2660" s="22">
        <v>3025</v>
      </c>
      <c r="O2660" s="22" t="s">
        <v>35</v>
      </c>
      <c r="P2660" s="22" t="s">
        <v>31</v>
      </c>
      <c r="Q2660" s="75">
        <v>149.85000000000002</v>
      </c>
      <c r="R2660" s="73">
        <v>0</v>
      </c>
      <c r="S2660" s="73">
        <v>75.540000000000006</v>
      </c>
    </row>
    <row r="2661" spans="1:19" x14ac:dyDescent="0.35">
      <c r="A2661" s="72">
        <v>41367</v>
      </c>
      <c r="B2661" s="22" t="s">
        <v>102</v>
      </c>
      <c r="C2661" s="72" t="s">
        <v>59</v>
      </c>
      <c r="D2661" s="60">
        <v>1808</v>
      </c>
      <c r="E2661" s="22">
        <v>29</v>
      </c>
      <c r="F2661" s="49" t="s">
        <v>7</v>
      </c>
      <c r="G2661" s="49" t="s">
        <v>5</v>
      </c>
      <c r="H2661" s="73">
        <v>40.950000000000003</v>
      </c>
      <c r="I2661" s="73" t="s">
        <v>82</v>
      </c>
      <c r="J2661" s="74">
        <v>0</v>
      </c>
      <c r="K2661" s="73">
        <v>40.950000000000003</v>
      </c>
      <c r="L2661" s="73">
        <v>15.51</v>
      </c>
      <c r="M2661" s="22">
        <v>1</v>
      </c>
      <c r="N2661" s="22">
        <v>3017</v>
      </c>
      <c r="O2661" s="22" t="s">
        <v>32</v>
      </c>
      <c r="P2661" s="22" t="s">
        <v>29</v>
      </c>
      <c r="Q2661" s="75">
        <v>40.950000000000003</v>
      </c>
      <c r="R2661" s="73">
        <v>0</v>
      </c>
      <c r="S2661" s="73">
        <v>25.440000000000005</v>
      </c>
    </row>
    <row r="2662" spans="1:19" x14ac:dyDescent="0.35">
      <c r="A2662" s="72">
        <v>41367</v>
      </c>
      <c r="B2662" s="22" t="s">
        <v>102</v>
      </c>
      <c r="C2662" s="72" t="s">
        <v>59</v>
      </c>
      <c r="D2662" s="60">
        <v>1808</v>
      </c>
      <c r="E2662" s="22">
        <v>25</v>
      </c>
      <c r="F2662" s="49" t="s">
        <v>7</v>
      </c>
      <c r="G2662" s="49" t="s">
        <v>5</v>
      </c>
      <c r="H2662" s="73">
        <v>0.95</v>
      </c>
      <c r="I2662" s="73" t="s">
        <v>78</v>
      </c>
      <c r="J2662" s="74">
        <v>0</v>
      </c>
      <c r="K2662" s="73">
        <v>0.95</v>
      </c>
      <c r="L2662" s="73">
        <v>0.35</v>
      </c>
      <c r="M2662" s="22">
        <v>7</v>
      </c>
      <c r="N2662" s="22">
        <v>3017</v>
      </c>
      <c r="O2662" s="22" t="s">
        <v>32</v>
      </c>
      <c r="P2662" s="22" t="s">
        <v>29</v>
      </c>
      <c r="Q2662" s="75">
        <v>6.6499999999999995</v>
      </c>
      <c r="R2662" s="73">
        <v>0</v>
      </c>
      <c r="S2662" s="73">
        <v>4.2</v>
      </c>
    </row>
    <row r="2663" spans="1:19" x14ac:dyDescent="0.35">
      <c r="A2663" s="72">
        <v>41367</v>
      </c>
      <c r="B2663" s="22" t="s">
        <v>102</v>
      </c>
      <c r="C2663" s="72" t="s">
        <v>59</v>
      </c>
      <c r="D2663" s="60">
        <v>1808</v>
      </c>
      <c r="E2663" s="22">
        <v>10</v>
      </c>
      <c r="F2663" s="49" t="s">
        <v>7</v>
      </c>
      <c r="G2663" s="49" t="s">
        <v>5</v>
      </c>
      <c r="H2663" s="73">
        <v>34.950000000000003</v>
      </c>
      <c r="I2663" s="73" t="s">
        <v>81</v>
      </c>
      <c r="J2663" s="74">
        <v>0</v>
      </c>
      <c r="K2663" s="73">
        <v>34.950000000000003</v>
      </c>
      <c r="L2663" s="73">
        <v>22.13</v>
      </c>
      <c r="M2663" s="22">
        <v>16</v>
      </c>
      <c r="N2663" s="22">
        <v>3017</v>
      </c>
      <c r="O2663" s="22" t="s">
        <v>32</v>
      </c>
      <c r="P2663" s="22" t="s">
        <v>29</v>
      </c>
      <c r="Q2663" s="75">
        <v>559.20000000000005</v>
      </c>
      <c r="R2663" s="73">
        <v>0</v>
      </c>
      <c r="S2663" s="73">
        <v>205.12000000000006</v>
      </c>
    </row>
    <row r="2664" spans="1:19" x14ac:dyDescent="0.35">
      <c r="A2664" s="72">
        <v>41367</v>
      </c>
      <c r="B2664" s="22" t="s">
        <v>102</v>
      </c>
      <c r="C2664" s="72" t="s">
        <v>59</v>
      </c>
      <c r="D2664" s="60">
        <v>1808</v>
      </c>
      <c r="E2664" s="22">
        <v>50</v>
      </c>
      <c r="F2664" s="49" t="s">
        <v>7</v>
      </c>
      <c r="G2664" s="49" t="s">
        <v>5</v>
      </c>
      <c r="H2664" s="73">
        <v>24.95</v>
      </c>
      <c r="I2664" s="73" t="s">
        <v>80</v>
      </c>
      <c r="J2664" s="74">
        <v>0</v>
      </c>
      <c r="K2664" s="73">
        <v>24.95</v>
      </c>
      <c r="L2664" s="73">
        <v>12.14</v>
      </c>
      <c r="M2664" s="22">
        <v>2</v>
      </c>
      <c r="N2664" s="22">
        <v>3017</v>
      </c>
      <c r="O2664" s="22" t="s">
        <v>32</v>
      </c>
      <c r="P2664" s="22" t="s">
        <v>29</v>
      </c>
      <c r="Q2664" s="75">
        <v>49.9</v>
      </c>
      <c r="R2664" s="73">
        <v>0</v>
      </c>
      <c r="S2664" s="73">
        <v>25.619999999999997</v>
      </c>
    </row>
    <row r="2665" spans="1:19" x14ac:dyDescent="0.35">
      <c r="A2665" s="72">
        <v>41367</v>
      </c>
      <c r="B2665" s="22" t="s">
        <v>102</v>
      </c>
      <c r="C2665" s="72" t="s">
        <v>59</v>
      </c>
      <c r="D2665" s="60">
        <v>1809</v>
      </c>
      <c r="E2665" s="22">
        <v>41</v>
      </c>
      <c r="F2665" s="49" t="s">
        <v>9</v>
      </c>
      <c r="G2665" s="49" t="s">
        <v>5</v>
      </c>
      <c r="H2665" s="73">
        <v>18.95</v>
      </c>
      <c r="I2665" s="73" t="s">
        <v>79</v>
      </c>
      <c r="J2665" s="74">
        <v>0</v>
      </c>
      <c r="K2665" s="73">
        <v>18.95</v>
      </c>
      <c r="L2665" s="73">
        <v>9.98</v>
      </c>
      <c r="M2665" s="22">
        <v>27</v>
      </c>
      <c r="N2665" s="22">
        <v>3023</v>
      </c>
      <c r="O2665" s="22" t="s">
        <v>38</v>
      </c>
      <c r="P2665" s="22" t="s">
        <v>23</v>
      </c>
      <c r="Q2665" s="75">
        <v>511.65</v>
      </c>
      <c r="R2665" s="73">
        <v>0</v>
      </c>
      <c r="S2665" s="73">
        <v>242.18999999999997</v>
      </c>
    </row>
    <row r="2666" spans="1:19" x14ac:dyDescent="0.35">
      <c r="A2666" s="72">
        <v>41367</v>
      </c>
      <c r="B2666" s="22" t="s">
        <v>102</v>
      </c>
      <c r="C2666" s="72" t="s">
        <v>59</v>
      </c>
      <c r="D2666" s="60">
        <v>1809</v>
      </c>
      <c r="E2666" s="22">
        <v>21</v>
      </c>
      <c r="F2666" s="49" t="s">
        <v>9</v>
      </c>
      <c r="G2666" s="49" t="s">
        <v>5</v>
      </c>
      <c r="H2666" s="73">
        <v>26.95</v>
      </c>
      <c r="I2666" s="73" t="s">
        <v>80</v>
      </c>
      <c r="J2666" s="74">
        <v>0</v>
      </c>
      <c r="K2666" s="73">
        <v>26.95</v>
      </c>
      <c r="L2666" s="73">
        <v>12.42</v>
      </c>
      <c r="M2666" s="22">
        <v>16</v>
      </c>
      <c r="N2666" s="22">
        <v>3023</v>
      </c>
      <c r="O2666" s="22" t="s">
        <v>38</v>
      </c>
      <c r="P2666" s="22" t="s">
        <v>23</v>
      </c>
      <c r="Q2666" s="75">
        <v>431.2</v>
      </c>
      <c r="R2666" s="73">
        <v>0</v>
      </c>
      <c r="S2666" s="73">
        <v>232.48</v>
      </c>
    </row>
    <row r="2667" spans="1:19" x14ac:dyDescent="0.35">
      <c r="A2667" s="72">
        <v>41367</v>
      </c>
      <c r="B2667" s="22" t="s">
        <v>102</v>
      </c>
      <c r="C2667" s="72" t="s">
        <v>59</v>
      </c>
      <c r="D2667" s="60">
        <v>1810</v>
      </c>
      <c r="E2667" s="22">
        <v>13</v>
      </c>
      <c r="F2667" s="49" t="s">
        <v>7</v>
      </c>
      <c r="G2667" s="49" t="s">
        <v>5</v>
      </c>
      <c r="H2667" s="73">
        <v>26.95</v>
      </c>
      <c r="I2667" s="73" t="s">
        <v>80</v>
      </c>
      <c r="J2667" s="74">
        <v>0</v>
      </c>
      <c r="K2667" s="73">
        <v>26.95</v>
      </c>
      <c r="L2667" s="73">
        <v>13.26</v>
      </c>
      <c r="M2667" s="22">
        <v>15</v>
      </c>
      <c r="N2667" s="22">
        <v>3031</v>
      </c>
      <c r="O2667" s="22" t="s">
        <v>48</v>
      </c>
      <c r="P2667" s="22" t="s">
        <v>23</v>
      </c>
      <c r="Q2667" s="75">
        <v>404.25</v>
      </c>
      <c r="R2667" s="73">
        <v>0</v>
      </c>
      <c r="S2667" s="73">
        <v>205.35</v>
      </c>
    </row>
    <row r="2668" spans="1:19" x14ac:dyDescent="0.35">
      <c r="A2668" s="72">
        <v>41367</v>
      </c>
      <c r="B2668" s="22" t="s">
        <v>102</v>
      </c>
      <c r="C2668" s="72" t="s">
        <v>59</v>
      </c>
      <c r="D2668" s="60">
        <v>1810</v>
      </c>
      <c r="E2668" s="22">
        <v>29</v>
      </c>
      <c r="F2668" s="49" t="s">
        <v>7</v>
      </c>
      <c r="G2668" s="49" t="s">
        <v>5</v>
      </c>
      <c r="H2668" s="73">
        <v>40.950000000000003</v>
      </c>
      <c r="I2668" s="73" t="s">
        <v>82</v>
      </c>
      <c r="J2668" s="74">
        <v>0</v>
      </c>
      <c r="K2668" s="73">
        <v>40.950000000000003</v>
      </c>
      <c r="L2668" s="73">
        <v>15.51</v>
      </c>
      <c r="M2668" s="22">
        <v>4</v>
      </c>
      <c r="N2668" s="22">
        <v>3031</v>
      </c>
      <c r="O2668" s="22" t="s">
        <v>48</v>
      </c>
      <c r="P2668" s="22" t="s">
        <v>23</v>
      </c>
      <c r="Q2668" s="75">
        <v>163.80000000000001</v>
      </c>
      <c r="R2668" s="73">
        <v>0</v>
      </c>
      <c r="S2668" s="73">
        <v>101.76000000000002</v>
      </c>
    </row>
    <row r="2669" spans="1:19" x14ac:dyDescent="0.35">
      <c r="A2669" s="72">
        <v>41367</v>
      </c>
      <c r="B2669" s="22" t="s">
        <v>102</v>
      </c>
      <c r="C2669" s="72" t="s">
        <v>59</v>
      </c>
      <c r="D2669" s="60">
        <v>1811</v>
      </c>
      <c r="E2669" s="22">
        <v>18</v>
      </c>
      <c r="F2669" s="49" t="s">
        <v>9</v>
      </c>
      <c r="G2669" s="49" t="s">
        <v>5</v>
      </c>
      <c r="H2669" s="73">
        <v>54.95</v>
      </c>
      <c r="I2669" s="73" t="s">
        <v>83</v>
      </c>
      <c r="J2669" s="74">
        <v>0</v>
      </c>
      <c r="K2669" s="73">
        <v>54.95</v>
      </c>
      <c r="L2669" s="73">
        <v>26.65</v>
      </c>
      <c r="M2669" s="22">
        <v>8</v>
      </c>
      <c r="N2669" s="22">
        <v>3011</v>
      </c>
      <c r="O2669" s="22" t="s">
        <v>52</v>
      </c>
      <c r="P2669" s="22" t="s">
        <v>31</v>
      </c>
      <c r="Q2669" s="75">
        <v>439.6</v>
      </c>
      <c r="R2669" s="73">
        <v>0</v>
      </c>
      <c r="S2669" s="73">
        <v>226.40000000000003</v>
      </c>
    </row>
    <row r="2670" spans="1:19" x14ac:dyDescent="0.35">
      <c r="A2670" s="72">
        <v>41367</v>
      </c>
      <c r="B2670" s="22" t="s">
        <v>102</v>
      </c>
      <c r="C2670" s="72" t="s">
        <v>59</v>
      </c>
      <c r="D2670" s="60">
        <v>1811</v>
      </c>
      <c r="E2670" s="22">
        <v>42</v>
      </c>
      <c r="F2670" s="49" t="s">
        <v>9</v>
      </c>
      <c r="G2670" s="49" t="s">
        <v>5</v>
      </c>
      <c r="H2670" s="73">
        <v>35.950000000000003</v>
      </c>
      <c r="I2670" s="73" t="s">
        <v>81</v>
      </c>
      <c r="J2670" s="74">
        <v>0</v>
      </c>
      <c r="K2670" s="73">
        <v>35.950000000000003</v>
      </c>
      <c r="L2670" s="73">
        <v>20.25</v>
      </c>
      <c r="M2670" s="22">
        <v>2</v>
      </c>
      <c r="N2670" s="22">
        <v>3011</v>
      </c>
      <c r="O2670" s="22" t="s">
        <v>52</v>
      </c>
      <c r="P2670" s="22" t="s">
        <v>31</v>
      </c>
      <c r="Q2670" s="75">
        <v>71.900000000000006</v>
      </c>
      <c r="R2670" s="73">
        <v>0</v>
      </c>
      <c r="S2670" s="73">
        <v>31.400000000000006</v>
      </c>
    </row>
    <row r="2671" spans="1:19" x14ac:dyDescent="0.35">
      <c r="A2671" s="72">
        <v>41367</v>
      </c>
      <c r="B2671" s="22" t="s">
        <v>102</v>
      </c>
      <c r="C2671" s="72" t="s">
        <v>59</v>
      </c>
      <c r="D2671" s="60">
        <v>1811</v>
      </c>
      <c r="E2671" s="22">
        <v>6</v>
      </c>
      <c r="F2671" s="49" t="s">
        <v>9</v>
      </c>
      <c r="G2671" s="49" t="s">
        <v>5</v>
      </c>
      <c r="H2671" s="73">
        <v>55.95</v>
      </c>
      <c r="I2671" s="73" t="s">
        <v>83</v>
      </c>
      <c r="J2671" s="74">
        <v>0</v>
      </c>
      <c r="K2671" s="73">
        <v>55.95</v>
      </c>
      <c r="L2671" s="73">
        <v>16.059999999999999</v>
      </c>
      <c r="M2671" s="22">
        <v>17</v>
      </c>
      <c r="N2671" s="22">
        <v>3011</v>
      </c>
      <c r="O2671" s="22" t="s">
        <v>52</v>
      </c>
      <c r="P2671" s="22" t="s">
        <v>31</v>
      </c>
      <c r="Q2671" s="75">
        <v>951.15000000000009</v>
      </c>
      <c r="R2671" s="73">
        <v>0</v>
      </c>
      <c r="S2671" s="73">
        <v>678.13</v>
      </c>
    </row>
    <row r="2672" spans="1:19" x14ac:dyDescent="0.35">
      <c r="A2672" s="72">
        <v>41367</v>
      </c>
      <c r="B2672" s="22" t="s">
        <v>102</v>
      </c>
      <c r="C2672" s="72" t="s">
        <v>59</v>
      </c>
      <c r="D2672" s="60">
        <v>1812</v>
      </c>
      <c r="E2672" s="22">
        <v>18</v>
      </c>
      <c r="F2672" s="49" t="s">
        <v>7</v>
      </c>
      <c r="G2672" s="49" t="s">
        <v>5</v>
      </c>
      <c r="H2672" s="73">
        <v>54.95</v>
      </c>
      <c r="I2672" s="73" t="s">
        <v>83</v>
      </c>
      <c r="J2672" s="74">
        <v>0</v>
      </c>
      <c r="K2672" s="73">
        <v>54.95</v>
      </c>
      <c r="L2672" s="73">
        <v>26.65</v>
      </c>
      <c r="M2672" s="22">
        <v>1</v>
      </c>
      <c r="N2672" s="22">
        <v>3018</v>
      </c>
      <c r="O2672" s="22" t="s">
        <v>49</v>
      </c>
      <c r="P2672" s="22" t="s">
        <v>41</v>
      </c>
      <c r="Q2672" s="75">
        <v>54.95</v>
      </c>
      <c r="R2672" s="73">
        <v>0</v>
      </c>
      <c r="S2672" s="73">
        <v>28.300000000000004</v>
      </c>
    </row>
    <row r="2673" spans="1:19" x14ac:dyDescent="0.35">
      <c r="A2673" s="72">
        <v>41367</v>
      </c>
      <c r="B2673" s="22" t="s">
        <v>102</v>
      </c>
      <c r="C2673" s="72" t="s">
        <v>59</v>
      </c>
      <c r="D2673" s="60">
        <v>1813</v>
      </c>
      <c r="E2673" s="22">
        <v>21</v>
      </c>
      <c r="F2673" s="49" t="s">
        <v>7</v>
      </c>
      <c r="G2673" s="49" t="s">
        <v>5</v>
      </c>
      <c r="H2673" s="73">
        <v>26.95</v>
      </c>
      <c r="I2673" s="73" t="s">
        <v>80</v>
      </c>
      <c r="J2673" s="74">
        <v>0</v>
      </c>
      <c r="K2673" s="73">
        <v>26.95</v>
      </c>
      <c r="L2673" s="73">
        <v>12.42</v>
      </c>
      <c r="M2673" s="22">
        <v>26</v>
      </c>
      <c r="N2673" s="22">
        <v>3012</v>
      </c>
      <c r="O2673" s="22" t="s">
        <v>36</v>
      </c>
      <c r="P2673" s="22" t="s">
        <v>34</v>
      </c>
      <c r="Q2673" s="75">
        <v>700.69999999999993</v>
      </c>
      <c r="R2673" s="73">
        <v>0</v>
      </c>
      <c r="S2673" s="73">
        <v>377.78</v>
      </c>
    </row>
    <row r="2674" spans="1:19" x14ac:dyDescent="0.35">
      <c r="A2674" s="72">
        <v>41367</v>
      </c>
      <c r="B2674" s="22" t="s">
        <v>102</v>
      </c>
      <c r="C2674" s="72" t="s">
        <v>59</v>
      </c>
      <c r="D2674" s="60">
        <v>1813</v>
      </c>
      <c r="E2674" s="22">
        <v>43</v>
      </c>
      <c r="F2674" s="49" t="s">
        <v>7</v>
      </c>
      <c r="G2674" s="49" t="s">
        <v>5</v>
      </c>
      <c r="H2674" s="73">
        <v>11.95</v>
      </c>
      <c r="I2674" s="73" t="s">
        <v>79</v>
      </c>
      <c r="J2674" s="74">
        <v>0</v>
      </c>
      <c r="K2674" s="73">
        <v>11.95</v>
      </c>
      <c r="L2674" s="73">
        <v>3.32</v>
      </c>
      <c r="M2674" s="22">
        <v>7</v>
      </c>
      <c r="N2674" s="22">
        <v>3012</v>
      </c>
      <c r="O2674" s="22" t="s">
        <v>36</v>
      </c>
      <c r="P2674" s="22" t="s">
        <v>34</v>
      </c>
      <c r="Q2674" s="75">
        <v>83.649999999999991</v>
      </c>
      <c r="R2674" s="73">
        <v>0</v>
      </c>
      <c r="S2674" s="73">
        <v>60.41</v>
      </c>
    </row>
    <row r="2675" spans="1:19" x14ac:dyDescent="0.35">
      <c r="A2675" s="72">
        <v>41367</v>
      </c>
      <c r="B2675" s="22" t="s">
        <v>102</v>
      </c>
      <c r="C2675" s="72" t="s">
        <v>59</v>
      </c>
      <c r="D2675" s="60">
        <v>1814</v>
      </c>
      <c r="E2675" s="22">
        <v>40</v>
      </c>
      <c r="F2675" s="49" t="s">
        <v>9</v>
      </c>
      <c r="G2675" s="49" t="s">
        <v>5</v>
      </c>
      <c r="H2675" s="73">
        <v>16.95</v>
      </c>
      <c r="I2675" s="73" t="s">
        <v>79</v>
      </c>
      <c r="J2675" s="74">
        <v>0.2</v>
      </c>
      <c r="K2675" s="73">
        <v>13.56</v>
      </c>
      <c r="L2675" s="73">
        <v>6.53</v>
      </c>
      <c r="M2675" s="22">
        <v>6</v>
      </c>
      <c r="N2675" s="22">
        <v>3013</v>
      </c>
      <c r="O2675" s="22" t="s">
        <v>33</v>
      </c>
      <c r="P2675" s="22" t="s">
        <v>34</v>
      </c>
      <c r="Q2675" s="75">
        <v>81.36</v>
      </c>
      <c r="R2675" s="73">
        <v>3.3899999999999988</v>
      </c>
      <c r="S2675" s="73">
        <v>42.18</v>
      </c>
    </row>
    <row r="2676" spans="1:19" x14ac:dyDescent="0.35">
      <c r="A2676" s="72">
        <v>41368</v>
      </c>
      <c r="B2676" s="22" t="s">
        <v>103</v>
      </c>
      <c r="C2676" s="72" t="s">
        <v>59</v>
      </c>
      <c r="D2676" s="60">
        <v>1815</v>
      </c>
      <c r="E2676" s="22">
        <v>45</v>
      </c>
      <c r="F2676" s="49" t="s">
        <v>8</v>
      </c>
      <c r="G2676" s="49" t="s">
        <v>5</v>
      </c>
      <c r="H2676" s="73">
        <v>38.950000000000003</v>
      </c>
      <c r="I2676" s="73" t="s">
        <v>81</v>
      </c>
      <c r="J2676" s="74">
        <v>0.1</v>
      </c>
      <c r="K2676" s="73">
        <v>35.06</v>
      </c>
      <c r="L2676" s="73">
        <v>22.33</v>
      </c>
      <c r="M2676" s="22">
        <v>3</v>
      </c>
      <c r="N2676" s="22">
        <v>3028</v>
      </c>
      <c r="O2676" s="22" t="s">
        <v>39</v>
      </c>
      <c r="P2676" s="22" t="s">
        <v>27</v>
      </c>
      <c r="Q2676" s="75">
        <v>105.18</v>
      </c>
      <c r="R2676" s="73">
        <v>3.8900000000000006</v>
      </c>
      <c r="S2676" s="73">
        <v>38.190000000000012</v>
      </c>
    </row>
    <row r="2677" spans="1:19" x14ac:dyDescent="0.35">
      <c r="A2677" s="72">
        <v>41368</v>
      </c>
      <c r="B2677" s="22" t="s">
        <v>103</v>
      </c>
      <c r="C2677" s="72" t="s">
        <v>59</v>
      </c>
      <c r="D2677" s="60">
        <v>1816</v>
      </c>
      <c r="E2677" s="22">
        <v>43</v>
      </c>
      <c r="F2677" s="49" t="s">
        <v>10</v>
      </c>
      <c r="G2677" s="49" t="s">
        <v>5</v>
      </c>
      <c r="H2677" s="73">
        <v>11.95</v>
      </c>
      <c r="I2677" s="73" t="s">
        <v>79</v>
      </c>
      <c r="J2677" s="74">
        <v>0</v>
      </c>
      <c r="K2677" s="73">
        <v>11.95</v>
      </c>
      <c r="L2677" s="73">
        <v>3.32</v>
      </c>
      <c r="M2677" s="22">
        <v>3</v>
      </c>
      <c r="N2677" s="22">
        <v>3021</v>
      </c>
      <c r="O2677" s="22" t="s">
        <v>26</v>
      </c>
      <c r="P2677" s="22" t="s">
        <v>27</v>
      </c>
      <c r="Q2677" s="75">
        <v>35.849999999999994</v>
      </c>
      <c r="R2677" s="73">
        <v>0</v>
      </c>
      <c r="S2677" s="73">
        <v>25.889999999999997</v>
      </c>
    </row>
    <row r="2678" spans="1:19" x14ac:dyDescent="0.35">
      <c r="A2678" s="72">
        <v>41368</v>
      </c>
      <c r="B2678" s="22" t="s">
        <v>103</v>
      </c>
      <c r="C2678" s="72" t="s">
        <v>59</v>
      </c>
      <c r="D2678" s="60">
        <v>1817</v>
      </c>
      <c r="E2678" s="22">
        <v>3</v>
      </c>
      <c r="F2678" s="49" t="s">
        <v>8</v>
      </c>
      <c r="G2678" s="49" t="s">
        <v>5</v>
      </c>
      <c r="H2678" s="73">
        <v>59.95</v>
      </c>
      <c r="I2678" s="73" t="s">
        <v>83</v>
      </c>
      <c r="J2678" s="74">
        <v>0.2</v>
      </c>
      <c r="K2678" s="73">
        <v>47.96</v>
      </c>
      <c r="L2678" s="73">
        <v>28.73</v>
      </c>
      <c r="M2678" s="22">
        <v>25</v>
      </c>
      <c r="N2678" s="22">
        <v>3029</v>
      </c>
      <c r="O2678" s="22" t="s">
        <v>46</v>
      </c>
      <c r="P2678" s="22" t="s">
        <v>23</v>
      </c>
      <c r="Q2678" s="75">
        <v>1199</v>
      </c>
      <c r="R2678" s="73">
        <v>11.990000000000002</v>
      </c>
      <c r="S2678" s="73">
        <v>480.75</v>
      </c>
    </row>
    <row r="2679" spans="1:19" x14ac:dyDescent="0.35">
      <c r="A2679" s="72">
        <v>41368</v>
      </c>
      <c r="B2679" s="22" t="s">
        <v>103</v>
      </c>
      <c r="C2679" s="72" t="s">
        <v>59</v>
      </c>
      <c r="D2679" s="60">
        <v>1817</v>
      </c>
      <c r="E2679" s="22">
        <v>7</v>
      </c>
      <c r="F2679" s="49" t="s">
        <v>8</v>
      </c>
      <c r="G2679" s="49" t="s">
        <v>5</v>
      </c>
      <c r="H2679" s="73">
        <v>20.95</v>
      </c>
      <c r="I2679" s="73" t="s">
        <v>80</v>
      </c>
      <c r="J2679" s="74">
        <v>0</v>
      </c>
      <c r="K2679" s="73">
        <v>20.95</v>
      </c>
      <c r="L2679" s="73">
        <v>10.039999999999999</v>
      </c>
      <c r="M2679" s="22">
        <v>22</v>
      </c>
      <c r="N2679" s="22">
        <v>3029</v>
      </c>
      <c r="O2679" s="22" t="s">
        <v>46</v>
      </c>
      <c r="P2679" s="22" t="s">
        <v>23</v>
      </c>
      <c r="Q2679" s="75">
        <v>460.9</v>
      </c>
      <c r="R2679" s="73">
        <v>0</v>
      </c>
      <c r="S2679" s="73">
        <v>240.02</v>
      </c>
    </row>
    <row r="2680" spans="1:19" x14ac:dyDescent="0.35">
      <c r="A2680" s="72">
        <v>41368</v>
      </c>
      <c r="B2680" s="22" t="s">
        <v>103</v>
      </c>
      <c r="C2680" s="72" t="s">
        <v>59</v>
      </c>
      <c r="D2680" s="60">
        <v>1818</v>
      </c>
      <c r="E2680" s="22">
        <v>43</v>
      </c>
      <c r="F2680" s="49" t="s">
        <v>8</v>
      </c>
      <c r="G2680" s="49" t="s">
        <v>5</v>
      </c>
      <c r="H2680" s="73">
        <v>11.95</v>
      </c>
      <c r="I2680" s="73" t="s">
        <v>79</v>
      </c>
      <c r="J2680" s="74">
        <v>0</v>
      </c>
      <c r="K2680" s="73">
        <v>11.95</v>
      </c>
      <c r="L2680" s="73">
        <v>3.32</v>
      </c>
      <c r="M2680" s="22">
        <v>6</v>
      </c>
      <c r="N2680" s="22">
        <v>3010</v>
      </c>
      <c r="O2680" s="22" t="s">
        <v>45</v>
      </c>
      <c r="P2680" s="22" t="s">
        <v>44</v>
      </c>
      <c r="Q2680" s="75">
        <v>71.699999999999989</v>
      </c>
      <c r="R2680" s="73">
        <v>0</v>
      </c>
      <c r="S2680" s="73">
        <v>51.779999999999994</v>
      </c>
    </row>
    <row r="2681" spans="1:19" x14ac:dyDescent="0.35">
      <c r="A2681" s="72">
        <v>41368</v>
      </c>
      <c r="B2681" s="22" t="s">
        <v>103</v>
      </c>
      <c r="C2681" s="72" t="s">
        <v>59</v>
      </c>
      <c r="D2681" s="60">
        <v>1818</v>
      </c>
      <c r="E2681" s="22">
        <v>3</v>
      </c>
      <c r="F2681" s="49" t="s">
        <v>8</v>
      </c>
      <c r="G2681" s="49" t="s">
        <v>5</v>
      </c>
      <c r="H2681" s="73">
        <v>59.95</v>
      </c>
      <c r="I2681" s="73" t="s">
        <v>83</v>
      </c>
      <c r="J2681" s="74">
        <v>0</v>
      </c>
      <c r="K2681" s="73">
        <v>59.95</v>
      </c>
      <c r="L2681" s="73">
        <v>28.73</v>
      </c>
      <c r="M2681" s="22">
        <v>12</v>
      </c>
      <c r="N2681" s="22">
        <v>3010</v>
      </c>
      <c r="O2681" s="22" t="s">
        <v>45</v>
      </c>
      <c r="P2681" s="22" t="s">
        <v>44</v>
      </c>
      <c r="Q2681" s="75">
        <v>719.40000000000009</v>
      </c>
      <c r="R2681" s="73">
        <v>0</v>
      </c>
      <c r="S2681" s="73">
        <v>374.64000000000004</v>
      </c>
    </row>
    <row r="2682" spans="1:19" x14ac:dyDescent="0.35">
      <c r="A2682" s="72">
        <v>41368</v>
      </c>
      <c r="B2682" s="22" t="s">
        <v>103</v>
      </c>
      <c r="C2682" s="72" t="s">
        <v>59</v>
      </c>
      <c r="D2682" s="60">
        <v>1819</v>
      </c>
      <c r="E2682" s="22">
        <v>5</v>
      </c>
      <c r="F2682" s="49" t="s">
        <v>10</v>
      </c>
      <c r="G2682" s="49" t="s">
        <v>5</v>
      </c>
      <c r="H2682" s="73">
        <v>24.95</v>
      </c>
      <c r="I2682" s="73" t="s">
        <v>80</v>
      </c>
      <c r="J2682" s="74">
        <v>0</v>
      </c>
      <c r="K2682" s="73">
        <v>24.95</v>
      </c>
      <c r="L2682" s="73">
        <v>12.27</v>
      </c>
      <c r="M2682" s="22">
        <v>7</v>
      </c>
      <c r="N2682" s="22">
        <v>3031</v>
      </c>
      <c r="O2682" s="22" t="s">
        <v>48</v>
      </c>
      <c r="P2682" s="22" t="s">
        <v>23</v>
      </c>
      <c r="Q2682" s="75">
        <v>174.65</v>
      </c>
      <c r="R2682" s="73">
        <v>0</v>
      </c>
      <c r="S2682" s="73">
        <v>88.759999999999991</v>
      </c>
    </row>
    <row r="2683" spans="1:19" x14ac:dyDescent="0.35">
      <c r="A2683" s="72">
        <v>41369</v>
      </c>
      <c r="B2683" s="22" t="s">
        <v>104</v>
      </c>
      <c r="C2683" s="72" t="s">
        <v>59</v>
      </c>
      <c r="D2683" s="60">
        <v>1820</v>
      </c>
      <c r="E2683" s="22">
        <v>2</v>
      </c>
      <c r="F2683" s="49" t="s">
        <v>8</v>
      </c>
      <c r="G2683" s="49" t="s">
        <v>5</v>
      </c>
      <c r="H2683" s="73">
        <v>44.95</v>
      </c>
      <c r="I2683" s="73" t="s">
        <v>82</v>
      </c>
      <c r="J2683" s="74">
        <v>0</v>
      </c>
      <c r="K2683" s="73">
        <v>44.95</v>
      </c>
      <c r="L2683" s="73">
        <v>27.95</v>
      </c>
      <c r="M2683" s="22">
        <v>4</v>
      </c>
      <c r="N2683" s="22">
        <v>3016</v>
      </c>
      <c r="O2683" s="22" t="s">
        <v>42</v>
      </c>
      <c r="P2683" s="22" t="s">
        <v>29</v>
      </c>
      <c r="Q2683" s="75">
        <v>179.8</v>
      </c>
      <c r="R2683" s="73">
        <v>0</v>
      </c>
      <c r="S2683" s="73">
        <v>68.000000000000014</v>
      </c>
    </row>
    <row r="2684" spans="1:19" x14ac:dyDescent="0.35">
      <c r="A2684" s="72">
        <v>41369</v>
      </c>
      <c r="B2684" s="22" t="s">
        <v>104</v>
      </c>
      <c r="C2684" s="72" t="s">
        <v>59</v>
      </c>
      <c r="D2684" s="60">
        <v>1820</v>
      </c>
      <c r="E2684" s="22">
        <v>39</v>
      </c>
      <c r="F2684" s="49" t="s">
        <v>8</v>
      </c>
      <c r="G2684" s="49" t="s">
        <v>5</v>
      </c>
      <c r="H2684" s="73">
        <v>26.95</v>
      </c>
      <c r="I2684" s="73" t="s">
        <v>80</v>
      </c>
      <c r="J2684" s="74">
        <v>0</v>
      </c>
      <c r="K2684" s="73">
        <v>26.95</v>
      </c>
      <c r="L2684" s="73">
        <v>12.24</v>
      </c>
      <c r="M2684" s="22">
        <v>20</v>
      </c>
      <c r="N2684" s="22">
        <v>3016</v>
      </c>
      <c r="O2684" s="22" t="s">
        <v>42</v>
      </c>
      <c r="P2684" s="22" t="s">
        <v>29</v>
      </c>
      <c r="Q2684" s="75">
        <v>539</v>
      </c>
      <c r="R2684" s="73">
        <v>0</v>
      </c>
      <c r="S2684" s="73">
        <v>294.2</v>
      </c>
    </row>
    <row r="2685" spans="1:19" x14ac:dyDescent="0.35">
      <c r="A2685" s="72">
        <v>41369</v>
      </c>
      <c r="B2685" s="22" t="s">
        <v>104</v>
      </c>
      <c r="C2685" s="72" t="s">
        <v>59</v>
      </c>
      <c r="D2685" s="60">
        <v>1821</v>
      </c>
      <c r="E2685" s="22">
        <v>33</v>
      </c>
      <c r="F2685" s="49" t="s">
        <v>8</v>
      </c>
      <c r="G2685" s="49" t="s">
        <v>5</v>
      </c>
      <c r="H2685" s="73">
        <v>19.95</v>
      </c>
      <c r="I2685" s="73" t="s">
        <v>79</v>
      </c>
      <c r="J2685" s="74">
        <v>0</v>
      </c>
      <c r="K2685" s="73">
        <v>19.95</v>
      </c>
      <c r="L2685" s="73">
        <v>9.7799999999999994</v>
      </c>
      <c r="M2685" s="22">
        <v>32</v>
      </c>
      <c r="N2685" s="22">
        <v>3018</v>
      </c>
      <c r="O2685" s="22" t="s">
        <v>49</v>
      </c>
      <c r="P2685" s="22" t="s">
        <v>41</v>
      </c>
      <c r="Q2685" s="75">
        <v>638.4</v>
      </c>
      <c r="R2685" s="73">
        <v>0</v>
      </c>
      <c r="S2685" s="73">
        <v>325.44</v>
      </c>
    </row>
    <row r="2686" spans="1:19" x14ac:dyDescent="0.35">
      <c r="A2686" s="72">
        <v>41370</v>
      </c>
      <c r="B2686" s="22" t="s">
        <v>105</v>
      </c>
      <c r="C2686" s="72" t="s">
        <v>59</v>
      </c>
      <c r="D2686" s="60">
        <v>1822</v>
      </c>
      <c r="E2686" s="22">
        <v>4</v>
      </c>
      <c r="F2686" s="49" t="s">
        <v>10</v>
      </c>
      <c r="G2686" s="49" t="s">
        <v>6</v>
      </c>
      <c r="H2686" s="73">
        <v>73.95</v>
      </c>
      <c r="I2686" s="73" t="s">
        <v>83</v>
      </c>
      <c r="J2686" s="74">
        <v>0</v>
      </c>
      <c r="K2686" s="73">
        <v>73.95</v>
      </c>
      <c r="L2686" s="73">
        <v>38.86</v>
      </c>
      <c r="M2686" s="22">
        <v>1</v>
      </c>
      <c r="N2686" s="22">
        <v>3011</v>
      </c>
      <c r="O2686" s="22" t="s">
        <v>52</v>
      </c>
      <c r="P2686" s="22" t="s">
        <v>31</v>
      </c>
      <c r="Q2686" s="75">
        <v>73.95</v>
      </c>
      <c r="R2686" s="73">
        <v>0</v>
      </c>
      <c r="S2686" s="73">
        <v>35.090000000000003</v>
      </c>
    </row>
    <row r="2687" spans="1:19" x14ac:dyDescent="0.35">
      <c r="A2687" s="72">
        <v>41370</v>
      </c>
      <c r="B2687" s="22" t="s">
        <v>105</v>
      </c>
      <c r="C2687" s="72" t="s">
        <v>59</v>
      </c>
      <c r="D2687" s="60">
        <v>1822</v>
      </c>
      <c r="E2687" s="22">
        <v>20</v>
      </c>
      <c r="F2687" s="49" t="s">
        <v>10</v>
      </c>
      <c r="G2687" s="49" t="s">
        <v>6</v>
      </c>
      <c r="H2687" s="73">
        <v>16.95</v>
      </c>
      <c r="I2687" s="73" t="s">
        <v>79</v>
      </c>
      <c r="J2687" s="74">
        <v>0</v>
      </c>
      <c r="K2687" s="73">
        <v>16.95</v>
      </c>
      <c r="L2687" s="73">
        <v>6.76</v>
      </c>
      <c r="M2687" s="22">
        <v>16</v>
      </c>
      <c r="N2687" s="22">
        <v>3011</v>
      </c>
      <c r="O2687" s="22" t="s">
        <v>52</v>
      </c>
      <c r="P2687" s="22" t="s">
        <v>31</v>
      </c>
      <c r="Q2687" s="75">
        <v>271.2</v>
      </c>
      <c r="R2687" s="73">
        <v>0</v>
      </c>
      <c r="S2687" s="73">
        <v>163.04</v>
      </c>
    </row>
    <row r="2688" spans="1:19" x14ac:dyDescent="0.35">
      <c r="A2688" s="72">
        <v>41370</v>
      </c>
      <c r="B2688" s="22" t="s">
        <v>105</v>
      </c>
      <c r="C2688" s="72" t="s">
        <v>59</v>
      </c>
      <c r="D2688" s="60">
        <v>1823</v>
      </c>
      <c r="E2688" s="22">
        <v>21</v>
      </c>
      <c r="F2688" s="49" t="s">
        <v>11</v>
      </c>
      <c r="G2688" s="49" t="s">
        <v>6</v>
      </c>
      <c r="H2688" s="73">
        <v>26.95</v>
      </c>
      <c r="I2688" s="73" t="s">
        <v>80</v>
      </c>
      <c r="J2688" s="74">
        <v>0</v>
      </c>
      <c r="K2688" s="73">
        <v>26.95</v>
      </c>
      <c r="L2688" s="73">
        <v>12.42</v>
      </c>
      <c r="M2688" s="22">
        <v>27</v>
      </c>
      <c r="N2688" s="22">
        <v>3026</v>
      </c>
      <c r="O2688" s="22" t="s">
        <v>51</v>
      </c>
      <c r="P2688" s="22" t="s">
        <v>41</v>
      </c>
      <c r="Q2688" s="75">
        <v>727.65</v>
      </c>
      <c r="R2688" s="73">
        <v>0</v>
      </c>
      <c r="S2688" s="73">
        <v>392.31</v>
      </c>
    </row>
    <row r="2689" spans="1:19" x14ac:dyDescent="0.35">
      <c r="A2689" s="72">
        <v>41370</v>
      </c>
      <c r="B2689" s="22" t="s">
        <v>105</v>
      </c>
      <c r="C2689" s="72" t="s">
        <v>59</v>
      </c>
      <c r="D2689" s="60">
        <v>1823</v>
      </c>
      <c r="E2689" s="22">
        <v>13</v>
      </c>
      <c r="F2689" s="49" t="s">
        <v>11</v>
      </c>
      <c r="G2689" s="49" t="s">
        <v>6</v>
      </c>
      <c r="H2689" s="73">
        <v>26.95</v>
      </c>
      <c r="I2689" s="73" t="s">
        <v>80</v>
      </c>
      <c r="J2689" s="74">
        <v>0</v>
      </c>
      <c r="K2689" s="73">
        <v>26.95</v>
      </c>
      <c r="L2689" s="73">
        <v>13.26</v>
      </c>
      <c r="M2689" s="22">
        <v>22</v>
      </c>
      <c r="N2689" s="22">
        <v>3026</v>
      </c>
      <c r="O2689" s="22" t="s">
        <v>51</v>
      </c>
      <c r="P2689" s="22" t="s">
        <v>41</v>
      </c>
      <c r="Q2689" s="75">
        <v>592.9</v>
      </c>
      <c r="R2689" s="73">
        <v>0</v>
      </c>
      <c r="S2689" s="73">
        <v>301.18</v>
      </c>
    </row>
    <row r="2690" spans="1:19" x14ac:dyDescent="0.35">
      <c r="A2690" s="72">
        <v>41370</v>
      </c>
      <c r="B2690" s="22" t="s">
        <v>105</v>
      </c>
      <c r="C2690" s="72" t="s">
        <v>59</v>
      </c>
      <c r="D2690" s="60">
        <v>1824</v>
      </c>
      <c r="E2690" s="22">
        <v>24</v>
      </c>
      <c r="F2690" s="49" t="s">
        <v>10</v>
      </c>
      <c r="G2690" s="49" t="s">
        <v>6</v>
      </c>
      <c r="H2690" s="73">
        <v>27.95</v>
      </c>
      <c r="I2690" s="73" t="s">
        <v>80</v>
      </c>
      <c r="J2690" s="74">
        <v>0</v>
      </c>
      <c r="K2690" s="73">
        <v>27.95</v>
      </c>
      <c r="L2690" s="73">
        <v>16.8</v>
      </c>
      <c r="M2690" s="22">
        <v>10</v>
      </c>
      <c r="N2690" s="22">
        <v>3019</v>
      </c>
      <c r="O2690" s="22" t="s">
        <v>28</v>
      </c>
      <c r="P2690" s="22" t="s">
        <v>29</v>
      </c>
      <c r="Q2690" s="75">
        <v>279.5</v>
      </c>
      <c r="R2690" s="73">
        <v>0</v>
      </c>
      <c r="S2690" s="73">
        <v>111.49999999999999</v>
      </c>
    </row>
    <row r="2691" spans="1:19" x14ac:dyDescent="0.35">
      <c r="A2691" s="72">
        <v>41370</v>
      </c>
      <c r="B2691" s="22" t="s">
        <v>105</v>
      </c>
      <c r="C2691" s="72" t="s">
        <v>59</v>
      </c>
      <c r="D2691" s="60">
        <v>1825</v>
      </c>
      <c r="E2691" s="22">
        <v>15</v>
      </c>
      <c r="F2691" s="49" t="s">
        <v>11</v>
      </c>
      <c r="G2691" s="49" t="s">
        <v>6</v>
      </c>
      <c r="H2691" s="73">
        <v>28.95</v>
      </c>
      <c r="I2691" s="73" t="s">
        <v>80</v>
      </c>
      <c r="J2691" s="74">
        <v>0</v>
      </c>
      <c r="K2691" s="73">
        <v>28.95</v>
      </c>
      <c r="L2691" s="73">
        <v>17.53</v>
      </c>
      <c r="M2691" s="22">
        <v>2</v>
      </c>
      <c r="N2691" s="22">
        <v>3019</v>
      </c>
      <c r="O2691" s="22" t="s">
        <v>28</v>
      </c>
      <c r="P2691" s="22" t="s">
        <v>29</v>
      </c>
      <c r="Q2691" s="75">
        <v>57.9</v>
      </c>
      <c r="R2691" s="73">
        <v>0</v>
      </c>
      <c r="S2691" s="73">
        <v>22.839999999999996</v>
      </c>
    </row>
    <row r="2692" spans="1:19" x14ac:dyDescent="0.35">
      <c r="A2692" s="72">
        <v>41370</v>
      </c>
      <c r="B2692" s="22" t="s">
        <v>105</v>
      </c>
      <c r="C2692" s="72" t="s">
        <v>59</v>
      </c>
      <c r="D2692" s="60">
        <v>1825</v>
      </c>
      <c r="E2692" s="22">
        <v>3</v>
      </c>
      <c r="F2692" s="49" t="s">
        <v>11</v>
      </c>
      <c r="G2692" s="49" t="s">
        <v>6</v>
      </c>
      <c r="H2692" s="73">
        <v>59.95</v>
      </c>
      <c r="I2692" s="73" t="s">
        <v>83</v>
      </c>
      <c r="J2692" s="74">
        <v>0</v>
      </c>
      <c r="K2692" s="73">
        <v>59.95</v>
      </c>
      <c r="L2692" s="73">
        <v>28.73</v>
      </c>
      <c r="M2692" s="22">
        <v>11</v>
      </c>
      <c r="N2692" s="22">
        <v>3019</v>
      </c>
      <c r="O2692" s="22" t="s">
        <v>28</v>
      </c>
      <c r="P2692" s="22" t="s">
        <v>29</v>
      </c>
      <c r="Q2692" s="75">
        <v>659.45</v>
      </c>
      <c r="R2692" s="73">
        <v>0</v>
      </c>
      <c r="S2692" s="73">
        <v>343.42</v>
      </c>
    </row>
    <row r="2693" spans="1:19" x14ac:dyDescent="0.35">
      <c r="A2693" s="72">
        <v>41370</v>
      </c>
      <c r="B2693" s="22" t="s">
        <v>105</v>
      </c>
      <c r="C2693" s="72" t="s">
        <v>59</v>
      </c>
      <c r="D2693" s="60">
        <v>1825</v>
      </c>
      <c r="E2693" s="22">
        <v>27</v>
      </c>
      <c r="F2693" s="49" t="s">
        <v>11</v>
      </c>
      <c r="G2693" s="49" t="s">
        <v>6</v>
      </c>
      <c r="H2693" s="73">
        <v>4.95</v>
      </c>
      <c r="I2693" s="73" t="s">
        <v>78</v>
      </c>
      <c r="J2693" s="74">
        <v>0.1</v>
      </c>
      <c r="K2693" s="73">
        <v>4.46</v>
      </c>
      <c r="L2693" s="73">
        <v>1.82</v>
      </c>
      <c r="M2693" s="22">
        <v>7</v>
      </c>
      <c r="N2693" s="22">
        <v>3019</v>
      </c>
      <c r="O2693" s="22" t="s">
        <v>28</v>
      </c>
      <c r="P2693" s="22" t="s">
        <v>29</v>
      </c>
      <c r="Q2693" s="75">
        <v>31.22</v>
      </c>
      <c r="R2693" s="73">
        <v>0.49000000000000021</v>
      </c>
      <c r="S2693" s="73">
        <v>18.479999999999997</v>
      </c>
    </row>
    <row r="2694" spans="1:19" x14ac:dyDescent="0.35">
      <c r="A2694" s="72">
        <v>41370</v>
      </c>
      <c r="B2694" s="22" t="s">
        <v>105</v>
      </c>
      <c r="C2694" s="72" t="s">
        <v>59</v>
      </c>
      <c r="D2694" s="60">
        <v>1826</v>
      </c>
      <c r="E2694" s="22">
        <v>33</v>
      </c>
      <c r="F2694" s="49" t="s">
        <v>11</v>
      </c>
      <c r="G2694" s="49" t="s">
        <v>6</v>
      </c>
      <c r="H2694" s="73">
        <v>19.95</v>
      </c>
      <c r="I2694" s="73" t="s">
        <v>79</v>
      </c>
      <c r="J2694" s="74">
        <v>0</v>
      </c>
      <c r="K2694" s="73">
        <v>19.95</v>
      </c>
      <c r="L2694" s="73">
        <v>9.7799999999999994</v>
      </c>
      <c r="M2694" s="22">
        <v>25</v>
      </c>
      <c r="N2694" s="22">
        <v>3024</v>
      </c>
      <c r="O2694" s="22" t="s">
        <v>47</v>
      </c>
      <c r="P2694" s="22" t="s">
        <v>41</v>
      </c>
      <c r="Q2694" s="75">
        <v>498.75</v>
      </c>
      <c r="R2694" s="73">
        <v>0</v>
      </c>
      <c r="S2694" s="73">
        <v>254.25</v>
      </c>
    </row>
    <row r="2695" spans="1:19" x14ac:dyDescent="0.35">
      <c r="A2695" s="72">
        <v>41370</v>
      </c>
      <c r="B2695" s="22" t="s">
        <v>105</v>
      </c>
      <c r="C2695" s="72" t="s">
        <v>59</v>
      </c>
      <c r="D2695" s="60">
        <v>1826</v>
      </c>
      <c r="E2695" s="22">
        <v>4</v>
      </c>
      <c r="F2695" s="49" t="s">
        <v>11</v>
      </c>
      <c r="G2695" s="49" t="s">
        <v>6</v>
      </c>
      <c r="H2695" s="73">
        <v>73.95</v>
      </c>
      <c r="I2695" s="73" t="s">
        <v>83</v>
      </c>
      <c r="J2695" s="74">
        <v>0</v>
      </c>
      <c r="K2695" s="73">
        <v>73.95</v>
      </c>
      <c r="L2695" s="73">
        <v>38.86</v>
      </c>
      <c r="M2695" s="22">
        <v>1</v>
      </c>
      <c r="N2695" s="22">
        <v>3024</v>
      </c>
      <c r="O2695" s="22" t="s">
        <v>47</v>
      </c>
      <c r="P2695" s="22" t="s">
        <v>41</v>
      </c>
      <c r="Q2695" s="75">
        <v>73.95</v>
      </c>
      <c r="R2695" s="73">
        <v>0</v>
      </c>
      <c r="S2695" s="73">
        <v>35.090000000000003</v>
      </c>
    </row>
    <row r="2696" spans="1:19" x14ac:dyDescent="0.35">
      <c r="A2696" s="72">
        <v>41370</v>
      </c>
      <c r="B2696" s="22" t="s">
        <v>105</v>
      </c>
      <c r="C2696" s="72" t="s">
        <v>59</v>
      </c>
      <c r="D2696" s="60">
        <v>1826</v>
      </c>
      <c r="E2696" s="22">
        <v>43</v>
      </c>
      <c r="F2696" s="49" t="s">
        <v>11</v>
      </c>
      <c r="G2696" s="49" t="s">
        <v>6</v>
      </c>
      <c r="H2696" s="73">
        <v>11.95</v>
      </c>
      <c r="I2696" s="73" t="s">
        <v>79</v>
      </c>
      <c r="J2696" s="74">
        <v>0</v>
      </c>
      <c r="K2696" s="73">
        <v>11.95</v>
      </c>
      <c r="L2696" s="73">
        <v>3.32</v>
      </c>
      <c r="M2696" s="22">
        <v>1</v>
      </c>
      <c r="N2696" s="22">
        <v>3024</v>
      </c>
      <c r="O2696" s="22" t="s">
        <v>47</v>
      </c>
      <c r="P2696" s="22" t="s">
        <v>41</v>
      </c>
      <c r="Q2696" s="75">
        <v>11.95</v>
      </c>
      <c r="R2696" s="73">
        <v>0</v>
      </c>
      <c r="S2696" s="73">
        <v>8.629999999999999</v>
      </c>
    </row>
    <row r="2697" spans="1:19" x14ac:dyDescent="0.35">
      <c r="A2697" s="72">
        <v>41370</v>
      </c>
      <c r="B2697" s="22" t="s">
        <v>105</v>
      </c>
      <c r="C2697" s="72" t="s">
        <v>59</v>
      </c>
      <c r="D2697" s="60">
        <v>1827</v>
      </c>
      <c r="E2697" s="22">
        <v>6</v>
      </c>
      <c r="F2697" s="49" t="s">
        <v>10</v>
      </c>
      <c r="G2697" s="49" t="s">
        <v>6</v>
      </c>
      <c r="H2697" s="73">
        <v>55.95</v>
      </c>
      <c r="I2697" s="73" t="s">
        <v>83</v>
      </c>
      <c r="J2697" s="74">
        <v>0</v>
      </c>
      <c r="K2697" s="73">
        <v>55.95</v>
      </c>
      <c r="L2697" s="73">
        <v>16.059999999999999</v>
      </c>
      <c r="M2697" s="22">
        <v>15</v>
      </c>
      <c r="N2697" s="22">
        <v>3023</v>
      </c>
      <c r="O2697" s="22" t="s">
        <v>38</v>
      </c>
      <c r="P2697" s="22" t="s">
        <v>23</v>
      </c>
      <c r="Q2697" s="75">
        <v>839.25</v>
      </c>
      <c r="R2697" s="73">
        <v>0</v>
      </c>
      <c r="S2697" s="73">
        <v>598.35</v>
      </c>
    </row>
    <row r="2698" spans="1:19" x14ac:dyDescent="0.35">
      <c r="A2698" s="72">
        <v>41370</v>
      </c>
      <c r="B2698" s="22" t="s">
        <v>105</v>
      </c>
      <c r="C2698" s="72" t="s">
        <v>59</v>
      </c>
      <c r="D2698" s="60">
        <v>1828</v>
      </c>
      <c r="E2698" s="22">
        <v>9</v>
      </c>
      <c r="F2698" s="49" t="s">
        <v>10</v>
      </c>
      <c r="G2698" s="49" t="s">
        <v>6</v>
      </c>
      <c r="H2698" s="73">
        <v>48.95</v>
      </c>
      <c r="I2698" s="73" t="s">
        <v>82</v>
      </c>
      <c r="J2698" s="74">
        <v>0</v>
      </c>
      <c r="K2698" s="73">
        <v>48.95</v>
      </c>
      <c r="L2698" s="73">
        <v>24.52</v>
      </c>
      <c r="M2698" s="22">
        <v>16</v>
      </c>
      <c r="N2698" s="22">
        <v>3012</v>
      </c>
      <c r="O2698" s="22" t="s">
        <v>36</v>
      </c>
      <c r="P2698" s="22" t="s">
        <v>34</v>
      </c>
      <c r="Q2698" s="75">
        <v>783.2</v>
      </c>
      <c r="R2698" s="73">
        <v>0</v>
      </c>
      <c r="S2698" s="73">
        <v>390.88000000000005</v>
      </c>
    </row>
    <row r="2699" spans="1:19" x14ac:dyDescent="0.35">
      <c r="A2699" s="72">
        <v>41370</v>
      </c>
      <c r="B2699" s="22" t="s">
        <v>105</v>
      </c>
      <c r="C2699" s="72" t="s">
        <v>59</v>
      </c>
      <c r="D2699" s="60">
        <v>1828</v>
      </c>
      <c r="E2699" s="22">
        <v>8</v>
      </c>
      <c r="F2699" s="49" t="s">
        <v>10</v>
      </c>
      <c r="G2699" s="49" t="s">
        <v>6</v>
      </c>
      <c r="H2699" s="73">
        <v>7.95</v>
      </c>
      <c r="I2699" s="73" t="s">
        <v>78</v>
      </c>
      <c r="J2699" s="74">
        <v>0</v>
      </c>
      <c r="K2699" s="73">
        <v>7.95</v>
      </c>
      <c r="L2699" s="73">
        <v>4.53</v>
      </c>
      <c r="M2699" s="22">
        <v>21</v>
      </c>
      <c r="N2699" s="22">
        <v>3012</v>
      </c>
      <c r="O2699" s="22" t="s">
        <v>36</v>
      </c>
      <c r="P2699" s="22" t="s">
        <v>34</v>
      </c>
      <c r="Q2699" s="75">
        <v>166.95000000000002</v>
      </c>
      <c r="R2699" s="73">
        <v>0</v>
      </c>
      <c r="S2699" s="73">
        <v>71.819999999999993</v>
      </c>
    </row>
    <row r="2700" spans="1:19" x14ac:dyDescent="0.35">
      <c r="A2700" s="72">
        <v>41370</v>
      </c>
      <c r="B2700" s="22" t="s">
        <v>105</v>
      </c>
      <c r="C2700" s="72" t="s">
        <v>59</v>
      </c>
      <c r="D2700" s="60">
        <v>1829</v>
      </c>
      <c r="E2700" s="22">
        <v>41</v>
      </c>
      <c r="F2700" s="49" t="s">
        <v>10</v>
      </c>
      <c r="G2700" s="49" t="s">
        <v>6</v>
      </c>
      <c r="H2700" s="73">
        <v>18.95</v>
      </c>
      <c r="I2700" s="73" t="s">
        <v>79</v>
      </c>
      <c r="J2700" s="74">
        <v>0.1</v>
      </c>
      <c r="K2700" s="73">
        <v>17.059999999999999</v>
      </c>
      <c r="L2700" s="73">
        <v>9.98</v>
      </c>
      <c r="M2700" s="22">
        <v>14</v>
      </c>
      <c r="N2700" s="22">
        <v>3015</v>
      </c>
      <c r="O2700" s="22" t="s">
        <v>37</v>
      </c>
      <c r="P2700" s="22" t="s">
        <v>29</v>
      </c>
      <c r="Q2700" s="75">
        <v>238.83999999999997</v>
      </c>
      <c r="R2700" s="73">
        <v>1.8900000000000006</v>
      </c>
      <c r="S2700" s="73">
        <v>99.119999999999976</v>
      </c>
    </row>
    <row r="2701" spans="1:19" x14ac:dyDescent="0.35">
      <c r="A2701" s="72">
        <v>41370</v>
      </c>
      <c r="B2701" s="22" t="s">
        <v>105</v>
      </c>
      <c r="C2701" s="72" t="s">
        <v>59</v>
      </c>
      <c r="D2701" s="60">
        <v>1830</v>
      </c>
      <c r="E2701" s="22">
        <v>45</v>
      </c>
      <c r="F2701" s="49" t="s">
        <v>11</v>
      </c>
      <c r="G2701" s="49" t="s">
        <v>6</v>
      </c>
      <c r="H2701" s="73">
        <v>38.950000000000003</v>
      </c>
      <c r="I2701" s="73" t="s">
        <v>81</v>
      </c>
      <c r="J2701" s="74">
        <v>0</v>
      </c>
      <c r="K2701" s="73">
        <v>38.950000000000003</v>
      </c>
      <c r="L2701" s="73">
        <v>22.33</v>
      </c>
      <c r="M2701" s="22">
        <v>4</v>
      </c>
      <c r="N2701" s="22">
        <v>3027</v>
      </c>
      <c r="O2701" s="22" t="s">
        <v>50</v>
      </c>
      <c r="P2701" s="22" t="s">
        <v>23</v>
      </c>
      <c r="Q2701" s="75">
        <v>155.80000000000001</v>
      </c>
      <c r="R2701" s="73">
        <v>0</v>
      </c>
      <c r="S2701" s="73">
        <v>66.480000000000018</v>
      </c>
    </row>
    <row r="2702" spans="1:19" x14ac:dyDescent="0.35">
      <c r="A2702" s="72">
        <v>41370</v>
      </c>
      <c r="B2702" s="22" t="s">
        <v>105</v>
      </c>
      <c r="C2702" s="72" t="s">
        <v>59</v>
      </c>
      <c r="D2702" s="60">
        <v>1830</v>
      </c>
      <c r="E2702" s="22">
        <v>8</v>
      </c>
      <c r="F2702" s="49" t="s">
        <v>11</v>
      </c>
      <c r="G2702" s="49" t="s">
        <v>6</v>
      </c>
      <c r="H2702" s="73">
        <v>7.95</v>
      </c>
      <c r="I2702" s="73" t="s">
        <v>78</v>
      </c>
      <c r="J2702" s="74">
        <v>0</v>
      </c>
      <c r="K2702" s="73">
        <v>7.95</v>
      </c>
      <c r="L2702" s="73">
        <v>4.53</v>
      </c>
      <c r="M2702" s="22">
        <v>20</v>
      </c>
      <c r="N2702" s="22">
        <v>3027</v>
      </c>
      <c r="O2702" s="22" t="s">
        <v>50</v>
      </c>
      <c r="P2702" s="22" t="s">
        <v>23</v>
      </c>
      <c r="Q2702" s="75">
        <v>159</v>
      </c>
      <c r="R2702" s="73">
        <v>0</v>
      </c>
      <c r="S2702" s="73">
        <v>68.400000000000006</v>
      </c>
    </row>
    <row r="2703" spans="1:19" x14ac:dyDescent="0.35">
      <c r="A2703" s="72">
        <v>41370</v>
      </c>
      <c r="B2703" s="22" t="s">
        <v>105</v>
      </c>
      <c r="C2703" s="72" t="s">
        <v>59</v>
      </c>
      <c r="D2703" s="60">
        <v>1830</v>
      </c>
      <c r="E2703" s="22">
        <v>8</v>
      </c>
      <c r="F2703" s="49" t="s">
        <v>11</v>
      </c>
      <c r="G2703" s="49" t="s">
        <v>6</v>
      </c>
      <c r="H2703" s="73">
        <v>7.95</v>
      </c>
      <c r="I2703" s="73" t="s">
        <v>78</v>
      </c>
      <c r="J2703" s="74">
        <v>0</v>
      </c>
      <c r="K2703" s="73">
        <v>7.95</v>
      </c>
      <c r="L2703" s="73">
        <v>4.53</v>
      </c>
      <c r="M2703" s="22">
        <v>41</v>
      </c>
      <c r="N2703" s="22">
        <v>3027</v>
      </c>
      <c r="O2703" s="22" t="s">
        <v>50</v>
      </c>
      <c r="P2703" s="22" t="s">
        <v>23</v>
      </c>
      <c r="Q2703" s="75">
        <v>325.95</v>
      </c>
      <c r="R2703" s="73">
        <v>0</v>
      </c>
      <c r="S2703" s="73">
        <v>140.22</v>
      </c>
    </row>
    <row r="2704" spans="1:19" x14ac:dyDescent="0.35">
      <c r="A2704" s="72">
        <v>41370</v>
      </c>
      <c r="B2704" s="22" t="s">
        <v>105</v>
      </c>
      <c r="C2704" s="72" t="s">
        <v>59</v>
      </c>
      <c r="D2704" s="60">
        <v>1831</v>
      </c>
      <c r="E2704" s="22">
        <v>30</v>
      </c>
      <c r="F2704" s="49" t="s">
        <v>10</v>
      </c>
      <c r="G2704" s="49" t="s">
        <v>6</v>
      </c>
      <c r="H2704" s="73">
        <v>10.95</v>
      </c>
      <c r="I2704" s="73" t="s">
        <v>79</v>
      </c>
      <c r="J2704" s="74">
        <v>0</v>
      </c>
      <c r="K2704" s="73">
        <v>10.95</v>
      </c>
      <c r="L2704" s="73">
        <v>4.8</v>
      </c>
      <c r="M2704" s="22">
        <v>12</v>
      </c>
      <c r="N2704" s="22">
        <v>3024</v>
      </c>
      <c r="O2704" s="22" t="s">
        <v>47</v>
      </c>
      <c r="P2704" s="22" t="s">
        <v>41</v>
      </c>
      <c r="Q2704" s="75">
        <v>131.39999999999998</v>
      </c>
      <c r="R2704" s="73">
        <v>0</v>
      </c>
      <c r="S2704" s="73">
        <v>73.8</v>
      </c>
    </row>
    <row r="2705" spans="1:19" x14ac:dyDescent="0.35">
      <c r="A2705" s="72">
        <v>41370</v>
      </c>
      <c r="B2705" s="22" t="s">
        <v>105</v>
      </c>
      <c r="C2705" s="72" t="s">
        <v>59</v>
      </c>
      <c r="D2705" s="60">
        <v>1832</v>
      </c>
      <c r="E2705" s="22">
        <v>22</v>
      </c>
      <c r="F2705" s="49" t="s">
        <v>11</v>
      </c>
      <c r="G2705" s="49" t="s">
        <v>6</v>
      </c>
      <c r="H2705" s="73">
        <v>0.95</v>
      </c>
      <c r="I2705" s="73" t="s">
        <v>78</v>
      </c>
      <c r="J2705" s="74">
        <v>0</v>
      </c>
      <c r="K2705" s="73">
        <v>0.95</v>
      </c>
      <c r="L2705" s="73">
        <v>0.56999999999999995</v>
      </c>
      <c r="M2705" s="22">
        <v>14</v>
      </c>
      <c r="N2705" s="22">
        <v>3025</v>
      </c>
      <c r="O2705" s="22" t="s">
        <v>35</v>
      </c>
      <c r="P2705" s="22" t="s">
        <v>31</v>
      </c>
      <c r="Q2705" s="75">
        <v>13.299999999999999</v>
      </c>
      <c r="R2705" s="73">
        <v>0</v>
      </c>
      <c r="S2705" s="73">
        <v>5.32</v>
      </c>
    </row>
    <row r="2706" spans="1:19" x14ac:dyDescent="0.35">
      <c r="A2706" s="72">
        <v>41370</v>
      </c>
      <c r="B2706" s="22" t="s">
        <v>105</v>
      </c>
      <c r="C2706" s="72" t="s">
        <v>59</v>
      </c>
      <c r="D2706" s="60">
        <v>1833</v>
      </c>
      <c r="E2706" s="22">
        <v>36</v>
      </c>
      <c r="F2706" s="49" t="s">
        <v>11</v>
      </c>
      <c r="G2706" s="49" t="s">
        <v>6</v>
      </c>
      <c r="H2706" s="73">
        <v>26.95</v>
      </c>
      <c r="I2706" s="73" t="s">
        <v>80</v>
      </c>
      <c r="J2706" s="74">
        <v>0</v>
      </c>
      <c r="K2706" s="73">
        <v>26.95</v>
      </c>
      <c r="L2706" s="73">
        <v>12.53</v>
      </c>
      <c r="M2706" s="22">
        <v>37</v>
      </c>
      <c r="N2706" s="22">
        <v>3030</v>
      </c>
      <c r="O2706" s="22" t="s">
        <v>40</v>
      </c>
      <c r="P2706" s="22" t="s">
        <v>41</v>
      </c>
      <c r="Q2706" s="75">
        <v>997.15</v>
      </c>
      <c r="R2706" s="73">
        <v>0</v>
      </c>
      <c r="S2706" s="73">
        <v>533.54</v>
      </c>
    </row>
    <row r="2707" spans="1:19" x14ac:dyDescent="0.35">
      <c r="A2707" s="72">
        <v>41370</v>
      </c>
      <c r="B2707" s="22" t="s">
        <v>105</v>
      </c>
      <c r="C2707" s="72" t="s">
        <v>59</v>
      </c>
      <c r="D2707" s="60">
        <v>1834</v>
      </c>
      <c r="E2707" s="22">
        <v>18</v>
      </c>
      <c r="F2707" s="49" t="s">
        <v>10</v>
      </c>
      <c r="G2707" s="49" t="s">
        <v>6</v>
      </c>
      <c r="H2707" s="73">
        <v>54.95</v>
      </c>
      <c r="I2707" s="73" t="s">
        <v>83</v>
      </c>
      <c r="J2707" s="74">
        <v>0.1</v>
      </c>
      <c r="K2707" s="73">
        <v>49.46</v>
      </c>
      <c r="L2707" s="73">
        <v>26.65</v>
      </c>
      <c r="M2707" s="22">
        <v>38</v>
      </c>
      <c r="N2707" s="22">
        <v>3020</v>
      </c>
      <c r="O2707" s="22" t="s">
        <v>26</v>
      </c>
      <c r="P2707" s="22" t="s">
        <v>27</v>
      </c>
      <c r="Q2707" s="75">
        <v>1879.48</v>
      </c>
      <c r="R2707" s="73">
        <v>5.490000000000002</v>
      </c>
      <c r="S2707" s="73">
        <v>866.78000000000009</v>
      </c>
    </row>
    <row r="2708" spans="1:19" x14ac:dyDescent="0.35">
      <c r="A2708" s="72">
        <v>41370</v>
      </c>
      <c r="B2708" s="22" t="s">
        <v>105</v>
      </c>
      <c r="C2708" s="72" t="s">
        <v>59</v>
      </c>
      <c r="D2708" s="60">
        <v>1835</v>
      </c>
      <c r="E2708" s="22">
        <v>50</v>
      </c>
      <c r="F2708" s="49" t="s">
        <v>11</v>
      </c>
      <c r="G2708" s="49" t="s">
        <v>6</v>
      </c>
      <c r="H2708" s="73">
        <v>24.95</v>
      </c>
      <c r="I2708" s="73" t="s">
        <v>80</v>
      </c>
      <c r="J2708" s="74">
        <v>0.2</v>
      </c>
      <c r="K2708" s="73">
        <v>19.96</v>
      </c>
      <c r="L2708" s="73">
        <v>12.14</v>
      </c>
      <c r="M2708" s="22">
        <v>4</v>
      </c>
      <c r="N2708" s="22">
        <v>3023</v>
      </c>
      <c r="O2708" s="22" t="s">
        <v>38</v>
      </c>
      <c r="P2708" s="22" t="s">
        <v>23</v>
      </c>
      <c r="Q2708" s="75">
        <v>79.84</v>
      </c>
      <c r="R2708" s="73">
        <v>4.9899999999999984</v>
      </c>
      <c r="S2708" s="73">
        <v>31.28</v>
      </c>
    </row>
    <row r="2709" spans="1:19" x14ac:dyDescent="0.35">
      <c r="A2709" s="72">
        <v>41370</v>
      </c>
      <c r="B2709" s="22" t="s">
        <v>105</v>
      </c>
      <c r="C2709" s="72" t="s">
        <v>59</v>
      </c>
      <c r="D2709" s="60">
        <v>1836</v>
      </c>
      <c r="E2709" s="22">
        <v>45</v>
      </c>
      <c r="F2709" s="49" t="s">
        <v>10</v>
      </c>
      <c r="G2709" s="49" t="s">
        <v>6</v>
      </c>
      <c r="H2709" s="73">
        <v>38.950000000000003</v>
      </c>
      <c r="I2709" s="73" t="s">
        <v>81</v>
      </c>
      <c r="J2709" s="74">
        <v>0</v>
      </c>
      <c r="K2709" s="73">
        <v>38.950000000000003</v>
      </c>
      <c r="L2709" s="73">
        <v>22.33</v>
      </c>
      <c r="M2709" s="22">
        <v>4</v>
      </c>
      <c r="N2709" s="22">
        <v>3033</v>
      </c>
      <c r="O2709" s="22" t="s">
        <v>22</v>
      </c>
      <c r="P2709" s="22" t="s">
        <v>23</v>
      </c>
      <c r="Q2709" s="75">
        <v>155.80000000000001</v>
      </c>
      <c r="R2709" s="73">
        <v>0</v>
      </c>
      <c r="S2709" s="73">
        <v>66.480000000000018</v>
      </c>
    </row>
    <row r="2710" spans="1:19" x14ac:dyDescent="0.35">
      <c r="A2710" s="72">
        <v>41370</v>
      </c>
      <c r="B2710" s="22" t="s">
        <v>105</v>
      </c>
      <c r="C2710" s="72" t="s">
        <v>59</v>
      </c>
      <c r="D2710" s="60">
        <v>1836</v>
      </c>
      <c r="E2710" s="22">
        <v>49</v>
      </c>
      <c r="F2710" s="49" t="s">
        <v>10</v>
      </c>
      <c r="G2710" s="49" t="s">
        <v>6</v>
      </c>
      <c r="H2710" s="73">
        <v>63.95</v>
      </c>
      <c r="I2710" s="73" t="s">
        <v>83</v>
      </c>
      <c r="J2710" s="74">
        <v>0</v>
      </c>
      <c r="K2710" s="73">
        <v>63.95</v>
      </c>
      <c r="L2710" s="73">
        <v>27.1</v>
      </c>
      <c r="M2710" s="22">
        <v>4</v>
      </c>
      <c r="N2710" s="22">
        <v>3033</v>
      </c>
      <c r="O2710" s="22" t="s">
        <v>22</v>
      </c>
      <c r="P2710" s="22" t="s">
        <v>23</v>
      </c>
      <c r="Q2710" s="75">
        <v>255.8</v>
      </c>
      <c r="R2710" s="73">
        <v>0</v>
      </c>
      <c r="S2710" s="73">
        <v>147.4</v>
      </c>
    </row>
    <row r="2711" spans="1:19" x14ac:dyDescent="0.35">
      <c r="A2711" s="72">
        <v>41370</v>
      </c>
      <c r="B2711" s="22" t="s">
        <v>105</v>
      </c>
      <c r="C2711" s="72" t="s">
        <v>59</v>
      </c>
      <c r="D2711" s="60">
        <v>1837</v>
      </c>
      <c r="E2711" s="22">
        <v>23</v>
      </c>
      <c r="F2711" s="49" t="s">
        <v>11</v>
      </c>
      <c r="G2711" s="49" t="s">
        <v>6</v>
      </c>
      <c r="H2711" s="73">
        <v>2.95</v>
      </c>
      <c r="I2711" s="73" t="s">
        <v>78</v>
      </c>
      <c r="J2711" s="74">
        <v>0</v>
      </c>
      <c r="K2711" s="73">
        <v>2.95</v>
      </c>
      <c r="L2711" s="73">
        <v>1.68</v>
      </c>
      <c r="M2711" s="22">
        <v>15</v>
      </c>
      <c r="N2711" s="22">
        <v>3033</v>
      </c>
      <c r="O2711" s="22" t="s">
        <v>22</v>
      </c>
      <c r="P2711" s="22" t="s">
        <v>23</v>
      </c>
      <c r="Q2711" s="75">
        <v>44.25</v>
      </c>
      <c r="R2711" s="73">
        <v>0</v>
      </c>
      <c r="S2711" s="73">
        <v>19.050000000000004</v>
      </c>
    </row>
    <row r="2712" spans="1:19" x14ac:dyDescent="0.35">
      <c r="A2712" s="72">
        <v>41370</v>
      </c>
      <c r="B2712" s="22" t="s">
        <v>105</v>
      </c>
      <c r="C2712" s="72" t="s">
        <v>59</v>
      </c>
      <c r="D2712" s="60">
        <v>1837</v>
      </c>
      <c r="E2712" s="22">
        <v>48</v>
      </c>
      <c r="F2712" s="49" t="s">
        <v>11</v>
      </c>
      <c r="G2712" s="49" t="s">
        <v>6</v>
      </c>
      <c r="H2712" s="73">
        <v>3.95</v>
      </c>
      <c r="I2712" s="73" t="s">
        <v>78</v>
      </c>
      <c r="J2712" s="74">
        <v>0</v>
      </c>
      <c r="K2712" s="73">
        <v>3.95</v>
      </c>
      <c r="L2712" s="73">
        <v>1.43</v>
      </c>
      <c r="M2712" s="22">
        <v>5</v>
      </c>
      <c r="N2712" s="22">
        <v>3033</v>
      </c>
      <c r="O2712" s="22" t="s">
        <v>22</v>
      </c>
      <c r="P2712" s="22" t="s">
        <v>23</v>
      </c>
      <c r="Q2712" s="75">
        <v>19.75</v>
      </c>
      <c r="R2712" s="73">
        <v>0</v>
      </c>
      <c r="S2712" s="73">
        <v>12.600000000000001</v>
      </c>
    </row>
    <row r="2713" spans="1:19" x14ac:dyDescent="0.35">
      <c r="A2713" s="72">
        <v>41370</v>
      </c>
      <c r="B2713" s="22" t="s">
        <v>105</v>
      </c>
      <c r="C2713" s="72" t="s">
        <v>59</v>
      </c>
      <c r="D2713" s="60">
        <v>1837</v>
      </c>
      <c r="E2713" s="22">
        <v>38</v>
      </c>
      <c r="F2713" s="49" t="s">
        <v>11</v>
      </c>
      <c r="G2713" s="49" t="s">
        <v>6</v>
      </c>
      <c r="H2713" s="73">
        <v>24.95</v>
      </c>
      <c r="I2713" s="73" t="s">
        <v>80</v>
      </c>
      <c r="J2713" s="74">
        <v>0</v>
      </c>
      <c r="K2713" s="73">
        <v>24.95</v>
      </c>
      <c r="L2713" s="73">
        <v>11.48</v>
      </c>
      <c r="M2713" s="22">
        <v>6</v>
      </c>
      <c r="N2713" s="22">
        <v>3033</v>
      </c>
      <c r="O2713" s="22" t="s">
        <v>22</v>
      </c>
      <c r="P2713" s="22" t="s">
        <v>23</v>
      </c>
      <c r="Q2713" s="75">
        <v>149.69999999999999</v>
      </c>
      <c r="R2713" s="73">
        <v>0</v>
      </c>
      <c r="S2713" s="73">
        <v>80.819999999999993</v>
      </c>
    </row>
    <row r="2714" spans="1:19" x14ac:dyDescent="0.35">
      <c r="A2714" s="72">
        <v>41370</v>
      </c>
      <c r="B2714" s="22" t="s">
        <v>105</v>
      </c>
      <c r="C2714" s="72" t="s">
        <v>59</v>
      </c>
      <c r="D2714" s="60">
        <v>1837</v>
      </c>
      <c r="E2714" s="22">
        <v>21</v>
      </c>
      <c r="F2714" s="49" t="s">
        <v>11</v>
      </c>
      <c r="G2714" s="49" t="s">
        <v>6</v>
      </c>
      <c r="H2714" s="73">
        <v>26.95</v>
      </c>
      <c r="I2714" s="73" t="s">
        <v>80</v>
      </c>
      <c r="J2714" s="74">
        <v>0.1</v>
      </c>
      <c r="K2714" s="73">
        <v>24.26</v>
      </c>
      <c r="L2714" s="73">
        <v>12.42</v>
      </c>
      <c r="M2714" s="22">
        <v>16</v>
      </c>
      <c r="N2714" s="22">
        <v>3033</v>
      </c>
      <c r="O2714" s="22" t="s">
        <v>22</v>
      </c>
      <c r="P2714" s="22" t="s">
        <v>23</v>
      </c>
      <c r="Q2714" s="75">
        <v>388.16</v>
      </c>
      <c r="R2714" s="73">
        <v>2.6899999999999977</v>
      </c>
      <c r="S2714" s="73">
        <v>189.44000000000003</v>
      </c>
    </row>
    <row r="2715" spans="1:19" x14ac:dyDescent="0.35">
      <c r="A2715" s="72">
        <v>41370</v>
      </c>
      <c r="B2715" s="22" t="s">
        <v>105</v>
      </c>
      <c r="C2715" s="72" t="s">
        <v>59</v>
      </c>
      <c r="D2715" s="60">
        <v>1838</v>
      </c>
      <c r="E2715" s="22">
        <v>6</v>
      </c>
      <c r="F2715" s="49" t="s">
        <v>10</v>
      </c>
      <c r="G2715" s="49" t="s">
        <v>6</v>
      </c>
      <c r="H2715" s="73">
        <v>55.95</v>
      </c>
      <c r="I2715" s="73" t="s">
        <v>83</v>
      </c>
      <c r="J2715" s="74">
        <v>0</v>
      </c>
      <c r="K2715" s="73">
        <v>55.95</v>
      </c>
      <c r="L2715" s="73">
        <v>16.059999999999999</v>
      </c>
      <c r="M2715" s="22">
        <v>22</v>
      </c>
      <c r="N2715" s="22">
        <v>3033</v>
      </c>
      <c r="O2715" s="22" t="s">
        <v>22</v>
      </c>
      <c r="P2715" s="22" t="s">
        <v>23</v>
      </c>
      <c r="Q2715" s="75">
        <v>1230.9000000000001</v>
      </c>
      <c r="R2715" s="73">
        <v>0</v>
      </c>
      <c r="S2715" s="73">
        <v>877.58</v>
      </c>
    </row>
    <row r="2716" spans="1:19" x14ac:dyDescent="0.35">
      <c r="A2716" s="72">
        <v>41370</v>
      </c>
      <c r="B2716" s="22" t="s">
        <v>105</v>
      </c>
      <c r="C2716" s="72" t="s">
        <v>59</v>
      </c>
      <c r="D2716" s="60">
        <v>1839</v>
      </c>
      <c r="E2716" s="22">
        <v>11</v>
      </c>
      <c r="F2716" s="49" t="s">
        <v>11</v>
      </c>
      <c r="G2716" s="49" t="s">
        <v>6</v>
      </c>
      <c r="H2716" s="73">
        <v>65.95</v>
      </c>
      <c r="I2716" s="73" t="s">
        <v>83</v>
      </c>
      <c r="J2716" s="74">
        <v>0.1</v>
      </c>
      <c r="K2716" s="73">
        <v>59.36</v>
      </c>
      <c r="L2716" s="73">
        <v>37.97</v>
      </c>
      <c r="M2716" s="22">
        <v>7</v>
      </c>
      <c r="N2716" s="22">
        <v>3026</v>
      </c>
      <c r="O2716" s="22" t="s">
        <v>51</v>
      </c>
      <c r="P2716" s="22" t="s">
        <v>41</v>
      </c>
      <c r="Q2716" s="75">
        <v>415.52</v>
      </c>
      <c r="R2716" s="73">
        <v>6.5900000000000034</v>
      </c>
      <c r="S2716" s="73">
        <v>149.73000000000002</v>
      </c>
    </row>
    <row r="2717" spans="1:19" x14ac:dyDescent="0.35">
      <c r="A2717" s="72">
        <v>41370</v>
      </c>
      <c r="B2717" s="22" t="s">
        <v>105</v>
      </c>
      <c r="C2717" s="72" t="s">
        <v>59</v>
      </c>
      <c r="D2717" s="60">
        <v>1840</v>
      </c>
      <c r="E2717" s="22">
        <v>12</v>
      </c>
      <c r="F2717" s="49" t="s">
        <v>10</v>
      </c>
      <c r="G2717" s="49" t="s">
        <v>6</v>
      </c>
      <c r="H2717" s="73">
        <v>47.95</v>
      </c>
      <c r="I2717" s="73" t="s">
        <v>82</v>
      </c>
      <c r="J2717" s="74">
        <v>0</v>
      </c>
      <c r="K2717" s="73">
        <v>47.95</v>
      </c>
      <c r="L2717" s="73">
        <v>20.7</v>
      </c>
      <c r="M2717" s="22">
        <v>1</v>
      </c>
      <c r="N2717" s="22">
        <v>3019</v>
      </c>
      <c r="O2717" s="22" t="s">
        <v>28</v>
      </c>
      <c r="P2717" s="22" t="s">
        <v>29</v>
      </c>
      <c r="Q2717" s="75">
        <v>47.95</v>
      </c>
      <c r="R2717" s="73">
        <v>0</v>
      </c>
      <c r="S2717" s="73">
        <v>27.250000000000004</v>
      </c>
    </row>
    <row r="2718" spans="1:19" x14ac:dyDescent="0.35">
      <c r="A2718" s="72">
        <v>41370</v>
      </c>
      <c r="B2718" s="22" t="s">
        <v>105</v>
      </c>
      <c r="C2718" s="72" t="s">
        <v>59</v>
      </c>
      <c r="D2718" s="60">
        <v>1841</v>
      </c>
      <c r="E2718" s="22">
        <v>26</v>
      </c>
      <c r="F2718" s="49" t="s">
        <v>10</v>
      </c>
      <c r="G2718" s="49" t="s">
        <v>6</v>
      </c>
      <c r="H2718" s="73">
        <v>0.95</v>
      </c>
      <c r="I2718" s="73" t="s">
        <v>78</v>
      </c>
      <c r="J2718" s="74">
        <v>0</v>
      </c>
      <c r="K2718" s="73">
        <v>0.95</v>
      </c>
      <c r="L2718" s="73">
        <v>0.42</v>
      </c>
      <c r="M2718" s="22">
        <v>22</v>
      </c>
      <c r="N2718" s="22">
        <v>3030</v>
      </c>
      <c r="O2718" s="22" t="s">
        <v>40</v>
      </c>
      <c r="P2718" s="22" t="s">
        <v>41</v>
      </c>
      <c r="Q2718" s="75">
        <v>20.9</v>
      </c>
      <c r="R2718" s="73">
        <v>0</v>
      </c>
      <c r="S2718" s="73">
        <v>11.66</v>
      </c>
    </row>
    <row r="2719" spans="1:19" x14ac:dyDescent="0.35">
      <c r="A2719" s="72">
        <v>41370</v>
      </c>
      <c r="B2719" s="22" t="s">
        <v>105</v>
      </c>
      <c r="C2719" s="72" t="s">
        <v>59</v>
      </c>
      <c r="D2719" s="60">
        <v>1841</v>
      </c>
      <c r="E2719" s="22">
        <v>12</v>
      </c>
      <c r="F2719" s="49" t="s">
        <v>10</v>
      </c>
      <c r="G2719" s="49" t="s">
        <v>6</v>
      </c>
      <c r="H2719" s="73">
        <v>47.95</v>
      </c>
      <c r="I2719" s="73" t="s">
        <v>82</v>
      </c>
      <c r="J2719" s="74">
        <v>0.1</v>
      </c>
      <c r="K2719" s="73">
        <v>43.16</v>
      </c>
      <c r="L2719" s="73">
        <v>20.7</v>
      </c>
      <c r="M2719" s="22">
        <v>2</v>
      </c>
      <c r="N2719" s="22">
        <v>3030</v>
      </c>
      <c r="O2719" s="22" t="s">
        <v>40</v>
      </c>
      <c r="P2719" s="22" t="s">
        <v>41</v>
      </c>
      <c r="Q2719" s="75">
        <v>86.32</v>
      </c>
      <c r="R2719" s="73">
        <v>4.7900000000000063</v>
      </c>
      <c r="S2719" s="73">
        <v>44.919999999999995</v>
      </c>
    </row>
    <row r="2720" spans="1:19" x14ac:dyDescent="0.35">
      <c r="A2720" s="72">
        <v>41370</v>
      </c>
      <c r="B2720" s="22" t="s">
        <v>105</v>
      </c>
      <c r="C2720" s="72" t="s">
        <v>59</v>
      </c>
      <c r="D2720" s="60">
        <v>1842</v>
      </c>
      <c r="E2720" s="22">
        <v>43</v>
      </c>
      <c r="F2720" s="49" t="s">
        <v>11</v>
      </c>
      <c r="G2720" s="49" t="s">
        <v>6</v>
      </c>
      <c r="H2720" s="73">
        <v>11.95</v>
      </c>
      <c r="I2720" s="73" t="s">
        <v>79</v>
      </c>
      <c r="J2720" s="74">
        <v>0</v>
      </c>
      <c r="K2720" s="73">
        <v>11.95</v>
      </c>
      <c r="L2720" s="73">
        <v>3.32</v>
      </c>
      <c r="M2720" s="22">
        <v>1</v>
      </c>
      <c r="N2720" s="22">
        <v>3023</v>
      </c>
      <c r="O2720" s="22" t="s">
        <v>38</v>
      </c>
      <c r="P2720" s="22" t="s">
        <v>23</v>
      </c>
      <c r="Q2720" s="75">
        <v>11.95</v>
      </c>
      <c r="R2720" s="73">
        <v>0</v>
      </c>
      <c r="S2720" s="73">
        <v>8.629999999999999</v>
      </c>
    </row>
    <row r="2721" spans="1:19" x14ac:dyDescent="0.35">
      <c r="A2721" s="72">
        <v>41370</v>
      </c>
      <c r="B2721" s="22" t="s">
        <v>105</v>
      </c>
      <c r="C2721" s="72" t="s">
        <v>59</v>
      </c>
      <c r="D2721" s="60">
        <v>1843</v>
      </c>
      <c r="E2721" s="22">
        <v>9</v>
      </c>
      <c r="F2721" s="49" t="s">
        <v>10</v>
      </c>
      <c r="G2721" s="49" t="s">
        <v>6</v>
      </c>
      <c r="H2721" s="73">
        <v>48.95</v>
      </c>
      <c r="I2721" s="73" t="s">
        <v>82</v>
      </c>
      <c r="J2721" s="74">
        <v>0</v>
      </c>
      <c r="K2721" s="73">
        <v>48.95</v>
      </c>
      <c r="L2721" s="73">
        <v>24.52</v>
      </c>
      <c r="M2721" s="22">
        <v>12</v>
      </c>
      <c r="N2721" s="22">
        <v>3019</v>
      </c>
      <c r="O2721" s="22" t="s">
        <v>28</v>
      </c>
      <c r="P2721" s="22" t="s">
        <v>29</v>
      </c>
      <c r="Q2721" s="75">
        <v>587.40000000000009</v>
      </c>
      <c r="R2721" s="73">
        <v>0</v>
      </c>
      <c r="S2721" s="73">
        <v>293.16000000000003</v>
      </c>
    </row>
    <row r="2722" spans="1:19" x14ac:dyDescent="0.35">
      <c r="A2722" s="72">
        <v>41370</v>
      </c>
      <c r="B2722" s="22" t="s">
        <v>105</v>
      </c>
      <c r="C2722" s="72" t="s">
        <v>59</v>
      </c>
      <c r="D2722" s="60">
        <v>1843</v>
      </c>
      <c r="E2722" s="22">
        <v>10</v>
      </c>
      <c r="F2722" s="49" t="s">
        <v>10</v>
      </c>
      <c r="G2722" s="49" t="s">
        <v>6</v>
      </c>
      <c r="H2722" s="73">
        <v>34.950000000000003</v>
      </c>
      <c r="I2722" s="73" t="s">
        <v>81</v>
      </c>
      <c r="J2722" s="74">
        <v>0</v>
      </c>
      <c r="K2722" s="73">
        <v>34.950000000000003</v>
      </c>
      <c r="L2722" s="73">
        <v>22.13</v>
      </c>
      <c r="M2722" s="22">
        <v>4</v>
      </c>
      <c r="N2722" s="22">
        <v>3019</v>
      </c>
      <c r="O2722" s="22" t="s">
        <v>28</v>
      </c>
      <c r="P2722" s="22" t="s">
        <v>29</v>
      </c>
      <c r="Q2722" s="75">
        <v>139.80000000000001</v>
      </c>
      <c r="R2722" s="73">
        <v>0</v>
      </c>
      <c r="S2722" s="73">
        <v>51.280000000000015</v>
      </c>
    </row>
    <row r="2723" spans="1:19" x14ac:dyDescent="0.35">
      <c r="A2723" s="72">
        <v>41370</v>
      </c>
      <c r="B2723" s="22" t="s">
        <v>105</v>
      </c>
      <c r="C2723" s="72" t="s">
        <v>59</v>
      </c>
      <c r="D2723" s="60">
        <v>1844</v>
      </c>
      <c r="E2723" s="22">
        <v>12</v>
      </c>
      <c r="F2723" s="49" t="s">
        <v>11</v>
      </c>
      <c r="G2723" s="49" t="s">
        <v>6</v>
      </c>
      <c r="H2723" s="73">
        <v>47.95</v>
      </c>
      <c r="I2723" s="73" t="s">
        <v>82</v>
      </c>
      <c r="J2723" s="74">
        <v>0</v>
      </c>
      <c r="K2723" s="73">
        <v>47.95</v>
      </c>
      <c r="L2723" s="73">
        <v>20.7</v>
      </c>
      <c r="M2723" s="22">
        <v>4</v>
      </c>
      <c r="N2723" s="22">
        <v>3022</v>
      </c>
      <c r="O2723" s="22" t="s">
        <v>43</v>
      </c>
      <c r="P2723" s="22" t="s">
        <v>44</v>
      </c>
      <c r="Q2723" s="75">
        <v>191.8</v>
      </c>
      <c r="R2723" s="73">
        <v>0</v>
      </c>
      <c r="S2723" s="73">
        <v>109.00000000000001</v>
      </c>
    </row>
    <row r="2724" spans="1:19" x14ac:dyDescent="0.35">
      <c r="A2724" s="72">
        <v>41370</v>
      </c>
      <c r="B2724" s="22" t="s">
        <v>105</v>
      </c>
      <c r="C2724" s="72" t="s">
        <v>59</v>
      </c>
      <c r="D2724" s="60">
        <v>1844</v>
      </c>
      <c r="E2724" s="22">
        <v>45</v>
      </c>
      <c r="F2724" s="49" t="s">
        <v>11</v>
      </c>
      <c r="G2724" s="49" t="s">
        <v>6</v>
      </c>
      <c r="H2724" s="73">
        <v>38.950000000000003</v>
      </c>
      <c r="I2724" s="73" t="s">
        <v>81</v>
      </c>
      <c r="J2724" s="74">
        <v>0</v>
      </c>
      <c r="K2724" s="73">
        <v>38.950000000000003</v>
      </c>
      <c r="L2724" s="73">
        <v>22.33</v>
      </c>
      <c r="M2724" s="22">
        <v>6</v>
      </c>
      <c r="N2724" s="22">
        <v>3022</v>
      </c>
      <c r="O2724" s="22" t="s">
        <v>43</v>
      </c>
      <c r="P2724" s="22" t="s">
        <v>44</v>
      </c>
      <c r="Q2724" s="75">
        <v>233.70000000000002</v>
      </c>
      <c r="R2724" s="73">
        <v>0</v>
      </c>
      <c r="S2724" s="73">
        <v>99.720000000000027</v>
      </c>
    </row>
    <row r="2725" spans="1:19" x14ac:dyDescent="0.35">
      <c r="A2725" s="72">
        <v>41370</v>
      </c>
      <c r="B2725" s="22" t="s">
        <v>105</v>
      </c>
      <c r="C2725" s="72" t="s">
        <v>59</v>
      </c>
      <c r="D2725" s="60">
        <v>1844</v>
      </c>
      <c r="E2725" s="22">
        <v>40</v>
      </c>
      <c r="F2725" s="49" t="s">
        <v>11</v>
      </c>
      <c r="G2725" s="49" t="s">
        <v>6</v>
      </c>
      <c r="H2725" s="73">
        <v>16.95</v>
      </c>
      <c r="I2725" s="73" t="s">
        <v>79</v>
      </c>
      <c r="J2725" s="74">
        <v>0.2</v>
      </c>
      <c r="K2725" s="73">
        <v>13.56</v>
      </c>
      <c r="L2725" s="73">
        <v>6.53</v>
      </c>
      <c r="M2725" s="22">
        <v>42</v>
      </c>
      <c r="N2725" s="22">
        <v>3022</v>
      </c>
      <c r="O2725" s="22" t="s">
        <v>43</v>
      </c>
      <c r="P2725" s="22" t="s">
        <v>44</v>
      </c>
      <c r="Q2725" s="75">
        <v>569.52</v>
      </c>
      <c r="R2725" s="73">
        <v>3.3899999999999988</v>
      </c>
      <c r="S2725" s="73">
        <v>295.26</v>
      </c>
    </row>
    <row r="2726" spans="1:19" x14ac:dyDescent="0.35">
      <c r="A2726" s="72">
        <v>41371</v>
      </c>
      <c r="B2726" s="22" t="s">
        <v>99</v>
      </c>
      <c r="C2726" s="72" t="s">
        <v>59</v>
      </c>
      <c r="D2726" s="60">
        <v>1845</v>
      </c>
      <c r="E2726" s="22">
        <v>8</v>
      </c>
      <c r="F2726" s="49" t="s">
        <v>9</v>
      </c>
      <c r="G2726" s="49" t="s">
        <v>6</v>
      </c>
      <c r="H2726" s="73">
        <v>7.95</v>
      </c>
      <c r="I2726" s="73" t="s">
        <v>78</v>
      </c>
      <c r="J2726" s="74">
        <v>0</v>
      </c>
      <c r="K2726" s="73">
        <v>7.95</v>
      </c>
      <c r="L2726" s="73">
        <v>4.53</v>
      </c>
      <c r="M2726" s="22">
        <v>31</v>
      </c>
      <c r="N2726" s="22">
        <v>3033</v>
      </c>
      <c r="O2726" s="22" t="s">
        <v>22</v>
      </c>
      <c r="P2726" s="22" t="s">
        <v>23</v>
      </c>
      <c r="Q2726" s="75">
        <v>246.45000000000002</v>
      </c>
      <c r="R2726" s="73">
        <v>0</v>
      </c>
      <c r="S2726" s="73">
        <v>106.02</v>
      </c>
    </row>
    <row r="2727" spans="1:19" x14ac:dyDescent="0.35">
      <c r="A2727" s="72">
        <v>41371</v>
      </c>
      <c r="B2727" s="22" t="s">
        <v>99</v>
      </c>
      <c r="C2727" s="72" t="s">
        <v>59</v>
      </c>
      <c r="D2727" s="60">
        <v>1846</v>
      </c>
      <c r="E2727" s="22">
        <v>37</v>
      </c>
      <c r="F2727" s="49" t="s">
        <v>11</v>
      </c>
      <c r="G2727" s="49" t="s">
        <v>6</v>
      </c>
      <c r="H2727" s="73">
        <v>24.95</v>
      </c>
      <c r="I2727" s="73" t="s">
        <v>80</v>
      </c>
      <c r="J2727" s="74">
        <v>0</v>
      </c>
      <c r="K2727" s="73">
        <v>24.95</v>
      </c>
      <c r="L2727" s="73">
        <v>9.3800000000000008</v>
      </c>
      <c r="M2727" s="22">
        <v>2</v>
      </c>
      <c r="N2727" s="22">
        <v>3019</v>
      </c>
      <c r="O2727" s="22" t="s">
        <v>28</v>
      </c>
      <c r="P2727" s="22" t="s">
        <v>29</v>
      </c>
      <c r="Q2727" s="75">
        <v>49.9</v>
      </c>
      <c r="R2727" s="73">
        <v>0</v>
      </c>
      <c r="S2727" s="73">
        <v>31.139999999999997</v>
      </c>
    </row>
    <row r="2728" spans="1:19" x14ac:dyDescent="0.35">
      <c r="A2728" s="72">
        <v>41371</v>
      </c>
      <c r="B2728" s="22" t="s">
        <v>99</v>
      </c>
      <c r="C2728" s="72" t="s">
        <v>59</v>
      </c>
      <c r="D2728" s="60">
        <v>1847</v>
      </c>
      <c r="E2728" s="22">
        <v>10</v>
      </c>
      <c r="F2728" s="49" t="s">
        <v>10</v>
      </c>
      <c r="G2728" s="49" t="s">
        <v>6</v>
      </c>
      <c r="H2728" s="73">
        <v>34.950000000000003</v>
      </c>
      <c r="I2728" s="73" t="s">
        <v>81</v>
      </c>
      <c r="J2728" s="74">
        <v>0</v>
      </c>
      <c r="K2728" s="73">
        <v>34.950000000000003</v>
      </c>
      <c r="L2728" s="73">
        <v>22.13</v>
      </c>
      <c r="M2728" s="22">
        <v>5</v>
      </c>
      <c r="N2728" s="22">
        <v>3033</v>
      </c>
      <c r="O2728" s="22" t="s">
        <v>22</v>
      </c>
      <c r="P2728" s="22" t="s">
        <v>23</v>
      </c>
      <c r="Q2728" s="75">
        <v>174.75</v>
      </c>
      <c r="R2728" s="73">
        <v>0</v>
      </c>
      <c r="S2728" s="73">
        <v>64.100000000000023</v>
      </c>
    </row>
    <row r="2729" spans="1:19" x14ac:dyDescent="0.35">
      <c r="A2729" s="72">
        <v>41371</v>
      </c>
      <c r="B2729" s="22" t="s">
        <v>99</v>
      </c>
      <c r="C2729" s="72" t="s">
        <v>59</v>
      </c>
      <c r="D2729" s="60">
        <v>1848</v>
      </c>
      <c r="E2729" s="22">
        <v>32</v>
      </c>
      <c r="F2729" s="49" t="s">
        <v>11</v>
      </c>
      <c r="G2729" s="49" t="s">
        <v>6</v>
      </c>
      <c r="H2729" s="73">
        <v>22.95</v>
      </c>
      <c r="I2729" s="73" t="s">
        <v>80</v>
      </c>
      <c r="J2729" s="74">
        <v>0</v>
      </c>
      <c r="K2729" s="73">
        <v>22.95</v>
      </c>
      <c r="L2729" s="73">
        <v>11.78</v>
      </c>
      <c r="M2729" s="22">
        <v>9</v>
      </c>
      <c r="N2729" s="22">
        <v>3023</v>
      </c>
      <c r="O2729" s="22" t="s">
        <v>38</v>
      </c>
      <c r="P2729" s="22" t="s">
        <v>23</v>
      </c>
      <c r="Q2729" s="75">
        <v>206.54999999999998</v>
      </c>
      <c r="R2729" s="73">
        <v>0</v>
      </c>
      <c r="S2729" s="73">
        <v>100.53</v>
      </c>
    </row>
    <row r="2730" spans="1:19" x14ac:dyDescent="0.35">
      <c r="A2730" s="72">
        <v>41371</v>
      </c>
      <c r="B2730" s="22" t="s">
        <v>99</v>
      </c>
      <c r="C2730" s="72" t="s">
        <v>59</v>
      </c>
      <c r="D2730" s="60">
        <v>1849</v>
      </c>
      <c r="E2730" s="22">
        <v>11</v>
      </c>
      <c r="F2730" s="49" t="s">
        <v>10</v>
      </c>
      <c r="G2730" s="49" t="s">
        <v>6</v>
      </c>
      <c r="H2730" s="73">
        <v>65.95</v>
      </c>
      <c r="I2730" s="73" t="s">
        <v>83</v>
      </c>
      <c r="J2730" s="74">
        <v>0</v>
      </c>
      <c r="K2730" s="73">
        <v>65.95</v>
      </c>
      <c r="L2730" s="73">
        <v>37.97</v>
      </c>
      <c r="M2730" s="22">
        <v>16</v>
      </c>
      <c r="N2730" s="22">
        <v>3026</v>
      </c>
      <c r="O2730" s="22" t="s">
        <v>51</v>
      </c>
      <c r="P2730" s="22" t="s">
        <v>41</v>
      </c>
      <c r="Q2730" s="75">
        <v>1055.2</v>
      </c>
      <c r="R2730" s="73">
        <v>0</v>
      </c>
      <c r="S2730" s="73">
        <v>447.68000000000006</v>
      </c>
    </row>
    <row r="2731" spans="1:19" x14ac:dyDescent="0.35">
      <c r="A2731" s="72">
        <v>41371</v>
      </c>
      <c r="B2731" s="22" t="s">
        <v>99</v>
      </c>
      <c r="C2731" s="72" t="s">
        <v>59</v>
      </c>
      <c r="D2731" s="60">
        <v>1850</v>
      </c>
      <c r="E2731" s="22">
        <v>50</v>
      </c>
      <c r="F2731" s="49" t="s">
        <v>10</v>
      </c>
      <c r="G2731" s="49" t="s">
        <v>6</v>
      </c>
      <c r="H2731" s="73">
        <v>24.95</v>
      </c>
      <c r="I2731" s="73" t="s">
        <v>80</v>
      </c>
      <c r="J2731" s="74">
        <v>0.1</v>
      </c>
      <c r="K2731" s="73">
        <v>22.46</v>
      </c>
      <c r="L2731" s="73">
        <v>12.14</v>
      </c>
      <c r="M2731" s="22">
        <v>1</v>
      </c>
      <c r="N2731" s="22">
        <v>3028</v>
      </c>
      <c r="O2731" s="22" t="s">
        <v>39</v>
      </c>
      <c r="P2731" s="22" t="s">
        <v>27</v>
      </c>
      <c r="Q2731" s="75">
        <v>22.46</v>
      </c>
      <c r="R2731" s="73">
        <v>2.4899999999999984</v>
      </c>
      <c r="S2731" s="73">
        <v>10.32</v>
      </c>
    </row>
    <row r="2732" spans="1:19" x14ac:dyDescent="0.35">
      <c r="A2732" s="72">
        <v>41371</v>
      </c>
      <c r="B2732" s="22" t="s">
        <v>99</v>
      </c>
      <c r="C2732" s="72" t="s">
        <v>59</v>
      </c>
      <c r="D2732" s="60">
        <v>1850</v>
      </c>
      <c r="E2732" s="22">
        <v>23</v>
      </c>
      <c r="F2732" s="49" t="s">
        <v>10</v>
      </c>
      <c r="G2732" s="49" t="s">
        <v>6</v>
      </c>
      <c r="H2732" s="73">
        <v>2.95</v>
      </c>
      <c r="I2732" s="73" t="s">
        <v>78</v>
      </c>
      <c r="J2732" s="74">
        <v>0</v>
      </c>
      <c r="K2732" s="73">
        <v>2.95</v>
      </c>
      <c r="L2732" s="73">
        <v>1.68</v>
      </c>
      <c r="M2732" s="22">
        <v>14</v>
      </c>
      <c r="N2732" s="22">
        <v>3028</v>
      </c>
      <c r="O2732" s="22" t="s">
        <v>39</v>
      </c>
      <c r="P2732" s="22" t="s">
        <v>27</v>
      </c>
      <c r="Q2732" s="75">
        <v>41.300000000000004</v>
      </c>
      <c r="R2732" s="73">
        <v>0</v>
      </c>
      <c r="S2732" s="73">
        <v>17.780000000000005</v>
      </c>
    </row>
    <row r="2733" spans="1:19" x14ac:dyDescent="0.35">
      <c r="A2733" s="72">
        <v>41371</v>
      </c>
      <c r="B2733" s="22" t="s">
        <v>99</v>
      </c>
      <c r="C2733" s="72" t="s">
        <v>59</v>
      </c>
      <c r="D2733" s="60">
        <v>1851</v>
      </c>
      <c r="E2733" s="22">
        <v>43</v>
      </c>
      <c r="F2733" s="49" t="s">
        <v>9</v>
      </c>
      <c r="G2733" s="49" t="s">
        <v>6</v>
      </c>
      <c r="H2733" s="73">
        <v>11.95</v>
      </c>
      <c r="I2733" s="73" t="s">
        <v>79</v>
      </c>
      <c r="J2733" s="74">
        <v>0</v>
      </c>
      <c r="K2733" s="73">
        <v>11.95</v>
      </c>
      <c r="L2733" s="73">
        <v>3.32</v>
      </c>
      <c r="M2733" s="22">
        <v>9</v>
      </c>
      <c r="N2733" s="22">
        <v>3021</v>
      </c>
      <c r="O2733" s="22" t="s">
        <v>26</v>
      </c>
      <c r="P2733" s="22" t="s">
        <v>27</v>
      </c>
      <c r="Q2733" s="75">
        <v>107.55</v>
      </c>
      <c r="R2733" s="73">
        <v>0</v>
      </c>
      <c r="S2733" s="73">
        <v>77.669999999999987</v>
      </c>
    </row>
    <row r="2734" spans="1:19" x14ac:dyDescent="0.35">
      <c r="A2734" s="72">
        <v>41371</v>
      </c>
      <c r="B2734" s="22" t="s">
        <v>99</v>
      </c>
      <c r="C2734" s="72" t="s">
        <v>59</v>
      </c>
      <c r="D2734" s="60">
        <v>1852</v>
      </c>
      <c r="E2734" s="22">
        <v>26</v>
      </c>
      <c r="F2734" s="49" t="s">
        <v>10</v>
      </c>
      <c r="G2734" s="49" t="s">
        <v>6</v>
      </c>
      <c r="H2734" s="73">
        <v>0.95</v>
      </c>
      <c r="I2734" s="73" t="s">
        <v>78</v>
      </c>
      <c r="J2734" s="74">
        <v>0</v>
      </c>
      <c r="K2734" s="73">
        <v>0.95</v>
      </c>
      <c r="L2734" s="73">
        <v>0.42</v>
      </c>
      <c r="M2734" s="22">
        <v>21</v>
      </c>
      <c r="N2734" s="22">
        <v>3020</v>
      </c>
      <c r="O2734" s="22" t="s">
        <v>26</v>
      </c>
      <c r="P2734" s="22" t="s">
        <v>27</v>
      </c>
      <c r="Q2734" s="75">
        <v>19.95</v>
      </c>
      <c r="R2734" s="73">
        <v>0</v>
      </c>
      <c r="S2734" s="73">
        <v>11.13</v>
      </c>
    </row>
    <row r="2735" spans="1:19" x14ac:dyDescent="0.35">
      <c r="A2735" s="72">
        <v>41371</v>
      </c>
      <c r="B2735" s="22" t="s">
        <v>99</v>
      </c>
      <c r="C2735" s="72" t="s">
        <v>59</v>
      </c>
      <c r="D2735" s="60">
        <v>1853</v>
      </c>
      <c r="E2735" s="22">
        <v>6</v>
      </c>
      <c r="F2735" s="49" t="s">
        <v>11</v>
      </c>
      <c r="G2735" s="49" t="s">
        <v>6</v>
      </c>
      <c r="H2735" s="73">
        <v>55.95</v>
      </c>
      <c r="I2735" s="73" t="s">
        <v>83</v>
      </c>
      <c r="J2735" s="74">
        <v>0</v>
      </c>
      <c r="K2735" s="73">
        <v>55.95</v>
      </c>
      <c r="L2735" s="73">
        <v>16.059999999999999</v>
      </c>
      <c r="M2735" s="22">
        <v>17</v>
      </c>
      <c r="N2735" s="22">
        <v>3033</v>
      </c>
      <c r="O2735" s="22" t="s">
        <v>22</v>
      </c>
      <c r="P2735" s="22" t="s">
        <v>23</v>
      </c>
      <c r="Q2735" s="75">
        <v>951.15000000000009</v>
      </c>
      <c r="R2735" s="73">
        <v>0</v>
      </c>
      <c r="S2735" s="73">
        <v>678.13</v>
      </c>
    </row>
    <row r="2736" spans="1:19" x14ac:dyDescent="0.35">
      <c r="A2736" s="72">
        <v>41372</v>
      </c>
      <c r="B2736" s="22" t="s">
        <v>100</v>
      </c>
      <c r="C2736" s="72" t="s">
        <v>59</v>
      </c>
      <c r="D2736" s="60">
        <v>1854</v>
      </c>
      <c r="E2736" s="22">
        <v>35</v>
      </c>
      <c r="F2736" s="49" t="s">
        <v>8</v>
      </c>
      <c r="G2736" s="49" t="s">
        <v>6</v>
      </c>
      <c r="H2736" s="73">
        <v>0.95</v>
      </c>
      <c r="I2736" s="73" t="s">
        <v>78</v>
      </c>
      <c r="J2736" s="74">
        <v>0.1</v>
      </c>
      <c r="K2736" s="73">
        <v>0.86</v>
      </c>
      <c r="L2736" s="73">
        <v>0.47</v>
      </c>
      <c r="M2736" s="22">
        <v>15</v>
      </c>
      <c r="N2736" s="22">
        <v>3025</v>
      </c>
      <c r="O2736" s="22" t="s">
        <v>35</v>
      </c>
      <c r="P2736" s="22" t="s">
        <v>31</v>
      </c>
      <c r="Q2736" s="75">
        <v>12.9</v>
      </c>
      <c r="R2736" s="73">
        <v>8.9999999999999969E-2</v>
      </c>
      <c r="S2736" s="73">
        <v>5.8500000000000005</v>
      </c>
    </row>
    <row r="2737" spans="1:19" x14ac:dyDescent="0.35">
      <c r="A2737" s="72">
        <v>41372</v>
      </c>
      <c r="B2737" s="22" t="s">
        <v>100</v>
      </c>
      <c r="C2737" s="72" t="s">
        <v>59</v>
      </c>
      <c r="D2737" s="60">
        <v>1854</v>
      </c>
      <c r="E2737" s="22">
        <v>38</v>
      </c>
      <c r="F2737" s="49" t="s">
        <v>8</v>
      </c>
      <c r="G2737" s="49" t="s">
        <v>6</v>
      </c>
      <c r="H2737" s="73">
        <v>24.95</v>
      </c>
      <c r="I2737" s="73" t="s">
        <v>80</v>
      </c>
      <c r="J2737" s="74">
        <v>0</v>
      </c>
      <c r="K2737" s="73">
        <v>24.95</v>
      </c>
      <c r="L2737" s="73">
        <v>11.48</v>
      </c>
      <c r="M2737" s="22">
        <v>5</v>
      </c>
      <c r="N2737" s="22">
        <v>3025</v>
      </c>
      <c r="O2737" s="22" t="s">
        <v>35</v>
      </c>
      <c r="P2737" s="22" t="s">
        <v>31</v>
      </c>
      <c r="Q2737" s="75">
        <v>124.75</v>
      </c>
      <c r="R2737" s="73">
        <v>0</v>
      </c>
      <c r="S2737" s="73">
        <v>67.349999999999994</v>
      </c>
    </row>
    <row r="2738" spans="1:19" x14ac:dyDescent="0.35">
      <c r="A2738" s="72">
        <v>41372</v>
      </c>
      <c r="B2738" s="22" t="s">
        <v>100</v>
      </c>
      <c r="C2738" s="72" t="s">
        <v>59</v>
      </c>
      <c r="D2738" s="60">
        <v>1855</v>
      </c>
      <c r="E2738" s="22">
        <v>49</v>
      </c>
      <c r="F2738" s="49" t="s">
        <v>9</v>
      </c>
      <c r="G2738" s="49" t="s">
        <v>6</v>
      </c>
      <c r="H2738" s="73">
        <v>63.95</v>
      </c>
      <c r="I2738" s="73" t="s">
        <v>83</v>
      </c>
      <c r="J2738" s="74">
        <v>0</v>
      </c>
      <c r="K2738" s="73">
        <v>63.95</v>
      </c>
      <c r="L2738" s="73">
        <v>27.1</v>
      </c>
      <c r="M2738" s="22">
        <v>1</v>
      </c>
      <c r="N2738" s="22">
        <v>3014</v>
      </c>
      <c r="O2738" s="22" t="s">
        <v>24</v>
      </c>
      <c r="P2738" s="22" t="s">
        <v>25</v>
      </c>
      <c r="Q2738" s="75">
        <v>63.95</v>
      </c>
      <c r="R2738" s="73">
        <v>0</v>
      </c>
      <c r="S2738" s="73">
        <v>36.85</v>
      </c>
    </row>
    <row r="2739" spans="1:19" x14ac:dyDescent="0.35">
      <c r="A2739" s="72">
        <v>41372</v>
      </c>
      <c r="B2739" s="22" t="s">
        <v>100</v>
      </c>
      <c r="C2739" s="72" t="s">
        <v>59</v>
      </c>
      <c r="D2739" s="60">
        <v>1856</v>
      </c>
      <c r="E2739" s="22">
        <v>45</v>
      </c>
      <c r="F2739" s="49" t="s">
        <v>8</v>
      </c>
      <c r="G2739" s="49" t="s">
        <v>6</v>
      </c>
      <c r="H2739" s="73">
        <v>38.950000000000003</v>
      </c>
      <c r="I2739" s="73" t="s">
        <v>81</v>
      </c>
      <c r="J2739" s="74">
        <v>0</v>
      </c>
      <c r="K2739" s="73">
        <v>38.950000000000003</v>
      </c>
      <c r="L2739" s="73">
        <v>22.33</v>
      </c>
      <c r="M2739" s="22">
        <v>6</v>
      </c>
      <c r="N2739" s="22">
        <v>3026</v>
      </c>
      <c r="O2739" s="22" t="s">
        <v>51</v>
      </c>
      <c r="P2739" s="22" t="s">
        <v>41</v>
      </c>
      <c r="Q2739" s="75">
        <v>233.70000000000002</v>
      </c>
      <c r="R2739" s="73">
        <v>0</v>
      </c>
      <c r="S2739" s="73">
        <v>99.720000000000027</v>
      </c>
    </row>
    <row r="2740" spans="1:19" x14ac:dyDescent="0.35">
      <c r="A2740" s="72">
        <v>41372</v>
      </c>
      <c r="B2740" s="22" t="s">
        <v>100</v>
      </c>
      <c r="C2740" s="72" t="s">
        <v>59</v>
      </c>
      <c r="D2740" s="60">
        <v>1857</v>
      </c>
      <c r="E2740" s="22">
        <v>11</v>
      </c>
      <c r="F2740" s="49" t="s">
        <v>9</v>
      </c>
      <c r="G2740" s="49" t="s">
        <v>6</v>
      </c>
      <c r="H2740" s="73">
        <v>65.95</v>
      </c>
      <c r="I2740" s="73" t="s">
        <v>83</v>
      </c>
      <c r="J2740" s="74">
        <v>0.1</v>
      </c>
      <c r="K2740" s="73">
        <v>59.36</v>
      </c>
      <c r="L2740" s="73">
        <v>37.97</v>
      </c>
      <c r="M2740" s="22">
        <v>22</v>
      </c>
      <c r="N2740" s="22">
        <v>3016</v>
      </c>
      <c r="O2740" s="22" t="s">
        <v>42</v>
      </c>
      <c r="P2740" s="22" t="s">
        <v>29</v>
      </c>
      <c r="Q2740" s="75">
        <v>1305.92</v>
      </c>
      <c r="R2740" s="73">
        <v>6.5900000000000034</v>
      </c>
      <c r="S2740" s="73">
        <v>470.58000000000004</v>
      </c>
    </row>
    <row r="2741" spans="1:19" x14ac:dyDescent="0.35">
      <c r="A2741" s="72">
        <v>41372</v>
      </c>
      <c r="B2741" s="22" t="s">
        <v>100</v>
      </c>
      <c r="C2741" s="72" t="s">
        <v>59</v>
      </c>
      <c r="D2741" s="60">
        <v>1858</v>
      </c>
      <c r="E2741" s="22">
        <v>2</v>
      </c>
      <c r="F2741" s="49" t="s">
        <v>7</v>
      </c>
      <c r="G2741" s="49" t="s">
        <v>6</v>
      </c>
      <c r="H2741" s="73">
        <v>44.95</v>
      </c>
      <c r="I2741" s="73" t="s">
        <v>82</v>
      </c>
      <c r="J2741" s="74">
        <v>0.1</v>
      </c>
      <c r="K2741" s="73">
        <v>40.46</v>
      </c>
      <c r="L2741" s="73">
        <v>27.95</v>
      </c>
      <c r="M2741" s="22">
        <v>2</v>
      </c>
      <c r="N2741" s="22">
        <v>3014</v>
      </c>
      <c r="O2741" s="22" t="s">
        <v>24</v>
      </c>
      <c r="P2741" s="22" t="s">
        <v>25</v>
      </c>
      <c r="Q2741" s="75">
        <v>80.92</v>
      </c>
      <c r="R2741" s="73">
        <v>4.490000000000002</v>
      </c>
      <c r="S2741" s="73">
        <v>25.020000000000003</v>
      </c>
    </row>
    <row r="2742" spans="1:19" x14ac:dyDescent="0.35">
      <c r="A2742" s="72">
        <v>41372</v>
      </c>
      <c r="B2742" s="22" t="s">
        <v>100</v>
      </c>
      <c r="C2742" s="72" t="s">
        <v>59</v>
      </c>
      <c r="D2742" s="60">
        <v>1859</v>
      </c>
      <c r="E2742" s="22">
        <v>30</v>
      </c>
      <c r="F2742" s="49" t="s">
        <v>8</v>
      </c>
      <c r="G2742" s="49" t="s">
        <v>6</v>
      </c>
      <c r="H2742" s="73">
        <v>10.95</v>
      </c>
      <c r="I2742" s="73" t="s">
        <v>79</v>
      </c>
      <c r="J2742" s="74">
        <v>0.1</v>
      </c>
      <c r="K2742" s="73">
        <v>9.86</v>
      </c>
      <c r="L2742" s="73">
        <v>4.8</v>
      </c>
      <c r="M2742" s="22">
        <v>17</v>
      </c>
      <c r="N2742" s="22">
        <v>3021</v>
      </c>
      <c r="O2742" s="22" t="s">
        <v>26</v>
      </c>
      <c r="P2742" s="22" t="s">
        <v>27</v>
      </c>
      <c r="Q2742" s="75">
        <v>167.62</v>
      </c>
      <c r="R2742" s="73">
        <v>1.0899999999999999</v>
      </c>
      <c r="S2742" s="73">
        <v>86.02</v>
      </c>
    </row>
    <row r="2743" spans="1:19" x14ac:dyDescent="0.35">
      <c r="A2743" s="72">
        <v>41372</v>
      </c>
      <c r="B2743" s="22" t="s">
        <v>100</v>
      </c>
      <c r="C2743" s="72" t="s">
        <v>59</v>
      </c>
      <c r="D2743" s="60">
        <v>1860</v>
      </c>
      <c r="E2743" s="22">
        <v>34</v>
      </c>
      <c r="F2743" s="49" t="s">
        <v>9</v>
      </c>
      <c r="G2743" s="49" t="s">
        <v>6</v>
      </c>
      <c r="H2743" s="73">
        <v>37.950000000000003</v>
      </c>
      <c r="I2743" s="73" t="s">
        <v>81</v>
      </c>
      <c r="J2743" s="74">
        <v>0</v>
      </c>
      <c r="K2743" s="73">
        <v>37.950000000000003</v>
      </c>
      <c r="L2743" s="73">
        <v>15.35</v>
      </c>
      <c r="M2743" s="22">
        <v>2</v>
      </c>
      <c r="N2743" s="22">
        <v>3023</v>
      </c>
      <c r="O2743" s="22" t="s">
        <v>38</v>
      </c>
      <c r="P2743" s="22" t="s">
        <v>23</v>
      </c>
      <c r="Q2743" s="75">
        <v>75.900000000000006</v>
      </c>
      <c r="R2743" s="73">
        <v>0</v>
      </c>
      <c r="S2743" s="73">
        <v>45.2</v>
      </c>
    </row>
    <row r="2744" spans="1:19" x14ac:dyDescent="0.35">
      <c r="A2744" s="72">
        <v>41372</v>
      </c>
      <c r="B2744" s="22" t="s">
        <v>100</v>
      </c>
      <c r="C2744" s="72" t="s">
        <v>59</v>
      </c>
      <c r="D2744" s="60">
        <v>1861</v>
      </c>
      <c r="E2744" s="22">
        <v>45</v>
      </c>
      <c r="F2744" s="49" t="s">
        <v>8</v>
      </c>
      <c r="G2744" s="49" t="s">
        <v>6</v>
      </c>
      <c r="H2744" s="73">
        <v>38.950000000000003</v>
      </c>
      <c r="I2744" s="73" t="s">
        <v>81</v>
      </c>
      <c r="J2744" s="74">
        <v>0</v>
      </c>
      <c r="K2744" s="73">
        <v>38.950000000000003</v>
      </c>
      <c r="L2744" s="73">
        <v>22.33</v>
      </c>
      <c r="M2744" s="22">
        <v>9</v>
      </c>
      <c r="N2744" s="22">
        <v>3011</v>
      </c>
      <c r="O2744" s="22" t="s">
        <v>52</v>
      </c>
      <c r="P2744" s="22" t="s">
        <v>31</v>
      </c>
      <c r="Q2744" s="75">
        <v>350.55</v>
      </c>
      <c r="R2744" s="73">
        <v>0</v>
      </c>
      <c r="S2744" s="73">
        <v>149.58000000000004</v>
      </c>
    </row>
    <row r="2745" spans="1:19" x14ac:dyDescent="0.35">
      <c r="A2745" s="72">
        <v>41372</v>
      </c>
      <c r="B2745" s="22" t="s">
        <v>100</v>
      </c>
      <c r="C2745" s="72" t="s">
        <v>59</v>
      </c>
      <c r="D2745" s="60">
        <v>1861</v>
      </c>
      <c r="E2745" s="22">
        <v>42</v>
      </c>
      <c r="F2745" s="49" t="s">
        <v>8</v>
      </c>
      <c r="G2745" s="49" t="s">
        <v>6</v>
      </c>
      <c r="H2745" s="73">
        <v>35.950000000000003</v>
      </c>
      <c r="I2745" s="73" t="s">
        <v>81</v>
      </c>
      <c r="J2745" s="74">
        <v>0</v>
      </c>
      <c r="K2745" s="73">
        <v>35.950000000000003</v>
      </c>
      <c r="L2745" s="73">
        <v>20.25</v>
      </c>
      <c r="M2745" s="22">
        <v>2</v>
      </c>
      <c r="N2745" s="22">
        <v>3011</v>
      </c>
      <c r="O2745" s="22" t="s">
        <v>52</v>
      </c>
      <c r="P2745" s="22" t="s">
        <v>31</v>
      </c>
      <c r="Q2745" s="75">
        <v>71.900000000000006</v>
      </c>
      <c r="R2745" s="73">
        <v>0</v>
      </c>
      <c r="S2745" s="73">
        <v>31.400000000000006</v>
      </c>
    </row>
    <row r="2746" spans="1:19" x14ac:dyDescent="0.35">
      <c r="A2746" s="72">
        <v>41372</v>
      </c>
      <c r="B2746" s="22" t="s">
        <v>100</v>
      </c>
      <c r="C2746" s="72" t="s">
        <v>59</v>
      </c>
      <c r="D2746" s="60">
        <v>1861</v>
      </c>
      <c r="E2746" s="22">
        <v>34</v>
      </c>
      <c r="F2746" s="49" t="s">
        <v>8</v>
      </c>
      <c r="G2746" s="49" t="s">
        <v>6</v>
      </c>
      <c r="H2746" s="73">
        <v>37.950000000000003</v>
      </c>
      <c r="I2746" s="73" t="s">
        <v>81</v>
      </c>
      <c r="J2746" s="74">
        <v>0.2</v>
      </c>
      <c r="K2746" s="73">
        <v>30.36</v>
      </c>
      <c r="L2746" s="73">
        <v>15.35</v>
      </c>
      <c r="M2746" s="22">
        <v>1</v>
      </c>
      <c r="N2746" s="22">
        <v>3011</v>
      </c>
      <c r="O2746" s="22" t="s">
        <v>52</v>
      </c>
      <c r="P2746" s="22" t="s">
        <v>31</v>
      </c>
      <c r="Q2746" s="75">
        <v>30.36</v>
      </c>
      <c r="R2746" s="73">
        <v>7.5900000000000034</v>
      </c>
      <c r="S2746" s="73">
        <v>15.01</v>
      </c>
    </row>
    <row r="2747" spans="1:19" x14ac:dyDescent="0.35">
      <c r="A2747" s="72">
        <v>41372</v>
      </c>
      <c r="B2747" s="22" t="s">
        <v>100</v>
      </c>
      <c r="C2747" s="72" t="s">
        <v>59</v>
      </c>
      <c r="D2747" s="60">
        <v>1861</v>
      </c>
      <c r="E2747" s="22">
        <v>26</v>
      </c>
      <c r="F2747" s="49" t="s">
        <v>8</v>
      </c>
      <c r="G2747" s="49" t="s">
        <v>6</v>
      </c>
      <c r="H2747" s="73">
        <v>0.95</v>
      </c>
      <c r="I2747" s="73" t="s">
        <v>78</v>
      </c>
      <c r="J2747" s="74">
        <v>0</v>
      </c>
      <c r="K2747" s="73">
        <v>0.95</v>
      </c>
      <c r="L2747" s="73">
        <v>0.42</v>
      </c>
      <c r="M2747" s="22">
        <v>20</v>
      </c>
      <c r="N2747" s="22">
        <v>3011</v>
      </c>
      <c r="O2747" s="22" t="s">
        <v>52</v>
      </c>
      <c r="P2747" s="22" t="s">
        <v>31</v>
      </c>
      <c r="Q2747" s="75">
        <v>19</v>
      </c>
      <c r="R2747" s="73">
        <v>0</v>
      </c>
      <c r="S2747" s="73">
        <v>10.600000000000001</v>
      </c>
    </row>
    <row r="2748" spans="1:19" x14ac:dyDescent="0.35">
      <c r="A2748" s="72">
        <v>41372</v>
      </c>
      <c r="B2748" s="22" t="s">
        <v>100</v>
      </c>
      <c r="C2748" s="72" t="s">
        <v>59</v>
      </c>
      <c r="D2748" s="60">
        <v>1861</v>
      </c>
      <c r="E2748" s="22">
        <v>32</v>
      </c>
      <c r="F2748" s="49" t="s">
        <v>8</v>
      </c>
      <c r="G2748" s="49" t="s">
        <v>6</v>
      </c>
      <c r="H2748" s="73">
        <v>22.95</v>
      </c>
      <c r="I2748" s="73" t="s">
        <v>80</v>
      </c>
      <c r="J2748" s="74">
        <v>0</v>
      </c>
      <c r="K2748" s="73">
        <v>22.95</v>
      </c>
      <c r="L2748" s="73">
        <v>11.78</v>
      </c>
      <c r="M2748" s="22">
        <v>21</v>
      </c>
      <c r="N2748" s="22">
        <v>3011</v>
      </c>
      <c r="O2748" s="22" t="s">
        <v>52</v>
      </c>
      <c r="P2748" s="22" t="s">
        <v>31</v>
      </c>
      <c r="Q2748" s="75">
        <v>481.95</v>
      </c>
      <c r="R2748" s="73">
        <v>0</v>
      </c>
      <c r="S2748" s="73">
        <v>234.57</v>
      </c>
    </row>
    <row r="2749" spans="1:19" x14ac:dyDescent="0.35">
      <c r="A2749" s="72">
        <v>41372</v>
      </c>
      <c r="B2749" s="22" t="s">
        <v>100</v>
      </c>
      <c r="C2749" s="72" t="s">
        <v>59</v>
      </c>
      <c r="D2749" s="60">
        <v>1862</v>
      </c>
      <c r="E2749" s="22">
        <v>12</v>
      </c>
      <c r="F2749" s="49" t="s">
        <v>7</v>
      </c>
      <c r="G2749" s="49" t="s">
        <v>6</v>
      </c>
      <c r="H2749" s="73">
        <v>47.95</v>
      </c>
      <c r="I2749" s="73" t="s">
        <v>82</v>
      </c>
      <c r="J2749" s="74">
        <v>0</v>
      </c>
      <c r="K2749" s="73">
        <v>47.95</v>
      </c>
      <c r="L2749" s="73">
        <v>20.7</v>
      </c>
      <c r="M2749" s="22">
        <v>1</v>
      </c>
      <c r="N2749" s="22">
        <v>3015</v>
      </c>
      <c r="O2749" s="22" t="s">
        <v>37</v>
      </c>
      <c r="P2749" s="22" t="s">
        <v>29</v>
      </c>
      <c r="Q2749" s="75">
        <v>47.95</v>
      </c>
      <c r="R2749" s="73">
        <v>0</v>
      </c>
      <c r="S2749" s="73">
        <v>27.250000000000004</v>
      </c>
    </row>
    <row r="2750" spans="1:19" x14ac:dyDescent="0.35">
      <c r="A2750" s="72">
        <v>41372</v>
      </c>
      <c r="B2750" s="22" t="s">
        <v>100</v>
      </c>
      <c r="C2750" s="72" t="s">
        <v>59</v>
      </c>
      <c r="D2750" s="60">
        <v>1863</v>
      </c>
      <c r="E2750" s="22">
        <v>46</v>
      </c>
      <c r="F2750" s="49" t="s">
        <v>8</v>
      </c>
      <c r="G2750" s="49" t="s">
        <v>6</v>
      </c>
      <c r="H2750" s="73">
        <v>55.95</v>
      </c>
      <c r="I2750" s="73" t="s">
        <v>83</v>
      </c>
      <c r="J2750" s="74">
        <v>0</v>
      </c>
      <c r="K2750" s="73">
        <v>55.95</v>
      </c>
      <c r="L2750" s="73">
        <v>32.47</v>
      </c>
      <c r="M2750" s="22">
        <v>30</v>
      </c>
      <c r="N2750" s="22">
        <v>3029</v>
      </c>
      <c r="O2750" s="22" t="s">
        <v>46</v>
      </c>
      <c r="P2750" s="22" t="s">
        <v>23</v>
      </c>
      <c r="Q2750" s="75">
        <v>1678.5</v>
      </c>
      <c r="R2750" s="73">
        <v>0</v>
      </c>
      <c r="S2750" s="73">
        <v>704.40000000000009</v>
      </c>
    </row>
    <row r="2751" spans="1:19" x14ac:dyDescent="0.35">
      <c r="A2751" s="72">
        <v>41372</v>
      </c>
      <c r="B2751" s="22" t="s">
        <v>100</v>
      </c>
      <c r="C2751" s="72" t="s">
        <v>59</v>
      </c>
      <c r="D2751" s="60">
        <v>1864</v>
      </c>
      <c r="E2751" s="22">
        <v>17</v>
      </c>
      <c r="F2751" s="49" t="s">
        <v>7</v>
      </c>
      <c r="G2751" s="49" t="s">
        <v>6</v>
      </c>
      <c r="H2751" s="73">
        <v>49.95</v>
      </c>
      <c r="I2751" s="73" t="s">
        <v>82</v>
      </c>
      <c r="J2751" s="74">
        <v>0</v>
      </c>
      <c r="K2751" s="73">
        <v>49.95</v>
      </c>
      <c r="L2751" s="73">
        <v>23.93</v>
      </c>
      <c r="M2751" s="22">
        <v>39</v>
      </c>
      <c r="N2751" s="22">
        <v>3014</v>
      </c>
      <c r="O2751" s="22" t="s">
        <v>24</v>
      </c>
      <c r="P2751" s="22" t="s">
        <v>25</v>
      </c>
      <c r="Q2751" s="75">
        <v>1948.0500000000002</v>
      </c>
      <c r="R2751" s="73">
        <v>0</v>
      </c>
      <c r="S2751" s="73">
        <v>1014.7800000000001</v>
      </c>
    </row>
    <row r="2752" spans="1:19" x14ac:dyDescent="0.35">
      <c r="A2752" s="72">
        <v>41372</v>
      </c>
      <c r="B2752" s="22" t="s">
        <v>100</v>
      </c>
      <c r="C2752" s="72" t="s">
        <v>59</v>
      </c>
      <c r="D2752" s="60">
        <v>1864</v>
      </c>
      <c r="E2752" s="22">
        <v>35</v>
      </c>
      <c r="F2752" s="49" t="s">
        <v>7</v>
      </c>
      <c r="G2752" s="49" t="s">
        <v>6</v>
      </c>
      <c r="H2752" s="73">
        <v>0.95</v>
      </c>
      <c r="I2752" s="73" t="s">
        <v>78</v>
      </c>
      <c r="J2752" s="74">
        <v>0</v>
      </c>
      <c r="K2752" s="73">
        <v>0.95</v>
      </c>
      <c r="L2752" s="73">
        <v>0.47</v>
      </c>
      <c r="M2752" s="22">
        <v>28</v>
      </c>
      <c r="N2752" s="22">
        <v>3014</v>
      </c>
      <c r="O2752" s="22" t="s">
        <v>24</v>
      </c>
      <c r="P2752" s="22" t="s">
        <v>25</v>
      </c>
      <c r="Q2752" s="75">
        <v>26.599999999999998</v>
      </c>
      <c r="R2752" s="73">
        <v>0</v>
      </c>
      <c r="S2752" s="73">
        <v>13.44</v>
      </c>
    </row>
    <row r="2753" spans="1:19" x14ac:dyDescent="0.35">
      <c r="A2753" s="72">
        <v>41372</v>
      </c>
      <c r="B2753" s="22" t="s">
        <v>100</v>
      </c>
      <c r="C2753" s="72" t="s">
        <v>59</v>
      </c>
      <c r="D2753" s="60">
        <v>1865</v>
      </c>
      <c r="E2753" s="22">
        <v>19</v>
      </c>
      <c r="F2753" s="49" t="s">
        <v>9</v>
      </c>
      <c r="G2753" s="49" t="s">
        <v>6</v>
      </c>
      <c r="H2753" s="73">
        <v>49.95</v>
      </c>
      <c r="I2753" s="73" t="s">
        <v>82</v>
      </c>
      <c r="J2753" s="74">
        <v>0</v>
      </c>
      <c r="K2753" s="73">
        <v>49.95</v>
      </c>
      <c r="L2753" s="73">
        <v>24.77</v>
      </c>
      <c r="M2753" s="22">
        <v>36</v>
      </c>
      <c r="N2753" s="22">
        <v>3014</v>
      </c>
      <c r="O2753" s="22" t="s">
        <v>24</v>
      </c>
      <c r="P2753" s="22" t="s">
        <v>25</v>
      </c>
      <c r="Q2753" s="75">
        <v>1798.2</v>
      </c>
      <c r="R2753" s="73">
        <v>0</v>
      </c>
      <c r="S2753" s="73">
        <v>906.48000000000013</v>
      </c>
    </row>
    <row r="2754" spans="1:19" x14ac:dyDescent="0.35">
      <c r="A2754" s="72">
        <v>41372</v>
      </c>
      <c r="B2754" s="22" t="s">
        <v>100</v>
      </c>
      <c r="C2754" s="72" t="s">
        <v>59</v>
      </c>
      <c r="D2754" s="60">
        <v>1865</v>
      </c>
      <c r="E2754" s="22">
        <v>41</v>
      </c>
      <c r="F2754" s="49" t="s">
        <v>9</v>
      </c>
      <c r="G2754" s="49" t="s">
        <v>6</v>
      </c>
      <c r="H2754" s="73">
        <v>18.95</v>
      </c>
      <c r="I2754" s="73" t="s">
        <v>79</v>
      </c>
      <c r="J2754" s="74">
        <v>0</v>
      </c>
      <c r="K2754" s="73">
        <v>18.95</v>
      </c>
      <c r="L2754" s="73">
        <v>9.98</v>
      </c>
      <c r="M2754" s="22">
        <v>26</v>
      </c>
      <c r="N2754" s="22">
        <v>3014</v>
      </c>
      <c r="O2754" s="22" t="s">
        <v>24</v>
      </c>
      <c r="P2754" s="22" t="s">
        <v>25</v>
      </c>
      <c r="Q2754" s="75">
        <v>492.7</v>
      </c>
      <c r="R2754" s="73">
        <v>0</v>
      </c>
      <c r="S2754" s="73">
        <v>233.21999999999997</v>
      </c>
    </row>
    <row r="2755" spans="1:19" x14ac:dyDescent="0.35">
      <c r="A2755" s="72">
        <v>41372</v>
      </c>
      <c r="B2755" s="22" t="s">
        <v>100</v>
      </c>
      <c r="C2755" s="72" t="s">
        <v>59</v>
      </c>
      <c r="D2755" s="60">
        <v>1865</v>
      </c>
      <c r="E2755" s="22">
        <v>46</v>
      </c>
      <c r="F2755" s="49" t="s">
        <v>9</v>
      </c>
      <c r="G2755" s="49" t="s">
        <v>6</v>
      </c>
      <c r="H2755" s="73">
        <v>55.95</v>
      </c>
      <c r="I2755" s="73" t="s">
        <v>83</v>
      </c>
      <c r="J2755" s="74">
        <v>0</v>
      </c>
      <c r="K2755" s="73">
        <v>55.95</v>
      </c>
      <c r="L2755" s="73">
        <v>32.47</v>
      </c>
      <c r="M2755" s="22">
        <v>7</v>
      </c>
      <c r="N2755" s="22">
        <v>3014</v>
      </c>
      <c r="O2755" s="22" t="s">
        <v>24</v>
      </c>
      <c r="P2755" s="22" t="s">
        <v>25</v>
      </c>
      <c r="Q2755" s="75">
        <v>391.65000000000003</v>
      </c>
      <c r="R2755" s="73">
        <v>0</v>
      </c>
      <c r="S2755" s="73">
        <v>164.36</v>
      </c>
    </row>
    <row r="2756" spans="1:19" x14ac:dyDescent="0.35">
      <c r="A2756" s="72">
        <v>41372</v>
      </c>
      <c r="B2756" s="22" t="s">
        <v>100</v>
      </c>
      <c r="C2756" s="72" t="s">
        <v>59</v>
      </c>
      <c r="D2756" s="60">
        <v>1866</v>
      </c>
      <c r="E2756" s="22">
        <v>38</v>
      </c>
      <c r="F2756" s="49" t="s">
        <v>7</v>
      </c>
      <c r="G2756" s="49" t="s">
        <v>6</v>
      </c>
      <c r="H2756" s="73">
        <v>24.95</v>
      </c>
      <c r="I2756" s="73" t="s">
        <v>80</v>
      </c>
      <c r="J2756" s="74">
        <v>0</v>
      </c>
      <c r="K2756" s="73">
        <v>24.95</v>
      </c>
      <c r="L2756" s="73">
        <v>11.48</v>
      </c>
      <c r="M2756" s="22">
        <v>1</v>
      </c>
      <c r="N2756" s="22">
        <v>3025</v>
      </c>
      <c r="O2756" s="22" t="s">
        <v>35</v>
      </c>
      <c r="P2756" s="22" t="s">
        <v>31</v>
      </c>
      <c r="Q2756" s="75">
        <v>24.95</v>
      </c>
      <c r="R2756" s="73">
        <v>0</v>
      </c>
      <c r="S2756" s="73">
        <v>13.469999999999999</v>
      </c>
    </row>
    <row r="2757" spans="1:19" x14ac:dyDescent="0.35">
      <c r="A2757" s="72">
        <v>41372</v>
      </c>
      <c r="B2757" s="22" t="s">
        <v>100</v>
      </c>
      <c r="C2757" s="72" t="s">
        <v>59</v>
      </c>
      <c r="D2757" s="60">
        <v>1867</v>
      </c>
      <c r="E2757" s="22">
        <v>26</v>
      </c>
      <c r="F2757" s="49" t="s">
        <v>9</v>
      </c>
      <c r="G2757" s="49" t="s">
        <v>6</v>
      </c>
      <c r="H2757" s="73">
        <v>0.95</v>
      </c>
      <c r="I2757" s="73" t="s">
        <v>78</v>
      </c>
      <c r="J2757" s="74">
        <v>0</v>
      </c>
      <c r="K2757" s="73">
        <v>0.95</v>
      </c>
      <c r="L2757" s="73">
        <v>0.42</v>
      </c>
      <c r="M2757" s="22">
        <v>10</v>
      </c>
      <c r="N2757" s="22">
        <v>3017</v>
      </c>
      <c r="O2757" s="22" t="s">
        <v>32</v>
      </c>
      <c r="P2757" s="22" t="s">
        <v>29</v>
      </c>
      <c r="Q2757" s="75">
        <v>9.5</v>
      </c>
      <c r="R2757" s="73">
        <v>0</v>
      </c>
      <c r="S2757" s="73">
        <v>5.3000000000000007</v>
      </c>
    </row>
    <row r="2758" spans="1:19" x14ac:dyDescent="0.35">
      <c r="A2758" s="72">
        <v>41372</v>
      </c>
      <c r="B2758" s="22" t="s">
        <v>100</v>
      </c>
      <c r="C2758" s="72" t="s">
        <v>59</v>
      </c>
      <c r="D2758" s="60">
        <v>1868</v>
      </c>
      <c r="E2758" s="22">
        <v>36</v>
      </c>
      <c r="F2758" s="49" t="s">
        <v>8</v>
      </c>
      <c r="G2758" s="49" t="s">
        <v>6</v>
      </c>
      <c r="H2758" s="73">
        <v>26.95</v>
      </c>
      <c r="I2758" s="73" t="s">
        <v>80</v>
      </c>
      <c r="J2758" s="74">
        <v>0</v>
      </c>
      <c r="K2758" s="73">
        <v>26.95</v>
      </c>
      <c r="L2758" s="73">
        <v>12.53</v>
      </c>
      <c r="M2758" s="22">
        <v>38</v>
      </c>
      <c r="N2758" s="22">
        <v>3024</v>
      </c>
      <c r="O2758" s="22" t="s">
        <v>47</v>
      </c>
      <c r="P2758" s="22" t="s">
        <v>41</v>
      </c>
      <c r="Q2758" s="75">
        <v>1024.0999999999999</v>
      </c>
      <c r="R2758" s="73">
        <v>0</v>
      </c>
      <c r="S2758" s="73">
        <v>547.96</v>
      </c>
    </row>
    <row r="2759" spans="1:19" x14ac:dyDescent="0.35">
      <c r="A2759" s="72">
        <v>41372</v>
      </c>
      <c r="B2759" s="22" t="s">
        <v>100</v>
      </c>
      <c r="C2759" s="72" t="s">
        <v>59</v>
      </c>
      <c r="D2759" s="60">
        <v>1869</v>
      </c>
      <c r="E2759" s="22">
        <v>33</v>
      </c>
      <c r="F2759" s="49" t="s">
        <v>9</v>
      </c>
      <c r="G2759" s="49" t="s">
        <v>6</v>
      </c>
      <c r="H2759" s="73">
        <v>19.95</v>
      </c>
      <c r="I2759" s="73" t="s">
        <v>79</v>
      </c>
      <c r="J2759" s="74">
        <v>0</v>
      </c>
      <c r="K2759" s="73">
        <v>19.95</v>
      </c>
      <c r="L2759" s="73">
        <v>9.7799999999999994</v>
      </c>
      <c r="M2759" s="22">
        <v>2</v>
      </c>
      <c r="N2759" s="22">
        <v>3017</v>
      </c>
      <c r="O2759" s="22" t="s">
        <v>32</v>
      </c>
      <c r="P2759" s="22" t="s">
        <v>29</v>
      </c>
      <c r="Q2759" s="75">
        <v>39.9</v>
      </c>
      <c r="R2759" s="73">
        <v>0</v>
      </c>
      <c r="S2759" s="73">
        <v>20.34</v>
      </c>
    </row>
    <row r="2760" spans="1:19" x14ac:dyDescent="0.35">
      <c r="A2760" s="72">
        <v>41372</v>
      </c>
      <c r="B2760" s="22" t="s">
        <v>100</v>
      </c>
      <c r="C2760" s="72" t="s">
        <v>59</v>
      </c>
      <c r="D2760" s="60">
        <v>1870</v>
      </c>
      <c r="E2760" s="22">
        <v>35</v>
      </c>
      <c r="F2760" s="49" t="s">
        <v>7</v>
      </c>
      <c r="G2760" s="49" t="s">
        <v>6</v>
      </c>
      <c r="H2760" s="73">
        <v>0.95</v>
      </c>
      <c r="I2760" s="73" t="s">
        <v>78</v>
      </c>
      <c r="J2760" s="74">
        <v>0.1</v>
      </c>
      <c r="K2760" s="73">
        <v>0.86</v>
      </c>
      <c r="L2760" s="73">
        <v>0.47</v>
      </c>
      <c r="M2760" s="22">
        <v>18</v>
      </c>
      <c r="N2760" s="22">
        <v>3029</v>
      </c>
      <c r="O2760" s="22" t="s">
        <v>46</v>
      </c>
      <c r="P2760" s="22" t="s">
        <v>23</v>
      </c>
      <c r="Q2760" s="75">
        <v>15.48</v>
      </c>
      <c r="R2760" s="73">
        <v>8.9999999999999969E-2</v>
      </c>
      <c r="S2760" s="73">
        <v>7.0200000000000005</v>
      </c>
    </row>
    <row r="2761" spans="1:19" x14ac:dyDescent="0.35">
      <c r="A2761" s="72">
        <v>41372</v>
      </c>
      <c r="B2761" s="22" t="s">
        <v>100</v>
      </c>
      <c r="C2761" s="72" t="s">
        <v>59</v>
      </c>
      <c r="D2761" s="60">
        <v>1871</v>
      </c>
      <c r="E2761" s="22">
        <v>13</v>
      </c>
      <c r="F2761" s="49" t="s">
        <v>9</v>
      </c>
      <c r="G2761" s="49" t="s">
        <v>6</v>
      </c>
      <c r="H2761" s="73">
        <v>26.95</v>
      </c>
      <c r="I2761" s="73" t="s">
        <v>80</v>
      </c>
      <c r="J2761" s="74">
        <v>0.2</v>
      </c>
      <c r="K2761" s="73">
        <v>21.56</v>
      </c>
      <c r="L2761" s="73">
        <v>13.26</v>
      </c>
      <c r="M2761" s="22">
        <v>16</v>
      </c>
      <c r="N2761" s="22">
        <v>3021</v>
      </c>
      <c r="O2761" s="22" t="s">
        <v>26</v>
      </c>
      <c r="P2761" s="22" t="s">
        <v>27</v>
      </c>
      <c r="Q2761" s="75">
        <v>344.96</v>
      </c>
      <c r="R2761" s="73">
        <v>5.3900000000000006</v>
      </c>
      <c r="S2761" s="73">
        <v>132.79999999999998</v>
      </c>
    </row>
    <row r="2762" spans="1:19" x14ac:dyDescent="0.35">
      <c r="A2762" s="72">
        <v>41372</v>
      </c>
      <c r="B2762" s="22" t="s">
        <v>100</v>
      </c>
      <c r="C2762" s="72" t="s">
        <v>59</v>
      </c>
      <c r="D2762" s="60">
        <v>1872</v>
      </c>
      <c r="E2762" s="22">
        <v>31</v>
      </c>
      <c r="F2762" s="49" t="s">
        <v>8</v>
      </c>
      <c r="G2762" s="49" t="s">
        <v>6</v>
      </c>
      <c r="H2762" s="73">
        <v>0.95</v>
      </c>
      <c r="I2762" s="73" t="s">
        <v>78</v>
      </c>
      <c r="J2762" s="74">
        <v>0</v>
      </c>
      <c r="K2762" s="73">
        <v>0.95</v>
      </c>
      <c r="L2762" s="73">
        <v>0.34</v>
      </c>
      <c r="M2762" s="22">
        <v>1</v>
      </c>
      <c r="N2762" s="22">
        <v>3010</v>
      </c>
      <c r="O2762" s="22" t="s">
        <v>45</v>
      </c>
      <c r="P2762" s="22" t="s">
        <v>44</v>
      </c>
      <c r="Q2762" s="75">
        <v>0.95</v>
      </c>
      <c r="R2762" s="73">
        <v>0</v>
      </c>
      <c r="S2762" s="73">
        <v>0.60999999999999988</v>
      </c>
    </row>
    <row r="2763" spans="1:19" x14ac:dyDescent="0.35">
      <c r="A2763" s="72">
        <v>41372</v>
      </c>
      <c r="B2763" s="22" t="s">
        <v>100</v>
      </c>
      <c r="C2763" s="72" t="s">
        <v>59</v>
      </c>
      <c r="D2763" s="60">
        <v>1873</v>
      </c>
      <c r="E2763" s="22">
        <v>27</v>
      </c>
      <c r="F2763" s="49" t="s">
        <v>7</v>
      </c>
      <c r="G2763" s="49" t="s">
        <v>6</v>
      </c>
      <c r="H2763" s="73">
        <v>4.95</v>
      </c>
      <c r="I2763" s="73" t="s">
        <v>78</v>
      </c>
      <c r="J2763" s="74">
        <v>0</v>
      </c>
      <c r="K2763" s="73">
        <v>4.95</v>
      </c>
      <c r="L2763" s="73">
        <v>1.82</v>
      </c>
      <c r="M2763" s="22">
        <v>11</v>
      </c>
      <c r="N2763" s="22">
        <v>3017</v>
      </c>
      <c r="O2763" s="22" t="s">
        <v>32</v>
      </c>
      <c r="P2763" s="22" t="s">
        <v>29</v>
      </c>
      <c r="Q2763" s="75">
        <v>54.45</v>
      </c>
      <c r="R2763" s="73">
        <v>0</v>
      </c>
      <c r="S2763" s="73">
        <v>34.43</v>
      </c>
    </row>
    <row r="2764" spans="1:19" x14ac:dyDescent="0.35">
      <c r="A2764" s="72">
        <v>41372</v>
      </c>
      <c r="B2764" s="22" t="s">
        <v>100</v>
      </c>
      <c r="C2764" s="72" t="s">
        <v>59</v>
      </c>
      <c r="D2764" s="60">
        <v>1873</v>
      </c>
      <c r="E2764" s="22">
        <v>37</v>
      </c>
      <c r="F2764" s="49" t="s">
        <v>7</v>
      </c>
      <c r="G2764" s="49" t="s">
        <v>6</v>
      </c>
      <c r="H2764" s="73">
        <v>24.95</v>
      </c>
      <c r="I2764" s="73" t="s">
        <v>80</v>
      </c>
      <c r="J2764" s="74">
        <v>0</v>
      </c>
      <c r="K2764" s="73">
        <v>24.95</v>
      </c>
      <c r="L2764" s="73">
        <v>9.3800000000000008</v>
      </c>
      <c r="M2764" s="22">
        <v>9</v>
      </c>
      <c r="N2764" s="22">
        <v>3017</v>
      </c>
      <c r="O2764" s="22" t="s">
        <v>32</v>
      </c>
      <c r="P2764" s="22" t="s">
        <v>29</v>
      </c>
      <c r="Q2764" s="75">
        <v>224.54999999999998</v>
      </c>
      <c r="R2764" s="73">
        <v>0</v>
      </c>
      <c r="S2764" s="73">
        <v>140.13</v>
      </c>
    </row>
    <row r="2765" spans="1:19" x14ac:dyDescent="0.35">
      <c r="A2765" s="72">
        <v>41372</v>
      </c>
      <c r="B2765" s="22" t="s">
        <v>100</v>
      </c>
      <c r="C2765" s="72" t="s">
        <v>59</v>
      </c>
      <c r="D2765" s="60">
        <v>1874</v>
      </c>
      <c r="E2765" s="22">
        <v>10</v>
      </c>
      <c r="F2765" s="49" t="s">
        <v>9</v>
      </c>
      <c r="G2765" s="49" t="s">
        <v>6</v>
      </c>
      <c r="H2765" s="73">
        <v>34.950000000000003</v>
      </c>
      <c r="I2765" s="73" t="s">
        <v>81</v>
      </c>
      <c r="J2765" s="74">
        <v>0</v>
      </c>
      <c r="K2765" s="73">
        <v>34.950000000000003</v>
      </c>
      <c r="L2765" s="73">
        <v>22.13</v>
      </c>
      <c r="M2765" s="22">
        <v>4</v>
      </c>
      <c r="N2765" s="22">
        <v>3015</v>
      </c>
      <c r="O2765" s="22" t="s">
        <v>37</v>
      </c>
      <c r="P2765" s="22" t="s">
        <v>29</v>
      </c>
      <c r="Q2765" s="75">
        <v>139.80000000000001</v>
      </c>
      <c r="R2765" s="73">
        <v>0</v>
      </c>
      <c r="S2765" s="73">
        <v>51.280000000000015</v>
      </c>
    </row>
    <row r="2766" spans="1:19" x14ac:dyDescent="0.35">
      <c r="A2766" s="72">
        <v>41372</v>
      </c>
      <c r="B2766" s="22" t="s">
        <v>100</v>
      </c>
      <c r="C2766" s="72" t="s">
        <v>59</v>
      </c>
      <c r="D2766" s="60">
        <v>1875</v>
      </c>
      <c r="E2766" s="22">
        <v>20</v>
      </c>
      <c r="F2766" s="49" t="s">
        <v>7</v>
      </c>
      <c r="G2766" s="49" t="s">
        <v>6</v>
      </c>
      <c r="H2766" s="73">
        <v>16.95</v>
      </c>
      <c r="I2766" s="73" t="s">
        <v>79</v>
      </c>
      <c r="J2766" s="74">
        <v>0.1</v>
      </c>
      <c r="K2766" s="73">
        <v>15.26</v>
      </c>
      <c r="L2766" s="73">
        <v>6.76</v>
      </c>
      <c r="M2766" s="22">
        <v>15</v>
      </c>
      <c r="N2766" s="22">
        <v>3031</v>
      </c>
      <c r="O2766" s="22" t="s">
        <v>48</v>
      </c>
      <c r="P2766" s="22" t="s">
        <v>23</v>
      </c>
      <c r="Q2766" s="75">
        <v>228.9</v>
      </c>
      <c r="R2766" s="73">
        <v>1.6899999999999995</v>
      </c>
      <c r="S2766" s="73">
        <v>127.5</v>
      </c>
    </row>
    <row r="2767" spans="1:19" x14ac:dyDescent="0.35">
      <c r="A2767" s="72">
        <v>41372</v>
      </c>
      <c r="B2767" s="22" t="s">
        <v>100</v>
      </c>
      <c r="C2767" s="72" t="s">
        <v>59</v>
      </c>
      <c r="D2767" s="60">
        <v>1876</v>
      </c>
      <c r="E2767" s="22">
        <v>7</v>
      </c>
      <c r="F2767" s="49" t="s">
        <v>9</v>
      </c>
      <c r="G2767" s="49" t="s">
        <v>6</v>
      </c>
      <c r="H2767" s="73">
        <v>20.95</v>
      </c>
      <c r="I2767" s="73" t="s">
        <v>80</v>
      </c>
      <c r="J2767" s="74">
        <v>0.1</v>
      </c>
      <c r="K2767" s="73">
        <v>18.86</v>
      </c>
      <c r="L2767" s="73">
        <v>10.039999999999999</v>
      </c>
      <c r="M2767" s="22">
        <v>26</v>
      </c>
      <c r="N2767" s="22">
        <v>3016</v>
      </c>
      <c r="O2767" s="22" t="s">
        <v>42</v>
      </c>
      <c r="P2767" s="22" t="s">
        <v>29</v>
      </c>
      <c r="Q2767" s="75">
        <v>490.36</v>
      </c>
      <c r="R2767" s="73">
        <v>2.09</v>
      </c>
      <c r="S2767" s="73">
        <v>229.32</v>
      </c>
    </row>
    <row r="2768" spans="1:19" x14ac:dyDescent="0.35">
      <c r="A2768" s="72">
        <v>41372</v>
      </c>
      <c r="B2768" s="22" t="s">
        <v>100</v>
      </c>
      <c r="C2768" s="72" t="s">
        <v>59</v>
      </c>
      <c r="D2768" s="60">
        <v>1877</v>
      </c>
      <c r="E2768" s="22">
        <v>28</v>
      </c>
      <c r="F2768" s="49" t="s">
        <v>8</v>
      </c>
      <c r="G2768" s="49" t="s">
        <v>6</v>
      </c>
      <c r="H2768" s="73">
        <v>0.95</v>
      </c>
      <c r="I2768" s="73" t="s">
        <v>78</v>
      </c>
      <c r="J2768" s="74">
        <v>0.1</v>
      </c>
      <c r="K2768" s="73">
        <v>0.86</v>
      </c>
      <c r="L2768" s="73">
        <v>0.5</v>
      </c>
      <c r="M2768" s="22">
        <v>1</v>
      </c>
      <c r="N2768" s="22">
        <v>3021</v>
      </c>
      <c r="O2768" s="22" t="s">
        <v>26</v>
      </c>
      <c r="P2768" s="22" t="s">
        <v>27</v>
      </c>
      <c r="Q2768" s="75">
        <v>0.86</v>
      </c>
      <c r="R2768" s="73">
        <v>8.9999999999999969E-2</v>
      </c>
      <c r="S2768" s="73">
        <v>0.36</v>
      </c>
    </row>
    <row r="2769" spans="1:19" x14ac:dyDescent="0.35">
      <c r="A2769" s="72">
        <v>41372</v>
      </c>
      <c r="B2769" s="22" t="s">
        <v>100</v>
      </c>
      <c r="C2769" s="72" t="s">
        <v>59</v>
      </c>
      <c r="D2769" s="60">
        <v>1878</v>
      </c>
      <c r="E2769" s="22">
        <v>27</v>
      </c>
      <c r="F2769" s="49" t="s">
        <v>8</v>
      </c>
      <c r="G2769" s="49" t="s">
        <v>6</v>
      </c>
      <c r="H2769" s="73">
        <v>4.95</v>
      </c>
      <c r="I2769" s="73" t="s">
        <v>78</v>
      </c>
      <c r="J2769" s="74">
        <v>0</v>
      </c>
      <c r="K2769" s="73">
        <v>4.95</v>
      </c>
      <c r="L2769" s="73">
        <v>1.82</v>
      </c>
      <c r="M2769" s="22">
        <v>14</v>
      </c>
      <c r="N2769" s="22">
        <v>3018</v>
      </c>
      <c r="O2769" s="22" t="s">
        <v>49</v>
      </c>
      <c r="P2769" s="22" t="s">
        <v>41</v>
      </c>
      <c r="Q2769" s="75">
        <v>69.3</v>
      </c>
      <c r="R2769" s="73">
        <v>0</v>
      </c>
      <c r="S2769" s="73">
        <v>43.82</v>
      </c>
    </row>
    <row r="2770" spans="1:19" x14ac:dyDescent="0.35">
      <c r="A2770" s="72">
        <v>41372</v>
      </c>
      <c r="B2770" s="22" t="s">
        <v>100</v>
      </c>
      <c r="C2770" s="72" t="s">
        <v>59</v>
      </c>
      <c r="D2770" s="60">
        <v>1879</v>
      </c>
      <c r="E2770" s="22">
        <v>45</v>
      </c>
      <c r="F2770" s="49" t="s">
        <v>7</v>
      </c>
      <c r="G2770" s="49" t="s">
        <v>6</v>
      </c>
      <c r="H2770" s="73">
        <v>38.950000000000003</v>
      </c>
      <c r="I2770" s="73" t="s">
        <v>81</v>
      </c>
      <c r="J2770" s="74">
        <v>0</v>
      </c>
      <c r="K2770" s="73">
        <v>38.950000000000003</v>
      </c>
      <c r="L2770" s="73">
        <v>22.33</v>
      </c>
      <c r="M2770" s="22">
        <v>7</v>
      </c>
      <c r="N2770" s="22">
        <v>3015</v>
      </c>
      <c r="O2770" s="22" t="s">
        <v>37</v>
      </c>
      <c r="P2770" s="22" t="s">
        <v>29</v>
      </c>
      <c r="Q2770" s="75">
        <v>272.65000000000003</v>
      </c>
      <c r="R2770" s="73">
        <v>0</v>
      </c>
      <c r="S2770" s="73">
        <v>116.34000000000003</v>
      </c>
    </row>
    <row r="2771" spans="1:19" x14ac:dyDescent="0.35">
      <c r="A2771" s="72">
        <v>41372</v>
      </c>
      <c r="B2771" s="22" t="s">
        <v>100</v>
      </c>
      <c r="C2771" s="72" t="s">
        <v>59</v>
      </c>
      <c r="D2771" s="60">
        <v>1879</v>
      </c>
      <c r="E2771" s="22">
        <v>17</v>
      </c>
      <c r="F2771" s="49" t="s">
        <v>7</v>
      </c>
      <c r="G2771" s="49" t="s">
        <v>6</v>
      </c>
      <c r="H2771" s="73">
        <v>49.95</v>
      </c>
      <c r="I2771" s="73" t="s">
        <v>82</v>
      </c>
      <c r="J2771" s="74">
        <v>0.1</v>
      </c>
      <c r="K2771" s="73">
        <v>44.96</v>
      </c>
      <c r="L2771" s="73">
        <v>23.93</v>
      </c>
      <c r="M2771" s="22">
        <v>42</v>
      </c>
      <c r="N2771" s="22">
        <v>3015</v>
      </c>
      <c r="O2771" s="22" t="s">
        <v>37</v>
      </c>
      <c r="P2771" s="22" t="s">
        <v>29</v>
      </c>
      <c r="Q2771" s="75">
        <v>1888.32</v>
      </c>
      <c r="R2771" s="73">
        <v>4.990000000000002</v>
      </c>
      <c r="S2771" s="73">
        <v>883.26</v>
      </c>
    </row>
    <row r="2772" spans="1:19" x14ac:dyDescent="0.35">
      <c r="A2772" s="72">
        <v>41372</v>
      </c>
      <c r="B2772" s="22" t="s">
        <v>100</v>
      </c>
      <c r="C2772" s="72" t="s">
        <v>59</v>
      </c>
      <c r="D2772" s="60">
        <v>1879</v>
      </c>
      <c r="E2772" s="22">
        <v>8</v>
      </c>
      <c r="F2772" s="49" t="s">
        <v>7</v>
      </c>
      <c r="G2772" s="49" t="s">
        <v>6</v>
      </c>
      <c r="H2772" s="73">
        <v>7.95</v>
      </c>
      <c r="I2772" s="73" t="s">
        <v>78</v>
      </c>
      <c r="J2772" s="74">
        <v>0</v>
      </c>
      <c r="K2772" s="73">
        <v>7.95</v>
      </c>
      <c r="L2772" s="73">
        <v>4.53</v>
      </c>
      <c r="M2772" s="22">
        <v>30</v>
      </c>
      <c r="N2772" s="22">
        <v>3015</v>
      </c>
      <c r="O2772" s="22" t="s">
        <v>37</v>
      </c>
      <c r="P2772" s="22" t="s">
        <v>29</v>
      </c>
      <c r="Q2772" s="75">
        <v>238.5</v>
      </c>
      <c r="R2772" s="73">
        <v>0</v>
      </c>
      <c r="S2772" s="73">
        <v>102.6</v>
      </c>
    </row>
    <row r="2773" spans="1:19" x14ac:dyDescent="0.35">
      <c r="A2773" s="72">
        <v>41372</v>
      </c>
      <c r="B2773" s="22" t="s">
        <v>100</v>
      </c>
      <c r="C2773" s="72" t="s">
        <v>59</v>
      </c>
      <c r="D2773" s="60">
        <v>1880</v>
      </c>
      <c r="E2773" s="22">
        <v>43</v>
      </c>
      <c r="F2773" s="49" t="s">
        <v>9</v>
      </c>
      <c r="G2773" s="49" t="s">
        <v>6</v>
      </c>
      <c r="H2773" s="73">
        <v>11.95</v>
      </c>
      <c r="I2773" s="73" t="s">
        <v>79</v>
      </c>
      <c r="J2773" s="74">
        <v>0</v>
      </c>
      <c r="K2773" s="73">
        <v>11.95</v>
      </c>
      <c r="L2773" s="73">
        <v>3.32</v>
      </c>
      <c r="M2773" s="22">
        <v>9</v>
      </c>
      <c r="N2773" s="22">
        <v>3017</v>
      </c>
      <c r="O2773" s="22" t="s">
        <v>32</v>
      </c>
      <c r="P2773" s="22" t="s">
        <v>29</v>
      </c>
      <c r="Q2773" s="75">
        <v>107.55</v>
      </c>
      <c r="R2773" s="73">
        <v>0</v>
      </c>
      <c r="S2773" s="73">
        <v>77.669999999999987</v>
      </c>
    </row>
    <row r="2774" spans="1:19" x14ac:dyDescent="0.35">
      <c r="A2774" s="72">
        <v>41372</v>
      </c>
      <c r="B2774" s="22" t="s">
        <v>100</v>
      </c>
      <c r="C2774" s="72" t="s">
        <v>59</v>
      </c>
      <c r="D2774" s="60">
        <v>1881</v>
      </c>
      <c r="E2774" s="22">
        <v>6</v>
      </c>
      <c r="F2774" s="49" t="s">
        <v>7</v>
      </c>
      <c r="G2774" s="49" t="s">
        <v>6</v>
      </c>
      <c r="H2774" s="73">
        <v>55.95</v>
      </c>
      <c r="I2774" s="73" t="s">
        <v>83</v>
      </c>
      <c r="J2774" s="74">
        <v>0</v>
      </c>
      <c r="K2774" s="73">
        <v>55.95</v>
      </c>
      <c r="L2774" s="73">
        <v>16.059999999999999</v>
      </c>
      <c r="M2774" s="22">
        <v>10</v>
      </c>
      <c r="N2774" s="22">
        <v>3025</v>
      </c>
      <c r="O2774" s="22" t="s">
        <v>35</v>
      </c>
      <c r="P2774" s="22" t="s">
        <v>31</v>
      </c>
      <c r="Q2774" s="75">
        <v>559.5</v>
      </c>
      <c r="R2774" s="73">
        <v>0</v>
      </c>
      <c r="S2774" s="73">
        <v>398.9</v>
      </c>
    </row>
    <row r="2775" spans="1:19" x14ac:dyDescent="0.35">
      <c r="A2775" s="72">
        <v>41372</v>
      </c>
      <c r="B2775" s="22" t="s">
        <v>100</v>
      </c>
      <c r="C2775" s="72" t="s">
        <v>59</v>
      </c>
      <c r="D2775" s="60">
        <v>1882</v>
      </c>
      <c r="E2775" s="22">
        <v>34</v>
      </c>
      <c r="F2775" s="49" t="s">
        <v>8</v>
      </c>
      <c r="G2775" s="49" t="s">
        <v>6</v>
      </c>
      <c r="H2775" s="73">
        <v>37.950000000000003</v>
      </c>
      <c r="I2775" s="73" t="s">
        <v>81</v>
      </c>
      <c r="J2775" s="74">
        <v>0.2</v>
      </c>
      <c r="K2775" s="73">
        <v>30.36</v>
      </c>
      <c r="L2775" s="73">
        <v>15.35</v>
      </c>
      <c r="M2775" s="22">
        <v>21</v>
      </c>
      <c r="N2775" s="22">
        <v>3014</v>
      </c>
      <c r="O2775" s="22" t="s">
        <v>24</v>
      </c>
      <c r="P2775" s="22" t="s">
        <v>25</v>
      </c>
      <c r="Q2775" s="75">
        <v>637.55999999999995</v>
      </c>
      <c r="R2775" s="73">
        <v>7.5900000000000034</v>
      </c>
      <c r="S2775" s="73">
        <v>315.20999999999998</v>
      </c>
    </row>
    <row r="2776" spans="1:19" x14ac:dyDescent="0.35">
      <c r="A2776" s="72">
        <v>41372</v>
      </c>
      <c r="B2776" s="22" t="s">
        <v>100</v>
      </c>
      <c r="C2776" s="72" t="s">
        <v>59</v>
      </c>
      <c r="D2776" s="60">
        <v>1882</v>
      </c>
      <c r="E2776" s="22">
        <v>40</v>
      </c>
      <c r="F2776" s="49" t="s">
        <v>8</v>
      </c>
      <c r="G2776" s="49" t="s">
        <v>6</v>
      </c>
      <c r="H2776" s="73">
        <v>16.95</v>
      </c>
      <c r="I2776" s="73" t="s">
        <v>79</v>
      </c>
      <c r="J2776" s="74">
        <v>0</v>
      </c>
      <c r="K2776" s="73">
        <v>16.95</v>
      </c>
      <c r="L2776" s="73">
        <v>6.53</v>
      </c>
      <c r="M2776" s="22">
        <v>20</v>
      </c>
      <c r="N2776" s="22">
        <v>3014</v>
      </c>
      <c r="O2776" s="22" t="s">
        <v>24</v>
      </c>
      <c r="P2776" s="22" t="s">
        <v>25</v>
      </c>
      <c r="Q2776" s="75">
        <v>339</v>
      </c>
      <c r="R2776" s="73">
        <v>0</v>
      </c>
      <c r="S2776" s="73">
        <v>208.39999999999998</v>
      </c>
    </row>
    <row r="2777" spans="1:19" x14ac:dyDescent="0.35">
      <c r="A2777" s="72">
        <v>41372</v>
      </c>
      <c r="B2777" s="22" t="s">
        <v>100</v>
      </c>
      <c r="C2777" s="72" t="s">
        <v>59</v>
      </c>
      <c r="D2777" s="60">
        <v>1883</v>
      </c>
      <c r="E2777" s="22">
        <v>3</v>
      </c>
      <c r="F2777" s="49" t="s">
        <v>9</v>
      </c>
      <c r="G2777" s="49" t="s">
        <v>6</v>
      </c>
      <c r="H2777" s="73">
        <v>59.95</v>
      </c>
      <c r="I2777" s="73" t="s">
        <v>83</v>
      </c>
      <c r="J2777" s="74">
        <v>0</v>
      </c>
      <c r="K2777" s="73">
        <v>59.95</v>
      </c>
      <c r="L2777" s="73">
        <v>28.73</v>
      </c>
      <c r="M2777" s="22">
        <v>5</v>
      </c>
      <c r="N2777" s="22">
        <v>3011</v>
      </c>
      <c r="O2777" s="22" t="s">
        <v>52</v>
      </c>
      <c r="P2777" s="22" t="s">
        <v>31</v>
      </c>
      <c r="Q2777" s="75">
        <v>299.75</v>
      </c>
      <c r="R2777" s="73">
        <v>0</v>
      </c>
      <c r="S2777" s="73">
        <v>156.10000000000002</v>
      </c>
    </row>
    <row r="2778" spans="1:19" x14ac:dyDescent="0.35">
      <c r="A2778" s="72">
        <v>41372</v>
      </c>
      <c r="B2778" s="22" t="s">
        <v>100</v>
      </c>
      <c r="C2778" s="72" t="s">
        <v>59</v>
      </c>
      <c r="D2778" s="60">
        <v>1884</v>
      </c>
      <c r="E2778" s="22">
        <v>4</v>
      </c>
      <c r="F2778" s="49" t="s">
        <v>9</v>
      </c>
      <c r="G2778" s="49" t="s">
        <v>6</v>
      </c>
      <c r="H2778" s="73">
        <v>73.95</v>
      </c>
      <c r="I2778" s="73" t="s">
        <v>83</v>
      </c>
      <c r="J2778" s="74">
        <v>0</v>
      </c>
      <c r="K2778" s="73">
        <v>73.95</v>
      </c>
      <c r="L2778" s="73">
        <v>38.86</v>
      </c>
      <c r="M2778" s="22">
        <v>2</v>
      </c>
      <c r="N2778" s="22">
        <v>3027</v>
      </c>
      <c r="O2778" s="22" t="s">
        <v>50</v>
      </c>
      <c r="P2778" s="22" t="s">
        <v>23</v>
      </c>
      <c r="Q2778" s="75">
        <v>147.9</v>
      </c>
      <c r="R2778" s="73">
        <v>0</v>
      </c>
      <c r="S2778" s="73">
        <v>70.180000000000007</v>
      </c>
    </row>
    <row r="2779" spans="1:19" x14ac:dyDescent="0.35">
      <c r="A2779" s="72">
        <v>41372</v>
      </c>
      <c r="B2779" s="22" t="s">
        <v>100</v>
      </c>
      <c r="C2779" s="72" t="s">
        <v>59</v>
      </c>
      <c r="D2779" s="60">
        <v>1885</v>
      </c>
      <c r="E2779" s="22">
        <v>34</v>
      </c>
      <c r="F2779" s="49" t="s">
        <v>7</v>
      </c>
      <c r="G2779" s="49" t="s">
        <v>6</v>
      </c>
      <c r="H2779" s="73">
        <v>37.950000000000003</v>
      </c>
      <c r="I2779" s="73" t="s">
        <v>81</v>
      </c>
      <c r="J2779" s="74">
        <v>0</v>
      </c>
      <c r="K2779" s="73">
        <v>37.950000000000003</v>
      </c>
      <c r="L2779" s="73">
        <v>15.35</v>
      </c>
      <c r="M2779" s="22">
        <v>10</v>
      </c>
      <c r="N2779" s="22">
        <v>3023</v>
      </c>
      <c r="O2779" s="22" t="s">
        <v>38</v>
      </c>
      <c r="P2779" s="22" t="s">
        <v>23</v>
      </c>
      <c r="Q2779" s="75">
        <v>379.5</v>
      </c>
      <c r="R2779" s="73">
        <v>0</v>
      </c>
      <c r="S2779" s="73">
        <v>226</v>
      </c>
    </row>
    <row r="2780" spans="1:19" x14ac:dyDescent="0.35">
      <c r="A2780" s="72">
        <v>41372</v>
      </c>
      <c r="B2780" s="22" t="s">
        <v>100</v>
      </c>
      <c r="C2780" s="72" t="s">
        <v>59</v>
      </c>
      <c r="D2780" s="60">
        <v>1885</v>
      </c>
      <c r="E2780" s="22">
        <v>5</v>
      </c>
      <c r="F2780" s="49" t="s">
        <v>7</v>
      </c>
      <c r="G2780" s="49" t="s">
        <v>6</v>
      </c>
      <c r="H2780" s="73">
        <v>24.95</v>
      </c>
      <c r="I2780" s="73" t="s">
        <v>80</v>
      </c>
      <c r="J2780" s="74">
        <v>0</v>
      </c>
      <c r="K2780" s="73">
        <v>24.95</v>
      </c>
      <c r="L2780" s="73">
        <v>12.27</v>
      </c>
      <c r="M2780" s="22">
        <v>11</v>
      </c>
      <c r="N2780" s="22">
        <v>3023</v>
      </c>
      <c r="O2780" s="22" t="s">
        <v>38</v>
      </c>
      <c r="P2780" s="22" t="s">
        <v>23</v>
      </c>
      <c r="Q2780" s="75">
        <v>274.45</v>
      </c>
      <c r="R2780" s="73">
        <v>0</v>
      </c>
      <c r="S2780" s="73">
        <v>139.47999999999999</v>
      </c>
    </row>
    <row r="2781" spans="1:19" x14ac:dyDescent="0.35">
      <c r="A2781" s="72">
        <v>41372</v>
      </c>
      <c r="B2781" s="22" t="s">
        <v>100</v>
      </c>
      <c r="C2781" s="72" t="s">
        <v>59</v>
      </c>
      <c r="D2781" s="60">
        <v>1886</v>
      </c>
      <c r="E2781" s="22">
        <v>49</v>
      </c>
      <c r="F2781" s="49" t="s">
        <v>8</v>
      </c>
      <c r="G2781" s="49" t="s">
        <v>6</v>
      </c>
      <c r="H2781" s="73">
        <v>63.95</v>
      </c>
      <c r="I2781" s="73" t="s">
        <v>83</v>
      </c>
      <c r="J2781" s="74">
        <v>0</v>
      </c>
      <c r="K2781" s="73">
        <v>63.95</v>
      </c>
      <c r="L2781" s="73">
        <v>27.1</v>
      </c>
      <c r="M2781" s="22">
        <v>6</v>
      </c>
      <c r="N2781" s="22">
        <v>3023</v>
      </c>
      <c r="O2781" s="22" t="s">
        <v>38</v>
      </c>
      <c r="P2781" s="22" t="s">
        <v>23</v>
      </c>
      <c r="Q2781" s="75">
        <v>383.70000000000005</v>
      </c>
      <c r="R2781" s="73">
        <v>0</v>
      </c>
      <c r="S2781" s="73">
        <v>221.10000000000002</v>
      </c>
    </row>
    <row r="2782" spans="1:19" x14ac:dyDescent="0.35">
      <c r="A2782" s="72">
        <v>41372</v>
      </c>
      <c r="B2782" s="22" t="s">
        <v>100</v>
      </c>
      <c r="C2782" s="72" t="s">
        <v>59</v>
      </c>
      <c r="D2782" s="60">
        <v>1886</v>
      </c>
      <c r="E2782" s="22">
        <v>6</v>
      </c>
      <c r="F2782" s="49" t="s">
        <v>8</v>
      </c>
      <c r="G2782" s="49" t="s">
        <v>6</v>
      </c>
      <c r="H2782" s="73">
        <v>55.95</v>
      </c>
      <c r="I2782" s="73" t="s">
        <v>83</v>
      </c>
      <c r="J2782" s="74">
        <v>0</v>
      </c>
      <c r="K2782" s="73">
        <v>55.95</v>
      </c>
      <c r="L2782" s="73">
        <v>16.059999999999999</v>
      </c>
      <c r="M2782" s="22">
        <v>7</v>
      </c>
      <c r="N2782" s="22">
        <v>3023</v>
      </c>
      <c r="O2782" s="22" t="s">
        <v>38</v>
      </c>
      <c r="P2782" s="22" t="s">
        <v>23</v>
      </c>
      <c r="Q2782" s="75">
        <v>391.65000000000003</v>
      </c>
      <c r="R2782" s="73">
        <v>0</v>
      </c>
      <c r="S2782" s="73">
        <v>279.23</v>
      </c>
    </row>
    <row r="2783" spans="1:19" x14ac:dyDescent="0.35">
      <c r="A2783" s="72">
        <v>41372</v>
      </c>
      <c r="B2783" s="22" t="s">
        <v>100</v>
      </c>
      <c r="C2783" s="72" t="s">
        <v>59</v>
      </c>
      <c r="D2783" s="60">
        <v>1887</v>
      </c>
      <c r="E2783" s="22">
        <v>30</v>
      </c>
      <c r="F2783" s="49" t="s">
        <v>8</v>
      </c>
      <c r="G2783" s="49" t="s">
        <v>6</v>
      </c>
      <c r="H2783" s="73">
        <v>10.95</v>
      </c>
      <c r="I2783" s="73" t="s">
        <v>79</v>
      </c>
      <c r="J2783" s="74">
        <v>0.1</v>
      </c>
      <c r="K2783" s="73">
        <v>9.86</v>
      </c>
      <c r="L2783" s="73">
        <v>4.8</v>
      </c>
      <c r="M2783" s="22">
        <v>6</v>
      </c>
      <c r="N2783" s="22">
        <v>3023</v>
      </c>
      <c r="O2783" s="22" t="s">
        <v>38</v>
      </c>
      <c r="P2783" s="22" t="s">
        <v>23</v>
      </c>
      <c r="Q2783" s="75">
        <v>59.16</v>
      </c>
      <c r="R2783" s="73">
        <v>1.0899999999999999</v>
      </c>
      <c r="S2783" s="73">
        <v>30.36</v>
      </c>
    </row>
    <row r="2784" spans="1:19" x14ac:dyDescent="0.35">
      <c r="A2784" s="72">
        <v>41372</v>
      </c>
      <c r="B2784" s="22" t="s">
        <v>100</v>
      </c>
      <c r="C2784" s="72" t="s">
        <v>59</v>
      </c>
      <c r="D2784" s="60">
        <v>1888</v>
      </c>
      <c r="E2784" s="22">
        <v>6</v>
      </c>
      <c r="F2784" s="49" t="s">
        <v>9</v>
      </c>
      <c r="G2784" s="49" t="s">
        <v>6</v>
      </c>
      <c r="H2784" s="73">
        <v>55.95</v>
      </c>
      <c r="I2784" s="73" t="s">
        <v>83</v>
      </c>
      <c r="J2784" s="74">
        <v>0</v>
      </c>
      <c r="K2784" s="73">
        <v>55.95</v>
      </c>
      <c r="L2784" s="73">
        <v>16.059999999999999</v>
      </c>
      <c r="M2784" s="22">
        <v>30</v>
      </c>
      <c r="N2784" s="22">
        <v>3018</v>
      </c>
      <c r="O2784" s="22" t="s">
        <v>49</v>
      </c>
      <c r="P2784" s="22" t="s">
        <v>41</v>
      </c>
      <c r="Q2784" s="75">
        <v>1678.5</v>
      </c>
      <c r="R2784" s="73">
        <v>0</v>
      </c>
      <c r="S2784" s="73">
        <v>1196.7</v>
      </c>
    </row>
    <row r="2785" spans="1:19" x14ac:dyDescent="0.35">
      <c r="A2785" s="72">
        <v>41372</v>
      </c>
      <c r="B2785" s="22" t="s">
        <v>100</v>
      </c>
      <c r="C2785" s="72" t="s">
        <v>59</v>
      </c>
      <c r="D2785" s="60">
        <v>1888</v>
      </c>
      <c r="E2785" s="22">
        <v>14</v>
      </c>
      <c r="F2785" s="49" t="s">
        <v>9</v>
      </c>
      <c r="G2785" s="49" t="s">
        <v>6</v>
      </c>
      <c r="H2785" s="73">
        <v>31.95</v>
      </c>
      <c r="I2785" s="73" t="s">
        <v>81</v>
      </c>
      <c r="J2785" s="74">
        <v>0.1</v>
      </c>
      <c r="K2785" s="73">
        <v>28.76</v>
      </c>
      <c r="L2785" s="73">
        <v>17.38</v>
      </c>
      <c r="M2785" s="22">
        <v>5</v>
      </c>
      <c r="N2785" s="22">
        <v>3018</v>
      </c>
      <c r="O2785" s="22" t="s">
        <v>49</v>
      </c>
      <c r="P2785" s="22" t="s">
        <v>41</v>
      </c>
      <c r="Q2785" s="75">
        <v>143.80000000000001</v>
      </c>
      <c r="R2785" s="73">
        <v>3.1899999999999977</v>
      </c>
      <c r="S2785" s="73">
        <v>56.900000000000013</v>
      </c>
    </row>
    <row r="2786" spans="1:19" x14ac:dyDescent="0.35">
      <c r="A2786" s="72">
        <v>41372</v>
      </c>
      <c r="B2786" s="22" t="s">
        <v>100</v>
      </c>
      <c r="C2786" s="72" t="s">
        <v>59</v>
      </c>
      <c r="D2786" s="60">
        <v>1889</v>
      </c>
      <c r="E2786" s="22">
        <v>31</v>
      </c>
      <c r="F2786" s="49" t="s">
        <v>7</v>
      </c>
      <c r="G2786" s="49" t="s">
        <v>6</v>
      </c>
      <c r="H2786" s="73">
        <v>0.95</v>
      </c>
      <c r="I2786" s="73" t="s">
        <v>78</v>
      </c>
      <c r="J2786" s="74">
        <v>0</v>
      </c>
      <c r="K2786" s="73">
        <v>0.95</v>
      </c>
      <c r="L2786" s="73">
        <v>0.34</v>
      </c>
      <c r="M2786" s="22">
        <v>2</v>
      </c>
      <c r="N2786" s="22">
        <v>3029</v>
      </c>
      <c r="O2786" s="22" t="s">
        <v>46</v>
      </c>
      <c r="P2786" s="22" t="s">
        <v>23</v>
      </c>
      <c r="Q2786" s="75">
        <v>1.9</v>
      </c>
      <c r="R2786" s="73">
        <v>0</v>
      </c>
      <c r="S2786" s="73">
        <v>1.2199999999999998</v>
      </c>
    </row>
    <row r="2787" spans="1:19" x14ac:dyDescent="0.35">
      <c r="A2787" s="72">
        <v>41372</v>
      </c>
      <c r="B2787" s="22" t="s">
        <v>100</v>
      </c>
      <c r="C2787" s="72" t="s">
        <v>59</v>
      </c>
      <c r="D2787" s="60">
        <v>1890</v>
      </c>
      <c r="E2787" s="22">
        <v>39</v>
      </c>
      <c r="F2787" s="49" t="s">
        <v>9</v>
      </c>
      <c r="G2787" s="49" t="s">
        <v>6</v>
      </c>
      <c r="H2787" s="73">
        <v>26.95</v>
      </c>
      <c r="I2787" s="73" t="s">
        <v>80</v>
      </c>
      <c r="J2787" s="74">
        <v>0</v>
      </c>
      <c r="K2787" s="73">
        <v>26.95</v>
      </c>
      <c r="L2787" s="73">
        <v>12.24</v>
      </c>
      <c r="M2787" s="22">
        <v>16</v>
      </c>
      <c r="N2787" s="22">
        <v>3012</v>
      </c>
      <c r="O2787" s="22" t="s">
        <v>36</v>
      </c>
      <c r="P2787" s="22" t="s">
        <v>34</v>
      </c>
      <c r="Q2787" s="75">
        <v>431.2</v>
      </c>
      <c r="R2787" s="73">
        <v>0</v>
      </c>
      <c r="S2787" s="73">
        <v>235.35999999999999</v>
      </c>
    </row>
    <row r="2788" spans="1:19" x14ac:dyDescent="0.35">
      <c r="A2788" s="72">
        <v>41372</v>
      </c>
      <c r="B2788" s="22" t="s">
        <v>100</v>
      </c>
      <c r="C2788" s="72" t="s">
        <v>59</v>
      </c>
      <c r="D2788" s="60">
        <v>1891</v>
      </c>
      <c r="E2788" s="22">
        <v>41</v>
      </c>
      <c r="F2788" s="49" t="s">
        <v>9</v>
      </c>
      <c r="G2788" s="49" t="s">
        <v>6</v>
      </c>
      <c r="H2788" s="73">
        <v>18.95</v>
      </c>
      <c r="I2788" s="73" t="s">
        <v>79</v>
      </c>
      <c r="J2788" s="74">
        <v>0</v>
      </c>
      <c r="K2788" s="73">
        <v>18.95</v>
      </c>
      <c r="L2788" s="73">
        <v>9.98</v>
      </c>
      <c r="M2788" s="22">
        <v>4</v>
      </c>
      <c r="N2788" s="22">
        <v>3025</v>
      </c>
      <c r="O2788" s="22" t="s">
        <v>35</v>
      </c>
      <c r="P2788" s="22" t="s">
        <v>31</v>
      </c>
      <c r="Q2788" s="75">
        <v>75.8</v>
      </c>
      <c r="R2788" s="73">
        <v>0</v>
      </c>
      <c r="S2788" s="73">
        <v>35.879999999999995</v>
      </c>
    </row>
    <row r="2789" spans="1:19" x14ac:dyDescent="0.35">
      <c r="A2789" s="72">
        <v>41372</v>
      </c>
      <c r="B2789" s="22" t="s">
        <v>100</v>
      </c>
      <c r="C2789" s="72" t="s">
        <v>59</v>
      </c>
      <c r="D2789" s="60">
        <v>1892</v>
      </c>
      <c r="E2789" s="22">
        <v>20</v>
      </c>
      <c r="F2789" s="49" t="s">
        <v>7</v>
      </c>
      <c r="G2789" s="49" t="s">
        <v>6</v>
      </c>
      <c r="H2789" s="73">
        <v>16.95</v>
      </c>
      <c r="I2789" s="73" t="s">
        <v>79</v>
      </c>
      <c r="J2789" s="74">
        <v>0.1</v>
      </c>
      <c r="K2789" s="73">
        <v>15.26</v>
      </c>
      <c r="L2789" s="73">
        <v>6.76</v>
      </c>
      <c r="M2789" s="22">
        <v>31</v>
      </c>
      <c r="N2789" s="22">
        <v>3028</v>
      </c>
      <c r="O2789" s="22" t="s">
        <v>39</v>
      </c>
      <c r="P2789" s="22" t="s">
        <v>27</v>
      </c>
      <c r="Q2789" s="75">
        <v>473.06</v>
      </c>
      <c r="R2789" s="73">
        <v>1.6899999999999995</v>
      </c>
      <c r="S2789" s="73">
        <v>263.5</v>
      </c>
    </row>
    <row r="2790" spans="1:19" x14ac:dyDescent="0.35">
      <c r="A2790" s="72">
        <v>41372</v>
      </c>
      <c r="B2790" s="22" t="s">
        <v>100</v>
      </c>
      <c r="C2790" s="72" t="s">
        <v>59</v>
      </c>
      <c r="D2790" s="60">
        <v>1892</v>
      </c>
      <c r="E2790" s="22">
        <v>23</v>
      </c>
      <c r="F2790" s="49" t="s">
        <v>7</v>
      </c>
      <c r="G2790" s="49" t="s">
        <v>6</v>
      </c>
      <c r="H2790" s="73">
        <v>2.95</v>
      </c>
      <c r="I2790" s="73" t="s">
        <v>78</v>
      </c>
      <c r="J2790" s="74">
        <v>0.2</v>
      </c>
      <c r="K2790" s="73">
        <v>2.36</v>
      </c>
      <c r="L2790" s="73">
        <v>1.68</v>
      </c>
      <c r="M2790" s="22">
        <v>6</v>
      </c>
      <c r="N2790" s="22">
        <v>3028</v>
      </c>
      <c r="O2790" s="22" t="s">
        <v>39</v>
      </c>
      <c r="P2790" s="22" t="s">
        <v>27</v>
      </c>
      <c r="Q2790" s="75">
        <v>14.16</v>
      </c>
      <c r="R2790" s="73">
        <v>0.5900000000000003</v>
      </c>
      <c r="S2790" s="73">
        <v>4.08</v>
      </c>
    </row>
    <row r="2791" spans="1:19" x14ac:dyDescent="0.35">
      <c r="A2791" s="72">
        <v>41372</v>
      </c>
      <c r="B2791" s="22" t="s">
        <v>100</v>
      </c>
      <c r="C2791" s="72" t="s">
        <v>59</v>
      </c>
      <c r="D2791" s="60">
        <v>1893</v>
      </c>
      <c r="E2791" s="22">
        <v>11</v>
      </c>
      <c r="F2791" s="49" t="s">
        <v>9</v>
      </c>
      <c r="G2791" s="49" t="s">
        <v>6</v>
      </c>
      <c r="H2791" s="73">
        <v>65.95</v>
      </c>
      <c r="I2791" s="73" t="s">
        <v>83</v>
      </c>
      <c r="J2791" s="74">
        <v>0.1</v>
      </c>
      <c r="K2791" s="73">
        <v>59.36</v>
      </c>
      <c r="L2791" s="73">
        <v>37.97</v>
      </c>
      <c r="M2791" s="22">
        <v>1</v>
      </c>
      <c r="N2791" s="22">
        <v>3030</v>
      </c>
      <c r="O2791" s="22" t="s">
        <v>40</v>
      </c>
      <c r="P2791" s="22" t="s">
        <v>41</v>
      </c>
      <c r="Q2791" s="75">
        <v>59.36</v>
      </c>
      <c r="R2791" s="73">
        <v>6.5900000000000034</v>
      </c>
      <c r="S2791" s="73">
        <v>21.39</v>
      </c>
    </row>
    <row r="2792" spans="1:19" x14ac:dyDescent="0.35">
      <c r="A2792" s="72">
        <v>41372</v>
      </c>
      <c r="B2792" s="22" t="s">
        <v>100</v>
      </c>
      <c r="C2792" s="72" t="s">
        <v>59</v>
      </c>
      <c r="D2792" s="60">
        <v>1893</v>
      </c>
      <c r="E2792" s="22">
        <v>46</v>
      </c>
      <c r="F2792" s="49" t="s">
        <v>9</v>
      </c>
      <c r="G2792" s="49" t="s">
        <v>6</v>
      </c>
      <c r="H2792" s="73">
        <v>55.95</v>
      </c>
      <c r="I2792" s="73" t="s">
        <v>83</v>
      </c>
      <c r="J2792" s="74">
        <v>0</v>
      </c>
      <c r="K2792" s="73">
        <v>55.95</v>
      </c>
      <c r="L2792" s="73">
        <v>32.47</v>
      </c>
      <c r="M2792" s="22">
        <v>9</v>
      </c>
      <c r="N2792" s="22">
        <v>3030</v>
      </c>
      <c r="O2792" s="22" t="s">
        <v>40</v>
      </c>
      <c r="P2792" s="22" t="s">
        <v>41</v>
      </c>
      <c r="Q2792" s="75">
        <v>503.55</v>
      </c>
      <c r="R2792" s="73">
        <v>0</v>
      </c>
      <c r="S2792" s="73">
        <v>211.32000000000005</v>
      </c>
    </row>
    <row r="2793" spans="1:19" x14ac:dyDescent="0.35">
      <c r="A2793" s="72">
        <v>41372</v>
      </c>
      <c r="B2793" s="22" t="s">
        <v>100</v>
      </c>
      <c r="C2793" s="72" t="s">
        <v>59</v>
      </c>
      <c r="D2793" s="60">
        <v>1894</v>
      </c>
      <c r="E2793" s="22">
        <v>41</v>
      </c>
      <c r="F2793" s="49" t="s">
        <v>7</v>
      </c>
      <c r="G2793" s="49" t="s">
        <v>6</v>
      </c>
      <c r="H2793" s="73">
        <v>18.95</v>
      </c>
      <c r="I2793" s="73" t="s">
        <v>79</v>
      </c>
      <c r="J2793" s="74">
        <v>0</v>
      </c>
      <c r="K2793" s="73">
        <v>18.95</v>
      </c>
      <c r="L2793" s="73">
        <v>9.98</v>
      </c>
      <c r="M2793" s="22">
        <v>16</v>
      </c>
      <c r="N2793" s="22">
        <v>3016</v>
      </c>
      <c r="O2793" s="22" t="s">
        <v>42</v>
      </c>
      <c r="P2793" s="22" t="s">
        <v>29</v>
      </c>
      <c r="Q2793" s="75">
        <v>303.2</v>
      </c>
      <c r="R2793" s="73">
        <v>0</v>
      </c>
      <c r="S2793" s="73">
        <v>143.51999999999998</v>
      </c>
    </row>
    <row r="2794" spans="1:19" x14ac:dyDescent="0.35">
      <c r="A2794" s="72">
        <v>41372</v>
      </c>
      <c r="B2794" s="22" t="s">
        <v>100</v>
      </c>
      <c r="C2794" s="72" t="s">
        <v>59</v>
      </c>
      <c r="D2794" s="60">
        <v>1895</v>
      </c>
      <c r="E2794" s="22">
        <v>2</v>
      </c>
      <c r="F2794" s="49" t="s">
        <v>9</v>
      </c>
      <c r="G2794" s="49" t="s">
        <v>6</v>
      </c>
      <c r="H2794" s="73">
        <v>44.95</v>
      </c>
      <c r="I2794" s="73" t="s">
        <v>82</v>
      </c>
      <c r="J2794" s="74">
        <v>0</v>
      </c>
      <c r="K2794" s="73">
        <v>44.95</v>
      </c>
      <c r="L2794" s="73">
        <v>27.95</v>
      </c>
      <c r="M2794" s="22">
        <v>5</v>
      </c>
      <c r="N2794" s="22">
        <v>3032</v>
      </c>
      <c r="O2794" s="22" t="s">
        <v>30</v>
      </c>
      <c r="P2794" s="22" t="s">
        <v>31</v>
      </c>
      <c r="Q2794" s="75">
        <v>224.75</v>
      </c>
      <c r="R2794" s="73">
        <v>0</v>
      </c>
      <c r="S2794" s="73">
        <v>85.000000000000014</v>
      </c>
    </row>
    <row r="2795" spans="1:19" x14ac:dyDescent="0.35">
      <c r="A2795" s="72">
        <v>41372</v>
      </c>
      <c r="B2795" s="22" t="s">
        <v>100</v>
      </c>
      <c r="C2795" s="72" t="s">
        <v>59</v>
      </c>
      <c r="D2795" s="60">
        <v>1896</v>
      </c>
      <c r="E2795" s="22">
        <v>42</v>
      </c>
      <c r="F2795" s="49" t="s">
        <v>7</v>
      </c>
      <c r="G2795" s="49" t="s">
        <v>6</v>
      </c>
      <c r="H2795" s="73">
        <v>35.950000000000003</v>
      </c>
      <c r="I2795" s="73" t="s">
        <v>81</v>
      </c>
      <c r="J2795" s="74">
        <v>0</v>
      </c>
      <c r="K2795" s="73">
        <v>35.950000000000003</v>
      </c>
      <c r="L2795" s="73">
        <v>20.25</v>
      </c>
      <c r="M2795" s="22">
        <v>1</v>
      </c>
      <c r="N2795" s="22">
        <v>3017</v>
      </c>
      <c r="O2795" s="22" t="s">
        <v>32</v>
      </c>
      <c r="P2795" s="22" t="s">
        <v>29</v>
      </c>
      <c r="Q2795" s="75">
        <v>35.950000000000003</v>
      </c>
      <c r="R2795" s="73">
        <v>0</v>
      </c>
      <c r="S2795" s="73">
        <v>15.700000000000003</v>
      </c>
    </row>
    <row r="2796" spans="1:19" x14ac:dyDescent="0.35">
      <c r="A2796" s="72">
        <v>41372</v>
      </c>
      <c r="B2796" s="22" t="s">
        <v>100</v>
      </c>
      <c r="C2796" s="72" t="s">
        <v>59</v>
      </c>
      <c r="D2796" s="60">
        <v>1897</v>
      </c>
      <c r="E2796" s="22">
        <v>7</v>
      </c>
      <c r="F2796" s="49" t="s">
        <v>9</v>
      </c>
      <c r="G2796" s="49" t="s">
        <v>6</v>
      </c>
      <c r="H2796" s="73">
        <v>20.95</v>
      </c>
      <c r="I2796" s="73" t="s">
        <v>80</v>
      </c>
      <c r="J2796" s="74">
        <v>0.1</v>
      </c>
      <c r="K2796" s="73">
        <v>18.86</v>
      </c>
      <c r="L2796" s="73">
        <v>10.039999999999999</v>
      </c>
      <c r="M2796" s="22">
        <v>5</v>
      </c>
      <c r="N2796" s="22">
        <v>3027</v>
      </c>
      <c r="O2796" s="22" t="s">
        <v>50</v>
      </c>
      <c r="P2796" s="22" t="s">
        <v>23</v>
      </c>
      <c r="Q2796" s="75">
        <v>94.3</v>
      </c>
      <c r="R2796" s="73">
        <v>2.09</v>
      </c>
      <c r="S2796" s="73">
        <v>44.1</v>
      </c>
    </row>
    <row r="2797" spans="1:19" x14ac:dyDescent="0.35">
      <c r="A2797" s="72">
        <v>41372</v>
      </c>
      <c r="B2797" s="22" t="s">
        <v>100</v>
      </c>
      <c r="C2797" s="72" t="s">
        <v>59</v>
      </c>
      <c r="D2797" s="60">
        <v>1898</v>
      </c>
      <c r="E2797" s="22">
        <v>7</v>
      </c>
      <c r="F2797" s="49" t="s">
        <v>8</v>
      </c>
      <c r="G2797" s="49" t="s">
        <v>6</v>
      </c>
      <c r="H2797" s="73">
        <v>20.95</v>
      </c>
      <c r="I2797" s="73" t="s">
        <v>80</v>
      </c>
      <c r="J2797" s="74">
        <v>0</v>
      </c>
      <c r="K2797" s="73">
        <v>20.95</v>
      </c>
      <c r="L2797" s="73">
        <v>10.039999999999999</v>
      </c>
      <c r="M2797" s="22">
        <v>14</v>
      </c>
      <c r="N2797" s="22">
        <v>3025</v>
      </c>
      <c r="O2797" s="22" t="s">
        <v>35</v>
      </c>
      <c r="P2797" s="22" t="s">
        <v>31</v>
      </c>
      <c r="Q2797" s="75">
        <v>293.3</v>
      </c>
      <c r="R2797" s="73">
        <v>0</v>
      </c>
      <c r="S2797" s="73">
        <v>152.74</v>
      </c>
    </row>
    <row r="2798" spans="1:19" x14ac:dyDescent="0.35">
      <c r="A2798" s="72">
        <v>41372</v>
      </c>
      <c r="B2798" s="22" t="s">
        <v>100</v>
      </c>
      <c r="C2798" s="72" t="s">
        <v>59</v>
      </c>
      <c r="D2798" s="60">
        <v>1899</v>
      </c>
      <c r="E2798" s="22">
        <v>10</v>
      </c>
      <c r="F2798" s="49" t="s">
        <v>8</v>
      </c>
      <c r="G2798" s="49" t="s">
        <v>6</v>
      </c>
      <c r="H2798" s="73">
        <v>34.950000000000003</v>
      </c>
      <c r="I2798" s="73" t="s">
        <v>81</v>
      </c>
      <c r="J2798" s="74">
        <v>0</v>
      </c>
      <c r="K2798" s="73">
        <v>34.950000000000003</v>
      </c>
      <c r="L2798" s="73">
        <v>22.13</v>
      </c>
      <c r="M2798" s="22">
        <v>17</v>
      </c>
      <c r="N2798" s="22">
        <v>3015</v>
      </c>
      <c r="O2798" s="22" t="s">
        <v>37</v>
      </c>
      <c r="P2798" s="22" t="s">
        <v>29</v>
      </c>
      <c r="Q2798" s="75">
        <v>594.15000000000009</v>
      </c>
      <c r="R2798" s="73">
        <v>0</v>
      </c>
      <c r="S2798" s="73">
        <v>217.94000000000005</v>
      </c>
    </row>
    <row r="2799" spans="1:19" x14ac:dyDescent="0.35">
      <c r="A2799" s="72">
        <v>41372</v>
      </c>
      <c r="B2799" s="22" t="s">
        <v>100</v>
      </c>
      <c r="C2799" s="72" t="s">
        <v>59</v>
      </c>
      <c r="D2799" s="60">
        <v>1900</v>
      </c>
      <c r="E2799" s="22">
        <v>11</v>
      </c>
      <c r="F2799" s="49" t="s">
        <v>7</v>
      </c>
      <c r="G2799" s="49" t="s">
        <v>6</v>
      </c>
      <c r="H2799" s="73">
        <v>65.95</v>
      </c>
      <c r="I2799" s="73" t="s">
        <v>83</v>
      </c>
      <c r="J2799" s="74">
        <v>0</v>
      </c>
      <c r="K2799" s="73">
        <v>65.95</v>
      </c>
      <c r="L2799" s="73">
        <v>37.97</v>
      </c>
      <c r="M2799" s="22">
        <v>17</v>
      </c>
      <c r="N2799" s="22">
        <v>3016</v>
      </c>
      <c r="O2799" s="22" t="s">
        <v>42</v>
      </c>
      <c r="P2799" s="22" t="s">
        <v>29</v>
      </c>
      <c r="Q2799" s="75">
        <v>1121.1500000000001</v>
      </c>
      <c r="R2799" s="73">
        <v>0</v>
      </c>
      <c r="S2799" s="73">
        <v>475.66000000000008</v>
      </c>
    </row>
    <row r="2800" spans="1:19" x14ac:dyDescent="0.35">
      <c r="A2800" s="72">
        <v>41372</v>
      </c>
      <c r="B2800" s="22" t="s">
        <v>100</v>
      </c>
      <c r="C2800" s="72" t="s">
        <v>59</v>
      </c>
      <c r="D2800" s="60">
        <v>1901</v>
      </c>
      <c r="E2800" s="22">
        <v>16</v>
      </c>
      <c r="F2800" s="49" t="s">
        <v>8</v>
      </c>
      <c r="G2800" s="49" t="s">
        <v>6</v>
      </c>
      <c r="H2800" s="73">
        <v>27.95</v>
      </c>
      <c r="I2800" s="73" t="s">
        <v>80</v>
      </c>
      <c r="J2800" s="74">
        <v>0</v>
      </c>
      <c r="K2800" s="73">
        <v>27.95</v>
      </c>
      <c r="L2800" s="73">
        <v>15.85</v>
      </c>
      <c r="M2800" s="22">
        <v>2</v>
      </c>
      <c r="N2800" s="22">
        <v>3029</v>
      </c>
      <c r="O2800" s="22" t="s">
        <v>46</v>
      </c>
      <c r="P2800" s="22" t="s">
        <v>23</v>
      </c>
      <c r="Q2800" s="75">
        <v>55.9</v>
      </c>
      <c r="R2800" s="73">
        <v>0</v>
      </c>
      <c r="S2800" s="73">
        <v>24.2</v>
      </c>
    </row>
    <row r="2801" spans="1:19" x14ac:dyDescent="0.35">
      <c r="A2801" s="72">
        <v>41372</v>
      </c>
      <c r="B2801" s="22" t="s">
        <v>100</v>
      </c>
      <c r="C2801" s="72" t="s">
        <v>59</v>
      </c>
      <c r="D2801" s="60">
        <v>1901</v>
      </c>
      <c r="E2801" s="22">
        <v>44</v>
      </c>
      <c r="F2801" s="49" t="s">
        <v>8</v>
      </c>
      <c r="G2801" s="49" t="s">
        <v>6</v>
      </c>
      <c r="H2801" s="73">
        <v>38.950000000000003</v>
      </c>
      <c r="I2801" s="73" t="s">
        <v>81</v>
      </c>
      <c r="J2801" s="74">
        <v>0</v>
      </c>
      <c r="K2801" s="73">
        <v>38.950000000000003</v>
      </c>
      <c r="L2801" s="73">
        <v>24.76</v>
      </c>
      <c r="M2801" s="22">
        <v>26</v>
      </c>
      <c r="N2801" s="22">
        <v>3029</v>
      </c>
      <c r="O2801" s="22" t="s">
        <v>46</v>
      </c>
      <c r="P2801" s="22" t="s">
        <v>23</v>
      </c>
      <c r="Q2801" s="75">
        <v>1012.7</v>
      </c>
      <c r="R2801" s="73">
        <v>0</v>
      </c>
      <c r="S2801" s="73">
        <v>368.94000000000005</v>
      </c>
    </row>
    <row r="2802" spans="1:19" x14ac:dyDescent="0.35">
      <c r="A2802" s="72">
        <v>41372</v>
      </c>
      <c r="B2802" s="22" t="s">
        <v>100</v>
      </c>
      <c r="C2802" s="72" t="s">
        <v>59</v>
      </c>
      <c r="D2802" s="60">
        <v>1902</v>
      </c>
      <c r="E2802" s="22">
        <v>23</v>
      </c>
      <c r="F2802" s="49" t="s">
        <v>8</v>
      </c>
      <c r="G2802" s="49" t="s">
        <v>6</v>
      </c>
      <c r="H2802" s="73">
        <v>2.95</v>
      </c>
      <c r="I2802" s="73" t="s">
        <v>78</v>
      </c>
      <c r="J2802" s="74">
        <v>0</v>
      </c>
      <c r="K2802" s="73">
        <v>2.95</v>
      </c>
      <c r="L2802" s="73">
        <v>1.68</v>
      </c>
      <c r="M2802" s="22">
        <v>11</v>
      </c>
      <c r="N2802" s="22">
        <v>3023</v>
      </c>
      <c r="O2802" s="22" t="s">
        <v>38</v>
      </c>
      <c r="P2802" s="22" t="s">
        <v>23</v>
      </c>
      <c r="Q2802" s="75">
        <v>32.450000000000003</v>
      </c>
      <c r="R2802" s="73">
        <v>0</v>
      </c>
      <c r="S2802" s="73">
        <v>13.970000000000002</v>
      </c>
    </row>
    <row r="2803" spans="1:19" x14ac:dyDescent="0.35">
      <c r="A2803" s="72">
        <v>41372</v>
      </c>
      <c r="B2803" s="22" t="s">
        <v>100</v>
      </c>
      <c r="C2803" s="72" t="s">
        <v>59</v>
      </c>
      <c r="D2803" s="60">
        <v>1902</v>
      </c>
      <c r="E2803" s="22">
        <v>25</v>
      </c>
      <c r="F2803" s="49" t="s">
        <v>8</v>
      </c>
      <c r="G2803" s="49" t="s">
        <v>6</v>
      </c>
      <c r="H2803" s="73">
        <v>0.95</v>
      </c>
      <c r="I2803" s="73" t="s">
        <v>78</v>
      </c>
      <c r="J2803" s="74">
        <v>0</v>
      </c>
      <c r="K2803" s="73">
        <v>0.95</v>
      </c>
      <c r="L2803" s="73">
        <v>0.35</v>
      </c>
      <c r="M2803" s="22">
        <v>17</v>
      </c>
      <c r="N2803" s="22">
        <v>3023</v>
      </c>
      <c r="O2803" s="22" t="s">
        <v>38</v>
      </c>
      <c r="P2803" s="22" t="s">
        <v>23</v>
      </c>
      <c r="Q2803" s="75">
        <v>16.149999999999999</v>
      </c>
      <c r="R2803" s="73">
        <v>0</v>
      </c>
      <c r="S2803" s="73">
        <v>10.199999999999999</v>
      </c>
    </row>
    <row r="2804" spans="1:19" x14ac:dyDescent="0.35">
      <c r="A2804" s="72">
        <v>41372</v>
      </c>
      <c r="B2804" s="22" t="s">
        <v>100</v>
      </c>
      <c r="C2804" s="72" t="s">
        <v>59</v>
      </c>
      <c r="D2804" s="60">
        <v>1902</v>
      </c>
      <c r="E2804" s="22">
        <v>11</v>
      </c>
      <c r="F2804" s="49" t="s">
        <v>8</v>
      </c>
      <c r="G2804" s="49" t="s">
        <v>6</v>
      </c>
      <c r="H2804" s="73">
        <v>65.95</v>
      </c>
      <c r="I2804" s="73" t="s">
        <v>83</v>
      </c>
      <c r="J2804" s="74">
        <v>0.1</v>
      </c>
      <c r="K2804" s="73">
        <v>59.36</v>
      </c>
      <c r="L2804" s="73">
        <v>37.97</v>
      </c>
      <c r="M2804" s="22">
        <v>15</v>
      </c>
      <c r="N2804" s="22">
        <v>3023</v>
      </c>
      <c r="O2804" s="22" t="s">
        <v>38</v>
      </c>
      <c r="P2804" s="22" t="s">
        <v>23</v>
      </c>
      <c r="Q2804" s="75">
        <v>890.4</v>
      </c>
      <c r="R2804" s="73">
        <v>6.5900000000000034</v>
      </c>
      <c r="S2804" s="73">
        <v>320.85000000000002</v>
      </c>
    </row>
    <row r="2805" spans="1:19" x14ac:dyDescent="0.35">
      <c r="A2805" s="72">
        <v>41372</v>
      </c>
      <c r="B2805" s="22" t="s">
        <v>100</v>
      </c>
      <c r="C2805" s="72" t="s">
        <v>59</v>
      </c>
      <c r="D2805" s="60">
        <v>1903</v>
      </c>
      <c r="E2805" s="22">
        <v>3</v>
      </c>
      <c r="F2805" s="49" t="s">
        <v>7</v>
      </c>
      <c r="G2805" s="49" t="s">
        <v>6</v>
      </c>
      <c r="H2805" s="73">
        <v>59.95</v>
      </c>
      <c r="I2805" s="73" t="s">
        <v>83</v>
      </c>
      <c r="J2805" s="74">
        <v>0</v>
      </c>
      <c r="K2805" s="73">
        <v>59.95</v>
      </c>
      <c r="L2805" s="73">
        <v>28.73</v>
      </c>
      <c r="M2805" s="22">
        <v>20</v>
      </c>
      <c r="N2805" s="22">
        <v>3015</v>
      </c>
      <c r="O2805" s="22" t="s">
        <v>37</v>
      </c>
      <c r="P2805" s="22" t="s">
        <v>29</v>
      </c>
      <c r="Q2805" s="75">
        <v>1199</v>
      </c>
      <c r="R2805" s="73">
        <v>0</v>
      </c>
      <c r="S2805" s="73">
        <v>624.40000000000009</v>
      </c>
    </row>
    <row r="2806" spans="1:19" x14ac:dyDescent="0.35">
      <c r="A2806" s="72">
        <v>41372</v>
      </c>
      <c r="B2806" s="22" t="s">
        <v>100</v>
      </c>
      <c r="C2806" s="72" t="s">
        <v>59</v>
      </c>
      <c r="D2806" s="60">
        <v>1904</v>
      </c>
      <c r="E2806" s="22">
        <v>50</v>
      </c>
      <c r="F2806" s="49" t="s">
        <v>9</v>
      </c>
      <c r="G2806" s="49" t="s">
        <v>6</v>
      </c>
      <c r="H2806" s="73">
        <v>24.95</v>
      </c>
      <c r="I2806" s="73" t="s">
        <v>80</v>
      </c>
      <c r="J2806" s="74">
        <v>0</v>
      </c>
      <c r="K2806" s="73">
        <v>24.95</v>
      </c>
      <c r="L2806" s="73">
        <v>12.14</v>
      </c>
      <c r="M2806" s="22">
        <v>2</v>
      </c>
      <c r="N2806" s="22">
        <v>3014</v>
      </c>
      <c r="O2806" s="22" t="s">
        <v>24</v>
      </c>
      <c r="P2806" s="22" t="s">
        <v>25</v>
      </c>
      <c r="Q2806" s="75">
        <v>49.9</v>
      </c>
      <c r="R2806" s="73">
        <v>0</v>
      </c>
      <c r="S2806" s="73">
        <v>25.619999999999997</v>
      </c>
    </row>
    <row r="2807" spans="1:19" x14ac:dyDescent="0.35">
      <c r="A2807" s="72">
        <v>41372</v>
      </c>
      <c r="B2807" s="22" t="s">
        <v>100</v>
      </c>
      <c r="C2807" s="72" t="s">
        <v>59</v>
      </c>
      <c r="D2807" s="60">
        <v>1905</v>
      </c>
      <c r="E2807" s="22">
        <v>7</v>
      </c>
      <c r="F2807" s="49" t="s">
        <v>7</v>
      </c>
      <c r="G2807" s="49" t="s">
        <v>6</v>
      </c>
      <c r="H2807" s="73">
        <v>20.95</v>
      </c>
      <c r="I2807" s="73" t="s">
        <v>80</v>
      </c>
      <c r="J2807" s="74">
        <v>0</v>
      </c>
      <c r="K2807" s="73">
        <v>20.95</v>
      </c>
      <c r="L2807" s="73">
        <v>10.039999999999999</v>
      </c>
      <c r="M2807" s="22">
        <v>1</v>
      </c>
      <c r="N2807" s="22">
        <v>3020</v>
      </c>
      <c r="O2807" s="22" t="s">
        <v>26</v>
      </c>
      <c r="P2807" s="22" t="s">
        <v>27</v>
      </c>
      <c r="Q2807" s="75">
        <v>20.95</v>
      </c>
      <c r="R2807" s="73">
        <v>0</v>
      </c>
      <c r="S2807" s="73">
        <v>10.91</v>
      </c>
    </row>
    <row r="2808" spans="1:19" x14ac:dyDescent="0.35">
      <c r="A2808" s="72">
        <v>41372</v>
      </c>
      <c r="B2808" s="22" t="s">
        <v>100</v>
      </c>
      <c r="C2808" s="72" t="s">
        <v>59</v>
      </c>
      <c r="D2808" s="60">
        <v>1906</v>
      </c>
      <c r="E2808" s="22">
        <v>50</v>
      </c>
      <c r="F2808" s="49" t="s">
        <v>8</v>
      </c>
      <c r="G2808" s="49" t="s">
        <v>6</v>
      </c>
      <c r="H2808" s="73">
        <v>24.95</v>
      </c>
      <c r="I2808" s="73" t="s">
        <v>80</v>
      </c>
      <c r="J2808" s="74">
        <v>0</v>
      </c>
      <c r="K2808" s="73">
        <v>24.95</v>
      </c>
      <c r="L2808" s="73">
        <v>12.14</v>
      </c>
      <c r="M2808" s="22">
        <v>4</v>
      </c>
      <c r="N2808" s="22">
        <v>3031</v>
      </c>
      <c r="O2808" s="22" t="s">
        <v>48</v>
      </c>
      <c r="P2808" s="22" t="s">
        <v>23</v>
      </c>
      <c r="Q2808" s="75">
        <v>99.8</v>
      </c>
      <c r="R2808" s="73">
        <v>0</v>
      </c>
      <c r="S2808" s="73">
        <v>51.239999999999995</v>
      </c>
    </row>
    <row r="2809" spans="1:19" x14ac:dyDescent="0.35">
      <c r="A2809" s="72">
        <v>41372</v>
      </c>
      <c r="B2809" s="22" t="s">
        <v>100</v>
      </c>
      <c r="C2809" s="72" t="s">
        <v>59</v>
      </c>
      <c r="D2809" s="60">
        <v>1907</v>
      </c>
      <c r="E2809" s="22">
        <v>1</v>
      </c>
      <c r="F2809" s="49" t="s">
        <v>8</v>
      </c>
      <c r="G2809" s="49" t="s">
        <v>6</v>
      </c>
      <c r="H2809" s="73">
        <v>43.95</v>
      </c>
      <c r="I2809" s="73" t="s">
        <v>82</v>
      </c>
      <c r="J2809" s="74">
        <v>0</v>
      </c>
      <c r="K2809" s="73">
        <v>43.95</v>
      </c>
      <c r="L2809" s="73">
        <v>25.6</v>
      </c>
      <c r="M2809" s="22">
        <v>16</v>
      </c>
      <c r="N2809" s="22">
        <v>3015</v>
      </c>
      <c r="O2809" s="22" t="s">
        <v>37</v>
      </c>
      <c r="P2809" s="22" t="s">
        <v>29</v>
      </c>
      <c r="Q2809" s="75">
        <v>703.2</v>
      </c>
      <c r="R2809" s="73">
        <v>0</v>
      </c>
      <c r="S2809" s="73">
        <v>293.60000000000002</v>
      </c>
    </row>
    <row r="2810" spans="1:19" x14ac:dyDescent="0.35">
      <c r="A2810" s="72">
        <v>41372</v>
      </c>
      <c r="B2810" s="22" t="s">
        <v>100</v>
      </c>
      <c r="C2810" s="72" t="s">
        <v>59</v>
      </c>
      <c r="D2810" s="60">
        <v>1907</v>
      </c>
      <c r="E2810" s="22">
        <v>49</v>
      </c>
      <c r="F2810" s="49" t="s">
        <v>8</v>
      </c>
      <c r="G2810" s="49" t="s">
        <v>6</v>
      </c>
      <c r="H2810" s="73">
        <v>63.95</v>
      </c>
      <c r="I2810" s="73" t="s">
        <v>83</v>
      </c>
      <c r="J2810" s="74">
        <v>0</v>
      </c>
      <c r="K2810" s="73">
        <v>63.95</v>
      </c>
      <c r="L2810" s="73">
        <v>27.1</v>
      </c>
      <c r="M2810" s="22">
        <v>6</v>
      </c>
      <c r="N2810" s="22">
        <v>3015</v>
      </c>
      <c r="O2810" s="22" t="s">
        <v>37</v>
      </c>
      <c r="P2810" s="22" t="s">
        <v>29</v>
      </c>
      <c r="Q2810" s="75">
        <v>383.70000000000005</v>
      </c>
      <c r="R2810" s="73">
        <v>0</v>
      </c>
      <c r="S2810" s="73">
        <v>221.10000000000002</v>
      </c>
    </row>
    <row r="2811" spans="1:19" x14ac:dyDescent="0.35">
      <c r="A2811" s="72">
        <v>41372</v>
      </c>
      <c r="B2811" s="22" t="s">
        <v>100</v>
      </c>
      <c r="C2811" s="72" t="s">
        <v>59</v>
      </c>
      <c r="D2811" s="60">
        <v>1907</v>
      </c>
      <c r="E2811" s="22">
        <v>13</v>
      </c>
      <c r="F2811" s="49" t="s">
        <v>8</v>
      </c>
      <c r="G2811" s="49" t="s">
        <v>6</v>
      </c>
      <c r="H2811" s="73">
        <v>26.95</v>
      </c>
      <c r="I2811" s="73" t="s">
        <v>80</v>
      </c>
      <c r="J2811" s="74">
        <v>0.1</v>
      </c>
      <c r="K2811" s="73">
        <v>24.26</v>
      </c>
      <c r="L2811" s="73">
        <v>13.26</v>
      </c>
      <c r="M2811" s="22">
        <v>6</v>
      </c>
      <c r="N2811" s="22">
        <v>3015</v>
      </c>
      <c r="O2811" s="22" t="s">
        <v>37</v>
      </c>
      <c r="P2811" s="22" t="s">
        <v>29</v>
      </c>
      <c r="Q2811" s="75">
        <v>145.56</v>
      </c>
      <c r="R2811" s="73">
        <v>2.6899999999999977</v>
      </c>
      <c r="S2811" s="73">
        <v>66.000000000000014</v>
      </c>
    </row>
    <row r="2812" spans="1:19" x14ac:dyDescent="0.35">
      <c r="A2812" s="72">
        <v>41372</v>
      </c>
      <c r="B2812" s="22" t="s">
        <v>100</v>
      </c>
      <c r="C2812" s="72" t="s">
        <v>59</v>
      </c>
      <c r="D2812" s="60">
        <v>1908</v>
      </c>
      <c r="E2812" s="22">
        <v>50</v>
      </c>
      <c r="F2812" s="49" t="s">
        <v>9</v>
      </c>
      <c r="G2812" s="49" t="s">
        <v>6</v>
      </c>
      <c r="H2812" s="73">
        <v>24.95</v>
      </c>
      <c r="I2812" s="73" t="s">
        <v>80</v>
      </c>
      <c r="J2812" s="74">
        <v>0</v>
      </c>
      <c r="K2812" s="73">
        <v>24.95</v>
      </c>
      <c r="L2812" s="73">
        <v>12.14</v>
      </c>
      <c r="M2812" s="22">
        <v>4</v>
      </c>
      <c r="N2812" s="22">
        <v>3021</v>
      </c>
      <c r="O2812" s="22" t="s">
        <v>26</v>
      </c>
      <c r="P2812" s="22" t="s">
        <v>27</v>
      </c>
      <c r="Q2812" s="75">
        <v>99.8</v>
      </c>
      <c r="R2812" s="73">
        <v>0</v>
      </c>
      <c r="S2812" s="73">
        <v>51.239999999999995</v>
      </c>
    </row>
    <row r="2813" spans="1:19" x14ac:dyDescent="0.35">
      <c r="A2813" s="72">
        <v>41372</v>
      </c>
      <c r="B2813" s="22" t="s">
        <v>100</v>
      </c>
      <c r="C2813" s="72" t="s">
        <v>59</v>
      </c>
      <c r="D2813" s="60">
        <v>1909</v>
      </c>
      <c r="E2813" s="22">
        <v>11</v>
      </c>
      <c r="F2813" s="49" t="s">
        <v>8</v>
      </c>
      <c r="G2813" s="49" t="s">
        <v>6</v>
      </c>
      <c r="H2813" s="73">
        <v>65.95</v>
      </c>
      <c r="I2813" s="73" t="s">
        <v>83</v>
      </c>
      <c r="J2813" s="74">
        <v>0</v>
      </c>
      <c r="K2813" s="73">
        <v>65.95</v>
      </c>
      <c r="L2813" s="73">
        <v>37.97</v>
      </c>
      <c r="M2813" s="22">
        <v>5</v>
      </c>
      <c r="N2813" s="22">
        <v>3014</v>
      </c>
      <c r="O2813" s="22" t="s">
        <v>24</v>
      </c>
      <c r="P2813" s="22" t="s">
        <v>25</v>
      </c>
      <c r="Q2813" s="75">
        <v>329.75</v>
      </c>
      <c r="R2813" s="73">
        <v>0</v>
      </c>
      <c r="S2813" s="73">
        <v>139.90000000000003</v>
      </c>
    </row>
    <row r="2814" spans="1:19" x14ac:dyDescent="0.35">
      <c r="A2814" s="72">
        <v>41372</v>
      </c>
      <c r="B2814" s="22" t="s">
        <v>100</v>
      </c>
      <c r="C2814" s="72" t="s">
        <v>59</v>
      </c>
      <c r="D2814" s="60">
        <v>1909</v>
      </c>
      <c r="E2814" s="22">
        <v>44</v>
      </c>
      <c r="F2814" s="49" t="s">
        <v>8</v>
      </c>
      <c r="G2814" s="49" t="s">
        <v>6</v>
      </c>
      <c r="H2814" s="73">
        <v>38.950000000000003</v>
      </c>
      <c r="I2814" s="73" t="s">
        <v>81</v>
      </c>
      <c r="J2814" s="74">
        <v>0</v>
      </c>
      <c r="K2814" s="73">
        <v>38.950000000000003</v>
      </c>
      <c r="L2814" s="73">
        <v>24.76</v>
      </c>
      <c r="M2814" s="22">
        <v>17</v>
      </c>
      <c r="N2814" s="22">
        <v>3014</v>
      </c>
      <c r="O2814" s="22" t="s">
        <v>24</v>
      </c>
      <c r="P2814" s="22" t="s">
        <v>25</v>
      </c>
      <c r="Q2814" s="75">
        <v>662.15000000000009</v>
      </c>
      <c r="R2814" s="73">
        <v>0</v>
      </c>
      <c r="S2814" s="73">
        <v>241.23000000000002</v>
      </c>
    </row>
    <row r="2815" spans="1:19" x14ac:dyDescent="0.35">
      <c r="A2815" s="72">
        <v>41372</v>
      </c>
      <c r="B2815" s="22" t="s">
        <v>100</v>
      </c>
      <c r="C2815" s="72" t="s">
        <v>59</v>
      </c>
      <c r="D2815" s="60">
        <v>1910</v>
      </c>
      <c r="E2815" s="22">
        <v>45</v>
      </c>
      <c r="F2815" s="49" t="s">
        <v>9</v>
      </c>
      <c r="G2815" s="49" t="s">
        <v>6</v>
      </c>
      <c r="H2815" s="73">
        <v>38.950000000000003</v>
      </c>
      <c r="I2815" s="73" t="s">
        <v>81</v>
      </c>
      <c r="J2815" s="74">
        <v>0</v>
      </c>
      <c r="K2815" s="73">
        <v>38.950000000000003</v>
      </c>
      <c r="L2815" s="73">
        <v>22.33</v>
      </c>
      <c r="M2815" s="22">
        <v>6</v>
      </c>
      <c r="N2815" s="22">
        <v>3023</v>
      </c>
      <c r="O2815" s="22" t="s">
        <v>38</v>
      </c>
      <c r="P2815" s="22" t="s">
        <v>23</v>
      </c>
      <c r="Q2815" s="75">
        <v>233.70000000000002</v>
      </c>
      <c r="R2815" s="73">
        <v>0</v>
      </c>
      <c r="S2815" s="73">
        <v>99.720000000000027</v>
      </c>
    </row>
    <row r="2816" spans="1:19" x14ac:dyDescent="0.35">
      <c r="A2816" s="72">
        <v>41372</v>
      </c>
      <c r="B2816" s="22" t="s">
        <v>100</v>
      </c>
      <c r="C2816" s="72" t="s">
        <v>59</v>
      </c>
      <c r="D2816" s="60">
        <v>1911</v>
      </c>
      <c r="E2816" s="22">
        <v>36</v>
      </c>
      <c r="F2816" s="49" t="s">
        <v>8</v>
      </c>
      <c r="G2816" s="49" t="s">
        <v>6</v>
      </c>
      <c r="H2816" s="73">
        <v>26.95</v>
      </c>
      <c r="I2816" s="73" t="s">
        <v>80</v>
      </c>
      <c r="J2816" s="74">
        <v>0</v>
      </c>
      <c r="K2816" s="73">
        <v>26.95</v>
      </c>
      <c r="L2816" s="73">
        <v>12.53</v>
      </c>
      <c r="M2816" s="22">
        <v>21</v>
      </c>
      <c r="N2816" s="22">
        <v>3010</v>
      </c>
      <c r="O2816" s="22" t="s">
        <v>45</v>
      </c>
      <c r="P2816" s="22" t="s">
        <v>44</v>
      </c>
      <c r="Q2816" s="75">
        <v>565.94999999999993</v>
      </c>
      <c r="R2816" s="73">
        <v>0</v>
      </c>
      <c r="S2816" s="73">
        <v>302.82</v>
      </c>
    </row>
    <row r="2817" spans="1:19" x14ac:dyDescent="0.35">
      <c r="A2817" s="72">
        <v>41372</v>
      </c>
      <c r="B2817" s="22" t="s">
        <v>100</v>
      </c>
      <c r="C2817" s="72" t="s">
        <v>59</v>
      </c>
      <c r="D2817" s="60">
        <v>1912</v>
      </c>
      <c r="E2817" s="22">
        <v>27</v>
      </c>
      <c r="F2817" s="49" t="s">
        <v>9</v>
      </c>
      <c r="G2817" s="49" t="s">
        <v>6</v>
      </c>
      <c r="H2817" s="73">
        <v>4.95</v>
      </c>
      <c r="I2817" s="73" t="s">
        <v>78</v>
      </c>
      <c r="J2817" s="74">
        <v>0.1</v>
      </c>
      <c r="K2817" s="73">
        <v>4.46</v>
      </c>
      <c r="L2817" s="73">
        <v>1.82</v>
      </c>
      <c r="M2817" s="22">
        <v>9</v>
      </c>
      <c r="N2817" s="22">
        <v>3022</v>
      </c>
      <c r="O2817" s="22" t="s">
        <v>43</v>
      </c>
      <c r="P2817" s="22" t="s">
        <v>44</v>
      </c>
      <c r="Q2817" s="75">
        <v>40.14</v>
      </c>
      <c r="R2817" s="73">
        <v>0.49000000000000021</v>
      </c>
      <c r="S2817" s="73">
        <v>23.759999999999998</v>
      </c>
    </row>
    <row r="2818" spans="1:19" x14ac:dyDescent="0.35">
      <c r="A2818" s="72">
        <v>41372</v>
      </c>
      <c r="B2818" s="22" t="s">
        <v>100</v>
      </c>
      <c r="C2818" s="72" t="s">
        <v>59</v>
      </c>
      <c r="D2818" s="60">
        <v>1913</v>
      </c>
      <c r="E2818" s="22">
        <v>35</v>
      </c>
      <c r="F2818" s="49" t="s">
        <v>8</v>
      </c>
      <c r="G2818" s="49" t="s">
        <v>6</v>
      </c>
      <c r="H2818" s="73">
        <v>0.95</v>
      </c>
      <c r="I2818" s="73" t="s">
        <v>78</v>
      </c>
      <c r="J2818" s="74">
        <v>0</v>
      </c>
      <c r="K2818" s="73">
        <v>0.95</v>
      </c>
      <c r="L2818" s="73">
        <v>0.47</v>
      </c>
      <c r="M2818" s="22">
        <v>2</v>
      </c>
      <c r="N2818" s="22">
        <v>3010</v>
      </c>
      <c r="O2818" s="22" t="s">
        <v>45</v>
      </c>
      <c r="P2818" s="22" t="s">
        <v>44</v>
      </c>
      <c r="Q2818" s="75">
        <v>1.9</v>
      </c>
      <c r="R2818" s="73">
        <v>0</v>
      </c>
      <c r="S2818" s="73">
        <v>0.96</v>
      </c>
    </row>
    <row r="2819" spans="1:19" x14ac:dyDescent="0.35">
      <c r="A2819" s="72">
        <v>41372</v>
      </c>
      <c r="B2819" s="22" t="s">
        <v>100</v>
      </c>
      <c r="C2819" s="72" t="s">
        <v>59</v>
      </c>
      <c r="D2819" s="60">
        <v>1913</v>
      </c>
      <c r="E2819" s="22">
        <v>4</v>
      </c>
      <c r="F2819" s="49" t="s">
        <v>8</v>
      </c>
      <c r="G2819" s="49" t="s">
        <v>6</v>
      </c>
      <c r="H2819" s="73">
        <v>73.95</v>
      </c>
      <c r="I2819" s="73" t="s">
        <v>83</v>
      </c>
      <c r="J2819" s="74">
        <v>0</v>
      </c>
      <c r="K2819" s="73">
        <v>73.95</v>
      </c>
      <c r="L2819" s="73">
        <v>38.86</v>
      </c>
      <c r="M2819" s="22">
        <v>1</v>
      </c>
      <c r="N2819" s="22">
        <v>3010</v>
      </c>
      <c r="O2819" s="22" t="s">
        <v>45</v>
      </c>
      <c r="P2819" s="22" t="s">
        <v>44</v>
      </c>
      <c r="Q2819" s="75">
        <v>73.95</v>
      </c>
      <c r="R2819" s="73">
        <v>0</v>
      </c>
      <c r="S2819" s="73">
        <v>35.090000000000003</v>
      </c>
    </row>
    <row r="2820" spans="1:19" x14ac:dyDescent="0.35">
      <c r="A2820" s="72">
        <v>41372</v>
      </c>
      <c r="B2820" s="22" t="s">
        <v>100</v>
      </c>
      <c r="C2820" s="72" t="s">
        <v>59</v>
      </c>
      <c r="D2820" s="60">
        <v>1914</v>
      </c>
      <c r="E2820" s="22">
        <v>37</v>
      </c>
      <c r="F2820" s="49" t="s">
        <v>9</v>
      </c>
      <c r="G2820" s="49" t="s">
        <v>6</v>
      </c>
      <c r="H2820" s="73">
        <v>24.95</v>
      </c>
      <c r="I2820" s="73" t="s">
        <v>80</v>
      </c>
      <c r="J2820" s="74">
        <v>0</v>
      </c>
      <c r="K2820" s="73">
        <v>24.95</v>
      </c>
      <c r="L2820" s="73">
        <v>9.3800000000000008</v>
      </c>
      <c r="M2820" s="22">
        <v>9</v>
      </c>
      <c r="N2820" s="22">
        <v>3021</v>
      </c>
      <c r="O2820" s="22" t="s">
        <v>26</v>
      </c>
      <c r="P2820" s="22" t="s">
        <v>27</v>
      </c>
      <c r="Q2820" s="75">
        <v>224.54999999999998</v>
      </c>
      <c r="R2820" s="73">
        <v>0</v>
      </c>
      <c r="S2820" s="73">
        <v>140.13</v>
      </c>
    </row>
    <row r="2821" spans="1:19" x14ac:dyDescent="0.35">
      <c r="A2821" s="72">
        <v>41372</v>
      </c>
      <c r="B2821" s="22" t="s">
        <v>100</v>
      </c>
      <c r="C2821" s="72" t="s">
        <v>59</v>
      </c>
      <c r="D2821" s="60">
        <v>1914</v>
      </c>
      <c r="E2821" s="22">
        <v>25</v>
      </c>
      <c r="F2821" s="49" t="s">
        <v>9</v>
      </c>
      <c r="G2821" s="49" t="s">
        <v>6</v>
      </c>
      <c r="H2821" s="73">
        <v>0.95</v>
      </c>
      <c r="I2821" s="73" t="s">
        <v>78</v>
      </c>
      <c r="J2821" s="74">
        <v>0</v>
      </c>
      <c r="K2821" s="73">
        <v>0.95</v>
      </c>
      <c r="L2821" s="73">
        <v>0.35</v>
      </c>
      <c r="M2821" s="22">
        <v>2</v>
      </c>
      <c r="N2821" s="22">
        <v>3021</v>
      </c>
      <c r="O2821" s="22" t="s">
        <v>26</v>
      </c>
      <c r="P2821" s="22" t="s">
        <v>27</v>
      </c>
      <c r="Q2821" s="75">
        <v>1.9</v>
      </c>
      <c r="R2821" s="73">
        <v>0</v>
      </c>
      <c r="S2821" s="73">
        <v>1.2</v>
      </c>
    </row>
    <row r="2822" spans="1:19" x14ac:dyDescent="0.35">
      <c r="A2822" s="72">
        <v>41372</v>
      </c>
      <c r="B2822" s="22" t="s">
        <v>100</v>
      </c>
      <c r="C2822" s="72" t="s">
        <v>59</v>
      </c>
      <c r="D2822" s="60">
        <v>1915</v>
      </c>
      <c r="E2822" s="22">
        <v>14</v>
      </c>
      <c r="F2822" s="49" t="s">
        <v>8</v>
      </c>
      <c r="G2822" s="49" t="s">
        <v>6</v>
      </c>
      <c r="H2822" s="73">
        <v>31.95</v>
      </c>
      <c r="I2822" s="73" t="s">
        <v>81</v>
      </c>
      <c r="J2822" s="74">
        <v>0.1</v>
      </c>
      <c r="K2822" s="73">
        <v>28.76</v>
      </c>
      <c r="L2822" s="73">
        <v>17.38</v>
      </c>
      <c r="M2822" s="22">
        <v>2</v>
      </c>
      <c r="N2822" s="22">
        <v>3011</v>
      </c>
      <c r="O2822" s="22" t="s">
        <v>52</v>
      </c>
      <c r="P2822" s="22" t="s">
        <v>31</v>
      </c>
      <c r="Q2822" s="75">
        <v>57.52</v>
      </c>
      <c r="R2822" s="73">
        <v>3.1899999999999977</v>
      </c>
      <c r="S2822" s="73">
        <v>22.760000000000005</v>
      </c>
    </row>
    <row r="2823" spans="1:19" x14ac:dyDescent="0.35">
      <c r="A2823" s="72">
        <v>41372</v>
      </c>
      <c r="B2823" s="22" t="s">
        <v>100</v>
      </c>
      <c r="C2823" s="72" t="s">
        <v>59</v>
      </c>
      <c r="D2823" s="60">
        <v>1916</v>
      </c>
      <c r="E2823" s="22">
        <v>2</v>
      </c>
      <c r="F2823" s="49" t="s">
        <v>7</v>
      </c>
      <c r="G2823" s="49" t="s">
        <v>6</v>
      </c>
      <c r="H2823" s="73">
        <v>44.95</v>
      </c>
      <c r="I2823" s="73" t="s">
        <v>82</v>
      </c>
      <c r="J2823" s="74">
        <v>0</v>
      </c>
      <c r="K2823" s="73">
        <v>44.95</v>
      </c>
      <c r="L2823" s="73">
        <v>27.95</v>
      </c>
      <c r="M2823" s="22">
        <v>6</v>
      </c>
      <c r="N2823" s="22">
        <v>3026</v>
      </c>
      <c r="O2823" s="22" t="s">
        <v>51</v>
      </c>
      <c r="P2823" s="22" t="s">
        <v>41</v>
      </c>
      <c r="Q2823" s="75">
        <v>269.70000000000005</v>
      </c>
      <c r="R2823" s="73">
        <v>0</v>
      </c>
      <c r="S2823" s="73">
        <v>102.00000000000003</v>
      </c>
    </row>
    <row r="2824" spans="1:19" x14ac:dyDescent="0.35">
      <c r="A2824" s="72">
        <v>41372</v>
      </c>
      <c r="B2824" s="22" t="s">
        <v>100</v>
      </c>
      <c r="C2824" s="72" t="s">
        <v>59</v>
      </c>
      <c r="D2824" s="60">
        <v>1917</v>
      </c>
      <c r="E2824" s="22">
        <v>16</v>
      </c>
      <c r="F2824" s="49" t="s">
        <v>8</v>
      </c>
      <c r="G2824" s="49" t="s">
        <v>6</v>
      </c>
      <c r="H2824" s="73">
        <v>27.95</v>
      </c>
      <c r="I2824" s="73" t="s">
        <v>80</v>
      </c>
      <c r="J2824" s="74">
        <v>0</v>
      </c>
      <c r="K2824" s="73">
        <v>27.95</v>
      </c>
      <c r="L2824" s="73">
        <v>15.85</v>
      </c>
      <c r="M2824" s="22">
        <v>2</v>
      </c>
      <c r="N2824" s="22">
        <v>3024</v>
      </c>
      <c r="O2824" s="22" t="s">
        <v>47</v>
      </c>
      <c r="P2824" s="22" t="s">
        <v>41</v>
      </c>
      <c r="Q2824" s="75">
        <v>55.9</v>
      </c>
      <c r="R2824" s="73">
        <v>0</v>
      </c>
      <c r="S2824" s="73">
        <v>24.2</v>
      </c>
    </row>
    <row r="2825" spans="1:19" x14ac:dyDescent="0.35">
      <c r="A2825" s="72">
        <v>41372</v>
      </c>
      <c r="B2825" s="22" t="s">
        <v>100</v>
      </c>
      <c r="C2825" s="72" t="s">
        <v>59</v>
      </c>
      <c r="D2825" s="60">
        <v>1918</v>
      </c>
      <c r="E2825" s="22">
        <v>10</v>
      </c>
      <c r="F2825" s="49" t="s">
        <v>7</v>
      </c>
      <c r="G2825" s="49" t="s">
        <v>6</v>
      </c>
      <c r="H2825" s="73">
        <v>34.950000000000003</v>
      </c>
      <c r="I2825" s="73" t="s">
        <v>81</v>
      </c>
      <c r="J2825" s="74">
        <v>0</v>
      </c>
      <c r="K2825" s="73">
        <v>34.950000000000003</v>
      </c>
      <c r="L2825" s="73">
        <v>22.13</v>
      </c>
      <c r="M2825" s="22">
        <v>17</v>
      </c>
      <c r="N2825" s="22">
        <v>3013</v>
      </c>
      <c r="O2825" s="22" t="s">
        <v>33</v>
      </c>
      <c r="P2825" s="22" t="s">
        <v>34</v>
      </c>
      <c r="Q2825" s="75">
        <v>594.15000000000009</v>
      </c>
      <c r="R2825" s="73">
        <v>0</v>
      </c>
      <c r="S2825" s="73">
        <v>217.94000000000005</v>
      </c>
    </row>
    <row r="2826" spans="1:19" x14ac:dyDescent="0.35">
      <c r="A2826" s="72">
        <v>41372</v>
      </c>
      <c r="B2826" s="22" t="s">
        <v>100</v>
      </c>
      <c r="C2826" s="72" t="s">
        <v>59</v>
      </c>
      <c r="D2826" s="60">
        <v>1919</v>
      </c>
      <c r="E2826" s="22">
        <v>32</v>
      </c>
      <c r="F2826" s="49" t="s">
        <v>9</v>
      </c>
      <c r="G2826" s="49" t="s">
        <v>6</v>
      </c>
      <c r="H2826" s="73">
        <v>22.95</v>
      </c>
      <c r="I2826" s="73" t="s">
        <v>80</v>
      </c>
      <c r="J2826" s="74">
        <v>0</v>
      </c>
      <c r="K2826" s="73">
        <v>22.95</v>
      </c>
      <c r="L2826" s="73">
        <v>11.78</v>
      </c>
      <c r="M2826" s="22">
        <v>21</v>
      </c>
      <c r="N2826" s="22">
        <v>3017</v>
      </c>
      <c r="O2826" s="22" t="s">
        <v>32</v>
      </c>
      <c r="P2826" s="22" t="s">
        <v>29</v>
      </c>
      <c r="Q2826" s="75">
        <v>481.95</v>
      </c>
      <c r="R2826" s="73">
        <v>0</v>
      </c>
      <c r="S2826" s="73">
        <v>234.57</v>
      </c>
    </row>
    <row r="2827" spans="1:19" x14ac:dyDescent="0.35">
      <c r="A2827" s="72">
        <v>41372</v>
      </c>
      <c r="B2827" s="22" t="s">
        <v>100</v>
      </c>
      <c r="C2827" s="72" t="s">
        <v>59</v>
      </c>
      <c r="D2827" s="60">
        <v>1920</v>
      </c>
      <c r="E2827" s="22">
        <v>16</v>
      </c>
      <c r="F2827" s="49" t="s">
        <v>8</v>
      </c>
      <c r="G2827" s="49" t="s">
        <v>6</v>
      </c>
      <c r="H2827" s="73">
        <v>27.95</v>
      </c>
      <c r="I2827" s="73" t="s">
        <v>80</v>
      </c>
      <c r="J2827" s="74">
        <v>0</v>
      </c>
      <c r="K2827" s="73">
        <v>27.95</v>
      </c>
      <c r="L2827" s="73">
        <v>15.85</v>
      </c>
      <c r="M2827" s="22">
        <v>6</v>
      </c>
      <c r="N2827" s="22">
        <v>3017</v>
      </c>
      <c r="O2827" s="22" t="s">
        <v>32</v>
      </c>
      <c r="P2827" s="22" t="s">
        <v>29</v>
      </c>
      <c r="Q2827" s="75">
        <v>167.7</v>
      </c>
      <c r="R2827" s="73">
        <v>0</v>
      </c>
      <c r="S2827" s="73">
        <v>72.599999999999994</v>
      </c>
    </row>
    <row r="2828" spans="1:19" x14ac:dyDescent="0.35">
      <c r="A2828" s="72">
        <v>41372</v>
      </c>
      <c r="B2828" s="22" t="s">
        <v>100</v>
      </c>
      <c r="C2828" s="72" t="s">
        <v>59</v>
      </c>
      <c r="D2828" s="60">
        <v>1920</v>
      </c>
      <c r="E2828" s="22">
        <v>41</v>
      </c>
      <c r="F2828" s="49" t="s">
        <v>8</v>
      </c>
      <c r="G2828" s="49" t="s">
        <v>6</v>
      </c>
      <c r="H2828" s="73">
        <v>18.95</v>
      </c>
      <c r="I2828" s="73" t="s">
        <v>79</v>
      </c>
      <c r="J2828" s="74">
        <v>0</v>
      </c>
      <c r="K2828" s="73">
        <v>18.95</v>
      </c>
      <c r="L2828" s="73">
        <v>9.98</v>
      </c>
      <c r="M2828" s="22">
        <v>4</v>
      </c>
      <c r="N2828" s="22">
        <v>3017</v>
      </c>
      <c r="O2828" s="22" t="s">
        <v>32</v>
      </c>
      <c r="P2828" s="22" t="s">
        <v>29</v>
      </c>
      <c r="Q2828" s="75">
        <v>75.8</v>
      </c>
      <c r="R2828" s="73">
        <v>0</v>
      </c>
      <c r="S2828" s="73">
        <v>35.879999999999995</v>
      </c>
    </row>
    <row r="2829" spans="1:19" x14ac:dyDescent="0.35">
      <c r="A2829" s="72">
        <v>41372</v>
      </c>
      <c r="B2829" s="22" t="s">
        <v>100</v>
      </c>
      <c r="C2829" s="72" t="s">
        <v>59</v>
      </c>
      <c r="D2829" s="60">
        <v>1921</v>
      </c>
      <c r="E2829" s="22">
        <v>8</v>
      </c>
      <c r="F2829" s="49" t="s">
        <v>7</v>
      </c>
      <c r="G2829" s="49" t="s">
        <v>6</v>
      </c>
      <c r="H2829" s="73">
        <v>7.95</v>
      </c>
      <c r="I2829" s="73" t="s">
        <v>78</v>
      </c>
      <c r="J2829" s="74">
        <v>0</v>
      </c>
      <c r="K2829" s="73">
        <v>7.95</v>
      </c>
      <c r="L2829" s="73">
        <v>4.53</v>
      </c>
      <c r="M2829" s="22">
        <v>23</v>
      </c>
      <c r="N2829" s="22">
        <v>3016</v>
      </c>
      <c r="O2829" s="22" t="s">
        <v>42</v>
      </c>
      <c r="P2829" s="22" t="s">
        <v>29</v>
      </c>
      <c r="Q2829" s="75">
        <v>182.85</v>
      </c>
      <c r="R2829" s="73">
        <v>0</v>
      </c>
      <c r="S2829" s="73">
        <v>78.66</v>
      </c>
    </row>
    <row r="2830" spans="1:19" x14ac:dyDescent="0.35">
      <c r="A2830" s="72">
        <v>41372</v>
      </c>
      <c r="B2830" s="22" t="s">
        <v>100</v>
      </c>
      <c r="C2830" s="72" t="s">
        <v>59</v>
      </c>
      <c r="D2830" s="60">
        <v>1922</v>
      </c>
      <c r="E2830" s="22">
        <v>3</v>
      </c>
      <c r="F2830" s="49" t="s">
        <v>9</v>
      </c>
      <c r="G2830" s="49" t="s">
        <v>6</v>
      </c>
      <c r="H2830" s="73">
        <v>59.95</v>
      </c>
      <c r="I2830" s="73" t="s">
        <v>83</v>
      </c>
      <c r="J2830" s="74">
        <v>0</v>
      </c>
      <c r="K2830" s="73">
        <v>59.95</v>
      </c>
      <c r="L2830" s="73">
        <v>28.73</v>
      </c>
      <c r="M2830" s="22">
        <v>18</v>
      </c>
      <c r="N2830" s="22">
        <v>3014</v>
      </c>
      <c r="O2830" s="22" t="s">
        <v>24</v>
      </c>
      <c r="P2830" s="22" t="s">
        <v>25</v>
      </c>
      <c r="Q2830" s="75">
        <v>1079.1000000000001</v>
      </c>
      <c r="R2830" s="73">
        <v>0</v>
      </c>
      <c r="S2830" s="73">
        <v>561.96</v>
      </c>
    </row>
    <row r="2831" spans="1:19" x14ac:dyDescent="0.35">
      <c r="A2831" s="72">
        <v>41372</v>
      </c>
      <c r="B2831" s="22" t="s">
        <v>100</v>
      </c>
      <c r="C2831" s="72" t="s">
        <v>59</v>
      </c>
      <c r="D2831" s="60">
        <v>1922</v>
      </c>
      <c r="E2831" s="22">
        <v>26</v>
      </c>
      <c r="F2831" s="49" t="s">
        <v>9</v>
      </c>
      <c r="G2831" s="49" t="s">
        <v>6</v>
      </c>
      <c r="H2831" s="73">
        <v>0.95</v>
      </c>
      <c r="I2831" s="73" t="s">
        <v>78</v>
      </c>
      <c r="J2831" s="74">
        <v>0.2</v>
      </c>
      <c r="K2831" s="73">
        <v>0.76</v>
      </c>
      <c r="L2831" s="73">
        <v>0.42</v>
      </c>
      <c r="M2831" s="22">
        <v>5</v>
      </c>
      <c r="N2831" s="22">
        <v>3014</v>
      </c>
      <c r="O2831" s="22" t="s">
        <v>24</v>
      </c>
      <c r="P2831" s="22" t="s">
        <v>25</v>
      </c>
      <c r="Q2831" s="75">
        <v>3.8</v>
      </c>
      <c r="R2831" s="73">
        <v>0.18999999999999995</v>
      </c>
      <c r="S2831" s="73">
        <v>1.7000000000000002</v>
      </c>
    </row>
    <row r="2832" spans="1:19" x14ac:dyDescent="0.35">
      <c r="A2832" s="72">
        <v>41372</v>
      </c>
      <c r="B2832" s="22" t="s">
        <v>100</v>
      </c>
      <c r="C2832" s="72" t="s">
        <v>59</v>
      </c>
      <c r="D2832" s="60">
        <v>1923</v>
      </c>
      <c r="E2832" s="22">
        <v>12</v>
      </c>
      <c r="F2832" s="49" t="s">
        <v>7</v>
      </c>
      <c r="G2832" s="49" t="s">
        <v>6</v>
      </c>
      <c r="H2832" s="73">
        <v>47.95</v>
      </c>
      <c r="I2832" s="73" t="s">
        <v>82</v>
      </c>
      <c r="J2832" s="74">
        <v>0</v>
      </c>
      <c r="K2832" s="73">
        <v>47.95</v>
      </c>
      <c r="L2832" s="73">
        <v>20.7</v>
      </c>
      <c r="M2832" s="22">
        <v>1</v>
      </c>
      <c r="N2832" s="22">
        <v>3018</v>
      </c>
      <c r="O2832" s="22" t="s">
        <v>49</v>
      </c>
      <c r="P2832" s="22" t="s">
        <v>41</v>
      </c>
      <c r="Q2832" s="75">
        <v>47.95</v>
      </c>
      <c r="R2832" s="73">
        <v>0</v>
      </c>
      <c r="S2832" s="73">
        <v>27.250000000000004</v>
      </c>
    </row>
    <row r="2833" spans="1:19" x14ac:dyDescent="0.35">
      <c r="A2833" s="72">
        <v>41372</v>
      </c>
      <c r="B2833" s="22" t="s">
        <v>100</v>
      </c>
      <c r="C2833" s="72" t="s">
        <v>59</v>
      </c>
      <c r="D2833" s="60">
        <v>1924</v>
      </c>
      <c r="E2833" s="22">
        <v>28</v>
      </c>
      <c r="F2833" s="49" t="s">
        <v>9</v>
      </c>
      <c r="G2833" s="49" t="s">
        <v>6</v>
      </c>
      <c r="H2833" s="73">
        <v>0.95</v>
      </c>
      <c r="I2833" s="73" t="s">
        <v>78</v>
      </c>
      <c r="J2833" s="74">
        <v>0</v>
      </c>
      <c r="K2833" s="73">
        <v>0.95</v>
      </c>
      <c r="L2833" s="73">
        <v>0.5</v>
      </c>
      <c r="M2833" s="22">
        <v>36</v>
      </c>
      <c r="N2833" s="22">
        <v>3023</v>
      </c>
      <c r="O2833" s="22" t="s">
        <v>38</v>
      </c>
      <c r="P2833" s="22" t="s">
        <v>23</v>
      </c>
      <c r="Q2833" s="75">
        <v>34.199999999999996</v>
      </c>
      <c r="R2833" s="73">
        <v>0</v>
      </c>
      <c r="S2833" s="73">
        <v>16.2</v>
      </c>
    </row>
    <row r="2834" spans="1:19" x14ac:dyDescent="0.35">
      <c r="A2834" s="72">
        <v>41372</v>
      </c>
      <c r="B2834" s="22" t="s">
        <v>100</v>
      </c>
      <c r="C2834" s="72" t="s">
        <v>59</v>
      </c>
      <c r="D2834" s="60">
        <v>1925</v>
      </c>
      <c r="E2834" s="22">
        <v>40</v>
      </c>
      <c r="F2834" s="49" t="s">
        <v>7</v>
      </c>
      <c r="G2834" s="49" t="s">
        <v>6</v>
      </c>
      <c r="H2834" s="73">
        <v>16.95</v>
      </c>
      <c r="I2834" s="73" t="s">
        <v>79</v>
      </c>
      <c r="J2834" s="74">
        <v>0</v>
      </c>
      <c r="K2834" s="73">
        <v>16.95</v>
      </c>
      <c r="L2834" s="73">
        <v>6.53</v>
      </c>
      <c r="M2834" s="22">
        <v>17</v>
      </c>
      <c r="N2834" s="22">
        <v>3023</v>
      </c>
      <c r="O2834" s="22" t="s">
        <v>38</v>
      </c>
      <c r="P2834" s="22" t="s">
        <v>23</v>
      </c>
      <c r="Q2834" s="75">
        <v>288.14999999999998</v>
      </c>
      <c r="R2834" s="73">
        <v>0</v>
      </c>
      <c r="S2834" s="73">
        <v>177.13999999999996</v>
      </c>
    </row>
    <row r="2835" spans="1:19" x14ac:dyDescent="0.35">
      <c r="A2835" s="72">
        <v>41373</v>
      </c>
      <c r="B2835" s="22" t="s">
        <v>101</v>
      </c>
      <c r="C2835" s="72" t="s">
        <v>59</v>
      </c>
      <c r="D2835" s="60">
        <v>1926</v>
      </c>
      <c r="E2835" s="22">
        <v>5</v>
      </c>
      <c r="F2835" s="49" t="s">
        <v>10</v>
      </c>
      <c r="G2835" s="49" t="s">
        <v>5</v>
      </c>
      <c r="H2835" s="73">
        <v>24.95</v>
      </c>
      <c r="I2835" s="73" t="s">
        <v>80</v>
      </c>
      <c r="J2835" s="74">
        <v>0.1</v>
      </c>
      <c r="K2835" s="73">
        <v>22.46</v>
      </c>
      <c r="L2835" s="73">
        <v>12.27</v>
      </c>
      <c r="M2835" s="22">
        <v>8</v>
      </c>
      <c r="N2835" s="22">
        <v>3024</v>
      </c>
      <c r="O2835" s="22" t="s">
        <v>47</v>
      </c>
      <c r="P2835" s="22" t="s">
        <v>41</v>
      </c>
      <c r="Q2835" s="75">
        <v>179.68</v>
      </c>
      <c r="R2835" s="73">
        <v>2.4899999999999984</v>
      </c>
      <c r="S2835" s="73">
        <v>81.52000000000001</v>
      </c>
    </row>
    <row r="2836" spans="1:19" x14ac:dyDescent="0.35">
      <c r="A2836" s="72">
        <v>41373</v>
      </c>
      <c r="B2836" s="22" t="s">
        <v>101</v>
      </c>
      <c r="C2836" s="72" t="s">
        <v>59</v>
      </c>
      <c r="D2836" s="60">
        <v>1927</v>
      </c>
      <c r="E2836" s="22">
        <v>6</v>
      </c>
      <c r="F2836" s="49" t="s">
        <v>11</v>
      </c>
      <c r="G2836" s="49" t="s">
        <v>5</v>
      </c>
      <c r="H2836" s="73">
        <v>55.95</v>
      </c>
      <c r="I2836" s="73" t="s">
        <v>83</v>
      </c>
      <c r="J2836" s="74">
        <v>0.1</v>
      </c>
      <c r="K2836" s="73">
        <v>50.36</v>
      </c>
      <c r="L2836" s="73">
        <v>16.059999999999999</v>
      </c>
      <c r="M2836" s="22">
        <v>12</v>
      </c>
      <c r="N2836" s="22">
        <v>3019</v>
      </c>
      <c r="O2836" s="22" t="s">
        <v>28</v>
      </c>
      <c r="P2836" s="22" t="s">
        <v>29</v>
      </c>
      <c r="Q2836" s="75">
        <v>604.31999999999994</v>
      </c>
      <c r="R2836" s="73">
        <v>5.5900000000000034</v>
      </c>
      <c r="S2836" s="73">
        <v>411.59999999999997</v>
      </c>
    </row>
    <row r="2837" spans="1:19" x14ac:dyDescent="0.35">
      <c r="A2837" s="72">
        <v>41373</v>
      </c>
      <c r="B2837" s="22" t="s">
        <v>101</v>
      </c>
      <c r="C2837" s="72" t="s">
        <v>59</v>
      </c>
      <c r="D2837" s="60">
        <v>1928</v>
      </c>
      <c r="E2837" s="22">
        <v>49</v>
      </c>
      <c r="F2837" s="49" t="s">
        <v>11</v>
      </c>
      <c r="G2837" s="49" t="s">
        <v>5</v>
      </c>
      <c r="H2837" s="73">
        <v>63.95</v>
      </c>
      <c r="I2837" s="73" t="s">
        <v>83</v>
      </c>
      <c r="J2837" s="74">
        <v>0.1</v>
      </c>
      <c r="K2837" s="73">
        <v>57.56</v>
      </c>
      <c r="L2837" s="73">
        <v>27.1</v>
      </c>
      <c r="M2837" s="22">
        <v>6</v>
      </c>
      <c r="N2837" s="22">
        <v>3029</v>
      </c>
      <c r="O2837" s="22" t="s">
        <v>46</v>
      </c>
      <c r="P2837" s="22" t="s">
        <v>23</v>
      </c>
      <c r="Q2837" s="75">
        <v>345.36</v>
      </c>
      <c r="R2837" s="73">
        <v>6.3900000000000006</v>
      </c>
      <c r="S2837" s="73">
        <v>182.76</v>
      </c>
    </row>
    <row r="2838" spans="1:19" x14ac:dyDescent="0.35">
      <c r="A2838" s="72">
        <v>41373</v>
      </c>
      <c r="B2838" s="22" t="s">
        <v>101</v>
      </c>
      <c r="C2838" s="72" t="s">
        <v>59</v>
      </c>
      <c r="D2838" s="60">
        <v>1928</v>
      </c>
      <c r="E2838" s="22">
        <v>11</v>
      </c>
      <c r="F2838" s="49" t="s">
        <v>11</v>
      </c>
      <c r="G2838" s="49" t="s">
        <v>5</v>
      </c>
      <c r="H2838" s="73">
        <v>65.95</v>
      </c>
      <c r="I2838" s="73" t="s">
        <v>83</v>
      </c>
      <c r="J2838" s="74">
        <v>0</v>
      </c>
      <c r="K2838" s="73">
        <v>65.95</v>
      </c>
      <c r="L2838" s="73">
        <v>37.97</v>
      </c>
      <c r="M2838" s="22">
        <v>12</v>
      </c>
      <c r="N2838" s="22">
        <v>3029</v>
      </c>
      <c r="O2838" s="22" t="s">
        <v>46</v>
      </c>
      <c r="P2838" s="22" t="s">
        <v>23</v>
      </c>
      <c r="Q2838" s="75">
        <v>791.40000000000009</v>
      </c>
      <c r="R2838" s="73">
        <v>0</v>
      </c>
      <c r="S2838" s="73">
        <v>335.76000000000005</v>
      </c>
    </row>
    <row r="2839" spans="1:19" x14ac:dyDescent="0.35">
      <c r="A2839" s="72">
        <v>41373</v>
      </c>
      <c r="B2839" s="22" t="s">
        <v>101</v>
      </c>
      <c r="C2839" s="72" t="s">
        <v>59</v>
      </c>
      <c r="D2839" s="60">
        <v>1929</v>
      </c>
      <c r="E2839" s="22">
        <v>12</v>
      </c>
      <c r="F2839" s="49" t="s">
        <v>10</v>
      </c>
      <c r="G2839" s="49" t="s">
        <v>5</v>
      </c>
      <c r="H2839" s="73">
        <v>47.95</v>
      </c>
      <c r="I2839" s="73" t="s">
        <v>82</v>
      </c>
      <c r="J2839" s="74">
        <v>0</v>
      </c>
      <c r="K2839" s="73">
        <v>47.95</v>
      </c>
      <c r="L2839" s="73">
        <v>20.7</v>
      </c>
      <c r="M2839" s="22">
        <v>3</v>
      </c>
      <c r="N2839" s="22">
        <v>3028</v>
      </c>
      <c r="O2839" s="22" t="s">
        <v>39</v>
      </c>
      <c r="P2839" s="22" t="s">
        <v>27</v>
      </c>
      <c r="Q2839" s="75">
        <v>143.85000000000002</v>
      </c>
      <c r="R2839" s="73">
        <v>0</v>
      </c>
      <c r="S2839" s="73">
        <v>81.750000000000014</v>
      </c>
    </row>
    <row r="2840" spans="1:19" x14ac:dyDescent="0.35">
      <c r="A2840" s="72">
        <v>41373</v>
      </c>
      <c r="B2840" s="22" t="s">
        <v>101</v>
      </c>
      <c r="C2840" s="72" t="s">
        <v>59</v>
      </c>
      <c r="D2840" s="60">
        <v>1930</v>
      </c>
      <c r="E2840" s="22">
        <v>27</v>
      </c>
      <c r="F2840" s="49" t="s">
        <v>11</v>
      </c>
      <c r="G2840" s="49" t="s">
        <v>5</v>
      </c>
      <c r="H2840" s="73">
        <v>4.95</v>
      </c>
      <c r="I2840" s="73" t="s">
        <v>78</v>
      </c>
      <c r="J2840" s="74">
        <v>0</v>
      </c>
      <c r="K2840" s="73">
        <v>4.95</v>
      </c>
      <c r="L2840" s="73">
        <v>1.82</v>
      </c>
      <c r="M2840" s="22">
        <v>11</v>
      </c>
      <c r="N2840" s="22">
        <v>3024</v>
      </c>
      <c r="O2840" s="22" t="s">
        <v>47</v>
      </c>
      <c r="P2840" s="22" t="s">
        <v>41</v>
      </c>
      <c r="Q2840" s="75">
        <v>54.45</v>
      </c>
      <c r="R2840" s="73">
        <v>0</v>
      </c>
      <c r="S2840" s="73">
        <v>34.43</v>
      </c>
    </row>
    <row r="2841" spans="1:19" x14ac:dyDescent="0.35">
      <c r="A2841" s="72">
        <v>41373</v>
      </c>
      <c r="B2841" s="22" t="s">
        <v>101</v>
      </c>
      <c r="C2841" s="72" t="s">
        <v>59</v>
      </c>
      <c r="D2841" s="60">
        <v>1931</v>
      </c>
      <c r="E2841" s="22">
        <v>11</v>
      </c>
      <c r="F2841" s="49" t="s">
        <v>11</v>
      </c>
      <c r="G2841" s="49" t="s">
        <v>5</v>
      </c>
      <c r="H2841" s="73">
        <v>65.95</v>
      </c>
      <c r="I2841" s="73" t="s">
        <v>83</v>
      </c>
      <c r="J2841" s="74">
        <v>0</v>
      </c>
      <c r="K2841" s="73">
        <v>65.95</v>
      </c>
      <c r="L2841" s="73">
        <v>37.97</v>
      </c>
      <c r="M2841" s="22">
        <v>7</v>
      </c>
      <c r="N2841" s="22">
        <v>3015</v>
      </c>
      <c r="O2841" s="22" t="s">
        <v>37</v>
      </c>
      <c r="P2841" s="22" t="s">
        <v>29</v>
      </c>
      <c r="Q2841" s="75">
        <v>461.65000000000003</v>
      </c>
      <c r="R2841" s="73">
        <v>0</v>
      </c>
      <c r="S2841" s="73">
        <v>195.86</v>
      </c>
    </row>
    <row r="2842" spans="1:19" x14ac:dyDescent="0.35">
      <c r="A2842" s="72">
        <v>41373</v>
      </c>
      <c r="B2842" s="22" t="s">
        <v>101</v>
      </c>
      <c r="C2842" s="72" t="s">
        <v>59</v>
      </c>
      <c r="D2842" s="60">
        <v>1932</v>
      </c>
      <c r="E2842" s="22">
        <v>3</v>
      </c>
      <c r="F2842" s="49" t="s">
        <v>10</v>
      </c>
      <c r="G2842" s="49" t="s">
        <v>5</v>
      </c>
      <c r="H2842" s="73">
        <v>59.95</v>
      </c>
      <c r="I2842" s="73" t="s">
        <v>83</v>
      </c>
      <c r="J2842" s="74">
        <v>0</v>
      </c>
      <c r="K2842" s="73">
        <v>59.95</v>
      </c>
      <c r="L2842" s="73">
        <v>28.73</v>
      </c>
      <c r="M2842" s="22">
        <v>25</v>
      </c>
      <c r="N2842" s="22">
        <v>3013</v>
      </c>
      <c r="O2842" s="22" t="s">
        <v>33</v>
      </c>
      <c r="P2842" s="22" t="s">
        <v>34</v>
      </c>
      <c r="Q2842" s="75">
        <v>1498.75</v>
      </c>
      <c r="R2842" s="73">
        <v>0</v>
      </c>
      <c r="S2842" s="73">
        <v>780.50000000000011</v>
      </c>
    </row>
    <row r="2843" spans="1:19" x14ac:dyDescent="0.35">
      <c r="A2843" s="72">
        <v>41373</v>
      </c>
      <c r="B2843" s="22" t="s">
        <v>101</v>
      </c>
      <c r="C2843" s="72" t="s">
        <v>59</v>
      </c>
      <c r="D2843" s="60">
        <v>1932</v>
      </c>
      <c r="E2843" s="22">
        <v>26</v>
      </c>
      <c r="F2843" s="49" t="s">
        <v>10</v>
      </c>
      <c r="G2843" s="49" t="s">
        <v>5</v>
      </c>
      <c r="H2843" s="73">
        <v>0.95</v>
      </c>
      <c r="I2843" s="73" t="s">
        <v>78</v>
      </c>
      <c r="J2843" s="74">
        <v>0</v>
      </c>
      <c r="K2843" s="73">
        <v>0.95</v>
      </c>
      <c r="L2843" s="73">
        <v>0.42</v>
      </c>
      <c r="M2843" s="22">
        <v>13</v>
      </c>
      <c r="N2843" s="22">
        <v>3013</v>
      </c>
      <c r="O2843" s="22" t="s">
        <v>33</v>
      </c>
      <c r="P2843" s="22" t="s">
        <v>34</v>
      </c>
      <c r="Q2843" s="75">
        <v>12.35</v>
      </c>
      <c r="R2843" s="73">
        <v>0</v>
      </c>
      <c r="S2843" s="73">
        <v>6.8900000000000006</v>
      </c>
    </row>
    <row r="2844" spans="1:19" x14ac:dyDescent="0.35">
      <c r="A2844" s="72">
        <v>41373</v>
      </c>
      <c r="B2844" s="22" t="s">
        <v>101</v>
      </c>
      <c r="C2844" s="72" t="s">
        <v>59</v>
      </c>
      <c r="D2844" s="60">
        <v>1932</v>
      </c>
      <c r="E2844" s="22">
        <v>2</v>
      </c>
      <c r="F2844" s="49" t="s">
        <v>10</v>
      </c>
      <c r="G2844" s="49" t="s">
        <v>5</v>
      </c>
      <c r="H2844" s="73">
        <v>44.95</v>
      </c>
      <c r="I2844" s="73" t="s">
        <v>82</v>
      </c>
      <c r="J2844" s="74">
        <v>0</v>
      </c>
      <c r="K2844" s="73">
        <v>44.95</v>
      </c>
      <c r="L2844" s="73">
        <v>27.95</v>
      </c>
      <c r="M2844" s="22">
        <v>10</v>
      </c>
      <c r="N2844" s="22">
        <v>3013</v>
      </c>
      <c r="O2844" s="22" t="s">
        <v>33</v>
      </c>
      <c r="P2844" s="22" t="s">
        <v>34</v>
      </c>
      <c r="Q2844" s="75">
        <v>449.5</v>
      </c>
      <c r="R2844" s="73">
        <v>0</v>
      </c>
      <c r="S2844" s="73">
        <v>170.00000000000003</v>
      </c>
    </row>
    <row r="2845" spans="1:19" x14ac:dyDescent="0.35">
      <c r="A2845" s="72">
        <v>41373</v>
      </c>
      <c r="B2845" s="22" t="s">
        <v>101</v>
      </c>
      <c r="C2845" s="72" t="s">
        <v>59</v>
      </c>
      <c r="D2845" s="60">
        <v>1933</v>
      </c>
      <c r="E2845" s="22">
        <v>32</v>
      </c>
      <c r="F2845" s="49" t="s">
        <v>10</v>
      </c>
      <c r="G2845" s="49" t="s">
        <v>5</v>
      </c>
      <c r="H2845" s="73">
        <v>22.95</v>
      </c>
      <c r="I2845" s="73" t="s">
        <v>80</v>
      </c>
      <c r="J2845" s="74">
        <v>0</v>
      </c>
      <c r="K2845" s="73">
        <v>22.95</v>
      </c>
      <c r="L2845" s="73">
        <v>11.78</v>
      </c>
      <c r="M2845" s="22">
        <v>16</v>
      </c>
      <c r="N2845" s="22">
        <v>3020</v>
      </c>
      <c r="O2845" s="22" t="s">
        <v>26</v>
      </c>
      <c r="P2845" s="22" t="s">
        <v>27</v>
      </c>
      <c r="Q2845" s="75">
        <v>367.2</v>
      </c>
      <c r="R2845" s="73">
        <v>0</v>
      </c>
      <c r="S2845" s="73">
        <v>178.72</v>
      </c>
    </row>
    <row r="2846" spans="1:19" x14ac:dyDescent="0.35">
      <c r="A2846" s="72">
        <v>41373</v>
      </c>
      <c r="B2846" s="22" t="s">
        <v>101</v>
      </c>
      <c r="C2846" s="72" t="s">
        <v>59</v>
      </c>
      <c r="D2846" s="60">
        <v>1933</v>
      </c>
      <c r="E2846" s="22">
        <v>23</v>
      </c>
      <c r="F2846" s="49" t="s">
        <v>10</v>
      </c>
      <c r="G2846" s="49" t="s">
        <v>5</v>
      </c>
      <c r="H2846" s="73">
        <v>2.95</v>
      </c>
      <c r="I2846" s="73" t="s">
        <v>78</v>
      </c>
      <c r="J2846" s="74">
        <v>0</v>
      </c>
      <c r="K2846" s="73">
        <v>2.95</v>
      </c>
      <c r="L2846" s="73">
        <v>1.68</v>
      </c>
      <c r="M2846" s="22">
        <v>7</v>
      </c>
      <c r="N2846" s="22">
        <v>3020</v>
      </c>
      <c r="O2846" s="22" t="s">
        <v>26</v>
      </c>
      <c r="P2846" s="22" t="s">
        <v>27</v>
      </c>
      <c r="Q2846" s="75">
        <v>20.650000000000002</v>
      </c>
      <c r="R2846" s="73">
        <v>0</v>
      </c>
      <c r="S2846" s="73">
        <v>8.8900000000000023</v>
      </c>
    </row>
    <row r="2847" spans="1:19" x14ac:dyDescent="0.35">
      <c r="A2847" s="72">
        <v>41373</v>
      </c>
      <c r="B2847" s="22" t="s">
        <v>101</v>
      </c>
      <c r="C2847" s="72" t="s">
        <v>59</v>
      </c>
      <c r="D2847" s="60">
        <v>1934</v>
      </c>
      <c r="E2847" s="22">
        <v>6</v>
      </c>
      <c r="F2847" s="49" t="s">
        <v>11</v>
      </c>
      <c r="G2847" s="49" t="s">
        <v>5</v>
      </c>
      <c r="H2847" s="73">
        <v>55.95</v>
      </c>
      <c r="I2847" s="73" t="s">
        <v>83</v>
      </c>
      <c r="J2847" s="74">
        <v>0</v>
      </c>
      <c r="K2847" s="73">
        <v>55.95</v>
      </c>
      <c r="L2847" s="73">
        <v>16.059999999999999</v>
      </c>
      <c r="M2847" s="22">
        <v>18</v>
      </c>
      <c r="N2847" s="22">
        <v>3025</v>
      </c>
      <c r="O2847" s="22" t="s">
        <v>35</v>
      </c>
      <c r="P2847" s="22" t="s">
        <v>31</v>
      </c>
      <c r="Q2847" s="75">
        <v>1007.1</v>
      </c>
      <c r="R2847" s="73">
        <v>0</v>
      </c>
      <c r="S2847" s="73">
        <v>718.02</v>
      </c>
    </row>
    <row r="2848" spans="1:19" x14ac:dyDescent="0.35">
      <c r="A2848" s="72">
        <v>41373</v>
      </c>
      <c r="B2848" s="22" t="s">
        <v>101</v>
      </c>
      <c r="C2848" s="72" t="s">
        <v>59</v>
      </c>
      <c r="D2848" s="60">
        <v>1934</v>
      </c>
      <c r="E2848" s="22">
        <v>27</v>
      </c>
      <c r="F2848" s="49" t="s">
        <v>11</v>
      </c>
      <c r="G2848" s="49" t="s">
        <v>5</v>
      </c>
      <c r="H2848" s="73">
        <v>4.95</v>
      </c>
      <c r="I2848" s="73" t="s">
        <v>78</v>
      </c>
      <c r="J2848" s="74">
        <v>0.1</v>
      </c>
      <c r="K2848" s="73">
        <v>4.46</v>
      </c>
      <c r="L2848" s="73">
        <v>1.82</v>
      </c>
      <c r="M2848" s="22">
        <v>1</v>
      </c>
      <c r="N2848" s="22">
        <v>3025</v>
      </c>
      <c r="O2848" s="22" t="s">
        <v>35</v>
      </c>
      <c r="P2848" s="22" t="s">
        <v>31</v>
      </c>
      <c r="Q2848" s="75">
        <v>4.46</v>
      </c>
      <c r="R2848" s="73">
        <v>0.49000000000000021</v>
      </c>
      <c r="S2848" s="73">
        <v>2.6399999999999997</v>
      </c>
    </row>
    <row r="2849" spans="1:19" x14ac:dyDescent="0.35">
      <c r="A2849" s="72">
        <v>41374</v>
      </c>
      <c r="B2849" s="22" t="s">
        <v>102</v>
      </c>
      <c r="C2849" s="72" t="s">
        <v>59</v>
      </c>
      <c r="D2849" s="60">
        <v>1935</v>
      </c>
      <c r="E2849" s="22">
        <v>27</v>
      </c>
      <c r="F2849" s="49" t="s">
        <v>7</v>
      </c>
      <c r="G2849" s="49" t="s">
        <v>5</v>
      </c>
      <c r="H2849" s="73">
        <v>4.95</v>
      </c>
      <c r="I2849" s="73" t="s">
        <v>78</v>
      </c>
      <c r="J2849" s="74">
        <v>0</v>
      </c>
      <c r="K2849" s="73">
        <v>4.95</v>
      </c>
      <c r="L2849" s="73">
        <v>1.82</v>
      </c>
      <c r="M2849" s="22">
        <v>9</v>
      </c>
      <c r="N2849" s="22">
        <v>3026</v>
      </c>
      <c r="O2849" s="22" t="s">
        <v>51</v>
      </c>
      <c r="P2849" s="22" t="s">
        <v>41</v>
      </c>
      <c r="Q2849" s="75">
        <v>44.550000000000004</v>
      </c>
      <c r="R2849" s="73">
        <v>0</v>
      </c>
      <c r="S2849" s="73">
        <v>28.169999999999998</v>
      </c>
    </row>
    <row r="2850" spans="1:19" x14ac:dyDescent="0.35">
      <c r="A2850" s="72">
        <v>41374</v>
      </c>
      <c r="B2850" s="22" t="s">
        <v>102</v>
      </c>
      <c r="C2850" s="72" t="s">
        <v>59</v>
      </c>
      <c r="D2850" s="60">
        <v>1935</v>
      </c>
      <c r="E2850" s="22">
        <v>2</v>
      </c>
      <c r="F2850" s="49" t="s">
        <v>7</v>
      </c>
      <c r="G2850" s="49" t="s">
        <v>5</v>
      </c>
      <c r="H2850" s="73">
        <v>44.95</v>
      </c>
      <c r="I2850" s="73" t="s">
        <v>82</v>
      </c>
      <c r="J2850" s="74">
        <v>0</v>
      </c>
      <c r="K2850" s="73">
        <v>44.95</v>
      </c>
      <c r="L2850" s="73">
        <v>27.95</v>
      </c>
      <c r="M2850" s="22">
        <v>9</v>
      </c>
      <c r="N2850" s="22">
        <v>3026</v>
      </c>
      <c r="O2850" s="22" t="s">
        <v>51</v>
      </c>
      <c r="P2850" s="22" t="s">
        <v>41</v>
      </c>
      <c r="Q2850" s="75">
        <v>404.55</v>
      </c>
      <c r="R2850" s="73">
        <v>0</v>
      </c>
      <c r="S2850" s="73">
        <v>153.00000000000003</v>
      </c>
    </row>
    <row r="2851" spans="1:19" x14ac:dyDescent="0.35">
      <c r="A2851" s="72">
        <v>41374</v>
      </c>
      <c r="B2851" s="22" t="s">
        <v>102</v>
      </c>
      <c r="C2851" s="72" t="s">
        <v>59</v>
      </c>
      <c r="D2851" s="60">
        <v>1936</v>
      </c>
      <c r="E2851" s="22">
        <v>4</v>
      </c>
      <c r="F2851" s="49" t="s">
        <v>9</v>
      </c>
      <c r="G2851" s="49" t="s">
        <v>5</v>
      </c>
      <c r="H2851" s="73">
        <v>73.95</v>
      </c>
      <c r="I2851" s="73" t="s">
        <v>83</v>
      </c>
      <c r="J2851" s="74">
        <v>0.1</v>
      </c>
      <c r="K2851" s="73">
        <v>66.56</v>
      </c>
      <c r="L2851" s="73">
        <v>38.86</v>
      </c>
      <c r="M2851" s="22">
        <v>1</v>
      </c>
      <c r="N2851" s="22">
        <v>3010</v>
      </c>
      <c r="O2851" s="22" t="s">
        <v>45</v>
      </c>
      <c r="P2851" s="22" t="s">
        <v>44</v>
      </c>
      <c r="Q2851" s="75">
        <v>66.56</v>
      </c>
      <c r="R2851" s="73">
        <v>7.3900000000000006</v>
      </c>
      <c r="S2851" s="73">
        <v>27.700000000000003</v>
      </c>
    </row>
    <row r="2852" spans="1:19" x14ac:dyDescent="0.35">
      <c r="A2852" s="72">
        <v>41374</v>
      </c>
      <c r="B2852" s="22" t="s">
        <v>102</v>
      </c>
      <c r="C2852" s="72" t="s">
        <v>59</v>
      </c>
      <c r="D2852" s="60">
        <v>1936</v>
      </c>
      <c r="E2852" s="22">
        <v>27</v>
      </c>
      <c r="F2852" s="49" t="s">
        <v>9</v>
      </c>
      <c r="G2852" s="49" t="s">
        <v>5</v>
      </c>
      <c r="H2852" s="73">
        <v>4.95</v>
      </c>
      <c r="I2852" s="73" t="s">
        <v>78</v>
      </c>
      <c r="J2852" s="74">
        <v>0</v>
      </c>
      <c r="K2852" s="73">
        <v>4.95</v>
      </c>
      <c r="L2852" s="73">
        <v>1.82</v>
      </c>
      <c r="M2852" s="22">
        <v>7</v>
      </c>
      <c r="N2852" s="22">
        <v>3010</v>
      </c>
      <c r="O2852" s="22" t="s">
        <v>45</v>
      </c>
      <c r="P2852" s="22" t="s">
        <v>44</v>
      </c>
      <c r="Q2852" s="75">
        <v>34.65</v>
      </c>
      <c r="R2852" s="73">
        <v>0</v>
      </c>
      <c r="S2852" s="73">
        <v>21.91</v>
      </c>
    </row>
    <row r="2853" spans="1:19" x14ac:dyDescent="0.35">
      <c r="A2853" s="72">
        <v>41374</v>
      </c>
      <c r="B2853" s="22" t="s">
        <v>102</v>
      </c>
      <c r="C2853" s="72" t="s">
        <v>59</v>
      </c>
      <c r="D2853" s="60">
        <v>1936</v>
      </c>
      <c r="E2853" s="22">
        <v>47</v>
      </c>
      <c r="F2853" s="49" t="s">
        <v>9</v>
      </c>
      <c r="G2853" s="49" t="s">
        <v>5</v>
      </c>
      <c r="H2853" s="73">
        <v>28.95</v>
      </c>
      <c r="I2853" s="73" t="s">
        <v>80</v>
      </c>
      <c r="J2853" s="74">
        <v>0</v>
      </c>
      <c r="K2853" s="73">
        <v>28.95</v>
      </c>
      <c r="L2853" s="73">
        <v>8.86</v>
      </c>
      <c r="M2853" s="22">
        <v>2</v>
      </c>
      <c r="N2853" s="22">
        <v>3010</v>
      </c>
      <c r="O2853" s="22" t="s">
        <v>45</v>
      </c>
      <c r="P2853" s="22" t="s">
        <v>44</v>
      </c>
      <c r="Q2853" s="75">
        <v>57.9</v>
      </c>
      <c r="R2853" s="73">
        <v>0</v>
      </c>
      <c r="S2853" s="73">
        <v>40.18</v>
      </c>
    </row>
    <row r="2854" spans="1:19" x14ac:dyDescent="0.35">
      <c r="A2854" s="72">
        <v>41374</v>
      </c>
      <c r="B2854" s="22" t="s">
        <v>102</v>
      </c>
      <c r="C2854" s="72" t="s">
        <v>59</v>
      </c>
      <c r="D2854" s="60">
        <v>1937</v>
      </c>
      <c r="E2854" s="22">
        <v>39</v>
      </c>
      <c r="F2854" s="49" t="s">
        <v>7</v>
      </c>
      <c r="G2854" s="49" t="s">
        <v>5</v>
      </c>
      <c r="H2854" s="73">
        <v>26.95</v>
      </c>
      <c r="I2854" s="73" t="s">
        <v>80</v>
      </c>
      <c r="J2854" s="74">
        <v>0</v>
      </c>
      <c r="K2854" s="73">
        <v>26.95</v>
      </c>
      <c r="L2854" s="73">
        <v>12.24</v>
      </c>
      <c r="M2854" s="22">
        <v>24</v>
      </c>
      <c r="N2854" s="22">
        <v>3023</v>
      </c>
      <c r="O2854" s="22" t="s">
        <v>38</v>
      </c>
      <c r="P2854" s="22" t="s">
        <v>23</v>
      </c>
      <c r="Q2854" s="75">
        <v>646.79999999999995</v>
      </c>
      <c r="R2854" s="73">
        <v>0</v>
      </c>
      <c r="S2854" s="73">
        <v>353.03999999999996</v>
      </c>
    </row>
    <row r="2855" spans="1:19" x14ac:dyDescent="0.35">
      <c r="A2855" s="72">
        <v>41374</v>
      </c>
      <c r="B2855" s="22" t="s">
        <v>102</v>
      </c>
      <c r="C2855" s="72" t="s">
        <v>59</v>
      </c>
      <c r="D2855" s="60">
        <v>1937</v>
      </c>
      <c r="E2855" s="22">
        <v>21</v>
      </c>
      <c r="F2855" s="49" t="s">
        <v>7</v>
      </c>
      <c r="G2855" s="49" t="s">
        <v>5</v>
      </c>
      <c r="H2855" s="73">
        <v>26.95</v>
      </c>
      <c r="I2855" s="73" t="s">
        <v>80</v>
      </c>
      <c r="J2855" s="74">
        <v>0</v>
      </c>
      <c r="K2855" s="73">
        <v>26.95</v>
      </c>
      <c r="L2855" s="73">
        <v>12.42</v>
      </c>
      <c r="M2855" s="22">
        <v>11</v>
      </c>
      <c r="N2855" s="22">
        <v>3023</v>
      </c>
      <c r="O2855" s="22" t="s">
        <v>38</v>
      </c>
      <c r="P2855" s="22" t="s">
        <v>23</v>
      </c>
      <c r="Q2855" s="75">
        <v>296.45</v>
      </c>
      <c r="R2855" s="73">
        <v>0</v>
      </c>
      <c r="S2855" s="73">
        <v>159.82999999999998</v>
      </c>
    </row>
    <row r="2856" spans="1:19" x14ac:dyDescent="0.35">
      <c r="A2856" s="72">
        <v>41374</v>
      </c>
      <c r="B2856" s="22" t="s">
        <v>102</v>
      </c>
      <c r="C2856" s="72" t="s">
        <v>59</v>
      </c>
      <c r="D2856" s="60">
        <v>1937</v>
      </c>
      <c r="E2856" s="22">
        <v>29</v>
      </c>
      <c r="F2856" s="49" t="s">
        <v>7</v>
      </c>
      <c r="G2856" s="49" t="s">
        <v>5</v>
      </c>
      <c r="H2856" s="73">
        <v>40.950000000000003</v>
      </c>
      <c r="I2856" s="73" t="s">
        <v>82</v>
      </c>
      <c r="J2856" s="74">
        <v>0.2</v>
      </c>
      <c r="K2856" s="73">
        <v>32.76</v>
      </c>
      <c r="L2856" s="73">
        <v>15.51</v>
      </c>
      <c r="M2856" s="22">
        <v>1</v>
      </c>
      <c r="N2856" s="22">
        <v>3023</v>
      </c>
      <c r="O2856" s="22" t="s">
        <v>38</v>
      </c>
      <c r="P2856" s="22" t="s">
        <v>23</v>
      </c>
      <c r="Q2856" s="75">
        <v>32.76</v>
      </c>
      <c r="R2856" s="73">
        <v>8.1900000000000048</v>
      </c>
      <c r="S2856" s="73">
        <v>17.25</v>
      </c>
    </row>
    <row r="2857" spans="1:19" x14ac:dyDescent="0.35">
      <c r="A2857" s="72">
        <v>41374</v>
      </c>
      <c r="B2857" s="22" t="s">
        <v>102</v>
      </c>
      <c r="C2857" s="72" t="s">
        <v>59</v>
      </c>
      <c r="D2857" s="60">
        <v>1938</v>
      </c>
      <c r="E2857" s="22">
        <v>36</v>
      </c>
      <c r="F2857" s="49" t="s">
        <v>9</v>
      </c>
      <c r="G2857" s="49" t="s">
        <v>5</v>
      </c>
      <c r="H2857" s="73">
        <v>26.95</v>
      </c>
      <c r="I2857" s="73" t="s">
        <v>80</v>
      </c>
      <c r="J2857" s="74">
        <v>0.1</v>
      </c>
      <c r="K2857" s="73">
        <v>24.26</v>
      </c>
      <c r="L2857" s="73">
        <v>12.53</v>
      </c>
      <c r="M2857" s="22">
        <v>32</v>
      </c>
      <c r="N2857" s="22">
        <v>3029</v>
      </c>
      <c r="O2857" s="22" t="s">
        <v>46</v>
      </c>
      <c r="P2857" s="22" t="s">
        <v>23</v>
      </c>
      <c r="Q2857" s="75">
        <v>776.32</v>
      </c>
      <c r="R2857" s="73">
        <v>2.6899999999999977</v>
      </c>
      <c r="S2857" s="73">
        <v>375.36000000000007</v>
      </c>
    </row>
    <row r="2858" spans="1:19" x14ac:dyDescent="0.35">
      <c r="A2858" s="72">
        <v>41374</v>
      </c>
      <c r="B2858" s="22" t="s">
        <v>102</v>
      </c>
      <c r="C2858" s="72" t="s">
        <v>59</v>
      </c>
      <c r="D2858" s="60">
        <v>1939</v>
      </c>
      <c r="E2858" s="22">
        <v>10</v>
      </c>
      <c r="F2858" s="49" t="s">
        <v>7</v>
      </c>
      <c r="G2858" s="49" t="s">
        <v>5</v>
      </c>
      <c r="H2858" s="73">
        <v>34.950000000000003</v>
      </c>
      <c r="I2858" s="73" t="s">
        <v>81</v>
      </c>
      <c r="J2858" s="74">
        <v>0</v>
      </c>
      <c r="K2858" s="73">
        <v>34.950000000000003</v>
      </c>
      <c r="L2858" s="73">
        <v>22.13</v>
      </c>
      <c r="M2858" s="22">
        <v>4</v>
      </c>
      <c r="N2858" s="22">
        <v>3025</v>
      </c>
      <c r="O2858" s="22" t="s">
        <v>35</v>
      </c>
      <c r="P2858" s="22" t="s">
        <v>31</v>
      </c>
      <c r="Q2858" s="75">
        <v>139.80000000000001</v>
      </c>
      <c r="R2858" s="73">
        <v>0</v>
      </c>
      <c r="S2858" s="73">
        <v>51.280000000000015</v>
      </c>
    </row>
    <row r="2859" spans="1:19" x14ac:dyDescent="0.35">
      <c r="A2859" s="72">
        <v>41374</v>
      </c>
      <c r="B2859" s="22" t="s">
        <v>102</v>
      </c>
      <c r="C2859" s="72" t="s">
        <v>59</v>
      </c>
      <c r="D2859" s="60">
        <v>1939</v>
      </c>
      <c r="E2859" s="22">
        <v>31</v>
      </c>
      <c r="F2859" s="49" t="s">
        <v>7</v>
      </c>
      <c r="G2859" s="49" t="s">
        <v>5</v>
      </c>
      <c r="H2859" s="73">
        <v>0.95</v>
      </c>
      <c r="I2859" s="73" t="s">
        <v>78</v>
      </c>
      <c r="J2859" s="74">
        <v>0</v>
      </c>
      <c r="K2859" s="73">
        <v>0.95</v>
      </c>
      <c r="L2859" s="73">
        <v>0.34</v>
      </c>
      <c r="M2859" s="22">
        <v>25</v>
      </c>
      <c r="N2859" s="22">
        <v>3025</v>
      </c>
      <c r="O2859" s="22" t="s">
        <v>35</v>
      </c>
      <c r="P2859" s="22" t="s">
        <v>31</v>
      </c>
      <c r="Q2859" s="75">
        <v>23.75</v>
      </c>
      <c r="R2859" s="73">
        <v>0</v>
      </c>
      <c r="S2859" s="73">
        <v>15.249999999999996</v>
      </c>
    </row>
    <row r="2860" spans="1:19" x14ac:dyDescent="0.35">
      <c r="A2860" s="72">
        <v>41374</v>
      </c>
      <c r="B2860" s="22" t="s">
        <v>102</v>
      </c>
      <c r="C2860" s="72" t="s">
        <v>59</v>
      </c>
      <c r="D2860" s="60">
        <v>1940</v>
      </c>
      <c r="E2860" s="22">
        <v>26</v>
      </c>
      <c r="F2860" s="49" t="s">
        <v>9</v>
      </c>
      <c r="G2860" s="49" t="s">
        <v>5</v>
      </c>
      <c r="H2860" s="73">
        <v>0.95</v>
      </c>
      <c r="I2860" s="73" t="s">
        <v>78</v>
      </c>
      <c r="J2860" s="74">
        <v>0.1</v>
      </c>
      <c r="K2860" s="73">
        <v>0.86</v>
      </c>
      <c r="L2860" s="73">
        <v>0.42</v>
      </c>
      <c r="M2860" s="22">
        <v>4</v>
      </c>
      <c r="N2860" s="22">
        <v>3033</v>
      </c>
      <c r="O2860" s="22" t="s">
        <v>22</v>
      </c>
      <c r="P2860" s="22" t="s">
        <v>23</v>
      </c>
      <c r="Q2860" s="75">
        <v>3.44</v>
      </c>
      <c r="R2860" s="73">
        <v>8.9999999999999969E-2</v>
      </c>
      <c r="S2860" s="73">
        <v>1.76</v>
      </c>
    </row>
    <row r="2861" spans="1:19" x14ac:dyDescent="0.35">
      <c r="A2861" s="72">
        <v>41374</v>
      </c>
      <c r="B2861" s="22" t="s">
        <v>102</v>
      </c>
      <c r="C2861" s="72" t="s">
        <v>59</v>
      </c>
      <c r="D2861" s="60">
        <v>1940</v>
      </c>
      <c r="E2861" s="22">
        <v>50</v>
      </c>
      <c r="F2861" s="49" t="s">
        <v>9</v>
      </c>
      <c r="G2861" s="49" t="s">
        <v>5</v>
      </c>
      <c r="H2861" s="73">
        <v>24.95</v>
      </c>
      <c r="I2861" s="73" t="s">
        <v>80</v>
      </c>
      <c r="J2861" s="74">
        <v>0</v>
      </c>
      <c r="K2861" s="73">
        <v>24.95</v>
      </c>
      <c r="L2861" s="73">
        <v>12.14</v>
      </c>
      <c r="M2861" s="22">
        <v>1</v>
      </c>
      <c r="N2861" s="22">
        <v>3033</v>
      </c>
      <c r="O2861" s="22" t="s">
        <v>22</v>
      </c>
      <c r="P2861" s="22" t="s">
        <v>23</v>
      </c>
      <c r="Q2861" s="75">
        <v>24.95</v>
      </c>
      <c r="R2861" s="73">
        <v>0</v>
      </c>
      <c r="S2861" s="73">
        <v>12.809999999999999</v>
      </c>
    </row>
    <row r="2862" spans="1:19" x14ac:dyDescent="0.35">
      <c r="A2862" s="72">
        <v>41374</v>
      </c>
      <c r="B2862" s="22" t="s">
        <v>102</v>
      </c>
      <c r="C2862" s="72" t="s">
        <v>59</v>
      </c>
      <c r="D2862" s="60">
        <v>1940</v>
      </c>
      <c r="E2862" s="22">
        <v>2</v>
      </c>
      <c r="F2862" s="49" t="s">
        <v>9</v>
      </c>
      <c r="G2862" s="49" t="s">
        <v>5</v>
      </c>
      <c r="H2862" s="73">
        <v>44.95</v>
      </c>
      <c r="I2862" s="73" t="s">
        <v>82</v>
      </c>
      <c r="J2862" s="74">
        <v>0.2</v>
      </c>
      <c r="K2862" s="73">
        <v>35.96</v>
      </c>
      <c r="L2862" s="73">
        <v>27.95</v>
      </c>
      <c r="M2862" s="22">
        <v>2</v>
      </c>
      <c r="N2862" s="22">
        <v>3033</v>
      </c>
      <c r="O2862" s="22" t="s">
        <v>22</v>
      </c>
      <c r="P2862" s="22" t="s">
        <v>23</v>
      </c>
      <c r="Q2862" s="75">
        <v>71.92</v>
      </c>
      <c r="R2862" s="73">
        <v>8.990000000000002</v>
      </c>
      <c r="S2862" s="73">
        <v>16.020000000000003</v>
      </c>
    </row>
    <row r="2863" spans="1:19" x14ac:dyDescent="0.35">
      <c r="A2863" s="72">
        <v>41374</v>
      </c>
      <c r="B2863" s="22" t="s">
        <v>102</v>
      </c>
      <c r="C2863" s="72" t="s">
        <v>59</v>
      </c>
      <c r="D2863" s="60">
        <v>1941</v>
      </c>
      <c r="E2863" s="22">
        <v>48</v>
      </c>
      <c r="F2863" s="49" t="s">
        <v>7</v>
      </c>
      <c r="G2863" s="49" t="s">
        <v>5</v>
      </c>
      <c r="H2863" s="73">
        <v>3.95</v>
      </c>
      <c r="I2863" s="73" t="s">
        <v>78</v>
      </c>
      <c r="J2863" s="74">
        <v>0</v>
      </c>
      <c r="K2863" s="73">
        <v>3.95</v>
      </c>
      <c r="L2863" s="73">
        <v>1.43</v>
      </c>
      <c r="M2863" s="22">
        <v>16</v>
      </c>
      <c r="N2863" s="22">
        <v>3018</v>
      </c>
      <c r="O2863" s="22" t="s">
        <v>49</v>
      </c>
      <c r="P2863" s="22" t="s">
        <v>41</v>
      </c>
      <c r="Q2863" s="75">
        <v>63.2</v>
      </c>
      <c r="R2863" s="73">
        <v>0</v>
      </c>
      <c r="S2863" s="73">
        <v>40.320000000000007</v>
      </c>
    </row>
    <row r="2864" spans="1:19" x14ac:dyDescent="0.35">
      <c r="A2864" s="72">
        <v>41374</v>
      </c>
      <c r="B2864" s="22" t="s">
        <v>102</v>
      </c>
      <c r="C2864" s="72" t="s">
        <v>59</v>
      </c>
      <c r="D2864" s="60">
        <v>1942</v>
      </c>
      <c r="E2864" s="22">
        <v>46</v>
      </c>
      <c r="F2864" s="49" t="s">
        <v>9</v>
      </c>
      <c r="G2864" s="49" t="s">
        <v>5</v>
      </c>
      <c r="H2864" s="73">
        <v>55.95</v>
      </c>
      <c r="I2864" s="73" t="s">
        <v>83</v>
      </c>
      <c r="J2864" s="74">
        <v>0</v>
      </c>
      <c r="K2864" s="73">
        <v>55.95</v>
      </c>
      <c r="L2864" s="73">
        <v>32.47</v>
      </c>
      <c r="M2864" s="22">
        <v>35</v>
      </c>
      <c r="N2864" s="22">
        <v>3014</v>
      </c>
      <c r="O2864" s="22" t="s">
        <v>24</v>
      </c>
      <c r="P2864" s="22" t="s">
        <v>25</v>
      </c>
      <c r="Q2864" s="75">
        <v>1958.25</v>
      </c>
      <c r="R2864" s="73">
        <v>0</v>
      </c>
      <c r="S2864" s="73">
        <v>821.80000000000018</v>
      </c>
    </row>
    <row r="2865" spans="1:19" x14ac:dyDescent="0.35">
      <c r="A2865" s="72">
        <v>41374</v>
      </c>
      <c r="B2865" s="22" t="s">
        <v>102</v>
      </c>
      <c r="C2865" s="72" t="s">
        <v>59</v>
      </c>
      <c r="D2865" s="60">
        <v>1942</v>
      </c>
      <c r="E2865" s="22">
        <v>42</v>
      </c>
      <c r="F2865" s="49" t="s">
        <v>9</v>
      </c>
      <c r="G2865" s="49" t="s">
        <v>5</v>
      </c>
      <c r="H2865" s="73">
        <v>35.950000000000003</v>
      </c>
      <c r="I2865" s="73" t="s">
        <v>81</v>
      </c>
      <c r="J2865" s="74">
        <v>0.1</v>
      </c>
      <c r="K2865" s="73">
        <v>32.36</v>
      </c>
      <c r="L2865" s="73">
        <v>20.25</v>
      </c>
      <c r="M2865" s="22">
        <v>2</v>
      </c>
      <c r="N2865" s="22">
        <v>3014</v>
      </c>
      <c r="O2865" s="22" t="s">
        <v>24</v>
      </c>
      <c r="P2865" s="22" t="s">
        <v>25</v>
      </c>
      <c r="Q2865" s="75">
        <v>64.72</v>
      </c>
      <c r="R2865" s="73">
        <v>3.5900000000000034</v>
      </c>
      <c r="S2865" s="73">
        <v>24.22</v>
      </c>
    </row>
    <row r="2866" spans="1:19" x14ac:dyDescent="0.35">
      <c r="A2866" s="72">
        <v>41374</v>
      </c>
      <c r="B2866" s="22" t="s">
        <v>102</v>
      </c>
      <c r="C2866" s="72" t="s">
        <v>59</v>
      </c>
      <c r="D2866" s="60">
        <v>1942</v>
      </c>
      <c r="E2866" s="22">
        <v>29</v>
      </c>
      <c r="F2866" s="49" t="s">
        <v>9</v>
      </c>
      <c r="G2866" s="49" t="s">
        <v>5</v>
      </c>
      <c r="H2866" s="73">
        <v>40.950000000000003</v>
      </c>
      <c r="I2866" s="73" t="s">
        <v>82</v>
      </c>
      <c r="J2866" s="74">
        <v>0</v>
      </c>
      <c r="K2866" s="73">
        <v>40.950000000000003</v>
      </c>
      <c r="L2866" s="73">
        <v>15.51</v>
      </c>
      <c r="M2866" s="22">
        <v>2</v>
      </c>
      <c r="N2866" s="22">
        <v>3014</v>
      </c>
      <c r="O2866" s="22" t="s">
        <v>24</v>
      </c>
      <c r="P2866" s="22" t="s">
        <v>25</v>
      </c>
      <c r="Q2866" s="75">
        <v>81.900000000000006</v>
      </c>
      <c r="R2866" s="73">
        <v>0</v>
      </c>
      <c r="S2866" s="73">
        <v>50.88000000000001</v>
      </c>
    </row>
    <row r="2867" spans="1:19" x14ac:dyDescent="0.35">
      <c r="A2867" s="72">
        <v>41374</v>
      </c>
      <c r="B2867" s="22" t="s">
        <v>102</v>
      </c>
      <c r="C2867" s="72" t="s">
        <v>59</v>
      </c>
      <c r="D2867" s="60">
        <v>1943</v>
      </c>
      <c r="E2867" s="22">
        <v>8</v>
      </c>
      <c r="F2867" s="49" t="s">
        <v>7</v>
      </c>
      <c r="G2867" s="49" t="s">
        <v>5</v>
      </c>
      <c r="H2867" s="73">
        <v>7.95</v>
      </c>
      <c r="I2867" s="73" t="s">
        <v>78</v>
      </c>
      <c r="J2867" s="74">
        <v>0</v>
      </c>
      <c r="K2867" s="73">
        <v>7.95</v>
      </c>
      <c r="L2867" s="73">
        <v>4.53</v>
      </c>
      <c r="M2867" s="22">
        <v>24</v>
      </c>
      <c r="N2867" s="22">
        <v>3032</v>
      </c>
      <c r="O2867" s="22" t="s">
        <v>30</v>
      </c>
      <c r="P2867" s="22" t="s">
        <v>31</v>
      </c>
      <c r="Q2867" s="75">
        <v>190.8</v>
      </c>
      <c r="R2867" s="73">
        <v>0</v>
      </c>
      <c r="S2867" s="73">
        <v>82.08</v>
      </c>
    </row>
    <row r="2868" spans="1:19" x14ac:dyDescent="0.35">
      <c r="A2868" s="72">
        <v>41374</v>
      </c>
      <c r="B2868" s="22" t="s">
        <v>102</v>
      </c>
      <c r="C2868" s="72" t="s">
        <v>59</v>
      </c>
      <c r="D2868" s="60">
        <v>1943</v>
      </c>
      <c r="E2868" s="22">
        <v>44</v>
      </c>
      <c r="F2868" s="49" t="s">
        <v>7</v>
      </c>
      <c r="G2868" s="49" t="s">
        <v>5</v>
      </c>
      <c r="H2868" s="73">
        <v>38.950000000000003</v>
      </c>
      <c r="I2868" s="73" t="s">
        <v>81</v>
      </c>
      <c r="J2868" s="74">
        <v>0</v>
      </c>
      <c r="K2868" s="73">
        <v>38.950000000000003</v>
      </c>
      <c r="L2868" s="73">
        <v>24.76</v>
      </c>
      <c r="M2868" s="22">
        <v>17</v>
      </c>
      <c r="N2868" s="22">
        <v>3032</v>
      </c>
      <c r="O2868" s="22" t="s">
        <v>30</v>
      </c>
      <c r="P2868" s="22" t="s">
        <v>31</v>
      </c>
      <c r="Q2868" s="75">
        <v>662.15000000000009</v>
      </c>
      <c r="R2868" s="73">
        <v>0</v>
      </c>
      <c r="S2868" s="73">
        <v>241.23000000000002</v>
      </c>
    </row>
    <row r="2869" spans="1:19" x14ac:dyDescent="0.35">
      <c r="A2869" s="72">
        <v>41374</v>
      </c>
      <c r="B2869" s="22" t="s">
        <v>102</v>
      </c>
      <c r="C2869" s="72" t="s">
        <v>59</v>
      </c>
      <c r="D2869" s="60">
        <v>1944</v>
      </c>
      <c r="E2869" s="22">
        <v>17</v>
      </c>
      <c r="F2869" s="49" t="s">
        <v>7</v>
      </c>
      <c r="G2869" s="49" t="s">
        <v>5</v>
      </c>
      <c r="H2869" s="73">
        <v>49.95</v>
      </c>
      <c r="I2869" s="73" t="s">
        <v>82</v>
      </c>
      <c r="J2869" s="74">
        <v>0</v>
      </c>
      <c r="K2869" s="73">
        <v>49.95</v>
      </c>
      <c r="L2869" s="73">
        <v>23.93</v>
      </c>
      <c r="M2869" s="22">
        <v>36</v>
      </c>
      <c r="N2869" s="22">
        <v>3017</v>
      </c>
      <c r="O2869" s="22" t="s">
        <v>32</v>
      </c>
      <c r="P2869" s="22" t="s">
        <v>29</v>
      </c>
      <c r="Q2869" s="75">
        <v>1798.2</v>
      </c>
      <c r="R2869" s="73">
        <v>0</v>
      </c>
      <c r="S2869" s="73">
        <v>936.72000000000014</v>
      </c>
    </row>
    <row r="2870" spans="1:19" x14ac:dyDescent="0.35">
      <c r="A2870" s="72">
        <v>41374</v>
      </c>
      <c r="B2870" s="22" t="s">
        <v>102</v>
      </c>
      <c r="C2870" s="72" t="s">
        <v>59</v>
      </c>
      <c r="D2870" s="60">
        <v>1945</v>
      </c>
      <c r="E2870" s="22">
        <v>9</v>
      </c>
      <c r="F2870" s="49" t="s">
        <v>9</v>
      </c>
      <c r="G2870" s="49" t="s">
        <v>5</v>
      </c>
      <c r="H2870" s="73">
        <v>48.95</v>
      </c>
      <c r="I2870" s="73" t="s">
        <v>82</v>
      </c>
      <c r="J2870" s="74">
        <v>0</v>
      </c>
      <c r="K2870" s="73">
        <v>48.95</v>
      </c>
      <c r="L2870" s="73">
        <v>24.52</v>
      </c>
      <c r="M2870" s="22">
        <v>28</v>
      </c>
      <c r="N2870" s="22">
        <v>3018</v>
      </c>
      <c r="O2870" s="22" t="s">
        <v>49</v>
      </c>
      <c r="P2870" s="22" t="s">
        <v>41</v>
      </c>
      <c r="Q2870" s="75">
        <v>1370.6000000000001</v>
      </c>
      <c r="R2870" s="73">
        <v>0</v>
      </c>
      <c r="S2870" s="73">
        <v>684.04000000000008</v>
      </c>
    </row>
    <row r="2871" spans="1:19" x14ac:dyDescent="0.35">
      <c r="A2871" s="72">
        <v>41374</v>
      </c>
      <c r="B2871" s="22" t="s">
        <v>102</v>
      </c>
      <c r="C2871" s="72" t="s">
        <v>59</v>
      </c>
      <c r="D2871" s="60">
        <v>1946</v>
      </c>
      <c r="E2871" s="22">
        <v>32</v>
      </c>
      <c r="F2871" s="49" t="s">
        <v>7</v>
      </c>
      <c r="G2871" s="49" t="s">
        <v>5</v>
      </c>
      <c r="H2871" s="73">
        <v>22.95</v>
      </c>
      <c r="I2871" s="73" t="s">
        <v>80</v>
      </c>
      <c r="J2871" s="74">
        <v>0</v>
      </c>
      <c r="K2871" s="73">
        <v>22.95</v>
      </c>
      <c r="L2871" s="73">
        <v>11.78</v>
      </c>
      <c r="M2871" s="22">
        <v>4</v>
      </c>
      <c r="N2871" s="22">
        <v>3029</v>
      </c>
      <c r="O2871" s="22" t="s">
        <v>46</v>
      </c>
      <c r="P2871" s="22" t="s">
        <v>23</v>
      </c>
      <c r="Q2871" s="75">
        <v>91.8</v>
      </c>
      <c r="R2871" s="73">
        <v>0</v>
      </c>
      <c r="S2871" s="73">
        <v>44.68</v>
      </c>
    </row>
    <row r="2872" spans="1:19" x14ac:dyDescent="0.35">
      <c r="A2872" s="72">
        <v>41375</v>
      </c>
      <c r="B2872" s="22" t="s">
        <v>103</v>
      </c>
      <c r="C2872" s="72" t="s">
        <v>59</v>
      </c>
      <c r="D2872" s="60">
        <v>1947</v>
      </c>
      <c r="E2872" s="22">
        <v>18</v>
      </c>
      <c r="F2872" s="49" t="s">
        <v>10</v>
      </c>
      <c r="G2872" s="49" t="s">
        <v>5</v>
      </c>
      <c r="H2872" s="73">
        <v>54.95</v>
      </c>
      <c r="I2872" s="73" t="s">
        <v>83</v>
      </c>
      <c r="J2872" s="74">
        <v>0</v>
      </c>
      <c r="K2872" s="73">
        <v>54.95</v>
      </c>
      <c r="L2872" s="73">
        <v>26.65</v>
      </c>
      <c r="M2872" s="22">
        <v>32</v>
      </c>
      <c r="N2872" s="22">
        <v>3016</v>
      </c>
      <c r="O2872" s="22" t="s">
        <v>42</v>
      </c>
      <c r="P2872" s="22" t="s">
        <v>29</v>
      </c>
      <c r="Q2872" s="75">
        <v>1758.4</v>
      </c>
      <c r="R2872" s="73">
        <v>0</v>
      </c>
      <c r="S2872" s="73">
        <v>905.60000000000014</v>
      </c>
    </row>
    <row r="2873" spans="1:19" x14ac:dyDescent="0.35">
      <c r="A2873" s="72">
        <v>41375</v>
      </c>
      <c r="B2873" s="22" t="s">
        <v>103</v>
      </c>
      <c r="C2873" s="72" t="s">
        <v>59</v>
      </c>
      <c r="D2873" s="60">
        <v>1947</v>
      </c>
      <c r="E2873" s="22">
        <v>29</v>
      </c>
      <c r="F2873" s="49" t="s">
        <v>10</v>
      </c>
      <c r="G2873" s="49" t="s">
        <v>5</v>
      </c>
      <c r="H2873" s="73">
        <v>40.950000000000003</v>
      </c>
      <c r="I2873" s="73" t="s">
        <v>82</v>
      </c>
      <c r="J2873" s="74">
        <v>0</v>
      </c>
      <c r="K2873" s="73">
        <v>40.950000000000003</v>
      </c>
      <c r="L2873" s="73">
        <v>15.51</v>
      </c>
      <c r="M2873" s="22">
        <v>7</v>
      </c>
      <c r="N2873" s="22">
        <v>3016</v>
      </c>
      <c r="O2873" s="22" t="s">
        <v>42</v>
      </c>
      <c r="P2873" s="22" t="s">
        <v>29</v>
      </c>
      <c r="Q2873" s="75">
        <v>286.65000000000003</v>
      </c>
      <c r="R2873" s="73">
        <v>0</v>
      </c>
      <c r="S2873" s="73">
        <v>178.08000000000004</v>
      </c>
    </row>
    <row r="2874" spans="1:19" x14ac:dyDescent="0.35">
      <c r="A2874" s="72">
        <v>41375</v>
      </c>
      <c r="B2874" s="22" t="s">
        <v>103</v>
      </c>
      <c r="C2874" s="72" t="s">
        <v>59</v>
      </c>
      <c r="D2874" s="60">
        <v>1947</v>
      </c>
      <c r="E2874" s="22">
        <v>20</v>
      </c>
      <c r="F2874" s="49" t="s">
        <v>10</v>
      </c>
      <c r="G2874" s="49" t="s">
        <v>5</v>
      </c>
      <c r="H2874" s="73">
        <v>16.95</v>
      </c>
      <c r="I2874" s="73" t="s">
        <v>79</v>
      </c>
      <c r="J2874" s="74">
        <v>0</v>
      </c>
      <c r="K2874" s="73">
        <v>16.95</v>
      </c>
      <c r="L2874" s="73">
        <v>6.76</v>
      </c>
      <c r="M2874" s="22">
        <v>27</v>
      </c>
      <c r="N2874" s="22">
        <v>3016</v>
      </c>
      <c r="O2874" s="22" t="s">
        <v>42</v>
      </c>
      <c r="P2874" s="22" t="s">
        <v>29</v>
      </c>
      <c r="Q2874" s="75">
        <v>457.65</v>
      </c>
      <c r="R2874" s="73">
        <v>0</v>
      </c>
      <c r="S2874" s="73">
        <v>275.13</v>
      </c>
    </row>
    <row r="2875" spans="1:19" x14ac:dyDescent="0.35">
      <c r="A2875" s="72">
        <v>41375</v>
      </c>
      <c r="B2875" s="22" t="s">
        <v>103</v>
      </c>
      <c r="C2875" s="72" t="s">
        <v>59</v>
      </c>
      <c r="D2875" s="60">
        <v>1948</v>
      </c>
      <c r="E2875" s="22">
        <v>22</v>
      </c>
      <c r="F2875" s="49" t="s">
        <v>8</v>
      </c>
      <c r="G2875" s="49" t="s">
        <v>5</v>
      </c>
      <c r="H2875" s="73">
        <v>0.95</v>
      </c>
      <c r="I2875" s="73" t="s">
        <v>78</v>
      </c>
      <c r="J2875" s="74">
        <v>0</v>
      </c>
      <c r="K2875" s="73">
        <v>0.95</v>
      </c>
      <c r="L2875" s="73">
        <v>0.56999999999999995</v>
      </c>
      <c r="M2875" s="22">
        <v>16</v>
      </c>
      <c r="N2875" s="22">
        <v>3022</v>
      </c>
      <c r="O2875" s="22" t="s">
        <v>43</v>
      </c>
      <c r="P2875" s="22" t="s">
        <v>44</v>
      </c>
      <c r="Q2875" s="75">
        <v>15.2</v>
      </c>
      <c r="R2875" s="73">
        <v>0</v>
      </c>
      <c r="S2875" s="73">
        <v>6.08</v>
      </c>
    </row>
    <row r="2876" spans="1:19" x14ac:dyDescent="0.35">
      <c r="A2876" s="72">
        <v>41375</v>
      </c>
      <c r="B2876" s="22" t="s">
        <v>103</v>
      </c>
      <c r="C2876" s="72" t="s">
        <v>59</v>
      </c>
      <c r="D2876" s="60">
        <v>1948</v>
      </c>
      <c r="E2876" s="22">
        <v>46</v>
      </c>
      <c r="F2876" s="49" t="s">
        <v>8</v>
      </c>
      <c r="G2876" s="49" t="s">
        <v>5</v>
      </c>
      <c r="H2876" s="73">
        <v>55.95</v>
      </c>
      <c r="I2876" s="73" t="s">
        <v>83</v>
      </c>
      <c r="J2876" s="74">
        <v>0</v>
      </c>
      <c r="K2876" s="73">
        <v>55.95</v>
      </c>
      <c r="L2876" s="73">
        <v>32.47</v>
      </c>
      <c r="M2876" s="22">
        <v>8</v>
      </c>
      <c r="N2876" s="22">
        <v>3022</v>
      </c>
      <c r="O2876" s="22" t="s">
        <v>43</v>
      </c>
      <c r="P2876" s="22" t="s">
        <v>44</v>
      </c>
      <c r="Q2876" s="75">
        <v>447.6</v>
      </c>
      <c r="R2876" s="73">
        <v>0</v>
      </c>
      <c r="S2876" s="73">
        <v>187.84000000000003</v>
      </c>
    </row>
    <row r="2877" spans="1:19" x14ac:dyDescent="0.35">
      <c r="A2877" s="72">
        <v>41375</v>
      </c>
      <c r="B2877" s="22" t="s">
        <v>103</v>
      </c>
      <c r="C2877" s="72" t="s">
        <v>59</v>
      </c>
      <c r="D2877" s="60">
        <v>1949</v>
      </c>
      <c r="E2877" s="22">
        <v>48</v>
      </c>
      <c r="F2877" s="49" t="s">
        <v>10</v>
      </c>
      <c r="G2877" s="49" t="s">
        <v>5</v>
      </c>
      <c r="H2877" s="73">
        <v>3.95</v>
      </c>
      <c r="I2877" s="73" t="s">
        <v>78</v>
      </c>
      <c r="J2877" s="74">
        <v>0.1</v>
      </c>
      <c r="K2877" s="73">
        <v>3.56</v>
      </c>
      <c r="L2877" s="73">
        <v>1.43</v>
      </c>
      <c r="M2877" s="22">
        <v>13</v>
      </c>
      <c r="N2877" s="22">
        <v>3023</v>
      </c>
      <c r="O2877" s="22" t="s">
        <v>38</v>
      </c>
      <c r="P2877" s="22" t="s">
        <v>23</v>
      </c>
      <c r="Q2877" s="75">
        <v>46.28</v>
      </c>
      <c r="R2877" s="73">
        <v>0.39000000000000012</v>
      </c>
      <c r="S2877" s="73">
        <v>27.689999999999998</v>
      </c>
    </row>
    <row r="2878" spans="1:19" x14ac:dyDescent="0.35">
      <c r="A2878" s="72">
        <v>41375</v>
      </c>
      <c r="B2878" s="22" t="s">
        <v>103</v>
      </c>
      <c r="C2878" s="72" t="s">
        <v>59</v>
      </c>
      <c r="D2878" s="60">
        <v>1949</v>
      </c>
      <c r="E2878" s="22">
        <v>4</v>
      </c>
      <c r="F2878" s="49" t="s">
        <v>10</v>
      </c>
      <c r="G2878" s="49" t="s">
        <v>5</v>
      </c>
      <c r="H2878" s="73">
        <v>73.95</v>
      </c>
      <c r="I2878" s="73" t="s">
        <v>83</v>
      </c>
      <c r="J2878" s="74">
        <v>0</v>
      </c>
      <c r="K2878" s="73">
        <v>73.95</v>
      </c>
      <c r="L2878" s="73">
        <v>38.86</v>
      </c>
      <c r="M2878" s="22">
        <v>1</v>
      </c>
      <c r="N2878" s="22">
        <v>3023</v>
      </c>
      <c r="O2878" s="22" t="s">
        <v>38</v>
      </c>
      <c r="P2878" s="22" t="s">
        <v>23</v>
      </c>
      <c r="Q2878" s="75">
        <v>73.95</v>
      </c>
      <c r="R2878" s="73">
        <v>0</v>
      </c>
      <c r="S2878" s="73">
        <v>35.090000000000003</v>
      </c>
    </row>
    <row r="2879" spans="1:19" x14ac:dyDescent="0.35">
      <c r="A2879" s="72">
        <v>41375</v>
      </c>
      <c r="B2879" s="22" t="s">
        <v>103</v>
      </c>
      <c r="C2879" s="72" t="s">
        <v>59</v>
      </c>
      <c r="D2879" s="60">
        <v>1950</v>
      </c>
      <c r="E2879" s="22">
        <v>46</v>
      </c>
      <c r="F2879" s="49" t="s">
        <v>8</v>
      </c>
      <c r="G2879" s="49" t="s">
        <v>5</v>
      </c>
      <c r="H2879" s="73">
        <v>55.95</v>
      </c>
      <c r="I2879" s="73" t="s">
        <v>83</v>
      </c>
      <c r="J2879" s="74">
        <v>0</v>
      </c>
      <c r="K2879" s="73">
        <v>55.95</v>
      </c>
      <c r="L2879" s="73">
        <v>32.47</v>
      </c>
      <c r="M2879" s="22">
        <v>19</v>
      </c>
      <c r="N2879" s="22">
        <v>3028</v>
      </c>
      <c r="O2879" s="22" t="s">
        <v>39</v>
      </c>
      <c r="P2879" s="22" t="s">
        <v>27</v>
      </c>
      <c r="Q2879" s="75">
        <v>1063.05</v>
      </c>
      <c r="R2879" s="73">
        <v>0</v>
      </c>
      <c r="S2879" s="73">
        <v>446.12000000000006</v>
      </c>
    </row>
    <row r="2880" spans="1:19" x14ac:dyDescent="0.35">
      <c r="A2880" s="72">
        <v>41375</v>
      </c>
      <c r="B2880" s="22" t="s">
        <v>103</v>
      </c>
      <c r="C2880" s="72" t="s">
        <v>59</v>
      </c>
      <c r="D2880" s="60">
        <v>1951</v>
      </c>
      <c r="E2880" s="22">
        <v>24</v>
      </c>
      <c r="F2880" s="49" t="s">
        <v>10</v>
      </c>
      <c r="G2880" s="49" t="s">
        <v>5</v>
      </c>
      <c r="H2880" s="73">
        <v>27.95</v>
      </c>
      <c r="I2880" s="73" t="s">
        <v>80</v>
      </c>
      <c r="J2880" s="74">
        <v>0</v>
      </c>
      <c r="K2880" s="73">
        <v>27.95</v>
      </c>
      <c r="L2880" s="73">
        <v>16.8</v>
      </c>
      <c r="M2880" s="22">
        <v>9</v>
      </c>
      <c r="N2880" s="22">
        <v>3029</v>
      </c>
      <c r="O2880" s="22" t="s">
        <v>46</v>
      </c>
      <c r="P2880" s="22" t="s">
        <v>23</v>
      </c>
      <c r="Q2880" s="75">
        <v>251.54999999999998</v>
      </c>
      <c r="R2880" s="73">
        <v>0</v>
      </c>
      <c r="S2880" s="73">
        <v>100.35</v>
      </c>
    </row>
    <row r="2881" spans="1:19" x14ac:dyDescent="0.35">
      <c r="A2881" s="72">
        <v>41375</v>
      </c>
      <c r="B2881" s="22" t="s">
        <v>103</v>
      </c>
      <c r="C2881" s="72" t="s">
        <v>59</v>
      </c>
      <c r="D2881" s="60">
        <v>1952</v>
      </c>
      <c r="E2881" s="22">
        <v>48</v>
      </c>
      <c r="F2881" s="49" t="s">
        <v>10</v>
      </c>
      <c r="G2881" s="49" t="s">
        <v>5</v>
      </c>
      <c r="H2881" s="73">
        <v>3.95</v>
      </c>
      <c r="I2881" s="73" t="s">
        <v>78</v>
      </c>
      <c r="J2881" s="74">
        <v>0</v>
      </c>
      <c r="K2881" s="73">
        <v>3.95</v>
      </c>
      <c r="L2881" s="73">
        <v>1.43</v>
      </c>
      <c r="M2881" s="22">
        <v>20</v>
      </c>
      <c r="N2881" s="22">
        <v>3030</v>
      </c>
      <c r="O2881" s="22" t="s">
        <v>40</v>
      </c>
      <c r="P2881" s="22" t="s">
        <v>41</v>
      </c>
      <c r="Q2881" s="75">
        <v>79</v>
      </c>
      <c r="R2881" s="73">
        <v>0</v>
      </c>
      <c r="S2881" s="73">
        <v>50.400000000000006</v>
      </c>
    </row>
    <row r="2882" spans="1:19" x14ac:dyDescent="0.35">
      <c r="A2882" s="72">
        <v>41375</v>
      </c>
      <c r="B2882" s="22" t="s">
        <v>103</v>
      </c>
      <c r="C2882" s="72" t="s">
        <v>59</v>
      </c>
      <c r="D2882" s="60">
        <v>1952</v>
      </c>
      <c r="E2882" s="22">
        <v>8</v>
      </c>
      <c r="F2882" s="49" t="s">
        <v>10</v>
      </c>
      <c r="G2882" s="49" t="s">
        <v>5</v>
      </c>
      <c r="H2882" s="73">
        <v>7.95</v>
      </c>
      <c r="I2882" s="73" t="s">
        <v>78</v>
      </c>
      <c r="J2882" s="74">
        <v>0</v>
      </c>
      <c r="K2882" s="73">
        <v>7.95</v>
      </c>
      <c r="L2882" s="73">
        <v>4.53</v>
      </c>
      <c r="M2882" s="22">
        <v>39</v>
      </c>
      <c r="N2882" s="22">
        <v>3030</v>
      </c>
      <c r="O2882" s="22" t="s">
        <v>40</v>
      </c>
      <c r="P2882" s="22" t="s">
        <v>41</v>
      </c>
      <c r="Q2882" s="75">
        <v>310.05</v>
      </c>
      <c r="R2882" s="73">
        <v>0</v>
      </c>
      <c r="S2882" s="73">
        <v>133.38</v>
      </c>
    </row>
    <row r="2883" spans="1:19" x14ac:dyDescent="0.35">
      <c r="A2883" s="72">
        <v>41375</v>
      </c>
      <c r="B2883" s="22" t="s">
        <v>103</v>
      </c>
      <c r="C2883" s="72" t="s">
        <v>59</v>
      </c>
      <c r="D2883" s="60">
        <v>1953</v>
      </c>
      <c r="E2883" s="22">
        <v>46</v>
      </c>
      <c r="F2883" s="49" t="s">
        <v>8</v>
      </c>
      <c r="G2883" s="49" t="s">
        <v>5</v>
      </c>
      <c r="H2883" s="73">
        <v>55.95</v>
      </c>
      <c r="I2883" s="73" t="s">
        <v>83</v>
      </c>
      <c r="J2883" s="74">
        <v>0</v>
      </c>
      <c r="K2883" s="73">
        <v>55.95</v>
      </c>
      <c r="L2883" s="73">
        <v>32.47</v>
      </c>
      <c r="M2883" s="22">
        <v>30</v>
      </c>
      <c r="N2883" s="22">
        <v>3023</v>
      </c>
      <c r="O2883" s="22" t="s">
        <v>38</v>
      </c>
      <c r="P2883" s="22" t="s">
        <v>23</v>
      </c>
      <c r="Q2883" s="75">
        <v>1678.5</v>
      </c>
      <c r="R2883" s="73">
        <v>0</v>
      </c>
      <c r="S2883" s="73">
        <v>704.40000000000009</v>
      </c>
    </row>
    <row r="2884" spans="1:19" x14ac:dyDescent="0.35">
      <c r="A2884" s="72">
        <v>41375</v>
      </c>
      <c r="B2884" s="22" t="s">
        <v>103</v>
      </c>
      <c r="C2884" s="72" t="s">
        <v>59</v>
      </c>
      <c r="D2884" s="60">
        <v>1954</v>
      </c>
      <c r="E2884" s="22">
        <v>50</v>
      </c>
      <c r="F2884" s="49" t="s">
        <v>10</v>
      </c>
      <c r="G2884" s="49" t="s">
        <v>5</v>
      </c>
      <c r="H2884" s="73">
        <v>24.95</v>
      </c>
      <c r="I2884" s="73" t="s">
        <v>80</v>
      </c>
      <c r="J2884" s="74">
        <v>0</v>
      </c>
      <c r="K2884" s="73">
        <v>24.95</v>
      </c>
      <c r="L2884" s="73">
        <v>12.14</v>
      </c>
      <c r="M2884" s="22">
        <v>2</v>
      </c>
      <c r="N2884" s="22">
        <v>3023</v>
      </c>
      <c r="O2884" s="22" t="s">
        <v>38</v>
      </c>
      <c r="P2884" s="22" t="s">
        <v>23</v>
      </c>
      <c r="Q2884" s="75">
        <v>49.9</v>
      </c>
      <c r="R2884" s="73">
        <v>0</v>
      </c>
      <c r="S2884" s="73">
        <v>25.619999999999997</v>
      </c>
    </row>
    <row r="2885" spans="1:19" x14ac:dyDescent="0.35">
      <c r="A2885" s="72">
        <v>41375</v>
      </c>
      <c r="B2885" s="22" t="s">
        <v>103</v>
      </c>
      <c r="C2885" s="72" t="s">
        <v>59</v>
      </c>
      <c r="D2885" s="60">
        <v>1955</v>
      </c>
      <c r="E2885" s="22">
        <v>11</v>
      </c>
      <c r="F2885" s="49" t="s">
        <v>8</v>
      </c>
      <c r="G2885" s="49" t="s">
        <v>5</v>
      </c>
      <c r="H2885" s="73">
        <v>65.95</v>
      </c>
      <c r="I2885" s="73" t="s">
        <v>83</v>
      </c>
      <c r="J2885" s="74">
        <v>0</v>
      </c>
      <c r="K2885" s="73">
        <v>65.95</v>
      </c>
      <c r="L2885" s="73">
        <v>37.97</v>
      </c>
      <c r="M2885" s="22">
        <v>16</v>
      </c>
      <c r="N2885" s="22">
        <v>3032</v>
      </c>
      <c r="O2885" s="22" t="s">
        <v>30</v>
      </c>
      <c r="P2885" s="22" t="s">
        <v>31</v>
      </c>
      <c r="Q2885" s="75">
        <v>1055.2</v>
      </c>
      <c r="R2885" s="73">
        <v>0</v>
      </c>
      <c r="S2885" s="73">
        <v>447.68000000000006</v>
      </c>
    </row>
    <row r="2886" spans="1:19" x14ac:dyDescent="0.35">
      <c r="A2886" s="72">
        <v>41375</v>
      </c>
      <c r="B2886" s="22" t="s">
        <v>103</v>
      </c>
      <c r="C2886" s="72" t="s">
        <v>59</v>
      </c>
      <c r="D2886" s="60">
        <v>1956</v>
      </c>
      <c r="E2886" s="22">
        <v>40</v>
      </c>
      <c r="F2886" s="49" t="s">
        <v>10</v>
      </c>
      <c r="G2886" s="49" t="s">
        <v>5</v>
      </c>
      <c r="H2886" s="73">
        <v>16.95</v>
      </c>
      <c r="I2886" s="73" t="s">
        <v>79</v>
      </c>
      <c r="J2886" s="74">
        <v>0</v>
      </c>
      <c r="K2886" s="73">
        <v>16.95</v>
      </c>
      <c r="L2886" s="73">
        <v>6.53</v>
      </c>
      <c r="M2886" s="22">
        <v>22</v>
      </c>
      <c r="N2886" s="22">
        <v>3027</v>
      </c>
      <c r="O2886" s="22" t="s">
        <v>50</v>
      </c>
      <c r="P2886" s="22" t="s">
        <v>23</v>
      </c>
      <c r="Q2886" s="75">
        <v>372.9</v>
      </c>
      <c r="R2886" s="73">
        <v>0</v>
      </c>
      <c r="S2886" s="73">
        <v>229.23999999999995</v>
      </c>
    </row>
    <row r="2887" spans="1:19" x14ac:dyDescent="0.35">
      <c r="A2887" s="72">
        <v>41375</v>
      </c>
      <c r="B2887" s="22" t="s">
        <v>103</v>
      </c>
      <c r="C2887" s="72" t="s">
        <v>59</v>
      </c>
      <c r="D2887" s="60">
        <v>1957</v>
      </c>
      <c r="E2887" s="22">
        <v>45</v>
      </c>
      <c r="F2887" s="49" t="s">
        <v>8</v>
      </c>
      <c r="G2887" s="49" t="s">
        <v>5</v>
      </c>
      <c r="H2887" s="73">
        <v>38.950000000000003</v>
      </c>
      <c r="I2887" s="73" t="s">
        <v>81</v>
      </c>
      <c r="J2887" s="74">
        <v>0</v>
      </c>
      <c r="K2887" s="73">
        <v>38.950000000000003</v>
      </c>
      <c r="L2887" s="73">
        <v>22.33</v>
      </c>
      <c r="M2887" s="22">
        <v>2</v>
      </c>
      <c r="N2887" s="22">
        <v>3026</v>
      </c>
      <c r="O2887" s="22" t="s">
        <v>51</v>
      </c>
      <c r="P2887" s="22" t="s">
        <v>41</v>
      </c>
      <c r="Q2887" s="75">
        <v>77.900000000000006</v>
      </c>
      <c r="R2887" s="73">
        <v>0</v>
      </c>
      <c r="S2887" s="73">
        <v>33.240000000000009</v>
      </c>
    </row>
    <row r="2888" spans="1:19" x14ac:dyDescent="0.35">
      <c r="A2888" s="72">
        <v>41375</v>
      </c>
      <c r="B2888" s="22" t="s">
        <v>103</v>
      </c>
      <c r="C2888" s="72" t="s">
        <v>59</v>
      </c>
      <c r="D2888" s="60">
        <v>1958</v>
      </c>
      <c r="E2888" s="22">
        <v>35</v>
      </c>
      <c r="F2888" s="49" t="s">
        <v>10</v>
      </c>
      <c r="G2888" s="49" t="s">
        <v>5</v>
      </c>
      <c r="H2888" s="73">
        <v>0.95</v>
      </c>
      <c r="I2888" s="73" t="s">
        <v>78</v>
      </c>
      <c r="J2888" s="74">
        <v>0</v>
      </c>
      <c r="K2888" s="73">
        <v>0.95</v>
      </c>
      <c r="L2888" s="73">
        <v>0.47</v>
      </c>
      <c r="M2888" s="22">
        <v>28</v>
      </c>
      <c r="N2888" s="22">
        <v>3021</v>
      </c>
      <c r="O2888" s="22" t="s">
        <v>26</v>
      </c>
      <c r="P2888" s="22" t="s">
        <v>27</v>
      </c>
      <c r="Q2888" s="75">
        <v>26.599999999999998</v>
      </c>
      <c r="R2888" s="73">
        <v>0</v>
      </c>
      <c r="S2888" s="73">
        <v>13.44</v>
      </c>
    </row>
    <row r="2889" spans="1:19" x14ac:dyDescent="0.35">
      <c r="A2889" s="72">
        <v>41375</v>
      </c>
      <c r="B2889" s="22" t="s">
        <v>103</v>
      </c>
      <c r="C2889" s="72" t="s">
        <v>59</v>
      </c>
      <c r="D2889" s="60">
        <v>1958</v>
      </c>
      <c r="E2889" s="22">
        <v>25</v>
      </c>
      <c r="F2889" s="49" t="s">
        <v>10</v>
      </c>
      <c r="G2889" s="49" t="s">
        <v>5</v>
      </c>
      <c r="H2889" s="73">
        <v>0.95</v>
      </c>
      <c r="I2889" s="73" t="s">
        <v>78</v>
      </c>
      <c r="J2889" s="74">
        <v>0</v>
      </c>
      <c r="K2889" s="73">
        <v>0.95</v>
      </c>
      <c r="L2889" s="73">
        <v>0.35</v>
      </c>
      <c r="M2889" s="22">
        <v>39</v>
      </c>
      <c r="N2889" s="22">
        <v>3021</v>
      </c>
      <c r="O2889" s="22" t="s">
        <v>26</v>
      </c>
      <c r="P2889" s="22" t="s">
        <v>27</v>
      </c>
      <c r="Q2889" s="75">
        <v>37.049999999999997</v>
      </c>
      <c r="R2889" s="73">
        <v>0</v>
      </c>
      <c r="S2889" s="73">
        <v>23.4</v>
      </c>
    </row>
    <row r="2890" spans="1:19" x14ac:dyDescent="0.35">
      <c r="A2890" s="72">
        <v>41375</v>
      </c>
      <c r="B2890" s="22" t="s">
        <v>103</v>
      </c>
      <c r="C2890" s="72" t="s">
        <v>59</v>
      </c>
      <c r="D2890" s="60">
        <v>1958</v>
      </c>
      <c r="E2890" s="22">
        <v>19</v>
      </c>
      <c r="F2890" s="49" t="s">
        <v>10</v>
      </c>
      <c r="G2890" s="49" t="s">
        <v>5</v>
      </c>
      <c r="H2890" s="73">
        <v>49.95</v>
      </c>
      <c r="I2890" s="73" t="s">
        <v>82</v>
      </c>
      <c r="J2890" s="74">
        <v>0</v>
      </c>
      <c r="K2890" s="73">
        <v>49.95</v>
      </c>
      <c r="L2890" s="73">
        <v>24.77</v>
      </c>
      <c r="M2890" s="22">
        <v>4</v>
      </c>
      <c r="N2890" s="22">
        <v>3021</v>
      </c>
      <c r="O2890" s="22" t="s">
        <v>26</v>
      </c>
      <c r="P2890" s="22" t="s">
        <v>27</v>
      </c>
      <c r="Q2890" s="75">
        <v>199.8</v>
      </c>
      <c r="R2890" s="73">
        <v>0</v>
      </c>
      <c r="S2890" s="73">
        <v>100.72000000000001</v>
      </c>
    </row>
    <row r="2891" spans="1:19" x14ac:dyDescent="0.35">
      <c r="A2891" s="72">
        <v>41375</v>
      </c>
      <c r="B2891" s="22" t="s">
        <v>103</v>
      </c>
      <c r="C2891" s="72" t="s">
        <v>59</v>
      </c>
      <c r="D2891" s="60">
        <v>1958</v>
      </c>
      <c r="E2891" s="22">
        <v>35</v>
      </c>
      <c r="F2891" s="49" t="s">
        <v>10</v>
      </c>
      <c r="G2891" s="49" t="s">
        <v>5</v>
      </c>
      <c r="H2891" s="73">
        <v>0.95</v>
      </c>
      <c r="I2891" s="73" t="s">
        <v>78</v>
      </c>
      <c r="J2891" s="74">
        <v>0</v>
      </c>
      <c r="K2891" s="73">
        <v>0.95</v>
      </c>
      <c r="L2891" s="73">
        <v>0.47</v>
      </c>
      <c r="M2891" s="22">
        <v>28</v>
      </c>
      <c r="N2891" s="22">
        <v>3021</v>
      </c>
      <c r="O2891" s="22" t="s">
        <v>26</v>
      </c>
      <c r="P2891" s="22" t="s">
        <v>27</v>
      </c>
      <c r="Q2891" s="75">
        <v>26.599999999999998</v>
      </c>
      <c r="R2891" s="73">
        <v>0</v>
      </c>
      <c r="S2891" s="73">
        <v>13.44</v>
      </c>
    </row>
    <row r="2892" spans="1:19" x14ac:dyDescent="0.35">
      <c r="A2892" s="72">
        <v>41375</v>
      </c>
      <c r="B2892" s="22" t="s">
        <v>103</v>
      </c>
      <c r="C2892" s="72" t="s">
        <v>59</v>
      </c>
      <c r="D2892" s="60">
        <v>1959</v>
      </c>
      <c r="E2892" s="22">
        <v>12</v>
      </c>
      <c r="F2892" s="49" t="s">
        <v>8</v>
      </c>
      <c r="G2892" s="49" t="s">
        <v>5</v>
      </c>
      <c r="H2892" s="73">
        <v>47.95</v>
      </c>
      <c r="I2892" s="73" t="s">
        <v>82</v>
      </c>
      <c r="J2892" s="74">
        <v>0</v>
      </c>
      <c r="K2892" s="73">
        <v>47.95</v>
      </c>
      <c r="L2892" s="73">
        <v>20.7</v>
      </c>
      <c r="M2892" s="22">
        <v>4</v>
      </c>
      <c r="N2892" s="22">
        <v>3028</v>
      </c>
      <c r="O2892" s="22" t="s">
        <v>39</v>
      </c>
      <c r="P2892" s="22" t="s">
        <v>27</v>
      </c>
      <c r="Q2892" s="75">
        <v>191.8</v>
      </c>
      <c r="R2892" s="73">
        <v>0</v>
      </c>
      <c r="S2892" s="73">
        <v>109.00000000000001</v>
      </c>
    </row>
    <row r="2893" spans="1:19" x14ac:dyDescent="0.35">
      <c r="A2893" s="72">
        <v>41375</v>
      </c>
      <c r="B2893" s="22" t="s">
        <v>103</v>
      </c>
      <c r="C2893" s="72" t="s">
        <v>59</v>
      </c>
      <c r="D2893" s="60">
        <v>1960</v>
      </c>
      <c r="E2893" s="22">
        <v>13</v>
      </c>
      <c r="F2893" s="49" t="s">
        <v>10</v>
      </c>
      <c r="G2893" s="49" t="s">
        <v>5</v>
      </c>
      <c r="H2893" s="73">
        <v>26.95</v>
      </c>
      <c r="I2893" s="73" t="s">
        <v>80</v>
      </c>
      <c r="J2893" s="74">
        <v>0</v>
      </c>
      <c r="K2893" s="73">
        <v>26.95</v>
      </c>
      <c r="L2893" s="73">
        <v>13.26</v>
      </c>
      <c r="M2893" s="22">
        <v>10</v>
      </c>
      <c r="N2893" s="22">
        <v>3032</v>
      </c>
      <c r="O2893" s="22" t="s">
        <v>30</v>
      </c>
      <c r="P2893" s="22" t="s">
        <v>31</v>
      </c>
      <c r="Q2893" s="75">
        <v>269.5</v>
      </c>
      <c r="R2893" s="73">
        <v>0</v>
      </c>
      <c r="S2893" s="73">
        <v>136.9</v>
      </c>
    </row>
    <row r="2894" spans="1:19" x14ac:dyDescent="0.35">
      <c r="A2894" s="72">
        <v>41375</v>
      </c>
      <c r="B2894" s="22" t="s">
        <v>103</v>
      </c>
      <c r="C2894" s="72" t="s">
        <v>59</v>
      </c>
      <c r="D2894" s="60">
        <v>1960</v>
      </c>
      <c r="E2894" s="22">
        <v>30</v>
      </c>
      <c r="F2894" s="49" t="s">
        <v>10</v>
      </c>
      <c r="G2894" s="49" t="s">
        <v>5</v>
      </c>
      <c r="H2894" s="73">
        <v>10.95</v>
      </c>
      <c r="I2894" s="73" t="s">
        <v>79</v>
      </c>
      <c r="J2894" s="74">
        <v>0.1</v>
      </c>
      <c r="K2894" s="73">
        <v>9.86</v>
      </c>
      <c r="L2894" s="73">
        <v>4.8</v>
      </c>
      <c r="M2894" s="22">
        <v>20</v>
      </c>
      <c r="N2894" s="22">
        <v>3032</v>
      </c>
      <c r="O2894" s="22" t="s">
        <v>30</v>
      </c>
      <c r="P2894" s="22" t="s">
        <v>31</v>
      </c>
      <c r="Q2894" s="75">
        <v>197.2</v>
      </c>
      <c r="R2894" s="73">
        <v>1.0899999999999999</v>
      </c>
      <c r="S2894" s="73">
        <v>101.19999999999999</v>
      </c>
    </row>
    <row r="2895" spans="1:19" x14ac:dyDescent="0.35">
      <c r="A2895" s="72">
        <v>41375</v>
      </c>
      <c r="B2895" s="22" t="s">
        <v>103</v>
      </c>
      <c r="C2895" s="72" t="s">
        <v>59</v>
      </c>
      <c r="D2895" s="60">
        <v>1961</v>
      </c>
      <c r="E2895" s="22">
        <v>10</v>
      </c>
      <c r="F2895" s="49" t="s">
        <v>8</v>
      </c>
      <c r="G2895" s="49" t="s">
        <v>5</v>
      </c>
      <c r="H2895" s="73">
        <v>34.950000000000003</v>
      </c>
      <c r="I2895" s="73" t="s">
        <v>81</v>
      </c>
      <c r="J2895" s="74">
        <v>0</v>
      </c>
      <c r="K2895" s="73">
        <v>34.950000000000003</v>
      </c>
      <c r="L2895" s="73">
        <v>22.13</v>
      </c>
      <c r="M2895" s="22">
        <v>4</v>
      </c>
      <c r="N2895" s="22">
        <v>3010</v>
      </c>
      <c r="O2895" s="22" t="s">
        <v>45</v>
      </c>
      <c r="P2895" s="22" t="s">
        <v>44</v>
      </c>
      <c r="Q2895" s="75">
        <v>139.80000000000001</v>
      </c>
      <c r="R2895" s="73">
        <v>0</v>
      </c>
      <c r="S2895" s="73">
        <v>51.280000000000015</v>
      </c>
    </row>
    <row r="2896" spans="1:19" x14ac:dyDescent="0.35">
      <c r="A2896" s="72">
        <v>41375</v>
      </c>
      <c r="B2896" s="22" t="s">
        <v>103</v>
      </c>
      <c r="C2896" s="72" t="s">
        <v>59</v>
      </c>
      <c r="D2896" s="60">
        <v>1962</v>
      </c>
      <c r="E2896" s="22">
        <v>37</v>
      </c>
      <c r="F2896" s="49" t="s">
        <v>10</v>
      </c>
      <c r="G2896" s="49" t="s">
        <v>5</v>
      </c>
      <c r="H2896" s="73">
        <v>24.95</v>
      </c>
      <c r="I2896" s="73" t="s">
        <v>80</v>
      </c>
      <c r="J2896" s="74">
        <v>0</v>
      </c>
      <c r="K2896" s="73">
        <v>24.95</v>
      </c>
      <c r="L2896" s="73">
        <v>9.3800000000000008</v>
      </c>
      <c r="M2896" s="22">
        <v>2</v>
      </c>
      <c r="N2896" s="22">
        <v>3018</v>
      </c>
      <c r="O2896" s="22" t="s">
        <v>49</v>
      </c>
      <c r="P2896" s="22" t="s">
        <v>41</v>
      </c>
      <c r="Q2896" s="75">
        <v>49.9</v>
      </c>
      <c r="R2896" s="73">
        <v>0</v>
      </c>
      <c r="S2896" s="73">
        <v>31.139999999999997</v>
      </c>
    </row>
    <row r="2897" spans="1:19" x14ac:dyDescent="0.35">
      <c r="A2897" s="72">
        <v>41375</v>
      </c>
      <c r="B2897" s="22" t="s">
        <v>103</v>
      </c>
      <c r="C2897" s="72" t="s">
        <v>59</v>
      </c>
      <c r="D2897" s="60">
        <v>1962</v>
      </c>
      <c r="E2897" s="22">
        <v>31</v>
      </c>
      <c r="F2897" s="49" t="s">
        <v>10</v>
      </c>
      <c r="G2897" s="49" t="s">
        <v>5</v>
      </c>
      <c r="H2897" s="73">
        <v>0.95</v>
      </c>
      <c r="I2897" s="73" t="s">
        <v>78</v>
      </c>
      <c r="J2897" s="74">
        <v>0</v>
      </c>
      <c r="K2897" s="73">
        <v>0.95</v>
      </c>
      <c r="L2897" s="73">
        <v>0.34</v>
      </c>
      <c r="M2897" s="22">
        <v>2</v>
      </c>
      <c r="N2897" s="22">
        <v>3018</v>
      </c>
      <c r="O2897" s="22" t="s">
        <v>49</v>
      </c>
      <c r="P2897" s="22" t="s">
        <v>41</v>
      </c>
      <c r="Q2897" s="75">
        <v>1.9</v>
      </c>
      <c r="R2897" s="73">
        <v>0</v>
      </c>
      <c r="S2897" s="73">
        <v>1.2199999999999998</v>
      </c>
    </row>
    <row r="2898" spans="1:19" x14ac:dyDescent="0.35">
      <c r="A2898" s="72">
        <v>41375</v>
      </c>
      <c r="B2898" s="22" t="s">
        <v>103</v>
      </c>
      <c r="C2898" s="72" t="s">
        <v>59</v>
      </c>
      <c r="D2898" s="60">
        <v>1963</v>
      </c>
      <c r="E2898" s="22">
        <v>49</v>
      </c>
      <c r="F2898" s="49" t="s">
        <v>8</v>
      </c>
      <c r="G2898" s="49" t="s">
        <v>5</v>
      </c>
      <c r="H2898" s="73">
        <v>63.95</v>
      </c>
      <c r="I2898" s="73" t="s">
        <v>83</v>
      </c>
      <c r="J2898" s="74">
        <v>0</v>
      </c>
      <c r="K2898" s="73">
        <v>63.95</v>
      </c>
      <c r="L2898" s="73">
        <v>27.1</v>
      </c>
      <c r="M2898" s="22">
        <v>2</v>
      </c>
      <c r="N2898" s="22">
        <v>3018</v>
      </c>
      <c r="O2898" s="22" t="s">
        <v>49</v>
      </c>
      <c r="P2898" s="22" t="s">
        <v>41</v>
      </c>
      <c r="Q2898" s="75">
        <v>127.9</v>
      </c>
      <c r="R2898" s="73">
        <v>0</v>
      </c>
      <c r="S2898" s="73">
        <v>73.7</v>
      </c>
    </row>
    <row r="2899" spans="1:19" x14ac:dyDescent="0.35">
      <c r="A2899" s="72">
        <v>41375</v>
      </c>
      <c r="B2899" s="22" t="s">
        <v>103</v>
      </c>
      <c r="C2899" s="72" t="s">
        <v>59</v>
      </c>
      <c r="D2899" s="60">
        <v>1963</v>
      </c>
      <c r="E2899" s="22">
        <v>31</v>
      </c>
      <c r="F2899" s="49" t="s">
        <v>8</v>
      </c>
      <c r="G2899" s="49" t="s">
        <v>5</v>
      </c>
      <c r="H2899" s="73">
        <v>0.95</v>
      </c>
      <c r="I2899" s="73" t="s">
        <v>78</v>
      </c>
      <c r="J2899" s="74">
        <v>0</v>
      </c>
      <c r="K2899" s="73">
        <v>0.95</v>
      </c>
      <c r="L2899" s="73">
        <v>0.34</v>
      </c>
      <c r="M2899" s="22">
        <v>7</v>
      </c>
      <c r="N2899" s="22">
        <v>3018</v>
      </c>
      <c r="O2899" s="22" t="s">
        <v>49</v>
      </c>
      <c r="P2899" s="22" t="s">
        <v>41</v>
      </c>
      <c r="Q2899" s="75">
        <v>6.6499999999999995</v>
      </c>
      <c r="R2899" s="73">
        <v>0</v>
      </c>
      <c r="S2899" s="73">
        <v>4.2699999999999996</v>
      </c>
    </row>
    <row r="2900" spans="1:19" x14ac:dyDescent="0.35">
      <c r="A2900" s="72">
        <v>41375</v>
      </c>
      <c r="B2900" s="22" t="s">
        <v>103</v>
      </c>
      <c r="C2900" s="72" t="s">
        <v>59</v>
      </c>
      <c r="D2900" s="60">
        <v>1964</v>
      </c>
      <c r="E2900" s="22">
        <v>35</v>
      </c>
      <c r="F2900" s="49" t="s">
        <v>10</v>
      </c>
      <c r="G2900" s="49" t="s">
        <v>5</v>
      </c>
      <c r="H2900" s="73">
        <v>0.95</v>
      </c>
      <c r="I2900" s="73" t="s">
        <v>78</v>
      </c>
      <c r="J2900" s="74">
        <v>0.1</v>
      </c>
      <c r="K2900" s="73">
        <v>0.86</v>
      </c>
      <c r="L2900" s="73">
        <v>0.47</v>
      </c>
      <c r="M2900" s="22">
        <v>7</v>
      </c>
      <c r="N2900" s="22">
        <v>3020</v>
      </c>
      <c r="O2900" s="22" t="s">
        <v>26</v>
      </c>
      <c r="P2900" s="22" t="s">
        <v>27</v>
      </c>
      <c r="Q2900" s="75">
        <v>6.02</v>
      </c>
      <c r="R2900" s="73">
        <v>8.9999999999999969E-2</v>
      </c>
      <c r="S2900" s="73">
        <v>2.73</v>
      </c>
    </row>
    <row r="2901" spans="1:19" x14ac:dyDescent="0.35">
      <c r="A2901" s="72">
        <v>41375</v>
      </c>
      <c r="B2901" s="22" t="s">
        <v>103</v>
      </c>
      <c r="C2901" s="72" t="s">
        <v>59</v>
      </c>
      <c r="D2901" s="60">
        <v>1965</v>
      </c>
      <c r="E2901" s="22">
        <v>4</v>
      </c>
      <c r="F2901" s="49" t="s">
        <v>10</v>
      </c>
      <c r="G2901" s="49" t="s">
        <v>5</v>
      </c>
      <c r="H2901" s="73">
        <v>73.95</v>
      </c>
      <c r="I2901" s="73" t="s">
        <v>83</v>
      </c>
      <c r="J2901" s="74">
        <v>0</v>
      </c>
      <c r="K2901" s="73">
        <v>73.95</v>
      </c>
      <c r="L2901" s="73">
        <v>38.86</v>
      </c>
      <c r="M2901" s="22">
        <v>1</v>
      </c>
      <c r="N2901" s="22">
        <v>3031</v>
      </c>
      <c r="O2901" s="22" t="s">
        <v>48</v>
      </c>
      <c r="P2901" s="22" t="s">
        <v>23</v>
      </c>
      <c r="Q2901" s="75">
        <v>73.95</v>
      </c>
      <c r="R2901" s="73">
        <v>0</v>
      </c>
      <c r="S2901" s="73">
        <v>35.090000000000003</v>
      </c>
    </row>
    <row r="2902" spans="1:19" x14ac:dyDescent="0.35">
      <c r="A2902" s="72">
        <v>41375</v>
      </c>
      <c r="B2902" s="22" t="s">
        <v>103</v>
      </c>
      <c r="C2902" s="72" t="s">
        <v>59</v>
      </c>
      <c r="D2902" s="60">
        <v>1966</v>
      </c>
      <c r="E2902" s="22">
        <v>50</v>
      </c>
      <c r="F2902" s="49" t="s">
        <v>8</v>
      </c>
      <c r="G2902" s="49" t="s">
        <v>5</v>
      </c>
      <c r="H2902" s="73">
        <v>24.95</v>
      </c>
      <c r="I2902" s="73" t="s">
        <v>80</v>
      </c>
      <c r="J2902" s="74">
        <v>0.1</v>
      </c>
      <c r="K2902" s="73">
        <v>22.46</v>
      </c>
      <c r="L2902" s="73">
        <v>12.14</v>
      </c>
      <c r="M2902" s="22">
        <v>3</v>
      </c>
      <c r="N2902" s="22">
        <v>3025</v>
      </c>
      <c r="O2902" s="22" t="s">
        <v>35</v>
      </c>
      <c r="P2902" s="22" t="s">
        <v>31</v>
      </c>
      <c r="Q2902" s="75">
        <v>67.38</v>
      </c>
      <c r="R2902" s="73">
        <v>2.4899999999999984</v>
      </c>
      <c r="S2902" s="73">
        <v>30.96</v>
      </c>
    </row>
    <row r="2903" spans="1:19" x14ac:dyDescent="0.35">
      <c r="A2903" s="72">
        <v>41375</v>
      </c>
      <c r="B2903" s="22" t="s">
        <v>103</v>
      </c>
      <c r="C2903" s="72" t="s">
        <v>59</v>
      </c>
      <c r="D2903" s="60">
        <v>1967</v>
      </c>
      <c r="E2903" s="22">
        <v>19</v>
      </c>
      <c r="F2903" s="49" t="s">
        <v>8</v>
      </c>
      <c r="G2903" s="49" t="s">
        <v>5</v>
      </c>
      <c r="H2903" s="73">
        <v>49.95</v>
      </c>
      <c r="I2903" s="73" t="s">
        <v>82</v>
      </c>
      <c r="J2903" s="74">
        <v>0</v>
      </c>
      <c r="K2903" s="73">
        <v>49.95</v>
      </c>
      <c r="L2903" s="73">
        <v>24.77</v>
      </c>
      <c r="M2903" s="22">
        <v>4</v>
      </c>
      <c r="N2903" s="22">
        <v>3012</v>
      </c>
      <c r="O2903" s="22" t="s">
        <v>36</v>
      </c>
      <c r="P2903" s="22" t="s">
        <v>34</v>
      </c>
      <c r="Q2903" s="75">
        <v>199.8</v>
      </c>
      <c r="R2903" s="73">
        <v>0</v>
      </c>
      <c r="S2903" s="73">
        <v>100.72000000000001</v>
      </c>
    </row>
    <row r="2904" spans="1:19" x14ac:dyDescent="0.35">
      <c r="A2904" s="72">
        <v>41376</v>
      </c>
      <c r="B2904" s="22" t="s">
        <v>104</v>
      </c>
      <c r="C2904" s="72" t="s">
        <v>59</v>
      </c>
      <c r="D2904" s="60">
        <v>1968</v>
      </c>
      <c r="E2904" s="22">
        <v>3</v>
      </c>
      <c r="F2904" s="49" t="s">
        <v>7</v>
      </c>
      <c r="G2904" s="49" t="s">
        <v>5</v>
      </c>
      <c r="H2904" s="73">
        <v>59.95</v>
      </c>
      <c r="I2904" s="73" t="s">
        <v>83</v>
      </c>
      <c r="J2904" s="74">
        <v>0</v>
      </c>
      <c r="K2904" s="73">
        <v>59.95</v>
      </c>
      <c r="L2904" s="73">
        <v>28.73</v>
      </c>
      <c r="M2904" s="22">
        <v>6</v>
      </c>
      <c r="N2904" s="22">
        <v>3021</v>
      </c>
      <c r="O2904" s="22" t="s">
        <v>26</v>
      </c>
      <c r="P2904" s="22" t="s">
        <v>27</v>
      </c>
      <c r="Q2904" s="75">
        <v>359.70000000000005</v>
      </c>
      <c r="R2904" s="73">
        <v>0</v>
      </c>
      <c r="S2904" s="73">
        <v>187.32000000000002</v>
      </c>
    </row>
    <row r="2905" spans="1:19" x14ac:dyDescent="0.35">
      <c r="A2905" s="72">
        <v>41376</v>
      </c>
      <c r="B2905" s="22" t="s">
        <v>104</v>
      </c>
      <c r="C2905" s="72" t="s">
        <v>59</v>
      </c>
      <c r="D2905" s="60">
        <v>1969</v>
      </c>
      <c r="E2905" s="22">
        <v>6</v>
      </c>
      <c r="F2905" s="49" t="s">
        <v>8</v>
      </c>
      <c r="G2905" s="49" t="s">
        <v>5</v>
      </c>
      <c r="H2905" s="73">
        <v>55.95</v>
      </c>
      <c r="I2905" s="73" t="s">
        <v>83</v>
      </c>
      <c r="J2905" s="74">
        <v>0</v>
      </c>
      <c r="K2905" s="73">
        <v>55.95</v>
      </c>
      <c r="L2905" s="73">
        <v>16.059999999999999</v>
      </c>
      <c r="M2905" s="22">
        <v>12</v>
      </c>
      <c r="N2905" s="22">
        <v>3012</v>
      </c>
      <c r="O2905" s="22" t="s">
        <v>36</v>
      </c>
      <c r="P2905" s="22" t="s">
        <v>34</v>
      </c>
      <c r="Q2905" s="75">
        <v>671.40000000000009</v>
      </c>
      <c r="R2905" s="73">
        <v>0</v>
      </c>
      <c r="S2905" s="73">
        <v>478.68</v>
      </c>
    </row>
    <row r="2906" spans="1:19" x14ac:dyDescent="0.35">
      <c r="A2906" s="72">
        <v>41376</v>
      </c>
      <c r="B2906" s="22" t="s">
        <v>104</v>
      </c>
      <c r="C2906" s="72" t="s">
        <v>59</v>
      </c>
      <c r="D2906" s="60">
        <v>1969</v>
      </c>
      <c r="E2906" s="22">
        <v>41</v>
      </c>
      <c r="F2906" s="49" t="s">
        <v>8</v>
      </c>
      <c r="G2906" s="49" t="s">
        <v>5</v>
      </c>
      <c r="H2906" s="73">
        <v>18.95</v>
      </c>
      <c r="I2906" s="73" t="s">
        <v>79</v>
      </c>
      <c r="J2906" s="74">
        <v>0</v>
      </c>
      <c r="K2906" s="73">
        <v>18.95</v>
      </c>
      <c r="L2906" s="73">
        <v>9.98</v>
      </c>
      <c r="M2906" s="22">
        <v>11</v>
      </c>
      <c r="N2906" s="22">
        <v>3012</v>
      </c>
      <c r="O2906" s="22" t="s">
        <v>36</v>
      </c>
      <c r="P2906" s="22" t="s">
        <v>34</v>
      </c>
      <c r="Q2906" s="75">
        <v>208.45</v>
      </c>
      <c r="R2906" s="73">
        <v>0</v>
      </c>
      <c r="S2906" s="73">
        <v>98.669999999999987</v>
      </c>
    </row>
    <row r="2907" spans="1:19" x14ac:dyDescent="0.35">
      <c r="A2907" s="72">
        <v>41376</v>
      </c>
      <c r="B2907" s="22" t="s">
        <v>104</v>
      </c>
      <c r="C2907" s="72" t="s">
        <v>59</v>
      </c>
      <c r="D2907" s="60">
        <v>1970</v>
      </c>
      <c r="E2907" s="22">
        <v>25</v>
      </c>
      <c r="F2907" s="49" t="s">
        <v>7</v>
      </c>
      <c r="G2907" s="49" t="s">
        <v>5</v>
      </c>
      <c r="H2907" s="73">
        <v>0.95</v>
      </c>
      <c r="I2907" s="73" t="s">
        <v>78</v>
      </c>
      <c r="J2907" s="74">
        <v>0</v>
      </c>
      <c r="K2907" s="73">
        <v>0.95</v>
      </c>
      <c r="L2907" s="73">
        <v>0.35</v>
      </c>
      <c r="M2907" s="22">
        <v>37</v>
      </c>
      <c r="N2907" s="22">
        <v>3013</v>
      </c>
      <c r="O2907" s="22" t="s">
        <v>33</v>
      </c>
      <c r="P2907" s="22" t="s">
        <v>34</v>
      </c>
      <c r="Q2907" s="75">
        <v>35.15</v>
      </c>
      <c r="R2907" s="73">
        <v>0</v>
      </c>
      <c r="S2907" s="73">
        <v>22.2</v>
      </c>
    </row>
    <row r="2908" spans="1:19" x14ac:dyDescent="0.35">
      <c r="A2908" s="72">
        <v>41376</v>
      </c>
      <c r="B2908" s="22" t="s">
        <v>104</v>
      </c>
      <c r="C2908" s="72" t="s">
        <v>59</v>
      </c>
      <c r="D2908" s="60">
        <v>1970</v>
      </c>
      <c r="E2908" s="22">
        <v>38</v>
      </c>
      <c r="F2908" s="49" t="s">
        <v>7</v>
      </c>
      <c r="G2908" s="49" t="s">
        <v>5</v>
      </c>
      <c r="H2908" s="73">
        <v>24.95</v>
      </c>
      <c r="I2908" s="73" t="s">
        <v>80</v>
      </c>
      <c r="J2908" s="74">
        <v>0</v>
      </c>
      <c r="K2908" s="73">
        <v>24.95</v>
      </c>
      <c r="L2908" s="73">
        <v>11.48</v>
      </c>
      <c r="M2908" s="22">
        <v>6</v>
      </c>
      <c r="N2908" s="22">
        <v>3013</v>
      </c>
      <c r="O2908" s="22" t="s">
        <v>33</v>
      </c>
      <c r="P2908" s="22" t="s">
        <v>34</v>
      </c>
      <c r="Q2908" s="75">
        <v>149.69999999999999</v>
      </c>
      <c r="R2908" s="73">
        <v>0</v>
      </c>
      <c r="S2908" s="73">
        <v>80.819999999999993</v>
      </c>
    </row>
    <row r="2909" spans="1:19" x14ac:dyDescent="0.35">
      <c r="A2909" s="72">
        <v>41376</v>
      </c>
      <c r="B2909" s="22" t="s">
        <v>104</v>
      </c>
      <c r="C2909" s="72" t="s">
        <v>59</v>
      </c>
      <c r="D2909" s="60">
        <v>1970</v>
      </c>
      <c r="E2909" s="22">
        <v>50</v>
      </c>
      <c r="F2909" s="49" t="s">
        <v>7</v>
      </c>
      <c r="G2909" s="49" t="s">
        <v>5</v>
      </c>
      <c r="H2909" s="73">
        <v>24.95</v>
      </c>
      <c r="I2909" s="73" t="s">
        <v>80</v>
      </c>
      <c r="J2909" s="74">
        <v>0</v>
      </c>
      <c r="K2909" s="73">
        <v>24.95</v>
      </c>
      <c r="L2909" s="73">
        <v>12.14</v>
      </c>
      <c r="M2909" s="22">
        <v>3</v>
      </c>
      <c r="N2909" s="22">
        <v>3013</v>
      </c>
      <c r="O2909" s="22" t="s">
        <v>33</v>
      </c>
      <c r="P2909" s="22" t="s">
        <v>34</v>
      </c>
      <c r="Q2909" s="75">
        <v>74.849999999999994</v>
      </c>
      <c r="R2909" s="73">
        <v>0</v>
      </c>
      <c r="S2909" s="73">
        <v>38.429999999999993</v>
      </c>
    </row>
    <row r="2910" spans="1:19" x14ac:dyDescent="0.35">
      <c r="A2910" s="72">
        <v>41376</v>
      </c>
      <c r="B2910" s="22" t="s">
        <v>104</v>
      </c>
      <c r="C2910" s="72" t="s">
        <v>59</v>
      </c>
      <c r="D2910" s="60">
        <v>1971</v>
      </c>
      <c r="E2910" s="22">
        <v>43</v>
      </c>
      <c r="F2910" s="49" t="s">
        <v>8</v>
      </c>
      <c r="G2910" s="49" t="s">
        <v>5</v>
      </c>
      <c r="H2910" s="73">
        <v>11.95</v>
      </c>
      <c r="I2910" s="73" t="s">
        <v>79</v>
      </c>
      <c r="J2910" s="74">
        <v>0</v>
      </c>
      <c r="K2910" s="73">
        <v>11.95</v>
      </c>
      <c r="L2910" s="73">
        <v>3.32</v>
      </c>
      <c r="M2910" s="22">
        <v>1</v>
      </c>
      <c r="N2910" s="22">
        <v>3023</v>
      </c>
      <c r="O2910" s="22" t="s">
        <v>38</v>
      </c>
      <c r="P2910" s="22" t="s">
        <v>23</v>
      </c>
      <c r="Q2910" s="75">
        <v>11.95</v>
      </c>
      <c r="R2910" s="73">
        <v>0</v>
      </c>
      <c r="S2910" s="73">
        <v>8.629999999999999</v>
      </c>
    </row>
    <row r="2911" spans="1:19" x14ac:dyDescent="0.35">
      <c r="A2911" s="72">
        <v>41376</v>
      </c>
      <c r="B2911" s="22" t="s">
        <v>104</v>
      </c>
      <c r="C2911" s="72" t="s">
        <v>59</v>
      </c>
      <c r="D2911" s="60">
        <v>1972</v>
      </c>
      <c r="E2911" s="22">
        <v>20</v>
      </c>
      <c r="F2911" s="49" t="s">
        <v>7</v>
      </c>
      <c r="G2911" s="49" t="s">
        <v>5</v>
      </c>
      <c r="H2911" s="73">
        <v>16.95</v>
      </c>
      <c r="I2911" s="73" t="s">
        <v>79</v>
      </c>
      <c r="J2911" s="74">
        <v>0.1</v>
      </c>
      <c r="K2911" s="73">
        <v>15.26</v>
      </c>
      <c r="L2911" s="73">
        <v>6.76</v>
      </c>
      <c r="M2911" s="22">
        <v>17</v>
      </c>
      <c r="N2911" s="22">
        <v>3028</v>
      </c>
      <c r="O2911" s="22" t="s">
        <v>39</v>
      </c>
      <c r="P2911" s="22" t="s">
        <v>27</v>
      </c>
      <c r="Q2911" s="75">
        <v>259.42</v>
      </c>
      <c r="R2911" s="73">
        <v>1.6899999999999995</v>
      </c>
      <c r="S2911" s="73">
        <v>144.5</v>
      </c>
    </row>
    <row r="2912" spans="1:19" x14ac:dyDescent="0.35">
      <c r="A2912" s="72">
        <v>41376</v>
      </c>
      <c r="B2912" s="22" t="s">
        <v>104</v>
      </c>
      <c r="C2912" s="72" t="s">
        <v>59</v>
      </c>
      <c r="D2912" s="60">
        <v>1972</v>
      </c>
      <c r="E2912" s="22">
        <v>24</v>
      </c>
      <c r="F2912" s="49" t="s">
        <v>7</v>
      </c>
      <c r="G2912" s="49" t="s">
        <v>5</v>
      </c>
      <c r="H2912" s="73">
        <v>27.95</v>
      </c>
      <c r="I2912" s="73" t="s">
        <v>80</v>
      </c>
      <c r="J2912" s="74">
        <v>0</v>
      </c>
      <c r="K2912" s="73">
        <v>27.95</v>
      </c>
      <c r="L2912" s="73">
        <v>16.8</v>
      </c>
      <c r="M2912" s="22">
        <v>35</v>
      </c>
      <c r="N2912" s="22">
        <v>3028</v>
      </c>
      <c r="O2912" s="22" t="s">
        <v>39</v>
      </c>
      <c r="P2912" s="22" t="s">
        <v>27</v>
      </c>
      <c r="Q2912" s="75">
        <v>978.25</v>
      </c>
      <c r="R2912" s="73">
        <v>0</v>
      </c>
      <c r="S2912" s="73">
        <v>390.24999999999994</v>
      </c>
    </row>
    <row r="2913" spans="1:19" x14ac:dyDescent="0.35">
      <c r="A2913" s="72">
        <v>41377</v>
      </c>
      <c r="B2913" s="22" t="s">
        <v>105</v>
      </c>
      <c r="C2913" s="72" t="s">
        <v>59</v>
      </c>
      <c r="D2913" s="60">
        <v>1973</v>
      </c>
      <c r="E2913" s="22">
        <v>3</v>
      </c>
      <c r="F2913" s="49" t="s">
        <v>10</v>
      </c>
      <c r="G2913" s="49" t="s">
        <v>6</v>
      </c>
      <c r="H2913" s="73">
        <v>59.95</v>
      </c>
      <c r="I2913" s="73" t="s">
        <v>83</v>
      </c>
      <c r="J2913" s="74">
        <v>0</v>
      </c>
      <c r="K2913" s="73">
        <v>59.95</v>
      </c>
      <c r="L2913" s="73">
        <v>28.73</v>
      </c>
      <c r="M2913" s="22">
        <v>7</v>
      </c>
      <c r="N2913" s="22">
        <v>3029</v>
      </c>
      <c r="O2913" s="22" t="s">
        <v>46</v>
      </c>
      <c r="P2913" s="22" t="s">
        <v>23</v>
      </c>
      <c r="Q2913" s="75">
        <v>419.65000000000003</v>
      </c>
      <c r="R2913" s="73">
        <v>0</v>
      </c>
      <c r="S2913" s="73">
        <v>218.54000000000002</v>
      </c>
    </row>
    <row r="2914" spans="1:19" x14ac:dyDescent="0.35">
      <c r="A2914" s="72">
        <v>41377</v>
      </c>
      <c r="B2914" s="22" t="s">
        <v>105</v>
      </c>
      <c r="C2914" s="72" t="s">
        <v>59</v>
      </c>
      <c r="D2914" s="60">
        <v>1974</v>
      </c>
      <c r="E2914" s="22">
        <v>9</v>
      </c>
      <c r="F2914" s="49" t="s">
        <v>10</v>
      </c>
      <c r="G2914" s="49" t="s">
        <v>6</v>
      </c>
      <c r="H2914" s="73">
        <v>48.95</v>
      </c>
      <c r="I2914" s="73" t="s">
        <v>82</v>
      </c>
      <c r="J2914" s="74">
        <v>0</v>
      </c>
      <c r="K2914" s="73">
        <v>48.95</v>
      </c>
      <c r="L2914" s="73">
        <v>24.52</v>
      </c>
      <c r="M2914" s="22">
        <v>10</v>
      </c>
      <c r="N2914" s="22">
        <v>3021</v>
      </c>
      <c r="O2914" s="22" t="s">
        <v>26</v>
      </c>
      <c r="P2914" s="22" t="s">
        <v>27</v>
      </c>
      <c r="Q2914" s="75">
        <v>489.5</v>
      </c>
      <c r="R2914" s="73">
        <v>0</v>
      </c>
      <c r="S2914" s="73">
        <v>244.30000000000004</v>
      </c>
    </row>
    <row r="2915" spans="1:19" x14ac:dyDescent="0.35">
      <c r="A2915" s="72">
        <v>41377</v>
      </c>
      <c r="B2915" s="22" t="s">
        <v>105</v>
      </c>
      <c r="C2915" s="72" t="s">
        <v>59</v>
      </c>
      <c r="D2915" s="60">
        <v>1975</v>
      </c>
      <c r="E2915" s="22">
        <v>7</v>
      </c>
      <c r="F2915" s="49" t="s">
        <v>11</v>
      </c>
      <c r="G2915" s="49" t="s">
        <v>6</v>
      </c>
      <c r="H2915" s="73">
        <v>20.95</v>
      </c>
      <c r="I2915" s="73" t="s">
        <v>80</v>
      </c>
      <c r="J2915" s="74">
        <v>0</v>
      </c>
      <c r="K2915" s="73">
        <v>20.95</v>
      </c>
      <c r="L2915" s="73">
        <v>10.039999999999999</v>
      </c>
      <c r="M2915" s="22">
        <v>18</v>
      </c>
      <c r="N2915" s="22">
        <v>3031</v>
      </c>
      <c r="O2915" s="22" t="s">
        <v>48</v>
      </c>
      <c r="P2915" s="22" t="s">
        <v>23</v>
      </c>
      <c r="Q2915" s="75">
        <v>377.09999999999997</v>
      </c>
      <c r="R2915" s="73">
        <v>0</v>
      </c>
      <c r="S2915" s="73">
        <v>196.38</v>
      </c>
    </row>
    <row r="2916" spans="1:19" x14ac:dyDescent="0.35">
      <c r="A2916" s="72">
        <v>41377</v>
      </c>
      <c r="B2916" s="22" t="s">
        <v>105</v>
      </c>
      <c r="C2916" s="72" t="s">
        <v>59</v>
      </c>
      <c r="D2916" s="60">
        <v>1976</v>
      </c>
      <c r="E2916" s="22">
        <v>33</v>
      </c>
      <c r="F2916" s="49" t="s">
        <v>10</v>
      </c>
      <c r="G2916" s="49" t="s">
        <v>6</v>
      </c>
      <c r="H2916" s="73">
        <v>19.95</v>
      </c>
      <c r="I2916" s="73" t="s">
        <v>79</v>
      </c>
      <c r="J2916" s="74">
        <v>0</v>
      </c>
      <c r="K2916" s="73">
        <v>19.95</v>
      </c>
      <c r="L2916" s="73">
        <v>9.7799999999999994</v>
      </c>
      <c r="M2916" s="22">
        <v>33</v>
      </c>
      <c r="N2916" s="22">
        <v>3033</v>
      </c>
      <c r="O2916" s="22" t="s">
        <v>22</v>
      </c>
      <c r="P2916" s="22" t="s">
        <v>23</v>
      </c>
      <c r="Q2916" s="75">
        <v>658.35</v>
      </c>
      <c r="R2916" s="73">
        <v>0</v>
      </c>
      <c r="S2916" s="73">
        <v>335.61</v>
      </c>
    </row>
    <row r="2917" spans="1:19" x14ac:dyDescent="0.35">
      <c r="A2917" s="72">
        <v>41377</v>
      </c>
      <c r="B2917" s="22" t="s">
        <v>105</v>
      </c>
      <c r="C2917" s="72" t="s">
        <v>59</v>
      </c>
      <c r="D2917" s="60">
        <v>1976</v>
      </c>
      <c r="E2917" s="22">
        <v>23</v>
      </c>
      <c r="F2917" s="49" t="s">
        <v>10</v>
      </c>
      <c r="G2917" s="49" t="s">
        <v>6</v>
      </c>
      <c r="H2917" s="73">
        <v>2.95</v>
      </c>
      <c r="I2917" s="73" t="s">
        <v>78</v>
      </c>
      <c r="J2917" s="74">
        <v>0</v>
      </c>
      <c r="K2917" s="73">
        <v>2.95</v>
      </c>
      <c r="L2917" s="73">
        <v>1.68</v>
      </c>
      <c r="M2917" s="22">
        <v>11</v>
      </c>
      <c r="N2917" s="22">
        <v>3033</v>
      </c>
      <c r="O2917" s="22" t="s">
        <v>22</v>
      </c>
      <c r="P2917" s="22" t="s">
        <v>23</v>
      </c>
      <c r="Q2917" s="75">
        <v>32.450000000000003</v>
      </c>
      <c r="R2917" s="73">
        <v>0</v>
      </c>
      <c r="S2917" s="73">
        <v>13.970000000000002</v>
      </c>
    </row>
    <row r="2918" spans="1:19" x14ac:dyDescent="0.35">
      <c r="A2918" s="72">
        <v>41377</v>
      </c>
      <c r="B2918" s="22" t="s">
        <v>105</v>
      </c>
      <c r="C2918" s="72" t="s">
        <v>59</v>
      </c>
      <c r="D2918" s="60">
        <v>1977</v>
      </c>
      <c r="E2918" s="22">
        <v>1</v>
      </c>
      <c r="F2918" s="49" t="s">
        <v>11</v>
      </c>
      <c r="G2918" s="49" t="s">
        <v>6</v>
      </c>
      <c r="H2918" s="73">
        <v>43.95</v>
      </c>
      <c r="I2918" s="73" t="s">
        <v>82</v>
      </c>
      <c r="J2918" s="74">
        <v>0</v>
      </c>
      <c r="K2918" s="73">
        <v>43.95</v>
      </c>
      <c r="L2918" s="73">
        <v>25.6</v>
      </c>
      <c r="M2918" s="22">
        <v>22</v>
      </c>
      <c r="N2918" s="22">
        <v>3017</v>
      </c>
      <c r="O2918" s="22" t="s">
        <v>32</v>
      </c>
      <c r="P2918" s="22" t="s">
        <v>29</v>
      </c>
      <c r="Q2918" s="75">
        <v>966.90000000000009</v>
      </c>
      <c r="R2918" s="73">
        <v>0</v>
      </c>
      <c r="S2918" s="73">
        <v>403.70000000000005</v>
      </c>
    </row>
    <row r="2919" spans="1:19" x14ac:dyDescent="0.35">
      <c r="A2919" s="72">
        <v>41378</v>
      </c>
      <c r="B2919" s="22" t="s">
        <v>99</v>
      </c>
      <c r="C2919" s="72" t="s">
        <v>59</v>
      </c>
      <c r="D2919" s="60">
        <v>1978</v>
      </c>
      <c r="E2919" s="22">
        <v>40</v>
      </c>
      <c r="F2919" s="49" t="s">
        <v>10</v>
      </c>
      <c r="G2919" s="49" t="s">
        <v>6</v>
      </c>
      <c r="H2919" s="73">
        <v>16.95</v>
      </c>
      <c r="I2919" s="73" t="s">
        <v>79</v>
      </c>
      <c r="J2919" s="74">
        <v>0.1</v>
      </c>
      <c r="K2919" s="73">
        <v>15.26</v>
      </c>
      <c r="L2919" s="73">
        <v>6.53</v>
      </c>
      <c r="M2919" s="22">
        <v>30</v>
      </c>
      <c r="N2919" s="22">
        <v>3017</v>
      </c>
      <c r="O2919" s="22" t="s">
        <v>32</v>
      </c>
      <c r="P2919" s="22" t="s">
        <v>29</v>
      </c>
      <c r="Q2919" s="75">
        <v>457.8</v>
      </c>
      <c r="R2919" s="73">
        <v>1.6899999999999995</v>
      </c>
      <c r="S2919" s="73">
        <v>261.90000000000003</v>
      </c>
    </row>
    <row r="2920" spans="1:19" x14ac:dyDescent="0.35">
      <c r="A2920" s="72">
        <v>41378</v>
      </c>
      <c r="B2920" s="22" t="s">
        <v>99</v>
      </c>
      <c r="C2920" s="72" t="s">
        <v>59</v>
      </c>
      <c r="D2920" s="60">
        <v>1979</v>
      </c>
      <c r="E2920" s="22">
        <v>2</v>
      </c>
      <c r="F2920" s="49" t="s">
        <v>11</v>
      </c>
      <c r="G2920" s="49" t="s">
        <v>6</v>
      </c>
      <c r="H2920" s="73">
        <v>44.95</v>
      </c>
      <c r="I2920" s="73" t="s">
        <v>82</v>
      </c>
      <c r="J2920" s="74">
        <v>0</v>
      </c>
      <c r="K2920" s="73">
        <v>44.95</v>
      </c>
      <c r="L2920" s="73">
        <v>27.95</v>
      </c>
      <c r="M2920" s="22">
        <v>9</v>
      </c>
      <c r="N2920" s="22">
        <v>3025</v>
      </c>
      <c r="O2920" s="22" t="s">
        <v>35</v>
      </c>
      <c r="P2920" s="22" t="s">
        <v>31</v>
      </c>
      <c r="Q2920" s="75">
        <v>404.55</v>
      </c>
      <c r="R2920" s="73">
        <v>0</v>
      </c>
      <c r="S2920" s="73">
        <v>153.00000000000003</v>
      </c>
    </row>
    <row r="2921" spans="1:19" x14ac:dyDescent="0.35">
      <c r="A2921" s="72">
        <v>41379</v>
      </c>
      <c r="B2921" s="22" t="s">
        <v>100</v>
      </c>
      <c r="C2921" s="72" t="s">
        <v>59</v>
      </c>
      <c r="D2921" s="60">
        <v>1980</v>
      </c>
      <c r="E2921" s="22">
        <v>35</v>
      </c>
      <c r="F2921" s="49" t="s">
        <v>7</v>
      </c>
      <c r="G2921" s="49" t="s">
        <v>6</v>
      </c>
      <c r="H2921" s="73">
        <v>0.95</v>
      </c>
      <c r="I2921" s="73" t="s">
        <v>78</v>
      </c>
      <c r="J2921" s="74">
        <v>0</v>
      </c>
      <c r="K2921" s="73">
        <v>0.95</v>
      </c>
      <c r="L2921" s="73">
        <v>0.47</v>
      </c>
      <c r="M2921" s="22">
        <v>4</v>
      </c>
      <c r="N2921" s="22">
        <v>3030</v>
      </c>
      <c r="O2921" s="22" t="s">
        <v>40</v>
      </c>
      <c r="P2921" s="22" t="s">
        <v>41</v>
      </c>
      <c r="Q2921" s="75">
        <v>3.8</v>
      </c>
      <c r="R2921" s="73">
        <v>0</v>
      </c>
      <c r="S2921" s="73">
        <v>1.92</v>
      </c>
    </row>
    <row r="2922" spans="1:19" x14ac:dyDescent="0.35">
      <c r="A2922" s="72">
        <v>41379</v>
      </c>
      <c r="B2922" s="22" t="s">
        <v>100</v>
      </c>
      <c r="C2922" s="72" t="s">
        <v>59</v>
      </c>
      <c r="D2922" s="60">
        <v>1981</v>
      </c>
      <c r="E2922" s="22">
        <v>17</v>
      </c>
      <c r="F2922" s="49" t="s">
        <v>9</v>
      </c>
      <c r="G2922" s="49" t="s">
        <v>6</v>
      </c>
      <c r="H2922" s="73">
        <v>49.95</v>
      </c>
      <c r="I2922" s="73" t="s">
        <v>82</v>
      </c>
      <c r="J2922" s="74">
        <v>0</v>
      </c>
      <c r="K2922" s="73">
        <v>49.95</v>
      </c>
      <c r="L2922" s="73">
        <v>23.93</v>
      </c>
      <c r="M2922" s="22">
        <v>27</v>
      </c>
      <c r="N2922" s="22">
        <v>3010</v>
      </c>
      <c r="O2922" s="22" t="s">
        <v>45</v>
      </c>
      <c r="P2922" s="22" t="s">
        <v>44</v>
      </c>
      <c r="Q2922" s="75">
        <v>1348.65</v>
      </c>
      <c r="R2922" s="73">
        <v>0</v>
      </c>
      <c r="S2922" s="73">
        <v>702.54000000000008</v>
      </c>
    </row>
    <row r="2923" spans="1:19" x14ac:dyDescent="0.35">
      <c r="A2923" s="72">
        <v>41379</v>
      </c>
      <c r="B2923" s="22" t="s">
        <v>100</v>
      </c>
      <c r="C2923" s="72" t="s">
        <v>59</v>
      </c>
      <c r="D2923" s="60">
        <v>1982</v>
      </c>
      <c r="E2923" s="22">
        <v>33</v>
      </c>
      <c r="F2923" s="49" t="s">
        <v>8</v>
      </c>
      <c r="G2923" s="49" t="s">
        <v>6</v>
      </c>
      <c r="H2923" s="73">
        <v>19.95</v>
      </c>
      <c r="I2923" s="73" t="s">
        <v>79</v>
      </c>
      <c r="J2923" s="74">
        <v>0</v>
      </c>
      <c r="K2923" s="73">
        <v>19.95</v>
      </c>
      <c r="L2923" s="73">
        <v>9.7799999999999994</v>
      </c>
      <c r="M2923" s="22">
        <v>7</v>
      </c>
      <c r="N2923" s="22">
        <v>3014</v>
      </c>
      <c r="O2923" s="22" t="s">
        <v>24</v>
      </c>
      <c r="P2923" s="22" t="s">
        <v>25</v>
      </c>
      <c r="Q2923" s="75">
        <v>139.65</v>
      </c>
      <c r="R2923" s="73">
        <v>0</v>
      </c>
      <c r="S2923" s="73">
        <v>71.19</v>
      </c>
    </row>
    <row r="2924" spans="1:19" x14ac:dyDescent="0.35">
      <c r="A2924" s="72">
        <v>41379</v>
      </c>
      <c r="B2924" s="22" t="s">
        <v>100</v>
      </c>
      <c r="C2924" s="72" t="s">
        <v>59</v>
      </c>
      <c r="D2924" s="60">
        <v>1982</v>
      </c>
      <c r="E2924" s="22">
        <v>40</v>
      </c>
      <c r="F2924" s="49" t="s">
        <v>8</v>
      </c>
      <c r="G2924" s="49" t="s">
        <v>6</v>
      </c>
      <c r="H2924" s="73">
        <v>16.95</v>
      </c>
      <c r="I2924" s="73" t="s">
        <v>79</v>
      </c>
      <c r="J2924" s="74">
        <v>0</v>
      </c>
      <c r="K2924" s="73">
        <v>16.95</v>
      </c>
      <c r="L2924" s="73">
        <v>6.53</v>
      </c>
      <c r="M2924" s="22">
        <v>5</v>
      </c>
      <c r="N2924" s="22">
        <v>3014</v>
      </c>
      <c r="O2924" s="22" t="s">
        <v>24</v>
      </c>
      <c r="P2924" s="22" t="s">
        <v>25</v>
      </c>
      <c r="Q2924" s="75">
        <v>84.75</v>
      </c>
      <c r="R2924" s="73">
        <v>0</v>
      </c>
      <c r="S2924" s="73">
        <v>52.099999999999994</v>
      </c>
    </row>
    <row r="2925" spans="1:19" x14ac:dyDescent="0.35">
      <c r="A2925" s="72">
        <v>41379</v>
      </c>
      <c r="B2925" s="22" t="s">
        <v>100</v>
      </c>
      <c r="C2925" s="72" t="s">
        <v>59</v>
      </c>
      <c r="D2925" s="60">
        <v>1983</v>
      </c>
      <c r="E2925" s="22">
        <v>13</v>
      </c>
      <c r="F2925" s="49" t="s">
        <v>9</v>
      </c>
      <c r="G2925" s="49" t="s">
        <v>6</v>
      </c>
      <c r="H2925" s="73">
        <v>26.95</v>
      </c>
      <c r="I2925" s="73" t="s">
        <v>80</v>
      </c>
      <c r="J2925" s="74">
        <v>0</v>
      </c>
      <c r="K2925" s="73">
        <v>26.95</v>
      </c>
      <c r="L2925" s="73">
        <v>13.26</v>
      </c>
      <c r="M2925" s="22">
        <v>17</v>
      </c>
      <c r="N2925" s="22">
        <v>3012</v>
      </c>
      <c r="O2925" s="22" t="s">
        <v>36</v>
      </c>
      <c r="P2925" s="22" t="s">
        <v>34</v>
      </c>
      <c r="Q2925" s="75">
        <v>458.15</v>
      </c>
      <c r="R2925" s="73">
        <v>0</v>
      </c>
      <c r="S2925" s="73">
        <v>232.73</v>
      </c>
    </row>
    <row r="2926" spans="1:19" x14ac:dyDescent="0.35">
      <c r="A2926" s="72">
        <v>41379</v>
      </c>
      <c r="B2926" s="22" t="s">
        <v>100</v>
      </c>
      <c r="C2926" s="72" t="s">
        <v>59</v>
      </c>
      <c r="D2926" s="60">
        <v>1983</v>
      </c>
      <c r="E2926" s="22">
        <v>4</v>
      </c>
      <c r="F2926" s="49" t="s">
        <v>9</v>
      </c>
      <c r="G2926" s="49" t="s">
        <v>6</v>
      </c>
      <c r="H2926" s="73">
        <v>73.95</v>
      </c>
      <c r="I2926" s="73" t="s">
        <v>83</v>
      </c>
      <c r="J2926" s="74">
        <v>0</v>
      </c>
      <c r="K2926" s="73">
        <v>73.95</v>
      </c>
      <c r="L2926" s="73">
        <v>38.86</v>
      </c>
      <c r="M2926" s="22">
        <v>1</v>
      </c>
      <c r="N2926" s="22">
        <v>3012</v>
      </c>
      <c r="O2926" s="22" t="s">
        <v>36</v>
      </c>
      <c r="P2926" s="22" t="s">
        <v>34</v>
      </c>
      <c r="Q2926" s="75">
        <v>73.95</v>
      </c>
      <c r="R2926" s="73">
        <v>0</v>
      </c>
      <c r="S2926" s="73">
        <v>35.090000000000003</v>
      </c>
    </row>
    <row r="2927" spans="1:19" x14ac:dyDescent="0.35">
      <c r="A2927" s="72">
        <v>41379</v>
      </c>
      <c r="B2927" s="22" t="s">
        <v>100</v>
      </c>
      <c r="C2927" s="72" t="s">
        <v>59</v>
      </c>
      <c r="D2927" s="60">
        <v>1984</v>
      </c>
      <c r="E2927" s="22">
        <v>9</v>
      </c>
      <c r="F2927" s="49" t="s">
        <v>8</v>
      </c>
      <c r="G2927" s="49" t="s">
        <v>6</v>
      </c>
      <c r="H2927" s="73">
        <v>48.95</v>
      </c>
      <c r="I2927" s="73" t="s">
        <v>82</v>
      </c>
      <c r="J2927" s="74">
        <v>0</v>
      </c>
      <c r="K2927" s="73">
        <v>48.95</v>
      </c>
      <c r="L2927" s="73">
        <v>24.52</v>
      </c>
      <c r="M2927" s="22">
        <v>21</v>
      </c>
      <c r="N2927" s="22">
        <v>3020</v>
      </c>
      <c r="O2927" s="22" t="s">
        <v>26</v>
      </c>
      <c r="P2927" s="22" t="s">
        <v>27</v>
      </c>
      <c r="Q2927" s="75">
        <v>1027.95</v>
      </c>
      <c r="R2927" s="73">
        <v>0</v>
      </c>
      <c r="S2927" s="73">
        <v>513.03000000000009</v>
      </c>
    </row>
    <row r="2928" spans="1:19" x14ac:dyDescent="0.35">
      <c r="A2928" s="72">
        <v>41379</v>
      </c>
      <c r="B2928" s="22" t="s">
        <v>100</v>
      </c>
      <c r="C2928" s="72" t="s">
        <v>59</v>
      </c>
      <c r="D2928" s="60">
        <v>1985</v>
      </c>
      <c r="E2928" s="22">
        <v>18</v>
      </c>
      <c r="F2928" s="49" t="s">
        <v>9</v>
      </c>
      <c r="G2928" s="49" t="s">
        <v>6</v>
      </c>
      <c r="H2928" s="73">
        <v>54.95</v>
      </c>
      <c r="I2928" s="73" t="s">
        <v>83</v>
      </c>
      <c r="J2928" s="74">
        <v>0</v>
      </c>
      <c r="K2928" s="73">
        <v>54.95</v>
      </c>
      <c r="L2928" s="73">
        <v>26.65</v>
      </c>
      <c r="M2928" s="22">
        <v>34</v>
      </c>
      <c r="N2928" s="22">
        <v>3029</v>
      </c>
      <c r="O2928" s="22" t="s">
        <v>46</v>
      </c>
      <c r="P2928" s="22" t="s">
        <v>23</v>
      </c>
      <c r="Q2928" s="75">
        <v>1868.3000000000002</v>
      </c>
      <c r="R2928" s="73">
        <v>0</v>
      </c>
      <c r="S2928" s="73">
        <v>962.20000000000016</v>
      </c>
    </row>
    <row r="2929" spans="1:19" x14ac:dyDescent="0.35">
      <c r="A2929" s="72">
        <v>41379</v>
      </c>
      <c r="B2929" s="22" t="s">
        <v>100</v>
      </c>
      <c r="C2929" s="72" t="s">
        <v>59</v>
      </c>
      <c r="D2929" s="60">
        <v>1986</v>
      </c>
      <c r="E2929" s="22">
        <v>19</v>
      </c>
      <c r="F2929" s="49" t="s">
        <v>9</v>
      </c>
      <c r="G2929" s="49" t="s">
        <v>6</v>
      </c>
      <c r="H2929" s="73">
        <v>49.95</v>
      </c>
      <c r="I2929" s="73" t="s">
        <v>82</v>
      </c>
      <c r="J2929" s="74">
        <v>0</v>
      </c>
      <c r="K2929" s="73">
        <v>49.95</v>
      </c>
      <c r="L2929" s="73">
        <v>24.77</v>
      </c>
      <c r="M2929" s="22">
        <v>18</v>
      </c>
      <c r="N2929" s="22">
        <v>3011</v>
      </c>
      <c r="O2929" s="22" t="s">
        <v>52</v>
      </c>
      <c r="P2929" s="22" t="s">
        <v>31</v>
      </c>
      <c r="Q2929" s="75">
        <v>899.1</v>
      </c>
      <c r="R2929" s="73">
        <v>0</v>
      </c>
      <c r="S2929" s="73">
        <v>453.24000000000007</v>
      </c>
    </row>
    <row r="2930" spans="1:19" x14ac:dyDescent="0.35">
      <c r="A2930" s="72">
        <v>41379</v>
      </c>
      <c r="B2930" s="22" t="s">
        <v>100</v>
      </c>
      <c r="C2930" s="72" t="s">
        <v>59</v>
      </c>
      <c r="D2930" s="60">
        <v>1987</v>
      </c>
      <c r="E2930" s="22">
        <v>34</v>
      </c>
      <c r="F2930" s="49" t="s">
        <v>7</v>
      </c>
      <c r="G2930" s="49" t="s">
        <v>6</v>
      </c>
      <c r="H2930" s="73">
        <v>37.950000000000003</v>
      </c>
      <c r="I2930" s="73" t="s">
        <v>81</v>
      </c>
      <c r="J2930" s="74">
        <v>0.1</v>
      </c>
      <c r="K2930" s="73">
        <v>34.159999999999997</v>
      </c>
      <c r="L2930" s="73">
        <v>15.35</v>
      </c>
      <c r="M2930" s="22">
        <v>18</v>
      </c>
      <c r="N2930" s="22">
        <v>3017</v>
      </c>
      <c r="O2930" s="22" t="s">
        <v>32</v>
      </c>
      <c r="P2930" s="22" t="s">
        <v>29</v>
      </c>
      <c r="Q2930" s="75">
        <v>614.87999999999988</v>
      </c>
      <c r="R2930" s="73">
        <v>3.7900000000000063</v>
      </c>
      <c r="S2930" s="73">
        <v>338.57999999999993</v>
      </c>
    </row>
    <row r="2931" spans="1:19" x14ac:dyDescent="0.35">
      <c r="A2931" s="72">
        <v>41379</v>
      </c>
      <c r="B2931" s="22" t="s">
        <v>100</v>
      </c>
      <c r="C2931" s="72" t="s">
        <v>59</v>
      </c>
      <c r="D2931" s="60">
        <v>1987</v>
      </c>
      <c r="E2931" s="22">
        <v>4</v>
      </c>
      <c r="F2931" s="49" t="s">
        <v>7</v>
      </c>
      <c r="G2931" s="49" t="s">
        <v>6</v>
      </c>
      <c r="H2931" s="73">
        <v>73.95</v>
      </c>
      <c r="I2931" s="73" t="s">
        <v>83</v>
      </c>
      <c r="J2931" s="74">
        <v>0</v>
      </c>
      <c r="K2931" s="73">
        <v>73.95</v>
      </c>
      <c r="L2931" s="73">
        <v>38.86</v>
      </c>
      <c r="M2931" s="22">
        <v>1</v>
      </c>
      <c r="N2931" s="22">
        <v>3017</v>
      </c>
      <c r="O2931" s="22" t="s">
        <v>32</v>
      </c>
      <c r="P2931" s="22" t="s">
        <v>29</v>
      </c>
      <c r="Q2931" s="75">
        <v>73.95</v>
      </c>
      <c r="R2931" s="73">
        <v>0</v>
      </c>
      <c r="S2931" s="73">
        <v>35.090000000000003</v>
      </c>
    </row>
    <row r="2932" spans="1:19" x14ac:dyDescent="0.35">
      <c r="A2932" s="72">
        <v>41379</v>
      </c>
      <c r="B2932" s="22" t="s">
        <v>100</v>
      </c>
      <c r="C2932" s="72" t="s">
        <v>59</v>
      </c>
      <c r="D2932" s="60">
        <v>1987</v>
      </c>
      <c r="E2932" s="22">
        <v>26</v>
      </c>
      <c r="F2932" s="49" t="s">
        <v>7</v>
      </c>
      <c r="G2932" s="49" t="s">
        <v>6</v>
      </c>
      <c r="H2932" s="73">
        <v>0.95</v>
      </c>
      <c r="I2932" s="73" t="s">
        <v>78</v>
      </c>
      <c r="J2932" s="74">
        <v>0</v>
      </c>
      <c r="K2932" s="73">
        <v>0.95</v>
      </c>
      <c r="L2932" s="73">
        <v>0.42</v>
      </c>
      <c r="M2932" s="22">
        <v>23</v>
      </c>
      <c r="N2932" s="22">
        <v>3017</v>
      </c>
      <c r="O2932" s="22" t="s">
        <v>32</v>
      </c>
      <c r="P2932" s="22" t="s">
        <v>29</v>
      </c>
      <c r="Q2932" s="75">
        <v>21.849999999999998</v>
      </c>
      <c r="R2932" s="73">
        <v>0</v>
      </c>
      <c r="S2932" s="73">
        <v>12.190000000000001</v>
      </c>
    </row>
    <row r="2933" spans="1:19" x14ac:dyDescent="0.35">
      <c r="A2933" s="72">
        <v>41379</v>
      </c>
      <c r="B2933" s="22" t="s">
        <v>100</v>
      </c>
      <c r="C2933" s="72" t="s">
        <v>59</v>
      </c>
      <c r="D2933" s="60">
        <v>1988</v>
      </c>
      <c r="E2933" s="22">
        <v>29</v>
      </c>
      <c r="F2933" s="49" t="s">
        <v>9</v>
      </c>
      <c r="G2933" s="49" t="s">
        <v>6</v>
      </c>
      <c r="H2933" s="73">
        <v>40.950000000000003</v>
      </c>
      <c r="I2933" s="73" t="s">
        <v>82</v>
      </c>
      <c r="J2933" s="74">
        <v>0</v>
      </c>
      <c r="K2933" s="73">
        <v>40.950000000000003</v>
      </c>
      <c r="L2933" s="73">
        <v>15.51</v>
      </c>
      <c r="M2933" s="22">
        <v>4</v>
      </c>
      <c r="N2933" s="22">
        <v>3011</v>
      </c>
      <c r="O2933" s="22" t="s">
        <v>52</v>
      </c>
      <c r="P2933" s="22" t="s">
        <v>31</v>
      </c>
      <c r="Q2933" s="75">
        <v>163.80000000000001</v>
      </c>
      <c r="R2933" s="73">
        <v>0</v>
      </c>
      <c r="S2933" s="73">
        <v>101.76000000000002</v>
      </c>
    </row>
    <row r="2934" spans="1:19" x14ac:dyDescent="0.35">
      <c r="A2934" s="72">
        <v>41379</v>
      </c>
      <c r="B2934" s="22" t="s">
        <v>100</v>
      </c>
      <c r="C2934" s="72" t="s">
        <v>59</v>
      </c>
      <c r="D2934" s="60">
        <v>1989</v>
      </c>
      <c r="E2934" s="22">
        <v>26</v>
      </c>
      <c r="F2934" s="49" t="s">
        <v>8</v>
      </c>
      <c r="G2934" s="49" t="s">
        <v>6</v>
      </c>
      <c r="H2934" s="73">
        <v>0.95</v>
      </c>
      <c r="I2934" s="73" t="s">
        <v>78</v>
      </c>
      <c r="J2934" s="74">
        <v>0</v>
      </c>
      <c r="K2934" s="73">
        <v>0.95</v>
      </c>
      <c r="L2934" s="73">
        <v>0.42</v>
      </c>
      <c r="M2934" s="22">
        <v>20</v>
      </c>
      <c r="N2934" s="22">
        <v>3018</v>
      </c>
      <c r="O2934" s="22" t="s">
        <v>49</v>
      </c>
      <c r="P2934" s="22" t="s">
        <v>41</v>
      </c>
      <c r="Q2934" s="75">
        <v>19</v>
      </c>
      <c r="R2934" s="73">
        <v>0</v>
      </c>
      <c r="S2934" s="73">
        <v>10.600000000000001</v>
      </c>
    </row>
    <row r="2935" spans="1:19" x14ac:dyDescent="0.35">
      <c r="A2935" s="72">
        <v>41379</v>
      </c>
      <c r="B2935" s="22" t="s">
        <v>100</v>
      </c>
      <c r="C2935" s="72" t="s">
        <v>59</v>
      </c>
      <c r="D2935" s="60">
        <v>1989</v>
      </c>
      <c r="E2935" s="22">
        <v>3</v>
      </c>
      <c r="F2935" s="49" t="s">
        <v>8</v>
      </c>
      <c r="G2935" s="49" t="s">
        <v>6</v>
      </c>
      <c r="H2935" s="73">
        <v>59.95</v>
      </c>
      <c r="I2935" s="73" t="s">
        <v>83</v>
      </c>
      <c r="J2935" s="74">
        <v>0</v>
      </c>
      <c r="K2935" s="73">
        <v>59.95</v>
      </c>
      <c r="L2935" s="73">
        <v>28.73</v>
      </c>
      <c r="M2935" s="22">
        <v>25</v>
      </c>
      <c r="N2935" s="22">
        <v>3018</v>
      </c>
      <c r="O2935" s="22" t="s">
        <v>49</v>
      </c>
      <c r="P2935" s="22" t="s">
        <v>41</v>
      </c>
      <c r="Q2935" s="75">
        <v>1498.75</v>
      </c>
      <c r="R2935" s="73">
        <v>0</v>
      </c>
      <c r="S2935" s="73">
        <v>780.50000000000011</v>
      </c>
    </row>
    <row r="2936" spans="1:19" x14ac:dyDescent="0.35">
      <c r="A2936" s="72">
        <v>41379</v>
      </c>
      <c r="B2936" s="22" t="s">
        <v>100</v>
      </c>
      <c r="C2936" s="72" t="s">
        <v>59</v>
      </c>
      <c r="D2936" s="60">
        <v>1989</v>
      </c>
      <c r="E2936" s="22">
        <v>7</v>
      </c>
      <c r="F2936" s="49" t="s">
        <v>8</v>
      </c>
      <c r="G2936" s="49" t="s">
        <v>6</v>
      </c>
      <c r="H2936" s="73">
        <v>20.95</v>
      </c>
      <c r="I2936" s="73" t="s">
        <v>80</v>
      </c>
      <c r="J2936" s="74">
        <v>0</v>
      </c>
      <c r="K2936" s="73">
        <v>20.95</v>
      </c>
      <c r="L2936" s="73">
        <v>10.039999999999999</v>
      </c>
      <c r="M2936" s="22">
        <v>28</v>
      </c>
      <c r="N2936" s="22">
        <v>3018</v>
      </c>
      <c r="O2936" s="22" t="s">
        <v>49</v>
      </c>
      <c r="P2936" s="22" t="s">
        <v>41</v>
      </c>
      <c r="Q2936" s="75">
        <v>586.6</v>
      </c>
      <c r="R2936" s="73">
        <v>0</v>
      </c>
      <c r="S2936" s="73">
        <v>305.48</v>
      </c>
    </row>
    <row r="2937" spans="1:19" x14ac:dyDescent="0.35">
      <c r="A2937" s="72">
        <v>41379</v>
      </c>
      <c r="B2937" s="22" t="s">
        <v>100</v>
      </c>
      <c r="C2937" s="72" t="s">
        <v>59</v>
      </c>
      <c r="D2937" s="60">
        <v>1990</v>
      </c>
      <c r="E2937" s="22">
        <v>43</v>
      </c>
      <c r="F2937" s="49" t="s">
        <v>9</v>
      </c>
      <c r="G2937" s="49" t="s">
        <v>6</v>
      </c>
      <c r="H2937" s="73">
        <v>11.95</v>
      </c>
      <c r="I2937" s="73" t="s">
        <v>79</v>
      </c>
      <c r="J2937" s="74">
        <v>0</v>
      </c>
      <c r="K2937" s="73">
        <v>11.95</v>
      </c>
      <c r="L2937" s="73">
        <v>3.32</v>
      </c>
      <c r="M2937" s="22">
        <v>11</v>
      </c>
      <c r="N2937" s="22">
        <v>3018</v>
      </c>
      <c r="O2937" s="22" t="s">
        <v>49</v>
      </c>
      <c r="P2937" s="22" t="s">
        <v>41</v>
      </c>
      <c r="Q2937" s="75">
        <v>131.44999999999999</v>
      </c>
      <c r="R2937" s="73">
        <v>0</v>
      </c>
      <c r="S2937" s="73">
        <v>94.929999999999993</v>
      </c>
    </row>
    <row r="2938" spans="1:19" x14ac:dyDescent="0.35">
      <c r="A2938" s="72">
        <v>41379</v>
      </c>
      <c r="B2938" s="22" t="s">
        <v>100</v>
      </c>
      <c r="C2938" s="72" t="s">
        <v>59</v>
      </c>
      <c r="D2938" s="60">
        <v>1991</v>
      </c>
      <c r="E2938" s="22">
        <v>6</v>
      </c>
      <c r="F2938" s="49" t="s">
        <v>8</v>
      </c>
      <c r="G2938" s="49" t="s">
        <v>6</v>
      </c>
      <c r="H2938" s="73">
        <v>55.95</v>
      </c>
      <c r="I2938" s="73" t="s">
        <v>83</v>
      </c>
      <c r="J2938" s="74">
        <v>0.1</v>
      </c>
      <c r="K2938" s="73">
        <v>50.36</v>
      </c>
      <c r="L2938" s="73">
        <v>16.059999999999999</v>
      </c>
      <c r="M2938" s="22">
        <v>4</v>
      </c>
      <c r="N2938" s="22">
        <v>3010</v>
      </c>
      <c r="O2938" s="22" t="s">
        <v>45</v>
      </c>
      <c r="P2938" s="22" t="s">
        <v>44</v>
      </c>
      <c r="Q2938" s="75">
        <v>201.44</v>
      </c>
      <c r="R2938" s="73">
        <v>5.5900000000000034</v>
      </c>
      <c r="S2938" s="73">
        <v>137.19999999999999</v>
      </c>
    </row>
    <row r="2939" spans="1:19" x14ac:dyDescent="0.35">
      <c r="A2939" s="72">
        <v>41379</v>
      </c>
      <c r="B2939" s="22" t="s">
        <v>100</v>
      </c>
      <c r="C2939" s="72" t="s">
        <v>59</v>
      </c>
      <c r="D2939" s="60">
        <v>1992</v>
      </c>
      <c r="E2939" s="22">
        <v>13</v>
      </c>
      <c r="F2939" s="49" t="s">
        <v>8</v>
      </c>
      <c r="G2939" s="49" t="s">
        <v>6</v>
      </c>
      <c r="H2939" s="73">
        <v>26.95</v>
      </c>
      <c r="I2939" s="73" t="s">
        <v>80</v>
      </c>
      <c r="J2939" s="74">
        <v>0</v>
      </c>
      <c r="K2939" s="73">
        <v>26.95</v>
      </c>
      <c r="L2939" s="73">
        <v>13.26</v>
      </c>
      <c r="M2939" s="22">
        <v>14</v>
      </c>
      <c r="N2939" s="22">
        <v>3023</v>
      </c>
      <c r="O2939" s="22" t="s">
        <v>38</v>
      </c>
      <c r="P2939" s="22" t="s">
        <v>23</v>
      </c>
      <c r="Q2939" s="75">
        <v>377.3</v>
      </c>
      <c r="R2939" s="73">
        <v>0</v>
      </c>
      <c r="S2939" s="73">
        <v>191.66</v>
      </c>
    </row>
    <row r="2940" spans="1:19" x14ac:dyDescent="0.35">
      <c r="A2940" s="72">
        <v>41379</v>
      </c>
      <c r="B2940" s="22" t="s">
        <v>100</v>
      </c>
      <c r="C2940" s="72" t="s">
        <v>59</v>
      </c>
      <c r="D2940" s="60">
        <v>1993</v>
      </c>
      <c r="E2940" s="22">
        <v>49</v>
      </c>
      <c r="F2940" s="49" t="s">
        <v>9</v>
      </c>
      <c r="G2940" s="49" t="s">
        <v>6</v>
      </c>
      <c r="H2940" s="73">
        <v>63.95</v>
      </c>
      <c r="I2940" s="73" t="s">
        <v>83</v>
      </c>
      <c r="J2940" s="74">
        <v>0</v>
      </c>
      <c r="K2940" s="73">
        <v>63.95</v>
      </c>
      <c r="L2940" s="73">
        <v>27.1</v>
      </c>
      <c r="M2940" s="22">
        <v>2</v>
      </c>
      <c r="N2940" s="22">
        <v>3027</v>
      </c>
      <c r="O2940" s="22" t="s">
        <v>50</v>
      </c>
      <c r="P2940" s="22" t="s">
        <v>23</v>
      </c>
      <c r="Q2940" s="75">
        <v>127.9</v>
      </c>
      <c r="R2940" s="73">
        <v>0</v>
      </c>
      <c r="S2940" s="73">
        <v>73.7</v>
      </c>
    </row>
    <row r="2941" spans="1:19" x14ac:dyDescent="0.35">
      <c r="A2941" s="72">
        <v>41379</v>
      </c>
      <c r="B2941" s="22" t="s">
        <v>100</v>
      </c>
      <c r="C2941" s="72" t="s">
        <v>59</v>
      </c>
      <c r="D2941" s="60">
        <v>1994</v>
      </c>
      <c r="E2941" s="22">
        <v>17</v>
      </c>
      <c r="F2941" s="49" t="s">
        <v>8</v>
      </c>
      <c r="G2941" s="49" t="s">
        <v>6</v>
      </c>
      <c r="H2941" s="73">
        <v>49.95</v>
      </c>
      <c r="I2941" s="73" t="s">
        <v>82</v>
      </c>
      <c r="J2941" s="74">
        <v>0</v>
      </c>
      <c r="K2941" s="73">
        <v>49.95</v>
      </c>
      <c r="L2941" s="73">
        <v>23.93</v>
      </c>
      <c r="M2941" s="22">
        <v>16</v>
      </c>
      <c r="N2941" s="22">
        <v>3019</v>
      </c>
      <c r="O2941" s="22" t="s">
        <v>28</v>
      </c>
      <c r="P2941" s="22" t="s">
        <v>29</v>
      </c>
      <c r="Q2941" s="75">
        <v>799.2</v>
      </c>
      <c r="R2941" s="73">
        <v>0</v>
      </c>
      <c r="S2941" s="73">
        <v>416.32000000000005</v>
      </c>
    </row>
    <row r="2942" spans="1:19" x14ac:dyDescent="0.35">
      <c r="A2942" s="72">
        <v>41379</v>
      </c>
      <c r="B2942" s="22" t="s">
        <v>100</v>
      </c>
      <c r="C2942" s="72" t="s">
        <v>59</v>
      </c>
      <c r="D2942" s="60">
        <v>1995</v>
      </c>
      <c r="E2942" s="22">
        <v>24</v>
      </c>
      <c r="F2942" s="49" t="s">
        <v>8</v>
      </c>
      <c r="G2942" s="49" t="s">
        <v>6</v>
      </c>
      <c r="H2942" s="73">
        <v>27.95</v>
      </c>
      <c r="I2942" s="73" t="s">
        <v>80</v>
      </c>
      <c r="J2942" s="74">
        <v>0</v>
      </c>
      <c r="K2942" s="73">
        <v>27.95</v>
      </c>
      <c r="L2942" s="73">
        <v>16.8</v>
      </c>
      <c r="M2942" s="22">
        <v>2</v>
      </c>
      <c r="N2942" s="22">
        <v>3030</v>
      </c>
      <c r="O2942" s="22" t="s">
        <v>40</v>
      </c>
      <c r="P2942" s="22" t="s">
        <v>41</v>
      </c>
      <c r="Q2942" s="75">
        <v>55.9</v>
      </c>
      <c r="R2942" s="73">
        <v>0</v>
      </c>
      <c r="S2942" s="73">
        <v>22.299999999999997</v>
      </c>
    </row>
    <row r="2943" spans="1:19" x14ac:dyDescent="0.35">
      <c r="A2943" s="72">
        <v>41379</v>
      </c>
      <c r="B2943" s="22" t="s">
        <v>100</v>
      </c>
      <c r="C2943" s="72" t="s">
        <v>59</v>
      </c>
      <c r="D2943" s="60">
        <v>1996</v>
      </c>
      <c r="E2943" s="22">
        <v>25</v>
      </c>
      <c r="F2943" s="49" t="s">
        <v>9</v>
      </c>
      <c r="G2943" s="49" t="s">
        <v>6</v>
      </c>
      <c r="H2943" s="73">
        <v>0.95</v>
      </c>
      <c r="I2943" s="73" t="s">
        <v>78</v>
      </c>
      <c r="J2943" s="74">
        <v>0</v>
      </c>
      <c r="K2943" s="73">
        <v>0.95</v>
      </c>
      <c r="L2943" s="73">
        <v>0.35</v>
      </c>
      <c r="M2943" s="22">
        <v>15</v>
      </c>
      <c r="N2943" s="22">
        <v>3013</v>
      </c>
      <c r="O2943" s="22" t="s">
        <v>33</v>
      </c>
      <c r="P2943" s="22" t="s">
        <v>34</v>
      </c>
      <c r="Q2943" s="75">
        <v>14.25</v>
      </c>
      <c r="R2943" s="73">
        <v>0</v>
      </c>
      <c r="S2943" s="73">
        <v>9</v>
      </c>
    </row>
    <row r="2944" spans="1:19" x14ac:dyDescent="0.35">
      <c r="A2944" s="72">
        <v>41379</v>
      </c>
      <c r="B2944" s="22" t="s">
        <v>100</v>
      </c>
      <c r="C2944" s="72" t="s">
        <v>59</v>
      </c>
      <c r="D2944" s="60">
        <v>1997</v>
      </c>
      <c r="E2944" s="22">
        <v>12</v>
      </c>
      <c r="F2944" s="49" t="s">
        <v>8</v>
      </c>
      <c r="G2944" s="49" t="s">
        <v>6</v>
      </c>
      <c r="H2944" s="73">
        <v>47.95</v>
      </c>
      <c r="I2944" s="73" t="s">
        <v>82</v>
      </c>
      <c r="J2944" s="74">
        <v>0</v>
      </c>
      <c r="K2944" s="73">
        <v>47.95</v>
      </c>
      <c r="L2944" s="73">
        <v>20.7</v>
      </c>
      <c r="M2944" s="22">
        <v>2</v>
      </c>
      <c r="N2944" s="22">
        <v>3016</v>
      </c>
      <c r="O2944" s="22" t="s">
        <v>42</v>
      </c>
      <c r="P2944" s="22" t="s">
        <v>29</v>
      </c>
      <c r="Q2944" s="75">
        <v>95.9</v>
      </c>
      <c r="R2944" s="73">
        <v>0</v>
      </c>
      <c r="S2944" s="73">
        <v>54.500000000000007</v>
      </c>
    </row>
    <row r="2945" spans="1:19" x14ac:dyDescent="0.35">
      <c r="A2945" s="72">
        <v>41379</v>
      </c>
      <c r="B2945" s="22" t="s">
        <v>100</v>
      </c>
      <c r="C2945" s="72" t="s">
        <v>59</v>
      </c>
      <c r="D2945" s="60">
        <v>1998</v>
      </c>
      <c r="E2945" s="22">
        <v>34</v>
      </c>
      <c r="F2945" s="49" t="s">
        <v>9</v>
      </c>
      <c r="G2945" s="49" t="s">
        <v>6</v>
      </c>
      <c r="H2945" s="73">
        <v>37.950000000000003</v>
      </c>
      <c r="I2945" s="73" t="s">
        <v>81</v>
      </c>
      <c r="J2945" s="74">
        <v>0</v>
      </c>
      <c r="K2945" s="73">
        <v>37.950000000000003</v>
      </c>
      <c r="L2945" s="73">
        <v>15.35</v>
      </c>
      <c r="M2945" s="22">
        <v>5</v>
      </c>
      <c r="N2945" s="22">
        <v>3024</v>
      </c>
      <c r="O2945" s="22" t="s">
        <v>47</v>
      </c>
      <c r="P2945" s="22" t="s">
        <v>41</v>
      </c>
      <c r="Q2945" s="75">
        <v>189.75</v>
      </c>
      <c r="R2945" s="73">
        <v>0</v>
      </c>
      <c r="S2945" s="73">
        <v>113</v>
      </c>
    </row>
    <row r="2946" spans="1:19" x14ac:dyDescent="0.35">
      <c r="A2946" s="72">
        <v>41379</v>
      </c>
      <c r="B2946" s="22" t="s">
        <v>100</v>
      </c>
      <c r="C2946" s="72" t="s">
        <v>59</v>
      </c>
      <c r="D2946" s="60">
        <v>1999</v>
      </c>
      <c r="E2946" s="22">
        <v>20</v>
      </c>
      <c r="F2946" s="49" t="s">
        <v>8</v>
      </c>
      <c r="G2946" s="49" t="s">
        <v>6</v>
      </c>
      <c r="H2946" s="73">
        <v>16.95</v>
      </c>
      <c r="I2946" s="73" t="s">
        <v>79</v>
      </c>
      <c r="J2946" s="74">
        <v>0</v>
      </c>
      <c r="K2946" s="73">
        <v>16.95</v>
      </c>
      <c r="L2946" s="73">
        <v>6.76</v>
      </c>
      <c r="M2946" s="22">
        <v>4</v>
      </c>
      <c r="N2946" s="22">
        <v>3028</v>
      </c>
      <c r="O2946" s="22" t="s">
        <v>39</v>
      </c>
      <c r="P2946" s="22" t="s">
        <v>27</v>
      </c>
      <c r="Q2946" s="75">
        <v>67.8</v>
      </c>
      <c r="R2946" s="73">
        <v>0</v>
      </c>
      <c r="S2946" s="73">
        <v>40.76</v>
      </c>
    </row>
    <row r="2947" spans="1:19" x14ac:dyDescent="0.35">
      <c r="A2947" s="72">
        <v>41379</v>
      </c>
      <c r="B2947" s="22" t="s">
        <v>100</v>
      </c>
      <c r="C2947" s="72" t="s">
        <v>59</v>
      </c>
      <c r="D2947" s="60">
        <v>2000</v>
      </c>
      <c r="E2947" s="22">
        <v>21</v>
      </c>
      <c r="F2947" s="49" t="s">
        <v>8</v>
      </c>
      <c r="G2947" s="49" t="s">
        <v>6</v>
      </c>
      <c r="H2947" s="73">
        <v>26.95</v>
      </c>
      <c r="I2947" s="73" t="s">
        <v>80</v>
      </c>
      <c r="J2947" s="74">
        <v>0</v>
      </c>
      <c r="K2947" s="73">
        <v>26.95</v>
      </c>
      <c r="L2947" s="73">
        <v>12.42</v>
      </c>
      <c r="M2947" s="22">
        <v>26</v>
      </c>
      <c r="N2947" s="22">
        <v>3024</v>
      </c>
      <c r="O2947" s="22" t="s">
        <v>47</v>
      </c>
      <c r="P2947" s="22" t="s">
        <v>41</v>
      </c>
      <c r="Q2947" s="75">
        <v>700.69999999999993</v>
      </c>
      <c r="R2947" s="73">
        <v>0</v>
      </c>
      <c r="S2947" s="73">
        <v>377.78</v>
      </c>
    </row>
    <row r="2948" spans="1:19" x14ac:dyDescent="0.35">
      <c r="A2948" s="72">
        <v>41379</v>
      </c>
      <c r="B2948" s="22" t="s">
        <v>100</v>
      </c>
      <c r="C2948" s="72" t="s">
        <v>59</v>
      </c>
      <c r="D2948" s="60">
        <v>2001</v>
      </c>
      <c r="E2948" s="22">
        <v>35</v>
      </c>
      <c r="F2948" s="49" t="s">
        <v>9</v>
      </c>
      <c r="G2948" s="49" t="s">
        <v>6</v>
      </c>
      <c r="H2948" s="73">
        <v>0.95</v>
      </c>
      <c r="I2948" s="73" t="s">
        <v>78</v>
      </c>
      <c r="J2948" s="74">
        <v>0</v>
      </c>
      <c r="K2948" s="73">
        <v>0.95</v>
      </c>
      <c r="L2948" s="73">
        <v>0.47</v>
      </c>
      <c r="M2948" s="22">
        <v>36</v>
      </c>
      <c r="N2948" s="22">
        <v>3026</v>
      </c>
      <c r="O2948" s="22" t="s">
        <v>51</v>
      </c>
      <c r="P2948" s="22" t="s">
        <v>41</v>
      </c>
      <c r="Q2948" s="75">
        <v>34.199999999999996</v>
      </c>
      <c r="R2948" s="73">
        <v>0</v>
      </c>
      <c r="S2948" s="73">
        <v>17.28</v>
      </c>
    </row>
    <row r="2949" spans="1:19" x14ac:dyDescent="0.35">
      <c r="A2949" s="72">
        <v>41379</v>
      </c>
      <c r="B2949" s="22" t="s">
        <v>100</v>
      </c>
      <c r="C2949" s="72" t="s">
        <v>59</v>
      </c>
      <c r="D2949" s="60">
        <v>2001</v>
      </c>
      <c r="E2949" s="22">
        <v>32</v>
      </c>
      <c r="F2949" s="49" t="s">
        <v>9</v>
      </c>
      <c r="G2949" s="49" t="s">
        <v>6</v>
      </c>
      <c r="H2949" s="73">
        <v>22.95</v>
      </c>
      <c r="I2949" s="73" t="s">
        <v>80</v>
      </c>
      <c r="J2949" s="74">
        <v>0.1</v>
      </c>
      <c r="K2949" s="73">
        <v>20.66</v>
      </c>
      <c r="L2949" s="73">
        <v>11.78</v>
      </c>
      <c r="M2949" s="22">
        <v>5</v>
      </c>
      <c r="N2949" s="22">
        <v>3026</v>
      </c>
      <c r="O2949" s="22" t="s">
        <v>51</v>
      </c>
      <c r="P2949" s="22" t="s">
        <v>41</v>
      </c>
      <c r="Q2949" s="75">
        <v>103.3</v>
      </c>
      <c r="R2949" s="73">
        <v>2.2899999999999991</v>
      </c>
      <c r="S2949" s="73">
        <v>44.400000000000006</v>
      </c>
    </row>
    <row r="2950" spans="1:19" x14ac:dyDescent="0.35">
      <c r="A2950" s="72">
        <v>41380</v>
      </c>
      <c r="B2950" s="22" t="s">
        <v>101</v>
      </c>
      <c r="C2950" s="72" t="s">
        <v>59</v>
      </c>
      <c r="D2950" s="60">
        <v>2002</v>
      </c>
      <c r="E2950" s="22">
        <v>9</v>
      </c>
      <c r="F2950" s="49" t="s">
        <v>11</v>
      </c>
      <c r="G2950" s="49" t="s">
        <v>5</v>
      </c>
      <c r="H2950" s="73">
        <v>48.95</v>
      </c>
      <c r="I2950" s="73" t="s">
        <v>82</v>
      </c>
      <c r="J2950" s="74">
        <v>0</v>
      </c>
      <c r="K2950" s="73">
        <v>48.95</v>
      </c>
      <c r="L2950" s="73">
        <v>24.52</v>
      </c>
      <c r="M2950" s="22">
        <v>8</v>
      </c>
      <c r="N2950" s="22">
        <v>3033</v>
      </c>
      <c r="O2950" s="22" t="s">
        <v>22</v>
      </c>
      <c r="P2950" s="22" t="s">
        <v>23</v>
      </c>
      <c r="Q2950" s="75">
        <v>391.6</v>
      </c>
      <c r="R2950" s="73">
        <v>0</v>
      </c>
      <c r="S2950" s="73">
        <v>195.44000000000003</v>
      </c>
    </row>
    <row r="2951" spans="1:19" x14ac:dyDescent="0.35">
      <c r="A2951" s="72">
        <v>41380</v>
      </c>
      <c r="B2951" s="22" t="s">
        <v>101</v>
      </c>
      <c r="C2951" s="72" t="s">
        <v>59</v>
      </c>
      <c r="D2951" s="60">
        <v>2003</v>
      </c>
      <c r="E2951" s="22">
        <v>12</v>
      </c>
      <c r="F2951" s="49" t="s">
        <v>11</v>
      </c>
      <c r="G2951" s="49" t="s">
        <v>5</v>
      </c>
      <c r="H2951" s="73">
        <v>47.95</v>
      </c>
      <c r="I2951" s="73" t="s">
        <v>82</v>
      </c>
      <c r="J2951" s="74">
        <v>0</v>
      </c>
      <c r="K2951" s="73">
        <v>47.95</v>
      </c>
      <c r="L2951" s="73">
        <v>20.7</v>
      </c>
      <c r="M2951" s="22">
        <v>3</v>
      </c>
      <c r="N2951" s="22">
        <v>3021</v>
      </c>
      <c r="O2951" s="22" t="s">
        <v>26</v>
      </c>
      <c r="P2951" s="22" t="s">
        <v>27</v>
      </c>
      <c r="Q2951" s="75">
        <v>143.85000000000002</v>
      </c>
      <c r="R2951" s="73">
        <v>0</v>
      </c>
      <c r="S2951" s="73">
        <v>81.750000000000014</v>
      </c>
    </row>
    <row r="2952" spans="1:19" x14ac:dyDescent="0.35">
      <c r="A2952" s="72">
        <v>41380</v>
      </c>
      <c r="B2952" s="22" t="s">
        <v>101</v>
      </c>
      <c r="C2952" s="72" t="s">
        <v>59</v>
      </c>
      <c r="D2952" s="60">
        <v>2003</v>
      </c>
      <c r="E2952" s="22">
        <v>4</v>
      </c>
      <c r="F2952" s="49" t="s">
        <v>11</v>
      </c>
      <c r="G2952" s="49" t="s">
        <v>5</v>
      </c>
      <c r="H2952" s="73">
        <v>73.95</v>
      </c>
      <c r="I2952" s="73" t="s">
        <v>83</v>
      </c>
      <c r="J2952" s="74">
        <v>0</v>
      </c>
      <c r="K2952" s="73">
        <v>73.95</v>
      </c>
      <c r="L2952" s="73">
        <v>38.86</v>
      </c>
      <c r="M2952" s="22">
        <v>2</v>
      </c>
      <c r="N2952" s="22">
        <v>3021</v>
      </c>
      <c r="O2952" s="22" t="s">
        <v>26</v>
      </c>
      <c r="P2952" s="22" t="s">
        <v>27</v>
      </c>
      <c r="Q2952" s="75">
        <v>147.9</v>
      </c>
      <c r="R2952" s="73">
        <v>0</v>
      </c>
      <c r="S2952" s="73">
        <v>70.180000000000007</v>
      </c>
    </row>
    <row r="2953" spans="1:19" x14ac:dyDescent="0.35">
      <c r="A2953" s="72">
        <v>41380</v>
      </c>
      <c r="B2953" s="22" t="s">
        <v>101</v>
      </c>
      <c r="C2953" s="72" t="s">
        <v>59</v>
      </c>
      <c r="D2953" s="60">
        <v>2004</v>
      </c>
      <c r="E2953" s="22">
        <v>47</v>
      </c>
      <c r="F2953" s="49" t="s">
        <v>10</v>
      </c>
      <c r="G2953" s="49" t="s">
        <v>5</v>
      </c>
      <c r="H2953" s="73">
        <v>28.95</v>
      </c>
      <c r="I2953" s="73" t="s">
        <v>80</v>
      </c>
      <c r="J2953" s="74">
        <v>0</v>
      </c>
      <c r="K2953" s="73">
        <v>28.95</v>
      </c>
      <c r="L2953" s="73">
        <v>8.86</v>
      </c>
      <c r="M2953" s="22">
        <v>9</v>
      </c>
      <c r="N2953" s="22">
        <v>3012</v>
      </c>
      <c r="O2953" s="22" t="s">
        <v>36</v>
      </c>
      <c r="P2953" s="22" t="s">
        <v>34</v>
      </c>
      <c r="Q2953" s="75">
        <v>260.55</v>
      </c>
      <c r="R2953" s="73">
        <v>0</v>
      </c>
      <c r="S2953" s="73">
        <v>180.81</v>
      </c>
    </row>
    <row r="2954" spans="1:19" x14ac:dyDescent="0.35">
      <c r="A2954" s="72">
        <v>41380</v>
      </c>
      <c r="B2954" s="22" t="s">
        <v>101</v>
      </c>
      <c r="C2954" s="72" t="s">
        <v>59</v>
      </c>
      <c r="D2954" s="60">
        <v>2004</v>
      </c>
      <c r="E2954" s="22">
        <v>36</v>
      </c>
      <c r="F2954" s="49" t="s">
        <v>10</v>
      </c>
      <c r="G2954" s="49" t="s">
        <v>5</v>
      </c>
      <c r="H2954" s="73">
        <v>26.95</v>
      </c>
      <c r="I2954" s="73" t="s">
        <v>80</v>
      </c>
      <c r="J2954" s="74">
        <v>0</v>
      </c>
      <c r="K2954" s="73">
        <v>26.95</v>
      </c>
      <c r="L2954" s="73">
        <v>12.53</v>
      </c>
      <c r="M2954" s="22">
        <v>28</v>
      </c>
      <c r="N2954" s="22">
        <v>3012</v>
      </c>
      <c r="O2954" s="22" t="s">
        <v>36</v>
      </c>
      <c r="P2954" s="22" t="s">
        <v>34</v>
      </c>
      <c r="Q2954" s="75">
        <v>754.6</v>
      </c>
      <c r="R2954" s="73">
        <v>0</v>
      </c>
      <c r="S2954" s="73">
        <v>403.76</v>
      </c>
    </row>
    <row r="2955" spans="1:19" x14ac:dyDescent="0.35">
      <c r="A2955" s="72">
        <v>41380</v>
      </c>
      <c r="B2955" s="22" t="s">
        <v>101</v>
      </c>
      <c r="C2955" s="72" t="s">
        <v>59</v>
      </c>
      <c r="D2955" s="60">
        <v>2005</v>
      </c>
      <c r="E2955" s="22">
        <v>21</v>
      </c>
      <c r="F2955" s="49" t="s">
        <v>11</v>
      </c>
      <c r="G2955" s="49" t="s">
        <v>5</v>
      </c>
      <c r="H2955" s="73">
        <v>26.95</v>
      </c>
      <c r="I2955" s="73" t="s">
        <v>80</v>
      </c>
      <c r="J2955" s="74">
        <v>0.1</v>
      </c>
      <c r="K2955" s="73">
        <v>24.26</v>
      </c>
      <c r="L2955" s="73">
        <v>12.42</v>
      </c>
      <c r="M2955" s="22">
        <v>24</v>
      </c>
      <c r="N2955" s="22">
        <v>3014</v>
      </c>
      <c r="O2955" s="22" t="s">
        <v>24</v>
      </c>
      <c r="P2955" s="22" t="s">
        <v>25</v>
      </c>
      <c r="Q2955" s="75">
        <v>582.24</v>
      </c>
      <c r="R2955" s="73">
        <v>2.6899999999999977</v>
      </c>
      <c r="S2955" s="73">
        <v>284.16000000000003</v>
      </c>
    </row>
    <row r="2956" spans="1:19" x14ac:dyDescent="0.35">
      <c r="A2956" s="72">
        <v>41380</v>
      </c>
      <c r="B2956" s="22" t="s">
        <v>101</v>
      </c>
      <c r="C2956" s="72" t="s">
        <v>59</v>
      </c>
      <c r="D2956" s="60">
        <v>2006</v>
      </c>
      <c r="E2956" s="22">
        <v>33</v>
      </c>
      <c r="F2956" s="49" t="s">
        <v>10</v>
      </c>
      <c r="G2956" s="49" t="s">
        <v>5</v>
      </c>
      <c r="H2956" s="73">
        <v>19.95</v>
      </c>
      <c r="I2956" s="73" t="s">
        <v>79</v>
      </c>
      <c r="J2956" s="74">
        <v>0</v>
      </c>
      <c r="K2956" s="73">
        <v>19.95</v>
      </c>
      <c r="L2956" s="73">
        <v>9.7799999999999994</v>
      </c>
      <c r="M2956" s="22">
        <v>26</v>
      </c>
      <c r="N2956" s="22">
        <v>3018</v>
      </c>
      <c r="O2956" s="22" t="s">
        <v>49</v>
      </c>
      <c r="P2956" s="22" t="s">
        <v>41</v>
      </c>
      <c r="Q2956" s="75">
        <v>518.69999999999993</v>
      </c>
      <c r="R2956" s="73">
        <v>0</v>
      </c>
      <c r="S2956" s="73">
        <v>264.42</v>
      </c>
    </row>
    <row r="2957" spans="1:19" x14ac:dyDescent="0.35">
      <c r="A2957" s="72">
        <v>41380</v>
      </c>
      <c r="B2957" s="22" t="s">
        <v>101</v>
      </c>
      <c r="C2957" s="72" t="s">
        <v>59</v>
      </c>
      <c r="D2957" s="60">
        <v>2007</v>
      </c>
      <c r="E2957" s="22">
        <v>45</v>
      </c>
      <c r="F2957" s="49" t="s">
        <v>10</v>
      </c>
      <c r="G2957" s="49" t="s">
        <v>5</v>
      </c>
      <c r="H2957" s="73">
        <v>38.950000000000003</v>
      </c>
      <c r="I2957" s="73" t="s">
        <v>81</v>
      </c>
      <c r="J2957" s="74">
        <v>0.1</v>
      </c>
      <c r="K2957" s="73">
        <v>35.06</v>
      </c>
      <c r="L2957" s="73">
        <v>22.33</v>
      </c>
      <c r="M2957" s="22">
        <v>1</v>
      </c>
      <c r="N2957" s="22">
        <v>3014</v>
      </c>
      <c r="O2957" s="22" t="s">
        <v>24</v>
      </c>
      <c r="P2957" s="22" t="s">
        <v>25</v>
      </c>
      <c r="Q2957" s="75">
        <v>35.06</v>
      </c>
      <c r="R2957" s="73">
        <v>3.8900000000000006</v>
      </c>
      <c r="S2957" s="73">
        <v>12.730000000000004</v>
      </c>
    </row>
    <row r="2958" spans="1:19" x14ac:dyDescent="0.35">
      <c r="A2958" s="72">
        <v>41381</v>
      </c>
      <c r="B2958" s="22" t="s">
        <v>102</v>
      </c>
      <c r="C2958" s="72" t="s">
        <v>59</v>
      </c>
      <c r="D2958" s="60">
        <v>2008</v>
      </c>
      <c r="E2958" s="22">
        <v>13</v>
      </c>
      <c r="F2958" s="49" t="s">
        <v>7</v>
      </c>
      <c r="G2958" s="49" t="s">
        <v>5</v>
      </c>
      <c r="H2958" s="73">
        <v>26.95</v>
      </c>
      <c r="I2958" s="73" t="s">
        <v>80</v>
      </c>
      <c r="J2958" s="74">
        <v>0</v>
      </c>
      <c r="K2958" s="73">
        <v>26.95</v>
      </c>
      <c r="L2958" s="73">
        <v>13.26</v>
      </c>
      <c r="M2958" s="22">
        <v>7</v>
      </c>
      <c r="N2958" s="22">
        <v>3028</v>
      </c>
      <c r="O2958" s="22" t="s">
        <v>39</v>
      </c>
      <c r="P2958" s="22" t="s">
        <v>27</v>
      </c>
      <c r="Q2958" s="75">
        <v>188.65</v>
      </c>
      <c r="R2958" s="73">
        <v>0</v>
      </c>
      <c r="S2958" s="73">
        <v>95.83</v>
      </c>
    </row>
    <row r="2959" spans="1:19" x14ac:dyDescent="0.35">
      <c r="A2959" s="72">
        <v>41381</v>
      </c>
      <c r="B2959" s="22" t="s">
        <v>102</v>
      </c>
      <c r="C2959" s="72" t="s">
        <v>59</v>
      </c>
      <c r="D2959" s="60">
        <v>2009</v>
      </c>
      <c r="E2959" s="22">
        <v>21</v>
      </c>
      <c r="F2959" s="49" t="s">
        <v>9</v>
      </c>
      <c r="G2959" s="49" t="s">
        <v>5</v>
      </c>
      <c r="H2959" s="73">
        <v>26.95</v>
      </c>
      <c r="I2959" s="73" t="s">
        <v>80</v>
      </c>
      <c r="J2959" s="74">
        <v>0</v>
      </c>
      <c r="K2959" s="73">
        <v>26.95</v>
      </c>
      <c r="L2959" s="73">
        <v>12.42</v>
      </c>
      <c r="M2959" s="22">
        <v>9</v>
      </c>
      <c r="N2959" s="22">
        <v>3027</v>
      </c>
      <c r="O2959" s="22" t="s">
        <v>50</v>
      </c>
      <c r="P2959" s="22" t="s">
        <v>23</v>
      </c>
      <c r="Q2959" s="75">
        <v>242.54999999999998</v>
      </c>
      <c r="R2959" s="73">
        <v>0</v>
      </c>
      <c r="S2959" s="73">
        <v>130.76999999999998</v>
      </c>
    </row>
    <row r="2960" spans="1:19" x14ac:dyDescent="0.35">
      <c r="A2960" s="72">
        <v>41381</v>
      </c>
      <c r="B2960" s="22" t="s">
        <v>102</v>
      </c>
      <c r="C2960" s="72" t="s">
        <v>59</v>
      </c>
      <c r="D2960" s="60">
        <v>2010</v>
      </c>
      <c r="E2960" s="22">
        <v>13</v>
      </c>
      <c r="F2960" s="49" t="s">
        <v>7</v>
      </c>
      <c r="G2960" s="49" t="s">
        <v>5</v>
      </c>
      <c r="H2960" s="73">
        <v>26.95</v>
      </c>
      <c r="I2960" s="73" t="s">
        <v>80</v>
      </c>
      <c r="J2960" s="74">
        <v>0</v>
      </c>
      <c r="K2960" s="73">
        <v>26.95</v>
      </c>
      <c r="L2960" s="73">
        <v>13.26</v>
      </c>
      <c r="M2960" s="22">
        <v>24</v>
      </c>
      <c r="N2960" s="22">
        <v>3025</v>
      </c>
      <c r="O2960" s="22" t="s">
        <v>35</v>
      </c>
      <c r="P2960" s="22" t="s">
        <v>31</v>
      </c>
      <c r="Q2960" s="75">
        <v>646.79999999999995</v>
      </c>
      <c r="R2960" s="73">
        <v>0</v>
      </c>
      <c r="S2960" s="73">
        <v>328.56</v>
      </c>
    </row>
    <row r="2961" spans="1:19" x14ac:dyDescent="0.35">
      <c r="A2961" s="72">
        <v>41381</v>
      </c>
      <c r="B2961" s="22" t="s">
        <v>102</v>
      </c>
      <c r="C2961" s="72" t="s">
        <v>59</v>
      </c>
      <c r="D2961" s="60">
        <v>2011</v>
      </c>
      <c r="E2961" s="22">
        <v>7</v>
      </c>
      <c r="F2961" s="49" t="s">
        <v>9</v>
      </c>
      <c r="G2961" s="49" t="s">
        <v>5</v>
      </c>
      <c r="H2961" s="73">
        <v>20.95</v>
      </c>
      <c r="I2961" s="73" t="s">
        <v>80</v>
      </c>
      <c r="J2961" s="74">
        <v>0</v>
      </c>
      <c r="K2961" s="73">
        <v>20.95</v>
      </c>
      <c r="L2961" s="73">
        <v>10.039999999999999</v>
      </c>
      <c r="M2961" s="22">
        <v>16</v>
      </c>
      <c r="N2961" s="22">
        <v>3022</v>
      </c>
      <c r="O2961" s="22" t="s">
        <v>43</v>
      </c>
      <c r="P2961" s="22" t="s">
        <v>44</v>
      </c>
      <c r="Q2961" s="75">
        <v>335.2</v>
      </c>
      <c r="R2961" s="73">
        <v>0</v>
      </c>
      <c r="S2961" s="73">
        <v>174.56</v>
      </c>
    </row>
    <row r="2962" spans="1:19" x14ac:dyDescent="0.35">
      <c r="A2962" s="72">
        <v>41381</v>
      </c>
      <c r="B2962" s="22" t="s">
        <v>102</v>
      </c>
      <c r="C2962" s="72" t="s">
        <v>59</v>
      </c>
      <c r="D2962" s="60">
        <v>2012</v>
      </c>
      <c r="E2962" s="22">
        <v>40</v>
      </c>
      <c r="F2962" s="49" t="s">
        <v>7</v>
      </c>
      <c r="G2962" s="49" t="s">
        <v>5</v>
      </c>
      <c r="H2962" s="73">
        <v>16.95</v>
      </c>
      <c r="I2962" s="73" t="s">
        <v>79</v>
      </c>
      <c r="J2962" s="74">
        <v>0</v>
      </c>
      <c r="K2962" s="73">
        <v>16.95</v>
      </c>
      <c r="L2962" s="73">
        <v>6.53</v>
      </c>
      <c r="M2962" s="22">
        <v>15</v>
      </c>
      <c r="N2962" s="22">
        <v>3015</v>
      </c>
      <c r="O2962" s="22" t="s">
        <v>37</v>
      </c>
      <c r="P2962" s="22" t="s">
        <v>29</v>
      </c>
      <c r="Q2962" s="75">
        <v>254.25</v>
      </c>
      <c r="R2962" s="73">
        <v>0</v>
      </c>
      <c r="S2962" s="73">
        <v>156.29999999999998</v>
      </c>
    </row>
    <row r="2963" spans="1:19" x14ac:dyDescent="0.35">
      <c r="A2963" s="72">
        <v>41381</v>
      </c>
      <c r="B2963" s="22" t="s">
        <v>102</v>
      </c>
      <c r="C2963" s="72" t="s">
        <v>59</v>
      </c>
      <c r="D2963" s="60">
        <v>2012</v>
      </c>
      <c r="E2963" s="22">
        <v>20</v>
      </c>
      <c r="F2963" s="49" t="s">
        <v>7</v>
      </c>
      <c r="G2963" s="49" t="s">
        <v>5</v>
      </c>
      <c r="H2963" s="73">
        <v>16.95</v>
      </c>
      <c r="I2963" s="73" t="s">
        <v>79</v>
      </c>
      <c r="J2963" s="74">
        <v>0</v>
      </c>
      <c r="K2963" s="73">
        <v>16.95</v>
      </c>
      <c r="L2963" s="73">
        <v>6.76</v>
      </c>
      <c r="M2963" s="22">
        <v>18</v>
      </c>
      <c r="N2963" s="22">
        <v>3015</v>
      </c>
      <c r="O2963" s="22" t="s">
        <v>37</v>
      </c>
      <c r="P2963" s="22" t="s">
        <v>29</v>
      </c>
      <c r="Q2963" s="75">
        <v>305.09999999999997</v>
      </c>
      <c r="R2963" s="73">
        <v>0</v>
      </c>
      <c r="S2963" s="73">
        <v>183.42</v>
      </c>
    </row>
    <row r="2964" spans="1:19" x14ac:dyDescent="0.35">
      <c r="A2964" s="72">
        <v>41381</v>
      </c>
      <c r="B2964" s="22" t="s">
        <v>102</v>
      </c>
      <c r="C2964" s="72" t="s">
        <v>59</v>
      </c>
      <c r="D2964" s="60">
        <v>2013</v>
      </c>
      <c r="E2964" s="22">
        <v>36</v>
      </c>
      <c r="F2964" s="49" t="s">
        <v>9</v>
      </c>
      <c r="G2964" s="49" t="s">
        <v>5</v>
      </c>
      <c r="H2964" s="73">
        <v>26.95</v>
      </c>
      <c r="I2964" s="73" t="s">
        <v>80</v>
      </c>
      <c r="J2964" s="74">
        <v>0</v>
      </c>
      <c r="K2964" s="73">
        <v>26.95</v>
      </c>
      <c r="L2964" s="73">
        <v>12.53</v>
      </c>
      <c r="M2964" s="22">
        <v>35</v>
      </c>
      <c r="N2964" s="22">
        <v>3027</v>
      </c>
      <c r="O2964" s="22" t="s">
        <v>50</v>
      </c>
      <c r="P2964" s="22" t="s">
        <v>23</v>
      </c>
      <c r="Q2964" s="75">
        <v>943.25</v>
      </c>
      <c r="R2964" s="73">
        <v>0</v>
      </c>
      <c r="S2964" s="73">
        <v>504.7</v>
      </c>
    </row>
    <row r="2965" spans="1:19" x14ac:dyDescent="0.35">
      <c r="A2965" s="72">
        <v>41381</v>
      </c>
      <c r="B2965" s="22" t="s">
        <v>102</v>
      </c>
      <c r="C2965" s="72" t="s">
        <v>59</v>
      </c>
      <c r="D2965" s="60">
        <v>2014</v>
      </c>
      <c r="E2965" s="22">
        <v>46</v>
      </c>
      <c r="F2965" s="49" t="s">
        <v>9</v>
      </c>
      <c r="G2965" s="49" t="s">
        <v>5</v>
      </c>
      <c r="H2965" s="73">
        <v>55.95</v>
      </c>
      <c r="I2965" s="73" t="s">
        <v>83</v>
      </c>
      <c r="J2965" s="74">
        <v>0</v>
      </c>
      <c r="K2965" s="73">
        <v>55.95</v>
      </c>
      <c r="L2965" s="73">
        <v>32.47</v>
      </c>
      <c r="M2965" s="22">
        <v>32</v>
      </c>
      <c r="N2965" s="22">
        <v>3023</v>
      </c>
      <c r="O2965" s="22" t="s">
        <v>38</v>
      </c>
      <c r="P2965" s="22" t="s">
        <v>23</v>
      </c>
      <c r="Q2965" s="75">
        <v>1790.4</v>
      </c>
      <c r="R2965" s="73">
        <v>0</v>
      </c>
      <c r="S2965" s="73">
        <v>751.36000000000013</v>
      </c>
    </row>
    <row r="2966" spans="1:19" x14ac:dyDescent="0.35">
      <c r="A2966" s="72">
        <v>41381</v>
      </c>
      <c r="B2966" s="22" t="s">
        <v>102</v>
      </c>
      <c r="C2966" s="72" t="s">
        <v>59</v>
      </c>
      <c r="D2966" s="60">
        <v>2014</v>
      </c>
      <c r="E2966" s="22">
        <v>13</v>
      </c>
      <c r="F2966" s="49" t="s">
        <v>9</v>
      </c>
      <c r="G2966" s="49" t="s">
        <v>5</v>
      </c>
      <c r="H2966" s="73">
        <v>26.95</v>
      </c>
      <c r="I2966" s="73" t="s">
        <v>80</v>
      </c>
      <c r="J2966" s="74">
        <v>0</v>
      </c>
      <c r="K2966" s="73">
        <v>26.95</v>
      </c>
      <c r="L2966" s="73">
        <v>13.26</v>
      </c>
      <c r="M2966" s="22">
        <v>21</v>
      </c>
      <c r="N2966" s="22">
        <v>3023</v>
      </c>
      <c r="O2966" s="22" t="s">
        <v>38</v>
      </c>
      <c r="P2966" s="22" t="s">
        <v>23</v>
      </c>
      <c r="Q2966" s="75">
        <v>565.94999999999993</v>
      </c>
      <c r="R2966" s="73">
        <v>0</v>
      </c>
      <c r="S2966" s="73">
        <v>287.49</v>
      </c>
    </row>
    <row r="2967" spans="1:19" x14ac:dyDescent="0.35">
      <c r="A2967" s="72">
        <v>41381</v>
      </c>
      <c r="B2967" s="22" t="s">
        <v>102</v>
      </c>
      <c r="C2967" s="72" t="s">
        <v>59</v>
      </c>
      <c r="D2967" s="60">
        <v>2015</v>
      </c>
      <c r="E2967" s="22">
        <v>24</v>
      </c>
      <c r="F2967" s="49" t="s">
        <v>9</v>
      </c>
      <c r="G2967" s="49" t="s">
        <v>5</v>
      </c>
      <c r="H2967" s="73">
        <v>27.95</v>
      </c>
      <c r="I2967" s="73" t="s">
        <v>80</v>
      </c>
      <c r="J2967" s="74">
        <v>0</v>
      </c>
      <c r="K2967" s="73">
        <v>27.95</v>
      </c>
      <c r="L2967" s="73">
        <v>16.8</v>
      </c>
      <c r="M2967" s="22">
        <v>34</v>
      </c>
      <c r="N2967" s="22">
        <v>3019</v>
      </c>
      <c r="O2967" s="22" t="s">
        <v>28</v>
      </c>
      <c r="P2967" s="22" t="s">
        <v>29</v>
      </c>
      <c r="Q2967" s="75">
        <v>950.3</v>
      </c>
      <c r="R2967" s="73">
        <v>0</v>
      </c>
      <c r="S2967" s="73">
        <v>379.09999999999997</v>
      </c>
    </row>
    <row r="2968" spans="1:19" x14ac:dyDescent="0.35">
      <c r="A2968" s="72">
        <v>41381</v>
      </c>
      <c r="B2968" s="22" t="s">
        <v>102</v>
      </c>
      <c r="C2968" s="72" t="s">
        <v>59</v>
      </c>
      <c r="D2968" s="60">
        <v>2016</v>
      </c>
      <c r="E2968" s="22">
        <v>19</v>
      </c>
      <c r="F2968" s="49" t="s">
        <v>7</v>
      </c>
      <c r="G2968" s="49" t="s">
        <v>5</v>
      </c>
      <c r="H2968" s="73">
        <v>49.95</v>
      </c>
      <c r="I2968" s="73" t="s">
        <v>82</v>
      </c>
      <c r="J2968" s="74">
        <v>0.2</v>
      </c>
      <c r="K2968" s="73">
        <v>39.96</v>
      </c>
      <c r="L2968" s="73">
        <v>24.77</v>
      </c>
      <c r="M2968" s="22">
        <v>4</v>
      </c>
      <c r="N2968" s="22">
        <v>3018</v>
      </c>
      <c r="O2968" s="22" t="s">
        <v>49</v>
      </c>
      <c r="P2968" s="22" t="s">
        <v>41</v>
      </c>
      <c r="Q2968" s="75">
        <v>159.84</v>
      </c>
      <c r="R2968" s="73">
        <v>9.990000000000002</v>
      </c>
      <c r="S2968" s="73">
        <v>60.760000000000005</v>
      </c>
    </row>
    <row r="2969" spans="1:19" x14ac:dyDescent="0.35">
      <c r="A2969" s="72">
        <v>41381</v>
      </c>
      <c r="B2969" s="22" t="s">
        <v>102</v>
      </c>
      <c r="C2969" s="72" t="s">
        <v>59</v>
      </c>
      <c r="D2969" s="60">
        <v>2016</v>
      </c>
      <c r="E2969" s="22">
        <v>41</v>
      </c>
      <c r="F2969" s="49" t="s">
        <v>7</v>
      </c>
      <c r="G2969" s="49" t="s">
        <v>5</v>
      </c>
      <c r="H2969" s="73">
        <v>18.95</v>
      </c>
      <c r="I2969" s="73" t="s">
        <v>79</v>
      </c>
      <c r="J2969" s="74">
        <v>0</v>
      </c>
      <c r="K2969" s="73">
        <v>18.95</v>
      </c>
      <c r="L2969" s="73">
        <v>9.98</v>
      </c>
      <c r="M2969" s="22">
        <v>15</v>
      </c>
      <c r="N2969" s="22">
        <v>3018</v>
      </c>
      <c r="O2969" s="22" t="s">
        <v>49</v>
      </c>
      <c r="P2969" s="22" t="s">
        <v>41</v>
      </c>
      <c r="Q2969" s="75">
        <v>284.25</v>
      </c>
      <c r="R2969" s="73">
        <v>0</v>
      </c>
      <c r="S2969" s="73">
        <v>134.54999999999998</v>
      </c>
    </row>
    <row r="2970" spans="1:19" x14ac:dyDescent="0.35">
      <c r="A2970" s="72">
        <v>41381</v>
      </c>
      <c r="B2970" s="22" t="s">
        <v>102</v>
      </c>
      <c r="C2970" s="72" t="s">
        <v>59</v>
      </c>
      <c r="D2970" s="60">
        <v>2016</v>
      </c>
      <c r="E2970" s="22">
        <v>14</v>
      </c>
      <c r="F2970" s="49" t="s">
        <v>7</v>
      </c>
      <c r="G2970" s="49" t="s">
        <v>5</v>
      </c>
      <c r="H2970" s="73">
        <v>31.95</v>
      </c>
      <c r="I2970" s="73" t="s">
        <v>81</v>
      </c>
      <c r="J2970" s="74">
        <v>0</v>
      </c>
      <c r="K2970" s="73">
        <v>31.95</v>
      </c>
      <c r="L2970" s="73">
        <v>17.38</v>
      </c>
      <c r="M2970" s="22">
        <v>3</v>
      </c>
      <c r="N2970" s="22">
        <v>3018</v>
      </c>
      <c r="O2970" s="22" t="s">
        <v>49</v>
      </c>
      <c r="P2970" s="22" t="s">
        <v>41</v>
      </c>
      <c r="Q2970" s="75">
        <v>95.85</v>
      </c>
      <c r="R2970" s="73">
        <v>0</v>
      </c>
      <c r="S2970" s="73">
        <v>43.71</v>
      </c>
    </row>
    <row r="2971" spans="1:19" x14ac:dyDescent="0.35">
      <c r="A2971" s="72">
        <v>41381</v>
      </c>
      <c r="B2971" s="22" t="s">
        <v>102</v>
      </c>
      <c r="C2971" s="72" t="s">
        <v>59</v>
      </c>
      <c r="D2971" s="60">
        <v>2016</v>
      </c>
      <c r="E2971" s="22">
        <v>15</v>
      </c>
      <c r="F2971" s="49" t="s">
        <v>7</v>
      </c>
      <c r="G2971" s="49" t="s">
        <v>5</v>
      </c>
      <c r="H2971" s="73">
        <v>28.95</v>
      </c>
      <c r="I2971" s="73" t="s">
        <v>80</v>
      </c>
      <c r="J2971" s="74">
        <v>0</v>
      </c>
      <c r="K2971" s="73">
        <v>28.95</v>
      </c>
      <c r="L2971" s="73">
        <v>17.53</v>
      </c>
      <c r="M2971" s="22">
        <v>32</v>
      </c>
      <c r="N2971" s="22">
        <v>3018</v>
      </c>
      <c r="O2971" s="22" t="s">
        <v>49</v>
      </c>
      <c r="P2971" s="22" t="s">
        <v>41</v>
      </c>
      <c r="Q2971" s="75">
        <v>926.4</v>
      </c>
      <c r="R2971" s="73">
        <v>0</v>
      </c>
      <c r="S2971" s="73">
        <v>365.43999999999994</v>
      </c>
    </row>
    <row r="2972" spans="1:19" x14ac:dyDescent="0.35">
      <c r="A2972" s="72">
        <v>41381</v>
      </c>
      <c r="B2972" s="22" t="s">
        <v>102</v>
      </c>
      <c r="C2972" s="72" t="s">
        <v>59</v>
      </c>
      <c r="D2972" s="60">
        <v>2017</v>
      </c>
      <c r="E2972" s="22">
        <v>20</v>
      </c>
      <c r="F2972" s="49" t="s">
        <v>9</v>
      </c>
      <c r="G2972" s="49" t="s">
        <v>5</v>
      </c>
      <c r="H2972" s="73">
        <v>16.95</v>
      </c>
      <c r="I2972" s="73" t="s">
        <v>79</v>
      </c>
      <c r="J2972" s="74">
        <v>0</v>
      </c>
      <c r="K2972" s="73">
        <v>16.95</v>
      </c>
      <c r="L2972" s="73">
        <v>6.76</v>
      </c>
      <c r="M2972" s="22">
        <v>30</v>
      </c>
      <c r="N2972" s="22">
        <v>3016</v>
      </c>
      <c r="O2972" s="22" t="s">
        <v>42</v>
      </c>
      <c r="P2972" s="22" t="s">
        <v>29</v>
      </c>
      <c r="Q2972" s="75">
        <v>508.5</v>
      </c>
      <c r="R2972" s="73">
        <v>0</v>
      </c>
      <c r="S2972" s="73">
        <v>305.7</v>
      </c>
    </row>
    <row r="2973" spans="1:19" x14ac:dyDescent="0.35">
      <c r="A2973" s="72">
        <v>41381</v>
      </c>
      <c r="B2973" s="22" t="s">
        <v>102</v>
      </c>
      <c r="C2973" s="72" t="s">
        <v>59</v>
      </c>
      <c r="D2973" s="60">
        <v>2018</v>
      </c>
      <c r="E2973" s="22">
        <v>44</v>
      </c>
      <c r="F2973" s="49" t="s">
        <v>7</v>
      </c>
      <c r="G2973" s="49" t="s">
        <v>5</v>
      </c>
      <c r="H2973" s="73">
        <v>38.950000000000003</v>
      </c>
      <c r="I2973" s="73" t="s">
        <v>81</v>
      </c>
      <c r="J2973" s="74">
        <v>0</v>
      </c>
      <c r="K2973" s="73">
        <v>38.950000000000003</v>
      </c>
      <c r="L2973" s="73">
        <v>24.76</v>
      </c>
      <c r="M2973" s="22">
        <v>26</v>
      </c>
      <c r="N2973" s="22">
        <v>3018</v>
      </c>
      <c r="O2973" s="22" t="s">
        <v>49</v>
      </c>
      <c r="P2973" s="22" t="s">
        <v>41</v>
      </c>
      <c r="Q2973" s="75">
        <v>1012.7</v>
      </c>
      <c r="R2973" s="73">
        <v>0</v>
      </c>
      <c r="S2973" s="73">
        <v>368.94000000000005</v>
      </c>
    </row>
    <row r="2974" spans="1:19" x14ac:dyDescent="0.35">
      <c r="A2974" s="72">
        <v>41381</v>
      </c>
      <c r="B2974" s="22" t="s">
        <v>102</v>
      </c>
      <c r="C2974" s="72" t="s">
        <v>59</v>
      </c>
      <c r="D2974" s="60">
        <v>2019</v>
      </c>
      <c r="E2974" s="22">
        <v>23</v>
      </c>
      <c r="F2974" s="49" t="s">
        <v>7</v>
      </c>
      <c r="G2974" s="49" t="s">
        <v>5</v>
      </c>
      <c r="H2974" s="73">
        <v>2.95</v>
      </c>
      <c r="I2974" s="73" t="s">
        <v>78</v>
      </c>
      <c r="J2974" s="74">
        <v>0</v>
      </c>
      <c r="K2974" s="73">
        <v>2.95</v>
      </c>
      <c r="L2974" s="73">
        <v>1.68</v>
      </c>
      <c r="M2974" s="22">
        <v>9</v>
      </c>
      <c r="N2974" s="22">
        <v>3012</v>
      </c>
      <c r="O2974" s="22" t="s">
        <v>36</v>
      </c>
      <c r="P2974" s="22" t="s">
        <v>34</v>
      </c>
      <c r="Q2974" s="75">
        <v>26.55</v>
      </c>
      <c r="R2974" s="73">
        <v>0</v>
      </c>
      <c r="S2974" s="73">
        <v>11.430000000000001</v>
      </c>
    </row>
    <row r="2975" spans="1:19" x14ac:dyDescent="0.35">
      <c r="A2975" s="72">
        <v>41381</v>
      </c>
      <c r="B2975" s="22" t="s">
        <v>102</v>
      </c>
      <c r="C2975" s="72" t="s">
        <v>59</v>
      </c>
      <c r="D2975" s="60">
        <v>2020</v>
      </c>
      <c r="E2975" s="22">
        <v>41</v>
      </c>
      <c r="F2975" s="49" t="s">
        <v>7</v>
      </c>
      <c r="G2975" s="49" t="s">
        <v>5</v>
      </c>
      <c r="H2975" s="73">
        <v>18.95</v>
      </c>
      <c r="I2975" s="73" t="s">
        <v>79</v>
      </c>
      <c r="J2975" s="74">
        <v>0</v>
      </c>
      <c r="K2975" s="73">
        <v>18.95</v>
      </c>
      <c r="L2975" s="73">
        <v>9.98</v>
      </c>
      <c r="M2975" s="22">
        <v>1</v>
      </c>
      <c r="N2975" s="22">
        <v>3026</v>
      </c>
      <c r="O2975" s="22" t="s">
        <v>51</v>
      </c>
      <c r="P2975" s="22" t="s">
        <v>41</v>
      </c>
      <c r="Q2975" s="75">
        <v>18.95</v>
      </c>
      <c r="R2975" s="73">
        <v>0</v>
      </c>
      <c r="S2975" s="73">
        <v>8.9699999999999989</v>
      </c>
    </row>
    <row r="2976" spans="1:19" x14ac:dyDescent="0.35">
      <c r="A2976" s="72">
        <v>41381</v>
      </c>
      <c r="B2976" s="22" t="s">
        <v>102</v>
      </c>
      <c r="C2976" s="72" t="s">
        <v>59</v>
      </c>
      <c r="D2976" s="60">
        <v>2020</v>
      </c>
      <c r="E2976" s="22">
        <v>49</v>
      </c>
      <c r="F2976" s="49" t="s">
        <v>7</v>
      </c>
      <c r="G2976" s="49" t="s">
        <v>5</v>
      </c>
      <c r="H2976" s="73">
        <v>63.95</v>
      </c>
      <c r="I2976" s="73" t="s">
        <v>83</v>
      </c>
      <c r="J2976" s="74">
        <v>0.1</v>
      </c>
      <c r="K2976" s="73">
        <v>57.56</v>
      </c>
      <c r="L2976" s="73">
        <v>27.1</v>
      </c>
      <c r="M2976" s="22">
        <v>1</v>
      </c>
      <c r="N2976" s="22">
        <v>3026</v>
      </c>
      <c r="O2976" s="22" t="s">
        <v>51</v>
      </c>
      <c r="P2976" s="22" t="s">
        <v>41</v>
      </c>
      <c r="Q2976" s="75">
        <v>57.56</v>
      </c>
      <c r="R2976" s="73">
        <v>6.3900000000000006</v>
      </c>
      <c r="S2976" s="73">
        <v>30.46</v>
      </c>
    </row>
    <row r="2977" spans="1:19" x14ac:dyDescent="0.35">
      <c r="A2977" s="72">
        <v>41381</v>
      </c>
      <c r="B2977" s="22" t="s">
        <v>102</v>
      </c>
      <c r="C2977" s="72" t="s">
        <v>59</v>
      </c>
      <c r="D2977" s="60">
        <v>2021</v>
      </c>
      <c r="E2977" s="22">
        <v>17</v>
      </c>
      <c r="F2977" s="49" t="s">
        <v>7</v>
      </c>
      <c r="G2977" s="49" t="s">
        <v>5</v>
      </c>
      <c r="H2977" s="73">
        <v>49.95</v>
      </c>
      <c r="I2977" s="73" t="s">
        <v>82</v>
      </c>
      <c r="J2977" s="74">
        <v>0</v>
      </c>
      <c r="K2977" s="73">
        <v>49.95</v>
      </c>
      <c r="L2977" s="73">
        <v>23.93</v>
      </c>
      <c r="M2977" s="22">
        <v>2</v>
      </c>
      <c r="N2977" s="22">
        <v>3026</v>
      </c>
      <c r="O2977" s="22" t="s">
        <v>51</v>
      </c>
      <c r="P2977" s="22" t="s">
        <v>41</v>
      </c>
      <c r="Q2977" s="75">
        <v>99.9</v>
      </c>
      <c r="R2977" s="73">
        <v>0</v>
      </c>
      <c r="S2977" s="73">
        <v>52.040000000000006</v>
      </c>
    </row>
    <row r="2978" spans="1:19" x14ac:dyDescent="0.35">
      <c r="A2978" s="72">
        <v>41381</v>
      </c>
      <c r="B2978" s="22" t="s">
        <v>102</v>
      </c>
      <c r="C2978" s="72" t="s">
        <v>59</v>
      </c>
      <c r="D2978" s="60">
        <v>2022</v>
      </c>
      <c r="E2978" s="22">
        <v>11</v>
      </c>
      <c r="F2978" s="49" t="s">
        <v>9</v>
      </c>
      <c r="G2978" s="49" t="s">
        <v>5</v>
      </c>
      <c r="H2978" s="73">
        <v>65.95</v>
      </c>
      <c r="I2978" s="73" t="s">
        <v>83</v>
      </c>
      <c r="J2978" s="74">
        <v>0</v>
      </c>
      <c r="K2978" s="73">
        <v>65.95</v>
      </c>
      <c r="L2978" s="73">
        <v>37.97</v>
      </c>
      <c r="M2978" s="22">
        <v>15</v>
      </c>
      <c r="N2978" s="22">
        <v>3012</v>
      </c>
      <c r="O2978" s="22" t="s">
        <v>36</v>
      </c>
      <c r="P2978" s="22" t="s">
        <v>34</v>
      </c>
      <c r="Q2978" s="75">
        <v>989.25</v>
      </c>
      <c r="R2978" s="73">
        <v>0</v>
      </c>
      <c r="S2978" s="73">
        <v>419.70000000000005</v>
      </c>
    </row>
    <row r="2979" spans="1:19" x14ac:dyDescent="0.35">
      <c r="A2979" s="72">
        <v>41381</v>
      </c>
      <c r="B2979" s="22" t="s">
        <v>102</v>
      </c>
      <c r="C2979" s="72" t="s">
        <v>59</v>
      </c>
      <c r="D2979" s="60">
        <v>2023</v>
      </c>
      <c r="E2979" s="22">
        <v>40</v>
      </c>
      <c r="F2979" s="49" t="s">
        <v>7</v>
      </c>
      <c r="G2979" s="49" t="s">
        <v>5</v>
      </c>
      <c r="H2979" s="73">
        <v>16.95</v>
      </c>
      <c r="I2979" s="73" t="s">
        <v>79</v>
      </c>
      <c r="J2979" s="74">
        <v>0</v>
      </c>
      <c r="K2979" s="73">
        <v>16.95</v>
      </c>
      <c r="L2979" s="73">
        <v>6.53</v>
      </c>
      <c r="M2979" s="22">
        <v>6</v>
      </c>
      <c r="N2979" s="22">
        <v>3032</v>
      </c>
      <c r="O2979" s="22" t="s">
        <v>30</v>
      </c>
      <c r="P2979" s="22" t="s">
        <v>31</v>
      </c>
      <c r="Q2979" s="75">
        <v>101.69999999999999</v>
      </c>
      <c r="R2979" s="73">
        <v>0</v>
      </c>
      <c r="S2979" s="73">
        <v>62.519999999999989</v>
      </c>
    </row>
    <row r="2980" spans="1:19" x14ac:dyDescent="0.35">
      <c r="A2980" s="72">
        <v>41381</v>
      </c>
      <c r="B2980" s="22" t="s">
        <v>102</v>
      </c>
      <c r="C2980" s="72" t="s">
        <v>59</v>
      </c>
      <c r="D2980" s="60">
        <v>2023</v>
      </c>
      <c r="E2980" s="22">
        <v>44</v>
      </c>
      <c r="F2980" s="49" t="s">
        <v>7</v>
      </c>
      <c r="G2980" s="49" t="s">
        <v>5</v>
      </c>
      <c r="H2980" s="73">
        <v>38.950000000000003</v>
      </c>
      <c r="I2980" s="73" t="s">
        <v>81</v>
      </c>
      <c r="J2980" s="74">
        <v>0</v>
      </c>
      <c r="K2980" s="73">
        <v>38.950000000000003</v>
      </c>
      <c r="L2980" s="73">
        <v>24.76</v>
      </c>
      <c r="M2980" s="22">
        <v>28</v>
      </c>
      <c r="N2980" s="22">
        <v>3032</v>
      </c>
      <c r="O2980" s="22" t="s">
        <v>30</v>
      </c>
      <c r="P2980" s="22" t="s">
        <v>31</v>
      </c>
      <c r="Q2980" s="75">
        <v>1090.6000000000001</v>
      </c>
      <c r="R2980" s="73">
        <v>0</v>
      </c>
      <c r="S2980" s="73">
        <v>397.32000000000005</v>
      </c>
    </row>
    <row r="2981" spans="1:19" x14ac:dyDescent="0.35">
      <c r="A2981" s="72">
        <v>41381</v>
      </c>
      <c r="B2981" s="22" t="s">
        <v>102</v>
      </c>
      <c r="C2981" s="72" t="s">
        <v>59</v>
      </c>
      <c r="D2981" s="60">
        <v>2024</v>
      </c>
      <c r="E2981" s="22">
        <v>28</v>
      </c>
      <c r="F2981" s="49" t="s">
        <v>9</v>
      </c>
      <c r="G2981" s="49" t="s">
        <v>5</v>
      </c>
      <c r="H2981" s="73">
        <v>0.95</v>
      </c>
      <c r="I2981" s="73" t="s">
        <v>78</v>
      </c>
      <c r="J2981" s="74">
        <v>0</v>
      </c>
      <c r="K2981" s="73">
        <v>0.95</v>
      </c>
      <c r="L2981" s="73">
        <v>0.5</v>
      </c>
      <c r="M2981" s="22">
        <v>31</v>
      </c>
      <c r="N2981" s="22">
        <v>3015</v>
      </c>
      <c r="O2981" s="22" t="s">
        <v>37</v>
      </c>
      <c r="P2981" s="22" t="s">
        <v>29</v>
      </c>
      <c r="Q2981" s="75">
        <v>29.45</v>
      </c>
      <c r="R2981" s="73">
        <v>0</v>
      </c>
      <c r="S2981" s="73">
        <v>13.95</v>
      </c>
    </row>
    <row r="2982" spans="1:19" x14ac:dyDescent="0.35">
      <c r="A2982" s="72">
        <v>41381</v>
      </c>
      <c r="B2982" s="22" t="s">
        <v>102</v>
      </c>
      <c r="C2982" s="72" t="s">
        <v>59</v>
      </c>
      <c r="D2982" s="60">
        <v>2024</v>
      </c>
      <c r="E2982" s="22">
        <v>6</v>
      </c>
      <c r="F2982" s="49" t="s">
        <v>9</v>
      </c>
      <c r="G2982" s="49" t="s">
        <v>5</v>
      </c>
      <c r="H2982" s="73">
        <v>55.95</v>
      </c>
      <c r="I2982" s="73" t="s">
        <v>83</v>
      </c>
      <c r="J2982" s="74">
        <v>0</v>
      </c>
      <c r="K2982" s="73">
        <v>55.95</v>
      </c>
      <c r="L2982" s="73">
        <v>16.059999999999999</v>
      </c>
      <c r="M2982" s="22">
        <v>28</v>
      </c>
      <c r="N2982" s="22">
        <v>3015</v>
      </c>
      <c r="O2982" s="22" t="s">
        <v>37</v>
      </c>
      <c r="P2982" s="22" t="s">
        <v>29</v>
      </c>
      <c r="Q2982" s="75">
        <v>1566.6000000000001</v>
      </c>
      <c r="R2982" s="73">
        <v>0</v>
      </c>
      <c r="S2982" s="73">
        <v>1116.92</v>
      </c>
    </row>
    <row r="2983" spans="1:19" x14ac:dyDescent="0.35">
      <c r="A2983" s="72">
        <v>41381</v>
      </c>
      <c r="B2983" s="22" t="s">
        <v>102</v>
      </c>
      <c r="C2983" s="72" t="s">
        <v>59</v>
      </c>
      <c r="D2983" s="60">
        <v>2024</v>
      </c>
      <c r="E2983" s="22">
        <v>38</v>
      </c>
      <c r="F2983" s="49" t="s">
        <v>9</v>
      </c>
      <c r="G2983" s="49" t="s">
        <v>5</v>
      </c>
      <c r="H2983" s="73">
        <v>24.95</v>
      </c>
      <c r="I2983" s="73" t="s">
        <v>80</v>
      </c>
      <c r="J2983" s="74">
        <v>0</v>
      </c>
      <c r="K2983" s="73">
        <v>24.95</v>
      </c>
      <c r="L2983" s="73">
        <v>11.48</v>
      </c>
      <c r="M2983" s="22">
        <v>4</v>
      </c>
      <c r="N2983" s="22">
        <v>3015</v>
      </c>
      <c r="O2983" s="22" t="s">
        <v>37</v>
      </c>
      <c r="P2983" s="22" t="s">
        <v>29</v>
      </c>
      <c r="Q2983" s="75">
        <v>99.8</v>
      </c>
      <c r="R2983" s="73">
        <v>0</v>
      </c>
      <c r="S2983" s="73">
        <v>53.879999999999995</v>
      </c>
    </row>
    <row r="2984" spans="1:19" x14ac:dyDescent="0.35">
      <c r="A2984" s="72">
        <v>41381</v>
      </c>
      <c r="B2984" s="22" t="s">
        <v>102</v>
      </c>
      <c r="C2984" s="72" t="s">
        <v>59</v>
      </c>
      <c r="D2984" s="60">
        <v>2025</v>
      </c>
      <c r="E2984" s="22">
        <v>3</v>
      </c>
      <c r="F2984" s="49" t="s">
        <v>7</v>
      </c>
      <c r="G2984" s="49" t="s">
        <v>5</v>
      </c>
      <c r="H2984" s="73">
        <v>59.95</v>
      </c>
      <c r="I2984" s="73" t="s">
        <v>83</v>
      </c>
      <c r="J2984" s="74">
        <v>0</v>
      </c>
      <c r="K2984" s="73">
        <v>59.95</v>
      </c>
      <c r="L2984" s="73">
        <v>28.73</v>
      </c>
      <c r="M2984" s="22">
        <v>11</v>
      </c>
      <c r="N2984" s="22">
        <v>3010</v>
      </c>
      <c r="O2984" s="22" t="s">
        <v>45</v>
      </c>
      <c r="P2984" s="22" t="s">
        <v>44</v>
      </c>
      <c r="Q2984" s="75">
        <v>659.45</v>
      </c>
      <c r="R2984" s="73">
        <v>0</v>
      </c>
      <c r="S2984" s="73">
        <v>343.42</v>
      </c>
    </row>
    <row r="2985" spans="1:19" x14ac:dyDescent="0.35">
      <c r="A2985" s="72">
        <v>41381</v>
      </c>
      <c r="B2985" s="22" t="s">
        <v>102</v>
      </c>
      <c r="C2985" s="72" t="s">
        <v>59</v>
      </c>
      <c r="D2985" s="60">
        <v>2026</v>
      </c>
      <c r="E2985" s="22">
        <v>21</v>
      </c>
      <c r="F2985" s="49" t="s">
        <v>9</v>
      </c>
      <c r="G2985" s="49" t="s">
        <v>5</v>
      </c>
      <c r="H2985" s="73">
        <v>26.95</v>
      </c>
      <c r="I2985" s="73" t="s">
        <v>80</v>
      </c>
      <c r="J2985" s="74">
        <v>0</v>
      </c>
      <c r="K2985" s="73">
        <v>26.95</v>
      </c>
      <c r="L2985" s="73">
        <v>12.42</v>
      </c>
      <c r="M2985" s="22">
        <v>17</v>
      </c>
      <c r="N2985" s="22">
        <v>3029</v>
      </c>
      <c r="O2985" s="22" t="s">
        <v>46</v>
      </c>
      <c r="P2985" s="22" t="s">
        <v>23</v>
      </c>
      <c r="Q2985" s="75">
        <v>458.15</v>
      </c>
      <c r="R2985" s="73">
        <v>0</v>
      </c>
      <c r="S2985" s="73">
        <v>247.01</v>
      </c>
    </row>
    <row r="2986" spans="1:19" x14ac:dyDescent="0.35">
      <c r="A2986" s="72">
        <v>41381</v>
      </c>
      <c r="B2986" s="22" t="s">
        <v>102</v>
      </c>
      <c r="C2986" s="72" t="s">
        <v>59</v>
      </c>
      <c r="D2986" s="60">
        <v>2026</v>
      </c>
      <c r="E2986" s="22">
        <v>43</v>
      </c>
      <c r="F2986" s="49" t="s">
        <v>9</v>
      </c>
      <c r="G2986" s="49" t="s">
        <v>5</v>
      </c>
      <c r="H2986" s="73">
        <v>11.95</v>
      </c>
      <c r="I2986" s="73" t="s">
        <v>79</v>
      </c>
      <c r="J2986" s="74">
        <v>0.1</v>
      </c>
      <c r="K2986" s="73">
        <v>10.76</v>
      </c>
      <c r="L2986" s="73">
        <v>3.32</v>
      </c>
      <c r="M2986" s="22">
        <v>3</v>
      </c>
      <c r="N2986" s="22">
        <v>3029</v>
      </c>
      <c r="O2986" s="22" t="s">
        <v>46</v>
      </c>
      <c r="P2986" s="22" t="s">
        <v>23</v>
      </c>
      <c r="Q2986" s="75">
        <v>32.28</v>
      </c>
      <c r="R2986" s="73">
        <v>1.1899999999999995</v>
      </c>
      <c r="S2986" s="73">
        <v>22.32</v>
      </c>
    </row>
    <row r="2987" spans="1:19" x14ac:dyDescent="0.35">
      <c r="A2987" s="72">
        <v>41381</v>
      </c>
      <c r="B2987" s="22" t="s">
        <v>102</v>
      </c>
      <c r="C2987" s="72" t="s">
        <v>59</v>
      </c>
      <c r="D2987" s="60">
        <v>2026</v>
      </c>
      <c r="E2987" s="22">
        <v>40</v>
      </c>
      <c r="F2987" s="49" t="s">
        <v>9</v>
      </c>
      <c r="G2987" s="49" t="s">
        <v>5</v>
      </c>
      <c r="H2987" s="73">
        <v>16.95</v>
      </c>
      <c r="I2987" s="73" t="s">
        <v>79</v>
      </c>
      <c r="J2987" s="74">
        <v>0</v>
      </c>
      <c r="K2987" s="73">
        <v>16.95</v>
      </c>
      <c r="L2987" s="73">
        <v>6.53</v>
      </c>
      <c r="M2987" s="22">
        <v>25</v>
      </c>
      <c r="N2987" s="22">
        <v>3029</v>
      </c>
      <c r="O2987" s="22" t="s">
        <v>46</v>
      </c>
      <c r="P2987" s="22" t="s">
        <v>23</v>
      </c>
      <c r="Q2987" s="75">
        <v>423.75</v>
      </c>
      <c r="R2987" s="73">
        <v>0</v>
      </c>
      <c r="S2987" s="73">
        <v>260.49999999999994</v>
      </c>
    </row>
    <row r="2988" spans="1:19" x14ac:dyDescent="0.35">
      <c r="A2988" s="72">
        <v>41381</v>
      </c>
      <c r="B2988" s="22" t="s">
        <v>102</v>
      </c>
      <c r="C2988" s="72" t="s">
        <v>59</v>
      </c>
      <c r="D2988" s="60">
        <v>2026</v>
      </c>
      <c r="E2988" s="22">
        <v>46</v>
      </c>
      <c r="F2988" s="49" t="s">
        <v>9</v>
      </c>
      <c r="G2988" s="49" t="s">
        <v>5</v>
      </c>
      <c r="H2988" s="73">
        <v>55.95</v>
      </c>
      <c r="I2988" s="73" t="s">
        <v>83</v>
      </c>
      <c r="J2988" s="74">
        <v>0.1</v>
      </c>
      <c r="K2988" s="73">
        <v>50.36</v>
      </c>
      <c r="L2988" s="73">
        <v>32.47</v>
      </c>
      <c r="M2988" s="22">
        <v>9</v>
      </c>
      <c r="N2988" s="22">
        <v>3029</v>
      </c>
      <c r="O2988" s="22" t="s">
        <v>46</v>
      </c>
      <c r="P2988" s="22" t="s">
        <v>23</v>
      </c>
      <c r="Q2988" s="75">
        <v>453.24</v>
      </c>
      <c r="R2988" s="73">
        <v>5.5900000000000034</v>
      </c>
      <c r="S2988" s="73">
        <v>161.01</v>
      </c>
    </row>
    <row r="2989" spans="1:19" x14ac:dyDescent="0.35">
      <c r="A2989" s="72">
        <v>41381</v>
      </c>
      <c r="B2989" s="22" t="s">
        <v>102</v>
      </c>
      <c r="C2989" s="72" t="s">
        <v>59</v>
      </c>
      <c r="D2989" s="60">
        <v>2026</v>
      </c>
      <c r="E2989" s="22">
        <v>33</v>
      </c>
      <c r="F2989" s="49" t="s">
        <v>9</v>
      </c>
      <c r="G2989" s="49" t="s">
        <v>5</v>
      </c>
      <c r="H2989" s="73">
        <v>19.95</v>
      </c>
      <c r="I2989" s="73" t="s">
        <v>79</v>
      </c>
      <c r="J2989" s="74">
        <v>0</v>
      </c>
      <c r="K2989" s="73">
        <v>19.95</v>
      </c>
      <c r="L2989" s="73">
        <v>9.7799999999999994</v>
      </c>
      <c r="M2989" s="22">
        <v>34</v>
      </c>
      <c r="N2989" s="22">
        <v>3029</v>
      </c>
      <c r="O2989" s="22" t="s">
        <v>46</v>
      </c>
      <c r="P2989" s="22" t="s">
        <v>23</v>
      </c>
      <c r="Q2989" s="75">
        <v>678.3</v>
      </c>
      <c r="R2989" s="73">
        <v>0</v>
      </c>
      <c r="S2989" s="73">
        <v>345.78</v>
      </c>
    </row>
    <row r="2990" spans="1:19" x14ac:dyDescent="0.35">
      <c r="A2990" s="72">
        <v>41381</v>
      </c>
      <c r="B2990" s="22" t="s">
        <v>102</v>
      </c>
      <c r="C2990" s="72" t="s">
        <v>59</v>
      </c>
      <c r="D2990" s="60">
        <v>2026</v>
      </c>
      <c r="E2990" s="22">
        <v>31</v>
      </c>
      <c r="F2990" s="49" t="s">
        <v>9</v>
      </c>
      <c r="G2990" s="49" t="s">
        <v>5</v>
      </c>
      <c r="H2990" s="73">
        <v>0.95</v>
      </c>
      <c r="I2990" s="73" t="s">
        <v>78</v>
      </c>
      <c r="J2990" s="74">
        <v>0</v>
      </c>
      <c r="K2990" s="73">
        <v>0.95</v>
      </c>
      <c r="L2990" s="73">
        <v>0.34</v>
      </c>
      <c r="M2990" s="22">
        <v>25</v>
      </c>
      <c r="N2990" s="22">
        <v>3029</v>
      </c>
      <c r="O2990" s="22" t="s">
        <v>46</v>
      </c>
      <c r="P2990" s="22" t="s">
        <v>23</v>
      </c>
      <c r="Q2990" s="75">
        <v>23.75</v>
      </c>
      <c r="R2990" s="73">
        <v>0</v>
      </c>
      <c r="S2990" s="73">
        <v>15.249999999999996</v>
      </c>
    </row>
    <row r="2991" spans="1:19" x14ac:dyDescent="0.35">
      <c r="A2991" s="72">
        <v>41381</v>
      </c>
      <c r="B2991" s="22" t="s">
        <v>102</v>
      </c>
      <c r="C2991" s="72" t="s">
        <v>59</v>
      </c>
      <c r="D2991" s="60">
        <v>2027</v>
      </c>
      <c r="E2991" s="22">
        <v>13</v>
      </c>
      <c r="F2991" s="49" t="s">
        <v>7</v>
      </c>
      <c r="G2991" s="49" t="s">
        <v>5</v>
      </c>
      <c r="H2991" s="73">
        <v>26.95</v>
      </c>
      <c r="I2991" s="73" t="s">
        <v>80</v>
      </c>
      <c r="J2991" s="74">
        <v>0</v>
      </c>
      <c r="K2991" s="73">
        <v>26.95</v>
      </c>
      <c r="L2991" s="73">
        <v>13.26</v>
      </c>
      <c r="M2991" s="22">
        <v>16</v>
      </c>
      <c r="N2991" s="22">
        <v>3015</v>
      </c>
      <c r="O2991" s="22" t="s">
        <v>37</v>
      </c>
      <c r="P2991" s="22" t="s">
        <v>29</v>
      </c>
      <c r="Q2991" s="75">
        <v>431.2</v>
      </c>
      <c r="R2991" s="73">
        <v>0</v>
      </c>
      <c r="S2991" s="73">
        <v>219.04</v>
      </c>
    </row>
    <row r="2992" spans="1:19" x14ac:dyDescent="0.35">
      <c r="A2992" s="72">
        <v>41381</v>
      </c>
      <c r="B2992" s="22" t="s">
        <v>102</v>
      </c>
      <c r="C2992" s="72" t="s">
        <v>59</v>
      </c>
      <c r="D2992" s="60">
        <v>2028</v>
      </c>
      <c r="E2992" s="22">
        <v>46</v>
      </c>
      <c r="F2992" s="49" t="s">
        <v>9</v>
      </c>
      <c r="G2992" s="49" t="s">
        <v>5</v>
      </c>
      <c r="H2992" s="73">
        <v>55.95</v>
      </c>
      <c r="I2992" s="73" t="s">
        <v>83</v>
      </c>
      <c r="J2992" s="74">
        <v>0</v>
      </c>
      <c r="K2992" s="73">
        <v>55.95</v>
      </c>
      <c r="L2992" s="73">
        <v>32.47</v>
      </c>
      <c r="M2992" s="22">
        <v>29</v>
      </c>
      <c r="N2992" s="22">
        <v>3030</v>
      </c>
      <c r="O2992" s="22" t="s">
        <v>40</v>
      </c>
      <c r="P2992" s="22" t="s">
        <v>41</v>
      </c>
      <c r="Q2992" s="75">
        <v>1622.5500000000002</v>
      </c>
      <c r="R2992" s="73">
        <v>0</v>
      </c>
      <c r="S2992" s="73">
        <v>680.92000000000007</v>
      </c>
    </row>
    <row r="2993" spans="1:19" x14ac:dyDescent="0.35">
      <c r="A2993" s="72">
        <v>41381</v>
      </c>
      <c r="B2993" s="22" t="s">
        <v>102</v>
      </c>
      <c r="C2993" s="72" t="s">
        <v>59</v>
      </c>
      <c r="D2993" s="60">
        <v>2029</v>
      </c>
      <c r="E2993" s="22">
        <v>18</v>
      </c>
      <c r="F2993" s="49" t="s">
        <v>7</v>
      </c>
      <c r="G2993" s="49" t="s">
        <v>5</v>
      </c>
      <c r="H2993" s="73">
        <v>54.95</v>
      </c>
      <c r="I2993" s="73" t="s">
        <v>83</v>
      </c>
      <c r="J2993" s="74">
        <v>0</v>
      </c>
      <c r="K2993" s="73">
        <v>54.95</v>
      </c>
      <c r="L2993" s="73">
        <v>26.65</v>
      </c>
      <c r="M2993" s="22">
        <v>2</v>
      </c>
      <c r="N2993" s="22">
        <v>3023</v>
      </c>
      <c r="O2993" s="22" t="s">
        <v>38</v>
      </c>
      <c r="P2993" s="22" t="s">
        <v>23</v>
      </c>
      <c r="Q2993" s="75">
        <v>109.9</v>
      </c>
      <c r="R2993" s="73">
        <v>0</v>
      </c>
      <c r="S2993" s="73">
        <v>56.600000000000009</v>
      </c>
    </row>
    <row r="2994" spans="1:19" x14ac:dyDescent="0.35">
      <c r="A2994" s="72">
        <v>41381</v>
      </c>
      <c r="B2994" s="22" t="s">
        <v>102</v>
      </c>
      <c r="C2994" s="72" t="s">
        <v>59</v>
      </c>
      <c r="D2994" s="60">
        <v>2029</v>
      </c>
      <c r="E2994" s="22">
        <v>43</v>
      </c>
      <c r="F2994" s="49" t="s">
        <v>7</v>
      </c>
      <c r="G2994" s="49" t="s">
        <v>5</v>
      </c>
      <c r="H2994" s="73">
        <v>11.95</v>
      </c>
      <c r="I2994" s="73" t="s">
        <v>79</v>
      </c>
      <c r="J2994" s="74">
        <v>0</v>
      </c>
      <c r="K2994" s="73">
        <v>11.95</v>
      </c>
      <c r="L2994" s="73">
        <v>3.32</v>
      </c>
      <c r="M2994" s="22">
        <v>10</v>
      </c>
      <c r="N2994" s="22">
        <v>3023</v>
      </c>
      <c r="O2994" s="22" t="s">
        <v>38</v>
      </c>
      <c r="P2994" s="22" t="s">
        <v>23</v>
      </c>
      <c r="Q2994" s="75">
        <v>119.5</v>
      </c>
      <c r="R2994" s="73">
        <v>0</v>
      </c>
      <c r="S2994" s="73">
        <v>86.299999999999983</v>
      </c>
    </row>
    <row r="2995" spans="1:19" x14ac:dyDescent="0.35">
      <c r="A2995" s="72">
        <v>41381</v>
      </c>
      <c r="B2995" s="22" t="s">
        <v>102</v>
      </c>
      <c r="C2995" s="72" t="s">
        <v>59</v>
      </c>
      <c r="D2995" s="60">
        <v>2030</v>
      </c>
      <c r="E2995" s="22">
        <v>26</v>
      </c>
      <c r="F2995" s="49" t="s">
        <v>9</v>
      </c>
      <c r="G2995" s="49" t="s">
        <v>5</v>
      </c>
      <c r="H2995" s="73">
        <v>0.95</v>
      </c>
      <c r="I2995" s="73" t="s">
        <v>78</v>
      </c>
      <c r="J2995" s="74">
        <v>0</v>
      </c>
      <c r="K2995" s="73">
        <v>0.95</v>
      </c>
      <c r="L2995" s="73">
        <v>0.42</v>
      </c>
      <c r="M2995" s="22">
        <v>24</v>
      </c>
      <c r="N2995" s="22">
        <v>3022</v>
      </c>
      <c r="O2995" s="22" t="s">
        <v>43</v>
      </c>
      <c r="P2995" s="22" t="s">
        <v>44</v>
      </c>
      <c r="Q2995" s="75">
        <v>22.799999999999997</v>
      </c>
      <c r="R2995" s="73">
        <v>0</v>
      </c>
      <c r="S2995" s="73">
        <v>12.72</v>
      </c>
    </row>
    <row r="2996" spans="1:19" x14ac:dyDescent="0.35">
      <c r="A2996" s="72">
        <v>41381</v>
      </c>
      <c r="B2996" s="22" t="s">
        <v>102</v>
      </c>
      <c r="C2996" s="72" t="s">
        <v>59</v>
      </c>
      <c r="D2996" s="60">
        <v>2031</v>
      </c>
      <c r="E2996" s="22">
        <v>11</v>
      </c>
      <c r="F2996" s="49" t="s">
        <v>7</v>
      </c>
      <c r="G2996" s="49" t="s">
        <v>5</v>
      </c>
      <c r="H2996" s="73">
        <v>65.95</v>
      </c>
      <c r="I2996" s="73" t="s">
        <v>83</v>
      </c>
      <c r="J2996" s="74">
        <v>0</v>
      </c>
      <c r="K2996" s="73">
        <v>65.95</v>
      </c>
      <c r="L2996" s="73">
        <v>37.97</v>
      </c>
      <c r="M2996" s="22">
        <v>13</v>
      </c>
      <c r="N2996" s="22">
        <v>3026</v>
      </c>
      <c r="O2996" s="22" t="s">
        <v>51</v>
      </c>
      <c r="P2996" s="22" t="s">
        <v>41</v>
      </c>
      <c r="Q2996" s="75">
        <v>857.35</v>
      </c>
      <c r="R2996" s="73">
        <v>0</v>
      </c>
      <c r="S2996" s="73">
        <v>363.74000000000007</v>
      </c>
    </row>
    <row r="2997" spans="1:19" x14ac:dyDescent="0.35">
      <c r="A2997" s="72">
        <v>41381</v>
      </c>
      <c r="B2997" s="22" t="s">
        <v>102</v>
      </c>
      <c r="C2997" s="72" t="s">
        <v>59</v>
      </c>
      <c r="D2997" s="60">
        <v>2032</v>
      </c>
      <c r="E2997" s="22">
        <v>16</v>
      </c>
      <c r="F2997" s="49" t="s">
        <v>9</v>
      </c>
      <c r="G2997" s="49" t="s">
        <v>5</v>
      </c>
      <c r="H2997" s="73">
        <v>27.95</v>
      </c>
      <c r="I2997" s="73" t="s">
        <v>80</v>
      </c>
      <c r="J2997" s="74">
        <v>0</v>
      </c>
      <c r="K2997" s="73">
        <v>27.95</v>
      </c>
      <c r="L2997" s="73">
        <v>15.85</v>
      </c>
      <c r="M2997" s="22">
        <v>4</v>
      </c>
      <c r="N2997" s="22">
        <v>3014</v>
      </c>
      <c r="O2997" s="22" t="s">
        <v>24</v>
      </c>
      <c r="P2997" s="22" t="s">
        <v>25</v>
      </c>
      <c r="Q2997" s="75">
        <v>111.8</v>
      </c>
      <c r="R2997" s="73">
        <v>0</v>
      </c>
      <c r="S2997" s="73">
        <v>48.4</v>
      </c>
    </row>
    <row r="2998" spans="1:19" x14ac:dyDescent="0.35">
      <c r="A2998" s="72">
        <v>41381</v>
      </c>
      <c r="B2998" s="22" t="s">
        <v>102</v>
      </c>
      <c r="C2998" s="72" t="s">
        <v>59</v>
      </c>
      <c r="D2998" s="60">
        <v>2033</v>
      </c>
      <c r="E2998" s="22">
        <v>39</v>
      </c>
      <c r="F2998" s="49" t="s">
        <v>7</v>
      </c>
      <c r="G2998" s="49" t="s">
        <v>5</v>
      </c>
      <c r="H2998" s="73">
        <v>26.95</v>
      </c>
      <c r="I2998" s="73" t="s">
        <v>80</v>
      </c>
      <c r="J2998" s="74">
        <v>0.2</v>
      </c>
      <c r="K2998" s="73">
        <v>21.56</v>
      </c>
      <c r="L2998" s="73">
        <v>12.24</v>
      </c>
      <c r="M2998" s="22">
        <v>20</v>
      </c>
      <c r="N2998" s="22">
        <v>3027</v>
      </c>
      <c r="O2998" s="22" t="s">
        <v>50</v>
      </c>
      <c r="P2998" s="22" t="s">
        <v>23</v>
      </c>
      <c r="Q2998" s="75">
        <v>431.2</v>
      </c>
      <c r="R2998" s="73">
        <v>5.3900000000000006</v>
      </c>
      <c r="S2998" s="73">
        <v>186.39999999999998</v>
      </c>
    </row>
    <row r="2999" spans="1:19" x14ac:dyDescent="0.35">
      <c r="A2999" s="72">
        <v>41381</v>
      </c>
      <c r="B2999" s="22" t="s">
        <v>102</v>
      </c>
      <c r="C2999" s="72" t="s">
        <v>59</v>
      </c>
      <c r="D2999" s="60">
        <v>2034</v>
      </c>
      <c r="E2999" s="22">
        <v>46</v>
      </c>
      <c r="F2999" s="49" t="s">
        <v>9</v>
      </c>
      <c r="G2999" s="49" t="s">
        <v>5</v>
      </c>
      <c r="H2999" s="73">
        <v>55.95</v>
      </c>
      <c r="I2999" s="73" t="s">
        <v>83</v>
      </c>
      <c r="J2999" s="74">
        <v>0</v>
      </c>
      <c r="K2999" s="73">
        <v>55.95</v>
      </c>
      <c r="L2999" s="73">
        <v>32.47</v>
      </c>
      <c r="M2999" s="22">
        <v>36</v>
      </c>
      <c r="N2999" s="22">
        <v>3032</v>
      </c>
      <c r="O2999" s="22" t="s">
        <v>30</v>
      </c>
      <c r="P2999" s="22" t="s">
        <v>31</v>
      </c>
      <c r="Q2999" s="75">
        <v>2014.2</v>
      </c>
      <c r="R2999" s="73">
        <v>0</v>
      </c>
      <c r="S2999" s="73">
        <v>845.2800000000002</v>
      </c>
    </row>
    <row r="3000" spans="1:19" x14ac:dyDescent="0.35">
      <c r="A3000" s="72">
        <v>41381</v>
      </c>
      <c r="B3000" s="22" t="s">
        <v>102</v>
      </c>
      <c r="C3000" s="72" t="s">
        <v>59</v>
      </c>
      <c r="D3000" s="60">
        <v>2035</v>
      </c>
      <c r="E3000" s="22">
        <v>42</v>
      </c>
      <c r="F3000" s="49" t="s">
        <v>7</v>
      </c>
      <c r="G3000" s="49" t="s">
        <v>5</v>
      </c>
      <c r="H3000" s="73">
        <v>35.950000000000003</v>
      </c>
      <c r="I3000" s="73" t="s">
        <v>81</v>
      </c>
      <c r="J3000" s="74">
        <v>0</v>
      </c>
      <c r="K3000" s="73">
        <v>35.950000000000003</v>
      </c>
      <c r="L3000" s="73">
        <v>20.25</v>
      </c>
      <c r="M3000" s="22">
        <v>2</v>
      </c>
      <c r="N3000" s="22">
        <v>3015</v>
      </c>
      <c r="O3000" s="22" t="s">
        <v>37</v>
      </c>
      <c r="P3000" s="22" t="s">
        <v>29</v>
      </c>
      <c r="Q3000" s="75">
        <v>71.900000000000006</v>
      </c>
      <c r="R3000" s="73">
        <v>0</v>
      </c>
      <c r="S3000" s="73">
        <v>31.400000000000006</v>
      </c>
    </row>
    <row r="3001" spans="1:19" x14ac:dyDescent="0.35">
      <c r="A3001" s="72">
        <v>41381</v>
      </c>
      <c r="B3001" s="22" t="s">
        <v>102</v>
      </c>
      <c r="C3001" s="72" t="s">
        <v>59</v>
      </c>
      <c r="D3001" s="60">
        <v>2036</v>
      </c>
      <c r="E3001" s="22">
        <v>14</v>
      </c>
      <c r="F3001" s="49" t="s">
        <v>9</v>
      </c>
      <c r="G3001" s="49" t="s">
        <v>5</v>
      </c>
      <c r="H3001" s="73">
        <v>31.95</v>
      </c>
      <c r="I3001" s="73" t="s">
        <v>81</v>
      </c>
      <c r="J3001" s="74">
        <v>0</v>
      </c>
      <c r="K3001" s="73">
        <v>31.95</v>
      </c>
      <c r="L3001" s="73">
        <v>17.38</v>
      </c>
      <c r="M3001" s="22">
        <v>4</v>
      </c>
      <c r="N3001" s="22">
        <v>3016</v>
      </c>
      <c r="O3001" s="22" t="s">
        <v>42</v>
      </c>
      <c r="P3001" s="22" t="s">
        <v>29</v>
      </c>
      <c r="Q3001" s="75">
        <v>127.8</v>
      </c>
      <c r="R3001" s="73">
        <v>0</v>
      </c>
      <c r="S3001" s="73">
        <v>58.28</v>
      </c>
    </row>
    <row r="3002" spans="1:19" x14ac:dyDescent="0.35">
      <c r="A3002" s="72">
        <v>41381</v>
      </c>
      <c r="B3002" s="22" t="s">
        <v>102</v>
      </c>
      <c r="C3002" s="72" t="s">
        <v>59</v>
      </c>
      <c r="D3002" s="60">
        <v>2037</v>
      </c>
      <c r="E3002" s="22">
        <v>45</v>
      </c>
      <c r="F3002" s="49" t="s">
        <v>7</v>
      </c>
      <c r="G3002" s="49" t="s">
        <v>5</v>
      </c>
      <c r="H3002" s="73">
        <v>38.950000000000003</v>
      </c>
      <c r="I3002" s="73" t="s">
        <v>81</v>
      </c>
      <c r="J3002" s="74">
        <v>0</v>
      </c>
      <c r="K3002" s="73">
        <v>38.950000000000003</v>
      </c>
      <c r="L3002" s="73">
        <v>22.33</v>
      </c>
      <c r="M3002" s="22">
        <v>8</v>
      </c>
      <c r="N3002" s="22">
        <v>3018</v>
      </c>
      <c r="O3002" s="22" t="s">
        <v>49</v>
      </c>
      <c r="P3002" s="22" t="s">
        <v>41</v>
      </c>
      <c r="Q3002" s="75">
        <v>311.60000000000002</v>
      </c>
      <c r="R3002" s="73">
        <v>0</v>
      </c>
      <c r="S3002" s="73">
        <v>132.96000000000004</v>
      </c>
    </row>
    <row r="3003" spans="1:19" x14ac:dyDescent="0.35">
      <c r="A3003" s="72">
        <v>41381</v>
      </c>
      <c r="B3003" s="22" t="s">
        <v>102</v>
      </c>
      <c r="C3003" s="72" t="s">
        <v>59</v>
      </c>
      <c r="D3003" s="60">
        <v>2037</v>
      </c>
      <c r="E3003" s="22">
        <v>25</v>
      </c>
      <c r="F3003" s="49" t="s">
        <v>7</v>
      </c>
      <c r="G3003" s="49" t="s">
        <v>5</v>
      </c>
      <c r="H3003" s="73">
        <v>0.95</v>
      </c>
      <c r="I3003" s="73" t="s">
        <v>78</v>
      </c>
      <c r="J3003" s="74">
        <v>0</v>
      </c>
      <c r="K3003" s="73">
        <v>0.95</v>
      </c>
      <c r="L3003" s="73">
        <v>0.35</v>
      </c>
      <c r="M3003" s="22">
        <v>1</v>
      </c>
      <c r="N3003" s="22">
        <v>3018</v>
      </c>
      <c r="O3003" s="22" t="s">
        <v>49</v>
      </c>
      <c r="P3003" s="22" t="s">
        <v>41</v>
      </c>
      <c r="Q3003" s="75">
        <v>0.95</v>
      </c>
      <c r="R3003" s="73">
        <v>0</v>
      </c>
      <c r="S3003" s="73">
        <v>0.6</v>
      </c>
    </row>
    <row r="3004" spans="1:19" x14ac:dyDescent="0.35">
      <c r="A3004" s="72">
        <v>41381</v>
      </c>
      <c r="B3004" s="22" t="s">
        <v>102</v>
      </c>
      <c r="C3004" s="72" t="s">
        <v>59</v>
      </c>
      <c r="D3004" s="60">
        <v>2038</v>
      </c>
      <c r="E3004" s="22">
        <v>39</v>
      </c>
      <c r="F3004" s="49" t="s">
        <v>7</v>
      </c>
      <c r="G3004" s="49" t="s">
        <v>5</v>
      </c>
      <c r="H3004" s="73">
        <v>26.95</v>
      </c>
      <c r="I3004" s="73" t="s">
        <v>80</v>
      </c>
      <c r="J3004" s="74">
        <v>0</v>
      </c>
      <c r="K3004" s="73">
        <v>26.95</v>
      </c>
      <c r="L3004" s="73">
        <v>12.24</v>
      </c>
      <c r="M3004" s="22">
        <v>18</v>
      </c>
      <c r="N3004" s="22">
        <v>3021</v>
      </c>
      <c r="O3004" s="22" t="s">
        <v>26</v>
      </c>
      <c r="P3004" s="22" t="s">
        <v>27</v>
      </c>
      <c r="Q3004" s="75">
        <v>485.09999999999997</v>
      </c>
      <c r="R3004" s="73">
        <v>0</v>
      </c>
      <c r="S3004" s="73">
        <v>264.77999999999997</v>
      </c>
    </row>
    <row r="3005" spans="1:19" x14ac:dyDescent="0.35">
      <c r="A3005" s="72">
        <v>41381</v>
      </c>
      <c r="B3005" s="22" t="s">
        <v>102</v>
      </c>
      <c r="C3005" s="72" t="s">
        <v>59</v>
      </c>
      <c r="D3005" s="60">
        <v>2039</v>
      </c>
      <c r="E3005" s="22">
        <v>18</v>
      </c>
      <c r="F3005" s="49" t="s">
        <v>9</v>
      </c>
      <c r="G3005" s="49" t="s">
        <v>5</v>
      </c>
      <c r="H3005" s="73">
        <v>54.95</v>
      </c>
      <c r="I3005" s="73" t="s">
        <v>83</v>
      </c>
      <c r="J3005" s="74">
        <v>0</v>
      </c>
      <c r="K3005" s="73">
        <v>54.95</v>
      </c>
      <c r="L3005" s="73">
        <v>26.65</v>
      </c>
      <c r="M3005" s="22">
        <v>34</v>
      </c>
      <c r="N3005" s="22">
        <v>3012</v>
      </c>
      <c r="O3005" s="22" t="s">
        <v>36</v>
      </c>
      <c r="P3005" s="22" t="s">
        <v>34</v>
      </c>
      <c r="Q3005" s="75">
        <v>1868.3000000000002</v>
      </c>
      <c r="R3005" s="73">
        <v>0</v>
      </c>
      <c r="S3005" s="73">
        <v>962.20000000000016</v>
      </c>
    </row>
    <row r="3006" spans="1:19" x14ac:dyDescent="0.35">
      <c r="A3006" s="72">
        <v>41381</v>
      </c>
      <c r="B3006" s="22" t="s">
        <v>102</v>
      </c>
      <c r="C3006" s="72" t="s">
        <v>59</v>
      </c>
      <c r="D3006" s="60">
        <v>2040</v>
      </c>
      <c r="E3006" s="22">
        <v>24</v>
      </c>
      <c r="F3006" s="49" t="s">
        <v>7</v>
      </c>
      <c r="G3006" s="49" t="s">
        <v>5</v>
      </c>
      <c r="H3006" s="73">
        <v>27.95</v>
      </c>
      <c r="I3006" s="73" t="s">
        <v>80</v>
      </c>
      <c r="J3006" s="74">
        <v>0</v>
      </c>
      <c r="K3006" s="73">
        <v>27.95</v>
      </c>
      <c r="L3006" s="73">
        <v>16.8</v>
      </c>
      <c r="M3006" s="22">
        <v>22</v>
      </c>
      <c r="N3006" s="22">
        <v>3031</v>
      </c>
      <c r="O3006" s="22" t="s">
        <v>48</v>
      </c>
      <c r="P3006" s="22" t="s">
        <v>23</v>
      </c>
      <c r="Q3006" s="75">
        <v>614.9</v>
      </c>
      <c r="R3006" s="73">
        <v>0</v>
      </c>
      <c r="S3006" s="73">
        <v>245.29999999999995</v>
      </c>
    </row>
    <row r="3007" spans="1:19" x14ac:dyDescent="0.35">
      <c r="A3007" s="72">
        <v>41381</v>
      </c>
      <c r="B3007" s="22" t="s">
        <v>102</v>
      </c>
      <c r="C3007" s="72" t="s">
        <v>59</v>
      </c>
      <c r="D3007" s="60">
        <v>2040</v>
      </c>
      <c r="E3007" s="22">
        <v>32</v>
      </c>
      <c r="F3007" s="49" t="s">
        <v>7</v>
      </c>
      <c r="G3007" s="49" t="s">
        <v>5</v>
      </c>
      <c r="H3007" s="73">
        <v>22.95</v>
      </c>
      <c r="I3007" s="73" t="s">
        <v>80</v>
      </c>
      <c r="J3007" s="74">
        <v>0.1</v>
      </c>
      <c r="K3007" s="73">
        <v>20.66</v>
      </c>
      <c r="L3007" s="73">
        <v>11.78</v>
      </c>
      <c r="M3007" s="22">
        <v>24</v>
      </c>
      <c r="N3007" s="22">
        <v>3031</v>
      </c>
      <c r="O3007" s="22" t="s">
        <v>48</v>
      </c>
      <c r="P3007" s="22" t="s">
        <v>23</v>
      </c>
      <c r="Q3007" s="75">
        <v>495.84000000000003</v>
      </c>
      <c r="R3007" s="73">
        <v>2.2899999999999991</v>
      </c>
      <c r="S3007" s="73">
        <v>213.12</v>
      </c>
    </row>
    <row r="3008" spans="1:19" x14ac:dyDescent="0.35">
      <c r="A3008" s="72">
        <v>41381</v>
      </c>
      <c r="B3008" s="22" t="s">
        <v>102</v>
      </c>
      <c r="C3008" s="72" t="s">
        <v>59</v>
      </c>
      <c r="D3008" s="60">
        <v>2041</v>
      </c>
      <c r="E3008" s="22">
        <v>47</v>
      </c>
      <c r="F3008" s="49" t="s">
        <v>7</v>
      </c>
      <c r="G3008" s="49" t="s">
        <v>5</v>
      </c>
      <c r="H3008" s="73">
        <v>28.95</v>
      </c>
      <c r="I3008" s="73" t="s">
        <v>80</v>
      </c>
      <c r="J3008" s="74">
        <v>0</v>
      </c>
      <c r="K3008" s="73">
        <v>28.95</v>
      </c>
      <c r="L3008" s="73">
        <v>8.86</v>
      </c>
      <c r="M3008" s="22">
        <v>15</v>
      </c>
      <c r="N3008" s="22">
        <v>3024</v>
      </c>
      <c r="O3008" s="22" t="s">
        <v>47</v>
      </c>
      <c r="P3008" s="22" t="s">
        <v>41</v>
      </c>
      <c r="Q3008" s="75">
        <v>434.25</v>
      </c>
      <c r="R3008" s="73">
        <v>0</v>
      </c>
      <c r="S3008" s="73">
        <v>301.35000000000002</v>
      </c>
    </row>
    <row r="3009" spans="1:19" x14ac:dyDescent="0.35">
      <c r="A3009" s="72">
        <v>41381</v>
      </c>
      <c r="B3009" s="22" t="s">
        <v>102</v>
      </c>
      <c r="C3009" s="72" t="s">
        <v>59</v>
      </c>
      <c r="D3009" s="60">
        <v>2042</v>
      </c>
      <c r="E3009" s="22">
        <v>5</v>
      </c>
      <c r="F3009" s="49" t="s">
        <v>9</v>
      </c>
      <c r="G3009" s="49" t="s">
        <v>5</v>
      </c>
      <c r="H3009" s="73">
        <v>24.95</v>
      </c>
      <c r="I3009" s="73" t="s">
        <v>80</v>
      </c>
      <c r="J3009" s="74">
        <v>0</v>
      </c>
      <c r="K3009" s="73">
        <v>24.95</v>
      </c>
      <c r="L3009" s="73">
        <v>12.27</v>
      </c>
      <c r="M3009" s="22">
        <v>2</v>
      </c>
      <c r="N3009" s="22">
        <v>3031</v>
      </c>
      <c r="O3009" s="22" t="s">
        <v>48</v>
      </c>
      <c r="P3009" s="22" t="s">
        <v>23</v>
      </c>
      <c r="Q3009" s="75">
        <v>49.9</v>
      </c>
      <c r="R3009" s="73">
        <v>0</v>
      </c>
      <c r="S3009" s="73">
        <v>25.36</v>
      </c>
    </row>
    <row r="3010" spans="1:19" x14ac:dyDescent="0.35">
      <c r="A3010" s="72">
        <v>41381</v>
      </c>
      <c r="B3010" s="22" t="s">
        <v>102</v>
      </c>
      <c r="C3010" s="72" t="s">
        <v>59</v>
      </c>
      <c r="D3010" s="60">
        <v>2042</v>
      </c>
      <c r="E3010" s="22">
        <v>26</v>
      </c>
      <c r="F3010" s="49" t="s">
        <v>9</v>
      </c>
      <c r="G3010" s="49" t="s">
        <v>5</v>
      </c>
      <c r="H3010" s="73">
        <v>0.95</v>
      </c>
      <c r="I3010" s="73" t="s">
        <v>78</v>
      </c>
      <c r="J3010" s="74">
        <v>0.1</v>
      </c>
      <c r="K3010" s="73">
        <v>0.86</v>
      </c>
      <c r="L3010" s="73">
        <v>0.42</v>
      </c>
      <c r="M3010" s="22">
        <v>7</v>
      </c>
      <c r="N3010" s="22">
        <v>3031</v>
      </c>
      <c r="O3010" s="22" t="s">
        <v>48</v>
      </c>
      <c r="P3010" s="22" t="s">
        <v>23</v>
      </c>
      <c r="Q3010" s="75">
        <v>6.02</v>
      </c>
      <c r="R3010" s="73">
        <v>8.9999999999999969E-2</v>
      </c>
      <c r="S3010" s="73">
        <v>3.08</v>
      </c>
    </row>
    <row r="3011" spans="1:19" x14ac:dyDescent="0.35">
      <c r="A3011" s="72">
        <v>41382</v>
      </c>
      <c r="B3011" s="22" t="s">
        <v>103</v>
      </c>
      <c r="C3011" s="72" t="s">
        <v>59</v>
      </c>
      <c r="D3011" s="60">
        <v>2043</v>
      </c>
      <c r="E3011" s="22">
        <v>50</v>
      </c>
      <c r="F3011" s="49" t="s">
        <v>8</v>
      </c>
      <c r="G3011" s="49" t="s">
        <v>5</v>
      </c>
      <c r="H3011" s="73">
        <v>24.95</v>
      </c>
      <c r="I3011" s="73" t="s">
        <v>80</v>
      </c>
      <c r="J3011" s="74">
        <v>0</v>
      </c>
      <c r="K3011" s="73">
        <v>24.95</v>
      </c>
      <c r="L3011" s="73">
        <v>12.14</v>
      </c>
      <c r="M3011" s="22">
        <v>2</v>
      </c>
      <c r="N3011" s="22">
        <v>3014</v>
      </c>
      <c r="O3011" s="22" t="s">
        <v>24</v>
      </c>
      <c r="P3011" s="22" t="s">
        <v>25</v>
      </c>
      <c r="Q3011" s="75">
        <v>49.9</v>
      </c>
      <c r="R3011" s="73">
        <v>0</v>
      </c>
      <c r="S3011" s="73">
        <v>25.619999999999997</v>
      </c>
    </row>
    <row r="3012" spans="1:19" x14ac:dyDescent="0.35">
      <c r="A3012" s="72">
        <v>41382</v>
      </c>
      <c r="B3012" s="22" t="s">
        <v>103</v>
      </c>
      <c r="C3012" s="72" t="s">
        <v>59</v>
      </c>
      <c r="D3012" s="60">
        <v>2044</v>
      </c>
      <c r="E3012" s="22">
        <v>3</v>
      </c>
      <c r="F3012" s="49" t="s">
        <v>10</v>
      </c>
      <c r="G3012" s="49" t="s">
        <v>5</v>
      </c>
      <c r="H3012" s="73">
        <v>59.95</v>
      </c>
      <c r="I3012" s="73" t="s">
        <v>83</v>
      </c>
      <c r="J3012" s="74">
        <v>0.2</v>
      </c>
      <c r="K3012" s="73">
        <v>47.96</v>
      </c>
      <c r="L3012" s="73">
        <v>28.73</v>
      </c>
      <c r="M3012" s="22">
        <v>21</v>
      </c>
      <c r="N3012" s="22">
        <v>3020</v>
      </c>
      <c r="O3012" s="22" t="s">
        <v>26</v>
      </c>
      <c r="P3012" s="22" t="s">
        <v>27</v>
      </c>
      <c r="Q3012" s="75">
        <v>1007.16</v>
      </c>
      <c r="R3012" s="73">
        <v>11.990000000000002</v>
      </c>
      <c r="S3012" s="73">
        <v>403.83</v>
      </c>
    </row>
    <row r="3013" spans="1:19" x14ac:dyDescent="0.35">
      <c r="A3013" s="72">
        <v>41382</v>
      </c>
      <c r="B3013" s="22" t="s">
        <v>103</v>
      </c>
      <c r="C3013" s="72" t="s">
        <v>59</v>
      </c>
      <c r="D3013" s="60">
        <v>2044</v>
      </c>
      <c r="E3013" s="22">
        <v>50</v>
      </c>
      <c r="F3013" s="49" t="s">
        <v>10</v>
      </c>
      <c r="G3013" s="49" t="s">
        <v>5</v>
      </c>
      <c r="H3013" s="73">
        <v>24.95</v>
      </c>
      <c r="I3013" s="73" t="s">
        <v>80</v>
      </c>
      <c r="J3013" s="74">
        <v>0</v>
      </c>
      <c r="K3013" s="73">
        <v>24.95</v>
      </c>
      <c r="L3013" s="73">
        <v>12.14</v>
      </c>
      <c r="M3013" s="22">
        <v>3</v>
      </c>
      <c r="N3013" s="22">
        <v>3020</v>
      </c>
      <c r="O3013" s="22" t="s">
        <v>26</v>
      </c>
      <c r="P3013" s="22" t="s">
        <v>27</v>
      </c>
      <c r="Q3013" s="75">
        <v>74.849999999999994</v>
      </c>
      <c r="R3013" s="73">
        <v>0</v>
      </c>
      <c r="S3013" s="73">
        <v>38.429999999999993</v>
      </c>
    </row>
    <row r="3014" spans="1:19" x14ac:dyDescent="0.35">
      <c r="A3014" s="72">
        <v>41382</v>
      </c>
      <c r="B3014" s="22" t="s">
        <v>103</v>
      </c>
      <c r="C3014" s="72" t="s">
        <v>59</v>
      </c>
      <c r="D3014" s="60">
        <v>2044</v>
      </c>
      <c r="E3014" s="22">
        <v>40</v>
      </c>
      <c r="F3014" s="49" t="s">
        <v>10</v>
      </c>
      <c r="G3014" s="49" t="s">
        <v>5</v>
      </c>
      <c r="H3014" s="73">
        <v>16.95</v>
      </c>
      <c r="I3014" s="73" t="s">
        <v>79</v>
      </c>
      <c r="J3014" s="74">
        <v>0</v>
      </c>
      <c r="K3014" s="73">
        <v>16.95</v>
      </c>
      <c r="L3014" s="73">
        <v>6.53</v>
      </c>
      <c r="M3014" s="22">
        <v>38</v>
      </c>
      <c r="N3014" s="22">
        <v>3020</v>
      </c>
      <c r="O3014" s="22" t="s">
        <v>26</v>
      </c>
      <c r="P3014" s="22" t="s">
        <v>27</v>
      </c>
      <c r="Q3014" s="75">
        <v>644.1</v>
      </c>
      <c r="R3014" s="73">
        <v>0</v>
      </c>
      <c r="S3014" s="73">
        <v>395.95999999999992</v>
      </c>
    </row>
    <row r="3015" spans="1:19" x14ac:dyDescent="0.35">
      <c r="A3015" s="72">
        <v>41382</v>
      </c>
      <c r="B3015" s="22" t="s">
        <v>103</v>
      </c>
      <c r="C3015" s="72" t="s">
        <v>59</v>
      </c>
      <c r="D3015" s="60">
        <v>2044</v>
      </c>
      <c r="E3015" s="22">
        <v>50</v>
      </c>
      <c r="F3015" s="49" t="s">
        <v>10</v>
      </c>
      <c r="G3015" s="49" t="s">
        <v>5</v>
      </c>
      <c r="H3015" s="73">
        <v>24.95</v>
      </c>
      <c r="I3015" s="73" t="s">
        <v>80</v>
      </c>
      <c r="J3015" s="74">
        <v>0</v>
      </c>
      <c r="K3015" s="73">
        <v>24.95</v>
      </c>
      <c r="L3015" s="73">
        <v>12.14</v>
      </c>
      <c r="M3015" s="22">
        <v>2</v>
      </c>
      <c r="N3015" s="22">
        <v>3020</v>
      </c>
      <c r="O3015" s="22" t="s">
        <v>26</v>
      </c>
      <c r="P3015" s="22" t="s">
        <v>27</v>
      </c>
      <c r="Q3015" s="75">
        <v>49.9</v>
      </c>
      <c r="R3015" s="73">
        <v>0</v>
      </c>
      <c r="S3015" s="73">
        <v>25.619999999999997</v>
      </c>
    </row>
    <row r="3016" spans="1:19" x14ac:dyDescent="0.35">
      <c r="A3016" s="72">
        <v>41382</v>
      </c>
      <c r="B3016" s="22" t="s">
        <v>103</v>
      </c>
      <c r="C3016" s="72" t="s">
        <v>59</v>
      </c>
      <c r="D3016" s="60">
        <v>2044</v>
      </c>
      <c r="E3016" s="22">
        <v>34</v>
      </c>
      <c r="F3016" s="49" t="s">
        <v>10</v>
      </c>
      <c r="G3016" s="49" t="s">
        <v>5</v>
      </c>
      <c r="H3016" s="73">
        <v>37.950000000000003</v>
      </c>
      <c r="I3016" s="73" t="s">
        <v>81</v>
      </c>
      <c r="J3016" s="74">
        <v>0</v>
      </c>
      <c r="K3016" s="73">
        <v>37.950000000000003</v>
      </c>
      <c r="L3016" s="73">
        <v>15.35</v>
      </c>
      <c r="M3016" s="22">
        <v>13</v>
      </c>
      <c r="N3016" s="22">
        <v>3020</v>
      </c>
      <c r="O3016" s="22" t="s">
        <v>26</v>
      </c>
      <c r="P3016" s="22" t="s">
        <v>27</v>
      </c>
      <c r="Q3016" s="75">
        <v>493.35</v>
      </c>
      <c r="R3016" s="73">
        <v>0</v>
      </c>
      <c r="S3016" s="73">
        <v>293.8</v>
      </c>
    </row>
    <row r="3017" spans="1:19" x14ac:dyDescent="0.35">
      <c r="A3017" s="72">
        <v>41382</v>
      </c>
      <c r="B3017" s="22" t="s">
        <v>103</v>
      </c>
      <c r="C3017" s="72" t="s">
        <v>59</v>
      </c>
      <c r="D3017" s="60">
        <v>2045</v>
      </c>
      <c r="E3017" s="22">
        <v>27</v>
      </c>
      <c r="F3017" s="49" t="s">
        <v>8</v>
      </c>
      <c r="G3017" s="49" t="s">
        <v>5</v>
      </c>
      <c r="H3017" s="73">
        <v>4.95</v>
      </c>
      <c r="I3017" s="73" t="s">
        <v>78</v>
      </c>
      <c r="J3017" s="74">
        <v>0</v>
      </c>
      <c r="K3017" s="73">
        <v>4.95</v>
      </c>
      <c r="L3017" s="73">
        <v>1.82</v>
      </c>
      <c r="M3017" s="22">
        <v>3</v>
      </c>
      <c r="N3017" s="22">
        <v>3012</v>
      </c>
      <c r="O3017" s="22" t="s">
        <v>36</v>
      </c>
      <c r="P3017" s="22" t="s">
        <v>34</v>
      </c>
      <c r="Q3017" s="75">
        <v>14.850000000000001</v>
      </c>
      <c r="R3017" s="73">
        <v>0</v>
      </c>
      <c r="S3017" s="73">
        <v>9.39</v>
      </c>
    </row>
    <row r="3018" spans="1:19" x14ac:dyDescent="0.35">
      <c r="A3018" s="72">
        <v>41382</v>
      </c>
      <c r="B3018" s="22" t="s">
        <v>103</v>
      </c>
      <c r="C3018" s="72" t="s">
        <v>59</v>
      </c>
      <c r="D3018" s="60">
        <v>2046</v>
      </c>
      <c r="E3018" s="22">
        <v>32</v>
      </c>
      <c r="F3018" s="49" t="s">
        <v>10</v>
      </c>
      <c r="G3018" s="49" t="s">
        <v>5</v>
      </c>
      <c r="H3018" s="73">
        <v>22.95</v>
      </c>
      <c r="I3018" s="73" t="s">
        <v>80</v>
      </c>
      <c r="J3018" s="74">
        <v>0.1</v>
      </c>
      <c r="K3018" s="73">
        <v>20.66</v>
      </c>
      <c r="L3018" s="73">
        <v>11.78</v>
      </c>
      <c r="M3018" s="22">
        <v>20</v>
      </c>
      <c r="N3018" s="22">
        <v>3019</v>
      </c>
      <c r="O3018" s="22" t="s">
        <v>28</v>
      </c>
      <c r="P3018" s="22" t="s">
        <v>29</v>
      </c>
      <c r="Q3018" s="75">
        <v>413.2</v>
      </c>
      <c r="R3018" s="73">
        <v>2.2899999999999991</v>
      </c>
      <c r="S3018" s="73">
        <v>177.60000000000002</v>
      </c>
    </row>
    <row r="3019" spans="1:19" x14ac:dyDescent="0.35">
      <c r="A3019" s="72">
        <v>41382</v>
      </c>
      <c r="B3019" s="22" t="s">
        <v>103</v>
      </c>
      <c r="C3019" s="72" t="s">
        <v>59</v>
      </c>
      <c r="D3019" s="60">
        <v>2046</v>
      </c>
      <c r="E3019" s="22">
        <v>13</v>
      </c>
      <c r="F3019" s="49" t="s">
        <v>10</v>
      </c>
      <c r="G3019" s="49" t="s">
        <v>5</v>
      </c>
      <c r="H3019" s="73">
        <v>26.95</v>
      </c>
      <c r="I3019" s="73" t="s">
        <v>80</v>
      </c>
      <c r="J3019" s="74">
        <v>0.2</v>
      </c>
      <c r="K3019" s="73">
        <v>21.56</v>
      </c>
      <c r="L3019" s="73">
        <v>13.26</v>
      </c>
      <c r="M3019" s="22">
        <v>2</v>
      </c>
      <c r="N3019" s="22">
        <v>3019</v>
      </c>
      <c r="O3019" s="22" t="s">
        <v>28</v>
      </c>
      <c r="P3019" s="22" t="s">
        <v>29</v>
      </c>
      <c r="Q3019" s="75">
        <v>43.12</v>
      </c>
      <c r="R3019" s="73">
        <v>5.3900000000000006</v>
      </c>
      <c r="S3019" s="73">
        <v>16.599999999999998</v>
      </c>
    </row>
    <row r="3020" spans="1:19" x14ac:dyDescent="0.35">
      <c r="A3020" s="72">
        <v>41382</v>
      </c>
      <c r="B3020" s="22" t="s">
        <v>103</v>
      </c>
      <c r="C3020" s="72" t="s">
        <v>59</v>
      </c>
      <c r="D3020" s="60">
        <v>2047</v>
      </c>
      <c r="E3020" s="22">
        <v>17</v>
      </c>
      <c r="F3020" s="49" t="s">
        <v>8</v>
      </c>
      <c r="G3020" s="49" t="s">
        <v>5</v>
      </c>
      <c r="H3020" s="73">
        <v>49.95</v>
      </c>
      <c r="I3020" s="73" t="s">
        <v>82</v>
      </c>
      <c r="J3020" s="74">
        <v>0</v>
      </c>
      <c r="K3020" s="73">
        <v>49.95</v>
      </c>
      <c r="L3020" s="73">
        <v>23.93</v>
      </c>
      <c r="M3020" s="22">
        <v>28</v>
      </c>
      <c r="N3020" s="22">
        <v>3014</v>
      </c>
      <c r="O3020" s="22" t="s">
        <v>24</v>
      </c>
      <c r="P3020" s="22" t="s">
        <v>25</v>
      </c>
      <c r="Q3020" s="75">
        <v>1398.6000000000001</v>
      </c>
      <c r="R3020" s="73">
        <v>0</v>
      </c>
      <c r="S3020" s="73">
        <v>728.56000000000006</v>
      </c>
    </row>
    <row r="3021" spans="1:19" x14ac:dyDescent="0.35">
      <c r="A3021" s="72">
        <v>41382</v>
      </c>
      <c r="B3021" s="22" t="s">
        <v>103</v>
      </c>
      <c r="C3021" s="72" t="s">
        <v>59</v>
      </c>
      <c r="D3021" s="60">
        <v>2048</v>
      </c>
      <c r="E3021" s="22">
        <v>22</v>
      </c>
      <c r="F3021" s="49" t="s">
        <v>10</v>
      </c>
      <c r="G3021" s="49" t="s">
        <v>5</v>
      </c>
      <c r="H3021" s="73">
        <v>0.95</v>
      </c>
      <c r="I3021" s="73" t="s">
        <v>78</v>
      </c>
      <c r="J3021" s="74">
        <v>0</v>
      </c>
      <c r="K3021" s="73">
        <v>0.95</v>
      </c>
      <c r="L3021" s="73">
        <v>0.56999999999999995</v>
      </c>
      <c r="M3021" s="22">
        <v>10</v>
      </c>
      <c r="N3021" s="22">
        <v>3020</v>
      </c>
      <c r="O3021" s="22" t="s">
        <v>26</v>
      </c>
      <c r="P3021" s="22" t="s">
        <v>27</v>
      </c>
      <c r="Q3021" s="75">
        <v>9.5</v>
      </c>
      <c r="R3021" s="73">
        <v>0</v>
      </c>
      <c r="S3021" s="73">
        <v>3.8</v>
      </c>
    </row>
    <row r="3022" spans="1:19" x14ac:dyDescent="0.35">
      <c r="A3022" s="72">
        <v>41382</v>
      </c>
      <c r="B3022" s="22" t="s">
        <v>103</v>
      </c>
      <c r="C3022" s="72" t="s">
        <v>59</v>
      </c>
      <c r="D3022" s="60">
        <v>2049</v>
      </c>
      <c r="E3022" s="22">
        <v>9</v>
      </c>
      <c r="F3022" s="49" t="s">
        <v>8</v>
      </c>
      <c r="G3022" s="49" t="s">
        <v>5</v>
      </c>
      <c r="H3022" s="73">
        <v>48.95</v>
      </c>
      <c r="I3022" s="73" t="s">
        <v>82</v>
      </c>
      <c r="J3022" s="74">
        <v>0</v>
      </c>
      <c r="K3022" s="73">
        <v>48.95</v>
      </c>
      <c r="L3022" s="73">
        <v>24.52</v>
      </c>
      <c r="M3022" s="22">
        <v>27</v>
      </c>
      <c r="N3022" s="22">
        <v>3011</v>
      </c>
      <c r="O3022" s="22" t="s">
        <v>52</v>
      </c>
      <c r="P3022" s="22" t="s">
        <v>31</v>
      </c>
      <c r="Q3022" s="75">
        <v>1321.65</v>
      </c>
      <c r="R3022" s="73">
        <v>0</v>
      </c>
      <c r="S3022" s="73">
        <v>659.61000000000013</v>
      </c>
    </row>
    <row r="3023" spans="1:19" x14ac:dyDescent="0.35">
      <c r="A3023" s="72">
        <v>41382</v>
      </c>
      <c r="B3023" s="22" t="s">
        <v>103</v>
      </c>
      <c r="C3023" s="72" t="s">
        <v>59</v>
      </c>
      <c r="D3023" s="60">
        <v>2050</v>
      </c>
      <c r="E3023" s="22">
        <v>34</v>
      </c>
      <c r="F3023" s="49" t="s">
        <v>10</v>
      </c>
      <c r="G3023" s="49" t="s">
        <v>5</v>
      </c>
      <c r="H3023" s="73">
        <v>37.950000000000003</v>
      </c>
      <c r="I3023" s="73" t="s">
        <v>81</v>
      </c>
      <c r="J3023" s="74">
        <v>0</v>
      </c>
      <c r="K3023" s="73">
        <v>37.950000000000003</v>
      </c>
      <c r="L3023" s="73">
        <v>15.35</v>
      </c>
      <c r="M3023" s="22">
        <v>2</v>
      </c>
      <c r="N3023" s="22">
        <v>3020</v>
      </c>
      <c r="O3023" s="22" t="s">
        <v>26</v>
      </c>
      <c r="P3023" s="22" t="s">
        <v>27</v>
      </c>
      <c r="Q3023" s="75">
        <v>75.900000000000006</v>
      </c>
      <c r="R3023" s="73">
        <v>0</v>
      </c>
      <c r="S3023" s="73">
        <v>45.2</v>
      </c>
    </row>
    <row r="3024" spans="1:19" x14ac:dyDescent="0.35">
      <c r="A3024" s="72">
        <v>41382</v>
      </c>
      <c r="B3024" s="22" t="s">
        <v>103</v>
      </c>
      <c r="C3024" s="72" t="s">
        <v>59</v>
      </c>
      <c r="D3024" s="60">
        <v>2051</v>
      </c>
      <c r="E3024" s="22">
        <v>12</v>
      </c>
      <c r="F3024" s="49" t="s">
        <v>8</v>
      </c>
      <c r="G3024" s="49" t="s">
        <v>5</v>
      </c>
      <c r="H3024" s="73">
        <v>47.95</v>
      </c>
      <c r="I3024" s="73" t="s">
        <v>82</v>
      </c>
      <c r="J3024" s="74">
        <v>0</v>
      </c>
      <c r="K3024" s="73">
        <v>47.95</v>
      </c>
      <c r="L3024" s="73">
        <v>20.7</v>
      </c>
      <c r="M3024" s="22">
        <v>2</v>
      </c>
      <c r="N3024" s="22">
        <v>3032</v>
      </c>
      <c r="O3024" s="22" t="s">
        <v>30</v>
      </c>
      <c r="P3024" s="22" t="s">
        <v>31</v>
      </c>
      <c r="Q3024" s="75">
        <v>95.9</v>
      </c>
      <c r="R3024" s="73">
        <v>0</v>
      </c>
      <c r="S3024" s="73">
        <v>54.500000000000007</v>
      </c>
    </row>
    <row r="3025" spans="1:19" x14ac:dyDescent="0.35">
      <c r="A3025" s="72">
        <v>41383</v>
      </c>
      <c r="B3025" s="22" t="s">
        <v>104</v>
      </c>
      <c r="C3025" s="72" t="s">
        <v>59</v>
      </c>
      <c r="D3025" s="60">
        <v>2052</v>
      </c>
      <c r="E3025" s="22">
        <v>17</v>
      </c>
      <c r="F3025" s="49" t="s">
        <v>8</v>
      </c>
      <c r="G3025" s="49" t="s">
        <v>5</v>
      </c>
      <c r="H3025" s="73">
        <v>49.95</v>
      </c>
      <c r="I3025" s="73" t="s">
        <v>82</v>
      </c>
      <c r="J3025" s="74">
        <v>0</v>
      </c>
      <c r="K3025" s="73">
        <v>49.95</v>
      </c>
      <c r="L3025" s="73">
        <v>23.93</v>
      </c>
      <c r="M3025" s="22">
        <v>3</v>
      </c>
      <c r="N3025" s="22">
        <v>3028</v>
      </c>
      <c r="O3025" s="22" t="s">
        <v>39</v>
      </c>
      <c r="P3025" s="22" t="s">
        <v>27</v>
      </c>
      <c r="Q3025" s="75">
        <v>149.85000000000002</v>
      </c>
      <c r="R3025" s="73">
        <v>0</v>
      </c>
      <c r="S3025" s="73">
        <v>78.06</v>
      </c>
    </row>
    <row r="3026" spans="1:19" x14ac:dyDescent="0.35">
      <c r="A3026" s="72">
        <v>41383</v>
      </c>
      <c r="B3026" s="22" t="s">
        <v>104</v>
      </c>
      <c r="C3026" s="72" t="s">
        <v>59</v>
      </c>
      <c r="D3026" s="60">
        <v>2052</v>
      </c>
      <c r="E3026" s="22">
        <v>47</v>
      </c>
      <c r="F3026" s="49" t="s">
        <v>8</v>
      </c>
      <c r="G3026" s="49" t="s">
        <v>5</v>
      </c>
      <c r="H3026" s="73">
        <v>28.95</v>
      </c>
      <c r="I3026" s="73" t="s">
        <v>80</v>
      </c>
      <c r="J3026" s="74">
        <v>0</v>
      </c>
      <c r="K3026" s="73">
        <v>28.95</v>
      </c>
      <c r="L3026" s="73">
        <v>8.86</v>
      </c>
      <c r="M3026" s="22">
        <v>8</v>
      </c>
      <c r="N3026" s="22">
        <v>3028</v>
      </c>
      <c r="O3026" s="22" t="s">
        <v>39</v>
      </c>
      <c r="P3026" s="22" t="s">
        <v>27</v>
      </c>
      <c r="Q3026" s="75">
        <v>231.6</v>
      </c>
      <c r="R3026" s="73">
        <v>0</v>
      </c>
      <c r="S3026" s="73">
        <v>160.72</v>
      </c>
    </row>
    <row r="3027" spans="1:19" x14ac:dyDescent="0.35">
      <c r="A3027" s="72">
        <v>41383</v>
      </c>
      <c r="B3027" s="22" t="s">
        <v>104</v>
      </c>
      <c r="C3027" s="72" t="s">
        <v>59</v>
      </c>
      <c r="D3027" s="60">
        <v>2053</v>
      </c>
      <c r="E3027" s="22">
        <v>3</v>
      </c>
      <c r="F3027" s="49" t="s">
        <v>7</v>
      </c>
      <c r="G3027" s="49" t="s">
        <v>5</v>
      </c>
      <c r="H3027" s="73">
        <v>59.95</v>
      </c>
      <c r="I3027" s="73" t="s">
        <v>83</v>
      </c>
      <c r="J3027" s="74">
        <v>0</v>
      </c>
      <c r="K3027" s="73">
        <v>59.95</v>
      </c>
      <c r="L3027" s="73">
        <v>28.73</v>
      </c>
      <c r="M3027" s="22">
        <v>17</v>
      </c>
      <c r="N3027" s="22">
        <v>3029</v>
      </c>
      <c r="O3027" s="22" t="s">
        <v>46</v>
      </c>
      <c r="P3027" s="22" t="s">
        <v>23</v>
      </c>
      <c r="Q3027" s="75">
        <v>1019.1500000000001</v>
      </c>
      <c r="R3027" s="73">
        <v>0</v>
      </c>
      <c r="S3027" s="73">
        <v>530.74</v>
      </c>
    </row>
    <row r="3028" spans="1:19" x14ac:dyDescent="0.35">
      <c r="A3028" s="72">
        <v>41383</v>
      </c>
      <c r="B3028" s="22" t="s">
        <v>104</v>
      </c>
      <c r="C3028" s="72" t="s">
        <v>59</v>
      </c>
      <c r="D3028" s="60">
        <v>2054</v>
      </c>
      <c r="E3028" s="22">
        <v>1</v>
      </c>
      <c r="F3028" s="49" t="s">
        <v>8</v>
      </c>
      <c r="G3028" s="49" t="s">
        <v>5</v>
      </c>
      <c r="H3028" s="73">
        <v>43.95</v>
      </c>
      <c r="I3028" s="73" t="s">
        <v>82</v>
      </c>
      <c r="J3028" s="74">
        <v>0</v>
      </c>
      <c r="K3028" s="73">
        <v>43.95</v>
      </c>
      <c r="L3028" s="73">
        <v>25.6</v>
      </c>
      <c r="M3028" s="22">
        <v>3</v>
      </c>
      <c r="N3028" s="22">
        <v>3017</v>
      </c>
      <c r="O3028" s="22" t="s">
        <v>32</v>
      </c>
      <c r="P3028" s="22" t="s">
        <v>29</v>
      </c>
      <c r="Q3028" s="75">
        <v>131.85000000000002</v>
      </c>
      <c r="R3028" s="73">
        <v>0</v>
      </c>
      <c r="S3028" s="73">
        <v>55.050000000000004</v>
      </c>
    </row>
    <row r="3029" spans="1:19" x14ac:dyDescent="0.35">
      <c r="A3029" s="72">
        <v>41383</v>
      </c>
      <c r="B3029" s="22" t="s">
        <v>104</v>
      </c>
      <c r="C3029" s="72" t="s">
        <v>59</v>
      </c>
      <c r="D3029" s="60">
        <v>2055</v>
      </c>
      <c r="E3029" s="22">
        <v>17</v>
      </c>
      <c r="F3029" s="49" t="s">
        <v>8</v>
      </c>
      <c r="G3029" s="49" t="s">
        <v>5</v>
      </c>
      <c r="H3029" s="73">
        <v>49.95</v>
      </c>
      <c r="I3029" s="73" t="s">
        <v>82</v>
      </c>
      <c r="J3029" s="74">
        <v>0</v>
      </c>
      <c r="K3029" s="73">
        <v>49.95</v>
      </c>
      <c r="L3029" s="73">
        <v>23.93</v>
      </c>
      <c r="M3029" s="22">
        <v>37</v>
      </c>
      <c r="N3029" s="22">
        <v>3032</v>
      </c>
      <c r="O3029" s="22" t="s">
        <v>30</v>
      </c>
      <c r="P3029" s="22" t="s">
        <v>31</v>
      </c>
      <c r="Q3029" s="75">
        <v>1848.15</v>
      </c>
      <c r="R3029" s="73">
        <v>0</v>
      </c>
      <c r="S3029" s="73">
        <v>962.74000000000012</v>
      </c>
    </row>
    <row r="3030" spans="1:19" x14ac:dyDescent="0.35">
      <c r="A3030" s="72">
        <v>41383</v>
      </c>
      <c r="B3030" s="22" t="s">
        <v>104</v>
      </c>
      <c r="C3030" s="72" t="s">
        <v>59</v>
      </c>
      <c r="D3030" s="60">
        <v>2056</v>
      </c>
      <c r="E3030" s="22">
        <v>42</v>
      </c>
      <c r="F3030" s="49" t="s">
        <v>7</v>
      </c>
      <c r="G3030" s="49" t="s">
        <v>5</v>
      </c>
      <c r="H3030" s="73">
        <v>35.950000000000003</v>
      </c>
      <c r="I3030" s="73" t="s">
        <v>81</v>
      </c>
      <c r="J3030" s="74">
        <v>0</v>
      </c>
      <c r="K3030" s="73">
        <v>35.950000000000003</v>
      </c>
      <c r="L3030" s="73">
        <v>20.25</v>
      </c>
      <c r="M3030" s="22">
        <v>1</v>
      </c>
      <c r="N3030" s="22">
        <v>3019</v>
      </c>
      <c r="O3030" s="22" t="s">
        <v>28</v>
      </c>
      <c r="P3030" s="22" t="s">
        <v>29</v>
      </c>
      <c r="Q3030" s="75">
        <v>35.950000000000003</v>
      </c>
      <c r="R3030" s="73">
        <v>0</v>
      </c>
      <c r="S3030" s="73">
        <v>15.700000000000003</v>
      </c>
    </row>
    <row r="3031" spans="1:19" x14ac:dyDescent="0.35">
      <c r="A3031" s="72">
        <v>41383</v>
      </c>
      <c r="B3031" s="22" t="s">
        <v>104</v>
      </c>
      <c r="C3031" s="72" t="s">
        <v>59</v>
      </c>
      <c r="D3031" s="60">
        <v>2056</v>
      </c>
      <c r="E3031" s="22">
        <v>4</v>
      </c>
      <c r="F3031" s="49" t="s">
        <v>7</v>
      </c>
      <c r="G3031" s="49" t="s">
        <v>5</v>
      </c>
      <c r="H3031" s="73">
        <v>73.95</v>
      </c>
      <c r="I3031" s="73" t="s">
        <v>83</v>
      </c>
      <c r="J3031" s="74">
        <v>0.2</v>
      </c>
      <c r="K3031" s="73">
        <v>59.16</v>
      </c>
      <c r="L3031" s="73">
        <v>38.86</v>
      </c>
      <c r="M3031" s="22">
        <v>1</v>
      </c>
      <c r="N3031" s="22">
        <v>3019</v>
      </c>
      <c r="O3031" s="22" t="s">
        <v>28</v>
      </c>
      <c r="P3031" s="22" t="s">
        <v>29</v>
      </c>
      <c r="Q3031" s="75">
        <v>59.16</v>
      </c>
      <c r="R3031" s="73">
        <v>14.790000000000006</v>
      </c>
      <c r="S3031" s="73">
        <v>20.299999999999997</v>
      </c>
    </row>
    <row r="3032" spans="1:19" x14ac:dyDescent="0.35">
      <c r="A3032" s="72">
        <v>41383</v>
      </c>
      <c r="B3032" s="22" t="s">
        <v>104</v>
      </c>
      <c r="C3032" s="72" t="s">
        <v>59</v>
      </c>
      <c r="D3032" s="60">
        <v>2057</v>
      </c>
      <c r="E3032" s="22">
        <v>16</v>
      </c>
      <c r="F3032" s="49" t="s">
        <v>8</v>
      </c>
      <c r="G3032" s="49" t="s">
        <v>5</v>
      </c>
      <c r="H3032" s="73">
        <v>27.95</v>
      </c>
      <c r="I3032" s="73" t="s">
        <v>80</v>
      </c>
      <c r="J3032" s="74">
        <v>0</v>
      </c>
      <c r="K3032" s="73">
        <v>27.95</v>
      </c>
      <c r="L3032" s="73">
        <v>15.85</v>
      </c>
      <c r="M3032" s="22">
        <v>4</v>
      </c>
      <c r="N3032" s="22">
        <v>3031</v>
      </c>
      <c r="O3032" s="22" t="s">
        <v>48</v>
      </c>
      <c r="P3032" s="22" t="s">
        <v>23</v>
      </c>
      <c r="Q3032" s="75">
        <v>111.8</v>
      </c>
      <c r="R3032" s="73">
        <v>0</v>
      </c>
      <c r="S3032" s="73">
        <v>48.4</v>
      </c>
    </row>
    <row r="3033" spans="1:19" x14ac:dyDescent="0.35">
      <c r="A3033" s="72">
        <v>41383</v>
      </c>
      <c r="B3033" s="22" t="s">
        <v>104</v>
      </c>
      <c r="C3033" s="72" t="s">
        <v>59</v>
      </c>
      <c r="D3033" s="60">
        <v>2058</v>
      </c>
      <c r="E3033" s="22">
        <v>18</v>
      </c>
      <c r="F3033" s="49" t="s">
        <v>7</v>
      </c>
      <c r="G3033" s="49" t="s">
        <v>5</v>
      </c>
      <c r="H3033" s="73">
        <v>54.95</v>
      </c>
      <c r="I3033" s="73" t="s">
        <v>83</v>
      </c>
      <c r="J3033" s="74">
        <v>0</v>
      </c>
      <c r="K3033" s="73">
        <v>54.95</v>
      </c>
      <c r="L3033" s="73">
        <v>26.65</v>
      </c>
      <c r="M3033" s="22">
        <v>18</v>
      </c>
      <c r="N3033" s="22">
        <v>3026</v>
      </c>
      <c r="O3033" s="22" t="s">
        <v>51</v>
      </c>
      <c r="P3033" s="22" t="s">
        <v>41</v>
      </c>
      <c r="Q3033" s="75">
        <v>989.1</v>
      </c>
      <c r="R3033" s="73">
        <v>0</v>
      </c>
      <c r="S3033" s="73">
        <v>509.40000000000009</v>
      </c>
    </row>
    <row r="3034" spans="1:19" x14ac:dyDescent="0.35">
      <c r="A3034" s="72">
        <v>41383</v>
      </c>
      <c r="B3034" s="22" t="s">
        <v>104</v>
      </c>
      <c r="C3034" s="72" t="s">
        <v>59</v>
      </c>
      <c r="D3034" s="60">
        <v>2059</v>
      </c>
      <c r="E3034" s="22">
        <v>13</v>
      </c>
      <c r="F3034" s="49" t="s">
        <v>8</v>
      </c>
      <c r="G3034" s="49" t="s">
        <v>5</v>
      </c>
      <c r="H3034" s="73">
        <v>26.95</v>
      </c>
      <c r="I3034" s="73" t="s">
        <v>80</v>
      </c>
      <c r="J3034" s="74">
        <v>0.1</v>
      </c>
      <c r="K3034" s="73">
        <v>24.26</v>
      </c>
      <c r="L3034" s="73">
        <v>13.26</v>
      </c>
      <c r="M3034" s="22">
        <v>4</v>
      </c>
      <c r="N3034" s="22">
        <v>3024</v>
      </c>
      <c r="O3034" s="22" t="s">
        <v>47</v>
      </c>
      <c r="P3034" s="22" t="s">
        <v>41</v>
      </c>
      <c r="Q3034" s="75">
        <v>97.04</v>
      </c>
      <c r="R3034" s="73">
        <v>2.6899999999999977</v>
      </c>
      <c r="S3034" s="73">
        <v>44.000000000000007</v>
      </c>
    </row>
    <row r="3035" spans="1:19" x14ac:dyDescent="0.35">
      <c r="A3035" s="72">
        <v>41383</v>
      </c>
      <c r="B3035" s="22" t="s">
        <v>104</v>
      </c>
      <c r="C3035" s="72" t="s">
        <v>59</v>
      </c>
      <c r="D3035" s="60">
        <v>2060</v>
      </c>
      <c r="E3035" s="22">
        <v>49</v>
      </c>
      <c r="F3035" s="49" t="s">
        <v>7</v>
      </c>
      <c r="G3035" s="49" t="s">
        <v>5</v>
      </c>
      <c r="H3035" s="73">
        <v>63.95</v>
      </c>
      <c r="I3035" s="73" t="s">
        <v>83</v>
      </c>
      <c r="J3035" s="74">
        <v>0</v>
      </c>
      <c r="K3035" s="73">
        <v>63.95</v>
      </c>
      <c r="L3035" s="73">
        <v>27.1</v>
      </c>
      <c r="M3035" s="22">
        <v>1</v>
      </c>
      <c r="N3035" s="22">
        <v>3016</v>
      </c>
      <c r="O3035" s="22" t="s">
        <v>42</v>
      </c>
      <c r="P3035" s="22" t="s">
        <v>29</v>
      </c>
      <c r="Q3035" s="75">
        <v>63.95</v>
      </c>
      <c r="R3035" s="73">
        <v>0</v>
      </c>
      <c r="S3035" s="73">
        <v>36.85</v>
      </c>
    </row>
    <row r="3036" spans="1:19" x14ac:dyDescent="0.35">
      <c r="A3036" s="72">
        <v>41383</v>
      </c>
      <c r="B3036" s="22" t="s">
        <v>104</v>
      </c>
      <c r="C3036" s="72" t="s">
        <v>59</v>
      </c>
      <c r="D3036" s="60">
        <v>2061</v>
      </c>
      <c r="E3036" s="22">
        <v>37</v>
      </c>
      <c r="F3036" s="49" t="s">
        <v>8</v>
      </c>
      <c r="G3036" s="49" t="s">
        <v>5</v>
      </c>
      <c r="H3036" s="73">
        <v>24.95</v>
      </c>
      <c r="I3036" s="73" t="s">
        <v>80</v>
      </c>
      <c r="J3036" s="74">
        <v>0</v>
      </c>
      <c r="K3036" s="73">
        <v>24.95</v>
      </c>
      <c r="L3036" s="73">
        <v>9.3800000000000008</v>
      </c>
      <c r="M3036" s="22">
        <v>4</v>
      </c>
      <c r="N3036" s="22">
        <v>3013</v>
      </c>
      <c r="O3036" s="22" t="s">
        <v>33</v>
      </c>
      <c r="P3036" s="22" t="s">
        <v>34</v>
      </c>
      <c r="Q3036" s="75">
        <v>99.8</v>
      </c>
      <c r="R3036" s="73">
        <v>0</v>
      </c>
      <c r="S3036" s="73">
        <v>62.279999999999994</v>
      </c>
    </row>
    <row r="3037" spans="1:19" x14ac:dyDescent="0.35">
      <c r="A3037" s="72">
        <v>41383</v>
      </c>
      <c r="B3037" s="22" t="s">
        <v>104</v>
      </c>
      <c r="C3037" s="72" t="s">
        <v>59</v>
      </c>
      <c r="D3037" s="60">
        <v>2062</v>
      </c>
      <c r="E3037" s="22">
        <v>5</v>
      </c>
      <c r="F3037" s="49" t="s">
        <v>7</v>
      </c>
      <c r="G3037" s="49" t="s">
        <v>5</v>
      </c>
      <c r="H3037" s="73">
        <v>24.95</v>
      </c>
      <c r="I3037" s="73" t="s">
        <v>80</v>
      </c>
      <c r="J3037" s="74">
        <v>0</v>
      </c>
      <c r="K3037" s="73">
        <v>24.95</v>
      </c>
      <c r="L3037" s="73">
        <v>12.27</v>
      </c>
      <c r="M3037" s="22">
        <v>4</v>
      </c>
      <c r="N3037" s="22">
        <v>3022</v>
      </c>
      <c r="O3037" s="22" t="s">
        <v>43</v>
      </c>
      <c r="P3037" s="22" t="s">
        <v>44</v>
      </c>
      <c r="Q3037" s="75">
        <v>99.8</v>
      </c>
      <c r="R3037" s="73">
        <v>0</v>
      </c>
      <c r="S3037" s="73">
        <v>50.72</v>
      </c>
    </row>
    <row r="3038" spans="1:19" x14ac:dyDescent="0.35">
      <c r="A3038" s="72">
        <v>41383</v>
      </c>
      <c r="B3038" s="22" t="s">
        <v>104</v>
      </c>
      <c r="C3038" s="72" t="s">
        <v>59</v>
      </c>
      <c r="D3038" s="60">
        <v>2063</v>
      </c>
      <c r="E3038" s="22">
        <v>23</v>
      </c>
      <c r="F3038" s="49" t="s">
        <v>8</v>
      </c>
      <c r="G3038" s="49" t="s">
        <v>5</v>
      </c>
      <c r="H3038" s="73">
        <v>2.95</v>
      </c>
      <c r="I3038" s="73" t="s">
        <v>78</v>
      </c>
      <c r="J3038" s="74">
        <v>0</v>
      </c>
      <c r="K3038" s="73">
        <v>2.95</v>
      </c>
      <c r="L3038" s="73">
        <v>1.68</v>
      </c>
      <c r="M3038" s="22">
        <v>8</v>
      </c>
      <c r="N3038" s="22">
        <v>3020</v>
      </c>
      <c r="O3038" s="22" t="s">
        <v>26</v>
      </c>
      <c r="P3038" s="22" t="s">
        <v>27</v>
      </c>
      <c r="Q3038" s="75">
        <v>23.6</v>
      </c>
      <c r="R3038" s="73">
        <v>0</v>
      </c>
      <c r="S3038" s="73">
        <v>10.160000000000002</v>
      </c>
    </row>
    <row r="3039" spans="1:19" x14ac:dyDescent="0.35">
      <c r="A3039" s="72">
        <v>41383</v>
      </c>
      <c r="B3039" s="22" t="s">
        <v>104</v>
      </c>
      <c r="C3039" s="72" t="s">
        <v>59</v>
      </c>
      <c r="D3039" s="60">
        <v>2063</v>
      </c>
      <c r="E3039" s="22">
        <v>27</v>
      </c>
      <c r="F3039" s="49" t="s">
        <v>8</v>
      </c>
      <c r="G3039" s="49" t="s">
        <v>5</v>
      </c>
      <c r="H3039" s="73">
        <v>4.95</v>
      </c>
      <c r="I3039" s="73" t="s">
        <v>78</v>
      </c>
      <c r="J3039" s="74">
        <v>0</v>
      </c>
      <c r="K3039" s="73">
        <v>4.95</v>
      </c>
      <c r="L3039" s="73">
        <v>1.82</v>
      </c>
      <c r="M3039" s="22">
        <v>1</v>
      </c>
      <c r="N3039" s="22">
        <v>3020</v>
      </c>
      <c r="O3039" s="22" t="s">
        <v>26</v>
      </c>
      <c r="P3039" s="22" t="s">
        <v>27</v>
      </c>
      <c r="Q3039" s="75">
        <v>4.95</v>
      </c>
      <c r="R3039" s="73">
        <v>0</v>
      </c>
      <c r="S3039" s="73">
        <v>3.13</v>
      </c>
    </row>
    <row r="3040" spans="1:19" x14ac:dyDescent="0.35">
      <c r="A3040" s="72">
        <v>41383</v>
      </c>
      <c r="B3040" s="22" t="s">
        <v>104</v>
      </c>
      <c r="C3040" s="72" t="s">
        <v>59</v>
      </c>
      <c r="D3040" s="60">
        <v>2064</v>
      </c>
      <c r="E3040" s="22">
        <v>29</v>
      </c>
      <c r="F3040" s="49" t="s">
        <v>8</v>
      </c>
      <c r="G3040" s="49" t="s">
        <v>5</v>
      </c>
      <c r="H3040" s="73">
        <v>40.950000000000003</v>
      </c>
      <c r="I3040" s="73" t="s">
        <v>82</v>
      </c>
      <c r="J3040" s="74">
        <v>0.1</v>
      </c>
      <c r="K3040" s="73">
        <v>36.86</v>
      </c>
      <c r="L3040" s="73">
        <v>15.51</v>
      </c>
      <c r="M3040" s="22">
        <v>6</v>
      </c>
      <c r="N3040" s="22">
        <v>3011</v>
      </c>
      <c r="O3040" s="22" t="s">
        <v>52</v>
      </c>
      <c r="P3040" s="22" t="s">
        <v>31</v>
      </c>
      <c r="Q3040" s="75">
        <v>221.16</v>
      </c>
      <c r="R3040" s="73">
        <v>4.0900000000000034</v>
      </c>
      <c r="S3040" s="73">
        <v>128.10000000000002</v>
      </c>
    </row>
    <row r="3041" spans="1:19" x14ac:dyDescent="0.35">
      <c r="A3041" s="72">
        <v>41383</v>
      </c>
      <c r="B3041" s="22" t="s">
        <v>104</v>
      </c>
      <c r="C3041" s="72" t="s">
        <v>59</v>
      </c>
      <c r="D3041" s="60">
        <v>2065</v>
      </c>
      <c r="E3041" s="22">
        <v>48</v>
      </c>
      <c r="F3041" s="49" t="s">
        <v>7</v>
      </c>
      <c r="G3041" s="49" t="s">
        <v>5</v>
      </c>
      <c r="H3041" s="73">
        <v>3.95</v>
      </c>
      <c r="I3041" s="73" t="s">
        <v>78</v>
      </c>
      <c r="J3041" s="74">
        <v>0.1</v>
      </c>
      <c r="K3041" s="73">
        <v>3.56</v>
      </c>
      <c r="L3041" s="73">
        <v>1.43</v>
      </c>
      <c r="M3041" s="22">
        <v>31</v>
      </c>
      <c r="N3041" s="22">
        <v>3030</v>
      </c>
      <c r="O3041" s="22" t="s">
        <v>40</v>
      </c>
      <c r="P3041" s="22" t="s">
        <v>41</v>
      </c>
      <c r="Q3041" s="75">
        <v>110.36</v>
      </c>
      <c r="R3041" s="73">
        <v>0.39000000000000012</v>
      </c>
      <c r="S3041" s="73">
        <v>66.03</v>
      </c>
    </row>
    <row r="3042" spans="1:19" x14ac:dyDescent="0.35">
      <c r="A3042" s="72">
        <v>41383</v>
      </c>
      <c r="B3042" s="22" t="s">
        <v>104</v>
      </c>
      <c r="C3042" s="72" t="s">
        <v>59</v>
      </c>
      <c r="D3042" s="60">
        <v>2066</v>
      </c>
      <c r="E3042" s="22">
        <v>1</v>
      </c>
      <c r="F3042" s="49" t="s">
        <v>8</v>
      </c>
      <c r="G3042" s="49" t="s">
        <v>5</v>
      </c>
      <c r="H3042" s="73">
        <v>43.95</v>
      </c>
      <c r="I3042" s="73" t="s">
        <v>82</v>
      </c>
      <c r="J3042" s="74">
        <v>0</v>
      </c>
      <c r="K3042" s="73">
        <v>43.95</v>
      </c>
      <c r="L3042" s="73">
        <v>25.6</v>
      </c>
      <c r="M3042" s="22">
        <v>10</v>
      </c>
      <c r="N3042" s="22">
        <v>3025</v>
      </c>
      <c r="O3042" s="22" t="s">
        <v>35</v>
      </c>
      <c r="P3042" s="22" t="s">
        <v>31</v>
      </c>
      <c r="Q3042" s="75">
        <v>439.5</v>
      </c>
      <c r="R3042" s="73">
        <v>0</v>
      </c>
      <c r="S3042" s="73">
        <v>183.5</v>
      </c>
    </row>
    <row r="3043" spans="1:19" x14ac:dyDescent="0.35">
      <c r="A3043" s="72">
        <v>41383</v>
      </c>
      <c r="B3043" s="22" t="s">
        <v>104</v>
      </c>
      <c r="C3043" s="72" t="s">
        <v>59</v>
      </c>
      <c r="D3043" s="60">
        <v>2067</v>
      </c>
      <c r="E3043" s="22">
        <v>30</v>
      </c>
      <c r="F3043" s="49" t="s">
        <v>7</v>
      </c>
      <c r="G3043" s="49" t="s">
        <v>5</v>
      </c>
      <c r="H3043" s="73">
        <v>10.95</v>
      </c>
      <c r="I3043" s="73" t="s">
        <v>79</v>
      </c>
      <c r="J3043" s="74">
        <v>0</v>
      </c>
      <c r="K3043" s="73">
        <v>10.95</v>
      </c>
      <c r="L3043" s="73">
        <v>4.8</v>
      </c>
      <c r="M3043" s="22">
        <v>32</v>
      </c>
      <c r="N3043" s="22">
        <v>3033</v>
      </c>
      <c r="O3043" s="22" t="s">
        <v>22</v>
      </c>
      <c r="P3043" s="22" t="s">
        <v>23</v>
      </c>
      <c r="Q3043" s="75">
        <v>350.4</v>
      </c>
      <c r="R3043" s="73">
        <v>0</v>
      </c>
      <c r="S3043" s="73">
        <v>196.79999999999998</v>
      </c>
    </row>
    <row r="3044" spans="1:19" x14ac:dyDescent="0.35">
      <c r="A3044" s="72">
        <v>41383</v>
      </c>
      <c r="B3044" s="22" t="s">
        <v>104</v>
      </c>
      <c r="C3044" s="72" t="s">
        <v>59</v>
      </c>
      <c r="D3044" s="60">
        <v>2067</v>
      </c>
      <c r="E3044" s="22">
        <v>15</v>
      </c>
      <c r="F3044" s="49" t="s">
        <v>7</v>
      </c>
      <c r="G3044" s="49" t="s">
        <v>5</v>
      </c>
      <c r="H3044" s="73">
        <v>28.95</v>
      </c>
      <c r="I3044" s="73" t="s">
        <v>80</v>
      </c>
      <c r="J3044" s="74">
        <v>0</v>
      </c>
      <c r="K3044" s="73">
        <v>28.95</v>
      </c>
      <c r="L3044" s="73">
        <v>17.53</v>
      </c>
      <c r="M3044" s="22">
        <v>1</v>
      </c>
      <c r="N3044" s="22">
        <v>3033</v>
      </c>
      <c r="O3044" s="22" t="s">
        <v>22</v>
      </c>
      <c r="P3044" s="22" t="s">
        <v>23</v>
      </c>
      <c r="Q3044" s="75">
        <v>28.95</v>
      </c>
      <c r="R3044" s="73">
        <v>0</v>
      </c>
      <c r="S3044" s="73">
        <v>11.419999999999998</v>
      </c>
    </row>
    <row r="3045" spans="1:19" x14ac:dyDescent="0.35">
      <c r="A3045" s="72">
        <v>41383</v>
      </c>
      <c r="B3045" s="22" t="s">
        <v>104</v>
      </c>
      <c r="C3045" s="72" t="s">
        <v>59</v>
      </c>
      <c r="D3045" s="60">
        <v>2068</v>
      </c>
      <c r="E3045" s="22">
        <v>9</v>
      </c>
      <c r="F3045" s="49" t="s">
        <v>8</v>
      </c>
      <c r="G3045" s="49" t="s">
        <v>5</v>
      </c>
      <c r="H3045" s="73">
        <v>48.95</v>
      </c>
      <c r="I3045" s="73" t="s">
        <v>82</v>
      </c>
      <c r="J3045" s="74">
        <v>0</v>
      </c>
      <c r="K3045" s="73">
        <v>48.95</v>
      </c>
      <c r="L3045" s="73">
        <v>24.52</v>
      </c>
      <c r="M3045" s="22">
        <v>17</v>
      </c>
      <c r="N3045" s="22">
        <v>3014</v>
      </c>
      <c r="O3045" s="22" t="s">
        <v>24</v>
      </c>
      <c r="P3045" s="22" t="s">
        <v>25</v>
      </c>
      <c r="Q3045" s="75">
        <v>832.15000000000009</v>
      </c>
      <c r="R3045" s="73">
        <v>0</v>
      </c>
      <c r="S3045" s="73">
        <v>415.31000000000006</v>
      </c>
    </row>
    <row r="3046" spans="1:19" x14ac:dyDescent="0.35">
      <c r="A3046" s="72">
        <v>41383</v>
      </c>
      <c r="B3046" s="22" t="s">
        <v>104</v>
      </c>
      <c r="C3046" s="72" t="s">
        <v>59</v>
      </c>
      <c r="D3046" s="60">
        <v>2069</v>
      </c>
      <c r="E3046" s="22">
        <v>39</v>
      </c>
      <c r="F3046" s="49" t="s">
        <v>7</v>
      </c>
      <c r="G3046" s="49" t="s">
        <v>5</v>
      </c>
      <c r="H3046" s="73">
        <v>26.95</v>
      </c>
      <c r="I3046" s="73" t="s">
        <v>80</v>
      </c>
      <c r="J3046" s="74">
        <v>0.1</v>
      </c>
      <c r="K3046" s="73">
        <v>24.26</v>
      </c>
      <c r="L3046" s="73">
        <v>12.24</v>
      </c>
      <c r="M3046" s="22">
        <v>9</v>
      </c>
      <c r="N3046" s="22">
        <v>3020</v>
      </c>
      <c r="O3046" s="22" t="s">
        <v>26</v>
      </c>
      <c r="P3046" s="22" t="s">
        <v>27</v>
      </c>
      <c r="Q3046" s="75">
        <v>218.34</v>
      </c>
      <c r="R3046" s="73">
        <v>2.6899999999999977</v>
      </c>
      <c r="S3046" s="73">
        <v>108.18</v>
      </c>
    </row>
    <row r="3047" spans="1:19" x14ac:dyDescent="0.35">
      <c r="A3047" s="72">
        <v>41383</v>
      </c>
      <c r="B3047" s="22" t="s">
        <v>104</v>
      </c>
      <c r="C3047" s="72" t="s">
        <v>59</v>
      </c>
      <c r="D3047" s="60">
        <v>2070</v>
      </c>
      <c r="E3047" s="22">
        <v>22</v>
      </c>
      <c r="F3047" s="49" t="s">
        <v>8</v>
      </c>
      <c r="G3047" s="49" t="s">
        <v>5</v>
      </c>
      <c r="H3047" s="73">
        <v>0.95</v>
      </c>
      <c r="I3047" s="73" t="s">
        <v>78</v>
      </c>
      <c r="J3047" s="74">
        <v>0</v>
      </c>
      <c r="K3047" s="73">
        <v>0.95</v>
      </c>
      <c r="L3047" s="73">
        <v>0.56999999999999995</v>
      </c>
      <c r="M3047" s="22">
        <v>1</v>
      </c>
      <c r="N3047" s="22">
        <v>3021</v>
      </c>
      <c r="O3047" s="22" t="s">
        <v>26</v>
      </c>
      <c r="P3047" s="22" t="s">
        <v>27</v>
      </c>
      <c r="Q3047" s="75">
        <v>0.95</v>
      </c>
      <c r="R3047" s="73">
        <v>0</v>
      </c>
      <c r="S3047" s="73">
        <v>0.38</v>
      </c>
    </row>
    <row r="3048" spans="1:19" x14ac:dyDescent="0.35">
      <c r="A3048" s="72">
        <v>41383</v>
      </c>
      <c r="B3048" s="22" t="s">
        <v>104</v>
      </c>
      <c r="C3048" s="72" t="s">
        <v>59</v>
      </c>
      <c r="D3048" s="60">
        <v>2071</v>
      </c>
      <c r="E3048" s="22">
        <v>42</v>
      </c>
      <c r="F3048" s="49" t="s">
        <v>7</v>
      </c>
      <c r="G3048" s="49" t="s">
        <v>5</v>
      </c>
      <c r="H3048" s="73">
        <v>35.950000000000003</v>
      </c>
      <c r="I3048" s="73" t="s">
        <v>81</v>
      </c>
      <c r="J3048" s="74">
        <v>0</v>
      </c>
      <c r="K3048" s="73">
        <v>35.950000000000003</v>
      </c>
      <c r="L3048" s="73">
        <v>20.25</v>
      </c>
      <c r="M3048" s="22">
        <v>1</v>
      </c>
      <c r="N3048" s="22">
        <v>3032</v>
      </c>
      <c r="O3048" s="22" t="s">
        <v>30</v>
      </c>
      <c r="P3048" s="22" t="s">
        <v>31</v>
      </c>
      <c r="Q3048" s="75">
        <v>35.950000000000003</v>
      </c>
      <c r="R3048" s="73">
        <v>0</v>
      </c>
      <c r="S3048" s="73">
        <v>15.700000000000003</v>
      </c>
    </row>
    <row r="3049" spans="1:19" x14ac:dyDescent="0.35">
      <c r="A3049" s="72">
        <v>41383</v>
      </c>
      <c r="B3049" s="22" t="s">
        <v>104</v>
      </c>
      <c r="C3049" s="72" t="s">
        <v>59</v>
      </c>
      <c r="D3049" s="60">
        <v>2071</v>
      </c>
      <c r="E3049" s="22">
        <v>41</v>
      </c>
      <c r="F3049" s="49" t="s">
        <v>7</v>
      </c>
      <c r="G3049" s="49" t="s">
        <v>5</v>
      </c>
      <c r="H3049" s="73">
        <v>18.95</v>
      </c>
      <c r="I3049" s="73" t="s">
        <v>79</v>
      </c>
      <c r="J3049" s="74">
        <v>0.1</v>
      </c>
      <c r="K3049" s="73">
        <v>17.059999999999999</v>
      </c>
      <c r="L3049" s="73">
        <v>9.98</v>
      </c>
      <c r="M3049" s="22">
        <v>17</v>
      </c>
      <c r="N3049" s="22">
        <v>3032</v>
      </c>
      <c r="O3049" s="22" t="s">
        <v>30</v>
      </c>
      <c r="P3049" s="22" t="s">
        <v>31</v>
      </c>
      <c r="Q3049" s="75">
        <v>290.02</v>
      </c>
      <c r="R3049" s="73">
        <v>1.8900000000000006</v>
      </c>
      <c r="S3049" s="73">
        <v>120.35999999999997</v>
      </c>
    </row>
    <row r="3050" spans="1:19" x14ac:dyDescent="0.35">
      <c r="A3050" s="72">
        <v>41384</v>
      </c>
      <c r="B3050" s="22" t="s">
        <v>105</v>
      </c>
      <c r="C3050" s="72" t="s">
        <v>59</v>
      </c>
      <c r="D3050" s="60">
        <v>2072</v>
      </c>
      <c r="E3050" s="22">
        <v>7</v>
      </c>
      <c r="F3050" s="49" t="s">
        <v>11</v>
      </c>
      <c r="G3050" s="49" t="s">
        <v>6</v>
      </c>
      <c r="H3050" s="73">
        <v>20.95</v>
      </c>
      <c r="I3050" s="73" t="s">
        <v>80</v>
      </c>
      <c r="J3050" s="74">
        <v>0</v>
      </c>
      <c r="K3050" s="73">
        <v>20.95</v>
      </c>
      <c r="L3050" s="73">
        <v>10.039999999999999</v>
      </c>
      <c r="M3050" s="22">
        <v>30</v>
      </c>
      <c r="N3050" s="22">
        <v>3027</v>
      </c>
      <c r="O3050" s="22" t="s">
        <v>50</v>
      </c>
      <c r="P3050" s="22" t="s">
        <v>23</v>
      </c>
      <c r="Q3050" s="75">
        <v>628.5</v>
      </c>
      <c r="R3050" s="73">
        <v>0</v>
      </c>
      <c r="S3050" s="73">
        <v>327.3</v>
      </c>
    </row>
    <row r="3051" spans="1:19" x14ac:dyDescent="0.35">
      <c r="A3051" s="72">
        <v>41384</v>
      </c>
      <c r="B3051" s="22" t="s">
        <v>105</v>
      </c>
      <c r="C3051" s="72" t="s">
        <v>59</v>
      </c>
      <c r="D3051" s="60">
        <v>2073</v>
      </c>
      <c r="E3051" s="22">
        <v>31</v>
      </c>
      <c r="F3051" s="49" t="s">
        <v>10</v>
      </c>
      <c r="G3051" s="49" t="s">
        <v>6</v>
      </c>
      <c r="H3051" s="73">
        <v>0.95</v>
      </c>
      <c r="I3051" s="73" t="s">
        <v>78</v>
      </c>
      <c r="J3051" s="74">
        <v>0</v>
      </c>
      <c r="K3051" s="73">
        <v>0.95</v>
      </c>
      <c r="L3051" s="73">
        <v>0.34</v>
      </c>
      <c r="M3051" s="22">
        <v>16</v>
      </c>
      <c r="N3051" s="22">
        <v>3025</v>
      </c>
      <c r="O3051" s="22" t="s">
        <v>35</v>
      </c>
      <c r="P3051" s="22" t="s">
        <v>31</v>
      </c>
      <c r="Q3051" s="75">
        <v>15.2</v>
      </c>
      <c r="R3051" s="73">
        <v>0</v>
      </c>
      <c r="S3051" s="73">
        <v>9.759999999999998</v>
      </c>
    </row>
    <row r="3052" spans="1:19" x14ac:dyDescent="0.35">
      <c r="A3052" s="72">
        <v>41385</v>
      </c>
      <c r="B3052" s="22" t="s">
        <v>99</v>
      </c>
      <c r="C3052" s="72" t="s">
        <v>59</v>
      </c>
      <c r="D3052" s="60">
        <v>2074</v>
      </c>
      <c r="E3052" s="22">
        <v>30</v>
      </c>
      <c r="F3052" s="49" t="s">
        <v>11</v>
      </c>
      <c r="G3052" s="49" t="s">
        <v>6</v>
      </c>
      <c r="H3052" s="73">
        <v>10.95</v>
      </c>
      <c r="I3052" s="73" t="s">
        <v>79</v>
      </c>
      <c r="J3052" s="74">
        <v>0</v>
      </c>
      <c r="K3052" s="73">
        <v>10.95</v>
      </c>
      <c r="L3052" s="73">
        <v>4.8</v>
      </c>
      <c r="M3052" s="22">
        <v>6</v>
      </c>
      <c r="N3052" s="22">
        <v>3015</v>
      </c>
      <c r="O3052" s="22" t="s">
        <v>37</v>
      </c>
      <c r="P3052" s="22" t="s">
        <v>29</v>
      </c>
      <c r="Q3052" s="75">
        <v>65.699999999999989</v>
      </c>
      <c r="R3052" s="73">
        <v>0</v>
      </c>
      <c r="S3052" s="73">
        <v>36.9</v>
      </c>
    </row>
    <row r="3053" spans="1:19" x14ac:dyDescent="0.35">
      <c r="A3053" s="72">
        <v>41385</v>
      </c>
      <c r="B3053" s="22" t="s">
        <v>99</v>
      </c>
      <c r="C3053" s="72" t="s">
        <v>59</v>
      </c>
      <c r="D3053" s="60">
        <v>2075</v>
      </c>
      <c r="E3053" s="22">
        <v>47</v>
      </c>
      <c r="F3053" s="49" t="s">
        <v>9</v>
      </c>
      <c r="G3053" s="49" t="s">
        <v>6</v>
      </c>
      <c r="H3053" s="73">
        <v>28.95</v>
      </c>
      <c r="I3053" s="73" t="s">
        <v>80</v>
      </c>
      <c r="J3053" s="74">
        <v>0.1</v>
      </c>
      <c r="K3053" s="73">
        <v>26.06</v>
      </c>
      <c r="L3053" s="73">
        <v>8.86</v>
      </c>
      <c r="M3053" s="22">
        <v>21</v>
      </c>
      <c r="N3053" s="22">
        <v>3026</v>
      </c>
      <c r="O3053" s="22" t="s">
        <v>51</v>
      </c>
      <c r="P3053" s="22" t="s">
        <v>41</v>
      </c>
      <c r="Q3053" s="75">
        <v>547.26</v>
      </c>
      <c r="R3053" s="73">
        <v>2.8900000000000006</v>
      </c>
      <c r="S3053" s="73">
        <v>361.2</v>
      </c>
    </row>
    <row r="3054" spans="1:19" x14ac:dyDescent="0.35">
      <c r="A3054" s="72">
        <v>41386</v>
      </c>
      <c r="B3054" s="22" t="s">
        <v>100</v>
      </c>
      <c r="C3054" s="72" t="s">
        <v>59</v>
      </c>
      <c r="D3054" s="60">
        <v>2076</v>
      </c>
      <c r="E3054" s="22">
        <v>45</v>
      </c>
      <c r="F3054" s="49" t="s">
        <v>7</v>
      </c>
      <c r="G3054" s="49" t="s">
        <v>6</v>
      </c>
      <c r="H3054" s="73">
        <v>38.950000000000003</v>
      </c>
      <c r="I3054" s="73" t="s">
        <v>81</v>
      </c>
      <c r="J3054" s="74">
        <v>0</v>
      </c>
      <c r="K3054" s="73">
        <v>38.950000000000003</v>
      </c>
      <c r="L3054" s="73">
        <v>22.33</v>
      </c>
      <c r="M3054" s="22">
        <v>2</v>
      </c>
      <c r="N3054" s="22">
        <v>3016</v>
      </c>
      <c r="O3054" s="22" t="s">
        <v>42</v>
      </c>
      <c r="P3054" s="22" t="s">
        <v>29</v>
      </c>
      <c r="Q3054" s="75">
        <v>77.900000000000006</v>
      </c>
      <c r="R3054" s="73">
        <v>0</v>
      </c>
      <c r="S3054" s="73">
        <v>33.240000000000009</v>
      </c>
    </row>
    <row r="3055" spans="1:19" x14ac:dyDescent="0.35">
      <c r="A3055" s="72">
        <v>41386</v>
      </c>
      <c r="B3055" s="22" t="s">
        <v>100</v>
      </c>
      <c r="C3055" s="72" t="s">
        <v>59</v>
      </c>
      <c r="D3055" s="60">
        <v>2077</v>
      </c>
      <c r="E3055" s="22">
        <v>42</v>
      </c>
      <c r="F3055" s="49" t="s">
        <v>9</v>
      </c>
      <c r="G3055" s="49" t="s">
        <v>6</v>
      </c>
      <c r="H3055" s="73">
        <v>35.950000000000003</v>
      </c>
      <c r="I3055" s="73" t="s">
        <v>81</v>
      </c>
      <c r="J3055" s="74">
        <v>0</v>
      </c>
      <c r="K3055" s="73">
        <v>35.950000000000003</v>
      </c>
      <c r="L3055" s="73">
        <v>20.25</v>
      </c>
      <c r="M3055" s="22">
        <v>2</v>
      </c>
      <c r="N3055" s="22">
        <v>3030</v>
      </c>
      <c r="O3055" s="22" t="s">
        <v>40</v>
      </c>
      <c r="P3055" s="22" t="s">
        <v>41</v>
      </c>
      <c r="Q3055" s="75">
        <v>71.900000000000006</v>
      </c>
      <c r="R3055" s="73">
        <v>0</v>
      </c>
      <c r="S3055" s="73">
        <v>31.400000000000006</v>
      </c>
    </row>
    <row r="3056" spans="1:19" x14ac:dyDescent="0.35">
      <c r="A3056" s="72">
        <v>41386</v>
      </c>
      <c r="B3056" s="22" t="s">
        <v>100</v>
      </c>
      <c r="C3056" s="72" t="s">
        <v>59</v>
      </c>
      <c r="D3056" s="60">
        <v>2078</v>
      </c>
      <c r="E3056" s="22">
        <v>39</v>
      </c>
      <c r="F3056" s="49" t="s">
        <v>8</v>
      </c>
      <c r="G3056" s="49" t="s">
        <v>6</v>
      </c>
      <c r="H3056" s="73">
        <v>26.95</v>
      </c>
      <c r="I3056" s="73" t="s">
        <v>80</v>
      </c>
      <c r="J3056" s="74">
        <v>0</v>
      </c>
      <c r="K3056" s="73">
        <v>26.95</v>
      </c>
      <c r="L3056" s="73">
        <v>12.24</v>
      </c>
      <c r="M3056" s="22">
        <v>31</v>
      </c>
      <c r="N3056" s="22">
        <v>3019</v>
      </c>
      <c r="O3056" s="22" t="s">
        <v>28</v>
      </c>
      <c r="P3056" s="22" t="s">
        <v>29</v>
      </c>
      <c r="Q3056" s="75">
        <v>835.44999999999993</v>
      </c>
      <c r="R3056" s="73">
        <v>0</v>
      </c>
      <c r="S3056" s="73">
        <v>456.01</v>
      </c>
    </row>
    <row r="3057" spans="1:19" x14ac:dyDescent="0.35">
      <c r="A3057" s="72">
        <v>41386</v>
      </c>
      <c r="B3057" s="22" t="s">
        <v>100</v>
      </c>
      <c r="C3057" s="72" t="s">
        <v>59</v>
      </c>
      <c r="D3057" s="60">
        <v>2079</v>
      </c>
      <c r="E3057" s="22">
        <v>18</v>
      </c>
      <c r="F3057" s="49" t="s">
        <v>9</v>
      </c>
      <c r="G3057" s="49" t="s">
        <v>6</v>
      </c>
      <c r="H3057" s="73">
        <v>54.95</v>
      </c>
      <c r="I3057" s="73" t="s">
        <v>83</v>
      </c>
      <c r="J3057" s="74">
        <v>0</v>
      </c>
      <c r="K3057" s="73">
        <v>54.95</v>
      </c>
      <c r="L3057" s="73">
        <v>26.65</v>
      </c>
      <c r="M3057" s="22">
        <v>6</v>
      </c>
      <c r="N3057" s="22">
        <v>3023</v>
      </c>
      <c r="O3057" s="22" t="s">
        <v>38</v>
      </c>
      <c r="P3057" s="22" t="s">
        <v>23</v>
      </c>
      <c r="Q3057" s="75">
        <v>329.70000000000005</v>
      </c>
      <c r="R3057" s="73">
        <v>0</v>
      </c>
      <c r="S3057" s="73">
        <v>169.8</v>
      </c>
    </row>
    <row r="3058" spans="1:19" x14ac:dyDescent="0.35">
      <c r="A3058" s="72">
        <v>41386</v>
      </c>
      <c r="B3058" s="22" t="s">
        <v>100</v>
      </c>
      <c r="C3058" s="72" t="s">
        <v>59</v>
      </c>
      <c r="D3058" s="60">
        <v>2080</v>
      </c>
      <c r="E3058" s="22">
        <v>39</v>
      </c>
      <c r="F3058" s="49" t="s">
        <v>8</v>
      </c>
      <c r="G3058" s="49" t="s">
        <v>6</v>
      </c>
      <c r="H3058" s="73">
        <v>26.95</v>
      </c>
      <c r="I3058" s="73" t="s">
        <v>80</v>
      </c>
      <c r="J3058" s="74">
        <v>0</v>
      </c>
      <c r="K3058" s="73">
        <v>26.95</v>
      </c>
      <c r="L3058" s="73">
        <v>12.24</v>
      </c>
      <c r="M3058" s="22">
        <v>2</v>
      </c>
      <c r="N3058" s="22">
        <v>3018</v>
      </c>
      <c r="O3058" s="22" t="s">
        <v>49</v>
      </c>
      <c r="P3058" s="22" t="s">
        <v>41</v>
      </c>
      <c r="Q3058" s="75">
        <v>53.9</v>
      </c>
      <c r="R3058" s="73">
        <v>0</v>
      </c>
      <c r="S3058" s="73">
        <v>29.419999999999998</v>
      </c>
    </row>
    <row r="3059" spans="1:19" x14ac:dyDescent="0.35">
      <c r="A3059" s="72">
        <v>41386</v>
      </c>
      <c r="B3059" s="22" t="s">
        <v>100</v>
      </c>
      <c r="C3059" s="72" t="s">
        <v>59</v>
      </c>
      <c r="D3059" s="60">
        <v>2080</v>
      </c>
      <c r="E3059" s="22">
        <v>14</v>
      </c>
      <c r="F3059" s="49" t="s">
        <v>8</v>
      </c>
      <c r="G3059" s="49" t="s">
        <v>6</v>
      </c>
      <c r="H3059" s="73">
        <v>31.95</v>
      </c>
      <c r="I3059" s="73" t="s">
        <v>81</v>
      </c>
      <c r="J3059" s="74">
        <v>0</v>
      </c>
      <c r="K3059" s="73">
        <v>31.95</v>
      </c>
      <c r="L3059" s="73">
        <v>17.38</v>
      </c>
      <c r="M3059" s="22">
        <v>5</v>
      </c>
      <c r="N3059" s="22">
        <v>3018</v>
      </c>
      <c r="O3059" s="22" t="s">
        <v>49</v>
      </c>
      <c r="P3059" s="22" t="s">
        <v>41</v>
      </c>
      <c r="Q3059" s="75">
        <v>159.75</v>
      </c>
      <c r="R3059" s="73">
        <v>0</v>
      </c>
      <c r="S3059" s="73">
        <v>72.849999999999994</v>
      </c>
    </row>
    <row r="3060" spans="1:19" x14ac:dyDescent="0.35">
      <c r="A3060" s="72">
        <v>41386</v>
      </c>
      <c r="B3060" s="22" t="s">
        <v>100</v>
      </c>
      <c r="C3060" s="72" t="s">
        <v>59</v>
      </c>
      <c r="D3060" s="60">
        <v>2081</v>
      </c>
      <c r="E3060" s="22">
        <v>18</v>
      </c>
      <c r="F3060" s="49" t="s">
        <v>7</v>
      </c>
      <c r="G3060" s="49" t="s">
        <v>6</v>
      </c>
      <c r="H3060" s="73">
        <v>54.95</v>
      </c>
      <c r="I3060" s="73" t="s">
        <v>83</v>
      </c>
      <c r="J3060" s="74">
        <v>0</v>
      </c>
      <c r="K3060" s="73">
        <v>54.95</v>
      </c>
      <c r="L3060" s="73">
        <v>26.65</v>
      </c>
      <c r="M3060" s="22">
        <v>1</v>
      </c>
      <c r="N3060" s="22">
        <v>3025</v>
      </c>
      <c r="O3060" s="22" t="s">
        <v>35</v>
      </c>
      <c r="P3060" s="22" t="s">
        <v>31</v>
      </c>
      <c r="Q3060" s="75">
        <v>54.95</v>
      </c>
      <c r="R3060" s="73">
        <v>0</v>
      </c>
      <c r="S3060" s="73">
        <v>28.300000000000004</v>
      </c>
    </row>
    <row r="3061" spans="1:19" x14ac:dyDescent="0.35">
      <c r="A3061" s="72">
        <v>41386</v>
      </c>
      <c r="B3061" s="22" t="s">
        <v>100</v>
      </c>
      <c r="C3061" s="72" t="s">
        <v>59</v>
      </c>
      <c r="D3061" s="60">
        <v>2082</v>
      </c>
      <c r="E3061" s="22">
        <v>50</v>
      </c>
      <c r="F3061" s="49" t="s">
        <v>9</v>
      </c>
      <c r="G3061" s="49" t="s">
        <v>6</v>
      </c>
      <c r="H3061" s="73">
        <v>24.95</v>
      </c>
      <c r="I3061" s="73" t="s">
        <v>80</v>
      </c>
      <c r="J3061" s="74">
        <v>0</v>
      </c>
      <c r="K3061" s="73">
        <v>24.95</v>
      </c>
      <c r="L3061" s="73">
        <v>12.14</v>
      </c>
      <c r="M3061" s="22">
        <v>2</v>
      </c>
      <c r="N3061" s="22">
        <v>3026</v>
      </c>
      <c r="O3061" s="22" t="s">
        <v>51</v>
      </c>
      <c r="P3061" s="22" t="s">
        <v>41</v>
      </c>
      <c r="Q3061" s="75">
        <v>49.9</v>
      </c>
      <c r="R3061" s="73">
        <v>0</v>
      </c>
      <c r="S3061" s="73">
        <v>25.619999999999997</v>
      </c>
    </row>
    <row r="3062" spans="1:19" x14ac:dyDescent="0.35">
      <c r="A3062" s="72">
        <v>41386</v>
      </c>
      <c r="B3062" s="22" t="s">
        <v>100</v>
      </c>
      <c r="C3062" s="72" t="s">
        <v>59</v>
      </c>
      <c r="D3062" s="60">
        <v>2083</v>
      </c>
      <c r="E3062" s="22">
        <v>26</v>
      </c>
      <c r="F3062" s="49" t="s">
        <v>7</v>
      </c>
      <c r="G3062" s="49" t="s">
        <v>6</v>
      </c>
      <c r="H3062" s="73">
        <v>0.95</v>
      </c>
      <c r="I3062" s="73" t="s">
        <v>78</v>
      </c>
      <c r="J3062" s="74">
        <v>0</v>
      </c>
      <c r="K3062" s="73">
        <v>0.95</v>
      </c>
      <c r="L3062" s="73">
        <v>0.42</v>
      </c>
      <c r="M3062" s="22">
        <v>11</v>
      </c>
      <c r="N3062" s="22">
        <v>3025</v>
      </c>
      <c r="O3062" s="22" t="s">
        <v>35</v>
      </c>
      <c r="P3062" s="22" t="s">
        <v>31</v>
      </c>
      <c r="Q3062" s="75">
        <v>10.45</v>
      </c>
      <c r="R3062" s="73">
        <v>0</v>
      </c>
      <c r="S3062" s="73">
        <v>5.83</v>
      </c>
    </row>
    <row r="3063" spans="1:19" x14ac:dyDescent="0.35">
      <c r="A3063" s="72">
        <v>41386</v>
      </c>
      <c r="B3063" s="22" t="s">
        <v>100</v>
      </c>
      <c r="C3063" s="72" t="s">
        <v>59</v>
      </c>
      <c r="D3063" s="60">
        <v>2083</v>
      </c>
      <c r="E3063" s="22">
        <v>22</v>
      </c>
      <c r="F3063" s="49" t="s">
        <v>7</v>
      </c>
      <c r="G3063" s="49" t="s">
        <v>6</v>
      </c>
      <c r="H3063" s="73">
        <v>0.95</v>
      </c>
      <c r="I3063" s="73" t="s">
        <v>78</v>
      </c>
      <c r="J3063" s="74">
        <v>0</v>
      </c>
      <c r="K3063" s="73">
        <v>0.95</v>
      </c>
      <c r="L3063" s="73">
        <v>0.56999999999999995</v>
      </c>
      <c r="M3063" s="22">
        <v>20</v>
      </c>
      <c r="N3063" s="22">
        <v>3025</v>
      </c>
      <c r="O3063" s="22" t="s">
        <v>35</v>
      </c>
      <c r="P3063" s="22" t="s">
        <v>31</v>
      </c>
      <c r="Q3063" s="75">
        <v>19</v>
      </c>
      <c r="R3063" s="73">
        <v>0</v>
      </c>
      <c r="S3063" s="73">
        <v>7.6</v>
      </c>
    </row>
    <row r="3064" spans="1:19" x14ac:dyDescent="0.35">
      <c r="A3064" s="72">
        <v>41386</v>
      </c>
      <c r="B3064" s="22" t="s">
        <v>100</v>
      </c>
      <c r="C3064" s="72" t="s">
        <v>59</v>
      </c>
      <c r="D3064" s="60">
        <v>2083</v>
      </c>
      <c r="E3064" s="22">
        <v>45</v>
      </c>
      <c r="F3064" s="49" t="s">
        <v>7</v>
      </c>
      <c r="G3064" s="49" t="s">
        <v>6</v>
      </c>
      <c r="H3064" s="73">
        <v>38.950000000000003</v>
      </c>
      <c r="I3064" s="73" t="s">
        <v>81</v>
      </c>
      <c r="J3064" s="74">
        <v>0.1</v>
      </c>
      <c r="K3064" s="73">
        <v>35.06</v>
      </c>
      <c r="L3064" s="73">
        <v>22.33</v>
      </c>
      <c r="M3064" s="22">
        <v>2</v>
      </c>
      <c r="N3064" s="22">
        <v>3025</v>
      </c>
      <c r="O3064" s="22" t="s">
        <v>35</v>
      </c>
      <c r="P3064" s="22" t="s">
        <v>31</v>
      </c>
      <c r="Q3064" s="75">
        <v>70.12</v>
      </c>
      <c r="R3064" s="73">
        <v>3.8900000000000006</v>
      </c>
      <c r="S3064" s="73">
        <v>25.460000000000008</v>
      </c>
    </row>
    <row r="3065" spans="1:19" x14ac:dyDescent="0.35">
      <c r="A3065" s="72">
        <v>41386</v>
      </c>
      <c r="B3065" s="22" t="s">
        <v>100</v>
      </c>
      <c r="C3065" s="72" t="s">
        <v>59</v>
      </c>
      <c r="D3065" s="60">
        <v>2084</v>
      </c>
      <c r="E3065" s="22">
        <v>24</v>
      </c>
      <c r="F3065" s="49" t="s">
        <v>8</v>
      </c>
      <c r="G3065" s="49" t="s">
        <v>6</v>
      </c>
      <c r="H3065" s="73">
        <v>27.95</v>
      </c>
      <c r="I3065" s="73" t="s">
        <v>80</v>
      </c>
      <c r="J3065" s="74">
        <v>0</v>
      </c>
      <c r="K3065" s="73">
        <v>27.95</v>
      </c>
      <c r="L3065" s="73">
        <v>16.8</v>
      </c>
      <c r="M3065" s="22">
        <v>20</v>
      </c>
      <c r="N3065" s="22">
        <v>3025</v>
      </c>
      <c r="O3065" s="22" t="s">
        <v>35</v>
      </c>
      <c r="P3065" s="22" t="s">
        <v>31</v>
      </c>
      <c r="Q3065" s="75">
        <v>559</v>
      </c>
      <c r="R3065" s="73">
        <v>0</v>
      </c>
      <c r="S3065" s="73">
        <v>222.99999999999997</v>
      </c>
    </row>
    <row r="3066" spans="1:19" x14ac:dyDescent="0.35">
      <c r="A3066" s="72">
        <v>41386</v>
      </c>
      <c r="B3066" s="22" t="s">
        <v>100</v>
      </c>
      <c r="C3066" s="72" t="s">
        <v>59</v>
      </c>
      <c r="D3066" s="60">
        <v>2085</v>
      </c>
      <c r="E3066" s="22">
        <v>10</v>
      </c>
      <c r="F3066" s="49" t="s">
        <v>9</v>
      </c>
      <c r="G3066" s="49" t="s">
        <v>6</v>
      </c>
      <c r="H3066" s="73">
        <v>34.950000000000003</v>
      </c>
      <c r="I3066" s="73" t="s">
        <v>81</v>
      </c>
      <c r="J3066" s="74">
        <v>0</v>
      </c>
      <c r="K3066" s="73">
        <v>34.950000000000003</v>
      </c>
      <c r="L3066" s="73">
        <v>22.13</v>
      </c>
      <c r="M3066" s="22">
        <v>6</v>
      </c>
      <c r="N3066" s="22">
        <v>3020</v>
      </c>
      <c r="O3066" s="22" t="s">
        <v>26</v>
      </c>
      <c r="P3066" s="22" t="s">
        <v>27</v>
      </c>
      <c r="Q3066" s="75">
        <v>209.70000000000002</v>
      </c>
      <c r="R3066" s="73">
        <v>0</v>
      </c>
      <c r="S3066" s="73">
        <v>76.920000000000016</v>
      </c>
    </row>
    <row r="3067" spans="1:19" x14ac:dyDescent="0.35">
      <c r="A3067" s="72">
        <v>41386</v>
      </c>
      <c r="B3067" s="22" t="s">
        <v>100</v>
      </c>
      <c r="C3067" s="72" t="s">
        <v>59</v>
      </c>
      <c r="D3067" s="60">
        <v>2086</v>
      </c>
      <c r="E3067" s="22">
        <v>3</v>
      </c>
      <c r="F3067" s="49" t="s">
        <v>9</v>
      </c>
      <c r="G3067" s="49" t="s">
        <v>6</v>
      </c>
      <c r="H3067" s="73">
        <v>59.95</v>
      </c>
      <c r="I3067" s="73" t="s">
        <v>83</v>
      </c>
      <c r="J3067" s="74">
        <v>0</v>
      </c>
      <c r="K3067" s="73">
        <v>59.95</v>
      </c>
      <c r="L3067" s="73">
        <v>28.73</v>
      </c>
      <c r="M3067" s="22">
        <v>4</v>
      </c>
      <c r="N3067" s="22">
        <v>3031</v>
      </c>
      <c r="O3067" s="22" t="s">
        <v>48</v>
      </c>
      <c r="P3067" s="22" t="s">
        <v>23</v>
      </c>
      <c r="Q3067" s="75">
        <v>239.8</v>
      </c>
      <c r="R3067" s="73">
        <v>0</v>
      </c>
      <c r="S3067" s="73">
        <v>124.88000000000001</v>
      </c>
    </row>
    <row r="3068" spans="1:19" x14ac:dyDescent="0.35">
      <c r="A3068" s="72">
        <v>41386</v>
      </c>
      <c r="B3068" s="22" t="s">
        <v>100</v>
      </c>
      <c r="C3068" s="72" t="s">
        <v>59</v>
      </c>
      <c r="D3068" s="60">
        <v>2087</v>
      </c>
      <c r="E3068" s="22">
        <v>48</v>
      </c>
      <c r="F3068" s="49" t="s">
        <v>7</v>
      </c>
      <c r="G3068" s="49" t="s">
        <v>6</v>
      </c>
      <c r="H3068" s="73">
        <v>3.95</v>
      </c>
      <c r="I3068" s="73" t="s">
        <v>78</v>
      </c>
      <c r="J3068" s="74">
        <v>0</v>
      </c>
      <c r="K3068" s="73">
        <v>3.95</v>
      </c>
      <c r="L3068" s="73">
        <v>1.43</v>
      </c>
      <c r="M3068" s="22">
        <v>7</v>
      </c>
      <c r="N3068" s="22">
        <v>3024</v>
      </c>
      <c r="O3068" s="22" t="s">
        <v>47</v>
      </c>
      <c r="P3068" s="22" t="s">
        <v>41</v>
      </c>
      <c r="Q3068" s="75">
        <v>27.650000000000002</v>
      </c>
      <c r="R3068" s="73">
        <v>0</v>
      </c>
      <c r="S3068" s="73">
        <v>17.640000000000004</v>
      </c>
    </row>
    <row r="3069" spans="1:19" x14ac:dyDescent="0.35">
      <c r="A3069" s="72">
        <v>41386</v>
      </c>
      <c r="B3069" s="22" t="s">
        <v>100</v>
      </c>
      <c r="C3069" s="72" t="s">
        <v>59</v>
      </c>
      <c r="D3069" s="60">
        <v>2087</v>
      </c>
      <c r="E3069" s="22">
        <v>9</v>
      </c>
      <c r="F3069" s="49" t="s">
        <v>7</v>
      </c>
      <c r="G3069" s="49" t="s">
        <v>6</v>
      </c>
      <c r="H3069" s="73">
        <v>48.95</v>
      </c>
      <c r="I3069" s="73" t="s">
        <v>82</v>
      </c>
      <c r="J3069" s="74">
        <v>0</v>
      </c>
      <c r="K3069" s="73">
        <v>48.95</v>
      </c>
      <c r="L3069" s="73">
        <v>24.52</v>
      </c>
      <c r="M3069" s="22">
        <v>21</v>
      </c>
      <c r="N3069" s="22">
        <v>3024</v>
      </c>
      <c r="O3069" s="22" t="s">
        <v>47</v>
      </c>
      <c r="P3069" s="22" t="s">
        <v>41</v>
      </c>
      <c r="Q3069" s="75">
        <v>1027.95</v>
      </c>
      <c r="R3069" s="73">
        <v>0</v>
      </c>
      <c r="S3069" s="73">
        <v>513.03000000000009</v>
      </c>
    </row>
    <row r="3070" spans="1:19" x14ac:dyDescent="0.35">
      <c r="A3070" s="72">
        <v>41386</v>
      </c>
      <c r="B3070" s="22" t="s">
        <v>100</v>
      </c>
      <c r="C3070" s="72" t="s">
        <v>59</v>
      </c>
      <c r="D3070" s="60">
        <v>2088</v>
      </c>
      <c r="E3070" s="22">
        <v>44</v>
      </c>
      <c r="F3070" s="49" t="s">
        <v>9</v>
      </c>
      <c r="G3070" s="49" t="s">
        <v>6</v>
      </c>
      <c r="H3070" s="73">
        <v>38.950000000000003</v>
      </c>
      <c r="I3070" s="73" t="s">
        <v>81</v>
      </c>
      <c r="J3070" s="74">
        <v>0</v>
      </c>
      <c r="K3070" s="73">
        <v>38.950000000000003</v>
      </c>
      <c r="L3070" s="73">
        <v>24.76</v>
      </c>
      <c r="M3070" s="22">
        <v>23</v>
      </c>
      <c r="N3070" s="22">
        <v>3023</v>
      </c>
      <c r="O3070" s="22" t="s">
        <v>38</v>
      </c>
      <c r="P3070" s="22" t="s">
        <v>23</v>
      </c>
      <c r="Q3070" s="75">
        <v>895.85</v>
      </c>
      <c r="R3070" s="73">
        <v>0</v>
      </c>
      <c r="S3070" s="73">
        <v>326.37</v>
      </c>
    </row>
    <row r="3071" spans="1:19" x14ac:dyDescent="0.35">
      <c r="A3071" s="72">
        <v>41386</v>
      </c>
      <c r="B3071" s="22" t="s">
        <v>100</v>
      </c>
      <c r="C3071" s="72" t="s">
        <v>59</v>
      </c>
      <c r="D3071" s="60">
        <v>2089</v>
      </c>
      <c r="E3071" s="22">
        <v>10</v>
      </c>
      <c r="F3071" s="49" t="s">
        <v>8</v>
      </c>
      <c r="G3071" s="49" t="s">
        <v>6</v>
      </c>
      <c r="H3071" s="73">
        <v>34.950000000000003</v>
      </c>
      <c r="I3071" s="73" t="s">
        <v>81</v>
      </c>
      <c r="J3071" s="74">
        <v>0</v>
      </c>
      <c r="K3071" s="73">
        <v>34.950000000000003</v>
      </c>
      <c r="L3071" s="73">
        <v>22.13</v>
      </c>
      <c r="M3071" s="22">
        <v>2</v>
      </c>
      <c r="N3071" s="22">
        <v>3021</v>
      </c>
      <c r="O3071" s="22" t="s">
        <v>26</v>
      </c>
      <c r="P3071" s="22" t="s">
        <v>27</v>
      </c>
      <c r="Q3071" s="75">
        <v>69.900000000000006</v>
      </c>
      <c r="R3071" s="73">
        <v>0</v>
      </c>
      <c r="S3071" s="73">
        <v>25.640000000000008</v>
      </c>
    </row>
    <row r="3072" spans="1:19" x14ac:dyDescent="0.35">
      <c r="A3072" s="72">
        <v>41386</v>
      </c>
      <c r="B3072" s="22" t="s">
        <v>100</v>
      </c>
      <c r="C3072" s="72" t="s">
        <v>59</v>
      </c>
      <c r="D3072" s="60">
        <v>2090</v>
      </c>
      <c r="E3072" s="22">
        <v>50</v>
      </c>
      <c r="F3072" s="49" t="s">
        <v>7</v>
      </c>
      <c r="G3072" s="49" t="s">
        <v>6</v>
      </c>
      <c r="H3072" s="73">
        <v>24.95</v>
      </c>
      <c r="I3072" s="73" t="s">
        <v>80</v>
      </c>
      <c r="J3072" s="74">
        <v>0</v>
      </c>
      <c r="K3072" s="73">
        <v>24.95</v>
      </c>
      <c r="L3072" s="73">
        <v>12.14</v>
      </c>
      <c r="M3072" s="22">
        <v>4</v>
      </c>
      <c r="N3072" s="22">
        <v>3013</v>
      </c>
      <c r="O3072" s="22" t="s">
        <v>33</v>
      </c>
      <c r="P3072" s="22" t="s">
        <v>34</v>
      </c>
      <c r="Q3072" s="75">
        <v>99.8</v>
      </c>
      <c r="R3072" s="73">
        <v>0</v>
      </c>
      <c r="S3072" s="73">
        <v>51.239999999999995</v>
      </c>
    </row>
    <row r="3073" spans="1:19" x14ac:dyDescent="0.35">
      <c r="A3073" s="72">
        <v>41386</v>
      </c>
      <c r="B3073" s="22" t="s">
        <v>100</v>
      </c>
      <c r="C3073" s="72" t="s">
        <v>59</v>
      </c>
      <c r="D3073" s="60">
        <v>2091</v>
      </c>
      <c r="E3073" s="22">
        <v>37</v>
      </c>
      <c r="F3073" s="49" t="s">
        <v>8</v>
      </c>
      <c r="G3073" s="49" t="s">
        <v>6</v>
      </c>
      <c r="H3073" s="73">
        <v>24.95</v>
      </c>
      <c r="I3073" s="73" t="s">
        <v>80</v>
      </c>
      <c r="J3073" s="74">
        <v>0.1</v>
      </c>
      <c r="K3073" s="73">
        <v>22.46</v>
      </c>
      <c r="L3073" s="73">
        <v>9.3800000000000008</v>
      </c>
      <c r="M3073" s="22">
        <v>14</v>
      </c>
      <c r="N3073" s="22">
        <v>3010</v>
      </c>
      <c r="O3073" s="22" t="s">
        <v>45</v>
      </c>
      <c r="P3073" s="22" t="s">
        <v>44</v>
      </c>
      <c r="Q3073" s="75">
        <v>314.44</v>
      </c>
      <c r="R3073" s="73">
        <v>2.4899999999999984</v>
      </c>
      <c r="S3073" s="73">
        <v>183.12</v>
      </c>
    </row>
    <row r="3074" spans="1:19" x14ac:dyDescent="0.35">
      <c r="A3074" s="72">
        <v>41386</v>
      </c>
      <c r="B3074" s="22" t="s">
        <v>100</v>
      </c>
      <c r="C3074" s="72" t="s">
        <v>59</v>
      </c>
      <c r="D3074" s="60">
        <v>2092</v>
      </c>
      <c r="E3074" s="22">
        <v>20</v>
      </c>
      <c r="F3074" s="49" t="s">
        <v>9</v>
      </c>
      <c r="G3074" s="49" t="s">
        <v>6</v>
      </c>
      <c r="H3074" s="73">
        <v>16.95</v>
      </c>
      <c r="I3074" s="73" t="s">
        <v>79</v>
      </c>
      <c r="J3074" s="74">
        <v>0</v>
      </c>
      <c r="K3074" s="73">
        <v>16.95</v>
      </c>
      <c r="L3074" s="73">
        <v>6.76</v>
      </c>
      <c r="M3074" s="22">
        <v>5</v>
      </c>
      <c r="N3074" s="22">
        <v>3024</v>
      </c>
      <c r="O3074" s="22" t="s">
        <v>47</v>
      </c>
      <c r="P3074" s="22" t="s">
        <v>41</v>
      </c>
      <c r="Q3074" s="75">
        <v>84.75</v>
      </c>
      <c r="R3074" s="73">
        <v>0</v>
      </c>
      <c r="S3074" s="73">
        <v>50.949999999999996</v>
      </c>
    </row>
    <row r="3075" spans="1:19" x14ac:dyDescent="0.35">
      <c r="A3075" s="72">
        <v>41386</v>
      </c>
      <c r="B3075" s="22" t="s">
        <v>100</v>
      </c>
      <c r="C3075" s="72" t="s">
        <v>59</v>
      </c>
      <c r="D3075" s="60">
        <v>2092</v>
      </c>
      <c r="E3075" s="22">
        <v>36</v>
      </c>
      <c r="F3075" s="49" t="s">
        <v>9</v>
      </c>
      <c r="G3075" s="49" t="s">
        <v>6</v>
      </c>
      <c r="H3075" s="73">
        <v>26.95</v>
      </c>
      <c r="I3075" s="73" t="s">
        <v>80</v>
      </c>
      <c r="J3075" s="74">
        <v>0</v>
      </c>
      <c r="K3075" s="73">
        <v>26.95</v>
      </c>
      <c r="L3075" s="73">
        <v>12.53</v>
      </c>
      <c r="M3075" s="22">
        <v>17</v>
      </c>
      <c r="N3075" s="22">
        <v>3024</v>
      </c>
      <c r="O3075" s="22" t="s">
        <v>47</v>
      </c>
      <c r="P3075" s="22" t="s">
        <v>41</v>
      </c>
      <c r="Q3075" s="75">
        <v>458.15</v>
      </c>
      <c r="R3075" s="73">
        <v>0</v>
      </c>
      <c r="S3075" s="73">
        <v>245.14</v>
      </c>
    </row>
    <row r="3076" spans="1:19" x14ac:dyDescent="0.35">
      <c r="A3076" s="72">
        <v>41387</v>
      </c>
      <c r="B3076" s="22" t="s">
        <v>101</v>
      </c>
      <c r="C3076" s="72" t="s">
        <v>59</v>
      </c>
      <c r="D3076" s="60">
        <v>2093</v>
      </c>
      <c r="E3076" s="22">
        <v>41</v>
      </c>
      <c r="F3076" s="49" t="s">
        <v>10</v>
      </c>
      <c r="G3076" s="49" t="s">
        <v>5</v>
      </c>
      <c r="H3076" s="73">
        <v>18.95</v>
      </c>
      <c r="I3076" s="73" t="s">
        <v>79</v>
      </c>
      <c r="J3076" s="74">
        <v>0</v>
      </c>
      <c r="K3076" s="73">
        <v>18.95</v>
      </c>
      <c r="L3076" s="73">
        <v>9.98</v>
      </c>
      <c r="M3076" s="22">
        <v>24</v>
      </c>
      <c r="N3076" s="22">
        <v>3030</v>
      </c>
      <c r="O3076" s="22" t="s">
        <v>40</v>
      </c>
      <c r="P3076" s="22" t="s">
        <v>41</v>
      </c>
      <c r="Q3076" s="75">
        <v>454.79999999999995</v>
      </c>
      <c r="R3076" s="73">
        <v>0</v>
      </c>
      <c r="S3076" s="73">
        <v>215.27999999999997</v>
      </c>
    </row>
    <row r="3077" spans="1:19" x14ac:dyDescent="0.35">
      <c r="A3077" s="72">
        <v>41387</v>
      </c>
      <c r="B3077" s="22" t="s">
        <v>101</v>
      </c>
      <c r="C3077" s="72" t="s">
        <v>59</v>
      </c>
      <c r="D3077" s="60">
        <v>2094</v>
      </c>
      <c r="E3077" s="22">
        <v>22</v>
      </c>
      <c r="F3077" s="49" t="s">
        <v>11</v>
      </c>
      <c r="G3077" s="49" t="s">
        <v>5</v>
      </c>
      <c r="H3077" s="73">
        <v>0.95</v>
      </c>
      <c r="I3077" s="73" t="s">
        <v>78</v>
      </c>
      <c r="J3077" s="74">
        <v>0</v>
      </c>
      <c r="K3077" s="73">
        <v>0.95</v>
      </c>
      <c r="L3077" s="73">
        <v>0.56999999999999995</v>
      </c>
      <c r="M3077" s="22">
        <v>16</v>
      </c>
      <c r="N3077" s="22">
        <v>3016</v>
      </c>
      <c r="O3077" s="22" t="s">
        <v>42</v>
      </c>
      <c r="P3077" s="22" t="s">
        <v>29</v>
      </c>
      <c r="Q3077" s="75">
        <v>15.2</v>
      </c>
      <c r="R3077" s="73">
        <v>0</v>
      </c>
      <c r="S3077" s="73">
        <v>6.08</v>
      </c>
    </row>
    <row r="3078" spans="1:19" x14ac:dyDescent="0.35">
      <c r="A3078" s="72">
        <v>41387</v>
      </c>
      <c r="B3078" s="22" t="s">
        <v>101</v>
      </c>
      <c r="C3078" s="72" t="s">
        <v>59</v>
      </c>
      <c r="D3078" s="60">
        <v>2095</v>
      </c>
      <c r="E3078" s="22">
        <v>38</v>
      </c>
      <c r="F3078" s="49" t="s">
        <v>10</v>
      </c>
      <c r="G3078" s="49" t="s">
        <v>5</v>
      </c>
      <c r="H3078" s="73">
        <v>24.95</v>
      </c>
      <c r="I3078" s="73" t="s">
        <v>80</v>
      </c>
      <c r="J3078" s="74">
        <v>0.1</v>
      </c>
      <c r="K3078" s="73">
        <v>22.46</v>
      </c>
      <c r="L3078" s="73">
        <v>11.48</v>
      </c>
      <c r="M3078" s="22">
        <v>3</v>
      </c>
      <c r="N3078" s="22">
        <v>3017</v>
      </c>
      <c r="O3078" s="22" t="s">
        <v>32</v>
      </c>
      <c r="P3078" s="22" t="s">
        <v>29</v>
      </c>
      <c r="Q3078" s="75">
        <v>67.38</v>
      </c>
      <c r="R3078" s="73">
        <v>2.4899999999999984</v>
      </c>
      <c r="S3078" s="73">
        <v>32.94</v>
      </c>
    </row>
    <row r="3079" spans="1:19" x14ac:dyDescent="0.35">
      <c r="A3079" s="72">
        <v>41387</v>
      </c>
      <c r="B3079" s="22" t="s">
        <v>101</v>
      </c>
      <c r="C3079" s="72" t="s">
        <v>59</v>
      </c>
      <c r="D3079" s="60">
        <v>2095</v>
      </c>
      <c r="E3079" s="22">
        <v>43</v>
      </c>
      <c r="F3079" s="49" t="s">
        <v>10</v>
      </c>
      <c r="G3079" s="49" t="s">
        <v>5</v>
      </c>
      <c r="H3079" s="73">
        <v>11.95</v>
      </c>
      <c r="I3079" s="73" t="s">
        <v>79</v>
      </c>
      <c r="J3079" s="74">
        <v>0</v>
      </c>
      <c r="K3079" s="73">
        <v>11.95</v>
      </c>
      <c r="L3079" s="73">
        <v>3.32</v>
      </c>
      <c r="M3079" s="22">
        <v>10</v>
      </c>
      <c r="N3079" s="22">
        <v>3017</v>
      </c>
      <c r="O3079" s="22" t="s">
        <v>32</v>
      </c>
      <c r="P3079" s="22" t="s">
        <v>29</v>
      </c>
      <c r="Q3079" s="75">
        <v>119.5</v>
      </c>
      <c r="R3079" s="73">
        <v>0</v>
      </c>
      <c r="S3079" s="73">
        <v>86.299999999999983</v>
      </c>
    </row>
    <row r="3080" spans="1:19" x14ac:dyDescent="0.35">
      <c r="A3080" s="72">
        <v>41387</v>
      </c>
      <c r="B3080" s="22" t="s">
        <v>101</v>
      </c>
      <c r="C3080" s="72" t="s">
        <v>59</v>
      </c>
      <c r="D3080" s="60">
        <v>2095</v>
      </c>
      <c r="E3080" s="22">
        <v>23</v>
      </c>
      <c r="F3080" s="49" t="s">
        <v>10</v>
      </c>
      <c r="G3080" s="49" t="s">
        <v>5</v>
      </c>
      <c r="H3080" s="73">
        <v>2.95</v>
      </c>
      <c r="I3080" s="73" t="s">
        <v>78</v>
      </c>
      <c r="J3080" s="74">
        <v>0</v>
      </c>
      <c r="K3080" s="73">
        <v>2.95</v>
      </c>
      <c r="L3080" s="73">
        <v>1.68</v>
      </c>
      <c r="M3080" s="22">
        <v>4</v>
      </c>
      <c r="N3080" s="22">
        <v>3017</v>
      </c>
      <c r="O3080" s="22" t="s">
        <v>32</v>
      </c>
      <c r="P3080" s="22" t="s">
        <v>29</v>
      </c>
      <c r="Q3080" s="75">
        <v>11.8</v>
      </c>
      <c r="R3080" s="73">
        <v>0</v>
      </c>
      <c r="S3080" s="73">
        <v>5.080000000000001</v>
      </c>
    </row>
    <row r="3081" spans="1:19" x14ac:dyDescent="0.35">
      <c r="A3081" s="72">
        <v>41387</v>
      </c>
      <c r="B3081" s="22" t="s">
        <v>101</v>
      </c>
      <c r="C3081" s="72" t="s">
        <v>59</v>
      </c>
      <c r="D3081" s="60">
        <v>2096</v>
      </c>
      <c r="E3081" s="22">
        <v>2</v>
      </c>
      <c r="F3081" s="49" t="s">
        <v>10</v>
      </c>
      <c r="G3081" s="49" t="s">
        <v>5</v>
      </c>
      <c r="H3081" s="73">
        <v>44.95</v>
      </c>
      <c r="I3081" s="73" t="s">
        <v>82</v>
      </c>
      <c r="J3081" s="74">
        <v>0</v>
      </c>
      <c r="K3081" s="73">
        <v>44.95</v>
      </c>
      <c r="L3081" s="73">
        <v>27.95</v>
      </c>
      <c r="M3081" s="22">
        <v>2</v>
      </c>
      <c r="N3081" s="22">
        <v>3012</v>
      </c>
      <c r="O3081" s="22" t="s">
        <v>36</v>
      </c>
      <c r="P3081" s="22" t="s">
        <v>34</v>
      </c>
      <c r="Q3081" s="75">
        <v>89.9</v>
      </c>
      <c r="R3081" s="73">
        <v>0</v>
      </c>
      <c r="S3081" s="73">
        <v>34.000000000000007</v>
      </c>
    </row>
    <row r="3082" spans="1:19" x14ac:dyDescent="0.35">
      <c r="A3082" s="72">
        <v>41388</v>
      </c>
      <c r="B3082" s="22" t="s">
        <v>102</v>
      </c>
      <c r="C3082" s="72" t="s">
        <v>59</v>
      </c>
      <c r="D3082" s="60">
        <v>2097</v>
      </c>
      <c r="E3082" s="22">
        <v>20</v>
      </c>
      <c r="F3082" s="49" t="s">
        <v>7</v>
      </c>
      <c r="G3082" s="49" t="s">
        <v>5</v>
      </c>
      <c r="H3082" s="73">
        <v>16.95</v>
      </c>
      <c r="I3082" s="73" t="s">
        <v>79</v>
      </c>
      <c r="J3082" s="74">
        <v>0</v>
      </c>
      <c r="K3082" s="73">
        <v>16.95</v>
      </c>
      <c r="L3082" s="73">
        <v>6.76</v>
      </c>
      <c r="M3082" s="22">
        <v>24</v>
      </c>
      <c r="N3082" s="22">
        <v>3023</v>
      </c>
      <c r="O3082" s="22" t="s">
        <v>38</v>
      </c>
      <c r="P3082" s="22" t="s">
        <v>23</v>
      </c>
      <c r="Q3082" s="75">
        <v>406.79999999999995</v>
      </c>
      <c r="R3082" s="73">
        <v>0</v>
      </c>
      <c r="S3082" s="73">
        <v>244.56</v>
      </c>
    </row>
    <row r="3083" spans="1:19" x14ac:dyDescent="0.35">
      <c r="A3083" s="72">
        <v>41388</v>
      </c>
      <c r="B3083" s="22" t="s">
        <v>102</v>
      </c>
      <c r="C3083" s="72" t="s">
        <v>59</v>
      </c>
      <c r="D3083" s="60">
        <v>2097</v>
      </c>
      <c r="E3083" s="22">
        <v>20</v>
      </c>
      <c r="F3083" s="49" t="s">
        <v>7</v>
      </c>
      <c r="G3083" s="49" t="s">
        <v>5</v>
      </c>
      <c r="H3083" s="73">
        <v>16.95</v>
      </c>
      <c r="I3083" s="73" t="s">
        <v>79</v>
      </c>
      <c r="J3083" s="74">
        <v>0</v>
      </c>
      <c r="K3083" s="73">
        <v>16.95</v>
      </c>
      <c r="L3083" s="73">
        <v>6.76</v>
      </c>
      <c r="M3083" s="22">
        <v>13</v>
      </c>
      <c r="N3083" s="22">
        <v>3023</v>
      </c>
      <c r="O3083" s="22" t="s">
        <v>38</v>
      </c>
      <c r="P3083" s="22" t="s">
        <v>23</v>
      </c>
      <c r="Q3083" s="75">
        <v>220.35</v>
      </c>
      <c r="R3083" s="73">
        <v>0</v>
      </c>
      <c r="S3083" s="73">
        <v>132.47</v>
      </c>
    </row>
    <row r="3084" spans="1:19" x14ac:dyDescent="0.35">
      <c r="A3084" s="72">
        <v>41388</v>
      </c>
      <c r="B3084" s="22" t="s">
        <v>102</v>
      </c>
      <c r="C3084" s="72" t="s">
        <v>59</v>
      </c>
      <c r="D3084" s="60">
        <v>2098</v>
      </c>
      <c r="E3084" s="22">
        <v>19</v>
      </c>
      <c r="F3084" s="49" t="s">
        <v>9</v>
      </c>
      <c r="G3084" s="49" t="s">
        <v>5</v>
      </c>
      <c r="H3084" s="73">
        <v>49.95</v>
      </c>
      <c r="I3084" s="73" t="s">
        <v>82</v>
      </c>
      <c r="J3084" s="74">
        <v>0</v>
      </c>
      <c r="K3084" s="73">
        <v>49.95</v>
      </c>
      <c r="L3084" s="73">
        <v>24.77</v>
      </c>
      <c r="M3084" s="22">
        <v>17</v>
      </c>
      <c r="N3084" s="22">
        <v>3023</v>
      </c>
      <c r="O3084" s="22" t="s">
        <v>38</v>
      </c>
      <c r="P3084" s="22" t="s">
        <v>23</v>
      </c>
      <c r="Q3084" s="75">
        <v>849.15000000000009</v>
      </c>
      <c r="R3084" s="73">
        <v>0</v>
      </c>
      <c r="S3084" s="73">
        <v>428.06000000000006</v>
      </c>
    </row>
    <row r="3085" spans="1:19" x14ac:dyDescent="0.35">
      <c r="A3085" s="72">
        <v>41388</v>
      </c>
      <c r="B3085" s="22" t="s">
        <v>102</v>
      </c>
      <c r="C3085" s="72" t="s">
        <v>59</v>
      </c>
      <c r="D3085" s="60">
        <v>2099</v>
      </c>
      <c r="E3085" s="22">
        <v>12</v>
      </c>
      <c r="F3085" s="49" t="s">
        <v>7</v>
      </c>
      <c r="G3085" s="49" t="s">
        <v>5</v>
      </c>
      <c r="H3085" s="73">
        <v>47.95</v>
      </c>
      <c r="I3085" s="73" t="s">
        <v>82</v>
      </c>
      <c r="J3085" s="74">
        <v>0</v>
      </c>
      <c r="K3085" s="73">
        <v>47.95</v>
      </c>
      <c r="L3085" s="73">
        <v>20.7</v>
      </c>
      <c r="M3085" s="22">
        <v>2</v>
      </c>
      <c r="N3085" s="22">
        <v>3019</v>
      </c>
      <c r="O3085" s="22" t="s">
        <v>28</v>
      </c>
      <c r="P3085" s="22" t="s">
        <v>29</v>
      </c>
      <c r="Q3085" s="75">
        <v>95.9</v>
      </c>
      <c r="R3085" s="73">
        <v>0</v>
      </c>
      <c r="S3085" s="73">
        <v>54.500000000000007</v>
      </c>
    </row>
    <row r="3086" spans="1:19" x14ac:dyDescent="0.35">
      <c r="A3086" s="72">
        <v>41389</v>
      </c>
      <c r="B3086" s="22" t="s">
        <v>103</v>
      </c>
      <c r="C3086" s="72" t="s">
        <v>59</v>
      </c>
      <c r="D3086" s="60">
        <v>2100</v>
      </c>
      <c r="E3086" s="22">
        <v>35</v>
      </c>
      <c r="F3086" s="49" t="s">
        <v>8</v>
      </c>
      <c r="G3086" s="49" t="s">
        <v>5</v>
      </c>
      <c r="H3086" s="73">
        <v>0.95</v>
      </c>
      <c r="I3086" s="73" t="s">
        <v>78</v>
      </c>
      <c r="J3086" s="74">
        <v>0</v>
      </c>
      <c r="K3086" s="73">
        <v>0.95</v>
      </c>
      <c r="L3086" s="73">
        <v>0.47</v>
      </c>
      <c r="M3086" s="22">
        <v>26</v>
      </c>
      <c r="N3086" s="22">
        <v>3016</v>
      </c>
      <c r="O3086" s="22" t="s">
        <v>42</v>
      </c>
      <c r="P3086" s="22" t="s">
        <v>29</v>
      </c>
      <c r="Q3086" s="75">
        <v>24.7</v>
      </c>
      <c r="R3086" s="73">
        <v>0</v>
      </c>
      <c r="S3086" s="73">
        <v>12.48</v>
      </c>
    </row>
    <row r="3087" spans="1:19" x14ac:dyDescent="0.35">
      <c r="A3087" s="72">
        <v>41389</v>
      </c>
      <c r="B3087" s="22" t="s">
        <v>103</v>
      </c>
      <c r="C3087" s="72" t="s">
        <v>59</v>
      </c>
      <c r="D3087" s="60">
        <v>2101</v>
      </c>
      <c r="E3087" s="22">
        <v>43</v>
      </c>
      <c r="F3087" s="49" t="s">
        <v>8</v>
      </c>
      <c r="G3087" s="49" t="s">
        <v>5</v>
      </c>
      <c r="H3087" s="73">
        <v>11.95</v>
      </c>
      <c r="I3087" s="73" t="s">
        <v>79</v>
      </c>
      <c r="J3087" s="74">
        <v>0.1</v>
      </c>
      <c r="K3087" s="73">
        <v>10.76</v>
      </c>
      <c r="L3087" s="73">
        <v>3.32</v>
      </c>
      <c r="M3087" s="22">
        <v>10</v>
      </c>
      <c r="N3087" s="22">
        <v>3033</v>
      </c>
      <c r="O3087" s="22" t="s">
        <v>22</v>
      </c>
      <c r="P3087" s="22" t="s">
        <v>23</v>
      </c>
      <c r="Q3087" s="75">
        <v>107.6</v>
      </c>
      <c r="R3087" s="73">
        <v>1.1899999999999995</v>
      </c>
      <c r="S3087" s="73">
        <v>74.399999999999991</v>
      </c>
    </row>
    <row r="3088" spans="1:19" x14ac:dyDescent="0.35">
      <c r="A3088" s="72">
        <v>41389</v>
      </c>
      <c r="B3088" s="22" t="s">
        <v>103</v>
      </c>
      <c r="C3088" s="72" t="s">
        <v>59</v>
      </c>
      <c r="D3088" s="60">
        <v>2102</v>
      </c>
      <c r="E3088" s="22">
        <v>25</v>
      </c>
      <c r="F3088" s="49" t="s">
        <v>10</v>
      </c>
      <c r="G3088" s="49" t="s">
        <v>5</v>
      </c>
      <c r="H3088" s="73">
        <v>0.95</v>
      </c>
      <c r="I3088" s="73" t="s">
        <v>78</v>
      </c>
      <c r="J3088" s="74">
        <v>0</v>
      </c>
      <c r="K3088" s="73">
        <v>0.95</v>
      </c>
      <c r="L3088" s="73">
        <v>0.35</v>
      </c>
      <c r="M3088" s="22">
        <v>26</v>
      </c>
      <c r="N3088" s="22">
        <v>3019</v>
      </c>
      <c r="O3088" s="22" t="s">
        <v>28</v>
      </c>
      <c r="P3088" s="22" t="s">
        <v>29</v>
      </c>
      <c r="Q3088" s="75">
        <v>24.7</v>
      </c>
      <c r="R3088" s="73">
        <v>0</v>
      </c>
      <c r="S3088" s="73">
        <v>15.6</v>
      </c>
    </row>
    <row r="3089" spans="1:19" x14ac:dyDescent="0.35">
      <c r="A3089" s="72">
        <v>41390</v>
      </c>
      <c r="B3089" s="22" t="s">
        <v>104</v>
      </c>
      <c r="C3089" s="72" t="s">
        <v>59</v>
      </c>
      <c r="D3089" s="60">
        <v>2103</v>
      </c>
      <c r="E3089" s="22">
        <v>9</v>
      </c>
      <c r="F3089" s="49" t="s">
        <v>8</v>
      </c>
      <c r="G3089" s="49" t="s">
        <v>5</v>
      </c>
      <c r="H3089" s="73">
        <v>48.95</v>
      </c>
      <c r="I3089" s="73" t="s">
        <v>82</v>
      </c>
      <c r="J3089" s="74">
        <v>0</v>
      </c>
      <c r="K3089" s="73">
        <v>48.95</v>
      </c>
      <c r="L3089" s="73">
        <v>24.52</v>
      </c>
      <c r="M3089" s="22">
        <v>4</v>
      </c>
      <c r="N3089" s="22">
        <v>3020</v>
      </c>
      <c r="O3089" s="22" t="s">
        <v>26</v>
      </c>
      <c r="P3089" s="22" t="s">
        <v>27</v>
      </c>
      <c r="Q3089" s="75">
        <v>195.8</v>
      </c>
      <c r="R3089" s="73">
        <v>0</v>
      </c>
      <c r="S3089" s="73">
        <v>97.720000000000013</v>
      </c>
    </row>
    <row r="3090" spans="1:19" x14ac:dyDescent="0.35">
      <c r="A3090" s="72">
        <v>41390</v>
      </c>
      <c r="B3090" s="22" t="s">
        <v>104</v>
      </c>
      <c r="C3090" s="72" t="s">
        <v>59</v>
      </c>
      <c r="D3090" s="60">
        <v>2104</v>
      </c>
      <c r="E3090" s="22">
        <v>40</v>
      </c>
      <c r="F3090" s="49" t="s">
        <v>7</v>
      </c>
      <c r="G3090" s="49" t="s">
        <v>5</v>
      </c>
      <c r="H3090" s="73">
        <v>16.95</v>
      </c>
      <c r="I3090" s="73" t="s">
        <v>79</v>
      </c>
      <c r="J3090" s="74">
        <v>0</v>
      </c>
      <c r="K3090" s="73">
        <v>16.95</v>
      </c>
      <c r="L3090" s="73">
        <v>6.53</v>
      </c>
      <c r="M3090" s="22">
        <v>34</v>
      </c>
      <c r="N3090" s="22">
        <v>3010</v>
      </c>
      <c r="O3090" s="22" t="s">
        <v>45</v>
      </c>
      <c r="P3090" s="22" t="s">
        <v>44</v>
      </c>
      <c r="Q3090" s="75">
        <v>576.29999999999995</v>
      </c>
      <c r="R3090" s="73">
        <v>0</v>
      </c>
      <c r="S3090" s="73">
        <v>354.27999999999992</v>
      </c>
    </row>
    <row r="3091" spans="1:19" x14ac:dyDescent="0.35">
      <c r="A3091" s="72">
        <v>41390</v>
      </c>
      <c r="B3091" s="22" t="s">
        <v>104</v>
      </c>
      <c r="C3091" s="72" t="s">
        <v>59</v>
      </c>
      <c r="D3091" s="60">
        <v>2105</v>
      </c>
      <c r="E3091" s="22">
        <v>32</v>
      </c>
      <c r="F3091" s="49" t="s">
        <v>7</v>
      </c>
      <c r="G3091" s="49" t="s">
        <v>5</v>
      </c>
      <c r="H3091" s="73">
        <v>22.95</v>
      </c>
      <c r="I3091" s="73" t="s">
        <v>80</v>
      </c>
      <c r="J3091" s="74">
        <v>0</v>
      </c>
      <c r="K3091" s="73">
        <v>22.95</v>
      </c>
      <c r="L3091" s="73">
        <v>11.78</v>
      </c>
      <c r="M3091" s="22">
        <v>22</v>
      </c>
      <c r="N3091" s="22">
        <v>3033</v>
      </c>
      <c r="O3091" s="22" t="s">
        <v>22</v>
      </c>
      <c r="P3091" s="22" t="s">
        <v>23</v>
      </c>
      <c r="Q3091" s="75">
        <v>504.9</v>
      </c>
      <c r="R3091" s="73">
        <v>0</v>
      </c>
      <c r="S3091" s="73">
        <v>245.74</v>
      </c>
    </row>
    <row r="3092" spans="1:19" x14ac:dyDescent="0.35">
      <c r="A3092" s="72">
        <v>41390</v>
      </c>
      <c r="B3092" s="22" t="s">
        <v>104</v>
      </c>
      <c r="C3092" s="72" t="s">
        <v>59</v>
      </c>
      <c r="D3092" s="60">
        <v>2106</v>
      </c>
      <c r="E3092" s="22">
        <v>43</v>
      </c>
      <c r="F3092" s="49" t="s">
        <v>8</v>
      </c>
      <c r="G3092" s="49" t="s">
        <v>5</v>
      </c>
      <c r="H3092" s="73">
        <v>11.95</v>
      </c>
      <c r="I3092" s="73" t="s">
        <v>79</v>
      </c>
      <c r="J3092" s="74">
        <v>0</v>
      </c>
      <c r="K3092" s="73">
        <v>11.95</v>
      </c>
      <c r="L3092" s="73">
        <v>3.32</v>
      </c>
      <c r="M3092" s="22">
        <v>3</v>
      </c>
      <c r="N3092" s="22">
        <v>3011</v>
      </c>
      <c r="O3092" s="22" t="s">
        <v>52</v>
      </c>
      <c r="P3092" s="22" t="s">
        <v>31</v>
      </c>
      <c r="Q3092" s="75">
        <v>35.849999999999994</v>
      </c>
      <c r="R3092" s="73">
        <v>0</v>
      </c>
      <c r="S3092" s="73">
        <v>25.889999999999997</v>
      </c>
    </row>
    <row r="3093" spans="1:19" x14ac:dyDescent="0.35">
      <c r="A3093" s="72">
        <v>41390</v>
      </c>
      <c r="B3093" s="22" t="s">
        <v>104</v>
      </c>
      <c r="C3093" s="72" t="s">
        <v>59</v>
      </c>
      <c r="D3093" s="60">
        <v>2106</v>
      </c>
      <c r="E3093" s="22">
        <v>49</v>
      </c>
      <c r="F3093" s="49" t="s">
        <v>8</v>
      </c>
      <c r="G3093" s="49" t="s">
        <v>5</v>
      </c>
      <c r="H3093" s="73">
        <v>63.95</v>
      </c>
      <c r="I3093" s="73" t="s">
        <v>83</v>
      </c>
      <c r="J3093" s="74">
        <v>0</v>
      </c>
      <c r="K3093" s="73">
        <v>63.95</v>
      </c>
      <c r="L3093" s="73">
        <v>27.1</v>
      </c>
      <c r="M3093" s="22">
        <v>3</v>
      </c>
      <c r="N3093" s="22">
        <v>3011</v>
      </c>
      <c r="O3093" s="22" t="s">
        <v>52</v>
      </c>
      <c r="P3093" s="22" t="s">
        <v>31</v>
      </c>
      <c r="Q3093" s="75">
        <v>191.85000000000002</v>
      </c>
      <c r="R3093" s="73">
        <v>0</v>
      </c>
      <c r="S3093" s="73">
        <v>110.55000000000001</v>
      </c>
    </row>
    <row r="3094" spans="1:19" x14ac:dyDescent="0.35">
      <c r="A3094" s="72">
        <v>41390</v>
      </c>
      <c r="B3094" s="22" t="s">
        <v>104</v>
      </c>
      <c r="C3094" s="72" t="s">
        <v>59</v>
      </c>
      <c r="D3094" s="60">
        <v>2106</v>
      </c>
      <c r="E3094" s="22">
        <v>14</v>
      </c>
      <c r="F3094" s="49" t="s">
        <v>8</v>
      </c>
      <c r="G3094" s="49" t="s">
        <v>5</v>
      </c>
      <c r="H3094" s="73">
        <v>31.95</v>
      </c>
      <c r="I3094" s="73" t="s">
        <v>81</v>
      </c>
      <c r="J3094" s="74">
        <v>0</v>
      </c>
      <c r="K3094" s="73">
        <v>31.95</v>
      </c>
      <c r="L3094" s="73">
        <v>17.38</v>
      </c>
      <c r="M3094" s="22">
        <v>4</v>
      </c>
      <c r="N3094" s="22">
        <v>3011</v>
      </c>
      <c r="O3094" s="22" t="s">
        <v>52</v>
      </c>
      <c r="P3094" s="22" t="s">
        <v>31</v>
      </c>
      <c r="Q3094" s="75">
        <v>127.8</v>
      </c>
      <c r="R3094" s="73">
        <v>0</v>
      </c>
      <c r="S3094" s="73">
        <v>58.28</v>
      </c>
    </row>
    <row r="3095" spans="1:19" x14ac:dyDescent="0.35">
      <c r="A3095" s="72">
        <v>41390</v>
      </c>
      <c r="B3095" s="22" t="s">
        <v>104</v>
      </c>
      <c r="C3095" s="72" t="s">
        <v>59</v>
      </c>
      <c r="D3095" s="60">
        <v>2106</v>
      </c>
      <c r="E3095" s="22">
        <v>47</v>
      </c>
      <c r="F3095" s="49" t="s">
        <v>8</v>
      </c>
      <c r="G3095" s="49" t="s">
        <v>5</v>
      </c>
      <c r="H3095" s="73">
        <v>28.95</v>
      </c>
      <c r="I3095" s="73" t="s">
        <v>80</v>
      </c>
      <c r="J3095" s="74">
        <v>0</v>
      </c>
      <c r="K3095" s="73">
        <v>28.95</v>
      </c>
      <c r="L3095" s="73">
        <v>8.86</v>
      </c>
      <c r="M3095" s="22">
        <v>7</v>
      </c>
      <c r="N3095" s="22">
        <v>3011</v>
      </c>
      <c r="O3095" s="22" t="s">
        <v>52</v>
      </c>
      <c r="P3095" s="22" t="s">
        <v>31</v>
      </c>
      <c r="Q3095" s="75">
        <v>202.65</v>
      </c>
      <c r="R3095" s="73">
        <v>0</v>
      </c>
      <c r="S3095" s="73">
        <v>140.63</v>
      </c>
    </row>
    <row r="3096" spans="1:19" x14ac:dyDescent="0.35">
      <c r="A3096" s="72">
        <v>41390</v>
      </c>
      <c r="B3096" s="22" t="s">
        <v>104</v>
      </c>
      <c r="C3096" s="72" t="s">
        <v>59</v>
      </c>
      <c r="D3096" s="60">
        <v>2107</v>
      </c>
      <c r="E3096" s="22">
        <v>49</v>
      </c>
      <c r="F3096" s="49" t="s">
        <v>8</v>
      </c>
      <c r="G3096" s="49" t="s">
        <v>5</v>
      </c>
      <c r="H3096" s="73">
        <v>63.95</v>
      </c>
      <c r="I3096" s="73" t="s">
        <v>83</v>
      </c>
      <c r="J3096" s="74">
        <v>0</v>
      </c>
      <c r="K3096" s="73">
        <v>63.95</v>
      </c>
      <c r="L3096" s="73">
        <v>27.1</v>
      </c>
      <c r="M3096" s="22">
        <v>1</v>
      </c>
      <c r="N3096" s="22">
        <v>3028</v>
      </c>
      <c r="O3096" s="22" t="s">
        <v>39</v>
      </c>
      <c r="P3096" s="22" t="s">
        <v>27</v>
      </c>
      <c r="Q3096" s="75">
        <v>63.95</v>
      </c>
      <c r="R3096" s="73">
        <v>0</v>
      </c>
      <c r="S3096" s="73">
        <v>36.85</v>
      </c>
    </row>
    <row r="3097" spans="1:19" x14ac:dyDescent="0.35">
      <c r="A3097" s="72">
        <v>41390</v>
      </c>
      <c r="B3097" s="22" t="s">
        <v>104</v>
      </c>
      <c r="C3097" s="72" t="s">
        <v>59</v>
      </c>
      <c r="D3097" s="60">
        <v>2108</v>
      </c>
      <c r="E3097" s="22">
        <v>34</v>
      </c>
      <c r="F3097" s="49" t="s">
        <v>7</v>
      </c>
      <c r="G3097" s="49" t="s">
        <v>5</v>
      </c>
      <c r="H3097" s="73">
        <v>37.950000000000003</v>
      </c>
      <c r="I3097" s="73" t="s">
        <v>81</v>
      </c>
      <c r="J3097" s="74">
        <v>0</v>
      </c>
      <c r="K3097" s="73">
        <v>37.950000000000003</v>
      </c>
      <c r="L3097" s="73">
        <v>15.35</v>
      </c>
      <c r="M3097" s="22">
        <v>6</v>
      </c>
      <c r="N3097" s="22">
        <v>3020</v>
      </c>
      <c r="O3097" s="22" t="s">
        <v>26</v>
      </c>
      <c r="P3097" s="22" t="s">
        <v>27</v>
      </c>
      <c r="Q3097" s="75">
        <v>227.70000000000002</v>
      </c>
      <c r="R3097" s="73">
        <v>0</v>
      </c>
      <c r="S3097" s="73">
        <v>135.60000000000002</v>
      </c>
    </row>
    <row r="3098" spans="1:19" x14ac:dyDescent="0.35">
      <c r="A3098" s="72">
        <v>41390</v>
      </c>
      <c r="B3098" s="22" t="s">
        <v>104</v>
      </c>
      <c r="C3098" s="72" t="s">
        <v>59</v>
      </c>
      <c r="D3098" s="60">
        <v>2109</v>
      </c>
      <c r="E3098" s="22">
        <v>14</v>
      </c>
      <c r="F3098" s="49" t="s">
        <v>7</v>
      </c>
      <c r="G3098" s="49" t="s">
        <v>5</v>
      </c>
      <c r="H3098" s="73">
        <v>31.95</v>
      </c>
      <c r="I3098" s="73" t="s">
        <v>81</v>
      </c>
      <c r="J3098" s="74">
        <v>0</v>
      </c>
      <c r="K3098" s="73">
        <v>31.95</v>
      </c>
      <c r="L3098" s="73">
        <v>17.38</v>
      </c>
      <c r="M3098" s="22">
        <v>3</v>
      </c>
      <c r="N3098" s="22">
        <v>3014</v>
      </c>
      <c r="O3098" s="22" t="s">
        <v>24</v>
      </c>
      <c r="P3098" s="22" t="s">
        <v>25</v>
      </c>
      <c r="Q3098" s="75">
        <v>95.85</v>
      </c>
      <c r="R3098" s="73">
        <v>0</v>
      </c>
      <c r="S3098" s="73">
        <v>43.71</v>
      </c>
    </row>
    <row r="3099" spans="1:19" x14ac:dyDescent="0.35">
      <c r="A3099" s="72">
        <v>41390</v>
      </c>
      <c r="B3099" s="22" t="s">
        <v>104</v>
      </c>
      <c r="C3099" s="72" t="s">
        <v>59</v>
      </c>
      <c r="D3099" s="60">
        <v>2110</v>
      </c>
      <c r="E3099" s="22">
        <v>33</v>
      </c>
      <c r="F3099" s="49" t="s">
        <v>8</v>
      </c>
      <c r="G3099" s="49" t="s">
        <v>5</v>
      </c>
      <c r="H3099" s="73">
        <v>19.95</v>
      </c>
      <c r="I3099" s="73" t="s">
        <v>79</v>
      </c>
      <c r="J3099" s="74">
        <v>0</v>
      </c>
      <c r="K3099" s="73">
        <v>19.95</v>
      </c>
      <c r="L3099" s="73">
        <v>9.7799999999999994</v>
      </c>
      <c r="M3099" s="22">
        <v>35</v>
      </c>
      <c r="N3099" s="22">
        <v>3017</v>
      </c>
      <c r="O3099" s="22" t="s">
        <v>32</v>
      </c>
      <c r="P3099" s="22" t="s">
        <v>29</v>
      </c>
      <c r="Q3099" s="75">
        <v>698.25</v>
      </c>
      <c r="R3099" s="73">
        <v>0</v>
      </c>
      <c r="S3099" s="73">
        <v>355.95</v>
      </c>
    </row>
    <row r="3100" spans="1:19" x14ac:dyDescent="0.35">
      <c r="A3100" s="72">
        <v>41390</v>
      </c>
      <c r="B3100" s="22" t="s">
        <v>104</v>
      </c>
      <c r="C3100" s="72" t="s">
        <v>59</v>
      </c>
      <c r="D3100" s="60">
        <v>2111</v>
      </c>
      <c r="E3100" s="22">
        <v>29</v>
      </c>
      <c r="F3100" s="49" t="s">
        <v>7</v>
      </c>
      <c r="G3100" s="49" t="s">
        <v>5</v>
      </c>
      <c r="H3100" s="73">
        <v>40.950000000000003</v>
      </c>
      <c r="I3100" s="73" t="s">
        <v>82</v>
      </c>
      <c r="J3100" s="74">
        <v>0.1</v>
      </c>
      <c r="K3100" s="73">
        <v>36.86</v>
      </c>
      <c r="L3100" s="73">
        <v>15.51</v>
      </c>
      <c r="M3100" s="22">
        <v>1</v>
      </c>
      <c r="N3100" s="22">
        <v>3021</v>
      </c>
      <c r="O3100" s="22" t="s">
        <v>26</v>
      </c>
      <c r="P3100" s="22" t="s">
        <v>27</v>
      </c>
      <c r="Q3100" s="75">
        <v>36.86</v>
      </c>
      <c r="R3100" s="73">
        <v>4.0900000000000034</v>
      </c>
      <c r="S3100" s="73">
        <v>21.35</v>
      </c>
    </row>
    <row r="3101" spans="1:19" x14ac:dyDescent="0.35">
      <c r="A3101" s="72">
        <v>41390</v>
      </c>
      <c r="B3101" s="22" t="s">
        <v>104</v>
      </c>
      <c r="C3101" s="72" t="s">
        <v>59</v>
      </c>
      <c r="D3101" s="60">
        <v>2111</v>
      </c>
      <c r="E3101" s="22">
        <v>5</v>
      </c>
      <c r="F3101" s="49" t="s">
        <v>7</v>
      </c>
      <c r="G3101" s="49" t="s">
        <v>5</v>
      </c>
      <c r="H3101" s="73">
        <v>24.95</v>
      </c>
      <c r="I3101" s="73" t="s">
        <v>80</v>
      </c>
      <c r="J3101" s="74">
        <v>0</v>
      </c>
      <c r="K3101" s="73">
        <v>24.95</v>
      </c>
      <c r="L3101" s="73">
        <v>12.27</v>
      </c>
      <c r="M3101" s="22">
        <v>3</v>
      </c>
      <c r="N3101" s="22">
        <v>3021</v>
      </c>
      <c r="O3101" s="22" t="s">
        <v>26</v>
      </c>
      <c r="P3101" s="22" t="s">
        <v>27</v>
      </c>
      <c r="Q3101" s="75">
        <v>74.849999999999994</v>
      </c>
      <c r="R3101" s="73">
        <v>0</v>
      </c>
      <c r="S3101" s="73">
        <v>38.04</v>
      </c>
    </row>
    <row r="3102" spans="1:19" x14ac:dyDescent="0.35">
      <c r="A3102" s="72">
        <v>41390</v>
      </c>
      <c r="B3102" s="22" t="s">
        <v>104</v>
      </c>
      <c r="C3102" s="72" t="s">
        <v>59</v>
      </c>
      <c r="D3102" s="60">
        <v>2112</v>
      </c>
      <c r="E3102" s="22">
        <v>30</v>
      </c>
      <c r="F3102" s="49" t="s">
        <v>8</v>
      </c>
      <c r="G3102" s="49" t="s">
        <v>5</v>
      </c>
      <c r="H3102" s="73">
        <v>10.95</v>
      </c>
      <c r="I3102" s="73" t="s">
        <v>79</v>
      </c>
      <c r="J3102" s="74">
        <v>0</v>
      </c>
      <c r="K3102" s="73">
        <v>10.95</v>
      </c>
      <c r="L3102" s="73">
        <v>4.8</v>
      </c>
      <c r="M3102" s="22">
        <v>20</v>
      </c>
      <c r="N3102" s="22">
        <v>3012</v>
      </c>
      <c r="O3102" s="22" t="s">
        <v>36</v>
      </c>
      <c r="P3102" s="22" t="s">
        <v>34</v>
      </c>
      <c r="Q3102" s="75">
        <v>219</v>
      </c>
      <c r="R3102" s="73">
        <v>0</v>
      </c>
      <c r="S3102" s="73">
        <v>122.99999999999999</v>
      </c>
    </row>
    <row r="3103" spans="1:19" x14ac:dyDescent="0.35">
      <c r="A3103" s="72">
        <v>41390</v>
      </c>
      <c r="B3103" s="22" t="s">
        <v>104</v>
      </c>
      <c r="C3103" s="72" t="s">
        <v>59</v>
      </c>
      <c r="D3103" s="60">
        <v>2113</v>
      </c>
      <c r="E3103" s="22">
        <v>20</v>
      </c>
      <c r="F3103" s="49" t="s">
        <v>7</v>
      </c>
      <c r="G3103" s="49" t="s">
        <v>5</v>
      </c>
      <c r="H3103" s="73">
        <v>16.95</v>
      </c>
      <c r="I3103" s="73" t="s">
        <v>79</v>
      </c>
      <c r="J3103" s="74">
        <v>0</v>
      </c>
      <c r="K3103" s="73">
        <v>16.95</v>
      </c>
      <c r="L3103" s="73">
        <v>6.76</v>
      </c>
      <c r="M3103" s="22">
        <v>8</v>
      </c>
      <c r="N3103" s="22">
        <v>3018</v>
      </c>
      <c r="O3103" s="22" t="s">
        <v>49</v>
      </c>
      <c r="P3103" s="22" t="s">
        <v>41</v>
      </c>
      <c r="Q3103" s="75">
        <v>135.6</v>
      </c>
      <c r="R3103" s="73">
        <v>0</v>
      </c>
      <c r="S3103" s="73">
        <v>81.52</v>
      </c>
    </row>
    <row r="3104" spans="1:19" x14ac:dyDescent="0.35">
      <c r="A3104" s="72">
        <v>41390</v>
      </c>
      <c r="B3104" s="22" t="s">
        <v>104</v>
      </c>
      <c r="C3104" s="72" t="s">
        <v>59</v>
      </c>
      <c r="D3104" s="60">
        <v>2113</v>
      </c>
      <c r="E3104" s="22">
        <v>42</v>
      </c>
      <c r="F3104" s="49" t="s">
        <v>7</v>
      </c>
      <c r="G3104" s="49" t="s">
        <v>5</v>
      </c>
      <c r="H3104" s="73">
        <v>35.950000000000003</v>
      </c>
      <c r="I3104" s="73" t="s">
        <v>81</v>
      </c>
      <c r="J3104" s="74">
        <v>0</v>
      </c>
      <c r="K3104" s="73">
        <v>35.950000000000003</v>
      </c>
      <c r="L3104" s="73">
        <v>20.25</v>
      </c>
      <c r="M3104" s="22">
        <v>1</v>
      </c>
      <c r="N3104" s="22">
        <v>3018</v>
      </c>
      <c r="O3104" s="22" t="s">
        <v>49</v>
      </c>
      <c r="P3104" s="22" t="s">
        <v>41</v>
      </c>
      <c r="Q3104" s="75">
        <v>35.950000000000003</v>
      </c>
      <c r="R3104" s="73">
        <v>0</v>
      </c>
      <c r="S3104" s="73">
        <v>15.700000000000003</v>
      </c>
    </row>
    <row r="3105" spans="1:19" x14ac:dyDescent="0.35">
      <c r="A3105" s="72">
        <v>41390</v>
      </c>
      <c r="B3105" s="22" t="s">
        <v>104</v>
      </c>
      <c r="C3105" s="72" t="s">
        <v>59</v>
      </c>
      <c r="D3105" s="60">
        <v>2114</v>
      </c>
      <c r="E3105" s="22">
        <v>43</v>
      </c>
      <c r="F3105" s="49" t="s">
        <v>8</v>
      </c>
      <c r="G3105" s="49" t="s">
        <v>5</v>
      </c>
      <c r="H3105" s="73">
        <v>11.95</v>
      </c>
      <c r="I3105" s="73" t="s">
        <v>79</v>
      </c>
      <c r="J3105" s="74">
        <v>0</v>
      </c>
      <c r="K3105" s="73">
        <v>11.95</v>
      </c>
      <c r="L3105" s="73">
        <v>3.32</v>
      </c>
      <c r="M3105" s="22">
        <v>3</v>
      </c>
      <c r="N3105" s="22">
        <v>3011</v>
      </c>
      <c r="O3105" s="22" t="s">
        <v>52</v>
      </c>
      <c r="P3105" s="22" t="s">
        <v>31</v>
      </c>
      <c r="Q3105" s="75">
        <v>35.849999999999994</v>
      </c>
      <c r="R3105" s="73">
        <v>0</v>
      </c>
      <c r="S3105" s="73">
        <v>25.889999999999997</v>
      </c>
    </row>
    <row r="3106" spans="1:19" x14ac:dyDescent="0.35">
      <c r="A3106" s="72">
        <v>41390</v>
      </c>
      <c r="B3106" s="22" t="s">
        <v>104</v>
      </c>
      <c r="C3106" s="72" t="s">
        <v>59</v>
      </c>
      <c r="D3106" s="60">
        <v>2115</v>
      </c>
      <c r="E3106" s="22">
        <v>8</v>
      </c>
      <c r="F3106" s="49" t="s">
        <v>7</v>
      </c>
      <c r="G3106" s="49" t="s">
        <v>5</v>
      </c>
      <c r="H3106" s="73">
        <v>7.95</v>
      </c>
      <c r="I3106" s="73" t="s">
        <v>78</v>
      </c>
      <c r="J3106" s="74">
        <v>0</v>
      </c>
      <c r="K3106" s="73">
        <v>7.95</v>
      </c>
      <c r="L3106" s="73">
        <v>4.53</v>
      </c>
      <c r="M3106" s="22">
        <v>7</v>
      </c>
      <c r="N3106" s="22">
        <v>3017</v>
      </c>
      <c r="O3106" s="22" t="s">
        <v>32</v>
      </c>
      <c r="P3106" s="22" t="s">
        <v>29</v>
      </c>
      <c r="Q3106" s="75">
        <v>55.65</v>
      </c>
      <c r="R3106" s="73">
        <v>0</v>
      </c>
      <c r="S3106" s="73">
        <v>23.939999999999998</v>
      </c>
    </row>
    <row r="3107" spans="1:19" x14ac:dyDescent="0.35">
      <c r="A3107" s="72">
        <v>41390</v>
      </c>
      <c r="B3107" s="22" t="s">
        <v>104</v>
      </c>
      <c r="C3107" s="72" t="s">
        <v>59</v>
      </c>
      <c r="D3107" s="60">
        <v>2116</v>
      </c>
      <c r="E3107" s="22">
        <v>44</v>
      </c>
      <c r="F3107" s="49" t="s">
        <v>8</v>
      </c>
      <c r="G3107" s="49" t="s">
        <v>5</v>
      </c>
      <c r="H3107" s="73">
        <v>38.950000000000003</v>
      </c>
      <c r="I3107" s="73" t="s">
        <v>81</v>
      </c>
      <c r="J3107" s="74">
        <v>0</v>
      </c>
      <c r="K3107" s="73">
        <v>38.950000000000003</v>
      </c>
      <c r="L3107" s="73">
        <v>24.76</v>
      </c>
      <c r="M3107" s="22">
        <v>26</v>
      </c>
      <c r="N3107" s="22">
        <v>3018</v>
      </c>
      <c r="O3107" s="22" t="s">
        <v>49</v>
      </c>
      <c r="P3107" s="22" t="s">
        <v>41</v>
      </c>
      <c r="Q3107" s="75">
        <v>1012.7</v>
      </c>
      <c r="R3107" s="73">
        <v>0</v>
      </c>
      <c r="S3107" s="73">
        <v>368.94000000000005</v>
      </c>
    </row>
    <row r="3108" spans="1:19" x14ac:dyDescent="0.35">
      <c r="A3108" s="72">
        <v>41390</v>
      </c>
      <c r="B3108" s="22" t="s">
        <v>104</v>
      </c>
      <c r="C3108" s="72" t="s">
        <v>59</v>
      </c>
      <c r="D3108" s="60">
        <v>2117</v>
      </c>
      <c r="E3108" s="22">
        <v>17</v>
      </c>
      <c r="F3108" s="49" t="s">
        <v>7</v>
      </c>
      <c r="G3108" s="49" t="s">
        <v>5</v>
      </c>
      <c r="H3108" s="73">
        <v>49.95</v>
      </c>
      <c r="I3108" s="73" t="s">
        <v>82</v>
      </c>
      <c r="J3108" s="74">
        <v>0</v>
      </c>
      <c r="K3108" s="73">
        <v>49.95</v>
      </c>
      <c r="L3108" s="73">
        <v>23.93</v>
      </c>
      <c r="M3108" s="22">
        <v>27</v>
      </c>
      <c r="N3108" s="22">
        <v>3013</v>
      </c>
      <c r="O3108" s="22" t="s">
        <v>33</v>
      </c>
      <c r="P3108" s="22" t="s">
        <v>34</v>
      </c>
      <c r="Q3108" s="75">
        <v>1348.65</v>
      </c>
      <c r="R3108" s="73">
        <v>0</v>
      </c>
      <c r="S3108" s="73">
        <v>702.54000000000008</v>
      </c>
    </row>
    <row r="3109" spans="1:19" x14ac:dyDescent="0.35">
      <c r="A3109" s="72">
        <v>41390</v>
      </c>
      <c r="B3109" s="22" t="s">
        <v>104</v>
      </c>
      <c r="C3109" s="72" t="s">
        <v>59</v>
      </c>
      <c r="D3109" s="60">
        <v>2118</v>
      </c>
      <c r="E3109" s="22">
        <v>22</v>
      </c>
      <c r="F3109" s="49" t="s">
        <v>8</v>
      </c>
      <c r="G3109" s="49" t="s">
        <v>5</v>
      </c>
      <c r="H3109" s="73">
        <v>0.95</v>
      </c>
      <c r="I3109" s="73" t="s">
        <v>78</v>
      </c>
      <c r="J3109" s="74">
        <v>0</v>
      </c>
      <c r="K3109" s="73">
        <v>0.95</v>
      </c>
      <c r="L3109" s="73">
        <v>0.56999999999999995</v>
      </c>
      <c r="M3109" s="22">
        <v>1</v>
      </c>
      <c r="N3109" s="22">
        <v>3010</v>
      </c>
      <c r="O3109" s="22" t="s">
        <v>45</v>
      </c>
      <c r="P3109" s="22" t="s">
        <v>44</v>
      </c>
      <c r="Q3109" s="75">
        <v>0.95</v>
      </c>
      <c r="R3109" s="73">
        <v>0</v>
      </c>
      <c r="S3109" s="73">
        <v>0.38</v>
      </c>
    </row>
    <row r="3110" spans="1:19" x14ac:dyDescent="0.35">
      <c r="A3110" s="72">
        <v>41390</v>
      </c>
      <c r="B3110" s="22" t="s">
        <v>104</v>
      </c>
      <c r="C3110" s="72" t="s">
        <v>59</v>
      </c>
      <c r="D3110" s="60">
        <v>2119</v>
      </c>
      <c r="E3110" s="22">
        <v>48</v>
      </c>
      <c r="F3110" s="49" t="s">
        <v>7</v>
      </c>
      <c r="G3110" s="49" t="s">
        <v>5</v>
      </c>
      <c r="H3110" s="73">
        <v>3.95</v>
      </c>
      <c r="I3110" s="73" t="s">
        <v>78</v>
      </c>
      <c r="J3110" s="74">
        <v>0</v>
      </c>
      <c r="K3110" s="73">
        <v>3.95</v>
      </c>
      <c r="L3110" s="73">
        <v>1.43</v>
      </c>
      <c r="M3110" s="22">
        <v>22</v>
      </c>
      <c r="N3110" s="22">
        <v>3014</v>
      </c>
      <c r="O3110" s="22" t="s">
        <v>24</v>
      </c>
      <c r="P3110" s="22" t="s">
        <v>25</v>
      </c>
      <c r="Q3110" s="75">
        <v>86.9</v>
      </c>
      <c r="R3110" s="73">
        <v>0</v>
      </c>
      <c r="S3110" s="73">
        <v>55.440000000000012</v>
      </c>
    </row>
    <row r="3111" spans="1:19" x14ac:dyDescent="0.35">
      <c r="A3111" s="72">
        <v>41390</v>
      </c>
      <c r="B3111" s="22" t="s">
        <v>104</v>
      </c>
      <c r="C3111" s="72" t="s">
        <v>59</v>
      </c>
      <c r="D3111" s="60">
        <v>2120</v>
      </c>
      <c r="E3111" s="22">
        <v>41</v>
      </c>
      <c r="F3111" s="49" t="s">
        <v>8</v>
      </c>
      <c r="G3111" s="49" t="s">
        <v>5</v>
      </c>
      <c r="H3111" s="73">
        <v>18.95</v>
      </c>
      <c r="I3111" s="73" t="s">
        <v>79</v>
      </c>
      <c r="J3111" s="74">
        <v>0</v>
      </c>
      <c r="K3111" s="73">
        <v>18.95</v>
      </c>
      <c r="L3111" s="73">
        <v>9.98</v>
      </c>
      <c r="M3111" s="22">
        <v>13</v>
      </c>
      <c r="N3111" s="22">
        <v>3025</v>
      </c>
      <c r="O3111" s="22" t="s">
        <v>35</v>
      </c>
      <c r="P3111" s="22" t="s">
        <v>31</v>
      </c>
      <c r="Q3111" s="75">
        <v>246.35</v>
      </c>
      <c r="R3111" s="73">
        <v>0</v>
      </c>
      <c r="S3111" s="73">
        <v>116.60999999999999</v>
      </c>
    </row>
    <row r="3112" spans="1:19" x14ac:dyDescent="0.35">
      <c r="A3112" s="72">
        <v>41390</v>
      </c>
      <c r="B3112" s="22" t="s">
        <v>104</v>
      </c>
      <c r="C3112" s="72" t="s">
        <v>59</v>
      </c>
      <c r="D3112" s="60">
        <v>2121</v>
      </c>
      <c r="E3112" s="22">
        <v>36</v>
      </c>
      <c r="F3112" s="49" t="s">
        <v>8</v>
      </c>
      <c r="G3112" s="49" t="s">
        <v>5</v>
      </c>
      <c r="H3112" s="73">
        <v>26.95</v>
      </c>
      <c r="I3112" s="73" t="s">
        <v>80</v>
      </c>
      <c r="J3112" s="74">
        <v>0</v>
      </c>
      <c r="K3112" s="73">
        <v>26.95</v>
      </c>
      <c r="L3112" s="73">
        <v>12.53</v>
      </c>
      <c r="M3112" s="22">
        <v>31</v>
      </c>
      <c r="N3112" s="22">
        <v>3030</v>
      </c>
      <c r="O3112" s="22" t="s">
        <v>40</v>
      </c>
      <c r="P3112" s="22" t="s">
        <v>41</v>
      </c>
      <c r="Q3112" s="75">
        <v>835.44999999999993</v>
      </c>
      <c r="R3112" s="73">
        <v>0</v>
      </c>
      <c r="S3112" s="73">
        <v>447.02</v>
      </c>
    </row>
    <row r="3113" spans="1:19" x14ac:dyDescent="0.35">
      <c r="A3113" s="72">
        <v>41390</v>
      </c>
      <c r="B3113" s="22" t="s">
        <v>104</v>
      </c>
      <c r="C3113" s="72" t="s">
        <v>59</v>
      </c>
      <c r="D3113" s="60">
        <v>2122</v>
      </c>
      <c r="E3113" s="22">
        <v>35</v>
      </c>
      <c r="F3113" s="49" t="s">
        <v>7</v>
      </c>
      <c r="G3113" s="49" t="s">
        <v>5</v>
      </c>
      <c r="H3113" s="73">
        <v>0.95</v>
      </c>
      <c r="I3113" s="73" t="s">
        <v>78</v>
      </c>
      <c r="J3113" s="74">
        <v>0</v>
      </c>
      <c r="K3113" s="73">
        <v>0.95</v>
      </c>
      <c r="L3113" s="73">
        <v>0.47</v>
      </c>
      <c r="M3113" s="22">
        <v>21</v>
      </c>
      <c r="N3113" s="22">
        <v>3025</v>
      </c>
      <c r="O3113" s="22" t="s">
        <v>35</v>
      </c>
      <c r="P3113" s="22" t="s">
        <v>31</v>
      </c>
      <c r="Q3113" s="75">
        <v>19.95</v>
      </c>
      <c r="R3113" s="73">
        <v>0</v>
      </c>
      <c r="S3113" s="73">
        <v>10.08</v>
      </c>
    </row>
    <row r="3114" spans="1:19" x14ac:dyDescent="0.35">
      <c r="A3114" s="72">
        <v>41390</v>
      </c>
      <c r="B3114" s="22" t="s">
        <v>104</v>
      </c>
      <c r="C3114" s="72" t="s">
        <v>59</v>
      </c>
      <c r="D3114" s="60">
        <v>2122</v>
      </c>
      <c r="E3114" s="22">
        <v>44</v>
      </c>
      <c r="F3114" s="49" t="s">
        <v>7</v>
      </c>
      <c r="G3114" s="49" t="s">
        <v>5</v>
      </c>
      <c r="H3114" s="73">
        <v>38.950000000000003</v>
      </c>
      <c r="I3114" s="73" t="s">
        <v>81</v>
      </c>
      <c r="J3114" s="74">
        <v>0.1</v>
      </c>
      <c r="K3114" s="73">
        <v>35.06</v>
      </c>
      <c r="L3114" s="73">
        <v>24.76</v>
      </c>
      <c r="M3114" s="22">
        <v>8</v>
      </c>
      <c r="N3114" s="22">
        <v>3025</v>
      </c>
      <c r="O3114" s="22" t="s">
        <v>35</v>
      </c>
      <c r="P3114" s="22" t="s">
        <v>31</v>
      </c>
      <c r="Q3114" s="75">
        <v>280.48</v>
      </c>
      <c r="R3114" s="73">
        <v>3.8900000000000006</v>
      </c>
      <c r="S3114" s="73">
        <v>82.4</v>
      </c>
    </row>
    <row r="3115" spans="1:19" x14ac:dyDescent="0.35">
      <c r="A3115" s="72">
        <v>41390</v>
      </c>
      <c r="B3115" s="22" t="s">
        <v>104</v>
      </c>
      <c r="C3115" s="72" t="s">
        <v>59</v>
      </c>
      <c r="D3115" s="60">
        <v>2123</v>
      </c>
      <c r="E3115" s="22">
        <v>10</v>
      </c>
      <c r="F3115" s="49" t="s">
        <v>8</v>
      </c>
      <c r="G3115" s="49" t="s">
        <v>5</v>
      </c>
      <c r="H3115" s="73">
        <v>34.950000000000003</v>
      </c>
      <c r="I3115" s="73" t="s">
        <v>81</v>
      </c>
      <c r="J3115" s="74">
        <v>0</v>
      </c>
      <c r="K3115" s="73">
        <v>34.950000000000003</v>
      </c>
      <c r="L3115" s="73">
        <v>22.13</v>
      </c>
      <c r="M3115" s="22">
        <v>12</v>
      </c>
      <c r="N3115" s="22">
        <v>3013</v>
      </c>
      <c r="O3115" s="22" t="s">
        <v>33</v>
      </c>
      <c r="P3115" s="22" t="s">
        <v>34</v>
      </c>
      <c r="Q3115" s="75">
        <v>419.40000000000003</v>
      </c>
      <c r="R3115" s="73">
        <v>0</v>
      </c>
      <c r="S3115" s="73">
        <v>153.84000000000003</v>
      </c>
    </row>
    <row r="3116" spans="1:19" x14ac:dyDescent="0.35">
      <c r="A3116" s="72">
        <v>41390</v>
      </c>
      <c r="B3116" s="22" t="s">
        <v>104</v>
      </c>
      <c r="C3116" s="72" t="s">
        <v>59</v>
      </c>
      <c r="D3116" s="60">
        <v>2124</v>
      </c>
      <c r="E3116" s="22">
        <v>20</v>
      </c>
      <c r="F3116" s="49" t="s">
        <v>7</v>
      </c>
      <c r="G3116" s="49" t="s">
        <v>5</v>
      </c>
      <c r="H3116" s="73">
        <v>16.95</v>
      </c>
      <c r="I3116" s="73" t="s">
        <v>79</v>
      </c>
      <c r="J3116" s="74">
        <v>0</v>
      </c>
      <c r="K3116" s="73">
        <v>16.95</v>
      </c>
      <c r="L3116" s="73">
        <v>6.76</v>
      </c>
      <c r="M3116" s="22">
        <v>19</v>
      </c>
      <c r="N3116" s="22">
        <v>3021</v>
      </c>
      <c r="O3116" s="22" t="s">
        <v>26</v>
      </c>
      <c r="P3116" s="22" t="s">
        <v>27</v>
      </c>
      <c r="Q3116" s="75">
        <v>322.05</v>
      </c>
      <c r="R3116" s="73">
        <v>0</v>
      </c>
      <c r="S3116" s="73">
        <v>193.60999999999999</v>
      </c>
    </row>
    <row r="3117" spans="1:19" x14ac:dyDescent="0.35">
      <c r="A3117" s="72">
        <v>41390</v>
      </c>
      <c r="B3117" s="22" t="s">
        <v>104</v>
      </c>
      <c r="C3117" s="72" t="s">
        <v>59</v>
      </c>
      <c r="D3117" s="60">
        <v>2124</v>
      </c>
      <c r="E3117" s="22">
        <v>1</v>
      </c>
      <c r="F3117" s="49" t="s">
        <v>7</v>
      </c>
      <c r="G3117" s="49" t="s">
        <v>5</v>
      </c>
      <c r="H3117" s="73">
        <v>43.95</v>
      </c>
      <c r="I3117" s="73" t="s">
        <v>82</v>
      </c>
      <c r="J3117" s="74">
        <v>0.1</v>
      </c>
      <c r="K3117" s="73">
        <v>39.56</v>
      </c>
      <c r="L3117" s="73">
        <v>25.6</v>
      </c>
      <c r="M3117" s="22">
        <v>15</v>
      </c>
      <c r="N3117" s="22">
        <v>3021</v>
      </c>
      <c r="O3117" s="22" t="s">
        <v>26</v>
      </c>
      <c r="P3117" s="22" t="s">
        <v>27</v>
      </c>
      <c r="Q3117" s="75">
        <v>593.40000000000009</v>
      </c>
      <c r="R3117" s="73">
        <v>4.3900000000000006</v>
      </c>
      <c r="S3117" s="73">
        <v>209.4</v>
      </c>
    </row>
    <row r="3118" spans="1:19" x14ac:dyDescent="0.35">
      <c r="A3118" s="72">
        <v>41390</v>
      </c>
      <c r="B3118" s="22" t="s">
        <v>104</v>
      </c>
      <c r="C3118" s="72" t="s">
        <v>59</v>
      </c>
      <c r="D3118" s="60">
        <v>2125</v>
      </c>
      <c r="E3118" s="22">
        <v>45</v>
      </c>
      <c r="F3118" s="49" t="s">
        <v>7</v>
      </c>
      <c r="G3118" s="49" t="s">
        <v>5</v>
      </c>
      <c r="H3118" s="73">
        <v>38.950000000000003</v>
      </c>
      <c r="I3118" s="73" t="s">
        <v>81</v>
      </c>
      <c r="J3118" s="74">
        <v>0.1</v>
      </c>
      <c r="K3118" s="73">
        <v>35.06</v>
      </c>
      <c r="L3118" s="73">
        <v>22.33</v>
      </c>
      <c r="M3118" s="22">
        <v>7</v>
      </c>
      <c r="N3118" s="22">
        <v>3017</v>
      </c>
      <c r="O3118" s="22" t="s">
        <v>32</v>
      </c>
      <c r="P3118" s="22" t="s">
        <v>29</v>
      </c>
      <c r="Q3118" s="75">
        <v>245.42000000000002</v>
      </c>
      <c r="R3118" s="73">
        <v>3.8900000000000006</v>
      </c>
      <c r="S3118" s="73">
        <v>89.110000000000028</v>
      </c>
    </row>
    <row r="3119" spans="1:19" x14ac:dyDescent="0.35">
      <c r="A3119" s="72">
        <v>41390</v>
      </c>
      <c r="B3119" s="22" t="s">
        <v>104</v>
      </c>
      <c r="C3119" s="72" t="s">
        <v>59</v>
      </c>
      <c r="D3119" s="60">
        <v>2125</v>
      </c>
      <c r="E3119" s="22">
        <v>43</v>
      </c>
      <c r="F3119" s="49" t="s">
        <v>7</v>
      </c>
      <c r="G3119" s="49" t="s">
        <v>5</v>
      </c>
      <c r="H3119" s="73">
        <v>11.95</v>
      </c>
      <c r="I3119" s="73" t="s">
        <v>79</v>
      </c>
      <c r="J3119" s="74">
        <v>0</v>
      </c>
      <c r="K3119" s="73">
        <v>11.95</v>
      </c>
      <c r="L3119" s="73">
        <v>3.32</v>
      </c>
      <c r="M3119" s="22">
        <v>10</v>
      </c>
      <c r="N3119" s="22">
        <v>3017</v>
      </c>
      <c r="O3119" s="22" t="s">
        <v>32</v>
      </c>
      <c r="P3119" s="22" t="s">
        <v>29</v>
      </c>
      <c r="Q3119" s="75">
        <v>119.5</v>
      </c>
      <c r="R3119" s="73">
        <v>0</v>
      </c>
      <c r="S3119" s="73">
        <v>86.299999999999983</v>
      </c>
    </row>
    <row r="3120" spans="1:19" x14ac:dyDescent="0.35">
      <c r="A3120" s="72">
        <v>41390</v>
      </c>
      <c r="B3120" s="22" t="s">
        <v>104</v>
      </c>
      <c r="C3120" s="72" t="s">
        <v>59</v>
      </c>
      <c r="D3120" s="60">
        <v>2126</v>
      </c>
      <c r="E3120" s="22">
        <v>44</v>
      </c>
      <c r="F3120" s="49" t="s">
        <v>8</v>
      </c>
      <c r="G3120" s="49" t="s">
        <v>5</v>
      </c>
      <c r="H3120" s="73">
        <v>38.950000000000003</v>
      </c>
      <c r="I3120" s="73" t="s">
        <v>81</v>
      </c>
      <c r="J3120" s="74">
        <v>0.1</v>
      </c>
      <c r="K3120" s="73">
        <v>35.06</v>
      </c>
      <c r="L3120" s="73">
        <v>24.76</v>
      </c>
      <c r="M3120" s="22">
        <v>25</v>
      </c>
      <c r="N3120" s="22">
        <v>3033</v>
      </c>
      <c r="O3120" s="22" t="s">
        <v>22</v>
      </c>
      <c r="P3120" s="22" t="s">
        <v>23</v>
      </c>
      <c r="Q3120" s="75">
        <v>876.5</v>
      </c>
      <c r="R3120" s="73">
        <v>3.8900000000000006</v>
      </c>
      <c r="S3120" s="73">
        <v>257.5</v>
      </c>
    </row>
    <row r="3121" spans="1:19" x14ac:dyDescent="0.35">
      <c r="A3121" s="72">
        <v>41390</v>
      </c>
      <c r="B3121" s="22" t="s">
        <v>104</v>
      </c>
      <c r="C3121" s="72" t="s">
        <v>59</v>
      </c>
      <c r="D3121" s="60">
        <v>2127</v>
      </c>
      <c r="E3121" s="22">
        <v>24</v>
      </c>
      <c r="F3121" s="49" t="s">
        <v>8</v>
      </c>
      <c r="G3121" s="49" t="s">
        <v>5</v>
      </c>
      <c r="H3121" s="73">
        <v>27.95</v>
      </c>
      <c r="I3121" s="73" t="s">
        <v>80</v>
      </c>
      <c r="J3121" s="74">
        <v>0</v>
      </c>
      <c r="K3121" s="73">
        <v>27.95</v>
      </c>
      <c r="L3121" s="73">
        <v>16.8</v>
      </c>
      <c r="M3121" s="22">
        <v>26</v>
      </c>
      <c r="N3121" s="22">
        <v>3023</v>
      </c>
      <c r="O3121" s="22" t="s">
        <v>38</v>
      </c>
      <c r="P3121" s="22" t="s">
        <v>23</v>
      </c>
      <c r="Q3121" s="75">
        <v>726.69999999999993</v>
      </c>
      <c r="R3121" s="73">
        <v>0</v>
      </c>
      <c r="S3121" s="73">
        <v>289.89999999999998</v>
      </c>
    </row>
    <row r="3122" spans="1:19" x14ac:dyDescent="0.35">
      <c r="A3122" s="72">
        <v>41390</v>
      </c>
      <c r="B3122" s="22" t="s">
        <v>104</v>
      </c>
      <c r="C3122" s="72" t="s">
        <v>59</v>
      </c>
      <c r="D3122" s="60">
        <v>2127</v>
      </c>
      <c r="E3122" s="22">
        <v>1</v>
      </c>
      <c r="F3122" s="49" t="s">
        <v>8</v>
      </c>
      <c r="G3122" s="49" t="s">
        <v>5</v>
      </c>
      <c r="H3122" s="73">
        <v>43.95</v>
      </c>
      <c r="I3122" s="73" t="s">
        <v>82</v>
      </c>
      <c r="J3122" s="74">
        <v>0</v>
      </c>
      <c r="K3122" s="73">
        <v>43.95</v>
      </c>
      <c r="L3122" s="73">
        <v>25.6</v>
      </c>
      <c r="M3122" s="22">
        <v>13</v>
      </c>
      <c r="N3122" s="22">
        <v>3023</v>
      </c>
      <c r="O3122" s="22" t="s">
        <v>38</v>
      </c>
      <c r="P3122" s="22" t="s">
        <v>23</v>
      </c>
      <c r="Q3122" s="75">
        <v>571.35</v>
      </c>
      <c r="R3122" s="73">
        <v>0</v>
      </c>
      <c r="S3122" s="73">
        <v>238.55</v>
      </c>
    </row>
    <row r="3123" spans="1:19" x14ac:dyDescent="0.35">
      <c r="A3123" s="72">
        <v>41390</v>
      </c>
      <c r="B3123" s="22" t="s">
        <v>104</v>
      </c>
      <c r="C3123" s="72" t="s">
        <v>59</v>
      </c>
      <c r="D3123" s="60">
        <v>2128</v>
      </c>
      <c r="E3123" s="22">
        <v>28</v>
      </c>
      <c r="F3123" s="49" t="s">
        <v>7</v>
      </c>
      <c r="G3123" s="49" t="s">
        <v>5</v>
      </c>
      <c r="H3123" s="73">
        <v>0.95</v>
      </c>
      <c r="I3123" s="73" t="s">
        <v>78</v>
      </c>
      <c r="J3123" s="74">
        <v>0</v>
      </c>
      <c r="K3123" s="73">
        <v>0.95</v>
      </c>
      <c r="L3123" s="73">
        <v>0.5</v>
      </c>
      <c r="M3123" s="22">
        <v>28</v>
      </c>
      <c r="N3123" s="22">
        <v>3028</v>
      </c>
      <c r="O3123" s="22" t="s">
        <v>39</v>
      </c>
      <c r="P3123" s="22" t="s">
        <v>27</v>
      </c>
      <c r="Q3123" s="75">
        <v>26.599999999999998</v>
      </c>
      <c r="R3123" s="73">
        <v>0</v>
      </c>
      <c r="S3123" s="73">
        <v>12.599999999999998</v>
      </c>
    </row>
    <row r="3124" spans="1:19" x14ac:dyDescent="0.35">
      <c r="A3124" s="72">
        <v>41390</v>
      </c>
      <c r="B3124" s="22" t="s">
        <v>104</v>
      </c>
      <c r="C3124" s="72" t="s">
        <v>59</v>
      </c>
      <c r="D3124" s="60">
        <v>2128</v>
      </c>
      <c r="E3124" s="22">
        <v>1</v>
      </c>
      <c r="F3124" s="49" t="s">
        <v>7</v>
      </c>
      <c r="G3124" s="49" t="s">
        <v>5</v>
      </c>
      <c r="H3124" s="73">
        <v>43.95</v>
      </c>
      <c r="I3124" s="73" t="s">
        <v>82</v>
      </c>
      <c r="J3124" s="74">
        <v>0</v>
      </c>
      <c r="K3124" s="73">
        <v>43.95</v>
      </c>
      <c r="L3124" s="73">
        <v>25.6</v>
      </c>
      <c r="M3124" s="22">
        <v>12</v>
      </c>
      <c r="N3124" s="22">
        <v>3028</v>
      </c>
      <c r="O3124" s="22" t="s">
        <v>39</v>
      </c>
      <c r="P3124" s="22" t="s">
        <v>27</v>
      </c>
      <c r="Q3124" s="75">
        <v>527.40000000000009</v>
      </c>
      <c r="R3124" s="73">
        <v>0</v>
      </c>
      <c r="S3124" s="73">
        <v>220.20000000000002</v>
      </c>
    </row>
    <row r="3125" spans="1:19" x14ac:dyDescent="0.35">
      <c r="A3125" s="72">
        <v>41390</v>
      </c>
      <c r="B3125" s="22" t="s">
        <v>104</v>
      </c>
      <c r="C3125" s="72" t="s">
        <v>59</v>
      </c>
      <c r="D3125" s="60">
        <v>2129</v>
      </c>
      <c r="E3125" s="22">
        <v>38</v>
      </c>
      <c r="F3125" s="49" t="s">
        <v>8</v>
      </c>
      <c r="G3125" s="49" t="s">
        <v>5</v>
      </c>
      <c r="H3125" s="73">
        <v>24.95</v>
      </c>
      <c r="I3125" s="73" t="s">
        <v>80</v>
      </c>
      <c r="J3125" s="74">
        <v>0.1</v>
      </c>
      <c r="K3125" s="73">
        <v>22.46</v>
      </c>
      <c r="L3125" s="73">
        <v>11.48</v>
      </c>
      <c r="M3125" s="22">
        <v>3</v>
      </c>
      <c r="N3125" s="22">
        <v>3017</v>
      </c>
      <c r="O3125" s="22" t="s">
        <v>32</v>
      </c>
      <c r="P3125" s="22" t="s">
        <v>29</v>
      </c>
      <c r="Q3125" s="75">
        <v>67.38</v>
      </c>
      <c r="R3125" s="73">
        <v>2.4899999999999984</v>
      </c>
      <c r="S3125" s="73">
        <v>32.94</v>
      </c>
    </row>
    <row r="3126" spans="1:19" x14ac:dyDescent="0.35">
      <c r="A3126" s="72">
        <v>41390</v>
      </c>
      <c r="B3126" s="22" t="s">
        <v>104</v>
      </c>
      <c r="C3126" s="72" t="s">
        <v>59</v>
      </c>
      <c r="D3126" s="60">
        <v>2130</v>
      </c>
      <c r="E3126" s="22">
        <v>28</v>
      </c>
      <c r="F3126" s="49" t="s">
        <v>7</v>
      </c>
      <c r="G3126" s="49" t="s">
        <v>5</v>
      </c>
      <c r="H3126" s="73">
        <v>0.95</v>
      </c>
      <c r="I3126" s="73" t="s">
        <v>78</v>
      </c>
      <c r="J3126" s="74">
        <v>0.1</v>
      </c>
      <c r="K3126" s="73">
        <v>0.86</v>
      </c>
      <c r="L3126" s="73">
        <v>0.5</v>
      </c>
      <c r="M3126" s="22">
        <v>27</v>
      </c>
      <c r="N3126" s="22">
        <v>3018</v>
      </c>
      <c r="O3126" s="22" t="s">
        <v>49</v>
      </c>
      <c r="P3126" s="22" t="s">
        <v>41</v>
      </c>
      <c r="Q3126" s="75">
        <v>23.22</v>
      </c>
      <c r="R3126" s="73">
        <v>8.9999999999999969E-2</v>
      </c>
      <c r="S3126" s="73">
        <v>9.7199999999999989</v>
      </c>
    </row>
    <row r="3127" spans="1:19" x14ac:dyDescent="0.35">
      <c r="A3127" s="72">
        <v>41390</v>
      </c>
      <c r="B3127" s="22" t="s">
        <v>104</v>
      </c>
      <c r="C3127" s="72" t="s">
        <v>59</v>
      </c>
      <c r="D3127" s="60">
        <v>2131</v>
      </c>
      <c r="E3127" s="22">
        <v>35</v>
      </c>
      <c r="F3127" s="49" t="s">
        <v>7</v>
      </c>
      <c r="G3127" s="49" t="s">
        <v>5</v>
      </c>
      <c r="H3127" s="73">
        <v>0.95</v>
      </c>
      <c r="I3127" s="73" t="s">
        <v>78</v>
      </c>
      <c r="J3127" s="74">
        <v>0</v>
      </c>
      <c r="K3127" s="73">
        <v>0.95</v>
      </c>
      <c r="L3127" s="73">
        <v>0.47</v>
      </c>
      <c r="M3127" s="22">
        <v>1</v>
      </c>
      <c r="N3127" s="22">
        <v>3021</v>
      </c>
      <c r="O3127" s="22" t="s">
        <v>26</v>
      </c>
      <c r="P3127" s="22" t="s">
        <v>27</v>
      </c>
      <c r="Q3127" s="75">
        <v>0.95</v>
      </c>
      <c r="R3127" s="73">
        <v>0</v>
      </c>
      <c r="S3127" s="73">
        <v>0.48</v>
      </c>
    </row>
    <row r="3128" spans="1:19" x14ac:dyDescent="0.35">
      <c r="A3128" s="72">
        <v>41390</v>
      </c>
      <c r="B3128" s="22" t="s">
        <v>104</v>
      </c>
      <c r="C3128" s="72" t="s">
        <v>59</v>
      </c>
      <c r="D3128" s="60">
        <v>2131</v>
      </c>
      <c r="E3128" s="22">
        <v>29</v>
      </c>
      <c r="F3128" s="49" t="s">
        <v>7</v>
      </c>
      <c r="G3128" s="49" t="s">
        <v>5</v>
      </c>
      <c r="H3128" s="73">
        <v>40.950000000000003</v>
      </c>
      <c r="I3128" s="73" t="s">
        <v>82</v>
      </c>
      <c r="J3128" s="74">
        <v>0</v>
      </c>
      <c r="K3128" s="73">
        <v>40.950000000000003</v>
      </c>
      <c r="L3128" s="73">
        <v>15.51</v>
      </c>
      <c r="M3128" s="22">
        <v>7</v>
      </c>
      <c r="N3128" s="22">
        <v>3021</v>
      </c>
      <c r="O3128" s="22" t="s">
        <v>26</v>
      </c>
      <c r="P3128" s="22" t="s">
        <v>27</v>
      </c>
      <c r="Q3128" s="75">
        <v>286.65000000000003</v>
      </c>
      <c r="R3128" s="73">
        <v>0</v>
      </c>
      <c r="S3128" s="73">
        <v>178.08000000000004</v>
      </c>
    </row>
    <row r="3129" spans="1:19" x14ac:dyDescent="0.35">
      <c r="A3129" s="72">
        <v>41390</v>
      </c>
      <c r="B3129" s="22" t="s">
        <v>104</v>
      </c>
      <c r="C3129" s="72" t="s">
        <v>59</v>
      </c>
      <c r="D3129" s="60">
        <v>2132</v>
      </c>
      <c r="E3129" s="22">
        <v>24</v>
      </c>
      <c r="F3129" s="49" t="s">
        <v>8</v>
      </c>
      <c r="G3129" s="49" t="s">
        <v>5</v>
      </c>
      <c r="H3129" s="73">
        <v>27.95</v>
      </c>
      <c r="I3129" s="73" t="s">
        <v>80</v>
      </c>
      <c r="J3129" s="74">
        <v>0</v>
      </c>
      <c r="K3129" s="73">
        <v>27.95</v>
      </c>
      <c r="L3129" s="73">
        <v>16.8</v>
      </c>
      <c r="M3129" s="22">
        <v>17</v>
      </c>
      <c r="N3129" s="22">
        <v>3023</v>
      </c>
      <c r="O3129" s="22" t="s">
        <v>38</v>
      </c>
      <c r="P3129" s="22" t="s">
        <v>23</v>
      </c>
      <c r="Q3129" s="75">
        <v>475.15</v>
      </c>
      <c r="R3129" s="73">
        <v>0</v>
      </c>
      <c r="S3129" s="73">
        <v>189.54999999999998</v>
      </c>
    </row>
    <row r="3130" spans="1:19" x14ac:dyDescent="0.35">
      <c r="A3130" s="72">
        <v>41390</v>
      </c>
      <c r="B3130" s="22" t="s">
        <v>104</v>
      </c>
      <c r="C3130" s="72" t="s">
        <v>59</v>
      </c>
      <c r="D3130" s="60">
        <v>2133</v>
      </c>
      <c r="E3130" s="22">
        <v>29</v>
      </c>
      <c r="F3130" s="49" t="s">
        <v>8</v>
      </c>
      <c r="G3130" s="49" t="s">
        <v>5</v>
      </c>
      <c r="H3130" s="73">
        <v>40.950000000000003</v>
      </c>
      <c r="I3130" s="73" t="s">
        <v>82</v>
      </c>
      <c r="J3130" s="74">
        <v>0</v>
      </c>
      <c r="K3130" s="73">
        <v>40.950000000000003</v>
      </c>
      <c r="L3130" s="73">
        <v>15.51</v>
      </c>
      <c r="M3130" s="22">
        <v>2</v>
      </c>
      <c r="N3130" s="22">
        <v>3011</v>
      </c>
      <c r="O3130" s="22" t="s">
        <v>52</v>
      </c>
      <c r="P3130" s="22" t="s">
        <v>31</v>
      </c>
      <c r="Q3130" s="75">
        <v>81.900000000000006</v>
      </c>
      <c r="R3130" s="73">
        <v>0</v>
      </c>
      <c r="S3130" s="73">
        <v>50.88000000000001</v>
      </c>
    </row>
    <row r="3131" spans="1:19" x14ac:dyDescent="0.35">
      <c r="A3131" s="72">
        <v>41390</v>
      </c>
      <c r="B3131" s="22" t="s">
        <v>104</v>
      </c>
      <c r="C3131" s="72" t="s">
        <v>59</v>
      </c>
      <c r="D3131" s="60">
        <v>2134</v>
      </c>
      <c r="E3131" s="22">
        <v>46</v>
      </c>
      <c r="F3131" s="49" t="s">
        <v>8</v>
      </c>
      <c r="G3131" s="49" t="s">
        <v>5</v>
      </c>
      <c r="H3131" s="73">
        <v>55.95</v>
      </c>
      <c r="I3131" s="73" t="s">
        <v>83</v>
      </c>
      <c r="J3131" s="74">
        <v>0.1</v>
      </c>
      <c r="K3131" s="73">
        <v>50.36</v>
      </c>
      <c r="L3131" s="73">
        <v>32.47</v>
      </c>
      <c r="M3131" s="22">
        <v>17</v>
      </c>
      <c r="N3131" s="22">
        <v>3027</v>
      </c>
      <c r="O3131" s="22" t="s">
        <v>50</v>
      </c>
      <c r="P3131" s="22" t="s">
        <v>23</v>
      </c>
      <c r="Q3131" s="75">
        <v>856.12</v>
      </c>
      <c r="R3131" s="73">
        <v>5.5900000000000034</v>
      </c>
      <c r="S3131" s="73">
        <v>304.13</v>
      </c>
    </row>
    <row r="3132" spans="1:19" x14ac:dyDescent="0.35">
      <c r="A3132" s="72">
        <v>41390</v>
      </c>
      <c r="B3132" s="22" t="s">
        <v>104</v>
      </c>
      <c r="C3132" s="72" t="s">
        <v>59</v>
      </c>
      <c r="D3132" s="60">
        <v>2135</v>
      </c>
      <c r="E3132" s="22">
        <v>23</v>
      </c>
      <c r="F3132" s="49" t="s">
        <v>7</v>
      </c>
      <c r="G3132" s="49" t="s">
        <v>5</v>
      </c>
      <c r="H3132" s="73">
        <v>2.95</v>
      </c>
      <c r="I3132" s="73" t="s">
        <v>78</v>
      </c>
      <c r="J3132" s="74">
        <v>0</v>
      </c>
      <c r="K3132" s="73">
        <v>2.95</v>
      </c>
      <c r="L3132" s="73">
        <v>1.68</v>
      </c>
      <c r="M3132" s="22">
        <v>9</v>
      </c>
      <c r="N3132" s="22">
        <v>3013</v>
      </c>
      <c r="O3132" s="22" t="s">
        <v>33</v>
      </c>
      <c r="P3132" s="22" t="s">
        <v>34</v>
      </c>
      <c r="Q3132" s="75">
        <v>26.55</v>
      </c>
      <c r="R3132" s="73">
        <v>0</v>
      </c>
      <c r="S3132" s="73">
        <v>11.430000000000001</v>
      </c>
    </row>
    <row r="3133" spans="1:19" x14ac:dyDescent="0.35">
      <c r="A3133" s="72">
        <v>41390</v>
      </c>
      <c r="B3133" s="22" t="s">
        <v>104</v>
      </c>
      <c r="C3133" s="72" t="s">
        <v>59</v>
      </c>
      <c r="D3133" s="60">
        <v>2135</v>
      </c>
      <c r="E3133" s="22">
        <v>41</v>
      </c>
      <c r="F3133" s="49" t="s">
        <v>7</v>
      </c>
      <c r="G3133" s="49" t="s">
        <v>5</v>
      </c>
      <c r="H3133" s="73">
        <v>18.95</v>
      </c>
      <c r="I3133" s="73" t="s">
        <v>79</v>
      </c>
      <c r="J3133" s="74">
        <v>0</v>
      </c>
      <c r="K3133" s="73">
        <v>18.95</v>
      </c>
      <c r="L3133" s="73">
        <v>9.98</v>
      </c>
      <c r="M3133" s="22">
        <v>17</v>
      </c>
      <c r="N3133" s="22">
        <v>3013</v>
      </c>
      <c r="O3133" s="22" t="s">
        <v>33</v>
      </c>
      <c r="P3133" s="22" t="s">
        <v>34</v>
      </c>
      <c r="Q3133" s="75">
        <v>322.14999999999998</v>
      </c>
      <c r="R3133" s="73">
        <v>0</v>
      </c>
      <c r="S3133" s="73">
        <v>152.48999999999998</v>
      </c>
    </row>
    <row r="3134" spans="1:19" x14ac:dyDescent="0.35">
      <c r="A3134" s="72">
        <v>41390</v>
      </c>
      <c r="B3134" s="22" t="s">
        <v>104</v>
      </c>
      <c r="C3134" s="72" t="s">
        <v>59</v>
      </c>
      <c r="D3134" s="60">
        <v>2136</v>
      </c>
      <c r="E3134" s="22">
        <v>50</v>
      </c>
      <c r="F3134" s="49" t="s">
        <v>7</v>
      </c>
      <c r="G3134" s="49" t="s">
        <v>5</v>
      </c>
      <c r="H3134" s="73">
        <v>24.95</v>
      </c>
      <c r="I3134" s="73" t="s">
        <v>80</v>
      </c>
      <c r="J3134" s="74">
        <v>0</v>
      </c>
      <c r="K3134" s="73">
        <v>24.95</v>
      </c>
      <c r="L3134" s="73">
        <v>12.14</v>
      </c>
      <c r="M3134" s="22">
        <v>1</v>
      </c>
      <c r="N3134" s="22">
        <v>3030</v>
      </c>
      <c r="O3134" s="22" t="s">
        <v>40</v>
      </c>
      <c r="P3134" s="22" t="s">
        <v>41</v>
      </c>
      <c r="Q3134" s="75">
        <v>24.95</v>
      </c>
      <c r="R3134" s="73">
        <v>0</v>
      </c>
      <c r="S3134" s="73">
        <v>12.809999999999999</v>
      </c>
    </row>
    <row r="3135" spans="1:19" x14ac:dyDescent="0.35">
      <c r="A3135" s="72">
        <v>41390</v>
      </c>
      <c r="B3135" s="22" t="s">
        <v>104</v>
      </c>
      <c r="C3135" s="72" t="s">
        <v>59</v>
      </c>
      <c r="D3135" s="60">
        <v>2136</v>
      </c>
      <c r="E3135" s="22">
        <v>38</v>
      </c>
      <c r="F3135" s="49" t="s">
        <v>7</v>
      </c>
      <c r="G3135" s="49" t="s">
        <v>5</v>
      </c>
      <c r="H3135" s="73">
        <v>24.95</v>
      </c>
      <c r="I3135" s="73" t="s">
        <v>80</v>
      </c>
      <c r="J3135" s="74">
        <v>0</v>
      </c>
      <c r="K3135" s="73">
        <v>24.95</v>
      </c>
      <c r="L3135" s="73">
        <v>11.48</v>
      </c>
      <c r="M3135" s="22">
        <v>1</v>
      </c>
      <c r="N3135" s="22">
        <v>3030</v>
      </c>
      <c r="O3135" s="22" t="s">
        <v>40</v>
      </c>
      <c r="P3135" s="22" t="s">
        <v>41</v>
      </c>
      <c r="Q3135" s="75">
        <v>24.95</v>
      </c>
      <c r="R3135" s="73">
        <v>0</v>
      </c>
      <c r="S3135" s="73">
        <v>13.469999999999999</v>
      </c>
    </row>
    <row r="3136" spans="1:19" x14ac:dyDescent="0.35">
      <c r="A3136" s="72">
        <v>41391</v>
      </c>
      <c r="B3136" s="22" t="s">
        <v>105</v>
      </c>
      <c r="C3136" s="72" t="s">
        <v>59</v>
      </c>
      <c r="D3136" s="60">
        <v>2137</v>
      </c>
      <c r="E3136" s="22">
        <v>10</v>
      </c>
      <c r="F3136" s="49" t="s">
        <v>10</v>
      </c>
      <c r="G3136" s="49" t="s">
        <v>6</v>
      </c>
      <c r="H3136" s="73">
        <v>34.950000000000003</v>
      </c>
      <c r="I3136" s="73" t="s">
        <v>81</v>
      </c>
      <c r="J3136" s="74">
        <v>0</v>
      </c>
      <c r="K3136" s="73">
        <v>34.950000000000003</v>
      </c>
      <c r="L3136" s="73">
        <v>22.13</v>
      </c>
      <c r="M3136" s="22">
        <v>21</v>
      </c>
      <c r="N3136" s="22">
        <v>3028</v>
      </c>
      <c r="O3136" s="22" t="s">
        <v>39</v>
      </c>
      <c r="P3136" s="22" t="s">
        <v>27</v>
      </c>
      <c r="Q3136" s="75">
        <v>733.95</v>
      </c>
      <c r="R3136" s="73">
        <v>0</v>
      </c>
      <c r="S3136" s="73">
        <v>269.22000000000008</v>
      </c>
    </row>
    <row r="3137" spans="1:19" x14ac:dyDescent="0.35">
      <c r="A3137" s="72">
        <v>41391</v>
      </c>
      <c r="B3137" s="22" t="s">
        <v>105</v>
      </c>
      <c r="C3137" s="72" t="s">
        <v>59</v>
      </c>
      <c r="D3137" s="60">
        <v>2138</v>
      </c>
      <c r="E3137" s="22">
        <v>16</v>
      </c>
      <c r="F3137" s="49" t="s">
        <v>11</v>
      </c>
      <c r="G3137" s="49" t="s">
        <v>6</v>
      </c>
      <c r="H3137" s="73">
        <v>27.95</v>
      </c>
      <c r="I3137" s="73" t="s">
        <v>80</v>
      </c>
      <c r="J3137" s="74">
        <v>0</v>
      </c>
      <c r="K3137" s="73">
        <v>27.95</v>
      </c>
      <c r="L3137" s="73">
        <v>15.85</v>
      </c>
      <c r="M3137" s="22">
        <v>1</v>
      </c>
      <c r="N3137" s="22">
        <v>3013</v>
      </c>
      <c r="O3137" s="22" t="s">
        <v>33</v>
      </c>
      <c r="P3137" s="22" t="s">
        <v>34</v>
      </c>
      <c r="Q3137" s="75">
        <v>27.95</v>
      </c>
      <c r="R3137" s="73">
        <v>0</v>
      </c>
      <c r="S3137" s="73">
        <v>12.1</v>
      </c>
    </row>
    <row r="3138" spans="1:19" x14ac:dyDescent="0.35">
      <c r="A3138" s="72">
        <v>41391</v>
      </c>
      <c r="B3138" s="22" t="s">
        <v>105</v>
      </c>
      <c r="C3138" s="72" t="s">
        <v>59</v>
      </c>
      <c r="D3138" s="60">
        <v>2139</v>
      </c>
      <c r="E3138" s="22">
        <v>18</v>
      </c>
      <c r="F3138" s="49" t="s">
        <v>10</v>
      </c>
      <c r="G3138" s="49" t="s">
        <v>6</v>
      </c>
      <c r="H3138" s="73">
        <v>54.95</v>
      </c>
      <c r="I3138" s="73" t="s">
        <v>83</v>
      </c>
      <c r="J3138" s="74">
        <v>0</v>
      </c>
      <c r="K3138" s="73">
        <v>54.95</v>
      </c>
      <c r="L3138" s="73">
        <v>26.65</v>
      </c>
      <c r="M3138" s="22">
        <v>27</v>
      </c>
      <c r="N3138" s="22">
        <v>3016</v>
      </c>
      <c r="O3138" s="22" t="s">
        <v>42</v>
      </c>
      <c r="P3138" s="22" t="s">
        <v>29</v>
      </c>
      <c r="Q3138" s="75">
        <v>1483.65</v>
      </c>
      <c r="R3138" s="73">
        <v>0</v>
      </c>
      <c r="S3138" s="73">
        <v>764.10000000000014</v>
      </c>
    </row>
    <row r="3139" spans="1:19" x14ac:dyDescent="0.35">
      <c r="A3139" s="72">
        <v>41391</v>
      </c>
      <c r="B3139" s="22" t="s">
        <v>105</v>
      </c>
      <c r="C3139" s="72" t="s">
        <v>59</v>
      </c>
      <c r="D3139" s="60">
        <v>2139</v>
      </c>
      <c r="E3139" s="22">
        <v>49</v>
      </c>
      <c r="F3139" s="49" t="s">
        <v>10</v>
      </c>
      <c r="G3139" s="49" t="s">
        <v>6</v>
      </c>
      <c r="H3139" s="73">
        <v>63.95</v>
      </c>
      <c r="I3139" s="73" t="s">
        <v>83</v>
      </c>
      <c r="J3139" s="74">
        <v>0</v>
      </c>
      <c r="K3139" s="73">
        <v>63.95</v>
      </c>
      <c r="L3139" s="73">
        <v>27.1</v>
      </c>
      <c r="M3139" s="22">
        <v>4</v>
      </c>
      <c r="N3139" s="22">
        <v>3016</v>
      </c>
      <c r="O3139" s="22" t="s">
        <v>42</v>
      </c>
      <c r="P3139" s="22" t="s">
        <v>29</v>
      </c>
      <c r="Q3139" s="75">
        <v>255.8</v>
      </c>
      <c r="R3139" s="73">
        <v>0</v>
      </c>
      <c r="S3139" s="73">
        <v>147.4</v>
      </c>
    </row>
    <row r="3140" spans="1:19" x14ac:dyDescent="0.35">
      <c r="A3140" s="72">
        <v>41391</v>
      </c>
      <c r="B3140" s="22" t="s">
        <v>105</v>
      </c>
      <c r="C3140" s="72" t="s">
        <v>59</v>
      </c>
      <c r="D3140" s="60">
        <v>2140</v>
      </c>
      <c r="E3140" s="22">
        <v>25</v>
      </c>
      <c r="F3140" s="49" t="s">
        <v>10</v>
      </c>
      <c r="G3140" s="49" t="s">
        <v>6</v>
      </c>
      <c r="H3140" s="73">
        <v>0.95</v>
      </c>
      <c r="I3140" s="73" t="s">
        <v>78</v>
      </c>
      <c r="J3140" s="74">
        <v>0</v>
      </c>
      <c r="K3140" s="73">
        <v>0.95</v>
      </c>
      <c r="L3140" s="73">
        <v>0.35</v>
      </c>
      <c r="M3140" s="22">
        <v>27</v>
      </c>
      <c r="N3140" s="22">
        <v>3011</v>
      </c>
      <c r="O3140" s="22" t="s">
        <v>52</v>
      </c>
      <c r="P3140" s="22" t="s">
        <v>31</v>
      </c>
      <c r="Q3140" s="75">
        <v>25.65</v>
      </c>
      <c r="R3140" s="73">
        <v>0</v>
      </c>
      <c r="S3140" s="73">
        <v>16.2</v>
      </c>
    </row>
    <row r="3141" spans="1:19" x14ac:dyDescent="0.35">
      <c r="A3141" s="72">
        <v>41391</v>
      </c>
      <c r="B3141" s="22" t="s">
        <v>105</v>
      </c>
      <c r="C3141" s="72" t="s">
        <v>59</v>
      </c>
      <c r="D3141" s="60">
        <v>2140</v>
      </c>
      <c r="E3141" s="22">
        <v>46</v>
      </c>
      <c r="F3141" s="49" t="s">
        <v>10</v>
      </c>
      <c r="G3141" s="49" t="s">
        <v>6</v>
      </c>
      <c r="H3141" s="73">
        <v>55.95</v>
      </c>
      <c r="I3141" s="73" t="s">
        <v>83</v>
      </c>
      <c r="J3141" s="74">
        <v>0</v>
      </c>
      <c r="K3141" s="73">
        <v>55.95</v>
      </c>
      <c r="L3141" s="73">
        <v>32.47</v>
      </c>
      <c r="M3141" s="22">
        <v>14</v>
      </c>
      <c r="N3141" s="22">
        <v>3011</v>
      </c>
      <c r="O3141" s="22" t="s">
        <v>52</v>
      </c>
      <c r="P3141" s="22" t="s">
        <v>31</v>
      </c>
      <c r="Q3141" s="75">
        <v>783.30000000000007</v>
      </c>
      <c r="R3141" s="73">
        <v>0</v>
      </c>
      <c r="S3141" s="73">
        <v>328.72</v>
      </c>
    </row>
    <row r="3142" spans="1:19" x14ac:dyDescent="0.35">
      <c r="A3142" s="72">
        <v>41391</v>
      </c>
      <c r="B3142" s="22" t="s">
        <v>105</v>
      </c>
      <c r="C3142" s="72" t="s">
        <v>59</v>
      </c>
      <c r="D3142" s="60">
        <v>2141</v>
      </c>
      <c r="E3142" s="22">
        <v>2</v>
      </c>
      <c r="F3142" s="49" t="s">
        <v>10</v>
      </c>
      <c r="G3142" s="49" t="s">
        <v>6</v>
      </c>
      <c r="H3142" s="73">
        <v>44.95</v>
      </c>
      <c r="I3142" s="73" t="s">
        <v>82</v>
      </c>
      <c r="J3142" s="74">
        <v>0.1</v>
      </c>
      <c r="K3142" s="73">
        <v>40.46</v>
      </c>
      <c r="L3142" s="73">
        <v>27.95</v>
      </c>
      <c r="M3142" s="22">
        <v>4</v>
      </c>
      <c r="N3142" s="22">
        <v>3012</v>
      </c>
      <c r="O3142" s="22" t="s">
        <v>36</v>
      </c>
      <c r="P3142" s="22" t="s">
        <v>34</v>
      </c>
      <c r="Q3142" s="75">
        <v>161.84</v>
      </c>
      <c r="R3142" s="73">
        <v>4.490000000000002</v>
      </c>
      <c r="S3142" s="73">
        <v>50.040000000000006</v>
      </c>
    </row>
    <row r="3143" spans="1:19" x14ac:dyDescent="0.35">
      <c r="A3143" s="72">
        <v>41391</v>
      </c>
      <c r="B3143" s="22" t="s">
        <v>105</v>
      </c>
      <c r="C3143" s="72" t="s">
        <v>59</v>
      </c>
      <c r="D3143" s="60">
        <v>2142</v>
      </c>
      <c r="E3143" s="22">
        <v>48</v>
      </c>
      <c r="F3143" s="49" t="s">
        <v>11</v>
      </c>
      <c r="G3143" s="49" t="s">
        <v>6</v>
      </c>
      <c r="H3143" s="73">
        <v>3.95</v>
      </c>
      <c r="I3143" s="73" t="s">
        <v>78</v>
      </c>
      <c r="J3143" s="74">
        <v>0</v>
      </c>
      <c r="K3143" s="73">
        <v>3.95</v>
      </c>
      <c r="L3143" s="73">
        <v>1.43</v>
      </c>
      <c r="M3143" s="22">
        <v>31</v>
      </c>
      <c r="N3143" s="22">
        <v>3015</v>
      </c>
      <c r="O3143" s="22" t="s">
        <v>37</v>
      </c>
      <c r="P3143" s="22" t="s">
        <v>29</v>
      </c>
      <c r="Q3143" s="75">
        <v>122.45</v>
      </c>
      <c r="R3143" s="73">
        <v>0</v>
      </c>
      <c r="S3143" s="73">
        <v>78.120000000000019</v>
      </c>
    </row>
    <row r="3144" spans="1:19" x14ac:dyDescent="0.35">
      <c r="A3144" s="72">
        <v>41391</v>
      </c>
      <c r="B3144" s="22" t="s">
        <v>105</v>
      </c>
      <c r="C3144" s="72" t="s">
        <v>59</v>
      </c>
      <c r="D3144" s="60">
        <v>2143</v>
      </c>
      <c r="E3144" s="22">
        <v>37</v>
      </c>
      <c r="F3144" s="49" t="s">
        <v>10</v>
      </c>
      <c r="G3144" s="49" t="s">
        <v>6</v>
      </c>
      <c r="H3144" s="73">
        <v>24.95</v>
      </c>
      <c r="I3144" s="73" t="s">
        <v>80</v>
      </c>
      <c r="J3144" s="74">
        <v>0</v>
      </c>
      <c r="K3144" s="73">
        <v>24.95</v>
      </c>
      <c r="L3144" s="73">
        <v>9.3800000000000008</v>
      </c>
      <c r="M3144" s="22">
        <v>5</v>
      </c>
      <c r="N3144" s="22">
        <v>3031</v>
      </c>
      <c r="O3144" s="22" t="s">
        <v>48</v>
      </c>
      <c r="P3144" s="22" t="s">
        <v>23</v>
      </c>
      <c r="Q3144" s="75">
        <v>124.75</v>
      </c>
      <c r="R3144" s="73">
        <v>0</v>
      </c>
      <c r="S3144" s="73">
        <v>77.849999999999994</v>
      </c>
    </row>
    <row r="3145" spans="1:19" x14ac:dyDescent="0.35">
      <c r="A3145" s="72">
        <v>41391</v>
      </c>
      <c r="B3145" s="22" t="s">
        <v>105</v>
      </c>
      <c r="C3145" s="72" t="s">
        <v>59</v>
      </c>
      <c r="D3145" s="60">
        <v>2144</v>
      </c>
      <c r="E3145" s="22">
        <v>20</v>
      </c>
      <c r="F3145" s="49" t="s">
        <v>11</v>
      </c>
      <c r="G3145" s="49" t="s">
        <v>6</v>
      </c>
      <c r="H3145" s="73">
        <v>16.95</v>
      </c>
      <c r="I3145" s="73" t="s">
        <v>79</v>
      </c>
      <c r="J3145" s="74">
        <v>0.1</v>
      </c>
      <c r="K3145" s="73">
        <v>15.26</v>
      </c>
      <c r="L3145" s="73">
        <v>6.76</v>
      </c>
      <c r="M3145" s="22">
        <v>16</v>
      </c>
      <c r="N3145" s="22">
        <v>3014</v>
      </c>
      <c r="O3145" s="22" t="s">
        <v>24</v>
      </c>
      <c r="P3145" s="22" t="s">
        <v>25</v>
      </c>
      <c r="Q3145" s="75">
        <v>244.16</v>
      </c>
      <c r="R3145" s="73">
        <v>1.6899999999999995</v>
      </c>
      <c r="S3145" s="73">
        <v>136</v>
      </c>
    </row>
    <row r="3146" spans="1:19" x14ac:dyDescent="0.35">
      <c r="A3146" s="72">
        <v>41391</v>
      </c>
      <c r="B3146" s="22" t="s">
        <v>105</v>
      </c>
      <c r="C3146" s="72" t="s">
        <v>59</v>
      </c>
      <c r="D3146" s="60">
        <v>2145</v>
      </c>
      <c r="E3146" s="22">
        <v>45</v>
      </c>
      <c r="F3146" s="49" t="s">
        <v>10</v>
      </c>
      <c r="G3146" s="49" t="s">
        <v>6</v>
      </c>
      <c r="H3146" s="73">
        <v>38.950000000000003</v>
      </c>
      <c r="I3146" s="73" t="s">
        <v>81</v>
      </c>
      <c r="J3146" s="74">
        <v>0</v>
      </c>
      <c r="K3146" s="73">
        <v>38.950000000000003</v>
      </c>
      <c r="L3146" s="73">
        <v>22.33</v>
      </c>
      <c r="M3146" s="22">
        <v>2</v>
      </c>
      <c r="N3146" s="22">
        <v>3016</v>
      </c>
      <c r="O3146" s="22" t="s">
        <v>42</v>
      </c>
      <c r="P3146" s="22" t="s">
        <v>29</v>
      </c>
      <c r="Q3146" s="75">
        <v>77.900000000000006</v>
      </c>
      <c r="R3146" s="73">
        <v>0</v>
      </c>
      <c r="S3146" s="73">
        <v>33.240000000000009</v>
      </c>
    </row>
    <row r="3147" spans="1:19" x14ac:dyDescent="0.35">
      <c r="A3147" s="72">
        <v>41391</v>
      </c>
      <c r="B3147" s="22" t="s">
        <v>105</v>
      </c>
      <c r="C3147" s="72" t="s">
        <v>59</v>
      </c>
      <c r="D3147" s="60">
        <v>2145</v>
      </c>
      <c r="E3147" s="22">
        <v>36</v>
      </c>
      <c r="F3147" s="49" t="s">
        <v>10</v>
      </c>
      <c r="G3147" s="49" t="s">
        <v>6</v>
      </c>
      <c r="H3147" s="73">
        <v>26.95</v>
      </c>
      <c r="I3147" s="73" t="s">
        <v>80</v>
      </c>
      <c r="J3147" s="74">
        <v>0</v>
      </c>
      <c r="K3147" s="73">
        <v>26.95</v>
      </c>
      <c r="L3147" s="73">
        <v>12.53</v>
      </c>
      <c r="M3147" s="22">
        <v>31</v>
      </c>
      <c r="N3147" s="22">
        <v>3016</v>
      </c>
      <c r="O3147" s="22" t="s">
        <v>42</v>
      </c>
      <c r="P3147" s="22" t="s">
        <v>29</v>
      </c>
      <c r="Q3147" s="75">
        <v>835.44999999999993</v>
      </c>
      <c r="R3147" s="73">
        <v>0</v>
      </c>
      <c r="S3147" s="73">
        <v>447.02</v>
      </c>
    </row>
    <row r="3148" spans="1:19" x14ac:dyDescent="0.35">
      <c r="A3148" s="72">
        <v>41391</v>
      </c>
      <c r="B3148" s="22" t="s">
        <v>105</v>
      </c>
      <c r="C3148" s="72" t="s">
        <v>59</v>
      </c>
      <c r="D3148" s="60">
        <v>2146</v>
      </c>
      <c r="E3148" s="22">
        <v>22</v>
      </c>
      <c r="F3148" s="49" t="s">
        <v>11</v>
      </c>
      <c r="G3148" s="49" t="s">
        <v>6</v>
      </c>
      <c r="H3148" s="73">
        <v>0.95</v>
      </c>
      <c r="I3148" s="73" t="s">
        <v>78</v>
      </c>
      <c r="J3148" s="74">
        <v>0</v>
      </c>
      <c r="K3148" s="73">
        <v>0.95</v>
      </c>
      <c r="L3148" s="73">
        <v>0.56999999999999995</v>
      </c>
      <c r="M3148" s="22">
        <v>27</v>
      </c>
      <c r="N3148" s="22">
        <v>3030</v>
      </c>
      <c r="O3148" s="22" t="s">
        <v>40</v>
      </c>
      <c r="P3148" s="22" t="s">
        <v>41</v>
      </c>
      <c r="Q3148" s="75">
        <v>25.65</v>
      </c>
      <c r="R3148" s="73">
        <v>0</v>
      </c>
      <c r="S3148" s="73">
        <v>10.26</v>
      </c>
    </row>
    <row r="3149" spans="1:19" x14ac:dyDescent="0.35">
      <c r="A3149" s="72">
        <v>41391</v>
      </c>
      <c r="B3149" s="22" t="s">
        <v>105</v>
      </c>
      <c r="C3149" s="72" t="s">
        <v>59</v>
      </c>
      <c r="D3149" s="60">
        <v>2147</v>
      </c>
      <c r="E3149" s="22">
        <v>39</v>
      </c>
      <c r="F3149" s="49" t="s">
        <v>10</v>
      </c>
      <c r="G3149" s="49" t="s">
        <v>6</v>
      </c>
      <c r="H3149" s="73">
        <v>26.95</v>
      </c>
      <c r="I3149" s="73" t="s">
        <v>80</v>
      </c>
      <c r="J3149" s="74">
        <v>0</v>
      </c>
      <c r="K3149" s="73">
        <v>26.95</v>
      </c>
      <c r="L3149" s="73">
        <v>12.24</v>
      </c>
      <c r="M3149" s="22">
        <v>5</v>
      </c>
      <c r="N3149" s="22">
        <v>3031</v>
      </c>
      <c r="O3149" s="22" t="s">
        <v>48</v>
      </c>
      <c r="P3149" s="22" t="s">
        <v>23</v>
      </c>
      <c r="Q3149" s="75">
        <v>134.75</v>
      </c>
      <c r="R3149" s="73">
        <v>0</v>
      </c>
      <c r="S3149" s="73">
        <v>73.55</v>
      </c>
    </row>
    <row r="3150" spans="1:19" x14ac:dyDescent="0.35">
      <c r="A3150" s="72">
        <v>41392</v>
      </c>
      <c r="B3150" s="22" t="s">
        <v>99</v>
      </c>
      <c r="C3150" s="72" t="s">
        <v>59</v>
      </c>
      <c r="D3150" s="60">
        <v>2148</v>
      </c>
      <c r="E3150" s="22">
        <v>12</v>
      </c>
      <c r="F3150" s="49" t="s">
        <v>11</v>
      </c>
      <c r="G3150" s="49" t="s">
        <v>6</v>
      </c>
      <c r="H3150" s="73">
        <v>47.95</v>
      </c>
      <c r="I3150" s="73" t="s">
        <v>82</v>
      </c>
      <c r="J3150" s="74">
        <v>0</v>
      </c>
      <c r="K3150" s="73">
        <v>47.95</v>
      </c>
      <c r="L3150" s="73">
        <v>20.7</v>
      </c>
      <c r="M3150" s="22">
        <v>2</v>
      </c>
      <c r="N3150" s="22">
        <v>3010</v>
      </c>
      <c r="O3150" s="22" t="s">
        <v>45</v>
      </c>
      <c r="P3150" s="22" t="s">
        <v>44</v>
      </c>
      <c r="Q3150" s="75">
        <v>95.9</v>
      </c>
      <c r="R3150" s="73">
        <v>0</v>
      </c>
      <c r="S3150" s="73">
        <v>54.500000000000007</v>
      </c>
    </row>
    <row r="3151" spans="1:19" x14ac:dyDescent="0.35">
      <c r="A3151" s="72">
        <v>41392</v>
      </c>
      <c r="B3151" s="22" t="s">
        <v>99</v>
      </c>
      <c r="C3151" s="72" t="s">
        <v>59</v>
      </c>
      <c r="D3151" s="60">
        <v>2148</v>
      </c>
      <c r="E3151" s="22">
        <v>47</v>
      </c>
      <c r="F3151" s="49" t="s">
        <v>11</v>
      </c>
      <c r="G3151" s="49" t="s">
        <v>6</v>
      </c>
      <c r="H3151" s="73">
        <v>28.95</v>
      </c>
      <c r="I3151" s="73" t="s">
        <v>80</v>
      </c>
      <c r="J3151" s="74">
        <v>0</v>
      </c>
      <c r="K3151" s="73">
        <v>28.95</v>
      </c>
      <c r="L3151" s="73">
        <v>8.86</v>
      </c>
      <c r="M3151" s="22">
        <v>10</v>
      </c>
      <c r="N3151" s="22">
        <v>3010</v>
      </c>
      <c r="O3151" s="22" t="s">
        <v>45</v>
      </c>
      <c r="P3151" s="22" t="s">
        <v>44</v>
      </c>
      <c r="Q3151" s="75">
        <v>289.5</v>
      </c>
      <c r="R3151" s="73">
        <v>0</v>
      </c>
      <c r="S3151" s="73">
        <v>200.9</v>
      </c>
    </row>
    <row r="3152" spans="1:19" x14ac:dyDescent="0.35">
      <c r="A3152" s="72">
        <v>41392</v>
      </c>
      <c r="B3152" s="22" t="s">
        <v>99</v>
      </c>
      <c r="C3152" s="72" t="s">
        <v>59</v>
      </c>
      <c r="D3152" s="60">
        <v>2149</v>
      </c>
      <c r="E3152" s="22">
        <v>16</v>
      </c>
      <c r="F3152" s="49" t="s">
        <v>11</v>
      </c>
      <c r="G3152" s="49" t="s">
        <v>6</v>
      </c>
      <c r="H3152" s="73">
        <v>27.95</v>
      </c>
      <c r="I3152" s="73" t="s">
        <v>80</v>
      </c>
      <c r="J3152" s="74">
        <v>0</v>
      </c>
      <c r="K3152" s="73">
        <v>27.95</v>
      </c>
      <c r="L3152" s="73">
        <v>15.85</v>
      </c>
      <c r="M3152" s="22">
        <v>6</v>
      </c>
      <c r="N3152" s="22">
        <v>3026</v>
      </c>
      <c r="O3152" s="22" t="s">
        <v>51</v>
      </c>
      <c r="P3152" s="22" t="s">
        <v>41</v>
      </c>
      <c r="Q3152" s="75">
        <v>167.7</v>
      </c>
      <c r="R3152" s="73">
        <v>0</v>
      </c>
      <c r="S3152" s="73">
        <v>72.599999999999994</v>
      </c>
    </row>
    <row r="3153" spans="1:19" x14ac:dyDescent="0.35">
      <c r="A3153" s="72">
        <v>41392</v>
      </c>
      <c r="B3153" s="22" t="s">
        <v>99</v>
      </c>
      <c r="C3153" s="72" t="s">
        <v>59</v>
      </c>
      <c r="D3153" s="60">
        <v>2150</v>
      </c>
      <c r="E3153" s="22">
        <v>11</v>
      </c>
      <c r="F3153" s="49" t="s">
        <v>10</v>
      </c>
      <c r="G3153" s="49" t="s">
        <v>6</v>
      </c>
      <c r="H3153" s="73">
        <v>65.95</v>
      </c>
      <c r="I3153" s="73" t="s">
        <v>83</v>
      </c>
      <c r="J3153" s="74">
        <v>0.1</v>
      </c>
      <c r="K3153" s="73">
        <v>59.36</v>
      </c>
      <c r="L3153" s="73">
        <v>37.97</v>
      </c>
      <c r="M3153" s="22">
        <v>25</v>
      </c>
      <c r="N3153" s="22">
        <v>3030</v>
      </c>
      <c r="O3153" s="22" t="s">
        <v>40</v>
      </c>
      <c r="P3153" s="22" t="s">
        <v>41</v>
      </c>
      <c r="Q3153" s="75">
        <v>1484</v>
      </c>
      <c r="R3153" s="73">
        <v>6.5900000000000034</v>
      </c>
      <c r="S3153" s="73">
        <v>534.75</v>
      </c>
    </row>
    <row r="3154" spans="1:19" x14ac:dyDescent="0.35">
      <c r="A3154" s="72">
        <v>41392</v>
      </c>
      <c r="B3154" s="22" t="s">
        <v>99</v>
      </c>
      <c r="C3154" s="72" t="s">
        <v>59</v>
      </c>
      <c r="D3154" s="60">
        <v>2151</v>
      </c>
      <c r="E3154" s="22">
        <v>9</v>
      </c>
      <c r="F3154" s="49" t="s">
        <v>9</v>
      </c>
      <c r="G3154" s="49" t="s">
        <v>6</v>
      </c>
      <c r="H3154" s="73">
        <v>48.95</v>
      </c>
      <c r="I3154" s="73" t="s">
        <v>82</v>
      </c>
      <c r="J3154" s="74">
        <v>0</v>
      </c>
      <c r="K3154" s="73">
        <v>48.95</v>
      </c>
      <c r="L3154" s="73">
        <v>24.52</v>
      </c>
      <c r="M3154" s="22">
        <v>4</v>
      </c>
      <c r="N3154" s="22">
        <v>3019</v>
      </c>
      <c r="O3154" s="22" t="s">
        <v>28</v>
      </c>
      <c r="P3154" s="22" t="s">
        <v>29</v>
      </c>
      <c r="Q3154" s="75">
        <v>195.8</v>
      </c>
      <c r="R3154" s="73">
        <v>0</v>
      </c>
      <c r="S3154" s="73">
        <v>97.720000000000013</v>
      </c>
    </row>
    <row r="3155" spans="1:19" x14ac:dyDescent="0.35">
      <c r="A3155" s="72">
        <v>41392</v>
      </c>
      <c r="B3155" s="22" t="s">
        <v>99</v>
      </c>
      <c r="C3155" s="72" t="s">
        <v>59</v>
      </c>
      <c r="D3155" s="60">
        <v>2152</v>
      </c>
      <c r="E3155" s="22">
        <v>9</v>
      </c>
      <c r="F3155" s="49" t="s">
        <v>10</v>
      </c>
      <c r="G3155" s="49" t="s">
        <v>6</v>
      </c>
      <c r="H3155" s="73">
        <v>48.95</v>
      </c>
      <c r="I3155" s="73" t="s">
        <v>82</v>
      </c>
      <c r="J3155" s="74">
        <v>0</v>
      </c>
      <c r="K3155" s="73">
        <v>48.95</v>
      </c>
      <c r="L3155" s="73">
        <v>24.52</v>
      </c>
      <c r="M3155" s="22">
        <v>22</v>
      </c>
      <c r="N3155" s="22">
        <v>3021</v>
      </c>
      <c r="O3155" s="22" t="s">
        <v>26</v>
      </c>
      <c r="P3155" s="22" t="s">
        <v>27</v>
      </c>
      <c r="Q3155" s="75">
        <v>1076.9000000000001</v>
      </c>
      <c r="R3155" s="73">
        <v>0</v>
      </c>
      <c r="S3155" s="73">
        <v>537.46</v>
      </c>
    </row>
    <row r="3156" spans="1:19" x14ac:dyDescent="0.35">
      <c r="A3156" s="72">
        <v>41392</v>
      </c>
      <c r="B3156" s="22" t="s">
        <v>99</v>
      </c>
      <c r="C3156" s="72" t="s">
        <v>59</v>
      </c>
      <c r="D3156" s="60">
        <v>2153</v>
      </c>
      <c r="E3156" s="22">
        <v>37</v>
      </c>
      <c r="F3156" s="49" t="s">
        <v>9</v>
      </c>
      <c r="G3156" s="49" t="s">
        <v>6</v>
      </c>
      <c r="H3156" s="73">
        <v>24.95</v>
      </c>
      <c r="I3156" s="73" t="s">
        <v>80</v>
      </c>
      <c r="J3156" s="74">
        <v>0</v>
      </c>
      <c r="K3156" s="73">
        <v>24.95</v>
      </c>
      <c r="L3156" s="73">
        <v>9.3800000000000008</v>
      </c>
      <c r="M3156" s="22">
        <v>5</v>
      </c>
      <c r="N3156" s="22">
        <v>3015</v>
      </c>
      <c r="O3156" s="22" t="s">
        <v>37</v>
      </c>
      <c r="P3156" s="22" t="s">
        <v>29</v>
      </c>
      <c r="Q3156" s="75">
        <v>124.75</v>
      </c>
      <c r="R3156" s="73">
        <v>0</v>
      </c>
      <c r="S3156" s="73">
        <v>77.849999999999994</v>
      </c>
    </row>
    <row r="3157" spans="1:19" x14ac:dyDescent="0.35">
      <c r="A3157" s="72">
        <v>41392</v>
      </c>
      <c r="B3157" s="22" t="s">
        <v>99</v>
      </c>
      <c r="C3157" s="72" t="s">
        <v>59</v>
      </c>
      <c r="D3157" s="60">
        <v>2153</v>
      </c>
      <c r="E3157" s="22">
        <v>10</v>
      </c>
      <c r="F3157" s="49" t="s">
        <v>9</v>
      </c>
      <c r="G3157" s="49" t="s">
        <v>6</v>
      </c>
      <c r="H3157" s="73">
        <v>34.950000000000003</v>
      </c>
      <c r="I3157" s="73" t="s">
        <v>81</v>
      </c>
      <c r="J3157" s="74">
        <v>0</v>
      </c>
      <c r="K3157" s="73">
        <v>34.950000000000003</v>
      </c>
      <c r="L3157" s="73">
        <v>22.13</v>
      </c>
      <c r="M3157" s="22">
        <v>2</v>
      </c>
      <c r="N3157" s="22">
        <v>3015</v>
      </c>
      <c r="O3157" s="22" t="s">
        <v>37</v>
      </c>
      <c r="P3157" s="22" t="s">
        <v>29</v>
      </c>
      <c r="Q3157" s="75">
        <v>69.900000000000006</v>
      </c>
      <c r="R3157" s="73">
        <v>0</v>
      </c>
      <c r="S3157" s="73">
        <v>25.640000000000008</v>
      </c>
    </row>
    <row r="3158" spans="1:19" x14ac:dyDescent="0.35">
      <c r="A3158" s="72">
        <v>41392</v>
      </c>
      <c r="B3158" s="22" t="s">
        <v>99</v>
      </c>
      <c r="C3158" s="72" t="s">
        <v>59</v>
      </c>
      <c r="D3158" s="60">
        <v>2154</v>
      </c>
      <c r="E3158" s="22">
        <v>1</v>
      </c>
      <c r="F3158" s="49" t="s">
        <v>11</v>
      </c>
      <c r="G3158" s="49" t="s">
        <v>6</v>
      </c>
      <c r="H3158" s="73">
        <v>43.95</v>
      </c>
      <c r="I3158" s="73" t="s">
        <v>82</v>
      </c>
      <c r="J3158" s="74">
        <v>0</v>
      </c>
      <c r="K3158" s="73">
        <v>43.95</v>
      </c>
      <c r="L3158" s="73">
        <v>25.6</v>
      </c>
      <c r="M3158" s="22">
        <v>2</v>
      </c>
      <c r="N3158" s="22">
        <v>3016</v>
      </c>
      <c r="O3158" s="22" t="s">
        <v>42</v>
      </c>
      <c r="P3158" s="22" t="s">
        <v>29</v>
      </c>
      <c r="Q3158" s="75">
        <v>87.9</v>
      </c>
      <c r="R3158" s="73">
        <v>0</v>
      </c>
      <c r="S3158" s="73">
        <v>36.700000000000003</v>
      </c>
    </row>
    <row r="3159" spans="1:19" x14ac:dyDescent="0.35">
      <c r="A3159" s="72">
        <v>41392</v>
      </c>
      <c r="B3159" s="22" t="s">
        <v>99</v>
      </c>
      <c r="C3159" s="72" t="s">
        <v>59</v>
      </c>
      <c r="D3159" s="60">
        <v>2155</v>
      </c>
      <c r="E3159" s="22">
        <v>5</v>
      </c>
      <c r="F3159" s="49" t="s">
        <v>10</v>
      </c>
      <c r="G3159" s="49" t="s">
        <v>6</v>
      </c>
      <c r="H3159" s="73">
        <v>24.95</v>
      </c>
      <c r="I3159" s="73" t="s">
        <v>80</v>
      </c>
      <c r="J3159" s="74">
        <v>0</v>
      </c>
      <c r="K3159" s="73">
        <v>24.95</v>
      </c>
      <c r="L3159" s="73">
        <v>12.27</v>
      </c>
      <c r="M3159" s="22">
        <v>9</v>
      </c>
      <c r="N3159" s="22">
        <v>3032</v>
      </c>
      <c r="O3159" s="22" t="s">
        <v>30</v>
      </c>
      <c r="P3159" s="22" t="s">
        <v>31</v>
      </c>
      <c r="Q3159" s="75">
        <v>224.54999999999998</v>
      </c>
      <c r="R3159" s="73">
        <v>0</v>
      </c>
      <c r="S3159" s="73">
        <v>114.12</v>
      </c>
    </row>
    <row r="3160" spans="1:19" x14ac:dyDescent="0.35">
      <c r="A3160" s="72">
        <v>41392</v>
      </c>
      <c r="B3160" s="22" t="s">
        <v>99</v>
      </c>
      <c r="C3160" s="72" t="s">
        <v>59</v>
      </c>
      <c r="D3160" s="60">
        <v>2156</v>
      </c>
      <c r="E3160" s="22">
        <v>43</v>
      </c>
      <c r="F3160" s="49" t="s">
        <v>9</v>
      </c>
      <c r="G3160" s="49" t="s">
        <v>6</v>
      </c>
      <c r="H3160" s="73">
        <v>11.95</v>
      </c>
      <c r="I3160" s="73" t="s">
        <v>79</v>
      </c>
      <c r="J3160" s="74">
        <v>0</v>
      </c>
      <c r="K3160" s="73">
        <v>11.95</v>
      </c>
      <c r="L3160" s="73">
        <v>3.32</v>
      </c>
      <c r="M3160" s="22">
        <v>5</v>
      </c>
      <c r="N3160" s="22">
        <v>3018</v>
      </c>
      <c r="O3160" s="22" t="s">
        <v>49</v>
      </c>
      <c r="P3160" s="22" t="s">
        <v>41</v>
      </c>
      <c r="Q3160" s="75">
        <v>59.75</v>
      </c>
      <c r="R3160" s="73">
        <v>0</v>
      </c>
      <c r="S3160" s="73">
        <v>43.149999999999991</v>
      </c>
    </row>
    <row r="3161" spans="1:19" x14ac:dyDescent="0.35">
      <c r="A3161" s="72">
        <v>41392</v>
      </c>
      <c r="B3161" s="22" t="s">
        <v>99</v>
      </c>
      <c r="C3161" s="72" t="s">
        <v>59</v>
      </c>
      <c r="D3161" s="60">
        <v>2156</v>
      </c>
      <c r="E3161" s="22">
        <v>50</v>
      </c>
      <c r="F3161" s="49" t="s">
        <v>9</v>
      </c>
      <c r="G3161" s="49" t="s">
        <v>6</v>
      </c>
      <c r="H3161" s="73">
        <v>24.95</v>
      </c>
      <c r="I3161" s="73" t="s">
        <v>80</v>
      </c>
      <c r="J3161" s="74">
        <v>0</v>
      </c>
      <c r="K3161" s="73">
        <v>24.95</v>
      </c>
      <c r="L3161" s="73">
        <v>12.14</v>
      </c>
      <c r="M3161" s="22">
        <v>1</v>
      </c>
      <c r="N3161" s="22">
        <v>3018</v>
      </c>
      <c r="O3161" s="22" t="s">
        <v>49</v>
      </c>
      <c r="P3161" s="22" t="s">
        <v>41</v>
      </c>
      <c r="Q3161" s="75">
        <v>24.95</v>
      </c>
      <c r="R3161" s="73">
        <v>0</v>
      </c>
      <c r="S3161" s="73">
        <v>12.809999999999999</v>
      </c>
    </row>
    <row r="3162" spans="1:19" x14ac:dyDescent="0.35">
      <c r="A3162" s="72">
        <v>41392</v>
      </c>
      <c r="B3162" s="22" t="s">
        <v>99</v>
      </c>
      <c r="C3162" s="72" t="s">
        <v>59</v>
      </c>
      <c r="D3162" s="60">
        <v>2157</v>
      </c>
      <c r="E3162" s="22">
        <v>35</v>
      </c>
      <c r="F3162" s="49" t="s">
        <v>11</v>
      </c>
      <c r="G3162" s="49" t="s">
        <v>6</v>
      </c>
      <c r="H3162" s="73">
        <v>0.95</v>
      </c>
      <c r="I3162" s="73" t="s">
        <v>78</v>
      </c>
      <c r="J3162" s="74">
        <v>0</v>
      </c>
      <c r="K3162" s="73">
        <v>0.95</v>
      </c>
      <c r="L3162" s="73">
        <v>0.47</v>
      </c>
      <c r="M3162" s="22">
        <v>36</v>
      </c>
      <c r="N3162" s="22">
        <v>3032</v>
      </c>
      <c r="O3162" s="22" t="s">
        <v>30</v>
      </c>
      <c r="P3162" s="22" t="s">
        <v>31</v>
      </c>
      <c r="Q3162" s="75">
        <v>34.199999999999996</v>
      </c>
      <c r="R3162" s="73">
        <v>0</v>
      </c>
      <c r="S3162" s="73">
        <v>17.28</v>
      </c>
    </row>
    <row r="3163" spans="1:19" x14ac:dyDescent="0.35">
      <c r="A3163" s="72">
        <v>41392</v>
      </c>
      <c r="B3163" s="22" t="s">
        <v>99</v>
      </c>
      <c r="C3163" s="72" t="s">
        <v>59</v>
      </c>
      <c r="D3163" s="60">
        <v>2158</v>
      </c>
      <c r="E3163" s="22">
        <v>15</v>
      </c>
      <c r="F3163" s="49" t="s">
        <v>9</v>
      </c>
      <c r="G3163" s="49" t="s">
        <v>6</v>
      </c>
      <c r="H3163" s="73">
        <v>28.95</v>
      </c>
      <c r="I3163" s="73" t="s">
        <v>80</v>
      </c>
      <c r="J3163" s="74">
        <v>0</v>
      </c>
      <c r="K3163" s="73">
        <v>28.95</v>
      </c>
      <c r="L3163" s="73">
        <v>17.53</v>
      </c>
      <c r="M3163" s="22">
        <v>42</v>
      </c>
      <c r="N3163" s="22">
        <v>3015</v>
      </c>
      <c r="O3163" s="22" t="s">
        <v>37</v>
      </c>
      <c r="P3163" s="22" t="s">
        <v>29</v>
      </c>
      <c r="Q3163" s="75">
        <v>1215.8999999999999</v>
      </c>
      <c r="R3163" s="73">
        <v>0</v>
      </c>
      <c r="S3163" s="73">
        <v>479.63999999999993</v>
      </c>
    </row>
    <row r="3164" spans="1:19" x14ac:dyDescent="0.35">
      <c r="A3164" s="72">
        <v>41392</v>
      </c>
      <c r="B3164" s="22" t="s">
        <v>99</v>
      </c>
      <c r="C3164" s="72" t="s">
        <v>59</v>
      </c>
      <c r="D3164" s="60">
        <v>2158</v>
      </c>
      <c r="E3164" s="22">
        <v>29</v>
      </c>
      <c r="F3164" s="49" t="s">
        <v>9</v>
      </c>
      <c r="G3164" s="49" t="s">
        <v>6</v>
      </c>
      <c r="H3164" s="73">
        <v>40.950000000000003</v>
      </c>
      <c r="I3164" s="73" t="s">
        <v>82</v>
      </c>
      <c r="J3164" s="74">
        <v>0</v>
      </c>
      <c r="K3164" s="73">
        <v>40.950000000000003</v>
      </c>
      <c r="L3164" s="73">
        <v>15.51</v>
      </c>
      <c r="M3164" s="22">
        <v>2</v>
      </c>
      <c r="N3164" s="22">
        <v>3015</v>
      </c>
      <c r="O3164" s="22" t="s">
        <v>37</v>
      </c>
      <c r="P3164" s="22" t="s">
        <v>29</v>
      </c>
      <c r="Q3164" s="75">
        <v>81.900000000000006</v>
      </c>
      <c r="R3164" s="73">
        <v>0</v>
      </c>
      <c r="S3164" s="73">
        <v>50.88000000000001</v>
      </c>
    </row>
    <row r="3165" spans="1:19" x14ac:dyDescent="0.35">
      <c r="A3165" s="72">
        <v>41392</v>
      </c>
      <c r="B3165" s="22" t="s">
        <v>99</v>
      </c>
      <c r="C3165" s="72" t="s">
        <v>59</v>
      </c>
      <c r="D3165" s="60">
        <v>2159</v>
      </c>
      <c r="E3165" s="22">
        <v>38</v>
      </c>
      <c r="F3165" s="49" t="s">
        <v>10</v>
      </c>
      <c r="G3165" s="49" t="s">
        <v>6</v>
      </c>
      <c r="H3165" s="73">
        <v>24.95</v>
      </c>
      <c r="I3165" s="73" t="s">
        <v>80</v>
      </c>
      <c r="J3165" s="74">
        <v>0</v>
      </c>
      <c r="K3165" s="73">
        <v>24.95</v>
      </c>
      <c r="L3165" s="73">
        <v>11.48</v>
      </c>
      <c r="M3165" s="22">
        <v>4</v>
      </c>
      <c r="N3165" s="22">
        <v>3031</v>
      </c>
      <c r="O3165" s="22" t="s">
        <v>48</v>
      </c>
      <c r="P3165" s="22" t="s">
        <v>23</v>
      </c>
      <c r="Q3165" s="75">
        <v>99.8</v>
      </c>
      <c r="R3165" s="73">
        <v>0</v>
      </c>
      <c r="S3165" s="73">
        <v>53.879999999999995</v>
      </c>
    </row>
    <row r="3166" spans="1:19" x14ac:dyDescent="0.35">
      <c r="A3166" s="72">
        <v>41392</v>
      </c>
      <c r="B3166" s="22" t="s">
        <v>99</v>
      </c>
      <c r="C3166" s="72" t="s">
        <v>59</v>
      </c>
      <c r="D3166" s="60">
        <v>2160</v>
      </c>
      <c r="E3166" s="22">
        <v>44</v>
      </c>
      <c r="F3166" s="49" t="s">
        <v>9</v>
      </c>
      <c r="G3166" s="49" t="s">
        <v>6</v>
      </c>
      <c r="H3166" s="73">
        <v>38.950000000000003</v>
      </c>
      <c r="I3166" s="73" t="s">
        <v>81</v>
      </c>
      <c r="J3166" s="74">
        <v>0</v>
      </c>
      <c r="K3166" s="73">
        <v>38.950000000000003</v>
      </c>
      <c r="L3166" s="73">
        <v>24.76</v>
      </c>
      <c r="M3166" s="22">
        <v>12</v>
      </c>
      <c r="N3166" s="22">
        <v>3020</v>
      </c>
      <c r="O3166" s="22" t="s">
        <v>26</v>
      </c>
      <c r="P3166" s="22" t="s">
        <v>27</v>
      </c>
      <c r="Q3166" s="75">
        <v>467.40000000000003</v>
      </c>
      <c r="R3166" s="73">
        <v>0</v>
      </c>
      <c r="S3166" s="73">
        <v>170.28000000000003</v>
      </c>
    </row>
    <row r="3167" spans="1:19" x14ac:dyDescent="0.35">
      <c r="A3167" s="72">
        <v>41392</v>
      </c>
      <c r="B3167" s="22" t="s">
        <v>99</v>
      </c>
      <c r="C3167" s="72" t="s">
        <v>59</v>
      </c>
      <c r="D3167" s="60">
        <v>2161</v>
      </c>
      <c r="E3167" s="22">
        <v>41</v>
      </c>
      <c r="F3167" s="49" t="s">
        <v>11</v>
      </c>
      <c r="G3167" s="49" t="s">
        <v>6</v>
      </c>
      <c r="H3167" s="73">
        <v>18.95</v>
      </c>
      <c r="I3167" s="73" t="s">
        <v>79</v>
      </c>
      <c r="J3167" s="74">
        <v>0.1</v>
      </c>
      <c r="K3167" s="73">
        <v>17.059999999999999</v>
      </c>
      <c r="L3167" s="73">
        <v>9.98</v>
      </c>
      <c r="M3167" s="22">
        <v>31</v>
      </c>
      <c r="N3167" s="22">
        <v>3026</v>
      </c>
      <c r="O3167" s="22" t="s">
        <v>51</v>
      </c>
      <c r="P3167" s="22" t="s">
        <v>41</v>
      </c>
      <c r="Q3167" s="75">
        <v>528.86</v>
      </c>
      <c r="R3167" s="73">
        <v>1.8900000000000006</v>
      </c>
      <c r="S3167" s="73">
        <v>219.47999999999996</v>
      </c>
    </row>
    <row r="3168" spans="1:19" x14ac:dyDescent="0.35">
      <c r="A3168" s="72">
        <v>41392</v>
      </c>
      <c r="B3168" s="22" t="s">
        <v>99</v>
      </c>
      <c r="C3168" s="72" t="s">
        <v>59</v>
      </c>
      <c r="D3168" s="60">
        <v>2162</v>
      </c>
      <c r="E3168" s="22">
        <v>30</v>
      </c>
      <c r="F3168" s="49" t="s">
        <v>10</v>
      </c>
      <c r="G3168" s="49" t="s">
        <v>6</v>
      </c>
      <c r="H3168" s="73">
        <v>10.95</v>
      </c>
      <c r="I3168" s="73" t="s">
        <v>79</v>
      </c>
      <c r="J3168" s="74">
        <v>0</v>
      </c>
      <c r="K3168" s="73">
        <v>10.95</v>
      </c>
      <c r="L3168" s="73">
        <v>4.8</v>
      </c>
      <c r="M3168" s="22">
        <v>31</v>
      </c>
      <c r="N3168" s="22">
        <v>3015</v>
      </c>
      <c r="O3168" s="22" t="s">
        <v>37</v>
      </c>
      <c r="P3168" s="22" t="s">
        <v>29</v>
      </c>
      <c r="Q3168" s="75">
        <v>339.45</v>
      </c>
      <c r="R3168" s="73">
        <v>0</v>
      </c>
      <c r="S3168" s="73">
        <v>190.64999999999998</v>
      </c>
    </row>
    <row r="3169" spans="1:19" x14ac:dyDescent="0.35">
      <c r="A3169" s="72">
        <v>41392</v>
      </c>
      <c r="B3169" s="22" t="s">
        <v>99</v>
      </c>
      <c r="C3169" s="72" t="s">
        <v>59</v>
      </c>
      <c r="D3169" s="60">
        <v>2163</v>
      </c>
      <c r="E3169" s="22">
        <v>16</v>
      </c>
      <c r="F3169" s="49" t="s">
        <v>9</v>
      </c>
      <c r="G3169" s="49" t="s">
        <v>6</v>
      </c>
      <c r="H3169" s="73">
        <v>27.95</v>
      </c>
      <c r="I3169" s="73" t="s">
        <v>80</v>
      </c>
      <c r="J3169" s="74">
        <v>0</v>
      </c>
      <c r="K3169" s="73">
        <v>27.95</v>
      </c>
      <c r="L3169" s="73">
        <v>15.85</v>
      </c>
      <c r="M3169" s="22">
        <v>4</v>
      </c>
      <c r="N3169" s="22">
        <v>3014</v>
      </c>
      <c r="O3169" s="22" t="s">
        <v>24</v>
      </c>
      <c r="P3169" s="22" t="s">
        <v>25</v>
      </c>
      <c r="Q3169" s="75">
        <v>111.8</v>
      </c>
      <c r="R3169" s="73">
        <v>0</v>
      </c>
      <c r="S3169" s="73">
        <v>48.4</v>
      </c>
    </row>
    <row r="3170" spans="1:19" x14ac:dyDescent="0.35">
      <c r="A3170" s="72">
        <v>41392</v>
      </c>
      <c r="B3170" s="22" t="s">
        <v>99</v>
      </c>
      <c r="C3170" s="72" t="s">
        <v>59</v>
      </c>
      <c r="D3170" s="60">
        <v>2163</v>
      </c>
      <c r="E3170" s="22">
        <v>3</v>
      </c>
      <c r="F3170" s="49" t="s">
        <v>9</v>
      </c>
      <c r="G3170" s="49" t="s">
        <v>6</v>
      </c>
      <c r="H3170" s="73">
        <v>59.95</v>
      </c>
      <c r="I3170" s="73" t="s">
        <v>83</v>
      </c>
      <c r="J3170" s="74">
        <v>0</v>
      </c>
      <c r="K3170" s="73">
        <v>59.95</v>
      </c>
      <c r="L3170" s="73">
        <v>28.73</v>
      </c>
      <c r="M3170" s="22">
        <v>2</v>
      </c>
      <c r="N3170" s="22">
        <v>3014</v>
      </c>
      <c r="O3170" s="22" t="s">
        <v>24</v>
      </c>
      <c r="P3170" s="22" t="s">
        <v>25</v>
      </c>
      <c r="Q3170" s="75">
        <v>119.9</v>
      </c>
      <c r="R3170" s="73">
        <v>0</v>
      </c>
      <c r="S3170" s="73">
        <v>62.440000000000005</v>
      </c>
    </row>
    <row r="3171" spans="1:19" x14ac:dyDescent="0.35">
      <c r="A3171" s="72">
        <v>41392</v>
      </c>
      <c r="B3171" s="22" t="s">
        <v>99</v>
      </c>
      <c r="C3171" s="72" t="s">
        <v>59</v>
      </c>
      <c r="D3171" s="60">
        <v>2164</v>
      </c>
      <c r="E3171" s="22">
        <v>42</v>
      </c>
      <c r="F3171" s="49" t="s">
        <v>11</v>
      </c>
      <c r="G3171" s="49" t="s">
        <v>6</v>
      </c>
      <c r="H3171" s="73">
        <v>35.950000000000003</v>
      </c>
      <c r="I3171" s="73" t="s">
        <v>81</v>
      </c>
      <c r="J3171" s="74">
        <v>0</v>
      </c>
      <c r="K3171" s="73">
        <v>35.950000000000003</v>
      </c>
      <c r="L3171" s="73">
        <v>20.25</v>
      </c>
      <c r="M3171" s="22">
        <v>2</v>
      </c>
      <c r="N3171" s="22">
        <v>3027</v>
      </c>
      <c r="O3171" s="22" t="s">
        <v>50</v>
      </c>
      <c r="P3171" s="22" t="s">
        <v>23</v>
      </c>
      <c r="Q3171" s="75">
        <v>71.900000000000006</v>
      </c>
      <c r="R3171" s="73">
        <v>0</v>
      </c>
      <c r="S3171" s="73">
        <v>31.400000000000006</v>
      </c>
    </row>
    <row r="3172" spans="1:19" x14ac:dyDescent="0.35">
      <c r="A3172" s="72">
        <v>41392</v>
      </c>
      <c r="B3172" s="22" t="s">
        <v>99</v>
      </c>
      <c r="C3172" s="72" t="s">
        <v>59</v>
      </c>
      <c r="D3172" s="60">
        <v>2165</v>
      </c>
      <c r="E3172" s="22">
        <v>28</v>
      </c>
      <c r="F3172" s="49" t="s">
        <v>10</v>
      </c>
      <c r="G3172" s="49" t="s">
        <v>6</v>
      </c>
      <c r="H3172" s="73">
        <v>0.95</v>
      </c>
      <c r="I3172" s="73" t="s">
        <v>78</v>
      </c>
      <c r="J3172" s="74">
        <v>0</v>
      </c>
      <c r="K3172" s="73">
        <v>0.95</v>
      </c>
      <c r="L3172" s="73">
        <v>0.5</v>
      </c>
      <c r="M3172" s="22">
        <v>25</v>
      </c>
      <c r="N3172" s="22">
        <v>3019</v>
      </c>
      <c r="O3172" s="22" t="s">
        <v>28</v>
      </c>
      <c r="P3172" s="22" t="s">
        <v>29</v>
      </c>
      <c r="Q3172" s="75">
        <v>23.75</v>
      </c>
      <c r="R3172" s="73">
        <v>0</v>
      </c>
      <c r="S3172" s="73">
        <v>11.249999999999998</v>
      </c>
    </row>
    <row r="3173" spans="1:19" x14ac:dyDescent="0.35">
      <c r="A3173" s="72">
        <v>41392</v>
      </c>
      <c r="B3173" s="22" t="s">
        <v>99</v>
      </c>
      <c r="C3173" s="72" t="s">
        <v>59</v>
      </c>
      <c r="D3173" s="60">
        <v>2165</v>
      </c>
      <c r="E3173" s="22">
        <v>27</v>
      </c>
      <c r="F3173" s="49" t="s">
        <v>10</v>
      </c>
      <c r="G3173" s="49" t="s">
        <v>6</v>
      </c>
      <c r="H3173" s="73">
        <v>4.95</v>
      </c>
      <c r="I3173" s="73" t="s">
        <v>78</v>
      </c>
      <c r="J3173" s="74">
        <v>0</v>
      </c>
      <c r="K3173" s="73">
        <v>4.95</v>
      </c>
      <c r="L3173" s="73">
        <v>1.82</v>
      </c>
      <c r="M3173" s="22">
        <v>11</v>
      </c>
      <c r="N3173" s="22">
        <v>3019</v>
      </c>
      <c r="O3173" s="22" t="s">
        <v>28</v>
      </c>
      <c r="P3173" s="22" t="s">
        <v>29</v>
      </c>
      <c r="Q3173" s="75">
        <v>54.45</v>
      </c>
      <c r="R3173" s="73">
        <v>0</v>
      </c>
      <c r="S3173" s="73">
        <v>34.43</v>
      </c>
    </row>
    <row r="3174" spans="1:19" x14ac:dyDescent="0.35">
      <c r="A3174" s="72">
        <v>41392</v>
      </c>
      <c r="B3174" s="22" t="s">
        <v>99</v>
      </c>
      <c r="C3174" s="72" t="s">
        <v>59</v>
      </c>
      <c r="D3174" s="60">
        <v>2166</v>
      </c>
      <c r="E3174" s="22">
        <v>17</v>
      </c>
      <c r="F3174" s="49" t="s">
        <v>9</v>
      </c>
      <c r="G3174" s="49" t="s">
        <v>6</v>
      </c>
      <c r="H3174" s="73">
        <v>49.95</v>
      </c>
      <c r="I3174" s="73" t="s">
        <v>82</v>
      </c>
      <c r="J3174" s="74">
        <v>0</v>
      </c>
      <c r="K3174" s="73">
        <v>49.95</v>
      </c>
      <c r="L3174" s="73">
        <v>23.93</v>
      </c>
      <c r="M3174" s="22">
        <v>47</v>
      </c>
      <c r="N3174" s="22">
        <v>3032</v>
      </c>
      <c r="O3174" s="22" t="s">
        <v>30</v>
      </c>
      <c r="P3174" s="22" t="s">
        <v>31</v>
      </c>
      <c r="Q3174" s="75">
        <v>2347.65</v>
      </c>
      <c r="R3174" s="73">
        <v>0</v>
      </c>
      <c r="S3174" s="73">
        <v>1222.94</v>
      </c>
    </row>
    <row r="3175" spans="1:19" x14ac:dyDescent="0.35">
      <c r="A3175" s="72">
        <v>41392</v>
      </c>
      <c r="B3175" s="22" t="s">
        <v>99</v>
      </c>
      <c r="C3175" s="72" t="s">
        <v>59</v>
      </c>
      <c r="D3175" s="60">
        <v>2167</v>
      </c>
      <c r="E3175" s="22">
        <v>13</v>
      </c>
      <c r="F3175" s="49" t="s">
        <v>10</v>
      </c>
      <c r="G3175" s="49" t="s">
        <v>6</v>
      </c>
      <c r="H3175" s="73">
        <v>26.95</v>
      </c>
      <c r="I3175" s="73" t="s">
        <v>80</v>
      </c>
      <c r="J3175" s="74">
        <v>0.2</v>
      </c>
      <c r="K3175" s="73">
        <v>21.56</v>
      </c>
      <c r="L3175" s="73">
        <v>13.26</v>
      </c>
      <c r="M3175" s="22">
        <v>4</v>
      </c>
      <c r="N3175" s="22">
        <v>3015</v>
      </c>
      <c r="O3175" s="22" t="s">
        <v>37</v>
      </c>
      <c r="P3175" s="22" t="s">
        <v>29</v>
      </c>
      <c r="Q3175" s="75">
        <v>86.24</v>
      </c>
      <c r="R3175" s="73">
        <v>5.3900000000000006</v>
      </c>
      <c r="S3175" s="73">
        <v>33.199999999999996</v>
      </c>
    </row>
    <row r="3176" spans="1:19" x14ac:dyDescent="0.35">
      <c r="A3176" s="72">
        <v>41392</v>
      </c>
      <c r="B3176" s="22" t="s">
        <v>99</v>
      </c>
      <c r="C3176" s="72" t="s">
        <v>59</v>
      </c>
      <c r="D3176" s="60">
        <v>2167</v>
      </c>
      <c r="E3176" s="22">
        <v>33</v>
      </c>
      <c r="F3176" s="49" t="s">
        <v>10</v>
      </c>
      <c r="G3176" s="49" t="s">
        <v>6</v>
      </c>
      <c r="H3176" s="73">
        <v>19.95</v>
      </c>
      <c r="I3176" s="73" t="s">
        <v>79</v>
      </c>
      <c r="J3176" s="74">
        <v>0</v>
      </c>
      <c r="K3176" s="73">
        <v>19.95</v>
      </c>
      <c r="L3176" s="73">
        <v>9.7799999999999994</v>
      </c>
      <c r="M3176" s="22">
        <v>38</v>
      </c>
      <c r="N3176" s="22">
        <v>3015</v>
      </c>
      <c r="O3176" s="22" t="s">
        <v>37</v>
      </c>
      <c r="P3176" s="22" t="s">
        <v>29</v>
      </c>
      <c r="Q3176" s="75">
        <v>758.1</v>
      </c>
      <c r="R3176" s="73">
        <v>0</v>
      </c>
      <c r="S3176" s="73">
        <v>386.46</v>
      </c>
    </row>
    <row r="3177" spans="1:19" x14ac:dyDescent="0.35">
      <c r="A3177" s="72">
        <v>41392</v>
      </c>
      <c r="B3177" s="22" t="s">
        <v>99</v>
      </c>
      <c r="C3177" s="72" t="s">
        <v>59</v>
      </c>
      <c r="D3177" s="60">
        <v>2168</v>
      </c>
      <c r="E3177" s="22">
        <v>3</v>
      </c>
      <c r="F3177" s="49" t="s">
        <v>11</v>
      </c>
      <c r="G3177" s="49" t="s">
        <v>6</v>
      </c>
      <c r="H3177" s="73">
        <v>59.95</v>
      </c>
      <c r="I3177" s="73" t="s">
        <v>83</v>
      </c>
      <c r="J3177" s="74">
        <v>0.1</v>
      </c>
      <c r="K3177" s="73">
        <v>53.96</v>
      </c>
      <c r="L3177" s="73">
        <v>28.73</v>
      </c>
      <c r="M3177" s="22">
        <v>1</v>
      </c>
      <c r="N3177" s="22">
        <v>3027</v>
      </c>
      <c r="O3177" s="22" t="s">
        <v>50</v>
      </c>
      <c r="P3177" s="22" t="s">
        <v>23</v>
      </c>
      <c r="Q3177" s="75">
        <v>53.96</v>
      </c>
      <c r="R3177" s="73">
        <v>5.990000000000002</v>
      </c>
      <c r="S3177" s="73">
        <v>25.23</v>
      </c>
    </row>
    <row r="3178" spans="1:19" x14ac:dyDescent="0.35">
      <c r="A3178" s="72">
        <v>41392</v>
      </c>
      <c r="B3178" s="22" t="s">
        <v>99</v>
      </c>
      <c r="C3178" s="72" t="s">
        <v>59</v>
      </c>
      <c r="D3178" s="60">
        <v>2169</v>
      </c>
      <c r="E3178" s="22">
        <v>25</v>
      </c>
      <c r="F3178" s="49" t="s">
        <v>9</v>
      </c>
      <c r="G3178" s="49" t="s">
        <v>6</v>
      </c>
      <c r="H3178" s="73">
        <v>0.95</v>
      </c>
      <c r="I3178" s="73" t="s">
        <v>78</v>
      </c>
      <c r="J3178" s="74">
        <v>0</v>
      </c>
      <c r="K3178" s="73">
        <v>0.95</v>
      </c>
      <c r="L3178" s="73">
        <v>0.35</v>
      </c>
      <c r="M3178" s="22">
        <v>4</v>
      </c>
      <c r="N3178" s="22">
        <v>3019</v>
      </c>
      <c r="O3178" s="22" t="s">
        <v>28</v>
      </c>
      <c r="P3178" s="22" t="s">
        <v>29</v>
      </c>
      <c r="Q3178" s="75">
        <v>3.8</v>
      </c>
      <c r="R3178" s="73">
        <v>0</v>
      </c>
      <c r="S3178" s="73">
        <v>2.4</v>
      </c>
    </row>
    <row r="3179" spans="1:19" x14ac:dyDescent="0.35">
      <c r="A3179" s="72">
        <v>41392</v>
      </c>
      <c r="B3179" s="22" t="s">
        <v>99</v>
      </c>
      <c r="C3179" s="72" t="s">
        <v>59</v>
      </c>
      <c r="D3179" s="60">
        <v>2170</v>
      </c>
      <c r="E3179" s="22">
        <v>6</v>
      </c>
      <c r="F3179" s="49" t="s">
        <v>11</v>
      </c>
      <c r="G3179" s="49" t="s">
        <v>6</v>
      </c>
      <c r="H3179" s="73">
        <v>55.95</v>
      </c>
      <c r="I3179" s="73" t="s">
        <v>83</v>
      </c>
      <c r="J3179" s="74">
        <v>0</v>
      </c>
      <c r="K3179" s="73">
        <v>55.95</v>
      </c>
      <c r="L3179" s="73">
        <v>16.059999999999999</v>
      </c>
      <c r="M3179" s="22">
        <v>37</v>
      </c>
      <c r="N3179" s="22">
        <v>3010</v>
      </c>
      <c r="O3179" s="22" t="s">
        <v>45</v>
      </c>
      <c r="P3179" s="22" t="s">
        <v>44</v>
      </c>
      <c r="Q3179" s="75">
        <v>2070.15</v>
      </c>
      <c r="R3179" s="73">
        <v>0</v>
      </c>
      <c r="S3179" s="73">
        <v>1475.93</v>
      </c>
    </row>
    <row r="3180" spans="1:19" x14ac:dyDescent="0.35">
      <c r="A3180" s="72">
        <v>41392</v>
      </c>
      <c r="B3180" s="22" t="s">
        <v>99</v>
      </c>
      <c r="C3180" s="72" t="s">
        <v>59</v>
      </c>
      <c r="D3180" s="60">
        <v>2171</v>
      </c>
      <c r="E3180" s="22">
        <v>2</v>
      </c>
      <c r="F3180" s="49" t="s">
        <v>9</v>
      </c>
      <c r="G3180" s="49" t="s">
        <v>6</v>
      </c>
      <c r="H3180" s="73">
        <v>44.95</v>
      </c>
      <c r="I3180" s="73" t="s">
        <v>82</v>
      </c>
      <c r="J3180" s="74">
        <v>0</v>
      </c>
      <c r="K3180" s="73">
        <v>44.95</v>
      </c>
      <c r="L3180" s="73">
        <v>27.95</v>
      </c>
      <c r="M3180" s="22">
        <v>2</v>
      </c>
      <c r="N3180" s="22">
        <v>3025</v>
      </c>
      <c r="O3180" s="22" t="s">
        <v>35</v>
      </c>
      <c r="P3180" s="22" t="s">
        <v>31</v>
      </c>
      <c r="Q3180" s="75">
        <v>89.9</v>
      </c>
      <c r="R3180" s="73">
        <v>0</v>
      </c>
      <c r="S3180" s="73">
        <v>34.000000000000007</v>
      </c>
    </row>
    <row r="3181" spans="1:19" x14ac:dyDescent="0.35">
      <c r="A3181" s="72">
        <v>41392</v>
      </c>
      <c r="B3181" s="22" t="s">
        <v>99</v>
      </c>
      <c r="C3181" s="72" t="s">
        <v>59</v>
      </c>
      <c r="D3181" s="60">
        <v>2172</v>
      </c>
      <c r="E3181" s="22">
        <v>18</v>
      </c>
      <c r="F3181" s="49" t="s">
        <v>9</v>
      </c>
      <c r="G3181" s="49" t="s">
        <v>6</v>
      </c>
      <c r="H3181" s="73">
        <v>54.95</v>
      </c>
      <c r="I3181" s="73" t="s">
        <v>83</v>
      </c>
      <c r="J3181" s="74">
        <v>0</v>
      </c>
      <c r="K3181" s="73">
        <v>54.95</v>
      </c>
      <c r="L3181" s="73">
        <v>26.65</v>
      </c>
      <c r="M3181" s="22">
        <v>25</v>
      </c>
      <c r="N3181" s="22">
        <v>3033</v>
      </c>
      <c r="O3181" s="22" t="s">
        <v>22</v>
      </c>
      <c r="P3181" s="22" t="s">
        <v>23</v>
      </c>
      <c r="Q3181" s="75">
        <v>1373.75</v>
      </c>
      <c r="R3181" s="73">
        <v>0</v>
      </c>
      <c r="S3181" s="73">
        <v>707.50000000000011</v>
      </c>
    </row>
    <row r="3182" spans="1:19" x14ac:dyDescent="0.35">
      <c r="A3182" s="72">
        <v>41392</v>
      </c>
      <c r="B3182" s="22" t="s">
        <v>99</v>
      </c>
      <c r="C3182" s="72" t="s">
        <v>59</v>
      </c>
      <c r="D3182" s="60">
        <v>2173</v>
      </c>
      <c r="E3182" s="22">
        <v>20</v>
      </c>
      <c r="F3182" s="49" t="s">
        <v>10</v>
      </c>
      <c r="G3182" s="49" t="s">
        <v>6</v>
      </c>
      <c r="H3182" s="73">
        <v>16.95</v>
      </c>
      <c r="I3182" s="73" t="s">
        <v>79</v>
      </c>
      <c r="J3182" s="74">
        <v>0</v>
      </c>
      <c r="K3182" s="73">
        <v>16.95</v>
      </c>
      <c r="L3182" s="73">
        <v>6.76</v>
      </c>
      <c r="M3182" s="22">
        <v>2</v>
      </c>
      <c r="N3182" s="22">
        <v>3030</v>
      </c>
      <c r="O3182" s="22" t="s">
        <v>40</v>
      </c>
      <c r="P3182" s="22" t="s">
        <v>41</v>
      </c>
      <c r="Q3182" s="75">
        <v>33.9</v>
      </c>
      <c r="R3182" s="73">
        <v>0</v>
      </c>
      <c r="S3182" s="73">
        <v>20.38</v>
      </c>
    </row>
    <row r="3183" spans="1:19" x14ac:dyDescent="0.35">
      <c r="A3183" s="72">
        <v>41392</v>
      </c>
      <c r="B3183" s="22" t="s">
        <v>99</v>
      </c>
      <c r="C3183" s="72" t="s">
        <v>59</v>
      </c>
      <c r="D3183" s="60">
        <v>2174</v>
      </c>
      <c r="E3183" s="22">
        <v>38</v>
      </c>
      <c r="F3183" s="49" t="s">
        <v>9</v>
      </c>
      <c r="G3183" s="49" t="s">
        <v>6</v>
      </c>
      <c r="H3183" s="73">
        <v>24.95</v>
      </c>
      <c r="I3183" s="73" t="s">
        <v>80</v>
      </c>
      <c r="J3183" s="74">
        <v>0</v>
      </c>
      <c r="K3183" s="73">
        <v>24.95</v>
      </c>
      <c r="L3183" s="73">
        <v>11.48</v>
      </c>
      <c r="M3183" s="22">
        <v>6</v>
      </c>
      <c r="N3183" s="22">
        <v>3020</v>
      </c>
      <c r="O3183" s="22" t="s">
        <v>26</v>
      </c>
      <c r="P3183" s="22" t="s">
        <v>27</v>
      </c>
      <c r="Q3183" s="75">
        <v>149.69999999999999</v>
      </c>
      <c r="R3183" s="73">
        <v>0</v>
      </c>
      <c r="S3183" s="73">
        <v>80.819999999999993</v>
      </c>
    </row>
    <row r="3184" spans="1:19" x14ac:dyDescent="0.35">
      <c r="A3184" s="72">
        <v>41392</v>
      </c>
      <c r="B3184" s="22" t="s">
        <v>99</v>
      </c>
      <c r="C3184" s="72" t="s">
        <v>59</v>
      </c>
      <c r="D3184" s="60">
        <v>2174</v>
      </c>
      <c r="E3184" s="22">
        <v>21</v>
      </c>
      <c r="F3184" s="49" t="s">
        <v>9</v>
      </c>
      <c r="G3184" s="49" t="s">
        <v>6</v>
      </c>
      <c r="H3184" s="73">
        <v>26.95</v>
      </c>
      <c r="I3184" s="73" t="s">
        <v>80</v>
      </c>
      <c r="J3184" s="74">
        <v>0</v>
      </c>
      <c r="K3184" s="73">
        <v>26.95</v>
      </c>
      <c r="L3184" s="73">
        <v>12.42</v>
      </c>
      <c r="M3184" s="22">
        <v>14</v>
      </c>
      <c r="N3184" s="22">
        <v>3020</v>
      </c>
      <c r="O3184" s="22" t="s">
        <v>26</v>
      </c>
      <c r="P3184" s="22" t="s">
        <v>27</v>
      </c>
      <c r="Q3184" s="75">
        <v>377.3</v>
      </c>
      <c r="R3184" s="73">
        <v>0</v>
      </c>
      <c r="S3184" s="73">
        <v>203.42</v>
      </c>
    </row>
    <row r="3185" spans="1:19" x14ac:dyDescent="0.35">
      <c r="A3185" s="72">
        <v>41392</v>
      </c>
      <c r="B3185" s="22" t="s">
        <v>99</v>
      </c>
      <c r="C3185" s="72" t="s">
        <v>59</v>
      </c>
      <c r="D3185" s="60">
        <v>2175</v>
      </c>
      <c r="E3185" s="22">
        <v>22</v>
      </c>
      <c r="F3185" s="49" t="s">
        <v>9</v>
      </c>
      <c r="G3185" s="49" t="s">
        <v>6</v>
      </c>
      <c r="H3185" s="73">
        <v>0.95</v>
      </c>
      <c r="I3185" s="73" t="s">
        <v>78</v>
      </c>
      <c r="J3185" s="74">
        <v>0</v>
      </c>
      <c r="K3185" s="73">
        <v>0.95</v>
      </c>
      <c r="L3185" s="73">
        <v>0.56999999999999995</v>
      </c>
      <c r="M3185" s="22">
        <v>7</v>
      </c>
      <c r="N3185" s="22">
        <v>3012</v>
      </c>
      <c r="O3185" s="22" t="s">
        <v>36</v>
      </c>
      <c r="P3185" s="22" t="s">
        <v>34</v>
      </c>
      <c r="Q3185" s="75">
        <v>6.6499999999999995</v>
      </c>
      <c r="R3185" s="73">
        <v>0</v>
      </c>
      <c r="S3185" s="73">
        <v>2.66</v>
      </c>
    </row>
    <row r="3186" spans="1:19" x14ac:dyDescent="0.35">
      <c r="A3186" s="72">
        <v>41392</v>
      </c>
      <c r="B3186" s="22" t="s">
        <v>99</v>
      </c>
      <c r="C3186" s="72" t="s">
        <v>59</v>
      </c>
      <c r="D3186" s="60">
        <v>2175</v>
      </c>
      <c r="E3186" s="22">
        <v>44</v>
      </c>
      <c r="F3186" s="49" t="s">
        <v>9</v>
      </c>
      <c r="G3186" s="49" t="s">
        <v>6</v>
      </c>
      <c r="H3186" s="73">
        <v>38.950000000000003</v>
      </c>
      <c r="I3186" s="73" t="s">
        <v>81</v>
      </c>
      <c r="J3186" s="74">
        <v>0.1</v>
      </c>
      <c r="K3186" s="73">
        <v>35.06</v>
      </c>
      <c r="L3186" s="73">
        <v>24.76</v>
      </c>
      <c r="M3186" s="22">
        <v>39</v>
      </c>
      <c r="N3186" s="22">
        <v>3012</v>
      </c>
      <c r="O3186" s="22" t="s">
        <v>36</v>
      </c>
      <c r="P3186" s="22" t="s">
        <v>34</v>
      </c>
      <c r="Q3186" s="75">
        <v>1367.3400000000001</v>
      </c>
      <c r="R3186" s="73">
        <v>3.8900000000000006</v>
      </c>
      <c r="S3186" s="73">
        <v>401.70000000000005</v>
      </c>
    </row>
    <row r="3187" spans="1:19" x14ac:dyDescent="0.35">
      <c r="A3187" s="72">
        <v>41392</v>
      </c>
      <c r="B3187" s="22" t="s">
        <v>99</v>
      </c>
      <c r="C3187" s="72" t="s">
        <v>59</v>
      </c>
      <c r="D3187" s="60">
        <v>2176</v>
      </c>
      <c r="E3187" s="22">
        <v>7</v>
      </c>
      <c r="F3187" s="49" t="s">
        <v>11</v>
      </c>
      <c r="G3187" s="49" t="s">
        <v>6</v>
      </c>
      <c r="H3187" s="73">
        <v>20.95</v>
      </c>
      <c r="I3187" s="73" t="s">
        <v>80</v>
      </c>
      <c r="J3187" s="74">
        <v>0</v>
      </c>
      <c r="K3187" s="73">
        <v>20.95</v>
      </c>
      <c r="L3187" s="73">
        <v>10.039999999999999</v>
      </c>
      <c r="M3187" s="22">
        <v>2</v>
      </c>
      <c r="N3187" s="22">
        <v>3020</v>
      </c>
      <c r="O3187" s="22" t="s">
        <v>26</v>
      </c>
      <c r="P3187" s="22" t="s">
        <v>27</v>
      </c>
      <c r="Q3187" s="75">
        <v>41.9</v>
      </c>
      <c r="R3187" s="73">
        <v>0</v>
      </c>
      <c r="S3187" s="73">
        <v>21.82</v>
      </c>
    </row>
    <row r="3188" spans="1:19" x14ac:dyDescent="0.35">
      <c r="A3188" s="72">
        <v>41392</v>
      </c>
      <c r="B3188" s="22" t="s">
        <v>99</v>
      </c>
      <c r="C3188" s="72" t="s">
        <v>59</v>
      </c>
      <c r="D3188" s="60">
        <v>2176</v>
      </c>
      <c r="E3188" s="22">
        <v>9</v>
      </c>
      <c r="F3188" s="49" t="s">
        <v>11</v>
      </c>
      <c r="G3188" s="49" t="s">
        <v>6</v>
      </c>
      <c r="H3188" s="73">
        <v>48.95</v>
      </c>
      <c r="I3188" s="73" t="s">
        <v>82</v>
      </c>
      <c r="J3188" s="74">
        <v>0</v>
      </c>
      <c r="K3188" s="73">
        <v>48.95</v>
      </c>
      <c r="L3188" s="73">
        <v>24.52</v>
      </c>
      <c r="M3188" s="22">
        <v>11</v>
      </c>
      <c r="N3188" s="22">
        <v>3020</v>
      </c>
      <c r="O3188" s="22" t="s">
        <v>26</v>
      </c>
      <c r="P3188" s="22" t="s">
        <v>27</v>
      </c>
      <c r="Q3188" s="75">
        <v>538.45000000000005</v>
      </c>
      <c r="R3188" s="73">
        <v>0</v>
      </c>
      <c r="S3188" s="73">
        <v>268.73</v>
      </c>
    </row>
    <row r="3189" spans="1:19" x14ac:dyDescent="0.35">
      <c r="A3189" s="72">
        <v>41392</v>
      </c>
      <c r="B3189" s="22" t="s">
        <v>99</v>
      </c>
      <c r="C3189" s="72" t="s">
        <v>59</v>
      </c>
      <c r="D3189" s="60">
        <v>2177</v>
      </c>
      <c r="E3189" s="22">
        <v>38</v>
      </c>
      <c r="F3189" s="49" t="s">
        <v>11</v>
      </c>
      <c r="G3189" s="49" t="s">
        <v>6</v>
      </c>
      <c r="H3189" s="73">
        <v>24.95</v>
      </c>
      <c r="I3189" s="73" t="s">
        <v>80</v>
      </c>
      <c r="J3189" s="74">
        <v>0</v>
      </c>
      <c r="K3189" s="73">
        <v>24.95</v>
      </c>
      <c r="L3189" s="73">
        <v>11.48</v>
      </c>
      <c r="M3189" s="22">
        <v>1</v>
      </c>
      <c r="N3189" s="22">
        <v>3018</v>
      </c>
      <c r="O3189" s="22" t="s">
        <v>49</v>
      </c>
      <c r="P3189" s="22" t="s">
        <v>41</v>
      </c>
      <c r="Q3189" s="75">
        <v>24.95</v>
      </c>
      <c r="R3189" s="73">
        <v>0</v>
      </c>
      <c r="S3189" s="73">
        <v>13.469999999999999</v>
      </c>
    </row>
    <row r="3190" spans="1:19" x14ac:dyDescent="0.35">
      <c r="A3190" s="72">
        <v>41392</v>
      </c>
      <c r="B3190" s="22" t="s">
        <v>99</v>
      </c>
      <c r="C3190" s="72" t="s">
        <v>59</v>
      </c>
      <c r="D3190" s="60">
        <v>2178</v>
      </c>
      <c r="E3190" s="22">
        <v>5</v>
      </c>
      <c r="F3190" s="49" t="s">
        <v>10</v>
      </c>
      <c r="G3190" s="49" t="s">
        <v>6</v>
      </c>
      <c r="H3190" s="73">
        <v>24.95</v>
      </c>
      <c r="I3190" s="73" t="s">
        <v>80</v>
      </c>
      <c r="J3190" s="74">
        <v>0.2</v>
      </c>
      <c r="K3190" s="73">
        <v>19.96</v>
      </c>
      <c r="L3190" s="73">
        <v>12.27</v>
      </c>
      <c r="M3190" s="22">
        <v>7</v>
      </c>
      <c r="N3190" s="22">
        <v>3016</v>
      </c>
      <c r="O3190" s="22" t="s">
        <v>42</v>
      </c>
      <c r="P3190" s="22" t="s">
        <v>29</v>
      </c>
      <c r="Q3190" s="75">
        <v>139.72</v>
      </c>
      <c r="R3190" s="73">
        <v>4.9899999999999984</v>
      </c>
      <c r="S3190" s="73">
        <v>53.830000000000013</v>
      </c>
    </row>
    <row r="3191" spans="1:19" x14ac:dyDescent="0.35">
      <c r="A3191" s="72">
        <v>41392</v>
      </c>
      <c r="B3191" s="22" t="s">
        <v>99</v>
      </c>
      <c r="C3191" s="72" t="s">
        <v>59</v>
      </c>
      <c r="D3191" s="60">
        <v>2179</v>
      </c>
      <c r="E3191" s="22">
        <v>33</v>
      </c>
      <c r="F3191" s="49" t="s">
        <v>9</v>
      </c>
      <c r="G3191" s="49" t="s">
        <v>6</v>
      </c>
      <c r="H3191" s="73">
        <v>19.95</v>
      </c>
      <c r="I3191" s="73" t="s">
        <v>79</v>
      </c>
      <c r="J3191" s="74">
        <v>0</v>
      </c>
      <c r="K3191" s="73">
        <v>19.95</v>
      </c>
      <c r="L3191" s="73">
        <v>9.7799999999999994</v>
      </c>
      <c r="M3191" s="22">
        <v>5</v>
      </c>
      <c r="N3191" s="22">
        <v>3032</v>
      </c>
      <c r="O3191" s="22" t="s">
        <v>30</v>
      </c>
      <c r="P3191" s="22" t="s">
        <v>31</v>
      </c>
      <c r="Q3191" s="75">
        <v>99.75</v>
      </c>
      <c r="R3191" s="73">
        <v>0</v>
      </c>
      <c r="S3191" s="73">
        <v>50.85</v>
      </c>
    </row>
    <row r="3192" spans="1:19" x14ac:dyDescent="0.35">
      <c r="A3192" s="72">
        <v>41392</v>
      </c>
      <c r="B3192" s="22" t="s">
        <v>99</v>
      </c>
      <c r="C3192" s="72" t="s">
        <v>59</v>
      </c>
      <c r="D3192" s="60">
        <v>2180</v>
      </c>
      <c r="E3192" s="22">
        <v>15</v>
      </c>
      <c r="F3192" s="49" t="s">
        <v>11</v>
      </c>
      <c r="G3192" s="49" t="s">
        <v>6</v>
      </c>
      <c r="H3192" s="73">
        <v>28.95</v>
      </c>
      <c r="I3192" s="73" t="s">
        <v>80</v>
      </c>
      <c r="J3192" s="74">
        <v>0</v>
      </c>
      <c r="K3192" s="73">
        <v>28.95</v>
      </c>
      <c r="L3192" s="73">
        <v>17.53</v>
      </c>
      <c r="M3192" s="22">
        <v>6</v>
      </c>
      <c r="N3192" s="22">
        <v>3027</v>
      </c>
      <c r="O3192" s="22" t="s">
        <v>50</v>
      </c>
      <c r="P3192" s="22" t="s">
        <v>23</v>
      </c>
      <c r="Q3192" s="75">
        <v>173.7</v>
      </c>
      <c r="R3192" s="73">
        <v>0</v>
      </c>
      <c r="S3192" s="73">
        <v>68.519999999999982</v>
      </c>
    </row>
    <row r="3193" spans="1:19" x14ac:dyDescent="0.35">
      <c r="A3193" s="72">
        <v>41392</v>
      </c>
      <c r="B3193" s="22" t="s">
        <v>99</v>
      </c>
      <c r="C3193" s="72" t="s">
        <v>59</v>
      </c>
      <c r="D3193" s="60">
        <v>2180</v>
      </c>
      <c r="E3193" s="22">
        <v>9</v>
      </c>
      <c r="F3193" s="49" t="s">
        <v>11</v>
      </c>
      <c r="G3193" s="49" t="s">
        <v>6</v>
      </c>
      <c r="H3193" s="73">
        <v>48.95</v>
      </c>
      <c r="I3193" s="73" t="s">
        <v>82</v>
      </c>
      <c r="J3193" s="74">
        <v>0</v>
      </c>
      <c r="K3193" s="73">
        <v>48.95</v>
      </c>
      <c r="L3193" s="73">
        <v>24.52</v>
      </c>
      <c r="M3193" s="22">
        <v>33</v>
      </c>
      <c r="N3193" s="22">
        <v>3027</v>
      </c>
      <c r="O3193" s="22" t="s">
        <v>50</v>
      </c>
      <c r="P3193" s="22" t="s">
        <v>23</v>
      </c>
      <c r="Q3193" s="75">
        <v>1615.3500000000001</v>
      </c>
      <c r="R3193" s="73">
        <v>0</v>
      </c>
      <c r="S3193" s="73">
        <v>806.19</v>
      </c>
    </row>
    <row r="3194" spans="1:19" x14ac:dyDescent="0.35">
      <c r="A3194" s="72">
        <v>41392</v>
      </c>
      <c r="B3194" s="22" t="s">
        <v>99</v>
      </c>
      <c r="C3194" s="72" t="s">
        <v>59</v>
      </c>
      <c r="D3194" s="60">
        <v>2181</v>
      </c>
      <c r="E3194" s="22">
        <v>24</v>
      </c>
      <c r="F3194" s="49" t="s">
        <v>10</v>
      </c>
      <c r="G3194" s="49" t="s">
        <v>6</v>
      </c>
      <c r="H3194" s="73">
        <v>27.95</v>
      </c>
      <c r="I3194" s="73" t="s">
        <v>80</v>
      </c>
      <c r="J3194" s="74">
        <v>0.1</v>
      </c>
      <c r="K3194" s="73">
        <v>25.16</v>
      </c>
      <c r="L3194" s="73">
        <v>16.8</v>
      </c>
      <c r="M3194" s="22">
        <v>28</v>
      </c>
      <c r="N3194" s="22">
        <v>3015</v>
      </c>
      <c r="O3194" s="22" t="s">
        <v>37</v>
      </c>
      <c r="P3194" s="22" t="s">
        <v>29</v>
      </c>
      <c r="Q3194" s="75">
        <v>704.48</v>
      </c>
      <c r="R3194" s="73">
        <v>2.7899999999999991</v>
      </c>
      <c r="S3194" s="73">
        <v>234.07999999999998</v>
      </c>
    </row>
    <row r="3195" spans="1:19" x14ac:dyDescent="0.35">
      <c r="A3195" s="72">
        <v>41392</v>
      </c>
      <c r="B3195" s="22" t="s">
        <v>99</v>
      </c>
      <c r="C3195" s="72" t="s">
        <v>59</v>
      </c>
      <c r="D3195" s="60">
        <v>2181</v>
      </c>
      <c r="E3195" s="22">
        <v>27</v>
      </c>
      <c r="F3195" s="49" t="s">
        <v>10</v>
      </c>
      <c r="G3195" s="49" t="s">
        <v>6</v>
      </c>
      <c r="H3195" s="73">
        <v>4.95</v>
      </c>
      <c r="I3195" s="73" t="s">
        <v>78</v>
      </c>
      <c r="J3195" s="74">
        <v>0.1</v>
      </c>
      <c r="K3195" s="73">
        <v>4.46</v>
      </c>
      <c r="L3195" s="73">
        <v>1.82</v>
      </c>
      <c r="M3195" s="22">
        <v>5</v>
      </c>
      <c r="N3195" s="22">
        <v>3015</v>
      </c>
      <c r="O3195" s="22" t="s">
        <v>37</v>
      </c>
      <c r="P3195" s="22" t="s">
        <v>29</v>
      </c>
      <c r="Q3195" s="75">
        <v>22.3</v>
      </c>
      <c r="R3195" s="73">
        <v>0.49000000000000021</v>
      </c>
      <c r="S3195" s="73">
        <v>13.2</v>
      </c>
    </row>
    <row r="3196" spans="1:19" x14ac:dyDescent="0.35">
      <c r="A3196" s="72">
        <v>41392</v>
      </c>
      <c r="B3196" s="22" t="s">
        <v>99</v>
      </c>
      <c r="C3196" s="72" t="s">
        <v>59</v>
      </c>
      <c r="D3196" s="60">
        <v>2182</v>
      </c>
      <c r="E3196" s="22">
        <v>8</v>
      </c>
      <c r="F3196" s="49" t="s">
        <v>11</v>
      </c>
      <c r="G3196" s="49" t="s">
        <v>6</v>
      </c>
      <c r="H3196" s="73">
        <v>7.95</v>
      </c>
      <c r="I3196" s="73" t="s">
        <v>78</v>
      </c>
      <c r="J3196" s="74">
        <v>0</v>
      </c>
      <c r="K3196" s="73">
        <v>7.95</v>
      </c>
      <c r="L3196" s="73">
        <v>4.53</v>
      </c>
      <c r="M3196" s="22">
        <v>37</v>
      </c>
      <c r="N3196" s="22">
        <v>3023</v>
      </c>
      <c r="O3196" s="22" t="s">
        <v>38</v>
      </c>
      <c r="P3196" s="22" t="s">
        <v>23</v>
      </c>
      <c r="Q3196" s="75">
        <v>294.15000000000003</v>
      </c>
      <c r="R3196" s="73">
        <v>0</v>
      </c>
      <c r="S3196" s="73">
        <v>126.53999999999999</v>
      </c>
    </row>
    <row r="3197" spans="1:19" x14ac:dyDescent="0.35">
      <c r="A3197" s="72">
        <v>41392</v>
      </c>
      <c r="B3197" s="22" t="s">
        <v>99</v>
      </c>
      <c r="C3197" s="72" t="s">
        <v>59</v>
      </c>
      <c r="D3197" s="60">
        <v>2183</v>
      </c>
      <c r="E3197" s="22">
        <v>6</v>
      </c>
      <c r="F3197" s="49" t="s">
        <v>9</v>
      </c>
      <c r="G3197" s="49" t="s">
        <v>6</v>
      </c>
      <c r="H3197" s="73">
        <v>55.95</v>
      </c>
      <c r="I3197" s="73" t="s">
        <v>83</v>
      </c>
      <c r="J3197" s="74">
        <v>0.2</v>
      </c>
      <c r="K3197" s="73">
        <v>44.76</v>
      </c>
      <c r="L3197" s="73">
        <v>16.059999999999999</v>
      </c>
      <c r="M3197" s="22">
        <v>34</v>
      </c>
      <c r="N3197" s="22">
        <v>3026</v>
      </c>
      <c r="O3197" s="22" t="s">
        <v>51</v>
      </c>
      <c r="P3197" s="22" t="s">
        <v>41</v>
      </c>
      <c r="Q3197" s="75">
        <v>1521.84</v>
      </c>
      <c r="R3197" s="73">
        <v>11.190000000000005</v>
      </c>
      <c r="S3197" s="73">
        <v>975.8</v>
      </c>
    </row>
    <row r="3198" spans="1:19" x14ac:dyDescent="0.35">
      <c r="A3198" s="72">
        <v>41392</v>
      </c>
      <c r="B3198" s="22" t="s">
        <v>99</v>
      </c>
      <c r="C3198" s="72" t="s">
        <v>59</v>
      </c>
      <c r="D3198" s="60">
        <v>2184</v>
      </c>
      <c r="E3198" s="22">
        <v>21</v>
      </c>
      <c r="F3198" s="49" t="s">
        <v>11</v>
      </c>
      <c r="G3198" s="49" t="s">
        <v>6</v>
      </c>
      <c r="H3198" s="73">
        <v>26.95</v>
      </c>
      <c r="I3198" s="73" t="s">
        <v>80</v>
      </c>
      <c r="J3198" s="74">
        <v>0</v>
      </c>
      <c r="K3198" s="73">
        <v>26.95</v>
      </c>
      <c r="L3198" s="73">
        <v>12.42</v>
      </c>
      <c r="M3198" s="22">
        <v>14</v>
      </c>
      <c r="N3198" s="22">
        <v>3031</v>
      </c>
      <c r="O3198" s="22" t="s">
        <v>48</v>
      </c>
      <c r="P3198" s="22" t="s">
        <v>23</v>
      </c>
      <c r="Q3198" s="75">
        <v>377.3</v>
      </c>
      <c r="R3198" s="73">
        <v>0</v>
      </c>
      <c r="S3198" s="73">
        <v>203.42</v>
      </c>
    </row>
    <row r="3199" spans="1:19" x14ac:dyDescent="0.35">
      <c r="A3199" s="72">
        <v>41392</v>
      </c>
      <c r="B3199" s="22" t="s">
        <v>99</v>
      </c>
      <c r="C3199" s="72" t="s">
        <v>59</v>
      </c>
      <c r="D3199" s="60">
        <v>2184</v>
      </c>
      <c r="E3199" s="22">
        <v>45</v>
      </c>
      <c r="F3199" s="49" t="s">
        <v>11</v>
      </c>
      <c r="G3199" s="49" t="s">
        <v>6</v>
      </c>
      <c r="H3199" s="73">
        <v>38.950000000000003</v>
      </c>
      <c r="I3199" s="73" t="s">
        <v>81</v>
      </c>
      <c r="J3199" s="74">
        <v>0</v>
      </c>
      <c r="K3199" s="73">
        <v>38.950000000000003</v>
      </c>
      <c r="L3199" s="73">
        <v>22.33</v>
      </c>
      <c r="M3199" s="22">
        <v>5</v>
      </c>
      <c r="N3199" s="22">
        <v>3031</v>
      </c>
      <c r="O3199" s="22" t="s">
        <v>48</v>
      </c>
      <c r="P3199" s="22" t="s">
        <v>23</v>
      </c>
      <c r="Q3199" s="75">
        <v>194.75</v>
      </c>
      <c r="R3199" s="73">
        <v>0</v>
      </c>
      <c r="S3199" s="73">
        <v>83.100000000000023</v>
      </c>
    </row>
    <row r="3200" spans="1:19" x14ac:dyDescent="0.35">
      <c r="A3200" s="72">
        <v>41392</v>
      </c>
      <c r="B3200" s="22" t="s">
        <v>99</v>
      </c>
      <c r="C3200" s="72" t="s">
        <v>59</v>
      </c>
      <c r="D3200" s="60">
        <v>2185</v>
      </c>
      <c r="E3200" s="22">
        <v>50</v>
      </c>
      <c r="F3200" s="49" t="s">
        <v>10</v>
      </c>
      <c r="G3200" s="49" t="s">
        <v>6</v>
      </c>
      <c r="H3200" s="73">
        <v>24.95</v>
      </c>
      <c r="I3200" s="73" t="s">
        <v>80</v>
      </c>
      <c r="J3200" s="74">
        <v>0</v>
      </c>
      <c r="K3200" s="73">
        <v>24.95</v>
      </c>
      <c r="L3200" s="73">
        <v>12.14</v>
      </c>
      <c r="M3200" s="22">
        <v>2</v>
      </c>
      <c r="N3200" s="22">
        <v>3028</v>
      </c>
      <c r="O3200" s="22" t="s">
        <v>39</v>
      </c>
      <c r="P3200" s="22" t="s">
        <v>27</v>
      </c>
      <c r="Q3200" s="75">
        <v>49.9</v>
      </c>
      <c r="R3200" s="73">
        <v>0</v>
      </c>
      <c r="S3200" s="73">
        <v>25.619999999999997</v>
      </c>
    </row>
    <row r="3201" spans="1:19" x14ac:dyDescent="0.35">
      <c r="A3201" s="72">
        <v>41392</v>
      </c>
      <c r="B3201" s="22" t="s">
        <v>99</v>
      </c>
      <c r="C3201" s="72" t="s">
        <v>59</v>
      </c>
      <c r="D3201" s="60">
        <v>2185</v>
      </c>
      <c r="E3201" s="22">
        <v>6</v>
      </c>
      <c r="F3201" s="49" t="s">
        <v>10</v>
      </c>
      <c r="G3201" s="49" t="s">
        <v>6</v>
      </c>
      <c r="H3201" s="73">
        <v>55.95</v>
      </c>
      <c r="I3201" s="73" t="s">
        <v>83</v>
      </c>
      <c r="J3201" s="74">
        <v>0</v>
      </c>
      <c r="K3201" s="73">
        <v>55.95</v>
      </c>
      <c r="L3201" s="73">
        <v>16.059999999999999</v>
      </c>
      <c r="M3201" s="22">
        <v>23</v>
      </c>
      <c r="N3201" s="22">
        <v>3028</v>
      </c>
      <c r="O3201" s="22" t="s">
        <v>39</v>
      </c>
      <c r="P3201" s="22" t="s">
        <v>27</v>
      </c>
      <c r="Q3201" s="75">
        <v>1286.8500000000001</v>
      </c>
      <c r="R3201" s="73">
        <v>0</v>
      </c>
      <c r="S3201" s="73">
        <v>917.47</v>
      </c>
    </row>
    <row r="3202" spans="1:19" x14ac:dyDescent="0.35">
      <c r="A3202" s="72">
        <v>41392</v>
      </c>
      <c r="B3202" s="22" t="s">
        <v>99</v>
      </c>
      <c r="C3202" s="72" t="s">
        <v>59</v>
      </c>
      <c r="D3202" s="60">
        <v>2186</v>
      </c>
      <c r="E3202" s="22">
        <v>1</v>
      </c>
      <c r="F3202" s="49" t="s">
        <v>9</v>
      </c>
      <c r="G3202" s="49" t="s">
        <v>6</v>
      </c>
      <c r="H3202" s="73">
        <v>43.95</v>
      </c>
      <c r="I3202" s="73" t="s">
        <v>82</v>
      </c>
      <c r="J3202" s="74">
        <v>0</v>
      </c>
      <c r="K3202" s="73">
        <v>43.95</v>
      </c>
      <c r="L3202" s="73">
        <v>25.6</v>
      </c>
      <c r="M3202" s="22">
        <v>7</v>
      </c>
      <c r="N3202" s="22">
        <v>3028</v>
      </c>
      <c r="O3202" s="22" t="s">
        <v>39</v>
      </c>
      <c r="P3202" s="22" t="s">
        <v>27</v>
      </c>
      <c r="Q3202" s="75">
        <v>307.65000000000003</v>
      </c>
      <c r="R3202" s="73">
        <v>0</v>
      </c>
      <c r="S3202" s="73">
        <v>128.45000000000002</v>
      </c>
    </row>
    <row r="3203" spans="1:19" x14ac:dyDescent="0.35">
      <c r="A3203" s="72">
        <v>41392</v>
      </c>
      <c r="B3203" s="22" t="s">
        <v>99</v>
      </c>
      <c r="C3203" s="72" t="s">
        <v>59</v>
      </c>
      <c r="D3203" s="60">
        <v>2186</v>
      </c>
      <c r="E3203" s="22">
        <v>41</v>
      </c>
      <c r="F3203" s="49" t="s">
        <v>9</v>
      </c>
      <c r="G3203" s="49" t="s">
        <v>6</v>
      </c>
      <c r="H3203" s="73">
        <v>18.95</v>
      </c>
      <c r="I3203" s="73" t="s">
        <v>79</v>
      </c>
      <c r="J3203" s="74">
        <v>0</v>
      </c>
      <c r="K3203" s="73">
        <v>18.95</v>
      </c>
      <c r="L3203" s="73">
        <v>9.98</v>
      </c>
      <c r="M3203" s="22">
        <v>20</v>
      </c>
      <c r="N3203" s="22">
        <v>3028</v>
      </c>
      <c r="O3203" s="22" t="s">
        <v>39</v>
      </c>
      <c r="P3203" s="22" t="s">
        <v>27</v>
      </c>
      <c r="Q3203" s="75">
        <v>379</v>
      </c>
      <c r="R3203" s="73">
        <v>0</v>
      </c>
      <c r="S3203" s="73">
        <v>179.39999999999998</v>
      </c>
    </row>
    <row r="3204" spans="1:19" x14ac:dyDescent="0.35">
      <c r="A3204" s="72">
        <v>41392</v>
      </c>
      <c r="B3204" s="22" t="s">
        <v>99</v>
      </c>
      <c r="C3204" s="72" t="s">
        <v>59</v>
      </c>
      <c r="D3204" s="60">
        <v>2187</v>
      </c>
      <c r="E3204" s="22">
        <v>35</v>
      </c>
      <c r="F3204" s="49" t="s">
        <v>10</v>
      </c>
      <c r="G3204" s="49" t="s">
        <v>6</v>
      </c>
      <c r="H3204" s="73">
        <v>0.95</v>
      </c>
      <c r="I3204" s="73" t="s">
        <v>78</v>
      </c>
      <c r="J3204" s="74">
        <v>0</v>
      </c>
      <c r="K3204" s="73">
        <v>0.95</v>
      </c>
      <c r="L3204" s="73">
        <v>0.47</v>
      </c>
      <c r="M3204" s="22">
        <v>1</v>
      </c>
      <c r="N3204" s="22">
        <v>3032</v>
      </c>
      <c r="O3204" s="22" t="s">
        <v>30</v>
      </c>
      <c r="P3204" s="22" t="s">
        <v>31</v>
      </c>
      <c r="Q3204" s="75">
        <v>0.95</v>
      </c>
      <c r="R3204" s="73">
        <v>0</v>
      </c>
      <c r="S3204" s="73">
        <v>0.48</v>
      </c>
    </row>
    <row r="3205" spans="1:19" x14ac:dyDescent="0.35">
      <c r="A3205" s="72">
        <v>41392</v>
      </c>
      <c r="B3205" s="22" t="s">
        <v>99</v>
      </c>
      <c r="C3205" s="72" t="s">
        <v>59</v>
      </c>
      <c r="D3205" s="60">
        <v>2188</v>
      </c>
      <c r="E3205" s="22">
        <v>43</v>
      </c>
      <c r="F3205" s="49" t="s">
        <v>9</v>
      </c>
      <c r="G3205" s="49" t="s">
        <v>6</v>
      </c>
      <c r="H3205" s="73">
        <v>11.95</v>
      </c>
      <c r="I3205" s="73" t="s">
        <v>79</v>
      </c>
      <c r="J3205" s="74">
        <v>0</v>
      </c>
      <c r="K3205" s="73">
        <v>11.95</v>
      </c>
      <c r="L3205" s="73">
        <v>3.32</v>
      </c>
      <c r="M3205" s="22">
        <v>5</v>
      </c>
      <c r="N3205" s="22">
        <v>3027</v>
      </c>
      <c r="O3205" s="22" t="s">
        <v>50</v>
      </c>
      <c r="P3205" s="22" t="s">
        <v>23</v>
      </c>
      <c r="Q3205" s="75">
        <v>59.75</v>
      </c>
      <c r="R3205" s="73">
        <v>0</v>
      </c>
      <c r="S3205" s="73">
        <v>43.149999999999991</v>
      </c>
    </row>
    <row r="3206" spans="1:19" x14ac:dyDescent="0.35">
      <c r="A3206" s="72">
        <v>41392</v>
      </c>
      <c r="B3206" s="22" t="s">
        <v>99</v>
      </c>
      <c r="C3206" s="72" t="s">
        <v>59</v>
      </c>
      <c r="D3206" s="60">
        <v>2189</v>
      </c>
      <c r="E3206" s="22">
        <v>1</v>
      </c>
      <c r="F3206" s="49" t="s">
        <v>11</v>
      </c>
      <c r="G3206" s="49" t="s">
        <v>6</v>
      </c>
      <c r="H3206" s="73">
        <v>43.95</v>
      </c>
      <c r="I3206" s="73" t="s">
        <v>82</v>
      </c>
      <c r="J3206" s="74">
        <v>0</v>
      </c>
      <c r="K3206" s="73">
        <v>43.95</v>
      </c>
      <c r="L3206" s="73">
        <v>25.6</v>
      </c>
      <c r="M3206" s="22">
        <v>9</v>
      </c>
      <c r="N3206" s="22">
        <v>3015</v>
      </c>
      <c r="O3206" s="22" t="s">
        <v>37</v>
      </c>
      <c r="P3206" s="22" t="s">
        <v>29</v>
      </c>
      <c r="Q3206" s="75">
        <v>395.55</v>
      </c>
      <c r="R3206" s="73">
        <v>0</v>
      </c>
      <c r="S3206" s="73">
        <v>165.15</v>
      </c>
    </row>
    <row r="3207" spans="1:19" x14ac:dyDescent="0.35">
      <c r="A3207" s="72">
        <v>41393</v>
      </c>
      <c r="B3207" s="22" t="s">
        <v>100</v>
      </c>
      <c r="C3207" s="72" t="s">
        <v>59</v>
      </c>
      <c r="D3207" s="60">
        <v>2190</v>
      </c>
      <c r="E3207" s="22">
        <v>21</v>
      </c>
      <c r="F3207" s="49" t="s">
        <v>9</v>
      </c>
      <c r="G3207" s="49" t="s">
        <v>6</v>
      </c>
      <c r="H3207" s="73">
        <v>26.95</v>
      </c>
      <c r="I3207" s="73" t="s">
        <v>80</v>
      </c>
      <c r="J3207" s="74">
        <v>0</v>
      </c>
      <c r="K3207" s="73">
        <v>26.95</v>
      </c>
      <c r="L3207" s="73">
        <v>12.42</v>
      </c>
      <c r="M3207" s="22">
        <v>21</v>
      </c>
      <c r="N3207" s="22">
        <v>3033</v>
      </c>
      <c r="O3207" s="22" t="s">
        <v>22</v>
      </c>
      <c r="P3207" s="22" t="s">
        <v>23</v>
      </c>
      <c r="Q3207" s="75">
        <v>565.94999999999993</v>
      </c>
      <c r="R3207" s="73">
        <v>0</v>
      </c>
      <c r="S3207" s="73">
        <v>305.13</v>
      </c>
    </row>
    <row r="3208" spans="1:19" x14ac:dyDescent="0.35">
      <c r="A3208" s="72">
        <v>41393</v>
      </c>
      <c r="B3208" s="22" t="s">
        <v>100</v>
      </c>
      <c r="C3208" s="72" t="s">
        <v>59</v>
      </c>
      <c r="D3208" s="60">
        <v>2191</v>
      </c>
      <c r="E3208" s="22">
        <v>9</v>
      </c>
      <c r="F3208" s="49" t="s">
        <v>8</v>
      </c>
      <c r="G3208" s="49" t="s">
        <v>6</v>
      </c>
      <c r="H3208" s="73">
        <v>48.95</v>
      </c>
      <c r="I3208" s="73" t="s">
        <v>82</v>
      </c>
      <c r="J3208" s="74">
        <v>0</v>
      </c>
      <c r="K3208" s="73">
        <v>48.95</v>
      </c>
      <c r="L3208" s="73">
        <v>24.52</v>
      </c>
      <c r="M3208" s="22">
        <v>27</v>
      </c>
      <c r="N3208" s="22">
        <v>3016</v>
      </c>
      <c r="O3208" s="22" t="s">
        <v>42</v>
      </c>
      <c r="P3208" s="22" t="s">
        <v>29</v>
      </c>
      <c r="Q3208" s="75">
        <v>1321.65</v>
      </c>
      <c r="R3208" s="73">
        <v>0</v>
      </c>
      <c r="S3208" s="73">
        <v>659.61000000000013</v>
      </c>
    </row>
    <row r="3209" spans="1:19" x14ac:dyDescent="0.35">
      <c r="A3209" s="72">
        <v>41393</v>
      </c>
      <c r="B3209" s="22" t="s">
        <v>100</v>
      </c>
      <c r="C3209" s="72" t="s">
        <v>59</v>
      </c>
      <c r="D3209" s="60">
        <v>2192</v>
      </c>
      <c r="E3209" s="22">
        <v>35</v>
      </c>
      <c r="F3209" s="49" t="s">
        <v>7</v>
      </c>
      <c r="G3209" s="49" t="s">
        <v>6</v>
      </c>
      <c r="H3209" s="73">
        <v>0.95</v>
      </c>
      <c r="I3209" s="73" t="s">
        <v>78</v>
      </c>
      <c r="J3209" s="74">
        <v>0</v>
      </c>
      <c r="K3209" s="73">
        <v>0.95</v>
      </c>
      <c r="L3209" s="73">
        <v>0.47</v>
      </c>
      <c r="M3209" s="22">
        <v>1</v>
      </c>
      <c r="N3209" s="22">
        <v>3028</v>
      </c>
      <c r="O3209" s="22" t="s">
        <v>39</v>
      </c>
      <c r="P3209" s="22" t="s">
        <v>27</v>
      </c>
      <c r="Q3209" s="75">
        <v>0.95</v>
      </c>
      <c r="R3209" s="73">
        <v>0</v>
      </c>
      <c r="S3209" s="73">
        <v>0.48</v>
      </c>
    </row>
    <row r="3210" spans="1:19" x14ac:dyDescent="0.35">
      <c r="A3210" s="72">
        <v>41393</v>
      </c>
      <c r="B3210" s="22" t="s">
        <v>100</v>
      </c>
      <c r="C3210" s="72" t="s">
        <v>59</v>
      </c>
      <c r="D3210" s="60">
        <v>2192</v>
      </c>
      <c r="E3210" s="22">
        <v>11</v>
      </c>
      <c r="F3210" s="49" t="s">
        <v>7</v>
      </c>
      <c r="G3210" s="49" t="s">
        <v>6</v>
      </c>
      <c r="H3210" s="73">
        <v>65.95</v>
      </c>
      <c r="I3210" s="73" t="s">
        <v>83</v>
      </c>
      <c r="J3210" s="74">
        <v>0.1</v>
      </c>
      <c r="K3210" s="73">
        <v>59.36</v>
      </c>
      <c r="L3210" s="73">
        <v>37.97</v>
      </c>
      <c r="M3210" s="22">
        <v>11</v>
      </c>
      <c r="N3210" s="22">
        <v>3028</v>
      </c>
      <c r="O3210" s="22" t="s">
        <v>39</v>
      </c>
      <c r="P3210" s="22" t="s">
        <v>27</v>
      </c>
      <c r="Q3210" s="75">
        <v>652.96</v>
      </c>
      <c r="R3210" s="73">
        <v>6.5900000000000034</v>
      </c>
      <c r="S3210" s="73">
        <v>235.29000000000002</v>
      </c>
    </row>
    <row r="3211" spans="1:19" x14ac:dyDescent="0.35">
      <c r="A3211" s="72">
        <v>41393</v>
      </c>
      <c r="B3211" s="22" t="s">
        <v>100</v>
      </c>
      <c r="C3211" s="72" t="s">
        <v>59</v>
      </c>
      <c r="D3211" s="60">
        <v>2193</v>
      </c>
      <c r="E3211" s="22">
        <v>8</v>
      </c>
      <c r="F3211" s="49" t="s">
        <v>8</v>
      </c>
      <c r="G3211" s="49" t="s">
        <v>6</v>
      </c>
      <c r="H3211" s="73">
        <v>7.95</v>
      </c>
      <c r="I3211" s="73" t="s">
        <v>78</v>
      </c>
      <c r="J3211" s="74">
        <v>0</v>
      </c>
      <c r="K3211" s="73">
        <v>7.95</v>
      </c>
      <c r="L3211" s="73">
        <v>4.53</v>
      </c>
      <c r="M3211" s="22">
        <v>10</v>
      </c>
      <c r="N3211" s="22">
        <v>3012</v>
      </c>
      <c r="O3211" s="22" t="s">
        <v>36</v>
      </c>
      <c r="P3211" s="22" t="s">
        <v>34</v>
      </c>
      <c r="Q3211" s="75">
        <v>79.5</v>
      </c>
      <c r="R3211" s="73">
        <v>0</v>
      </c>
      <c r="S3211" s="73">
        <v>34.200000000000003</v>
      </c>
    </row>
    <row r="3212" spans="1:19" x14ac:dyDescent="0.35">
      <c r="A3212" s="72">
        <v>41393</v>
      </c>
      <c r="B3212" s="22" t="s">
        <v>100</v>
      </c>
      <c r="C3212" s="72" t="s">
        <v>59</v>
      </c>
      <c r="D3212" s="60">
        <v>2193</v>
      </c>
      <c r="E3212" s="22">
        <v>35</v>
      </c>
      <c r="F3212" s="49" t="s">
        <v>8</v>
      </c>
      <c r="G3212" s="49" t="s">
        <v>6</v>
      </c>
      <c r="H3212" s="73">
        <v>0.95</v>
      </c>
      <c r="I3212" s="73" t="s">
        <v>78</v>
      </c>
      <c r="J3212" s="74">
        <v>0</v>
      </c>
      <c r="K3212" s="73">
        <v>0.95</v>
      </c>
      <c r="L3212" s="73">
        <v>0.47</v>
      </c>
      <c r="M3212" s="22">
        <v>32</v>
      </c>
      <c r="N3212" s="22">
        <v>3012</v>
      </c>
      <c r="O3212" s="22" t="s">
        <v>36</v>
      </c>
      <c r="P3212" s="22" t="s">
        <v>34</v>
      </c>
      <c r="Q3212" s="75">
        <v>30.4</v>
      </c>
      <c r="R3212" s="73">
        <v>0</v>
      </c>
      <c r="S3212" s="73">
        <v>15.36</v>
      </c>
    </row>
    <row r="3213" spans="1:19" x14ac:dyDescent="0.35">
      <c r="A3213" s="72">
        <v>41393</v>
      </c>
      <c r="B3213" s="22" t="s">
        <v>100</v>
      </c>
      <c r="C3213" s="72" t="s">
        <v>59</v>
      </c>
      <c r="D3213" s="60">
        <v>2194</v>
      </c>
      <c r="E3213" s="22">
        <v>23</v>
      </c>
      <c r="F3213" s="49" t="s">
        <v>9</v>
      </c>
      <c r="G3213" s="49" t="s">
        <v>6</v>
      </c>
      <c r="H3213" s="73">
        <v>2.95</v>
      </c>
      <c r="I3213" s="73" t="s">
        <v>78</v>
      </c>
      <c r="J3213" s="74">
        <v>0</v>
      </c>
      <c r="K3213" s="73">
        <v>2.95</v>
      </c>
      <c r="L3213" s="73">
        <v>1.68</v>
      </c>
      <c r="M3213" s="22">
        <v>1</v>
      </c>
      <c r="N3213" s="22">
        <v>3012</v>
      </c>
      <c r="O3213" s="22" t="s">
        <v>36</v>
      </c>
      <c r="P3213" s="22" t="s">
        <v>34</v>
      </c>
      <c r="Q3213" s="75">
        <v>2.95</v>
      </c>
      <c r="R3213" s="73">
        <v>0</v>
      </c>
      <c r="S3213" s="73">
        <v>1.2700000000000002</v>
      </c>
    </row>
    <row r="3214" spans="1:19" x14ac:dyDescent="0.35">
      <c r="A3214" s="72">
        <v>41393</v>
      </c>
      <c r="B3214" s="22" t="s">
        <v>100</v>
      </c>
      <c r="C3214" s="72" t="s">
        <v>59</v>
      </c>
      <c r="D3214" s="60">
        <v>2195</v>
      </c>
      <c r="E3214" s="22">
        <v>33</v>
      </c>
      <c r="F3214" s="49" t="s">
        <v>7</v>
      </c>
      <c r="G3214" s="49" t="s">
        <v>6</v>
      </c>
      <c r="H3214" s="73">
        <v>19.95</v>
      </c>
      <c r="I3214" s="73" t="s">
        <v>79</v>
      </c>
      <c r="J3214" s="74">
        <v>0</v>
      </c>
      <c r="K3214" s="73">
        <v>19.95</v>
      </c>
      <c r="L3214" s="73">
        <v>9.7799999999999994</v>
      </c>
      <c r="M3214" s="22">
        <v>5</v>
      </c>
      <c r="N3214" s="22">
        <v>3032</v>
      </c>
      <c r="O3214" s="22" t="s">
        <v>30</v>
      </c>
      <c r="P3214" s="22" t="s">
        <v>31</v>
      </c>
      <c r="Q3214" s="75">
        <v>99.75</v>
      </c>
      <c r="R3214" s="73">
        <v>0</v>
      </c>
      <c r="S3214" s="73">
        <v>50.85</v>
      </c>
    </row>
    <row r="3215" spans="1:19" x14ac:dyDescent="0.35">
      <c r="A3215" s="72">
        <v>41393</v>
      </c>
      <c r="B3215" s="22" t="s">
        <v>100</v>
      </c>
      <c r="C3215" s="72" t="s">
        <v>59</v>
      </c>
      <c r="D3215" s="60">
        <v>2196</v>
      </c>
      <c r="E3215" s="22">
        <v>32</v>
      </c>
      <c r="F3215" s="49" t="s">
        <v>8</v>
      </c>
      <c r="G3215" s="49" t="s">
        <v>6</v>
      </c>
      <c r="H3215" s="73">
        <v>22.95</v>
      </c>
      <c r="I3215" s="73" t="s">
        <v>80</v>
      </c>
      <c r="J3215" s="74">
        <v>0</v>
      </c>
      <c r="K3215" s="73">
        <v>22.95</v>
      </c>
      <c r="L3215" s="73">
        <v>11.78</v>
      </c>
      <c r="M3215" s="22">
        <v>21</v>
      </c>
      <c r="N3215" s="22">
        <v>3010</v>
      </c>
      <c r="O3215" s="22" t="s">
        <v>45</v>
      </c>
      <c r="P3215" s="22" t="s">
        <v>44</v>
      </c>
      <c r="Q3215" s="75">
        <v>481.95</v>
      </c>
      <c r="R3215" s="73">
        <v>0</v>
      </c>
      <c r="S3215" s="73">
        <v>234.57</v>
      </c>
    </row>
    <row r="3216" spans="1:19" x14ac:dyDescent="0.35">
      <c r="A3216" s="72">
        <v>41393</v>
      </c>
      <c r="B3216" s="22" t="s">
        <v>100</v>
      </c>
      <c r="C3216" s="72" t="s">
        <v>59</v>
      </c>
      <c r="D3216" s="60">
        <v>2197</v>
      </c>
      <c r="E3216" s="22">
        <v>1</v>
      </c>
      <c r="F3216" s="49" t="s">
        <v>9</v>
      </c>
      <c r="G3216" s="49" t="s">
        <v>6</v>
      </c>
      <c r="H3216" s="73">
        <v>43.95</v>
      </c>
      <c r="I3216" s="73" t="s">
        <v>82</v>
      </c>
      <c r="J3216" s="74">
        <v>0</v>
      </c>
      <c r="K3216" s="73">
        <v>43.95</v>
      </c>
      <c r="L3216" s="73">
        <v>25.6</v>
      </c>
      <c r="M3216" s="22">
        <v>26</v>
      </c>
      <c r="N3216" s="22">
        <v>3018</v>
      </c>
      <c r="O3216" s="22" t="s">
        <v>49</v>
      </c>
      <c r="P3216" s="22" t="s">
        <v>41</v>
      </c>
      <c r="Q3216" s="75">
        <v>1142.7</v>
      </c>
      <c r="R3216" s="73">
        <v>0</v>
      </c>
      <c r="S3216" s="73">
        <v>477.1</v>
      </c>
    </row>
    <row r="3217" spans="1:19" x14ac:dyDescent="0.35">
      <c r="A3217" s="72">
        <v>41393</v>
      </c>
      <c r="B3217" s="22" t="s">
        <v>100</v>
      </c>
      <c r="C3217" s="72" t="s">
        <v>59</v>
      </c>
      <c r="D3217" s="60">
        <v>2198</v>
      </c>
      <c r="E3217" s="22">
        <v>7</v>
      </c>
      <c r="F3217" s="49" t="s">
        <v>7</v>
      </c>
      <c r="G3217" s="49" t="s">
        <v>6</v>
      </c>
      <c r="H3217" s="73">
        <v>20.95</v>
      </c>
      <c r="I3217" s="73" t="s">
        <v>80</v>
      </c>
      <c r="J3217" s="74">
        <v>0</v>
      </c>
      <c r="K3217" s="73">
        <v>20.95</v>
      </c>
      <c r="L3217" s="73">
        <v>10.039999999999999</v>
      </c>
      <c r="M3217" s="22">
        <v>27</v>
      </c>
      <c r="N3217" s="22">
        <v>3023</v>
      </c>
      <c r="O3217" s="22" t="s">
        <v>38</v>
      </c>
      <c r="P3217" s="22" t="s">
        <v>23</v>
      </c>
      <c r="Q3217" s="75">
        <v>565.65</v>
      </c>
      <c r="R3217" s="73">
        <v>0</v>
      </c>
      <c r="S3217" s="73">
        <v>294.57</v>
      </c>
    </row>
    <row r="3218" spans="1:19" x14ac:dyDescent="0.35">
      <c r="A3218" s="72">
        <v>41393</v>
      </c>
      <c r="B3218" s="22" t="s">
        <v>100</v>
      </c>
      <c r="C3218" s="72" t="s">
        <v>59</v>
      </c>
      <c r="D3218" s="60">
        <v>2198</v>
      </c>
      <c r="E3218" s="22">
        <v>7</v>
      </c>
      <c r="F3218" s="49" t="s">
        <v>7</v>
      </c>
      <c r="G3218" s="49" t="s">
        <v>6</v>
      </c>
      <c r="H3218" s="73">
        <v>20.95</v>
      </c>
      <c r="I3218" s="73" t="s">
        <v>80</v>
      </c>
      <c r="J3218" s="74">
        <v>0</v>
      </c>
      <c r="K3218" s="73">
        <v>20.95</v>
      </c>
      <c r="L3218" s="73">
        <v>10.039999999999999</v>
      </c>
      <c r="M3218" s="22">
        <v>18</v>
      </c>
      <c r="N3218" s="22">
        <v>3023</v>
      </c>
      <c r="O3218" s="22" t="s">
        <v>38</v>
      </c>
      <c r="P3218" s="22" t="s">
        <v>23</v>
      </c>
      <c r="Q3218" s="75">
        <v>377.09999999999997</v>
      </c>
      <c r="R3218" s="73">
        <v>0</v>
      </c>
      <c r="S3218" s="73">
        <v>196.38</v>
      </c>
    </row>
    <row r="3219" spans="1:19" x14ac:dyDescent="0.35">
      <c r="A3219" s="72">
        <v>41393</v>
      </c>
      <c r="B3219" s="22" t="s">
        <v>100</v>
      </c>
      <c r="C3219" s="72" t="s">
        <v>59</v>
      </c>
      <c r="D3219" s="60">
        <v>2199</v>
      </c>
      <c r="E3219" s="22">
        <v>25</v>
      </c>
      <c r="F3219" s="49" t="s">
        <v>8</v>
      </c>
      <c r="G3219" s="49" t="s">
        <v>6</v>
      </c>
      <c r="H3219" s="73">
        <v>0.95</v>
      </c>
      <c r="I3219" s="73" t="s">
        <v>78</v>
      </c>
      <c r="J3219" s="74">
        <v>0</v>
      </c>
      <c r="K3219" s="73">
        <v>0.95</v>
      </c>
      <c r="L3219" s="73">
        <v>0.35</v>
      </c>
      <c r="M3219" s="22">
        <v>28</v>
      </c>
      <c r="N3219" s="22">
        <v>3020</v>
      </c>
      <c r="O3219" s="22" t="s">
        <v>26</v>
      </c>
      <c r="P3219" s="22" t="s">
        <v>27</v>
      </c>
      <c r="Q3219" s="75">
        <v>26.599999999999998</v>
      </c>
      <c r="R3219" s="73">
        <v>0</v>
      </c>
      <c r="S3219" s="73">
        <v>16.8</v>
      </c>
    </row>
    <row r="3220" spans="1:19" x14ac:dyDescent="0.35">
      <c r="A3220" s="72">
        <v>41393</v>
      </c>
      <c r="B3220" s="22" t="s">
        <v>100</v>
      </c>
      <c r="C3220" s="72" t="s">
        <v>59</v>
      </c>
      <c r="D3220" s="60">
        <v>2199</v>
      </c>
      <c r="E3220" s="22">
        <v>29</v>
      </c>
      <c r="F3220" s="49" t="s">
        <v>8</v>
      </c>
      <c r="G3220" s="49" t="s">
        <v>6</v>
      </c>
      <c r="H3220" s="73">
        <v>40.950000000000003</v>
      </c>
      <c r="I3220" s="73" t="s">
        <v>82</v>
      </c>
      <c r="J3220" s="74">
        <v>0</v>
      </c>
      <c r="K3220" s="73">
        <v>40.950000000000003</v>
      </c>
      <c r="L3220" s="73">
        <v>15.51</v>
      </c>
      <c r="M3220" s="22">
        <v>6</v>
      </c>
      <c r="N3220" s="22">
        <v>3020</v>
      </c>
      <c r="O3220" s="22" t="s">
        <v>26</v>
      </c>
      <c r="P3220" s="22" t="s">
        <v>27</v>
      </c>
      <c r="Q3220" s="75">
        <v>245.70000000000002</v>
      </c>
      <c r="R3220" s="73">
        <v>0</v>
      </c>
      <c r="S3220" s="73">
        <v>152.64000000000004</v>
      </c>
    </row>
    <row r="3221" spans="1:19" x14ac:dyDescent="0.35">
      <c r="A3221" s="72">
        <v>41393</v>
      </c>
      <c r="B3221" s="22" t="s">
        <v>100</v>
      </c>
      <c r="C3221" s="72" t="s">
        <v>59</v>
      </c>
      <c r="D3221" s="60">
        <v>2199</v>
      </c>
      <c r="E3221" s="22">
        <v>29</v>
      </c>
      <c r="F3221" s="49" t="s">
        <v>8</v>
      </c>
      <c r="G3221" s="49" t="s">
        <v>6</v>
      </c>
      <c r="H3221" s="73">
        <v>40.950000000000003</v>
      </c>
      <c r="I3221" s="73" t="s">
        <v>82</v>
      </c>
      <c r="J3221" s="74">
        <v>0</v>
      </c>
      <c r="K3221" s="73">
        <v>40.950000000000003</v>
      </c>
      <c r="L3221" s="73">
        <v>15.51</v>
      </c>
      <c r="M3221" s="22">
        <v>1</v>
      </c>
      <c r="N3221" s="22">
        <v>3020</v>
      </c>
      <c r="O3221" s="22" t="s">
        <v>26</v>
      </c>
      <c r="P3221" s="22" t="s">
        <v>27</v>
      </c>
      <c r="Q3221" s="75">
        <v>40.950000000000003</v>
      </c>
      <c r="R3221" s="73">
        <v>0</v>
      </c>
      <c r="S3221" s="73">
        <v>25.440000000000005</v>
      </c>
    </row>
    <row r="3222" spans="1:19" x14ac:dyDescent="0.35">
      <c r="A3222" s="72">
        <v>41393</v>
      </c>
      <c r="B3222" s="22" t="s">
        <v>100</v>
      </c>
      <c r="C3222" s="72" t="s">
        <v>59</v>
      </c>
      <c r="D3222" s="60">
        <v>2199</v>
      </c>
      <c r="E3222" s="22">
        <v>20</v>
      </c>
      <c r="F3222" s="49" t="s">
        <v>8</v>
      </c>
      <c r="G3222" s="49" t="s">
        <v>6</v>
      </c>
      <c r="H3222" s="73">
        <v>16.95</v>
      </c>
      <c r="I3222" s="73" t="s">
        <v>79</v>
      </c>
      <c r="J3222" s="74">
        <v>0</v>
      </c>
      <c r="K3222" s="73">
        <v>16.95</v>
      </c>
      <c r="L3222" s="73">
        <v>6.76</v>
      </c>
      <c r="M3222" s="22">
        <v>25</v>
      </c>
      <c r="N3222" s="22">
        <v>3020</v>
      </c>
      <c r="O3222" s="22" t="s">
        <v>26</v>
      </c>
      <c r="P3222" s="22" t="s">
        <v>27</v>
      </c>
      <c r="Q3222" s="75">
        <v>423.75</v>
      </c>
      <c r="R3222" s="73">
        <v>0</v>
      </c>
      <c r="S3222" s="73">
        <v>254.75</v>
      </c>
    </row>
    <row r="3223" spans="1:19" x14ac:dyDescent="0.35">
      <c r="A3223" s="72">
        <v>41393</v>
      </c>
      <c r="B3223" s="22" t="s">
        <v>100</v>
      </c>
      <c r="C3223" s="72" t="s">
        <v>59</v>
      </c>
      <c r="D3223" s="60">
        <v>2200</v>
      </c>
      <c r="E3223" s="22">
        <v>9</v>
      </c>
      <c r="F3223" s="49" t="s">
        <v>9</v>
      </c>
      <c r="G3223" s="49" t="s">
        <v>6</v>
      </c>
      <c r="H3223" s="73">
        <v>48.95</v>
      </c>
      <c r="I3223" s="73" t="s">
        <v>82</v>
      </c>
      <c r="J3223" s="74">
        <v>0</v>
      </c>
      <c r="K3223" s="73">
        <v>48.95</v>
      </c>
      <c r="L3223" s="73">
        <v>24.52</v>
      </c>
      <c r="M3223" s="22">
        <v>33</v>
      </c>
      <c r="N3223" s="22">
        <v>3023</v>
      </c>
      <c r="O3223" s="22" t="s">
        <v>38</v>
      </c>
      <c r="P3223" s="22" t="s">
        <v>23</v>
      </c>
      <c r="Q3223" s="75">
        <v>1615.3500000000001</v>
      </c>
      <c r="R3223" s="73">
        <v>0</v>
      </c>
      <c r="S3223" s="73">
        <v>806.19</v>
      </c>
    </row>
    <row r="3224" spans="1:19" x14ac:dyDescent="0.35">
      <c r="A3224" s="72">
        <v>41393</v>
      </c>
      <c r="B3224" s="22" t="s">
        <v>100</v>
      </c>
      <c r="C3224" s="72" t="s">
        <v>59</v>
      </c>
      <c r="D3224" s="60">
        <v>2200</v>
      </c>
      <c r="E3224" s="22">
        <v>44</v>
      </c>
      <c r="F3224" s="49" t="s">
        <v>9</v>
      </c>
      <c r="G3224" s="49" t="s">
        <v>6</v>
      </c>
      <c r="H3224" s="73">
        <v>38.950000000000003</v>
      </c>
      <c r="I3224" s="73" t="s">
        <v>81</v>
      </c>
      <c r="J3224" s="74">
        <v>0.1</v>
      </c>
      <c r="K3224" s="73">
        <v>35.06</v>
      </c>
      <c r="L3224" s="73">
        <v>24.76</v>
      </c>
      <c r="M3224" s="22">
        <v>34</v>
      </c>
      <c r="N3224" s="22">
        <v>3023</v>
      </c>
      <c r="O3224" s="22" t="s">
        <v>38</v>
      </c>
      <c r="P3224" s="22" t="s">
        <v>23</v>
      </c>
      <c r="Q3224" s="75">
        <v>1192.04</v>
      </c>
      <c r="R3224" s="73">
        <v>3.8900000000000006</v>
      </c>
      <c r="S3224" s="73">
        <v>350.20000000000005</v>
      </c>
    </row>
    <row r="3225" spans="1:19" x14ac:dyDescent="0.35">
      <c r="A3225" s="72">
        <v>41393</v>
      </c>
      <c r="B3225" s="22" t="s">
        <v>100</v>
      </c>
      <c r="C3225" s="72" t="s">
        <v>59</v>
      </c>
      <c r="D3225" s="60">
        <v>2200</v>
      </c>
      <c r="E3225" s="22">
        <v>45</v>
      </c>
      <c r="F3225" s="49" t="s">
        <v>9</v>
      </c>
      <c r="G3225" s="49" t="s">
        <v>6</v>
      </c>
      <c r="H3225" s="73">
        <v>38.950000000000003</v>
      </c>
      <c r="I3225" s="73" t="s">
        <v>81</v>
      </c>
      <c r="J3225" s="74">
        <v>0</v>
      </c>
      <c r="K3225" s="73">
        <v>38.950000000000003</v>
      </c>
      <c r="L3225" s="73">
        <v>22.33</v>
      </c>
      <c r="M3225" s="22">
        <v>7</v>
      </c>
      <c r="N3225" s="22">
        <v>3023</v>
      </c>
      <c r="O3225" s="22" t="s">
        <v>38</v>
      </c>
      <c r="P3225" s="22" t="s">
        <v>23</v>
      </c>
      <c r="Q3225" s="75">
        <v>272.65000000000003</v>
      </c>
      <c r="R3225" s="73">
        <v>0</v>
      </c>
      <c r="S3225" s="73">
        <v>116.34000000000003</v>
      </c>
    </row>
    <row r="3226" spans="1:19" x14ac:dyDescent="0.35">
      <c r="A3226" s="72">
        <v>41393</v>
      </c>
      <c r="B3226" s="22" t="s">
        <v>100</v>
      </c>
      <c r="C3226" s="72" t="s">
        <v>59</v>
      </c>
      <c r="D3226" s="60">
        <v>2201</v>
      </c>
      <c r="E3226" s="22">
        <v>15</v>
      </c>
      <c r="F3226" s="49" t="s">
        <v>8</v>
      </c>
      <c r="G3226" s="49" t="s">
        <v>6</v>
      </c>
      <c r="H3226" s="73">
        <v>28.95</v>
      </c>
      <c r="I3226" s="73" t="s">
        <v>80</v>
      </c>
      <c r="J3226" s="74">
        <v>0</v>
      </c>
      <c r="K3226" s="73">
        <v>28.95</v>
      </c>
      <c r="L3226" s="73">
        <v>17.53</v>
      </c>
      <c r="M3226" s="22">
        <v>41</v>
      </c>
      <c r="N3226" s="22">
        <v>3023</v>
      </c>
      <c r="O3226" s="22" t="s">
        <v>38</v>
      </c>
      <c r="P3226" s="22" t="s">
        <v>23</v>
      </c>
      <c r="Q3226" s="75">
        <v>1186.95</v>
      </c>
      <c r="R3226" s="73">
        <v>0</v>
      </c>
      <c r="S3226" s="73">
        <v>468.21999999999991</v>
      </c>
    </row>
    <row r="3227" spans="1:19" x14ac:dyDescent="0.35">
      <c r="A3227" s="72">
        <v>41393</v>
      </c>
      <c r="B3227" s="22" t="s">
        <v>100</v>
      </c>
      <c r="C3227" s="72" t="s">
        <v>59</v>
      </c>
      <c r="D3227" s="60">
        <v>2202</v>
      </c>
      <c r="E3227" s="22">
        <v>7</v>
      </c>
      <c r="F3227" s="49" t="s">
        <v>9</v>
      </c>
      <c r="G3227" s="49" t="s">
        <v>6</v>
      </c>
      <c r="H3227" s="73">
        <v>20.95</v>
      </c>
      <c r="I3227" s="73" t="s">
        <v>80</v>
      </c>
      <c r="J3227" s="74">
        <v>0</v>
      </c>
      <c r="K3227" s="73">
        <v>20.95</v>
      </c>
      <c r="L3227" s="73">
        <v>10.039999999999999</v>
      </c>
      <c r="M3227" s="22">
        <v>6</v>
      </c>
      <c r="N3227" s="22">
        <v>3023</v>
      </c>
      <c r="O3227" s="22" t="s">
        <v>38</v>
      </c>
      <c r="P3227" s="22" t="s">
        <v>23</v>
      </c>
      <c r="Q3227" s="75">
        <v>125.69999999999999</v>
      </c>
      <c r="R3227" s="73">
        <v>0</v>
      </c>
      <c r="S3227" s="73">
        <v>65.460000000000008</v>
      </c>
    </row>
    <row r="3228" spans="1:19" x14ac:dyDescent="0.35">
      <c r="A3228" s="72">
        <v>41393</v>
      </c>
      <c r="B3228" s="22" t="s">
        <v>100</v>
      </c>
      <c r="C3228" s="72" t="s">
        <v>59</v>
      </c>
      <c r="D3228" s="60">
        <v>2203</v>
      </c>
      <c r="E3228" s="22">
        <v>19</v>
      </c>
      <c r="F3228" s="49" t="s">
        <v>7</v>
      </c>
      <c r="G3228" s="49" t="s">
        <v>6</v>
      </c>
      <c r="H3228" s="73">
        <v>49.95</v>
      </c>
      <c r="I3228" s="73" t="s">
        <v>82</v>
      </c>
      <c r="J3228" s="74">
        <v>0</v>
      </c>
      <c r="K3228" s="73">
        <v>49.95</v>
      </c>
      <c r="L3228" s="73">
        <v>24.77</v>
      </c>
      <c r="M3228" s="22">
        <v>2</v>
      </c>
      <c r="N3228" s="22">
        <v>3024</v>
      </c>
      <c r="O3228" s="22" t="s">
        <v>47</v>
      </c>
      <c r="P3228" s="22" t="s">
        <v>41</v>
      </c>
      <c r="Q3228" s="75">
        <v>99.9</v>
      </c>
      <c r="R3228" s="73">
        <v>0</v>
      </c>
      <c r="S3228" s="73">
        <v>50.360000000000007</v>
      </c>
    </row>
    <row r="3229" spans="1:19" x14ac:dyDescent="0.35">
      <c r="A3229" s="72">
        <v>41393</v>
      </c>
      <c r="B3229" s="22" t="s">
        <v>100</v>
      </c>
      <c r="C3229" s="72" t="s">
        <v>59</v>
      </c>
      <c r="D3229" s="60">
        <v>2203</v>
      </c>
      <c r="E3229" s="22">
        <v>30</v>
      </c>
      <c r="F3229" s="49" t="s">
        <v>7</v>
      </c>
      <c r="G3229" s="49" t="s">
        <v>6</v>
      </c>
      <c r="H3229" s="73">
        <v>10.95</v>
      </c>
      <c r="I3229" s="73" t="s">
        <v>79</v>
      </c>
      <c r="J3229" s="74">
        <v>0</v>
      </c>
      <c r="K3229" s="73">
        <v>10.95</v>
      </c>
      <c r="L3229" s="73">
        <v>4.8</v>
      </c>
      <c r="M3229" s="22">
        <v>9</v>
      </c>
      <c r="N3229" s="22">
        <v>3024</v>
      </c>
      <c r="O3229" s="22" t="s">
        <v>47</v>
      </c>
      <c r="P3229" s="22" t="s">
        <v>41</v>
      </c>
      <c r="Q3229" s="75">
        <v>98.55</v>
      </c>
      <c r="R3229" s="73">
        <v>0</v>
      </c>
      <c r="S3229" s="73">
        <v>55.349999999999994</v>
      </c>
    </row>
    <row r="3230" spans="1:19" x14ac:dyDescent="0.35">
      <c r="A3230" s="72">
        <v>41393</v>
      </c>
      <c r="B3230" s="22" t="s">
        <v>100</v>
      </c>
      <c r="C3230" s="72" t="s">
        <v>59</v>
      </c>
      <c r="D3230" s="60">
        <v>2204</v>
      </c>
      <c r="E3230" s="22">
        <v>9</v>
      </c>
      <c r="F3230" s="49" t="s">
        <v>8</v>
      </c>
      <c r="G3230" s="49" t="s">
        <v>6</v>
      </c>
      <c r="H3230" s="73">
        <v>48.95</v>
      </c>
      <c r="I3230" s="73" t="s">
        <v>82</v>
      </c>
      <c r="J3230" s="74">
        <v>0</v>
      </c>
      <c r="K3230" s="73">
        <v>48.95</v>
      </c>
      <c r="L3230" s="73">
        <v>24.52</v>
      </c>
      <c r="M3230" s="22">
        <v>20</v>
      </c>
      <c r="N3230" s="22">
        <v>3014</v>
      </c>
      <c r="O3230" s="22" t="s">
        <v>24</v>
      </c>
      <c r="P3230" s="22" t="s">
        <v>25</v>
      </c>
      <c r="Q3230" s="75">
        <v>979</v>
      </c>
      <c r="R3230" s="73">
        <v>0</v>
      </c>
      <c r="S3230" s="73">
        <v>488.60000000000008</v>
      </c>
    </row>
    <row r="3231" spans="1:19" x14ac:dyDescent="0.35">
      <c r="A3231" s="72">
        <v>41393</v>
      </c>
      <c r="B3231" s="22" t="s">
        <v>100</v>
      </c>
      <c r="C3231" s="72" t="s">
        <v>59</v>
      </c>
      <c r="D3231" s="60">
        <v>2204</v>
      </c>
      <c r="E3231" s="22">
        <v>17</v>
      </c>
      <c r="F3231" s="49" t="s">
        <v>8</v>
      </c>
      <c r="G3231" s="49" t="s">
        <v>6</v>
      </c>
      <c r="H3231" s="73">
        <v>49.95</v>
      </c>
      <c r="I3231" s="73" t="s">
        <v>82</v>
      </c>
      <c r="J3231" s="74">
        <v>0</v>
      </c>
      <c r="K3231" s="73">
        <v>49.95</v>
      </c>
      <c r="L3231" s="73">
        <v>23.93</v>
      </c>
      <c r="M3231" s="22">
        <v>49</v>
      </c>
      <c r="N3231" s="22">
        <v>3014</v>
      </c>
      <c r="O3231" s="22" t="s">
        <v>24</v>
      </c>
      <c r="P3231" s="22" t="s">
        <v>25</v>
      </c>
      <c r="Q3231" s="75">
        <v>2447.5500000000002</v>
      </c>
      <c r="R3231" s="73">
        <v>0</v>
      </c>
      <c r="S3231" s="73">
        <v>1274.9800000000002</v>
      </c>
    </row>
    <row r="3232" spans="1:19" x14ac:dyDescent="0.35">
      <c r="A3232" s="72">
        <v>41393</v>
      </c>
      <c r="B3232" s="22" t="s">
        <v>100</v>
      </c>
      <c r="C3232" s="72" t="s">
        <v>59</v>
      </c>
      <c r="D3232" s="60">
        <v>2205</v>
      </c>
      <c r="E3232" s="22">
        <v>22</v>
      </c>
      <c r="F3232" s="49" t="s">
        <v>9</v>
      </c>
      <c r="G3232" s="49" t="s">
        <v>6</v>
      </c>
      <c r="H3232" s="73">
        <v>0.95</v>
      </c>
      <c r="I3232" s="73" t="s">
        <v>78</v>
      </c>
      <c r="J3232" s="74">
        <v>0.1</v>
      </c>
      <c r="K3232" s="73">
        <v>0.86</v>
      </c>
      <c r="L3232" s="73">
        <v>0.56999999999999995</v>
      </c>
      <c r="M3232" s="22">
        <v>9</v>
      </c>
      <c r="N3232" s="22">
        <v>3011</v>
      </c>
      <c r="O3232" s="22" t="s">
        <v>52</v>
      </c>
      <c r="P3232" s="22" t="s">
        <v>31</v>
      </c>
      <c r="Q3232" s="75">
        <v>7.74</v>
      </c>
      <c r="R3232" s="73">
        <v>8.9999999999999969E-2</v>
      </c>
      <c r="S3232" s="73">
        <v>2.6100000000000003</v>
      </c>
    </row>
    <row r="3233" spans="1:19" x14ac:dyDescent="0.35">
      <c r="A3233" s="72">
        <v>41393</v>
      </c>
      <c r="B3233" s="22" t="s">
        <v>100</v>
      </c>
      <c r="C3233" s="72" t="s">
        <v>59</v>
      </c>
      <c r="D3233" s="60">
        <v>2206</v>
      </c>
      <c r="E3233" s="22">
        <v>25</v>
      </c>
      <c r="F3233" s="49" t="s">
        <v>7</v>
      </c>
      <c r="G3233" s="49" t="s">
        <v>6</v>
      </c>
      <c r="H3233" s="73">
        <v>0.95</v>
      </c>
      <c r="I3233" s="73" t="s">
        <v>78</v>
      </c>
      <c r="J3233" s="74">
        <v>0</v>
      </c>
      <c r="K3233" s="73">
        <v>0.95</v>
      </c>
      <c r="L3233" s="73">
        <v>0.35</v>
      </c>
      <c r="M3233" s="22">
        <v>21</v>
      </c>
      <c r="N3233" s="22">
        <v>3023</v>
      </c>
      <c r="O3233" s="22" t="s">
        <v>38</v>
      </c>
      <c r="P3233" s="22" t="s">
        <v>23</v>
      </c>
      <c r="Q3233" s="75">
        <v>19.95</v>
      </c>
      <c r="R3233" s="73">
        <v>0</v>
      </c>
      <c r="S3233" s="73">
        <v>12.6</v>
      </c>
    </row>
    <row r="3234" spans="1:19" x14ac:dyDescent="0.35">
      <c r="A3234" s="72">
        <v>41393</v>
      </c>
      <c r="B3234" s="22" t="s">
        <v>100</v>
      </c>
      <c r="C3234" s="72" t="s">
        <v>59</v>
      </c>
      <c r="D3234" s="60">
        <v>2207</v>
      </c>
      <c r="E3234" s="22">
        <v>16</v>
      </c>
      <c r="F3234" s="49" t="s">
        <v>9</v>
      </c>
      <c r="G3234" s="49" t="s">
        <v>6</v>
      </c>
      <c r="H3234" s="73">
        <v>27.95</v>
      </c>
      <c r="I3234" s="73" t="s">
        <v>80</v>
      </c>
      <c r="J3234" s="74">
        <v>0.1</v>
      </c>
      <c r="K3234" s="73">
        <v>25.16</v>
      </c>
      <c r="L3234" s="73">
        <v>15.85</v>
      </c>
      <c r="M3234" s="22">
        <v>6</v>
      </c>
      <c r="N3234" s="22">
        <v>3015</v>
      </c>
      <c r="O3234" s="22" t="s">
        <v>37</v>
      </c>
      <c r="P3234" s="22" t="s">
        <v>29</v>
      </c>
      <c r="Q3234" s="75">
        <v>150.96</v>
      </c>
      <c r="R3234" s="73">
        <v>2.7899999999999991</v>
      </c>
      <c r="S3234" s="73">
        <v>55.86</v>
      </c>
    </row>
    <row r="3235" spans="1:19" x14ac:dyDescent="0.35">
      <c r="A3235" s="72">
        <v>41393</v>
      </c>
      <c r="B3235" s="22" t="s">
        <v>100</v>
      </c>
      <c r="C3235" s="72" t="s">
        <v>59</v>
      </c>
      <c r="D3235" s="60">
        <v>2208</v>
      </c>
      <c r="E3235" s="22">
        <v>1</v>
      </c>
      <c r="F3235" s="49" t="s">
        <v>7</v>
      </c>
      <c r="G3235" s="49" t="s">
        <v>6</v>
      </c>
      <c r="H3235" s="73">
        <v>43.95</v>
      </c>
      <c r="I3235" s="73" t="s">
        <v>82</v>
      </c>
      <c r="J3235" s="74">
        <v>0.1</v>
      </c>
      <c r="K3235" s="73">
        <v>39.56</v>
      </c>
      <c r="L3235" s="73">
        <v>25.6</v>
      </c>
      <c r="M3235" s="22">
        <v>1</v>
      </c>
      <c r="N3235" s="22">
        <v>3026</v>
      </c>
      <c r="O3235" s="22" t="s">
        <v>51</v>
      </c>
      <c r="P3235" s="22" t="s">
        <v>41</v>
      </c>
      <c r="Q3235" s="75">
        <v>39.56</v>
      </c>
      <c r="R3235" s="73">
        <v>4.3900000000000006</v>
      </c>
      <c r="S3235" s="73">
        <v>13.96</v>
      </c>
    </row>
    <row r="3236" spans="1:19" x14ac:dyDescent="0.35">
      <c r="A3236" s="72">
        <v>41393</v>
      </c>
      <c r="B3236" s="22" t="s">
        <v>100</v>
      </c>
      <c r="C3236" s="72" t="s">
        <v>59</v>
      </c>
      <c r="D3236" s="60">
        <v>2209</v>
      </c>
      <c r="E3236" s="22">
        <v>4</v>
      </c>
      <c r="F3236" s="49" t="s">
        <v>7</v>
      </c>
      <c r="G3236" s="49" t="s">
        <v>6</v>
      </c>
      <c r="H3236" s="73">
        <v>73.95</v>
      </c>
      <c r="I3236" s="73" t="s">
        <v>83</v>
      </c>
      <c r="J3236" s="74">
        <v>0.1</v>
      </c>
      <c r="K3236" s="73">
        <v>66.56</v>
      </c>
      <c r="L3236" s="73">
        <v>38.86</v>
      </c>
      <c r="M3236" s="22">
        <v>1</v>
      </c>
      <c r="N3236" s="22">
        <v>3031</v>
      </c>
      <c r="O3236" s="22" t="s">
        <v>48</v>
      </c>
      <c r="P3236" s="22" t="s">
        <v>23</v>
      </c>
      <c r="Q3236" s="75">
        <v>66.56</v>
      </c>
      <c r="R3236" s="73">
        <v>7.3900000000000006</v>
      </c>
      <c r="S3236" s="73">
        <v>27.700000000000003</v>
      </c>
    </row>
    <row r="3237" spans="1:19" x14ac:dyDescent="0.35">
      <c r="A3237" s="72">
        <v>41393</v>
      </c>
      <c r="B3237" s="22" t="s">
        <v>100</v>
      </c>
      <c r="C3237" s="72" t="s">
        <v>59</v>
      </c>
      <c r="D3237" s="60">
        <v>2210</v>
      </c>
      <c r="E3237" s="22">
        <v>38</v>
      </c>
      <c r="F3237" s="49" t="s">
        <v>7</v>
      </c>
      <c r="G3237" s="49" t="s">
        <v>6</v>
      </c>
      <c r="H3237" s="73">
        <v>24.95</v>
      </c>
      <c r="I3237" s="73" t="s">
        <v>80</v>
      </c>
      <c r="J3237" s="74">
        <v>0</v>
      </c>
      <c r="K3237" s="73">
        <v>24.95</v>
      </c>
      <c r="L3237" s="73">
        <v>11.48</v>
      </c>
      <c r="M3237" s="22">
        <v>4</v>
      </c>
      <c r="N3237" s="22">
        <v>3014</v>
      </c>
      <c r="O3237" s="22" t="s">
        <v>24</v>
      </c>
      <c r="P3237" s="22" t="s">
        <v>25</v>
      </c>
      <c r="Q3237" s="75">
        <v>99.8</v>
      </c>
      <c r="R3237" s="73">
        <v>0</v>
      </c>
      <c r="S3237" s="73">
        <v>53.879999999999995</v>
      </c>
    </row>
    <row r="3238" spans="1:19" x14ac:dyDescent="0.35">
      <c r="A3238" s="72">
        <v>41393</v>
      </c>
      <c r="B3238" s="22" t="s">
        <v>100</v>
      </c>
      <c r="C3238" s="72" t="s">
        <v>59</v>
      </c>
      <c r="D3238" s="60">
        <v>2211</v>
      </c>
      <c r="E3238" s="22">
        <v>19</v>
      </c>
      <c r="F3238" s="49" t="s">
        <v>8</v>
      </c>
      <c r="G3238" s="49" t="s">
        <v>6</v>
      </c>
      <c r="H3238" s="73">
        <v>49.95</v>
      </c>
      <c r="I3238" s="73" t="s">
        <v>82</v>
      </c>
      <c r="J3238" s="74">
        <v>0</v>
      </c>
      <c r="K3238" s="73">
        <v>49.95</v>
      </c>
      <c r="L3238" s="73">
        <v>24.77</v>
      </c>
      <c r="M3238" s="22">
        <v>32</v>
      </c>
      <c r="N3238" s="22">
        <v>3022</v>
      </c>
      <c r="O3238" s="22" t="s">
        <v>43</v>
      </c>
      <c r="P3238" s="22" t="s">
        <v>44</v>
      </c>
      <c r="Q3238" s="75">
        <v>1598.4</v>
      </c>
      <c r="R3238" s="73">
        <v>0</v>
      </c>
      <c r="S3238" s="73">
        <v>805.7600000000001</v>
      </c>
    </row>
    <row r="3239" spans="1:19" x14ac:dyDescent="0.35">
      <c r="A3239" s="72">
        <v>41393</v>
      </c>
      <c r="B3239" s="22" t="s">
        <v>100</v>
      </c>
      <c r="C3239" s="72" t="s">
        <v>59</v>
      </c>
      <c r="D3239" s="60">
        <v>2212</v>
      </c>
      <c r="E3239" s="22">
        <v>50</v>
      </c>
      <c r="F3239" s="49" t="s">
        <v>9</v>
      </c>
      <c r="G3239" s="49" t="s">
        <v>6</v>
      </c>
      <c r="H3239" s="73">
        <v>24.95</v>
      </c>
      <c r="I3239" s="73" t="s">
        <v>80</v>
      </c>
      <c r="J3239" s="74">
        <v>0</v>
      </c>
      <c r="K3239" s="73">
        <v>24.95</v>
      </c>
      <c r="L3239" s="73">
        <v>12.14</v>
      </c>
      <c r="M3239" s="22">
        <v>4</v>
      </c>
      <c r="N3239" s="22">
        <v>3013</v>
      </c>
      <c r="O3239" s="22" t="s">
        <v>33</v>
      </c>
      <c r="P3239" s="22" t="s">
        <v>34</v>
      </c>
      <c r="Q3239" s="75">
        <v>99.8</v>
      </c>
      <c r="R3239" s="73">
        <v>0</v>
      </c>
      <c r="S3239" s="73">
        <v>51.239999999999995</v>
      </c>
    </row>
    <row r="3240" spans="1:19" x14ac:dyDescent="0.35">
      <c r="A3240" s="72">
        <v>41393</v>
      </c>
      <c r="B3240" s="22" t="s">
        <v>100</v>
      </c>
      <c r="C3240" s="72" t="s">
        <v>59</v>
      </c>
      <c r="D3240" s="60">
        <v>2213</v>
      </c>
      <c r="E3240" s="22">
        <v>7</v>
      </c>
      <c r="F3240" s="49" t="s">
        <v>8</v>
      </c>
      <c r="G3240" s="49" t="s">
        <v>6</v>
      </c>
      <c r="H3240" s="73">
        <v>20.95</v>
      </c>
      <c r="I3240" s="73" t="s">
        <v>80</v>
      </c>
      <c r="J3240" s="74">
        <v>0</v>
      </c>
      <c r="K3240" s="73">
        <v>20.95</v>
      </c>
      <c r="L3240" s="73">
        <v>10.039999999999999</v>
      </c>
      <c r="M3240" s="22">
        <v>5</v>
      </c>
      <c r="N3240" s="22">
        <v>3032</v>
      </c>
      <c r="O3240" s="22" t="s">
        <v>30</v>
      </c>
      <c r="P3240" s="22" t="s">
        <v>31</v>
      </c>
      <c r="Q3240" s="75">
        <v>104.75</v>
      </c>
      <c r="R3240" s="73">
        <v>0</v>
      </c>
      <c r="S3240" s="73">
        <v>54.55</v>
      </c>
    </row>
    <row r="3241" spans="1:19" x14ac:dyDescent="0.35">
      <c r="A3241" s="72">
        <v>41393</v>
      </c>
      <c r="B3241" s="22" t="s">
        <v>100</v>
      </c>
      <c r="C3241" s="72" t="s">
        <v>59</v>
      </c>
      <c r="D3241" s="60">
        <v>2213</v>
      </c>
      <c r="E3241" s="22">
        <v>38</v>
      </c>
      <c r="F3241" s="49" t="s">
        <v>8</v>
      </c>
      <c r="G3241" s="49" t="s">
        <v>6</v>
      </c>
      <c r="H3241" s="73">
        <v>24.95</v>
      </c>
      <c r="I3241" s="73" t="s">
        <v>80</v>
      </c>
      <c r="J3241" s="74">
        <v>0</v>
      </c>
      <c r="K3241" s="73">
        <v>24.95</v>
      </c>
      <c r="L3241" s="73">
        <v>11.48</v>
      </c>
      <c r="M3241" s="22">
        <v>2</v>
      </c>
      <c r="N3241" s="22">
        <v>3032</v>
      </c>
      <c r="O3241" s="22" t="s">
        <v>30</v>
      </c>
      <c r="P3241" s="22" t="s">
        <v>31</v>
      </c>
      <c r="Q3241" s="75">
        <v>49.9</v>
      </c>
      <c r="R3241" s="73">
        <v>0</v>
      </c>
      <c r="S3241" s="73">
        <v>26.939999999999998</v>
      </c>
    </row>
    <row r="3242" spans="1:19" x14ac:dyDescent="0.35">
      <c r="A3242" s="72">
        <v>41393</v>
      </c>
      <c r="B3242" s="22" t="s">
        <v>100</v>
      </c>
      <c r="C3242" s="72" t="s">
        <v>59</v>
      </c>
      <c r="D3242" s="60">
        <v>2214</v>
      </c>
      <c r="E3242" s="22">
        <v>38</v>
      </c>
      <c r="F3242" s="49" t="s">
        <v>7</v>
      </c>
      <c r="G3242" s="49" t="s">
        <v>6</v>
      </c>
      <c r="H3242" s="73">
        <v>24.95</v>
      </c>
      <c r="I3242" s="73" t="s">
        <v>80</v>
      </c>
      <c r="J3242" s="74">
        <v>0</v>
      </c>
      <c r="K3242" s="73">
        <v>24.95</v>
      </c>
      <c r="L3242" s="73">
        <v>11.48</v>
      </c>
      <c r="M3242" s="22">
        <v>6</v>
      </c>
      <c r="N3242" s="22">
        <v>3013</v>
      </c>
      <c r="O3242" s="22" t="s">
        <v>33</v>
      </c>
      <c r="P3242" s="22" t="s">
        <v>34</v>
      </c>
      <c r="Q3242" s="75">
        <v>149.69999999999999</v>
      </c>
      <c r="R3242" s="73">
        <v>0</v>
      </c>
      <c r="S3242" s="73">
        <v>80.819999999999993</v>
      </c>
    </row>
    <row r="3243" spans="1:19" x14ac:dyDescent="0.35">
      <c r="A3243" s="72">
        <v>41393</v>
      </c>
      <c r="B3243" s="22" t="s">
        <v>100</v>
      </c>
      <c r="C3243" s="72" t="s">
        <v>59</v>
      </c>
      <c r="D3243" s="60">
        <v>2215</v>
      </c>
      <c r="E3243" s="22">
        <v>1</v>
      </c>
      <c r="F3243" s="49" t="s">
        <v>9</v>
      </c>
      <c r="G3243" s="49" t="s">
        <v>6</v>
      </c>
      <c r="H3243" s="73">
        <v>43.95</v>
      </c>
      <c r="I3243" s="73" t="s">
        <v>82</v>
      </c>
      <c r="J3243" s="74">
        <v>0</v>
      </c>
      <c r="K3243" s="73">
        <v>43.95</v>
      </c>
      <c r="L3243" s="73">
        <v>25.6</v>
      </c>
      <c r="M3243" s="22">
        <v>2</v>
      </c>
      <c r="N3243" s="22">
        <v>3022</v>
      </c>
      <c r="O3243" s="22" t="s">
        <v>43</v>
      </c>
      <c r="P3243" s="22" t="s">
        <v>44</v>
      </c>
      <c r="Q3243" s="75">
        <v>87.9</v>
      </c>
      <c r="R3243" s="73">
        <v>0</v>
      </c>
      <c r="S3243" s="73">
        <v>36.700000000000003</v>
      </c>
    </row>
    <row r="3244" spans="1:19" x14ac:dyDescent="0.35">
      <c r="A3244" s="72">
        <v>41393</v>
      </c>
      <c r="B3244" s="22" t="s">
        <v>100</v>
      </c>
      <c r="C3244" s="72" t="s">
        <v>59</v>
      </c>
      <c r="D3244" s="60">
        <v>2216</v>
      </c>
      <c r="E3244" s="22">
        <v>14</v>
      </c>
      <c r="F3244" s="49" t="s">
        <v>9</v>
      </c>
      <c r="G3244" s="49" t="s">
        <v>6</v>
      </c>
      <c r="H3244" s="73">
        <v>31.95</v>
      </c>
      <c r="I3244" s="73" t="s">
        <v>81</v>
      </c>
      <c r="J3244" s="74">
        <v>0.1</v>
      </c>
      <c r="K3244" s="73">
        <v>28.76</v>
      </c>
      <c r="L3244" s="73">
        <v>17.38</v>
      </c>
      <c r="M3244" s="22">
        <v>2</v>
      </c>
      <c r="N3244" s="22">
        <v>3032</v>
      </c>
      <c r="O3244" s="22" t="s">
        <v>30</v>
      </c>
      <c r="P3244" s="22" t="s">
        <v>31</v>
      </c>
      <c r="Q3244" s="75">
        <v>57.52</v>
      </c>
      <c r="R3244" s="73">
        <v>3.1899999999999977</v>
      </c>
      <c r="S3244" s="73">
        <v>22.760000000000005</v>
      </c>
    </row>
    <row r="3245" spans="1:19" x14ac:dyDescent="0.35">
      <c r="A3245" s="72">
        <v>41393</v>
      </c>
      <c r="B3245" s="22" t="s">
        <v>100</v>
      </c>
      <c r="C3245" s="72" t="s">
        <v>59</v>
      </c>
      <c r="D3245" s="60">
        <v>2217</v>
      </c>
      <c r="E3245" s="22">
        <v>19</v>
      </c>
      <c r="F3245" s="49" t="s">
        <v>7</v>
      </c>
      <c r="G3245" s="49" t="s">
        <v>6</v>
      </c>
      <c r="H3245" s="73">
        <v>49.95</v>
      </c>
      <c r="I3245" s="73" t="s">
        <v>82</v>
      </c>
      <c r="J3245" s="74">
        <v>0</v>
      </c>
      <c r="K3245" s="73">
        <v>49.95</v>
      </c>
      <c r="L3245" s="73">
        <v>24.77</v>
      </c>
      <c r="M3245" s="22">
        <v>32</v>
      </c>
      <c r="N3245" s="22">
        <v>3019</v>
      </c>
      <c r="O3245" s="22" t="s">
        <v>28</v>
      </c>
      <c r="P3245" s="22" t="s">
        <v>29</v>
      </c>
      <c r="Q3245" s="75">
        <v>1598.4</v>
      </c>
      <c r="R3245" s="73">
        <v>0</v>
      </c>
      <c r="S3245" s="73">
        <v>805.7600000000001</v>
      </c>
    </row>
    <row r="3246" spans="1:19" x14ac:dyDescent="0.35">
      <c r="A3246" s="72">
        <v>41393</v>
      </c>
      <c r="B3246" s="22" t="s">
        <v>100</v>
      </c>
      <c r="C3246" s="72" t="s">
        <v>59</v>
      </c>
      <c r="D3246" s="60">
        <v>2218</v>
      </c>
      <c r="E3246" s="22">
        <v>5</v>
      </c>
      <c r="F3246" s="49" t="s">
        <v>7</v>
      </c>
      <c r="G3246" s="49" t="s">
        <v>6</v>
      </c>
      <c r="H3246" s="73">
        <v>24.95</v>
      </c>
      <c r="I3246" s="73" t="s">
        <v>80</v>
      </c>
      <c r="J3246" s="74">
        <v>0</v>
      </c>
      <c r="K3246" s="73">
        <v>24.95</v>
      </c>
      <c r="L3246" s="73">
        <v>12.27</v>
      </c>
      <c r="M3246" s="22">
        <v>9</v>
      </c>
      <c r="N3246" s="22">
        <v>3031</v>
      </c>
      <c r="O3246" s="22" t="s">
        <v>48</v>
      </c>
      <c r="P3246" s="22" t="s">
        <v>23</v>
      </c>
      <c r="Q3246" s="75">
        <v>224.54999999999998</v>
      </c>
      <c r="R3246" s="73">
        <v>0</v>
      </c>
      <c r="S3246" s="73">
        <v>114.12</v>
      </c>
    </row>
    <row r="3247" spans="1:19" x14ac:dyDescent="0.35">
      <c r="A3247" s="72">
        <v>41393</v>
      </c>
      <c r="B3247" s="22" t="s">
        <v>100</v>
      </c>
      <c r="C3247" s="72" t="s">
        <v>59</v>
      </c>
      <c r="D3247" s="60">
        <v>2218</v>
      </c>
      <c r="E3247" s="22">
        <v>16</v>
      </c>
      <c r="F3247" s="49" t="s">
        <v>7</v>
      </c>
      <c r="G3247" s="49" t="s">
        <v>6</v>
      </c>
      <c r="H3247" s="73">
        <v>27.95</v>
      </c>
      <c r="I3247" s="73" t="s">
        <v>80</v>
      </c>
      <c r="J3247" s="74">
        <v>0</v>
      </c>
      <c r="K3247" s="73">
        <v>27.95</v>
      </c>
      <c r="L3247" s="73">
        <v>15.85</v>
      </c>
      <c r="M3247" s="22">
        <v>2</v>
      </c>
      <c r="N3247" s="22">
        <v>3031</v>
      </c>
      <c r="O3247" s="22" t="s">
        <v>48</v>
      </c>
      <c r="P3247" s="22" t="s">
        <v>23</v>
      </c>
      <c r="Q3247" s="75">
        <v>55.9</v>
      </c>
      <c r="R3247" s="73">
        <v>0</v>
      </c>
      <c r="S3247" s="73">
        <v>24.2</v>
      </c>
    </row>
    <row r="3248" spans="1:19" x14ac:dyDescent="0.35">
      <c r="A3248" s="72">
        <v>41393</v>
      </c>
      <c r="B3248" s="22" t="s">
        <v>100</v>
      </c>
      <c r="C3248" s="72" t="s">
        <v>59</v>
      </c>
      <c r="D3248" s="60">
        <v>2219</v>
      </c>
      <c r="E3248" s="22">
        <v>21</v>
      </c>
      <c r="F3248" s="49" t="s">
        <v>8</v>
      </c>
      <c r="G3248" s="49" t="s">
        <v>6</v>
      </c>
      <c r="H3248" s="73">
        <v>26.95</v>
      </c>
      <c r="I3248" s="73" t="s">
        <v>80</v>
      </c>
      <c r="J3248" s="74">
        <v>0</v>
      </c>
      <c r="K3248" s="73">
        <v>26.95</v>
      </c>
      <c r="L3248" s="73">
        <v>12.42</v>
      </c>
      <c r="M3248" s="22">
        <v>4</v>
      </c>
      <c r="N3248" s="22">
        <v>3026</v>
      </c>
      <c r="O3248" s="22" t="s">
        <v>51</v>
      </c>
      <c r="P3248" s="22" t="s">
        <v>41</v>
      </c>
      <c r="Q3248" s="75">
        <v>107.8</v>
      </c>
      <c r="R3248" s="73">
        <v>0</v>
      </c>
      <c r="S3248" s="73">
        <v>58.12</v>
      </c>
    </row>
    <row r="3249" spans="1:19" x14ac:dyDescent="0.35">
      <c r="A3249" s="72">
        <v>41393</v>
      </c>
      <c r="B3249" s="22" t="s">
        <v>100</v>
      </c>
      <c r="C3249" s="72" t="s">
        <v>59</v>
      </c>
      <c r="D3249" s="60">
        <v>2219</v>
      </c>
      <c r="E3249" s="22">
        <v>29</v>
      </c>
      <c r="F3249" s="49" t="s">
        <v>8</v>
      </c>
      <c r="G3249" s="49" t="s">
        <v>6</v>
      </c>
      <c r="H3249" s="73">
        <v>40.950000000000003</v>
      </c>
      <c r="I3249" s="73" t="s">
        <v>82</v>
      </c>
      <c r="J3249" s="74">
        <v>0.1</v>
      </c>
      <c r="K3249" s="73">
        <v>36.86</v>
      </c>
      <c r="L3249" s="73">
        <v>15.51</v>
      </c>
      <c r="M3249" s="22">
        <v>4</v>
      </c>
      <c r="N3249" s="22">
        <v>3026</v>
      </c>
      <c r="O3249" s="22" t="s">
        <v>51</v>
      </c>
      <c r="P3249" s="22" t="s">
        <v>41</v>
      </c>
      <c r="Q3249" s="75">
        <v>147.44</v>
      </c>
      <c r="R3249" s="73">
        <v>4.0900000000000034</v>
      </c>
      <c r="S3249" s="73">
        <v>85.4</v>
      </c>
    </row>
    <row r="3250" spans="1:19" x14ac:dyDescent="0.35">
      <c r="A3250" s="72">
        <v>41393</v>
      </c>
      <c r="B3250" s="22" t="s">
        <v>100</v>
      </c>
      <c r="C3250" s="72" t="s">
        <v>59</v>
      </c>
      <c r="D3250" s="60">
        <v>2219</v>
      </c>
      <c r="E3250" s="22">
        <v>37</v>
      </c>
      <c r="F3250" s="49" t="s">
        <v>8</v>
      </c>
      <c r="G3250" s="49" t="s">
        <v>6</v>
      </c>
      <c r="H3250" s="73">
        <v>24.95</v>
      </c>
      <c r="I3250" s="73" t="s">
        <v>80</v>
      </c>
      <c r="J3250" s="74">
        <v>0</v>
      </c>
      <c r="K3250" s="73">
        <v>24.95</v>
      </c>
      <c r="L3250" s="73">
        <v>9.3800000000000008</v>
      </c>
      <c r="M3250" s="22">
        <v>4</v>
      </c>
      <c r="N3250" s="22">
        <v>3026</v>
      </c>
      <c r="O3250" s="22" t="s">
        <v>51</v>
      </c>
      <c r="P3250" s="22" t="s">
        <v>41</v>
      </c>
      <c r="Q3250" s="75">
        <v>99.8</v>
      </c>
      <c r="R3250" s="73">
        <v>0</v>
      </c>
      <c r="S3250" s="73">
        <v>62.279999999999994</v>
      </c>
    </row>
    <row r="3251" spans="1:19" x14ac:dyDescent="0.35">
      <c r="A3251" s="72">
        <v>41393</v>
      </c>
      <c r="B3251" s="22" t="s">
        <v>100</v>
      </c>
      <c r="C3251" s="72" t="s">
        <v>59</v>
      </c>
      <c r="D3251" s="60">
        <v>2220</v>
      </c>
      <c r="E3251" s="22">
        <v>25</v>
      </c>
      <c r="F3251" s="49" t="s">
        <v>7</v>
      </c>
      <c r="G3251" s="49" t="s">
        <v>6</v>
      </c>
      <c r="H3251" s="73">
        <v>0.95</v>
      </c>
      <c r="I3251" s="73" t="s">
        <v>78</v>
      </c>
      <c r="J3251" s="74">
        <v>0</v>
      </c>
      <c r="K3251" s="73">
        <v>0.95</v>
      </c>
      <c r="L3251" s="73">
        <v>0.35</v>
      </c>
      <c r="M3251" s="22">
        <v>31</v>
      </c>
      <c r="N3251" s="22">
        <v>3020</v>
      </c>
      <c r="O3251" s="22" t="s">
        <v>26</v>
      </c>
      <c r="P3251" s="22" t="s">
        <v>27</v>
      </c>
      <c r="Q3251" s="75">
        <v>29.45</v>
      </c>
      <c r="R3251" s="73">
        <v>0</v>
      </c>
      <c r="S3251" s="73">
        <v>18.599999999999998</v>
      </c>
    </row>
    <row r="3252" spans="1:19" x14ac:dyDescent="0.35">
      <c r="A3252" s="72">
        <v>41393</v>
      </c>
      <c r="B3252" s="22" t="s">
        <v>100</v>
      </c>
      <c r="C3252" s="72" t="s">
        <v>59</v>
      </c>
      <c r="D3252" s="60">
        <v>2220</v>
      </c>
      <c r="E3252" s="22">
        <v>23</v>
      </c>
      <c r="F3252" s="49" t="s">
        <v>7</v>
      </c>
      <c r="G3252" s="49" t="s">
        <v>6</v>
      </c>
      <c r="H3252" s="73">
        <v>2.95</v>
      </c>
      <c r="I3252" s="73" t="s">
        <v>78</v>
      </c>
      <c r="J3252" s="74">
        <v>0.1</v>
      </c>
      <c r="K3252" s="73">
        <v>2.66</v>
      </c>
      <c r="L3252" s="73">
        <v>1.68</v>
      </c>
      <c r="M3252" s="22">
        <v>1</v>
      </c>
      <c r="N3252" s="22">
        <v>3020</v>
      </c>
      <c r="O3252" s="22" t="s">
        <v>26</v>
      </c>
      <c r="P3252" s="22" t="s">
        <v>27</v>
      </c>
      <c r="Q3252" s="75">
        <v>2.66</v>
      </c>
      <c r="R3252" s="73">
        <v>0.29000000000000004</v>
      </c>
      <c r="S3252" s="73">
        <v>0.9800000000000002</v>
      </c>
    </row>
    <row r="3253" spans="1:19" x14ac:dyDescent="0.35">
      <c r="A3253" s="72">
        <v>41393</v>
      </c>
      <c r="B3253" s="22" t="s">
        <v>100</v>
      </c>
      <c r="C3253" s="72" t="s">
        <v>59</v>
      </c>
      <c r="D3253" s="60">
        <v>2221</v>
      </c>
      <c r="E3253" s="22">
        <v>20</v>
      </c>
      <c r="F3253" s="49" t="s">
        <v>8</v>
      </c>
      <c r="G3253" s="49" t="s">
        <v>6</v>
      </c>
      <c r="H3253" s="73">
        <v>16.95</v>
      </c>
      <c r="I3253" s="73" t="s">
        <v>79</v>
      </c>
      <c r="J3253" s="74">
        <v>0</v>
      </c>
      <c r="K3253" s="73">
        <v>16.95</v>
      </c>
      <c r="L3253" s="73">
        <v>6.76</v>
      </c>
      <c r="M3253" s="22">
        <v>10</v>
      </c>
      <c r="N3253" s="22">
        <v>3029</v>
      </c>
      <c r="O3253" s="22" t="s">
        <v>46</v>
      </c>
      <c r="P3253" s="22" t="s">
        <v>23</v>
      </c>
      <c r="Q3253" s="75">
        <v>169.5</v>
      </c>
      <c r="R3253" s="73">
        <v>0</v>
      </c>
      <c r="S3253" s="73">
        <v>101.89999999999999</v>
      </c>
    </row>
    <row r="3254" spans="1:19" x14ac:dyDescent="0.35">
      <c r="A3254" s="72">
        <v>41393</v>
      </c>
      <c r="B3254" s="22" t="s">
        <v>100</v>
      </c>
      <c r="C3254" s="72" t="s">
        <v>59</v>
      </c>
      <c r="D3254" s="60">
        <v>2222</v>
      </c>
      <c r="E3254" s="22">
        <v>47</v>
      </c>
      <c r="F3254" s="49" t="s">
        <v>7</v>
      </c>
      <c r="G3254" s="49" t="s">
        <v>6</v>
      </c>
      <c r="H3254" s="73">
        <v>28.95</v>
      </c>
      <c r="I3254" s="73" t="s">
        <v>80</v>
      </c>
      <c r="J3254" s="74">
        <v>0</v>
      </c>
      <c r="K3254" s="73">
        <v>28.95</v>
      </c>
      <c r="L3254" s="73">
        <v>8.86</v>
      </c>
      <c r="M3254" s="22">
        <v>32</v>
      </c>
      <c r="N3254" s="22">
        <v>3026</v>
      </c>
      <c r="O3254" s="22" t="s">
        <v>51</v>
      </c>
      <c r="P3254" s="22" t="s">
        <v>41</v>
      </c>
      <c r="Q3254" s="75">
        <v>926.4</v>
      </c>
      <c r="R3254" s="73">
        <v>0</v>
      </c>
      <c r="S3254" s="73">
        <v>642.88</v>
      </c>
    </row>
    <row r="3255" spans="1:19" x14ac:dyDescent="0.35">
      <c r="A3255" s="72">
        <v>41393</v>
      </c>
      <c r="B3255" s="22" t="s">
        <v>100</v>
      </c>
      <c r="C3255" s="72" t="s">
        <v>59</v>
      </c>
      <c r="D3255" s="60">
        <v>2222</v>
      </c>
      <c r="E3255" s="22">
        <v>37</v>
      </c>
      <c r="F3255" s="49" t="s">
        <v>7</v>
      </c>
      <c r="G3255" s="49" t="s">
        <v>6</v>
      </c>
      <c r="H3255" s="73">
        <v>24.95</v>
      </c>
      <c r="I3255" s="73" t="s">
        <v>80</v>
      </c>
      <c r="J3255" s="74">
        <v>0.1</v>
      </c>
      <c r="K3255" s="73">
        <v>22.46</v>
      </c>
      <c r="L3255" s="73">
        <v>9.3800000000000008</v>
      </c>
      <c r="M3255" s="22">
        <v>1</v>
      </c>
      <c r="N3255" s="22">
        <v>3026</v>
      </c>
      <c r="O3255" s="22" t="s">
        <v>51</v>
      </c>
      <c r="P3255" s="22" t="s">
        <v>41</v>
      </c>
      <c r="Q3255" s="75">
        <v>22.46</v>
      </c>
      <c r="R3255" s="73">
        <v>2.4899999999999984</v>
      </c>
      <c r="S3255" s="73">
        <v>13.08</v>
      </c>
    </row>
    <row r="3256" spans="1:19" x14ac:dyDescent="0.35">
      <c r="A3256" s="72">
        <v>41393</v>
      </c>
      <c r="B3256" s="22" t="s">
        <v>100</v>
      </c>
      <c r="C3256" s="72" t="s">
        <v>59</v>
      </c>
      <c r="D3256" s="60">
        <v>2223</v>
      </c>
      <c r="E3256" s="22">
        <v>28</v>
      </c>
      <c r="F3256" s="49" t="s">
        <v>8</v>
      </c>
      <c r="G3256" s="49" t="s">
        <v>6</v>
      </c>
      <c r="H3256" s="73">
        <v>0.95</v>
      </c>
      <c r="I3256" s="73" t="s">
        <v>78</v>
      </c>
      <c r="J3256" s="74">
        <v>0</v>
      </c>
      <c r="K3256" s="73">
        <v>0.95</v>
      </c>
      <c r="L3256" s="73">
        <v>0.5</v>
      </c>
      <c r="M3256" s="22">
        <v>38</v>
      </c>
      <c r="N3256" s="22">
        <v>3022</v>
      </c>
      <c r="O3256" s="22" t="s">
        <v>43</v>
      </c>
      <c r="P3256" s="22" t="s">
        <v>44</v>
      </c>
      <c r="Q3256" s="75">
        <v>36.1</v>
      </c>
      <c r="R3256" s="73">
        <v>0</v>
      </c>
      <c r="S3256" s="73">
        <v>17.099999999999998</v>
      </c>
    </row>
    <row r="3257" spans="1:19" x14ac:dyDescent="0.35">
      <c r="A3257" s="72">
        <v>41393</v>
      </c>
      <c r="B3257" s="22" t="s">
        <v>100</v>
      </c>
      <c r="C3257" s="72" t="s">
        <v>59</v>
      </c>
      <c r="D3257" s="60">
        <v>2224</v>
      </c>
      <c r="E3257" s="22">
        <v>19</v>
      </c>
      <c r="F3257" s="49" t="s">
        <v>7</v>
      </c>
      <c r="G3257" s="49" t="s">
        <v>6</v>
      </c>
      <c r="H3257" s="73">
        <v>49.95</v>
      </c>
      <c r="I3257" s="73" t="s">
        <v>82</v>
      </c>
      <c r="J3257" s="74">
        <v>0</v>
      </c>
      <c r="K3257" s="73">
        <v>49.95</v>
      </c>
      <c r="L3257" s="73">
        <v>24.77</v>
      </c>
      <c r="M3257" s="22">
        <v>10</v>
      </c>
      <c r="N3257" s="22">
        <v>3022</v>
      </c>
      <c r="O3257" s="22" t="s">
        <v>43</v>
      </c>
      <c r="P3257" s="22" t="s">
        <v>44</v>
      </c>
      <c r="Q3257" s="75">
        <v>499.5</v>
      </c>
      <c r="R3257" s="73">
        <v>0</v>
      </c>
      <c r="S3257" s="73">
        <v>251.80000000000004</v>
      </c>
    </row>
    <row r="3258" spans="1:19" x14ac:dyDescent="0.35">
      <c r="A3258" s="72">
        <v>41393</v>
      </c>
      <c r="B3258" s="22" t="s">
        <v>100</v>
      </c>
      <c r="C3258" s="72" t="s">
        <v>59</v>
      </c>
      <c r="D3258" s="60">
        <v>2225</v>
      </c>
      <c r="E3258" s="22">
        <v>14</v>
      </c>
      <c r="F3258" s="49" t="s">
        <v>8</v>
      </c>
      <c r="G3258" s="49" t="s">
        <v>6</v>
      </c>
      <c r="H3258" s="73">
        <v>31.95</v>
      </c>
      <c r="I3258" s="73" t="s">
        <v>81</v>
      </c>
      <c r="J3258" s="74">
        <v>0</v>
      </c>
      <c r="K3258" s="73">
        <v>31.95</v>
      </c>
      <c r="L3258" s="73">
        <v>17.38</v>
      </c>
      <c r="M3258" s="22">
        <v>1</v>
      </c>
      <c r="N3258" s="22">
        <v>3027</v>
      </c>
      <c r="O3258" s="22" t="s">
        <v>50</v>
      </c>
      <c r="P3258" s="22" t="s">
        <v>23</v>
      </c>
      <c r="Q3258" s="75">
        <v>31.95</v>
      </c>
      <c r="R3258" s="73">
        <v>0</v>
      </c>
      <c r="S3258" s="73">
        <v>14.57</v>
      </c>
    </row>
    <row r="3259" spans="1:19" x14ac:dyDescent="0.35">
      <c r="A3259" s="72">
        <v>41393</v>
      </c>
      <c r="B3259" s="22" t="s">
        <v>100</v>
      </c>
      <c r="C3259" s="72" t="s">
        <v>59</v>
      </c>
      <c r="D3259" s="60">
        <v>2225</v>
      </c>
      <c r="E3259" s="22">
        <v>40</v>
      </c>
      <c r="F3259" s="49" t="s">
        <v>8</v>
      </c>
      <c r="G3259" s="49" t="s">
        <v>6</v>
      </c>
      <c r="H3259" s="73">
        <v>16.95</v>
      </c>
      <c r="I3259" s="73" t="s">
        <v>79</v>
      </c>
      <c r="J3259" s="74">
        <v>0.1</v>
      </c>
      <c r="K3259" s="73">
        <v>15.26</v>
      </c>
      <c r="L3259" s="73">
        <v>6.53</v>
      </c>
      <c r="M3259" s="22">
        <v>28</v>
      </c>
      <c r="N3259" s="22">
        <v>3027</v>
      </c>
      <c r="O3259" s="22" t="s">
        <v>50</v>
      </c>
      <c r="P3259" s="22" t="s">
        <v>23</v>
      </c>
      <c r="Q3259" s="75">
        <v>427.28</v>
      </c>
      <c r="R3259" s="73">
        <v>1.6899999999999995</v>
      </c>
      <c r="S3259" s="73">
        <v>244.44</v>
      </c>
    </row>
    <row r="3260" spans="1:19" x14ac:dyDescent="0.35">
      <c r="A3260" s="72">
        <v>41393</v>
      </c>
      <c r="B3260" s="22" t="s">
        <v>100</v>
      </c>
      <c r="C3260" s="72" t="s">
        <v>59</v>
      </c>
      <c r="D3260" s="60">
        <v>2226</v>
      </c>
      <c r="E3260" s="22">
        <v>39</v>
      </c>
      <c r="F3260" s="49" t="s">
        <v>7</v>
      </c>
      <c r="G3260" s="49" t="s">
        <v>6</v>
      </c>
      <c r="H3260" s="73">
        <v>26.95</v>
      </c>
      <c r="I3260" s="73" t="s">
        <v>80</v>
      </c>
      <c r="J3260" s="74">
        <v>0</v>
      </c>
      <c r="K3260" s="73">
        <v>26.95</v>
      </c>
      <c r="L3260" s="73">
        <v>12.24</v>
      </c>
      <c r="M3260" s="22">
        <v>25</v>
      </c>
      <c r="N3260" s="22">
        <v>3030</v>
      </c>
      <c r="O3260" s="22" t="s">
        <v>40</v>
      </c>
      <c r="P3260" s="22" t="s">
        <v>41</v>
      </c>
      <c r="Q3260" s="75">
        <v>673.75</v>
      </c>
      <c r="R3260" s="73">
        <v>0</v>
      </c>
      <c r="S3260" s="73">
        <v>367.75</v>
      </c>
    </row>
    <row r="3261" spans="1:19" x14ac:dyDescent="0.35">
      <c r="A3261" s="72">
        <v>41393</v>
      </c>
      <c r="B3261" s="22" t="s">
        <v>100</v>
      </c>
      <c r="C3261" s="72" t="s">
        <v>59</v>
      </c>
      <c r="D3261" s="60">
        <v>2227</v>
      </c>
      <c r="E3261" s="22">
        <v>20</v>
      </c>
      <c r="F3261" s="49" t="s">
        <v>8</v>
      </c>
      <c r="G3261" s="49" t="s">
        <v>6</v>
      </c>
      <c r="H3261" s="73">
        <v>16.95</v>
      </c>
      <c r="I3261" s="73" t="s">
        <v>79</v>
      </c>
      <c r="J3261" s="74">
        <v>0</v>
      </c>
      <c r="K3261" s="73">
        <v>16.95</v>
      </c>
      <c r="L3261" s="73">
        <v>6.76</v>
      </c>
      <c r="M3261" s="22">
        <v>16</v>
      </c>
      <c r="N3261" s="22">
        <v>3014</v>
      </c>
      <c r="O3261" s="22" t="s">
        <v>24</v>
      </c>
      <c r="P3261" s="22" t="s">
        <v>25</v>
      </c>
      <c r="Q3261" s="75">
        <v>271.2</v>
      </c>
      <c r="R3261" s="73">
        <v>0</v>
      </c>
      <c r="S3261" s="73">
        <v>163.04</v>
      </c>
    </row>
    <row r="3262" spans="1:19" x14ac:dyDescent="0.35">
      <c r="A3262" s="72">
        <v>41393</v>
      </c>
      <c r="B3262" s="22" t="s">
        <v>100</v>
      </c>
      <c r="C3262" s="72" t="s">
        <v>59</v>
      </c>
      <c r="D3262" s="60">
        <v>2228</v>
      </c>
      <c r="E3262" s="22">
        <v>28</v>
      </c>
      <c r="F3262" s="49" t="s">
        <v>9</v>
      </c>
      <c r="G3262" s="49" t="s">
        <v>6</v>
      </c>
      <c r="H3262" s="73">
        <v>0.95</v>
      </c>
      <c r="I3262" s="73" t="s">
        <v>78</v>
      </c>
      <c r="J3262" s="74">
        <v>0</v>
      </c>
      <c r="K3262" s="73">
        <v>0.95</v>
      </c>
      <c r="L3262" s="73">
        <v>0.5</v>
      </c>
      <c r="M3262" s="22">
        <v>43</v>
      </c>
      <c r="N3262" s="22">
        <v>3015</v>
      </c>
      <c r="O3262" s="22" t="s">
        <v>37</v>
      </c>
      <c r="P3262" s="22" t="s">
        <v>29</v>
      </c>
      <c r="Q3262" s="75">
        <v>40.85</v>
      </c>
      <c r="R3262" s="73">
        <v>0</v>
      </c>
      <c r="S3262" s="73">
        <v>19.349999999999998</v>
      </c>
    </row>
    <row r="3263" spans="1:19" x14ac:dyDescent="0.35">
      <c r="A3263" s="72">
        <v>41393</v>
      </c>
      <c r="B3263" s="22" t="s">
        <v>100</v>
      </c>
      <c r="C3263" s="72" t="s">
        <v>59</v>
      </c>
      <c r="D3263" s="60">
        <v>2229</v>
      </c>
      <c r="E3263" s="22">
        <v>26</v>
      </c>
      <c r="F3263" s="49" t="s">
        <v>8</v>
      </c>
      <c r="G3263" s="49" t="s">
        <v>6</v>
      </c>
      <c r="H3263" s="73">
        <v>0.95</v>
      </c>
      <c r="I3263" s="73" t="s">
        <v>78</v>
      </c>
      <c r="J3263" s="74">
        <v>0</v>
      </c>
      <c r="K3263" s="73">
        <v>0.95</v>
      </c>
      <c r="L3263" s="73">
        <v>0.42</v>
      </c>
      <c r="M3263" s="22">
        <v>7</v>
      </c>
      <c r="N3263" s="22">
        <v>3021</v>
      </c>
      <c r="O3263" s="22" t="s">
        <v>26</v>
      </c>
      <c r="P3263" s="22" t="s">
        <v>27</v>
      </c>
      <c r="Q3263" s="75">
        <v>6.6499999999999995</v>
      </c>
      <c r="R3263" s="73">
        <v>0</v>
      </c>
      <c r="S3263" s="73">
        <v>3.71</v>
      </c>
    </row>
    <row r="3264" spans="1:19" x14ac:dyDescent="0.35">
      <c r="A3264" s="72">
        <v>41393</v>
      </c>
      <c r="B3264" s="22" t="s">
        <v>100</v>
      </c>
      <c r="C3264" s="72" t="s">
        <v>59</v>
      </c>
      <c r="D3264" s="60">
        <v>2230</v>
      </c>
      <c r="E3264" s="22">
        <v>22</v>
      </c>
      <c r="F3264" s="49" t="s">
        <v>7</v>
      </c>
      <c r="G3264" s="49" t="s">
        <v>6</v>
      </c>
      <c r="H3264" s="73">
        <v>0.95</v>
      </c>
      <c r="I3264" s="73" t="s">
        <v>78</v>
      </c>
      <c r="J3264" s="74">
        <v>0</v>
      </c>
      <c r="K3264" s="73">
        <v>0.95</v>
      </c>
      <c r="L3264" s="73">
        <v>0.56999999999999995</v>
      </c>
      <c r="M3264" s="22">
        <v>5</v>
      </c>
      <c r="N3264" s="22">
        <v>3018</v>
      </c>
      <c r="O3264" s="22" t="s">
        <v>49</v>
      </c>
      <c r="P3264" s="22" t="s">
        <v>41</v>
      </c>
      <c r="Q3264" s="75">
        <v>4.75</v>
      </c>
      <c r="R3264" s="73">
        <v>0</v>
      </c>
      <c r="S3264" s="73">
        <v>1.9</v>
      </c>
    </row>
    <row r="3265" spans="1:19" x14ac:dyDescent="0.35">
      <c r="A3265" s="72">
        <v>41393</v>
      </c>
      <c r="B3265" s="22" t="s">
        <v>100</v>
      </c>
      <c r="C3265" s="72" t="s">
        <v>59</v>
      </c>
      <c r="D3265" s="60">
        <v>2231</v>
      </c>
      <c r="E3265" s="22">
        <v>25</v>
      </c>
      <c r="F3265" s="49" t="s">
        <v>9</v>
      </c>
      <c r="G3265" s="49" t="s">
        <v>6</v>
      </c>
      <c r="H3265" s="73">
        <v>0.95</v>
      </c>
      <c r="I3265" s="73" t="s">
        <v>78</v>
      </c>
      <c r="J3265" s="74">
        <v>0</v>
      </c>
      <c r="K3265" s="73">
        <v>0.95</v>
      </c>
      <c r="L3265" s="73">
        <v>0.35</v>
      </c>
      <c r="M3265" s="22">
        <v>31</v>
      </c>
      <c r="N3265" s="22">
        <v>3027</v>
      </c>
      <c r="O3265" s="22" t="s">
        <v>50</v>
      </c>
      <c r="P3265" s="22" t="s">
        <v>23</v>
      </c>
      <c r="Q3265" s="75">
        <v>29.45</v>
      </c>
      <c r="R3265" s="73">
        <v>0</v>
      </c>
      <c r="S3265" s="73">
        <v>18.599999999999998</v>
      </c>
    </row>
    <row r="3266" spans="1:19" x14ac:dyDescent="0.35">
      <c r="A3266" s="72">
        <v>41393</v>
      </c>
      <c r="B3266" s="22" t="s">
        <v>100</v>
      </c>
      <c r="C3266" s="72" t="s">
        <v>59</v>
      </c>
      <c r="D3266" s="60">
        <v>2231</v>
      </c>
      <c r="E3266" s="22">
        <v>18</v>
      </c>
      <c r="F3266" s="49" t="s">
        <v>9</v>
      </c>
      <c r="G3266" s="49" t="s">
        <v>6</v>
      </c>
      <c r="H3266" s="73">
        <v>54.95</v>
      </c>
      <c r="I3266" s="73" t="s">
        <v>83</v>
      </c>
      <c r="J3266" s="74">
        <v>0</v>
      </c>
      <c r="K3266" s="73">
        <v>54.95</v>
      </c>
      <c r="L3266" s="73">
        <v>26.65</v>
      </c>
      <c r="M3266" s="22">
        <v>25</v>
      </c>
      <c r="N3266" s="22">
        <v>3027</v>
      </c>
      <c r="O3266" s="22" t="s">
        <v>50</v>
      </c>
      <c r="P3266" s="22" t="s">
        <v>23</v>
      </c>
      <c r="Q3266" s="75">
        <v>1373.75</v>
      </c>
      <c r="R3266" s="73">
        <v>0</v>
      </c>
      <c r="S3266" s="73">
        <v>707.50000000000011</v>
      </c>
    </row>
    <row r="3267" spans="1:19" x14ac:dyDescent="0.35">
      <c r="A3267" s="72">
        <v>41393</v>
      </c>
      <c r="B3267" s="22" t="s">
        <v>100</v>
      </c>
      <c r="C3267" s="72" t="s">
        <v>59</v>
      </c>
      <c r="D3267" s="60">
        <v>2232</v>
      </c>
      <c r="E3267" s="22">
        <v>36</v>
      </c>
      <c r="F3267" s="49" t="s">
        <v>8</v>
      </c>
      <c r="G3267" s="49" t="s">
        <v>6</v>
      </c>
      <c r="H3267" s="73">
        <v>26.95</v>
      </c>
      <c r="I3267" s="73" t="s">
        <v>80</v>
      </c>
      <c r="J3267" s="74">
        <v>0.1</v>
      </c>
      <c r="K3267" s="73">
        <v>24.26</v>
      </c>
      <c r="L3267" s="73">
        <v>12.53</v>
      </c>
      <c r="M3267" s="22">
        <v>38</v>
      </c>
      <c r="N3267" s="22">
        <v>3011</v>
      </c>
      <c r="O3267" s="22" t="s">
        <v>52</v>
      </c>
      <c r="P3267" s="22" t="s">
        <v>31</v>
      </c>
      <c r="Q3267" s="75">
        <v>921.88000000000011</v>
      </c>
      <c r="R3267" s="73">
        <v>2.6899999999999977</v>
      </c>
      <c r="S3267" s="73">
        <v>445.74000000000007</v>
      </c>
    </row>
    <row r="3268" spans="1:19" x14ac:dyDescent="0.35">
      <c r="A3268" s="72">
        <v>41393</v>
      </c>
      <c r="B3268" s="22" t="s">
        <v>100</v>
      </c>
      <c r="C3268" s="72" t="s">
        <v>59</v>
      </c>
      <c r="D3268" s="60">
        <v>2233</v>
      </c>
      <c r="E3268" s="22">
        <v>47</v>
      </c>
      <c r="F3268" s="49" t="s">
        <v>9</v>
      </c>
      <c r="G3268" s="49" t="s">
        <v>6</v>
      </c>
      <c r="H3268" s="73">
        <v>28.95</v>
      </c>
      <c r="I3268" s="73" t="s">
        <v>80</v>
      </c>
      <c r="J3268" s="74">
        <v>0</v>
      </c>
      <c r="K3268" s="73">
        <v>28.95</v>
      </c>
      <c r="L3268" s="73">
        <v>8.86</v>
      </c>
      <c r="M3268" s="22">
        <v>20</v>
      </c>
      <c r="N3268" s="22">
        <v>3026</v>
      </c>
      <c r="O3268" s="22" t="s">
        <v>51</v>
      </c>
      <c r="P3268" s="22" t="s">
        <v>41</v>
      </c>
      <c r="Q3268" s="75">
        <v>579</v>
      </c>
      <c r="R3268" s="73">
        <v>0</v>
      </c>
      <c r="S3268" s="73">
        <v>401.8</v>
      </c>
    </row>
    <row r="3269" spans="1:19" x14ac:dyDescent="0.35">
      <c r="A3269" s="72">
        <v>41393</v>
      </c>
      <c r="B3269" s="22" t="s">
        <v>100</v>
      </c>
      <c r="C3269" s="72" t="s">
        <v>59</v>
      </c>
      <c r="D3269" s="60">
        <v>2233</v>
      </c>
      <c r="E3269" s="22">
        <v>37</v>
      </c>
      <c r="F3269" s="49" t="s">
        <v>9</v>
      </c>
      <c r="G3269" s="49" t="s">
        <v>6</v>
      </c>
      <c r="H3269" s="73">
        <v>24.95</v>
      </c>
      <c r="I3269" s="73" t="s">
        <v>80</v>
      </c>
      <c r="J3269" s="74">
        <v>0</v>
      </c>
      <c r="K3269" s="73">
        <v>24.95</v>
      </c>
      <c r="L3269" s="73">
        <v>9.3800000000000008</v>
      </c>
      <c r="M3269" s="22">
        <v>4</v>
      </c>
      <c r="N3269" s="22">
        <v>3026</v>
      </c>
      <c r="O3269" s="22" t="s">
        <v>51</v>
      </c>
      <c r="P3269" s="22" t="s">
        <v>41</v>
      </c>
      <c r="Q3269" s="75">
        <v>99.8</v>
      </c>
      <c r="R3269" s="73">
        <v>0</v>
      </c>
      <c r="S3269" s="73">
        <v>62.279999999999994</v>
      </c>
    </row>
    <row r="3270" spans="1:19" x14ac:dyDescent="0.35">
      <c r="A3270" s="72">
        <v>41393</v>
      </c>
      <c r="B3270" s="22" t="s">
        <v>100</v>
      </c>
      <c r="C3270" s="72" t="s">
        <v>59</v>
      </c>
      <c r="D3270" s="60">
        <v>2233</v>
      </c>
      <c r="E3270" s="22">
        <v>4</v>
      </c>
      <c r="F3270" s="49" t="s">
        <v>9</v>
      </c>
      <c r="G3270" s="49" t="s">
        <v>6</v>
      </c>
      <c r="H3270" s="73">
        <v>73.95</v>
      </c>
      <c r="I3270" s="73" t="s">
        <v>83</v>
      </c>
      <c r="J3270" s="74">
        <v>0</v>
      </c>
      <c r="K3270" s="73">
        <v>73.95</v>
      </c>
      <c r="L3270" s="73">
        <v>38.86</v>
      </c>
      <c r="M3270" s="22">
        <v>1</v>
      </c>
      <c r="N3270" s="22">
        <v>3026</v>
      </c>
      <c r="O3270" s="22" t="s">
        <v>51</v>
      </c>
      <c r="P3270" s="22" t="s">
        <v>41</v>
      </c>
      <c r="Q3270" s="75">
        <v>73.95</v>
      </c>
      <c r="R3270" s="73">
        <v>0</v>
      </c>
      <c r="S3270" s="73">
        <v>35.090000000000003</v>
      </c>
    </row>
    <row r="3271" spans="1:19" x14ac:dyDescent="0.35">
      <c r="A3271" s="72">
        <v>41393</v>
      </c>
      <c r="B3271" s="22" t="s">
        <v>100</v>
      </c>
      <c r="C3271" s="72" t="s">
        <v>59</v>
      </c>
      <c r="D3271" s="60">
        <v>2234</v>
      </c>
      <c r="E3271" s="22">
        <v>46</v>
      </c>
      <c r="F3271" s="49" t="s">
        <v>7</v>
      </c>
      <c r="G3271" s="49" t="s">
        <v>6</v>
      </c>
      <c r="H3271" s="73">
        <v>55.95</v>
      </c>
      <c r="I3271" s="73" t="s">
        <v>83</v>
      </c>
      <c r="J3271" s="74">
        <v>0</v>
      </c>
      <c r="K3271" s="73">
        <v>55.95</v>
      </c>
      <c r="L3271" s="73">
        <v>32.47</v>
      </c>
      <c r="M3271" s="22">
        <v>18</v>
      </c>
      <c r="N3271" s="22">
        <v>3033</v>
      </c>
      <c r="O3271" s="22" t="s">
        <v>22</v>
      </c>
      <c r="P3271" s="22" t="s">
        <v>23</v>
      </c>
      <c r="Q3271" s="75">
        <v>1007.1</v>
      </c>
      <c r="R3271" s="73">
        <v>0</v>
      </c>
      <c r="S3271" s="73">
        <v>422.6400000000001</v>
      </c>
    </row>
    <row r="3272" spans="1:19" x14ac:dyDescent="0.35">
      <c r="A3272" s="72">
        <v>41393</v>
      </c>
      <c r="B3272" s="22" t="s">
        <v>100</v>
      </c>
      <c r="C3272" s="72" t="s">
        <v>59</v>
      </c>
      <c r="D3272" s="60">
        <v>2234</v>
      </c>
      <c r="E3272" s="22">
        <v>4</v>
      </c>
      <c r="F3272" s="49" t="s">
        <v>7</v>
      </c>
      <c r="G3272" s="49" t="s">
        <v>6</v>
      </c>
      <c r="H3272" s="73">
        <v>73.95</v>
      </c>
      <c r="I3272" s="73" t="s">
        <v>83</v>
      </c>
      <c r="J3272" s="74">
        <v>0</v>
      </c>
      <c r="K3272" s="73">
        <v>73.95</v>
      </c>
      <c r="L3272" s="73">
        <v>38.86</v>
      </c>
      <c r="M3272" s="22">
        <v>1</v>
      </c>
      <c r="N3272" s="22">
        <v>3033</v>
      </c>
      <c r="O3272" s="22" t="s">
        <v>22</v>
      </c>
      <c r="P3272" s="22" t="s">
        <v>23</v>
      </c>
      <c r="Q3272" s="75">
        <v>73.95</v>
      </c>
      <c r="R3272" s="73">
        <v>0</v>
      </c>
      <c r="S3272" s="73">
        <v>35.090000000000003</v>
      </c>
    </row>
    <row r="3273" spans="1:19" x14ac:dyDescent="0.35">
      <c r="A3273" s="72">
        <v>41393</v>
      </c>
      <c r="B3273" s="22" t="s">
        <v>100</v>
      </c>
      <c r="C3273" s="72" t="s">
        <v>59</v>
      </c>
      <c r="D3273" s="60">
        <v>2234</v>
      </c>
      <c r="E3273" s="22">
        <v>4</v>
      </c>
      <c r="F3273" s="49" t="s">
        <v>7</v>
      </c>
      <c r="G3273" s="49" t="s">
        <v>6</v>
      </c>
      <c r="H3273" s="73">
        <v>73.95</v>
      </c>
      <c r="I3273" s="73" t="s">
        <v>83</v>
      </c>
      <c r="J3273" s="74">
        <v>0.1</v>
      </c>
      <c r="K3273" s="73">
        <v>66.56</v>
      </c>
      <c r="L3273" s="73">
        <v>38.86</v>
      </c>
      <c r="M3273" s="22">
        <v>1</v>
      </c>
      <c r="N3273" s="22">
        <v>3033</v>
      </c>
      <c r="O3273" s="22" t="s">
        <v>22</v>
      </c>
      <c r="P3273" s="22" t="s">
        <v>23</v>
      </c>
      <c r="Q3273" s="75">
        <v>66.56</v>
      </c>
      <c r="R3273" s="73">
        <v>7.3900000000000006</v>
      </c>
      <c r="S3273" s="73">
        <v>27.700000000000003</v>
      </c>
    </row>
    <row r="3274" spans="1:19" x14ac:dyDescent="0.35">
      <c r="A3274" s="72">
        <v>41393</v>
      </c>
      <c r="B3274" s="22" t="s">
        <v>100</v>
      </c>
      <c r="C3274" s="72" t="s">
        <v>59</v>
      </c>
      <c r="D3274" s="60">
        <v>2235</v>
      </c>
      <c r="E3274" s="22">
        <v>27</v>
      </c>
      <c r="F3274" s="49" t="s">
        <v>9</v>
      </c>
      <c r="G3274" s="49" t="s">
        <v>6</v>
      </c>
      <c r="H3274" s="73">
        <v>4.95</v>
      </c>
      <c r="I3274" s="73" t="s">
        <v>78</v>
      </c>
      <c r="J3274" s="74">
        <v>0</v>
      </c>
      <c r="K3274" s="73">
        <v>4.95</v>
      </c>
      <c r="L3274" s="73">
        <v>1.82</v>
      </c>
      <c r="M3274" s="22">
        <v>7</v>
      </c>
      <c r="N3274" s="22">
        <v>3024</v>
      </c>
      <c r="O3274" s="22" t="s">
        <v>47</v>
      </c>
      <c r="P3274" s="22" t="s">
        <v>41</v>
      </c>
      <c r="Q3274" s="75">
        <v>34.65</v>
      </c>
      <c r="R3274" s="73">
        <v>0</v>
      </c>
      <c r="S3274" s="73">
        <v>21.91</v>
      </c>
    </row>
    <row r="3275" spans="1:19" x14ac:dyDescent="0.35">
      <c r="A3275" s="72">
        <v>41393</v>
      </c>
      <c r="B3275" s="22" t="s">
        <v>100</v>
      </c>
      <c r="C3275" s="72" t="s">
        <v>59</v>
      </c>
      <c r="D3275" s="60">
        <v>2236</v>
      </c>
      <c r="E3275" s="22">
        <v>30</v>
      </c>
      <c r="F3275" s="49" t="s">
        <v>8</v>
      </c>
      <c r="G3275" s="49" t="s">
        <v>6</v>
      </c>
      <c r="H3275" s="73">
        <v>10.95</v>
      </c>
      <c r="I3275" s="73" t="s">
        <v>79</v>
      </c>
      <c r="J3275" s="74">
        <v>0</v>
      </c>
      <c r="K3275" s="73">
        <v>10.95</v>
      </c>
      <c r="L3275" s="73">
        <v>4.8</v>
      </c>
      <c r="M3275" s="22">
        <v>34</v>
      </c>
      <c r="N3275" s="22">
        <v>3031</v>
      </c>
      <c r="O3275" s="22" t="s">
        <v>48</v>
      </c>
      <c r="P3275" s="22" t="s">
        <v>23</v>
      </c>
      <c r="Q3275" s="75">
        <v>372.29999999999995</v>
      </c>
      <c r="R3275" s="73">
        <v>0</v>
      </c>
      <c r="S3275" s="73">
        <v>209.1</v>
      </c>
    </row>
    <row r="3276" spans="1:19" x14ac:dyDescent="0.35">
      <c r="A3276" s="72">
        <v>41393</v>
      </c>
      <c r="B3276" s="22" t="s">
        <v>100</v>
      </c>
      <c r="C3276" s="72" t="s">
        <v>59</v>
      </c>
      <c r="D3276" s="60">
        <v>2237</v>
      </c>
      <c r="E3276" s="22">
        <v>41</v>
      </c>
      <c r="F3276" s="49" t="s">
        <v>9</v>
      </c>
      <c r="G3276" s="49" t="s">
        <v>6</v>
      </c>
      <c r="H3276" s="73">
        <v>18.95</v>
      </c>
      <c r="I3276" s="73" t="s">
        <v>79</v>
      </c>
      <c r="J3276" s="74">
        <v>0</v>
      </c>
      <c r="K3276" s="73">
        <v>18.95</v>
      </c>
      <c r="L3276" s="73">
        <v>9.98</v>
      </c>
      <c r="M3276" s="22">
        <v>10</v>
      </c>
      <c r="N3276" s="22">
        <v>3023</v>
      </c>
      <c r="O3276" s="22" t="s">
        <v>38</v>
      </c>
      <c r="P3276" s="22" t="s">
        <v>23</v>
      </c>
      <c r="Q3276" s="75">
        <v>189.5</v>
      </c>
      <c r="R3276" s="73">
        <v>0</v>
      </c>
      <c r="S3276" s="73">
        <v>89.699999999999989</v>
      </c>
    </row>
    <row r="3277" spans="1:19" x14ac:dyDescent="0.35">
      <c r="A3277" s="72">
        <v>41393</v>
      </c>
      <c r="B3277" s="22" t="s">
        <v>100</v>
      </c>
      <c r="C3277" s="72" t="s">
        <v>59</v>
      </c>
      <c r="D3277" s="60">
        <v>2237</v>
      </c>
      <c r="E3277" s="22">
        <v>44</v>
      </c>
      <c r="F3277" s="49" t="s">
        <v>9</v>
      </c>
      <c r="G3277" s="49" t="s">
        <v>6</v>
      </c>
      <c r="H3277" s="73">
        <v>38.950000000000003</v>
      </c>
      <c r="I3277" s="73" t="s">
        <v>81</v>
      </c>
      <c r="J3277" s="74">
        <v>0</v>
      </c>
      <c r="K3277" s="73">
        <v>38.950000000000003</v>
      </c>
      <c r="L3277" s="73">
        <v>24.76</v>
      </c>
      <c r="M3277" s="22">
        <v>6</v>
      </c>
      <c r="N3277" s="22">
        <v>3023</v>
      </c>
      <c r="O3277" s="22" t="s">
        <v>38</v>
      </c>
      <c r="P3277" s="22" t="s">
        <v>23</v>
      </c>
      <c r="Q3277" s="75">
        <v>233.70000000000002</v>
      </c>
      <c r="R3277" s="73">
        <v>0</v>
      </c>
      <c r="S3277" s="73">
        <v>85.140000000000015</v>
      </c>
    </row>
    <row r="3278" spans="1:19" x14ac:dyDescent="0.35">
      <c r="A3278" s="72">
        <v>41393</v>
      </c>
      <c r="B3278" s="22" t="s">
        <v>100</v>
      </c>
      <c r="C3278" s="72" t="s">
        <v>59</v>
      </c>
      <c r="D3278" s="60">
        <v>2238</v>
      </c>
      <c r="E3278" s="22">
        <v>7</v>
      </c>
      <c r="F3278" s="49" t="s">
        <v>7</v>
      </c>
      <c r="G3278" s="49" t="s">
        <v>6</v>
      </c>
      <c r="H3278" s="73">
        <v>20.95</v>
      </c>
      <c r="I3278" s="73" t="s">
        <v>80</v>
      </c>
      <c r="J3278" s="74">
        <v>0</v>
      </c>
      <c r="K3278" s="73">
        <v>20.95</v>
      </c>
      <c r="L3278" s="73">
        <v>10.039999999999999</v>
      </c>
      <c r="M3278" s="22">
        <v>25</v>
      </c>
      <c r="N3278" s="22">
        <v>3011</v>
      </c>
      <c r="O3278" s="22" t="s">
        <v>52</v>
      </c>
      <c r="P3278" s="22" t="s">
        <v>31</v>
      </c>
      <c r="Q3278" s="75">
        <v>523.75</v>
      </c>
      <c r="R3278" s="73">
        <v>0</v>
      </c>
      <c r="S3278" s="73">
        <v>272.75</v>
      </c>
    </row>
    <row r="3279" spans="1:19" x14ac:dyDescent="0.35">
      <c r="A3279" s="72">
        <v>41393</v>
      </c>
      <c r="B3279" s="22" t="s">
        <v>100</v>
      </c>
      <c r="C3279" s="72" t="s">
        <v>59</v>
      </c>
      <c r="D3279" s="60">
        <v>2239</v>
      </c>
      <c r="E3279" s="22">
        <v>2</v>
      </c>
      <c r="F3279" s="49" t="s">
        <v>9</v>
      </c>
      <c r="G3279" s="49" t="s">
        <v>6</v>
      </c>
      <c r="H3279" s="73">
        <v>44.95</v>
      </c>
      <c r="I3279" s="73" t="s">
        <v>82</v>
      </c>
      <c r="J3279" s="74">
        <v>0.1</v>
      </c>
      <c r="K3279" s="73">
        <v>40.46</v>
      </c>
      <c r="L3279" s="73">
        <v>27.95</v>
      </c>
      <c r="M3279" s="22">
        <v>2</v>
      </c>
      <c r="N3279" s="22">
        <v>3013</v>
      </c>
      <c r="O3279" s="22" t="s">
        <v>33</v>
      </c>
      <c r="P3279" s="22" t="s">
        <v>34</v>
      </c>
      <c r="Q3279" s="75">
        <v>80.92</v>
      </c>
      <c r="R3279" s="73">
        <v>4.490000000000002</v>
      </c>
      <c r="S3279" s="73">
        <v>25.020000000000003</v>
      </c>
    </row>
    <row r="3280" spans="1:19" x14ac:dyDescent="0.35">
      <c r="A3280" s="72">
        <v>41393</v>
      </c>
      <c r="B3280" s="22" t="s">
        <v>100</v>
      </c>
      <c r="C3280" s="72" t="s">
        <v>59</v>
      </c>
      <c r="D3280" s="60">
        <v>2240</v>
      </c>
      <c r="E3280" s="22">
        <v>38</v>
      </c>
      <c r="F3280" s="49" t="s">
        <v>8</v>
      </c>
      <c r="G3280" s="49" t="s">
        <v>6</v>
      </c>
      <c r="H3280" s="73">
        <v>24.95</v>
      </c>
      <c r="I3280" s="73" t="s">
        <v>80</v>
      </c>
      <c r="J3280" s="74">
        <v>0.1</v>
      </c>
      <c r="K3280" s="73">
        <v>22.46</v>
      </c>
      <c r="L3280" s="73">
        <v>11.48</v>
      </c>
      <c r="M3280" s="22">
        <v>5</v>
      </c>
      <c r="N3280" s="22">
        <v>3024</v>
      </c>
      <c r="O3280" s="22" t="s">
        <v>47</v>
      </c>
      <c r="P3280" s="22" t="s">
        <v>41</v>
      </c>
      <c r="Q3280" s="75">
        <v>112.30000000000001</v>
      </c>
      <c r="R3280" s="73">
        <v>2.4899999999999984</v>
      </c>
      <c r="S3280" s="73">
        <v>54.900000000000006</v>
      </c>
    </row>
    <row r="3281" spans="1:19" x14ac:dyDescent="0.35">
      <c r="A3281" s="72">
        <v>41393</v>
      </c>
      <c r="B3281" s="22" t="s">
        <v>100</v>
      </c>
      <c r="C3281" s="72" t="s">
        <v>59</v>
      </c>
      <c r="D3281" s="60">
        <v>2241</v>
      </c>
      <c r="E3281" s="22">
        <v>42</v>
      </c>
      <c r="F3281" s="49" t="s">
        <v>8</v>
      </c>
      <c r="G3281" s="49" t="s">
        <v>6</v>
      </c>
      <c r="H3281" s="73">
        <v>35.950000000000003</v>
      </c>
      <c r="I3281" s="73" t="s">
        <v>81</v>
      </c>
      <c r="J3281" s="74">
        <v>0</v>
      </c>
      <c r="K3281" s="73">
        <v>35.950000000000003</v>
      </c>
      <c r="L3281" s="73">
        <v>20.25</v>
      </c>
      <c r="M3281" s="22">
        <v>2</v>
      </c>
      <c r="N3281" s="22">
        <v>3016</v>
      </c>
      <c r="O3281" s="22" t="s">
        <v>42</v>
      </c>
      <c r="P3281" s="22" t="s">
        <v>29</v>
      </c>
      <c r="Q3281" s="75">
        <v>71.900000000000006</v>
      </c>
      <c r="R3281" s="73">
        <v>0</v>
      </c>
      <c r="S3281" s="73">
        <v>31.400000000000006</v>
      </c>
    </row>
    <row r="3282" spans="1:19" x14ac:dyDescent="0.35">
      <c r="A3282" s="72">
        <v>41393</v>
      </c>
      <c r="B3282" s="22" t="s">
        <v>100</v>
      </c>
      <c r="C3282" s="72" t="s">
        <v>59</v>
      </c>
      <c r="D3282" s="60">
        <v>2242</v>
      </c>
      <c r="E3282" s="22">
        <v>29</v>
      </c>
      <c r="F3282" s="49" t="s">
        <v>9</v>
      </c>
      <c r="G3282" s="49" t="s">
        <v>6</v>
      </c>
      <c r="H3282" s="73">
        <v>40.950000000000003</v>
      </c>
      <c r="I3282" s="73" t="s">
        <v>82</v>
      </c>
      <c r="J3282" s="74">
        <v>0</v>
      </c>
      <c r="K3282" s="73">
        <v>40.950000000000003</v>
      </c>
      <c r="L3282" s="73">
        <v>15.51</v>
      </c>
      <c r="M3282" s="22">
        <v>6</v>
      </c>
      <c r="N3282" s="22">
        <v>3028</v>
      </c>
      <c r="O3282" s="22" t="s">
        <v>39</v>
      </c>
      <c r="P3282" s="22" t="s">
        <v>27</v>
      </c>
      <c r="Q3282" s="75">
        <v>245.70000000000002</v>
      </c>
      <c r="R3282" s="73">
        <v>0</v>
      </c>
      <c r="S3282" s="73">
        <v>152.64000000000004</v>
      </c>
    </row>
    <row r="3283" spans="1:19" x14ac:dyDescent="0.35">
      <c r="A3283" s="72">
        <v>41393</v>
      </c>
      <c r="B3283" s="22" t="s">
        <v>100</v>
      </c>
      <c r="C3283" s="72" t="s">
        <v>59</v>
      </c>
      <c r="D3283" s="60">
        <v>2242</v>
      </c>
      <c r="E3283" s="22">
        <v>1</v>
      </c>
      <c r="F3283" s="49" t="s">
        <v>9</v>
      </c>
      <c r="G3283" s="49" t="s">
        <v>6</v>
      </c>
      <c r="H3283" s="73">
        <v>43.95</v>
      </c>
      <c r="I3283" s="73" t="s">
        <v>82</v>
      </c>
      <c r="J3283" s="74">
        <v>0.2</v>
      </c>
      <c r="K3283" s="73">
        <v>35.159999999999997</v>
      </c>
      <c r="L3283" s="73">
        <v>25.6</v>
      </c>
      <c r="M3283" s="22">
        <v>18</v>
      </c>
      <c r="N3283" s="22">
        <v>3028</v>
      </c>
      <c r="O3283" s="22" t="s">
        <v>39</v>
      </c>
      <c r="P3283" s="22" t="s">
        <v>27</v>
      </c>
      <c r="Q3283" s="75">
        <v>632.87999999999988</v>
      </c>
      <c r="R3283" s="73">
        <v>8.7900000000000063</v>
      </c>
      <c r="S3283" s="73">
        <v>172.07999999999993</v>
      </c>
    </row>
    <row r="3284" spans="1:19" x14ac:dyDescent="0.35">
      <c r="A3284" s="72">
        <v>41393</v>
      </c>
      <c r="B3284" s="22" t="s">
        <v>100</v>
      </c>
      <c r="C3284" s="72" t="s">
        <v>59</v>
      </c>
      <c r="D3284" s="60">
        <v>2242</v>
      </c>
      <c r="E3284" s="22">
        <v>31</v>
      </c>
      <c r="F3284" s="49" t="s">
        <v>9</v>
      </c>
      <c r="G3284" s="49" t="s">
        <v>6</v>
      </c>
      <c r="H3284" s="73">
        <v>0.95</v>
      </c>
      <c r="I3284" s="73" t="s">
        <v>78</v>
      </c>
      <c r="J3284" s="74">
        <v>0</v>
      </c>
      <c r="K3284" s="73">
        <v>0.95</v>
      </c>
      <c r="L3284" s="73">
        <v>0.34</v>
      </c>
      <c r="M3284" s="22">
        <v>11</v>
      </c>
      <c r="N3284" s="22">
        <v>3028</v>
      </c>
      <c r="O3284" s="22" t="s">
        <v>39</v>
      </c>
      <c r="P3284" s="22" t="s">
        <v>27</v>
      </c>
      <c r="Q3284" s="75">
        <v>10.45</v>
      </c>
      <c r="R3284" s="73">
        <v>0</v>
      </c>
      <c r="S3284" s="73">
        <v>6.7099999999999991</v>
      </c>
    </row>
    <row r="3285" spans="1:19" x14ac:dyDescent="0.35">
      <c r="A3285" s="72">
        <v>41393</v>
      </c>
      <c r="B3285" s="22" t="s">
        <v>100</v>
      </c>
      <c r="C3285" s="72" t="s">
        <v>59</v>
      </c>
      <c r="D3285" s="60">
        <v>2243</v>
      </c>
      <c r="E3285" s="22">
        <v>38</v>
      </c>
      <c r="F3285" s="49" t="s">
        <v>7</v>
      </c>
      <c r="G3285" s="49" t="s">
        <v>6</v>
      </c>
      <c r="H3285" s="73">
        <v>24.95</v>
      </c>
      <c r="I3285" s="73" t="s">
        <v>80</v>
      </c>
      <c r="J3285" s="74">
        <v>0.1</v>
      </c>
      <c r="K3285" s="73">
        <v>22.46</v>
      </c>
      <c r="L3285" s="73">
        <v>11.48</v>
      </c>
      <c r="M3285" s="22">
        <v>4</v>
      </c>
      <c r="N3285" s="22">
        <v>3012</v>
      </c>
      <c r="O3285" s="22" t="s">
        <v>36</v>
      </c>
      <c r="P3285" s="22" t="s">
        <v>34</v>
      </c>
      <c r="Q3285" s="75">
        <v>89.84</v>
      </c>
      <c r="R3285" s="73">
        <v>2.4899999999999984</v>
      </c>
      <c r="S3285" s="73">
        <v>43.92</v>
      </c>
    </row>
    <row r="3286" spans="1:19" x14ac:dyDescent="0.35">
      <c r="A3286" s="72">
        <v>41393</v>
      </c>
      <c r="B3286" s="22" t="s">
        <v>100</v>
      </c>
      <c r="C3286" s="72" t="s">
        <v>59</v>
      </c>
      <c r="D3286" s="60">
        <v>2244</v>
      </c>
      <c r="E3286" s="22">
        <v>31</v>
      </c>
      <c r="F3286" s="49" t="s">
        <v>9</v>
      </c>
      <c r="G3286" s="49" t="s">
        <v>6</v>
      </c>
      <c r="H3286" s="73">
        <v>0.95</v>
      </c>
      <c r="I3286" s="73" t="s">
        <v>78</v>
      </c>
      <c r="J3286" s="74">
        <v>0</v>
      </c>
      <c r="K3286" s="73">
        <v>0.95</v>
      </c>
      <c r="L3286" s="73">
        <v>0.34</v>
      </c>
      <c r="M3286" s="22">
        <v>27</v>
      </c>
      <c r="N3286" s="22">
        <v>3010</v>
      </c>
      <c r="O3286" s="22" t="s">
        <v>45</v>
      </c>
      <c r="P3286" s="22" t="s">
        <v>44</v>
      </c>
      <c r="Q3286" s="75">
        <v>25.65</v>
      </c>
      <c r="R3286" s="73">
        <v>0</v>
      </c>
      <c r="S3286" s="73">
        <v>16.469999999999995</v>
      </c>
    </row>
    <row r="3287" spans="1:19" x14ac:dyDescent="0.35">
      <c r="A3287" s="72">
        <v>41393</v>
      </c>
      <c r="B3287" s="22" t="s">
        <v>100</v>
      </c>
      <c r="C3287" s="72" t="s">
        <v>59</v>
      </c>
      <c r="D3287" s="60">
        <v>2244</v>
      </c>
      <c r="E3287" s="22">
        <v>19</v>
      </c>
      <c r="F3287" s="49" t="s">
        <v>9</v>
      </c>
      <c r="G3287" s="49" t="s">
        <v>6</v>
      </c>
      <c r="H3287" s="73">
        <v>49.95</v>
      </c>
      <c r="I3287" s="73" t="s">
        <v>82</v>
      </c>
      <c r="J3287" s="74">
        <v>0</v>
      </c>
      <c r="K3287" s="73">
        <v>49.95</v>
      </c>
      <c r="L3287" s="73">
        <v>24.77</v>
      </c>
      <c r="M3287" s="22">
        <v>37</v>
      </c>
      <c r="N3287" s="22">
        <v>3010</v>
      </c>
      <c r="O3287" s="22" t="s">
        <v>45</v>
      </c>
      <c r="P3287" s="22" t="s">
        <v>44</v>
      </c>
      <c r="Q3287" s="75">
        <v>1848.15</v>
      </c>
      <c r="R3287" s="73">
        <v>0</v>
      </c>
      <c r="S3287" s="73">
        <v>931.66000000000008</v>
      </c>
    </row>
    <row r="3288" spans="1:19" x14ac:dyDescent="0.35">
      <c r="A3288" s="72">
        <v>41393</v>
      </c>
      <c r="B3288" s="22" t="s">
        <v>100</v>
      </c>
      <c r="C3288" s="72" t="s">
        <v>59</v>
      </c>
      <c r="D3288" s="60">
        <v>2245</v>
      </c>
      <c r="E3288" s="22">
        <v>43</v>
      </c>
      <c r="F3288" s="49" t="s">
        <v>8</v>
      </c>
      <c r="G3288" s="49" t="s">
        <v>6</v>
      </c>
      <c r="H3288" s="73">
        <v>11.95</v>
      </c>
      <c r="I3288" s="73" t="s">
        <v>79</v>
      </c>
      <c r="J3288" s="74">
        <v>0</v>
      </c>
      <c r="K3288" s="73">
        <v>11.95</v>
      </c>
      <c r="L3288" s="73">
        <v>3.32</v>
      </c>
      <c r="M3288" s="22">
        <v>7</v>
      </c>
      <c r="N3288" s="22">
        <v>3026</v>
      </c>
      <c r="O3288" s="22" t="s">
        <v>51</v>
      </c>
      <c r="P3288" s="22" t="s">
        <v>41</v>
      </c>
      <c r="Q3288" s="75">
        <v>83.649999999999991</v>
      </c>
      <c r="R3288" s="73">
        <v>0</v>
      </c>
      <c r="S3288" s="73">
        <v>60.41</v>
      </c>
    </row>
    <row r="3289" spans="1:19" x14ac:dyDescent="0.35">
      <c r="A3289" s="72">
        <v>41393</v>
      </c>
      <c r="B3289" s="22" t="s">
        <v>100</v>
      </c>
      <c r="C3289" s="72" t="s">
        <v>59</v>
      </c>
      <c r="D3289" s="60">
        <v>2245</v>
      </c>
      <c r="E3289" s="22">
        <v>28</v>
      </c>
      <c r="F3289" s="49" t="s">
        <v>8</v>
      </c>
      <c r="G3289" s="49" t="s">
        <v>6</v>
      </c>
      <c r="H3289" s="73">
        <v>0.95</v>
      </c>
      <c r="I3289" s="73" t="s">
        <v>78</v>
      </c>
      <c r="J3289" s="74">
        <v>0</v>
      </c>
      <c r="K3289" s="73">
        <v>0.95</v>
      </c>
      <c r="L3289" s="73">
        <v>0.5</v>
      </c>
      <c r="M3289" s="22">
        <v>6</v>
      </c>
      <c r="N3289" s="22">
        <v>3026</v>
      </c>
      <c r="O3289" s="22" t="s">
        <v>51</v>
      </c>
      <c r="P3289" s="22" t="s">
        <v>41</v>
      </c>
      <c r="Q3289" s="75">
        <v>5.6999999999999993</v>
      </c>
      <c r="R3289" s="73">
        <v>0</v>
      </c>
      <c r="S3289" s="73">
        <v>2.6999999999999997</v>
      </c>
    </row>
    <row r="3290" spans="1:19" x14ac:dyDescent="0.35">
      <c r="A3290" s="72">
        <v>41393</v>
      </c>
      <c r="B3290" s="22" t="s">
        <v>100</v>
      </c>
      <c r="C3290" s="72" t="s">
        <v>59</v>
      </c>
      <c r="D3290" s="60">
        <v>2246</v>
      </c>
      <c r="E3290" s="22">
        <v>7</v>
      </c>
      <c r="F3290" s="49" t="s">
        <v>7</v>
      </c>
      <c r="G3290" s="49" t="s">
        <v>6</v>
      </c>
      <c r="H3290" s="73">
        <v>20.95</v>
      </c>
      <c r="I3290" s="73" t="s">
        <v>80</v>
      </c>
      <c r="J3290" s="74">
        <v>0</v>
      </c>
      <c r="K3290" s="73">
        <v>20.95</v>
      </c>
      <c r="L3290" s="73">
        <v>10.039999999999999</v>
      </c>
      <c r="M3290" s="22">
        <v>17</v>
      </c>
      <c r="N3290" s="22">
        <v>3024</v>
      </c>
      <c r="O3290" s="22" t="s">
        <v>47</v>
      </c>
      <c r="P3290" s="22" t="s">
        <v>41</v>
      </c>
      <c r="Q3290" s="75">
        <v>356.15</v>
      </c>
      <c r="R3290" s="73">
        <v>0</v>
      </c>
      <c r="S3290" s="73">
        <v>185.47</v>
      </c>
    </row>
    <row r="3291" spans="1:19" x14ac:dyDescent="0.35">
      <c r="A3291" s="72">
        <v>41393</v>
      </c>
      <c r="B3291" s="22" t="s">
        <v>100</v>
      </c>
      <c r="C3291" s="72" t="s">
        <v>59</v>
      </c>
      <c r="D3291" s="60">
        <v>2246</v>
      </c>
      <c r="E3291" s="22">
        <v>20</v>
      </c>
      <c r="F3291" s="49" t="s">
        <v>7</v>
      </c>
      <c r="G3291" s="49" t="s">
        <v>6</v>
      </c>
      <c r="H3291" s="73">
        <v>16.95</v>
      </c>
      <c r="I3291" s="73" t="s">
        <v>79</v>
      </c>
      <c r="J3291" s="74">
        <v>0</v>
      </c>
      <c r="K3291" s="73">
        <v>16.95</v>
      </c>
      <c r="L3291" s="73">
        <v>6.76</v>
      </c>
      <c r="M3291" s="22">
        <v>2</v>
      </c>
      <c r="N3291" s="22">
        <v>3024</v>
      </c>
      <c r="O3291" s="22" t="s">
        <v>47</v>
      </c>
      <c r="P3291" s="22" t="s">
        <v>41</v>
      </c>
      <c r="Q3291" s="75">
        <v>33.9</v>
      </c>
      <c r="R3291" s="73">
        <v>0</v>
      </c>
      <c r="S3291" s="73">
        <v>20.38</v>
      </c>
    </row>
    <row r="3292" spans="1:19" x14ac:dyDescent="0.35">
      <c r="A3292" s="72">
        <v>41393</v>
      </c>
      <c r="B3292" s="22" t="s">
        <v>100</v>
      </c>
      <c r="C3292" s="72" t="s">
        <v>59</v>
      </c>
      <c r="D3292" s="60">
        <v>2246</v>
      </c>
      <c r="E3292" s="22">
        <v>37</v>
      </c>
      <c r="F3292" s="49" t="s">
        <v>7</v>
      </c>
      <c r="G3292" s="49" t="s">
        <v>6</v>
      </c>
      <c r="H3292" s="73">
        <v>24.95</v>
      </c>
      <c r="I3292" s="73" t="s">
        <v>80</v>
      </c>
      <c r="J3292" s="74">
        <v>0.1</v>
      </c>
      <c r="K3292" s="73">
        <v>22.46</v>
      </c>
      <c r="L3292" s="73">
        <v>9.3800000000000008</v>
      </c>
      <c r="M3292" s="22">
        <v>6</v>
      </c>
      <c r="N3292" s="22">
        <v>3024</v>
      </c>
      <c r="O3292" s="22" t="s">
        <v>47</v>
      </c>
      <c r="P3292" s="22" t="s">
        <v>41</v>
      </c>
      <c r="Q3292" s="75">
        <v>134.76</v>
      </c>
      <c r="R3292" s="73">
        <v>2.4899999999999984</v>
      </c>
      <c r="S3292" s="73">
        <v>78.48</v>
      </c>
    </row>
    <row r="3293" spans="1:19" x14ac:dyDescent="0.35">
      <c r="A3293" s="72">
        <v>41393</v>
      </c>
      <c r="B3293" s="22" t="s">
        <v>100</v>
      </c>
      <c r="C3293" s="72" t="s">
        <v>59</v>
      </c>
      <c r="D3293" s="60">
        <v>2247</v>
      </c>
      <c r="E3293" s="22">
        <v>10</v>
      </c>
      <c r="F3293" s="49" t="s">
        <v>9</v>
      </c>
      <c r="G3293" s="49" t="s">
        <v>6</v>
      </c>
      <c r="H3293" s="73">
        <v>34.950000000000003</v>
      </c>
      <c r="I3293" s="73" t="s">
        <v>81</v>
      </c>
      <c r="J3293" s="74">
        <v>0</v>
      </c>
      <c r="K3293" s="73">
        <v>34.950000000000003</v>
      </c>
      <c r="L3293" s="73">
        <v>22.13</v>
      </c>
      <c r="M3293" s="22">
        <v>11</v>
      </c>
      <c r="N3293" s="22">
        <v>3024</v>
      </c>
      <c r="O3293" s="22" t="s">
        <v>47</v>
      </c>
      <c r="P3293" s="22" t="s">
        <v>41</v>
      </c>
      <c r="Q3293" s="75">
        <v>384.45000000000005</v>
      </c>
      <c r="R3293" s="73">
        <v>0</v>
      </c>
      <c r="S3293" s="73">
        <v>141.02000000000004</v>
      </c>
    </row>
    <row r="3294" spans="1:19" x14ac:dyDescent="0.35">
      <c r="A3294" s="72">
        <v>41393</v>
      </c>
      <c r="B3294" s="22" t="s">
        <v>100</v>
      </c>
      <c r="C3294" s="72" t="s">
        <v>59</v>
      </c>
      <c r="D3294" s="60">
        <v>2247</v>
      </c>
      <c r="E3294" s="22">
        <v>35</v>
      </c>
      <c r="F3294" s="49" t="s">
        <v>9</v>
      </c>
      <c r="G3294" s="49" t="s">
        <v>6</v>
      </c>
      <c r="H3294" s="73">
        <v>0.95</v>
      </c>
      <c r="I3294" s="73" t="s">
        <v>78</v>
      </c>
      <c r="J3294" s="74">
        <v>0</v>
      </c>
      <c r="K3294" s="73">
        <v>0.95</v>
      </c>
      <c r="L3294" s="73">
        <v>0.47</v>
      </c>
      <c r="M3294" s="22">
        <v>6</v>
      </c>
      <c r="N3294" s="22">
        <v>3024</v>
      </c>
      <c r="O3294" s="22" t="s">
        <v>47</v>
      </c>
      <c r="P3294" s="22" t="s">
        <v>41</v>
      </c>
      <c r="Q3294" s="75">
        <v>5.6999999999999993</v>
      </c>
      <c r="R3294" s="73">
        <v>0</v>
      </c>
      <c r="S3294" s="73">
        <v>2.88</v>
      </c>
    </row>
    <row r="3295" spans="1:19" x14ac:dyDescent="0.35">
      <c r="A3295" s="72">
        <v>41393</v>
      </c>
      <c r="B3295" s="22" t="s">
        <v>100</v>
      </c>
      <c r="C3295" s="72" t="s">
        <v>59</v>
      </c>
      <c r="D3295" s="60">
        <v>2248</v>
      </c>
      <c r="E3295" s="22">
        <v>42</v>
      </c>
      <c r="F3295" s="49" t="s">
        <v>7</v>
      </c>
      <c r="G3295" s="49" t="s">
        <v>6</v>
      </c>
      <c r="H3295" s="73">
        <v>35.950000000000003</v>
      </c>
      <c r="I3295" s="73" t="s">
        <v>81</v>
      </c>
      <c r="J3295" s="74">
        <v>0</v>
      </c>
      <c r="K3295" s="73">
        <v>35.950000000000003</v>
      </c>
      <c r="L3295" s="73">
        <v>20.25</v>
      </c>
      <c r="M3295" s="22">
        <v>2</v>
      </c>
      <c r="N3295" s="22">
        <v>3026</v>
      </c>
      <c r="O3295" s="22" t="s">
        <v>51</v>
      </c>
      <c r="P3295" s="22" t="s">
        <v>41</v>
      </c>
      <c r="Q3295" s="75">
        <v>71.900000000000006</v>
      </c>
      <c r="R3295" s="73">
        <v>0</v>
      </c>
      <c r="S3295" s="73">
        <v>31.400000000000006</v>
      </c>
    </row>
    <row r="3296" spans="1:19" x14ac:dyDescent="0.35">
      <c r="A3296" s="72">
        <v>41393</v>
      </c>
      <c r="B3296" s="22" t="s">
        <v>100</v>
      </c>
      <c r="C3296" s="72" t="s">
        <v>59</v>
      </c>
      <c r="D3296" s="60">
        <v>2249</v>
      </c>
      <c r="E3296" s="22">
        <v>7</v>
      </c>
      <c r="F3296" s="49" t="s">
        <v>9</v>
      </c>
      <c r="G3296" s="49" t="s">
        <v>6</v>
      </c>
      <c r="H3296" s="73">
        <v>20.95</v>
      </c>
      <c r="I3296" s="73" t="s">
        <v>80</v>
      </c>
      <c r="J3296" s="74">
        <v>0.1</v>
      </c>
      <c r="K3296" s="73">
        <v>18.86</v>
      </c>
      <c r="L3296" s="73">
        <v>10.039999999999999</v>
      </c>
      <c r="M3296" s="22">
        <v>25</v>
      </c>
      <c r="N3296" s="22">
        <v>3029</v>
      </c>
      <c r="O3296" s="22" t="s">
        <v>46</v>
      </c>
      <c r="P3296" s="22" t="s">
        <v>23</v>
      </c>
      <c r="Q3296" s="75">
        <v>471.5</v>
      </c>
      <c r="R3296" s="73">
        <v>2.09</v>
      </c>
      <c r="S3296" s="73">
        <v>220.5</v>
      </c>
    </row>
    <row r="3297" spans="1:19" x14ac:dyDescent="0.35">
      <c r="A3297" s="72">
        <v>41393</v>
      </c>
      <c r="B3297" s="22" t="s">
        <v>100</v>
      </c>
      <c r="C3297" s="72" t="s">
        <v>59</v>
      </c>
      <c r="D3297" s="60">
        <v>2250</v>
      </c>
      <c r="E3297" s="22">
        <v>13</v>
      </c>
      <c r="F3297" s="49" t="s">
        <v>8</v>
      </c>
      <c r="G3297" s="49" t="s">
        <v>6</v>
      </c>
      <c r="H3297" s="73">
        <v>26.95</v>
      </c>
      <c r="I3297" s="73" t="s">
        <v>80</v>
      </c>
      <c r="J3297" s="74">
        <v>0</v>
      </c>
      <c r="K3297" s="73">
        <v>26.95</v>
      </c>
      <c r="L3297" s="73">
        <v>13.26</v>
      </c>
      <c r="M3297" s="22">
        <v>9</v>
      </c>
      <c r="N3297" s="22">
        <v>3010</v>
      </c>
      <c r="O3297" s="22" t="s">
        <v>45</v>
      </c>
      <c r="P3297" s="22" t="s">
        <v>44</v>
      </c>
      <c r="Q3297" s="75">
        <v>242.54999999999998</v>
      </c>
      <c r="R3297" s="73">
        <v>0</v>
      </c>
      <c r="S3297" s="73">
        <v>123.21</v>
      </c>
    </row>
    <row r="3298" spans="1:19" x14ac:dyDescent="0.35">
      <c r="A3298" s="72">
        <v>41393</v>
      </c>
      <c r="B3298" s="22" t="s">
        <v>100</v>
      </c>
      <c r="C3298" s="72" t="s">
        <v>59</v>
      </c>
      <c r="D3298" s="60">
        <v>2251</v>
      </c>
      <c r="E3298" s="22">
        <v>11</v>
      </c>
      <c r="F3298" s="49" t="s">
        <v>7</v>
      </c>
      <c r="G3298" s="49" t="s">
        <v>6</v>
      </c>
      <c r="H3298" s="73">
        <v>65.95</v>
      </c>
      <c r="I3298" s="73" t="s">
        <v>83</v>
      </c>
      <c r="J3298" s="74">
        <v>0.1</v>
      </c>
      <c r="K3298" s="73">
        <v>59.36</v>
      </c>
      <c r="L3298" s="73">
        <v>37.97</v>
      </c>
      <c r="M3298" s="22">
        <v>10</v>
      </c>
      <c r="N3298" s="22">
        <v>3033</v>
      </c>
      <c r="O3298" s="22" t="s">
        <v>22</v>
      </c>
      <c r="P3298" s="22" t="s">
        <v>23</v>
      </c>
      <c r="Q3298" s="75">
        <v>593.6</v>
      </c>
      <c r="R3298" s="73">
        <v>6.5900000000000034</v>
      </c>
      <c r="S3298" s="73">
        <v>213.9</v>
      </c>
    </row>
    <row r="3299" spans="1:19" x14ac:dyDescent="0.35">
      <c r="A3299" s="72">
        <v>41393</v>
      </c>
      <c r="B3299" s="22" t="s">
        <v>100</v>
      </c>
      <c r="C3299" s="72" t="s">
        <v>59</v>
      </c>
      <c r="D3299" s="60">
        <v>2252</v>
      </c>
      <c r="E3299" s="22">
        <v>31</v>
      </c>
      <c r="F3299" s="49" t="s">
        <v>8</v>
      </c>
      <c r="G3299" s="49" t="s">
        <v>6</v>
      </c>
      <c r="H3299" s="73">
        <v>0.95</v>
      </c>
      <c r="I3299" s="73" t="s">
        <v>78</v>
      </c>
      <c r="J3299" s="74">
        <v>0</v>
      </c>
      <c r="K3299" s="73">
        <v>0.95</v>
      </c>
      <c r="L3299" s="73">
        <v>0.34</v>
      </c>
      <c r="M3299" s="22">
        <v>9</v>
      </c>
      <c r="N3299" s="22">
        <v>3023</v>
      </c>
      <c r="O3299" s="22" t="s">
        <v>38</v>
      </c>
      <c r="P3299" s="22" t="s">
        <v>23</v>
      </c>
      <c r="Q3299" s="75">
        <v>8.5499999999999989</v>
      </c>
      <c r="R3299" s="73">
        <v>0</v>
      </c>
      <c r="S3299" s="73">
        <v>5.4899999999999984</v>
      </c>
    </row>
    <row r="3300" spans="1:19" x14ac:dyDescent="0.35">
      <c r="A3300" s="72">
        <v>41393</v>
      </c>
      <c r="B3300" s="22" t="s">
        <v>100</v>
      </c>
      <c r="C3300" s="72" t="s">
        <v>59</v>
      </c>
      <c r="D3300" s="60">
        <v>2252</v>
      </c>
      <c r="E3300" s="22">
        <v>45</v>
      </c>
      <c r="F3300" s="49" t="s">
        <v>8</v>
      </c>
      <c r="G3300" s="49" t="s">
        <v>6</v>
      </c>
      <c r="H3300" s="73">
        <v>38.950000000000003</v>
      </c>
      <c r="I3300" s="73" t="s">
        <v>81</v>
      </c>
      <c r="J3300" s="74">
        <v>0</v>
      </c>
      <c r="K3300" s="73">
        <v>38.950000000000003</v>
      </c>
      <c r="L3300" s="73">
        <v>22.33</v>
      </c>
      <c r="M3300" s="22">
        <v>7</v>
      </c>
      <c r="N3300" s="22">
        <v>3023</v>
      </c>
      <c r="O3300" s="22" t="s">
        <v>38</v>
      </c>
      <c r="P3300" s="22" t="s">
        <v>23</v>
      </c>
      <c r="Q3300" s="75">
        <v>272.65000000000003</v>
      </c>
      <c r="R3300" s="73">
        <v>0</v>
      </c>
      <c r="S3300" s="73">
        <v>116.34000000000003</v>
      </c>
    </row>
    <row r="3301" spans="1:19" x14ac:dyDescent="0.35">
      <c r="A3301" s="72">
        <v>41393</v>
      </c>
      <c r="B3301" s="22" t="s">
        <v>100</v>
      </c>
      <c r="C3301" s="72" t="s">
        <v>59</v>
      </c>
      <c r="D3301" s="60">
        <v>2253</v>
      </c>
      <c r="E3301" s="22">
        <v>23</v>
      </c>
      <c r="F3301" s="49" t="s">
        <v>7</v>
      </c>
      <c r="G3301" s="49" t="s">
        <v>6</v>
      </c>
      <c r="H3301" s="73">
        <v>2.95</v>
      </c>
      <c r="I3301" s="73" t="s">
        <v>78</v>
      </c>
      <c r="J3301" s="74">
        <v>0</v>
      </c>
      <c r="K3301" s="73">
        <v>2.95</v>
      </c>
      <c r="L3301" s="73">
        <v>1.68</v>
      </c>
      <c r="M3301" s="22">
        <v>12</v>
      </c>
      <c r="N3301" s="22">
        <v>3017</v>
      </c>
      <c r="O3301" s="22" t="s">
        <v>32</v>
      </c>
      <c r="P3301" s="22" t="s">
        <v>29</v>
      </c>
      <c r="Q3301" s="75">
        <v>35.400000000000006</v>
      </c>
      <c r="R3301" s="73">
        <v>0</v>
      </c>
      <c r="S3301" s="73">
        <v>15.240000000000002</v>
      </c>
    </row>
    <row r="3302" spans="1:19" x14ac:dyDescent="0.35">
      <c r="A3302" s="72">
        <v>41393</v>
      </c>
      <c r="B3302" s="22" t="s">
        <v>100</v>
      </c>
      <c r="C3302" s="72" t="s">
        <v>59</v>
      </c>
      <c r="D3302" s="60">
        <v>2254</v>
      </c>
      <c r="E3302" s="22">
        <v>30</v>
      </c>
      <c r="F3302" s="49" t="s">
        <v>8</v>
      </c>
      <c r="G3302" s="49" t="s">
        <v>6</v>
      </c>
      <c r="H3302" s="73">
        <v>10.95</v>
      </c>
      <c r="I3302" s="73" t="s">
        <v>79</v>
      </c>
      <c r="J3302" s="74">
        <v>0</v>
      </c>
      <c r="K3302" s="73">
        <v>10.95</v>
      </c>
      <c r="L3302" s="73">
        <v>4.8</v>
      </c>
      <c r="M3302" s="22">
        <v>1</v>
      </c>
      <c r="N3302" s="22">
        <v>3022</v>
      </c>
      <c r="O3302" s="22" t="s">
        <v>43</v>
      </c>
      <c r="P3302" s="22" t="s">
        <v>44</v>
      </c>
      <c r="Q3302" s="75">
        <v>10.95</v>
      </c>
      <c r="R3302" s="73">
        <v>0</v>
      </c>
      <c r="S3302" s="73">
        <v>6.1499999999999995</v>
      </c>
    </row>
    <row r="3303" spans="1:19" x14ac:dyDescent="0.35">
      <c r="A3303" s="72">
        <v>41393</v>
      </c>
      <c r="B3303" s="22" t="s">
        <v>100</v>
      </c>
      <c r="C3303" s="72" t="s">
        <v>59</v>
      </c>
      <c r="D3303" s="60">
        <v>2255</v>
      </c>
      <c r="E3303" s="22">
        <v>48</v>
      </c>
      <c r="F3303" s="49" t="s">
        <v>7</v>
      </c>
      <c r="G3303" s="49" t="s">
        <v>6</v>
      </c>
      <c r="H3303" s="73">
        <v>3.95</v>
      </c>
      <c r="I3303" s="73" t="s">
        <v>78</v>
      </c>
      <c r="J3303" s="74">
        <v>0</v>
      </c>
      <c r="K3303" s="73">
        <v>3.95</v>
      </c>
      <c r="L3303" s="73">
        <v>1.43</v>
      </c>
      <c r="M3303" s="22">
        <v>31</v>
      </c>
      <c r="N3303" s="22">
        <v>3014</v>
      </c>
      <c r="O3303" s="22" t="s">
        <v>24</v>
      </c>
      <c r="P3303" s="22" t="s">
        <v>25</v>
      </c>
      <c r="Q3303" s="75">
        <v>122.45</v>
      </c>
      <c r="R3303" s="73">
        <v>0</v>
      </c>
      <c r="S3303" s="73">
        <v>78.120000000000019</v>
      </c>
    </row>
    <row r="3304" spans="1:19" x14ac:dyDescent="0.35">
      <c r="A3304" s="72">
        <v>41393</v>
      </c>
      <c r="B3304" s="22" t="s">
        <v>100</v>
      </c>
      <c r="C3304" s="72" t="s">
        <v>59</v>
      </c>
      <c r="D3304" s="60">
        <v>2256</v>
      </c>
      <c r="E3304" s="22">
        <v>20</v>
      </c>
      <c r="F3304" s="49" t="s">
        <v>9</v>
      </c>
      <c r="G3304" s="49" t="s">
        <v>6</v>
      </c>
      <c r="H3304" s="73">
        <v>16.95</v>
      </c>
      <c r="I3304" s="73" t="s">
        <v>79</v>
      </c>
      <c r="J3304" s="74">
        <v>0.1</v>
      </c>
      <c r="K3304" s="73">
        <v>15.26</v>
      </c>
      <c r="L3304" s="73">
        <v>6.76</v>
      </c>
      <c r="M3304" s="22">
        <v>25</v>
      </c>
      <c r="N3304" s="22">
        <v>3010</v>
      </c>
      <c r="O3304" s="22" t="s">
        <v>45</v>
      </c>
      <c r="P3304" s="22" t="s">
        <v>44</v>
      </c>
      <c r="Q3304" s="75">
        <v>381.5</v>
      </c>
      <c r="R3304" s="73">
        <v>1.6899999999999995</v>
      </c>
      <c r="S3304" s="73">
        <v>212.5</v>
      </c>
    </row>
    <row r="3305" spans="1:19" x14ac:dyDescent="0.35">
      <c r="A3305" s="72">
        <v>41393</v>
      </c>
      <c r="B3305" s="22" t="s">
        <v>100</v>
      </c>
      <c r="C3305" s="72" t="s">
        <v>59</v>
      </c>
      <c r="D3305" s="60">
        <v>2257</v>
      </c>
      <c r="E3305" s="22">
        <v>23</v>
      </c>
      <c r="F3305" s="49" t="s">
        <v>7</v>
      </c>
      <c r="G3305" s="49" t="s">
        <v>6</v>
      </c>
      <c r="H3305" s="73">
        <v>2.95</v>
      </c>
      <c r="I3305" s="73" t="s">
        <v>78</v>
      </c>
      <c r="J3305" s="74">
        <v>0.1</v>
      </c>
      <c r="K3305" s="73">
        <v>2.66</v>
      </c>
      <c r="L3305" s="73">
        <v>1.68</v>
      </c>
      <c r="M3305" s="22">
        <v>11</v>
      </c>
      <c r="N3305" s="22">
        <v>3033</v>
      </c>
      <c r="O3305" s="22" t="s">
        <v>22</v>
      </c>
      <c r="P3305" s="22" t="s">
        <v>23</v>
      </c>
      <c r="Q3305" s="75">
        <v>29.26</v>
      </c>
      <c r="R3305" s="73">
        <v>0.29000000000000004</v>
      </c>
      <c r="S3305" s="73">
        <v>10.780000000000003</v>
      </c>
    </row>
    <row r="3306" spans="1:19" x14ac:dyDescent="0.35">
      <c r="A3306" s="72">
        <v>41393</v>
      </c>
      <c r="B3306" s="22" t="s">
        <v>100</v>
      </c>
      <c r="C3306" s="72" t="s">
        <v>59</v>
      </c>
      <c r="D3306" s="60">
        <v>2258</v>
      </c>
      <c r="E3306" s="22">
        <v>23</v>
      </c>
      <c r="F3306" s="49" t="s">
        <v>9</v>
      </c>
      <c r="G3306" s="49" t="s">
        <v>6</v>
      </c>
      <c r="H3306" s="73">
        <v>2.95</v>
      </c>
      <c r="I3306" s="73" t="s">
        <v>78</v>
      </c>
      <c r="J3306" s="74">
        <v>0</v>
      </c>
      <c r="K3306" s="73">
        <v>2.95</v>
      </c>
      <c r="L3306" s="73">
        <v>1.68</v>
      </c>
      <c r="M3306" s="22">
        <v>10</v>
      </c>
      <c r="N3306" s="22">
        <v>3026</v>
      </c>
      <c r="O3306" s="22" t="s">
        <v>51</v>
      </c>
      <c r="P3306" s="22" t="s">
        <v>41</v>
      </c>
      <c r="Q3306" s="75">
        <v>29.5</v>
      </c>
      <c r="R3306" s="73">
        <v>0</v>
      </c>
      <c r="S3306" s="73">
        <v>12.700000000000003</v>
      </c>
    </row>
    <row r="3307" spans="1:19" x14ac:dyDescent="0.35">
      <c r="A3307" s="72">
        <v>41393</v>
      </c>
      <c r="B3307" s="22" t="s">
        <v>100</v>
      </c>
      <c r="C3307" s="72" t="s">
        <v>59</v>
      </c>
      <c r="D3307" s="60">
        <v>2259</v>
      </c>
      <c r="E3307" s="22">
        <v>40</v>
      </c>
      <c r="F3307" s="49" t="s">
        <v>8</v>
      </c>
      <c r="G3307" s="49" t="s">
        <v>6</v>
      </c>
      <c r="H3307" s="73">
        <v>16.95</v>
      </c>
      <c r="I3307" s="73" t="s">
        <v>79</v>
      </c>
      <c r="J3307" s="74">
        <v>0</v>
      </c>
      <c r="K3307" s="73">
        <v>16.95</v>
      </c>
      <c r="L3307" s="73">
        <v>6.53</v>
      </c>
      <c r="M3307" s="22">
        <v>23</v>
      </c>
      <c r="N3307" s="22">
        <v>3031</v>
      </c>
      <c r="O3307" s="22" t="s">
        <v>48</v>
      </c>
      <c r="P3307" s="22" t="s">
        <v>23</v>
      </c>
      <c r="Q3307" s="75">
        <v>389.84999999999997</v>
      </c>
      <c r="R3307" s="73">
        <v>0</v>
      </c>
      <c r="S3307" s="73">
        <v>239.65999999999997</v>
      </c>
    </row>
    <row r="3308" spans="1:19" x14ac:dyDescent="0.35">
      <c r="A3308" s="72">
        <v>41393</v>
      </c>
      <c r="B3308" s="22" t="s">
        <v>100</v>
      </c>
      <c r="C3308" s="72" t="s">
        <v>59</v>
      </c>
      <c r="D3308" s="60">
        <v>2260</v>
      </c>
      <c r="E3308" s="22">
        <v>28</v>
      </c>
      <c r="F3308" s="49" t="s">
        <v>9</v>
      </c>
      <c r="G3308" s="49" t="s">
        <v>6</v>
      </c>
      <c r="H3308" s="73">
        <v>0.95</v>
      </c>
      <c r="I3308" s="73" t="s">
        <v>78</v>
      </c>
      <c r="J3308" s="74">
        <v>0</v>
      </c>
      <c r="K3308" s="73">
        <v>0.95</v>
      </c>
      <c r="L3308" s="73">
        <v>0.5</v>
      </c>
      <c r="M3308" s="22">
        <v>26</v>
      </c>
      <c r="N3308" s="22">
        <v>3030</v>
      </c>
      <c r="O3308" s="22" t="s">
        <v>40</v>
      </c>
      <c r="P3308" s="22" t="s">
        <v>41</v>
      </c>
      <c r="Q3308" s="75">
        <v>24.7</v>
      </c>
      <c r="R3308" s="73">
        <v>0</v>
      </c>
      <c r="S3308" s="73">
        <v>11.7</v>
      </c>
    </row>
    <row r="3309" spans="1:19" x14ac:dyDescent="0.35">
      <c r="A3309" s="72">
        <v>41394</v>
      </c>
      <c r="B3309" s="22" t="s">
        <v>101</v>
      </c>
      <c r="C3309" s="72" t="s">
        <v>59</v>
      </c>
      <c r="D3309" s="60">
        <v>2261</v>
      </c>
      <c r="E3309" s="22">
        <v>29</v>
      </c>
      <c r="F3309" s="49" t="s">
        <v>11</v>
      </c>
      <c r="G3309" s="49" t="s">
        <v>5</v>
      </c>
      <c r="H3309" s="73">
        <v>40.950000000000003</v>
      </c>
      <c r="I3309" s="73" t="s">
        <v>82</v>
      </c>
      <c r="J3309" s="74">
        <v>0</v>
      </c>
      <c r="K3309" s="73">
        <v>40.950000000000003</v>
      </c>
      <c r="L3309" s="73">
        <v>15.51</v>
      </c>
      <c r="M3309" s="22">
        <v>2</v>
      </c>
      <c r="N3309" s="22">
        <v>3019</v>
      </c>
      <c r="O3309" s="22" t="s">
        <v>28</v>
      </c>
      <c r="P3309" s="22" t="s">
        <v>29</v>
      </c>
      <c r="Q3309" s="75">
        <v>81.900000000000006</v>
      </c>
      <c r="R3309" s="73">
        <v>0</v>
      </c>
      <c r="S3309" s="73">
        <v>50.88000000000001</v>
      </c>
    </row>
    <row r="3310" spans="1:19" x14ac:dyDescent="0.35">
      <c r="A3310" s="72">
        <v>41394</v>
      </c>
      <c r="B3310" s="22" t="s">
        <v>101</v>
      </c>
      <c r="C3310" s="72" t="s">
        <v>59</v>
      </c>
      <c r="D3310" s="60">
        <v>2262</v>
      </c>
      <c r="E3310" s="22">
        <v>45</v>
      </c>
      <c r="F3310" s="49" t="s">
        <v>10</v>
      </c>
      <c r="G3310" s="49" t="s">
        <v>5</v>
      </c>
      <c r="H3310" s="73">
        <v>38.950000000000003</v>
      </c>
      <c r="I3310" s="73" t="s">
        <v>81</v>
      </c>
      <c r="J3310" s="74">
        <v>0</v>
      </c>
      <c r="K3310" s="73">
        <v>38.950000000000003</v>
      </c>
      <c r="L3310" s="73">
        <v>22.33</v>
      </c>
      <c r="M3310" s="22">
        <v>1</v>
      </c>
      <c r="N3310" s="22">
        <v>3021</v>
      </c>
      <c r="O3310" s="22" t="s">
        <v>26</v>
      </c>
      <c r="P3310" s="22" t="s">
        <v>27</v>
      </c>
      <c r="Q3310" s="75">
        <v>38.950000000000003</v>
      </c>
      <c r="R3310" s="73">
        <v>0</v>
      </c>
      <c r="S3310" s="73">
        <v>16.620000000000005</v>
      </c>
    </row>
    <row r="3311" spans="1:19" x14ac:dyDescent="0.35">
      <c r="A3311" s="72">
        <v>41394</v>
      </c>
      <c r="B3311" s="22" t="s">
        <v>101</v>
      </c>
      <c r="C3311" s="72" t="s">
        <v>59</v>
      </c>
      <c r="D3311" s="60">
        <v>2262</v>
      </c>
      <c r="E3311" s="22">
        <v>8</v>
      </c>
      <c r="F3311" s="49" t="s">
        <v>10</v>
      </c>
      <c r="G3311" s="49" t="s">
        <v>5</v>
      </c>
      <c r="H3311" s="73">
        <v>7.95</v>
      </c>
      <c r="I3311" s="73" t="s">
        <v>78</v>
      </c>
      <c r="J3311" s="74">
        <v>0</v>
      </c>
      <c r="K3311" s="73">
        <v>7.95</v>
      </c>
      <c r="L3311" s="73">
        <v>4.53</v>
      </c>
      <c r="M3311" s="22">
        <v>35</v>
      </c>
      <c r="N3311" s="22">
        <v>3021</v>
      </c>
      <c r="O3311" s="22" t="s">
        <v>26</v>
      </c>
      <c r="P3311" s="22" t="s">
        <v>27</v>
      </c>
      <c r="Q3311" s="75">
        <v>278.25</v>
      </c>
      <c r="R3311" s="73">
        <v>0</v>
      </c>
      <c r="S3311" s="73">
        <v>119.7</v>
      </c>
    </row>
    <row r="3312" spans="1:19" x14ac:dyDescent="0.35">
      <c r="A3312" s="72">
        <v>41394</v>
      </c>
      <c r="B3312" s="22" t="s">
        <v>101</v>
      </c>
      <c r="C3312" s="72" t="s">
        <v>59</v>
      </c>
      <c r="D3312" s="60">
        <v>2263</v>
      </c>
      <c r="E3312" s="22">
        <v>2</v>
      </c>
      <c r="F3312" s="49" t="s">
        <v>11</v>
      </c>
      <c r="G3312" s="49" t="s">
        <v>5</v>
      </c>
      <c r="H3312" s="73">
        <v>44.95</v>
      </c>
      <c r="I3312" s="73" t="s">
        <v>82</v>
      </c>
      <c r="J3312" s="74">
        <v>0</v>
      </c>
      <c r="K3312" s="73">
        <v>44.95</v>
      </c>
      <c r="L3312" s="73">
        <v>27.95</v>
      </c>
      <c r="M3312" s="22">
        <v>1</v>
      </c>
      <c r="N3312" s="22">
        <v>3015</v>
      </c>
      <c r="O3312" s="22" t="s">
        <v>37</v>
      </c>
      <c r="P3312" s="22" t="s">
        <v>29</v>
      </c>
      <c r="Q3312" s="75">
        <v>44.95</v>
      </c>
      <c r="R3312" s="73">
        <v>0</v>
      </c>
      <c r="S3312" s="73">
        <v>17.000000000000004</v>
      </c>
    </row>
    <row r="3313" spans="1:19" x14ac:dyDescent="0.35">
      <c r="A3313" s="72">
        <v>41394</v>
      </c>
      <c r="B3313" s="22" t="s">
        <v>101</v>
      </c>
      <c r="C3313" s="72" t="s">
        <v>59</v>
      </c>
      <c r="D3313" s="60">
        <v>2263</v>
      </c>
      <c r="E3313" s="22">
        <v>48</v>
      </c>
      <c r="F3313" s="49" t="s">
        <v>11</v>
      </c>
      <c r="G3313" s="49" t="s">
        <v>5</v>
      </c>
      <c r="H3313" s="73">
        <v>3.95</v>
      </c>
      <c r="I3313" s="73" t="s">
        <v>78</v>
      </c>
      <c r="J3313" s="74">
        <v>0</v>
      </c>
      <c r="K3313" s="73">
        <v>3.95</v>
      </c>
      <c r="L3313" s="73">
        <v>1.43</v>
      </c>
      <c r="M3313" s="22">
        <v>7</v>
      </c>
      <c r="N3313" s="22">
        <v>3015</v>
      </c>
      <c r="O3313" s="22" t="s">
        <v>37</v>
      </c>
      <c r="P3313" s="22" t="s">
        <v>29</v>
      </c>
      <c r="Q3313" s="75">
        <v>27.650000000000002</v>
      </c>
      <c r="R3313" s="73">
        <v>0</v>
      </c>
      <c r="S3313" s="73">
        <v>17.640000000000004</v>
      </c>
    </row>
    <row r="3314" spans="1:19" x14ac:dyDescent="0.35">
      <c r="A3314" s="72">
        <v>41394</v>
      </c>
      <c r="B3314" s="22" t="s">
        <v>101</v>
      </c>
      <c r="C3314" s="72" t="s">
        <v>59</v>
      </c>
      <c r="D3314" s="60">
        <v>2264</v>
      </c>
      <c r="E3314" s="22">
        <v>34</v>
      </c>
      <c r="F3314" s="49" t="s">
        <v>11</v>
      </c>
      <c r="G3314" s="49" t="s">
        <v>5</v>
      </c>
      <c r="H3314" s="73">
        <v>37.950000000000003</v>
      </c>
      <c r="I3314" s="73" t="s">
        <v>81</v>
      </c>
      <c r="J3314" s="74">
        <v>0</v>
      </c>
      <c r="K3314" s="73">
        <v>37.950000000000003</v>
      </c>
      <c r="L3314" s="73">
        <v>15.35</v>
      </c>
      <c r="M3314" s="22">
        <v>15</v>
      </c>
      <c r="N3314" s="22">
        <v>3019</v>
      </c>
      <c r="O3314" s="22" t="s">
        <v>28</v>
      </c>
      <c r="P3314" s="22" t="s">
        <v>29</v>
      </c>
      <c r="Q3314" s="75">
        <v>569.25</v>
      </c>
      <c r="R3314" s="73">
        <v>0</v>
      </c>
      <c r="S3314" s="73">
        <v>339</v>
      </c>
    </row>
    <row r="3315" spans="1:19" x14ac:dyDescent="0.35">
      <c r="A3315" s="72">
        <v>41394</v>
      </c>
      <c r="B3315" s="22" t="s">
        <v>101</v>
      </c>
      <c r="C3315" s="72" t="s">
        <v>59</v>
      </c>
      <c r="D3315" s="60">
        <v>2264</v>
      </c>
      <c r="E3315" s="22">
        <v>50</v>
      </c>
      <c r="F3315" s="49" t="s">
        <v>11</v>
      </c>
      <c r="G3315" s="49" t="s">
        <v>5</v>
      </c>
      <c r="H3315" s="73">
        <v>24.95</v>
      </c>
      <c r="I3315" s="73" t="s">
        <v>80</v>
      </c>
      <c r="J3315" s="74">
        <v>0</v>
      </c>
      <c r="K3315" s="73">
        <v>24.95</v>
      </c>
      <c r="L3315" s="73">
        <v>12.14</v>
      </c>
      <c r="M3315" s="22">
        <v>3</v>
      </c>
      <c r="N3315" s="22">
        <v>3019</v>
      </c>
      <c r="O3315" s="22" t="s">
        <v>28</v>
      </c>
      <c r="P3315" s="22" t="s">
        <v>29</v>
      </c>
      <c r="Q3315" s="75">
        <v>74.849999999999994</v>
      </c>
      <c r="R3315" s="73">
        <v>0</v>
      </c>
      <c r="S3315" s="73">
        <v>38.429999999999993</v>
      </c>
    </row>
    <row r="3316" spans="1:19" x14ac:dyDescent="0.35">
      <c r="A3316" s="72">
        <v>41394</v>
      </c>
      <c r="B3316" s="22" t="s">
        <v>101</v>
      </c>
      <c r="C3316" s="72" t="s">
        <v>59</v>
      </c>
      <c r="D3316" s="60">
        <v>2265</v>
      </c>
      <c r="E3316" s="22">
        <v>7</v>
      </c>
      <c r="F3316" s="49" t="s">
        <v>10</v>
      </c>
      <c r="G3316" s="49" t="s">
        <v>5</v>
      </c>
      <c r="H3316" s="73">
        <v>20.95</v>
      </c>
      <c r="I3316" s="73" t="s">
        <v>80</v>
      </c>
      <c r="J3316" s="74">
        <v>0</v>
      </c>
      <c r="K3316" s="73">
        <v>20.95</v>
      </c>
      <c r="L3316" s="73">
        <v>10.039999999999999</v>
      </c>
      <c r="M3316" s="22">
        <v>26</v>
      </c>
      <c r="N3316" s="22">
        <v>3032</v>
      </c>
      <c r="O3316" s="22" t="s">
        <v>30</v>
      </c>
      <c r="P3316" s="22" t="s">
        <v>31</v>
      </c>
      <c r="Q3316" s="75">
        <v>544.69999999999993</v>
      </c>
      <c r="R3316" s="73">
        <v>0</v>
      </c>
      <c r="S3316" s="73">
        <v>283.66000000000003</v>
      </c>
    </row>
    <row r="3317" spans="1:19" x14ac:dyDescent="0.35">
      <c r="A3317" s="72">
        <v>41394</v>
      </c>
      <c r="B3317" s="22" t="s">
        <v>101</v>
      </c>
      <c r="C3317" s="72" t="s">
        <v>59</v>
      </c>
      <c r="D3317" s="60">
        <v>2266</v>
      </c>
      <c r="E3317" s="22">
        <v>8</v>
      </c>
      <c r="F3317" s="49" t="s">
        <v>11</v>
      </c>
      <c r="G3317" s="49" t="s">
        <v>5</v>
      </c>
      <c r="H3317" s="73">
        <v>7.95</v>
      </c>
      <c r="I3317" s="73" t="s">
        <v>78</v>
      </c>
      <c r="J3317" s="74">
        <v>0</v>
      </c>
      <c r="K3317" s="73">
        <v>7.95</v>
      </c>
      <c r="L3317" s="73">
        <v>4.53</v>
      </c>
      <c r="M3317" s="22">
        <v>19</v>
      </c>
      <c r="N3317" s="22">
        <v>3026</v>
      </c>
      <c r="O3317" s="22" t="s">
        <v>51</v>
      </c>
      <c r="P3317" s="22" t="s">
        <v>41</v>
      </c>
      <c r="Q3317" s="75">
        <v>151.05000000000001</v>
      </c>
      <c r="R3317" s="73">
        <v>0</v>
      </c>
      <c r="S3317" s="73">
        <v>64.98</v>
      </c>
    </row>
    <row r="3318" spans="1:19" x14ac:dyDescent="0.35">
      <c r="A3318" s="72">
        <v>41395</v>
      </c>
      <c r="B3318" s="22" t="s">
        <v>102</v>
      </c>
      <c r="C3318" s="72" t="s">
        <v>60</v>
      </c>
      <c r="D3318" s="60">
        <v>2267</v>
      </c>
      <c r="E3318" s="22">
        <v>38</v>
      </c>
      <c r="F3318" s="49" t="s">
        <v>7</v>
      </c>
      <c r="G3318" s="49" t="s">
        <v>5</v>
      </c>
      <c r="H3318" s="73">
        <v>24.95</v>
      </c>
      <c r="I3318" s="73" t="s">
        <v>80</v>
      </c>
      <c r="J3318" s="74">
        <v>0</v>
      </c>
      <c r="K3318" s="73">
        <v>24.95</v>
      </c>
      <c r="L3318" s="73">
        <v>11.48</v>
      </c>
      <c r="M3318" s="22">
        <v>1</v>
      </c>
      <c r="N3318" s="22">
        <v>3033</v>
      </c>
      <c r="O3318" s="22" t="s">
        <v>22</v>
      </c>
      <c r="P3318" s="22" t="s">
        <v>23</v>
      </c>
      <c r="Q3318" s="75">
        <v>24.95</v>
      </c>
      <c r="R3318" s="73">
        <v>0</v>
      </c>
      <c r="S3318" s="73">
        <v>13.469999999999999</v>
      </c>
    </row>
    <row r="3319" spans="1:19" x14ac:dyDescent="0.35">
      <c r="A3319" s="72">
        <v>41395</v>
      </c>
      <c r="B3319" s="22" t="s">
        <v>102</v>
      </c>
      <c r="C3319" s="72" t="s">
        <v>60</v>
      </c>
      <c r="D3319" s="60">
        <v>2268</v>
      </c>
      <c r="E3319" s="22">
        <v>12</v>
      </c>
      <c r="F3319" s="49" t="s">
        <v>9</v>
      </c>
      <c r="G3319" s="49" t="s">
        <v>5</v>
      </c>
      <c r="H3319" s="73">
        <v>47.95</v>
      </c>
      <c r="I3319" s="73" t="s">
        <v>82</v>
      </c>
      <c r="J3319" s="74">
        <v>0.1</v>
      </c>
      <c r="K3319" s="73">
        <v>43.16</v>
      </c>
      <c r="L3319" s="73">
        <v>20.7</v>
      </c>
      <c r="M3319" s="22">
        <v>3</v>
      </c>
      <c r="N3319" s="22">
        <v>3031</v>
      </c>
      <c r="O3319" s="22" t="s">
        <v>48</v>
      </c>
      <c r="P3319" s="22" t="s">
        <v>23</v>
      </c>
      <c r="Q3319" s="75">
        <v>129.47999999999999</v>
      </c>
      <c r="R3319" s="73">
        <v>4.7900000000000063</v>
      </c>
      <c r="S3319" s="73">
        <v>67.38</v>
      </c>
    </row>
    <row r="3320" spans="1:19" x14ac:dyDescent="0.35">
      <c r="A3320" s="72">
        <v>41395</v>
      </c>
      <c r="B3320" s="22" t="s">
        <v>102</v>
      </c>
      <c r="C3320" s="72" t="s">
        <v>60</v>
      </c>
      <c r="D3320" s="60">
        <v>2268</v>
      </c>
      <c r="E3320" s="22">
        <v>36</v>
      </c>
      <c r="F3320" s="49" t="s">
        <v>9</v>
      </c>
      <c r="G3320" s="49" t="s">
        <v>5</v>
      </c>
      <c r="H3320" s="73">
        <v>26.95</v>
      </c>
      <c r="I3320" s="73" t="s">
        <v>80</v>
      </c>
      <c r="J3320" s="74">
        <v>0</v>
      </c>
      <c r="K3320" s="73">
        <v>26.95</v>
      </c>
      <c r="L3320" s="73">
        <v>12.53</v>
      </c>
      <c r="M3320" s="22">
        <v>26</v>
      </c>
      <c r="N3320" s="22">
        <v>3031</v>
      </c>
      <c r="O3320" s="22" t="s">
        <v>48</v>
      </c>
      <c r="P3320" s="22" t="s">
        <v>23</v>
      </c>
      <c r="Q3320" s="75">
        <v>700.69999999999993</v>
      </c>
      <c r="R3320" s="73">
        <v>0</v>
      </c>
      <c r="S3320" s="73">
        <v>374.92</v>
      </c>
    </row>
    <row r="3321" spans="1:19" x14ac:dyDescent="0.35">
      <c r="A3321" s="72">
        <v>41395</v>
      </c>
      <c r="B3321" s="22" t="s">
        <v>102</v>
      </c>
      <c r="C3321" s="72" t="s">
        <v>60</v>
      </c>
      <c r="D3321" s="60">
        <v>2268</v>
      </c>
      <c r="E3321" s="22">
        <v>17</v>
      </c>
      <c r="F3321" s="49" t="s">
        <v>9</v>
      </c>
      <c r="G3321" s="49" t="s">
        <v>5</v>
      </c>
      <c r="H3321" s="73">
        <v>49.95</v>
      </c>
      <c r="I3321" s="73" t="s">
        <v>82</v>
      </c>
      <c r="J3321" s="74">
        <v>0</v>
      </c>
      <c r="K3321" s="73">
        <v>49.95</v>
      </c>
      <c r="L3321" s="73">
        <v>23.93</v>
      </c>
      <c r="M3321" s="22">
        <v>1</v>
      </c>
      <c r="N3321" s="22">
        <v>3031</v>
      </c>
      <c r="O3321" s="22" t="s">
        <v>48</v>
      </c>
      <c r="P3321" s="22" t="s">
        <v>23</v>
      </c>
      <c r="Q3321" s="75">
        <v>49.95</v>
      </c>
      <c r="R3321" s="73">
        <v>0</v>
      </c>
      <c r="S3321" s="73">
        <v>26.020000000000003</v>
      </c>
    </row>
    <row r="3322" spans="1:19" x14ac:dyDescent="0.35">
      <c r="A3322" s="72">
        <v>41395</v>
      </c>
      <c r="B3322" s="22" t="s">
        <v>102</v>
      </c>
      <c r="C3322" s="72" t="s">
        <v>60</v>
      </c>
      <c r="D3322" s="60">
        <v>2269</v>
      </c>
      <c r="E3322" s="22">
        <v>11</v>
      </c>
      <c r="F3322" s="49" t="s">
        <v>7</v>
      </c>
      <c r="G3322" s="49" t="s">
        <v>5</v>
      </c>
      <c r="H3322" s="73">
        <v>65.95</v>
      </c>
      <c r="I3322" s="73" t="s">
        <v>83</v>
      </c>
      <c r="J3322" s="74">
        <v>0</v>
      </c>
      <c r="K3322" s="73">
        <v>65.95</v>
      </c>
      <c r="L3322" s="73">
        <v>37.97</v>
      </c>
      <c r="M3322" s="22">
        <v>10</v>
      </c>
      <c r="N3322" s="22">
        <v>3026</v>
      </c>
      <c r="O3322" s="22" t="s">
        <v>51</v>
      </c>
      <c r="P3322" s="22" t="s">
        <v>41</v>
      </c>
      <c r="Q3322" s="75">
        <v>659.5</v>
      </c>
      <c r="R3322" s="73">
        <v>0</v>
      </c>
      <c r="S3322" s="73">
        <v>279.80000000000007</v>
      </c>
    </row>
    <row r="3323" spans="1:19" x14ac:dyDescent="0.35">
      <c r="A3323" s="72">
        <v>41395</v>
      </c>
      <c r="B3323" s="22" t="s">
        <v>102</v>
      </c>
      <c r="C3323" s="72" t="s">
        <v>60</v>
      </c>
      <c r="D3323" s="60">
        <v>2269</v>
      </c>
      <c r="E3323" s="22">
        <v>24</v>
      </c>
      <c r="F3323" s="49" t="s">
        <v>7</v>
      </c>
      <c r="G3323" s="49" t="s">
        <v>5</v>
      </c>
      <c r="H3323" s="73">
        <v>27.95</v>
      </c>
      <c r="I3323" s="73" t="s">
        <v>80</v>
      </c>
      <c r="J3323" s="74">
        <v>0</v>
      </c>
      <c r="K3323" s="73">
        <v>27.95</v>
      </c>
      <c r="L3323" s="73">
        <v>16.8</v>
      </c>
      <c r="M3323" s="22">
        <v>16</v>
      </c>
      <c r="N3323" s="22">
        <v>3026</v>
      </c>
      <c r="O3323" s="22" t="s">
        <v>51</v>
      </c>
      <c r="P3323" s="22" t="s">
        <v>41</v>
      </c>
      <c r="Q3323" s="75">
        <v>447.2</v>
      </c>
      <c r="R3323" s="73">
        <v>0</v>
      </c>
      <c r="S3323" s="73">
        <v>178.39999999999998</v>
      </c>
    </row>
    <row r="3324" spans="1:19" x14ac:dyDescent="0.35">
      <c r="A3324" s="72">
        <v>41395</v>
      </c>
      <c r="B3324" s="22" t="s">
        <v>102</v>
      </c>
      <c r="C3324" s="72" t="s">
        <v>60</v>
      </c>
      <c r="D3324" s="60">
        <v>2270</v>
      </c>
      <c r="E3324" s="22">
        <v>47</v>
      </c>
      <c r="F3324" s="49" t="s">
        <v>9</v>
      </c>
      <c r="G3324" s="49" t="s">
        <v>5</v>
      </c>
      <c r="H3324" s="73">
        <v>28.95</v>
      </c>
      <c r="I3324" s="73" t="s">
        <v>80</v>
      </c>
      <c r="J3324" s="74">
        <v>0</v>
      </c>
      <c r="K3324" s="73">
        <v>28.95</v>
      </c>
      <c r="L3324" s="73">
        <v>8.86</v>
      </c>
      <c r="M3324" s="22">
        <v>7</v>
      </c>
      <c r="N3324" s="22">
        <v>3013</v>
      </c>
      <c r="O3324" s="22" t="s">
        <v>33</v>
      </c>
      <c r="P3324" s="22" t="s">
        <v>34</v>
      </c>
      <c r="Q3324" s="75">
        <v>202.65</v>
      </c>
      <c r="R3324" s="73">
        <v>0</v>
      </c>
      <c r="S3324" s="73">
        <v>140.63</v>
      </c>
    </row>
    <row r="3325" spans="1:19" x14ac:dyDescent="0.35">
      <c r="A3325" s="72">
        <v>41395</v>
      </c>
      <c r="B3325" s="22" t="s">
        <v>102</v>
      </c>
      <c r="C3325" s="72" t="s">
        <v>60</v>
      </c>
      <c r="D3325" s="60">
        <v>2271</v>
      </c>
      <c r="E3325" s="22">
        <v>28</v>
      </c>
      <c r="F3325" s="49" t="s">
        <v>9</v>
      </c>
      <c r="G3325" s="49" t="s">
        <v>5</v>
      </c>
      <c r="H3325" s="73">
        <v>0.95</v>
      </c>
      <c r="I3325" s="73" t="s">
        <v>78</v>
      </c>
      <c r="J3325" s="74">
        <v>0</v>
      </c>
      <c r="K3325" s="73">
        <v>0.95</v>
      </c>
      <c r="L3325" s="73">
        <v>0.5</v>
      </c>
      <c r="M3325" s="22">
        <v>10</v>
      </c>
      <c r="N3325" s="22">
        <v>3014</v>
      </c>
      <c r="O3325" s="22" t="s">
        <v>24</v>
      </c>
      <c r="P3325" s="22" t="s">
        <v>25</v>
      </c>
      <c r="Q3325" s="75">
        <v>9.5</v>
      </c>
      <c r="R3325" s="73">
        <v>0</v>
      </c>
      <c r="S3325" s="73">
        <v>4.5</v>
      </c>
    </row>
    <row r="3326" spans="1:19" x14ac:dyDescent="0.35">
      <c r="A3326" s="72">
        <v>41395</v>
      </c>
      <c r="B3326" s="22" t="s">
        <v>102</v>
      </c>
      <c r="C3326" s="72" t="s">
        <v>60</v>
      </c>
      <c r="D3326" s="60">
        <v>2271</v>
      </c>
      <c r="E3326" s="22">
        <v>24</v>
      </c>
      <c r="F3326" s="49" t="s">
        <v>9</v>
      </c>
      <c r="G3326" s="49" t="s">
        <v>5</v>
      </c>
      <c r="H3326" s="73">
        <v>27.95</v>
      </c>
      <c r="I3326" s="73" t="s">
        <v>80</v>
      </c>
      <c r="J3326" s="74">
        <v>0.1</v>
      </c>
      <c r="K3326" s="73">
        <v>25.16</v>
      </c>
      <c r="L3326" s="73">
        <v>16.8</v>
      </c>
      <c r="M3326" s="22">
        <v>14</v>
      </c>
      <c r="N3326" s="22">
        <v>3014</v>
      </c>
      <c r="O3326" s="22" t="s">
        <v>24</v>
      </c>
      <c r="P3326" s="22" t="s">
        <v>25</v>
      </c>
      <c r="Q3326" s="75">
        <v>352.24</v>
      </c>
      <c r="R3326" s="73">
        <v>2.7899999999999991</v>
      </c>
      <c r="S3326" s="73">
        <v>117.03999999999999</v>
      </c>
    </row>
    <row r="3327" spans="1:19" x14ac:dyDescent="0.35">
      <c r="A3327" s="72">
        <v>41395</v>
      </c>
      <c r="B3327" s="22" t="s">
        <v>102</v>
      </c>
      <c r="C3327" s="72" t="s">
        <v>60</v>
      </c>
      <c r="D3327" s="60">
        <v>2272</v>
      </c>
      <c r="E3327" s="22">
        <v>28</v>
      </c>
      <c r="F3327" s="49" t="s">
        <v>9</v>
      </c>
      <c r="G3327" s="49" t="s">
        <v>5</v>
      </c>
      <c r="H3327" s="73">
        <v>0.95</v>
      </c>
      <c r="I3327" s="73" t="s">
        <v>78</v>
      </c>
      <c r="J3327" s="74">
        <v>0</v>
      </c>
      <c r="K3327" s="73">
        <v>0.95</v>
      </c>
      <c r="L3327" s="73">
        <v>0.5</v>
      </c>
      <c r="M3327" s="22">
        <v>6</v>
      </c>
      <c r="N3327" s="22">
        <v>3017</v>
      </c>
      <c r="O3327" s="22" t="s">
        <v>32</v>
      </c>
      <c r="P3327" s="22" t="s">
        <v>29</v>
      </c>
      <c r="Q3327" s="75">
        <v>5.6999999999999993</v>
      </c>
      <c r="R3327" s="73">
        <v>0</v>
      </c>
      <c r="S3327" s="73">
        <v>2.6999999999999997</v>
      </c>
    </row>
    <row r="3328" spans="1:19" x14ac:dyDescent="0.35">
      <c r="A3328" s="72">
        <v>41395</v>
      </c>
      <c r="B3328" s="22" t="s">
        <v>102</v>
      </c>
      <c r="C3328" s="72" t="s">
        <v>60</v>
      </c>
      <c r="D3328" s="60">
        <v>2272</v>
      </c>
      <c r="E3328" s="22">
        <v>10</v>
      </c>
      <c r="F3328" s="49" t="s">
        <v>9</v>
      </c>
      <c r="G3328" s="49" t="s">
        <v>5</v>
      </c>
      <c r="H3328" s="73">
        <v>34.950000000000003</v>
      </c>
      <c r="I3328" s="73" t="s">
        <v>81</v>
      </c>
      <c r="J3328" s="74">
        <v>0.1</v>
      </c>
      <c r="K3328" s="73">
        <v>31.46</v>
      </c>
      <c r="L3328" s="73">
        <v>22.13</v>
      </c>
      <c r="M3328" s="22">
        <v>13</v>
      </c>
      <c r="N3328" s="22">
        <v>3017</v>
      </c>
      <c r="O3328" s="22" t="s">
        <v>32</v>
      </c>
      <c r="P3328" s="22" t="s">
        <v>29</v>
      </c>
      <c r="Q3328" s="75">
        <v>408.98</v>
      </c>
      <c r="R3328" s="73">
        <v>3.490000000000002</v>
      </c>
      <c r="S3328" s="73">
        <v>121.29000000000002</v>
      </c>
    </row>
    <row r="3329" spans="1:19" x14ac:dyDescent="0.35">
      <c r="A3329" s="72">
        <v>41395</v>
      </c>
      <c r="B3329" s="22" t="s">
        <v>102</v>
      </c>
      <c r="C3329" s="72" t="s">
        <v>60</v>
      </c>
      <c r="D3329" s="60">
        <v>2273</v>
      </c>
      <c r="E3329" s="22">
        <v>4</v>
      </c>
      <c r="F3329" s="49" t="s">
        <v>9</v>
      </c>
      <c r="G3329" s="49" t="s">
        <v>5</v>
      </c>
      <c r="H3329" s="73">
        <v>73.95</v>
      </c>
      <c r="I3329" s="73" t="s">
        <v>83</v>
      </c>
      <c r="J3329" s="74">
        <v>0</v>
      </c>
      <c r="K3329" s="73">
        <v>73.95</v>
      </c>
      <c r="L3329" s="73">
        <v>38.86</v>
      </c>
      <c r="M3329" s="22">
        <v>2</v>
      </c>
      <c r="N3329" s="22">
        <v>3021</v>
      </c>
      <c r="O3329" s="22" t="s">
        <v>26</v>
      </c>
      <c r="P3329" s="22" t="s">
        <v>27</v>
      </c>
      <c r="Q3329" s="75">
        <v>147.9</v>
      </c>
      <c r="R3329" s="73">
        <v>0</v>
      </c>
      <c r="S3329" s="73">
        <v>70.180000000000007</v>
      </c>
    </row>
    <row r="3330" spans="1:19" x14ac:dyDescent="0.35">
      <c r="A3330" s="72">
        <v>41395</v>
      </c>
      <c r="B3330" s="22" t="s">
        <v>102</v>
      </c>
      <c r="C3330" s="72" t="s">
        <v>60</v>
      </c>
      <c r="D3330" s="60">
        <v>2274</v>
      </c>
      <c r="E3330" s="22">
        <v>19</v>
      </c>
      <c r="F3330" s="49" t="s">
        <v>7</v>
      </c>
      <c r="G3330" s="49" t="s">
        <v>5</v>
      </c>
      <c r="H3330" s="73">
        <v>49.95</v>
      </c>
      <c r="I3330" s="73" t="s">
        <v>82</v>
      </c>
      <c r="J3330" s="74">
        <v>0.2</v>
      </c>
      <c r="K3330" s="73">
        <v>39.96</v>
      </c>
      <c r="L3330" s="73">
        <v>24.77</v>
      </c>
      <c r="M3330" s="22">
        <v>10</v>
      </c>
      <c r="N3330" s="22">
        <v>3032</v>
      </c>
      <c r="O3330" s="22" t="s">
        <v>30</v>
      </c>
      <c r="P3330" s="22" t="s">
        <v>31</v>
      </c>
      <c r="Q3330" s="75">
        <v>399.6</v>
      </c>
      <c r="R3330" s="73">
        <v>9.990000000000002</v>
      </c>
      <c r="S3330" s="73">
        <v>151.9</v>
      </c>
    </row>
    <row r="3331" spans="1:19" x14ac:dyDescent="0.35">
      <c r="A3331" s="72">
        <v>41395</v>
      </c>
      <c r="B3331" s="22" t="s">
        <v>102</v>
      </c>
      <c r="C3331" s="72" t="s">
        <v>60</v>
      </c>
      <c r="D3331" s="60">
        <v>2274</v>
      </c>
      <c r="E3331" s="22">
        <v>5</v>
      </c>
      <c r="F3331" s="49" t="s">
        <v>7</v>
      </c>
      <c r="G3331" s="49" t="s">
        <v>5</v>
      </c>
      <c r="H3331" s="73">
        <v>24.95</v>
      </c>
      <c r="I3331" s="73" t="s">
        <v>80</v>
      </c>
      <c r="J3331" s="74">
        <v>0</v>
      </c>
      <c r="K3331" s="73">
        <v>24.95</v>
      </c>
      <c r="L3331" s="73">
        <v>12.27</v>
      </c>
      <c r="M3331" s="22">
        <v>6</v>
      </c>
      <c r="N3331" s="22">
        <v>3032</v>
      </c>
      <c r="O3331" s="22" t="s">
        <v>30</v>
      </c>
      <c r="P3331" s="22" t="s">
        <v>31</v>
      </c>
      <c r="Q3331" s="75">
        <v>149.69999999999999</v>
      </c>
      <c r="R3331" s="73">
        <v>0</v>
      </c>
      <c r="S3331" s="73">
        <v>76.08</v>
      </c>
    </row>
    <row r="3332" spans="1:19" x14ac:dyDescent="0.35">
      <c r="A3332" s="72">
        <v>41395</v>
      </c>
      <c r="B3332" s="22" t="s">
        <v>102</v>
      </c>
      <c r="C3332" s="72" t="s">
        <v>60</v>
      </c>
      <c r="D3332" s="60">
        <v>2275</v>
      </c>
      <c r="E3332" s="22">
        <v>7</v>
      </c>
      <c r="F3332" s="49" t="s">
        <v>9</v>
      </c>
      <c r="G3332" s="49" t="s">
        <v>5</v>
      </c>
      <c r="H3332" s="73">
        <v>20.95</v>
      </c>
      <c r="I3332" s="73" t="s">
        <v>80</v>
      </c>
      <c r="J3332" s="74">
        <v>0</v>
      </c>
      <c r="K3332" s="73">
        <v>20.95</v>
      </c>
      <c r="L3332" s="73">
        <v>10.039999999999999</v>
      </c>
      <c r="M3332" s="22">
        <v>6</v>
      </c>
      <c r="N3332" s="22">
        <v>3033</v>
      </c>
      <c r="O3332" s="22" t="s">
        <v>22</v>
      </c>
      <c r="P3332" s="22" t="s">
        <v>23</v>
      </c>
      <c r="Q3332" s="75">
        <v>125.69999999999999</v>
      </c>
      <c r="R3332" s="73">
        <v>0</v>
      </c>
      <c r="S3332" s="73">
        <v>65.460000000000008</v>
      </c>
    </row>
    <row r="3333" spans="1:19" x14ac:dyDescent="0.35">
      <c r="A3333" s="72">
        <v>41395</v>
      </c>
      <c r="B3333" s="22" t="s">
        <v>102</v>
      </c>
      <c r="C3333" s="72" t="s">
        <v>60</v>
      </c>
      <c r="D3333" s="60">
        <v>2276</v>
      </c>
      <c r="E3333" s="22">
        <v>45</v>
      </c>
      <c r="F3333" s="49" t="s">
        <v>7</v>
      </c>
      <c r="G3333" s="49" t="s">
        <v>5</v>
      </c>
      <c r="H3333" s="73">
        <v>38.950000000000003</v>
      </c>
      <c r="I3333" s="73" t="s">
        <v>81</v>
      </c>
      <c r="J3333" s="74">
        <v>0</v>
      </c>
      <c r="K3333" s="73">
        <v>38.950000000000003</v>
      </c>
      <c r="L3333" s="73">
        <v>22.33</v>
      </c>
      <c r="M3333" s="22">
        <v>1</v>
      </c>
      <c r="N3333" s="22">
        <v>3011</v>
      </c>
      <c r="O3333" s="22" t="s">
        <v>52</v>
      </c>
      <c r="P3333" s="22" t="s">
        <v>31</v>
      </c>
      <c r="Q3333" s="75">
        <v>38.950000000000003</v>
      </c>
      <c r="R3333" s="73">
        <v>0</v>
      </c>
      <c r="S3333" s="73">
        <v>16.620000000000005</v>
      </c>
    </row>
    <row r="3334" spans="1:19" x14ac:dyDescent="0.35">
      <c r="A3334" s="72">
        <v>41395</v>
      </c>
      <c r="B3334" s="22" t="s">
        <v>102</v>
      </c>
      <c r="C3334" s="72" t="s">
        <v>60</v>
      </c>
      <c r="D3334" s="60">
        <v>2276</v>
      </c>
      <c r="E3334" s="22">
        <v>10</v>
      </c>
      <c r="F3334" s="49" t="s">
        <v>7</v>
      </c>
      <c r="G3334" s="49" t="s">
        <v>5</v>
      </c>
      <c r="H3334" s="73">
        <v>34.950000000000003</v>
      </c>
      <c r="I3334" s="73" t="s">
        <v>81</v>
      </c>
      <c r="J3334" s="74">
        <v>0</v>
      </c>
      <c r="K3334" s="73">
        <v>34.950000000000003</v>
      </c>
      <c r="L3334" s="73">
        <v>22.13</v>
      </c>
      <c r="M3334" s="22">
        <v>7</v>
      </c>
      <c r="N3334" s="22">
        <v>3011</v>
      </c>
      <c r="O3334" s="22" t="s">
        <v>52</v>
      </c>
      <c r="P3334" s="22" t="s">
        <v>31</v>
      </c>
      <c r="Q3334" s="75">
        <v>244.65000000000003</v>
      </c>
      <c r="R3334" s="73">
        <v>0</v>
      </c>
      <c r="S3334" s="73">
        <v>89.740000000000023</v>
      </c>
    </row>
    <row r="3335" spans="1:19" x14ac:dyDescent="0.35">
      <c r="A3335" s="72">
        <v>41395</v>
      </c>
      <c r="B3335" s="22" t="s">
        <v>102</v>
      </c>
      <c r="C3335" s="72" t="s">
        <v>60</v>
      </c>
      <c r="D3335" s="60">
        <v>2276</v>
      </c>
      <c r="E3335" s="22">
        <v>25</v>
      </c>
      <c r="F3335" s="49" t="s">
        <v>7</v>
      </c>
      <c r="G3335" s="49" t="s">
        <v>5</v>
      </c>
      <c r="H3335" s="73">
        <v>0.95</v>
      </c>
      <c r="I3335" s="73" t="s">
        <v>78</v>
      </c>
      <c r="J3335" s="74">
        <v>0</v>
      </c>
      <c r="K3335" s="73">
        <v>0.95</v>
      </c>
      <c r="L3335" s="73">
        <v>0.35</v>
      </c>
      <c r="M3335" s="22">
        <v>18</v>
      </c>
      <c r="N3335" s="22">
        <v>3011</v>
      </c>
      <c r="O3335" s="22" t="s">
        <v>52</v>
      </c>
      <c r="P3335" s="22" t="s">
        <v>31</v>
      </c>
      <c r="Q3335" s="75">
        <v>17.099999999999998</v>
      </c>
      <c r="R3335" s="73">
        <v>0</v>
      </c>
      <c r="S3335" s="73">
        <v>10.799999999999999</v>
      </c>
    </row>
    <row r="3336" spans="1:19" x14ac:dyDescent="0.35">
      <c r="A3336" s="72">
        <v>41395</v>
      </c>
      <c r="B3336" s="22" t="s">
        <v>102</v>
      </c>
      <c r="C3336" s="72" t="s">
        <v>60</v>
      </c>
      <c r="D3336" s="60">
        <v>2277</v>
      </c>
      <c r="E3336" s="22">
        <v>39</v>
      </c>
      <c r="F3336" s="49" t="s">
        <v>9</v>
      </c>
      <c r="G3336" s="49" t="s">
        <v>5</v>
      </c>
      <c r="H3336" s="73">
        <v>26.95</v>
      </c>
      <c r="I3336" s="73" t="s">
        <v>80</v>
      </c>
      <c r="J3336" s="74">
        <v>0</v>
      </c>
      <c r="K3336" s="73">
        <v>26.95</v>
      </c>
      <c r="L3336" s="73">
        <v>12.24</v>
      </c>
      <c r="M3336" s="22">
        <v>18</v>
      </c>
      <c r="N3336" s="22">
        <v>3032</v>
      </c>
      <c r="O3336" s="22" t="s">
        <v>30</v>
      </c>
      <c r="P3336" s="22" t="s">
        <v>31</v>
      </c>
      <c r="Q3336" s="75">
        <v>485.09999999999997</v>
      </c>
      <c r="R3336" s="73">
        <v>0</v>
      </c>
      <c r="S3336" s="73">
        <v>264.77999999999997</v>
      </c>
    </row>
    <row r="3337" spans="1:19" x14ac:dyDescent="0.35">
      <c r="A3337" s="72">
        <v>41395</v>
      </c>
      <c r="B3337" s="22" t="s">
        <v>102</v>
      </c>
      <c r="C3337" s="72" t="s">
        <v>60</v>
      </c>
      <c r="D3337" s="60">
        <v>2278</v>
      </c>
      <c r="E3337" s="22">
        <v>47</v>
      </c>
      <c r="F3337" s="49" t="s">
        <v>9</v>
      </c>
      <c r="G3337" s="49" t="s">
        <v>5</v>
      </c>
      <c r="H3337" s="73">
        <v>28.95</v>
      </c>
      <c r="I3337" s="73" t="s">
        <v>80</v>
      </c>
      <c r="J3337" s="74">
        <v>0</v>
      </c>
      <c r="K3337" s="73">
        <v>28.95</v>
      </c>
      <c r="L3337" s="73">
        <v>8.86</v>
      </c>
      <c r="M3337" s="22">
        <v>11</v>
      </c>
      <c r="N3337" s="22">
        <v>3031</v>
      </c>
      <c r="O3337" s="22" t="s">
        <v>48</v>
      </c>
      <c r="P3337" s="22" t="s">
        <v>23</v>
      </c>
      <c r="Q3337" s="75">
        <v>318.45</v>
      </c>
      <c r="R3337" s="73">
        <v>0</v>
      </c>
      <c r="S3337" s="73">
        <v>220.99</v>
      </c>
    </row>
    <row r="3338" spans="1:19" x14ac:dyDescent="0.35">
      <c r="A3338" s="72">
        <v>41395</v>
      </c>
      <c r="B3338" s="22" t="s">
        <v>102</v>
      </c>
      <c r="C3338" s="72" t="s">
        <v>60</v>
      </c>
      <c r="D3338" s="60">
        <v>2279</v>
      </c>
      <c r="E3338" s="22">
        <v>44</v>
      </c>
      <c r="F3338" s="49" t="s">
        <v>7</v>
      </c>
      <c r="G3338" s="49" t="s">
        <v>5</v>
      </c>
      <c r="H3338" s="73">
        <v>38.950000000000003</v>
      </c>
      <c r="I3338" s="73" t="s">
        <v>81</v>
      </c>
      <c r="J3338" s="74">
        <v>0</v>
      </c>
      <c r="K3338" s="73">
        <v>38.950000000000003</v>
      </c>
      <c r="L3338" s="73">
        <v>24.76</v>
      </c>
      <c r="M3338" s="22">
        <v>13</v>
      </c>
      <c r="N3338" s="22">
        <v>3029</v>
      </c>
      <c r="O3338" s="22" t="s">
        <v>46</v>
      </c>
      <c r="P3338" s="22" t="s">
        <v>23</v>
      </c>
      <c r="Q3338" s="75">
        <v>506.35</v>
      </c>
      <c r="R3338" s="73">
        <v>0</v>
      </c>
      <c r="S3338" s="73">
        <v>184.47000000000003</v>
      </c>
    </row>
    <row r="3339" spans="1:19" x14ac:dyDescent="0.35">
      <c r="A3339" s="72">
        <v>41395</v>
      </c>
      <c r="B3339" s="22" t="s">
        <v>102</v>
      </c>
      <c r="C3339" s="72" t="s">
        <v>60</v>
      </c>
      <c r="D3339" s="60">
        <v>2279</v>
      </c>
      <c r="E3339" s="22">
        <v>9</v>
      </c>
      <c r="F3339" s="49" t="s">
        <v>7</v>
      </c>
      <c r="G3339" s="49" t="s">
        <v>5</v>
      </c>
      <c r="H3339" s="73">
        <v>48.95</v>
      </c>
      <c r="I3339" s="73" t="s">
        <v>82</v>
      </c>
      <c r="J3339" s="74">
        <v>0</v>
      </c>
      <c r="K3339" s="73">
        <v>48.95</v>
      </c>
      <c r="L3339" s="73">
        <v>24.52</v>
      </c>
      <c r="M3339" s="22">
        <v>22</v>
      </c>
      <c r="N3339" s="22">
        <v>3029</v>
      </c>
      <c r="O3339" s="22" t="s">
        <v>46</v>
      </c>
      <c r="P3339" s="22" t="s">
        <v>23</v>
      </c>
      <c r="Q3339" s="75">
        <v>1076.9000000000001</v>
      </c>
      <c r="R3339" s="73">
        <v>0</v>
      </c>
      <c r="S3339" s="73">
        <v>537.46</v>
      </c>
    </row>
    <row r="3340" spans="1:19" x14ac:dyDescent="0.35">
      <c r="A3340" s="72">
        <v>41395</v>
      </c>
      <c r="B3340" s="22" t="s">
        <v>102</v>
      </c>
      <c r="C3340" s="72" t="s">
        <v>60</v>
      </c>
      <c r="D3340" s="60">
        <v>2280</v>
      </c>
      <c r="E3340" s="22">
        <v>20</v>
      </c>
      <c r="F3340" s="49" t="s">
        <v>7</v>
      </c>
      <c r="G3340" s="49" t="s">
        <v>5</v>
      </c>
      <c r="H3340" s="73">
        <v>16.95</v>
      </c>
      <c r="I3340" s="73" t="s">
        <v>79</v>
      </c>
      <c r="J3340" s="74">
        <v>0</v>
      </c>
      <c r="K3340" s="73">
        <v>16.95</v>
      </c>
      <c r="L3340" s="73">
        <v>6.76</v>
      </c>
      <c r="M3340" s="22">
        <v>6</v>
      </c>
      <c r="N3340" s="22">
        <v>3020</v>
      </c>
      <c r="O3340" s="22" t="s">
        <v>26</v>
      </c>
      <c r="P3340" s="22" t="s">
        <v>27</v>
      </c>
      <c r="Q3340" s="75">
        <v>101.69999999999999</v>
      </c>
      <c r="R3340" s="73">
        <v>0</v>
      </c>
      <c r="S3340" s="73">
        <v>61.14</v>
      </c>
    </row>
    <row r="3341" spans="1:19" x14ac:dyDescent="0.35">
      <c r="A3341" s="72">
        <v>41395</v>
      </c>
      <c r="B3341" s="22" t="s">
        <v>102</v>
      </c>
      <c r="C3341" s="72" t="s">
        <v>60</v>
      </c>
      <c r="D3341" s="60">
        <v>2280</v>
      </c>
      <c r="E3341" s="22">
        <v>2</v>
      </c>
      <c r="F3341" s="49" t="s">
        <v>7</v>
      </c>
      <c r="G3341" s="49" t="s">
        <v>5</v>
      </c>
      <c r="H3341" s="73">
        <v>44.95</v>
      </c>
      <c r="I3341" s="73" t="s">
        <v>82</v>
      </c>
      <c r="J3341" s="74">
        <v>0</v>
      </c>
      <c r="K3341" s="73">
        <v>44.95</v>
      </c>
      <c r="L3341" s="73">
        <v>27.95</v>
      </c>
      <c r="M3341" s="22">
        <v>2</v>
      </c>
      <c r="N3341" s="22">
        <v>3020</v>
      </c>
      <c r="O3341" s="22" t="s">
        <v>26</v>
      </c>
      <c r="P3341" s="22" t="s">
        <v>27</v>
      </c>
      <c r="Q3341" s="75">
        <v>89.9</v>
      </c>
      <c r="R3341" s="73">
        <v>0</v>
      </c>
      <c r="S3341" s="73">
        <v>34.000000000000007</v>
      </c>
    </row>
    <row r="3342" spans="1:19" x14ac:dyDescent="0.35">
      <c r="A3342" s="72">
        <v>41395</v>
      </c>
      <c r="B3342" s="22" t="s">
        <v>102</v>
      </c>
      <c r="C3342" s="72" t="s">
        <v>60</v>
      </c>
      <c r="D3342" s="60">
        <v>2281</v>
      </c>
      <c r="E3342" s="22">
        <v>13</v>
      </c>
      <c r="F3342" s="49" t="s">
        <v>7</v>
      </c>
      <c r="G3342" s="49" t="s">
        <v>5</v>
      </c>
      <c r="H3342" s="73">
        <v>26.95</v>
      </c>
      <c r="I3342" s="73" t="s">
        <v>80</v>
      </c>
      <c r="J3342" s="74">
        <v>0</v>
      </c>
      <c r="K3342" s="73">
        <v>26.95</v>
      </c>
      <c r="L3342" s="73">
        <v>13.26</v>
      </c>
      <c r="M3342" s="22">
        <v>4</v>
      </c>
      <c r="N3342" s="22">
        <v>3014</v>
      </c>
      <c r="O3342" s="22" t="s">
        <v>24</v>
      </c>
      <c r="P3342" s="22" t="s">
        <v>25</v>
      </c>
      <c r="Q3342" s="75">
        <v>107.8</v>
      </c>
      <c r="R3342" s="73">
        <v>0</v>
      </c>
      <c r="S3342" s="73">
        <v>54.76</v>
      </c>
    </row>
    <row r="3343" spans="1:19" x14ac:dyDescent="0.35">
      <c r="A3343" s="72">
        <v>41396</v>
      </c>
      <c r="B3343" s="22" t="s">
        <v>103</v>
      </c>
      <c r="C3343" s="72" t="s">
        <v>60</v>
      </c>
      <c r="D3343" s="60">
        <v>2282</v>
      </c>
      <c r="E3343" s="22">
        <v>40</v>
      </c>
      <c r="F3343" s="49" t="s">
        <v>10</v>
      </c>
      <c r="G3343" s="49" t="s">
        <v>5</v>
      </c>
      <c r="H3343" s="73">
        <v>16.95</v>
      </c>
      <c r="I3343" s="73" t="s">
        <v>79</v>
      </c>
      <c r="J3343" s="74">
        <v>0.1</v>
      </c>
      <c r="K3343" s="73">
        <v>15.26</v>
      </c>
      <c r="L3343" s="73">
        <v>6.53</v>
      </c>
      <c r="M3343" s="22">
        <v>1</v>
      </c>
      <c r="N3343" s="22">
        <v>3018</v>
      </c>
      <c r="O3343" s="22" t="s">
        <v>49</v>
      </c>
      <c r="P3343" s="22" t="s">
        <v>41</v>
      </c>
      <c r="Q3343" s="75">
        <v>15.26</v>
      </c>
      <c r="R3343" s="73">
        <v>1.6899999999999995</v>
      </c>
      <c r="S3343" s="73">
        <v>8.73</v>
      </c>
    </row>
    <row r="3344" spans="1:19" x14ac:dyDescent="0.35">
      <c r="A3344" s="72">
        <v>41396</v>
      </c>
      <c r="B3344" s="22" t="s">
        <v>103</v>
      </c>
      <c r="C3344" s="72" t="s">
        <v>60</v>
      </c>
      <c r="D3344" s="60">
        <v>2282</v>
      </c>
      <c r="E3344" s="22">
        <v>29</v>
      </c>
      <c r="F3344" s="49" t="s">
        <v>10</v>
      </c>
      <c r="G3344" s="49" t="s">
        <v>5</v>
      </c>
      <c r="H3344" s="73">
        <v>40.950000000000003</v>
      </c>
      <c r="I3344" s="73" t="s">
        <v>82</v>
      </c>
      <c r="J3344" s="74">
        <v>0</v>
      </c>
      <c r="K3344" s="73">
        <v>40.950000000000003</v>
      </c>
      <c r="L3344" s="73">
        <v>15.51</v>
      </c>
      <c r="M3344" s="22">
        <v>5</v>
      </c>
      <c r="N3344" s="22">
        <v>3018</v>
      </c>
      <c r="O3344" s="22" t="s">
        <v>49</v>
      </c>
      <c r="P3344" s="22" t="s">
        <v>41</v>
      </c>
      <c r="Q3344" s="75">
        <v>204.75</v>
      </c>
      <c r="R3344" s="73">
        <v>0</v>
      </c>
      <c r="S3344" s="73">
        <v>127.20000000000002</v>
      </c>
    </row>
    <row r="3345" spans="1:19" x14ac:dyDescent="0.35">
      <c r="A3345" s="72">
        <v>41396</v>
      </c>
      <c r="B3345" s="22" t="s">
        <v>103</v>
      </c>
      <c r="C3345" s="72" t="s">
        <v>60</v>
      </c>
      <c r="D3345" s="60">
        <v>2283</v>
      </c>
      <c r="E3345" s="22">
        <v>10</v>
      </c>
      <c r="F3345" s="49" t="s">
        <v>8</v>
      </c>
      <c r="G3345" s="49" t="s">
        <v>5</v>
      </c>
      <c r="H3345" s="73">
        <v>34.950000000000003</v>
      </c>
      <c r="I3345" s="73" t="s">
        <v>81</v>
      </c>
      <c r="J3345" s="74">
        <v>0.2</v>
      </c>
      <c r="K3345" s="73">
        <v>27.96</v>
      </c>
      <c r="L3345" s="73">
        <v>22.13</v>
      </c>
      <c r="M3345" s="22">
        <v>1</v>
      </c>
      <c r="N3345" s="22">
        <v>3019</v>
      </c>
      <c r="O3345" s="22" t="s">
        <v>28</v>
      </c>
      <c r="P3345" s="22" t="s">
        <v>29</v>
      </c>
      <c r="Q3345" s="75">
        <v>27.96</v>
      </c>
      <c r="R3345" s="73">
        <v>6.990000000000002</v>
      </c>
      <c r="S3345" s="73">
        <v>5.8300000000000018</v>
      </c>
    </row>
    <row r="3346" spans="1:19" x14ac:dyDescent="0.35">
      <c r="A3346" s="72">
        <v>41396</v>
      </c>
      <c r="B3346" s="22" t="s">
        <v>103</v>
      </c>
      <c r="C3346" s="72" t="s">
        <v>60</v>
      </c>
      <c r="D3346" s="60">
        <v>2283</v>
      </c>
      <c r="E3346" s="22">
        <v>22</v>
      </c>
      <c r="F3346" s="49" t="s">
        <v>8</v>
      </c>
      <c r="G3346" s="49" t="s">
        <v>5</v>
      </c>
      <c r="H3346" s="73">
        <v>0.95</v>
      </c>
      <c r="I3346" s="73" t="s">
        <v>78</v>
      </c>
      <c r="J3346" s="74">
        <v>0</v>
      </c>
      <c r="K3346" s="73">
        <v>0.95</v>
      </c>
      <c r="L3346" s="73">
        <v>0.56999999999999995</v>
      </c>
      <c r="M3346" s="22">
        <v>6</v>
      </c>
      <c r="N3346" s="22">
        <v>3019</v>
      </c>
      <c r="O3346" s="22" t="s">
        <v>28</v>
      </c>
      <c r="P3346" s="22" t="s">
        <v>29</v>
      </c>
      <c r="Q3346" s="75">
        <v>5.6999999999999993</v>
      </c>
      <c r="R3346" s="73">
        <v>0</v>
      </c>
      <c r="S3346" s="73">
        <v>2.2800000000000002</v>
      </c>
    </row>
    <row r="3347" spans="1:19" x14ac:dyDescent="0.35">
      <c r="A3347" s="72">
        <v>41396</v>
      </c>
      <c r="B3347" s="22" t="s">
        <v>103</v>
      </c>
      <c r="C3347" s="72" t="s">
        <v>60</v>
      </c>
      <c r="D3347" s="60">
        <v>2283</v>
      </c>
      <c r="E3347" s="22">
        <v>20</v>
      </c>
      <c r="F3347" s="49" t="s">
        <v>8</v>
      </c>
      <c r="G3347" s="49" t="s">
        <v>5</v>
      </c>
      <c r="H3347" s="73">
        <v>16.95</v>
      </c>
      <c r="I3347" s="73" t="s">
        <v>79</v>
      </c>
      <c r="J3347" s="74">
        <v>0</v>
      </c>
      <c r="K3347" s="73">
        <v>16.95</v>
      </c>
      <c r="L3347" s="73">
        <v>6.76</v>
      </c>
      <c r="M3347" s="22">
        <v>17</v>
      </c>
      <c r="N3347" s="22">
        <v>3019</v>
      </c>
      <c r="O3347" s="22" t="s">
        <v>28</v>
      </c>
      <c r="P3347" s="22" t="s">
        <v>29</v>
      </c>
      <c r="Q3347" s="75">
        <v>288.14999999999998</v>
      </c>
      <c r="R3347" s="73">
        <v>0</v>
      </c>
      <c r="S3347" s="73">
        <v>173.23</v>
      </c>
    </row>
    <row r="3348" spans="1:19" x14ac:dyDescent="0.35">
      <c r="A3348" s="72">
        <v>41396</v>
      </c>
      <c r="B3348" s="22" t="s">
        <v>103</v>
      </c>
      <c r="C3348" s="72" t="s">
        <v>60</v>
      </c>
      <c r="D3348" s="60">
        <v>2283</v>
      </c>
      <c r="E3348" s="22">
        <v>34</v>
      </c>
      <c r="F3348" s="49" t="s">
        <v>8</v>
      </c>
      <c r="G3348" s="49" t="s">
        <v>5</v>
      </c>
      <c r="H3348" s="73">
        <v>37.950000000000003</v>
      </c>
      <c r="I3348" s="73" t="s">
        <v>81</v>
      </c>
      <c r="J3348" s="74">
        <v>0</v>
      </c>
      <c r="K3348" s="73">
        <v>37.950000000000003</v>
      </c>
      <c r="L3348" s="73">
        <v>15.35</v>
      </c>
      <c r="M3348" s="22">
        <v>7</v>
      </c>
      <c r="N3348" s="22">
        <v>3019</v>
      </c>
      <c r="O3348" s="22" t="s">
        <v>28</v>
      </c>
      <c r="P3348" s="22" t="s">
        <v>29</v>
      </c>
      <c r="Q3348" s="75">
        <v>265.65000000000003</v>
      </c>
      <c r="R3348" s="73">
        <v>0</v>
      </c>
      <c r="S3348" s="73">
        <v>158.20000000000002</v>
      </c>
    </row>
    <row r="3349" spans="1:19" x14ac:dyDescent="0.35">
      <c r="A3349" s="72">
        <v>41396</v>
      </c>
      <c r="B3349" s="22" t="s">
        <v>103</v>
      </c>
      <c r="C3349" s="72" t="s">
        <v>60</v>
      </c>
      <c r="D3349" s="60">
        <v>2284</v>
      </c>
      <c r="E3349" s="22">
        <v>39</v>
      </c>
      <c r="F3349" s="49" t="s">
        <v>10</v>
      </c>
      <c r="G3349" s="49" t="s">
        <v>5</v>
      </c>
      <c r="H3349" s="73">
        <v>26.95</v>
      </c>
      <c r="I3349" s="73" t="s">
        <v>80</v>
      </c>
      <c r="J3349" s="74">
        <v>0</v>
      </c>
      <c r="K3349" s="73">
        <v>26.95</v>
      </c>
      <c r="L3349" s="73">
        <v>12.24</v>
      </c>
      <c r="M3349" s="22">
        <v>10</v>
      </c>
      <c r="N3349" s="22">
        <v>3016</v>
      </c>
      <c r="O3349" s="22" t="s">
        <v>42</v>
      </c>
      <c r="P3349" s="22" t="s">
        <v>29</v>
      </c>
      <c r="Q3349" s="75">
        <v>269.5</v>
      </c>
      <c r="R3349" s="73">
        <v>0</v>
      </c>
      <c r="S3349" s="73">
        <v>147.1</v>
      </c>
    </row>
    <row r="3350" spans="1:19" x14ac:dyDescent="0.35">
      <c r="A3350" s="72">
        <v>41396</v>
      </c>
      <c r="B3350" s="22" t="s">
        <v>103</v>
      </c>
      <c r="C3350" s="72" t="s">
        <v>60</v>
      </c>
      <c r="D3350" s="60">
        <v>2285</v>
      </c>
      <c r="E3350" s="22">
        <v>38</v>
      </c>
      <c r="F3350" s="49" t="s">
        <v>10</v>
      </c>
      <c r="G3350" s="49" t="s">
        <v>5</v>
      </c>
      <c r="H3350" s="73">
        <v>24.95</v>
      </c>
      <c r="I3350" s="73" t="s">
        <v>80</v>
      </c>
      <c r="J3350" s="74">
        <v>0</v>
      </c>
      <c r="K3350" s="73">
        <v>24.95</v>
      </c>
      <c r="L3350" s="73">
        <v>11.48</v>
      </c>
      <c r="M3350" s="22">
        <v>1</v>
      </c>
      <c r="N3350" s="22">
        <v>3027</v>
      </c>
      <c r="O3350" s="22" t="s">
        <v>50</v>
      </c>
      <c r="P3350" s="22" t="s">
        <v>23</v>
      </c>
      <c r="Q3350" s="75">
        <v>24.95</v>
      </c>
      <c r="R3350" s="73">
        <v>0</v>
      </c>
      <c r="S3350" s="73">
        <v>13.469999999999999</v>
      </c>
    </row>
    <row r="3351" spans="1:19" x14ac:dyDescent="0.35">
      <c r="A3351" s="72">
        <v>41396</v>
      </c>
      <c r="B3351" s="22" t="s">
        <v>103</v>
      </c>
      <c r="C3351" s="72" t="s">
        <v>60</v>
      </c>
      <c r="D3351" s="60">
        <v>2286</v>
      </c>
      <c r="E3351" s="22">
        <v>21</v>
      </c>
      <c r="F3351" s="49" t="s">
        <v>10</v>
      </c>
      <c r="G3351" s="49" t="s">
        <v>5</v>
      </c>
      <c r="H3351" s="73">
        <v>26.95</v>
      </c>
      <c r="I3351" s="73" t="s">
        <v>80</v>
      </c>
      <c r="J3351" s="74">
        <v>0.1</v>
      </c>
      <c r="K3351" s="73">
        <v>24.26</v>
      </c>
      <c r="L3351" s="73">
        <v>12.42</v>
      </c>
      <c r="M3351" s="22">
        <v>13</v>
      </c>
      <c r="N3351" s="22">
        <v>3029</v>
      </c>
      <c r="O3351" s="22" t="s">
        <v>46</v>
      </c>
      <c r="P3351" s="22" t="s">
        <v>23</v>
      </c>
      <c r="Q3351" s="75">
        <v>315.38</v>
      </c>
      <c r="R3351" s="73">
        <v>2.6899999999999977</v>
      </c>
      <c r="S3351" s="73">
        <v>153.92000000000002</v>
      </c>
    </row>
    <row r="3352" spans="1:19" x14ac:dyDescent="0.35">
      <c r="A3352" s="72">
        <v>41397</v>
      </c>
      <c r="B3352" s="22" t="s">
        <v>104</v>
      </c>
      <c r="C3352" s="72" t="s">
        <v>60</v>
      </c>
      <c r="D3352" s="60">
        <v>2287</v>
      </c>
      <c r="E3352" s="22">
        <v>8</v>
      </c>
      <c r="F3352" s="49" t="s">
        <v>8</v>
      </c>
      <c r="G3352" s="49" t="s">
        <v>5</v>
      </c>
      <c r="H3352" s="73">
        <v>7.95</v>
      </c>
      <c r="I3352" s="73" t="s">
        <v>78</v>
      </c>
      <c r="J3352" s="74">
        <v>0</v>
      </c>
      <c r="K3352" s="73">
        <v>7.95</v>
      </c>
      <c r="L3352" s="73">
        <v>4.53</v>
      </c>
      <c r="M3352" s="22">
        <v>3</v>
      </c>
      <c r="N3352" s="22">
        <v>3016</v>
      </c>
      <c r="O3352" s="22" t="s">
        <v>42</v>
      </c>
      <c r="P3352" s="22" t="s">
        <v>29</v>
      </c>
      <c r="Q3352" s="75">
        <v>23.85</v>
      </c>
      <c r="R3352" s="73">
        <v>0</v>
      </c>
      <c r="S3352" s="73">
        <v>10.26</v>
      </c>
    </row>
    <row r="3353" spans="1:19" x14ac:dyDescent="0.35">
      <c r="A3353" s="72">
        <v>41398</v>
      </c>
      <c r="B3353" s="22" t="s">
        <v>105</v>
      </c>
      <c r="C3353" s="72" t="s">
        <v>60</v>
      </c>
      <c r="D3353" s="60">
        <v>2288</v>
      </c>
      <c r="E3353" s="22">
        <v>8</v>
      </c>
      <c r="F3353" s="49" t="s">
        <v>10</v>
      </c>
      <c r="G3353" s="49" t="s">
        <v>6</v>
      </c>
      <c r="H3353" s="73">
        <v>7.95</v>
      </c>
      <c r="I3353" s="73" t="s">
        <v>78</v>
      </c>
      <c r="J3353" s="74">
        <v>0</v>
      </c>
      <c r="K3353" s="73">
        <v>7.95</v>
      </c>
      <c r="L3353" s="73">
        <v>4.53</v>
      </c>
      <c r="M3353" s="22">
        <v>26</v>
      </c>
      <c r="N3353" s="22">
        <v>3010</v>
      </c>
      <c r="O3353" s="22" t="s">
        <v>45</v>
      </c>
      <c r="P3353" s="22" t="s">
        <v>44</v>
      </c>
      <c r="Q3353" s="75">
        <v>206.70000000000002</v>
      </c>
      <c r="R3353" s="73">
        <v>0</v>
      </c>
      <c r="S3353" s="73">
        <v>88.92</v>
      </c>
    </row>
    <row r="3354" spans="1:19" x14ac:dyDescent="0.35">
      <c r="A3354" s="72">
        <v>41398</v>
      </c>
      <c r="B3354" s="22" t="s">
        <v>105</v>
      </c>
      <c r="C3354" s="72" t="s">
        <v>60</v>
      </c>
      <c r="D3354" s="60">
        <v>2289</v>
      </c>
      <c r="E3354" s="22">
        <v>18</v>
      </c>
      <c r="F3354" s="49" t="s">
        <v>10</v>
      </c>
      <c r="G3354" s="49" t="s">
        <v>6</v>
      </c>
      <c r="H3354" s="73">
        <v>54.95</v>
      </c>
      <c r="I3354" s="73" t="s">
        <v>83</v>
      </c>
      <c r="J3354" s="74">
        <v>0</v>
      </c>
      <c r="K3354" s="73">
        <v>54.95</v>
      </c>
      <c r="L3354" s="73">
        <v>26.65</v>
      </c>
      <c r="M3354" s="22">
        <v>9</v>
      </c>
      <c r="N3354" s="22">
        <v>3019</v>
      </c>
      <c r="O3354" s="22" t="s">
        <v>28</v>
      </c>
      <c r="P3354" s="22" t="s">
        <v>29</v>
      </c>
      <c r="Q3354" s="75">
        <v>494.55</v>
      </c>
      <c r="R3354" s="73">
        <v>0</v>
      </c>
      <c r="S3354" s="73">
        <v>254.70000000000005</v>
      </c>
    </row>
    <row r="3355" spans="1:19" x14ac:dyDescent="0.35">
      <c r="A3355" s="72">
        <v>41398</v>
      </c>
      <c r="B3355" s="22" t="s">
        <v>105</v>
      </c>
      <c r="C3355" s="72" t="s">
        <v>60</v>
      </c>
      <c r="D3355" s="60">
        <v>2290</v>
      </c>
      <c r="E3355" s="22">
        <v>40</v>
      </c>
      <c r="F3355" s="49" t="s">
        <v>11</v>
      </c>
      <c r="G3355" s="49" t="s">
        <v>6</v>
      </c>
      <c r="H3355" s="73">
        <v>16.95</v>
      </c>
      <c r="I3355" s="73" t="s">
        <v>79</v>
      </c>
      <c r="J3355" s="74">
        <v>0</v>
      </c>
      <c r="K3355" s="73">
        <v>16.95</v>
      </c>
      <c r="L3355" s="73">
        <v>6.53</v>
      </c>
      <c r="M3355" s="22">
        <v>28</v>
      </c>
      <c r="N3355" s="22">
        <v>3024</v>
      </c>
      <c r="O3355" s="22" t="s">
        <v>47</v>
      </c>
      <c r="P3355" s="22" t="s">
        <v>41</v>
      </c>
      <c r="Q3355" s="75">
        <v>474.59999999999997</v>
      </c>
      <c r="R3355" s="73">
        <v>0</v>
      </c>
      <c r="S3355" s="73">
        <v>291.75999999999993</v>
      </c>
    </row>
    <row r="3356" spans="1:19" x14ac:dyDescent="0.35">
      <c r="A3356" s="72">
        <v>41398</v>
      </c>
      <c r="B3356" s="22" t="s">
        <v>105</v>
      </c>
      <c r="C3356" s="72" t="s">
        <v>60</v>
      </c>
      <c r="D3356" s="60">
        <v>2290</v>
      </c>
      <c r="E3356" s="22">
        <v>4</v>
      </c>
      <c r="F3356" s="49" t="s">
        <v>11</v>
      </c>
      <c r="G3356" s="49" t="s">
        <v>6</v>
      </c>
      <c r="H3356" s="73">
        <v>73.95</v>
      </c>
      <c r="I3356" s="73" t="s">
        <v>83</v>
      </c>
      <c r="J3356" s="74">
        <v>0</v>
      </c>
      <c r="K3356" s="73">
        <v>73.95</v>
      </c>
      <c r="L3356" s="73">
        <v>38.86</v>
      </c>
      <c r="M3356" s="22">
        <v>1</v>
      </c>
      <c r="N3356" s="22">
        <v>3024</v>
      </c>
      <c r="O3356" s="22" t="s">
        <v>47</v>
      </c>
      <c r="P3356" s="22" t="s">
        <v>41</v>
      </c>
      <c r="Q3356" s="75">
        <v>73.95</v>
      </c>
      <c r="R3356" s="73">
        <v>0</v>
      </c>
      <c r="S3356" s="73">
        <v>35.090000000000003</v>
      </c>
    </row>
    <row r="3357" spans="1:19" x14ac:dyDescent="0.35">
      <c r="A3357" s="72">
        <v>41398</v>
      </c>
      <c r="B3357" s="22" t="s">
        <v>105</v>
      </c>
      <c r="C3357" s="72" t="s">
        <v>60</v>
      </c>
      <c r="D3357" s="60">
        <v>2290</v>
      </c>
      <c r="E3357" s="22">
        <v>40</v>
      </c>
      <c r="F3357" s="49" t="s">
        <v>11</v>
      </c>
      <c r="G3357" s="49" t="s">
        <v>6</v>
      </c>
      <c r="H3357" s="73">
        <v>16.95</v>
      </c>
      <c r="I3357" s="73" t="s">
        <v>79</v>
      </c>
      <c r="J3357" s="74">
        <v>0</v>
      </c>
      <c r="K3357" s="73">
        <v>16.95</v>
      </c>
      <c r="L3357" s="73">
        <v>6.53</v>
      </c>
      <c r="M3357" s="22">
        <v>31</v>
      </c>
      <c r="N3357" s="22">
        <v>3024</v>
      </c>
      <c r="O3357" s="22" t="s">
        <v>47</v>
      </c>
      <c r="P3357" s="22" t="s">
        <v>41</v>
      </c>
      <c r="Q3357" s="75">
        <v>525.44999999999993</v>
      </c>
      <c r="R3357" s="73">
        <v>0</v>
      </c>
      <c r="S3357" s="73">
        <v>323.01999999999992</v>
      </c>
    </row>
    <row r="3358" spans="1:19" x14ac:dyDescent="0.35">
      <c r="A3358" s="72">
        <v>41398</v>
      </c>
      <c r="B3358" s="22" t="s">
        <v>105</v>
      </c>
      <c r="C3358" s="72" t="s">
        <v>60</v>
      </c>
      <c r="D3358" s="60">
        <v>2291</v>
      </c>
      <c r="E3358" s="22">
        <v>46</v>
      </c>
      <c r="F3358" s="49" t="s">
        <v>10</v>
      </c>
      <c r="G3358" s="49" t="s">
        <v>6</v>
      </c>
      <c r="H3358" s="73">
        <v>55.95</v>
      </c>
      <c r="I3358" s="73" t="s">
        <v>83</v>
      </c>
      <c r="J3358" s="74">
        <v>0</v>
      </c>
      <c r="K3358" s="73">
        <v>55.95</v>
      </c>
      <c r="L3358" s="73">
        <v>32.47</v>
      </c>
      <c r="M3358" s="22">
        <v>15</v>
      </c>
      <c r="N3358" s="22">
        <v>3014</v>
      </c>
      <c r="O3358" s="22" t="s">
        <v>24</v>
      </c>
      <c r="P3358" s="22" t="s">
        <v>25</v>
      </c>
      <c r="Q3358" s="75">
        <v>839.25</v>
      </c>
      <c r="R3358" s="73">
        <v>0</v>
      </c>
      <c r="S3358" s="73">
        <v>352.20000000000005</v>
      </c>
    </row>
    <row r="3359" spans="1:19" x14ac:dyDescent="0.35">
      <c r="A3359" s="72">
        <v>41398</v>
      </c>
      <c r="B3359" s="22" t="s">
        <v>105</v>
      </c>
      <c r="C3359" s="72" t="s">
        <v>60</v>
      </c>
      <c r="D3359" s="60">
        <v>2292</v>
      </c>
      <c r="E3359" s="22">
        <v>15</v>
      </c>
      <c r="F3359" s="49" t="s">
        <v>11</v>
      </c>
      <c r="G3359" s="49" t="s">
        <v>6</v>
      </c>
      <c r="H3359" s="73">
        <v>28.95</v>
      </c>
      <c r="I3359" s="73" t="s">
        <v>80</v>
      </c>
      <c r="J3359" s="74">
        <v>0.1</v>
      </c>
      <c r="K3359" s="73">
        <v>26.06</v>
      </c>
      <c r="L3359" s="73">
        <v>17.53</v>
      </c>
      <c r="M3359" s="22">
        <v>13</v>
      </c>
      <c r="N3359" s="22">
        <v>3024</v>
      </c>
      <c r="O3359" s="22" t="s">
        <v>47</v>
      </c>
      <c r="P3359" s="22" t="s">
        <v>41</v>
      </c>
      <c r="Q3359" s="75">
        <v>338.78</v>
      </c>
      <c r="R3359" s="73">
        <v>2.8900000000000006</v>
      </c>
      <c r="S3359" s="73">
        <v>110.88999999999997</v>
      </c>
    </row>
    <row r="3360" spans="1:19" x14ac:dyDescent="0.35">
      <c r="A3360" s="72">
        <v>41398</v>
      </c>
      <c r="B3360" s="22" t="s">
        <v>105</v>
      </c>
      <c r="C3360" s="72" t="s">
        <v>60</v>
      </c>
      <c r="D3360" s="60">
        <v>2293</v>
      </c>
      <c r="E3360" s="22">
        <v>44</v>
      </c>
      <c r="F3360" s="49" t="s">
        <v>10</v>
      </c>
      <c r="G3360" s="49" t="s">
        <v>6</v>
      </c>
      <c r="H3360" s="73">
        <v>38.950000000000003</v>
      </c>
      <c r="I3360" s="73" t="s">
        <v>81</v>
      </c>
      <c r="J3360" s="74">
        <v>0</v>
      </c>
      <c r="K3360" s="73">
        <v>38.950000000000003</v>
      </c>
      <c r="L3360" s="73">
        <v>24.76</v>
      </c>
      <c r="M3360" s="22">
        <v>5</v>
      </c>
      <c r="N3360" s="22">
        <v>3011</v>
      </c>
      <c r="O3360" s="22" t="s">
        <v>52</v>
      </c>
      <c r="P3360" s="22" t="s">
        <v>31</v>
      </c>
      <c r="Q3360" s="75">
        <v>194.75</v>
      </c>
      <c r="R3360" s="73">
        <v>0</v>
      </c>
      <c r="S3360" s="73">
        <v>70.95</v>
      </c>
    </row>
    <row r="3361" spans="1:19" x14ac:dyDescent="0.35">
      <c r="A3361" s="72">
        <v>41398</v>
      </c>
      <c r="B3361" s="22" t="s">
        <v>105</v>
      </c>
      <c r="C3361" s="72" t="s">
        <v>60</v>
      </c>
      <c r="D3361" s="60">
        <v>2293</v>
      </c>
      <c r="E3361" s="22">
        <v>15</v>
      </c>
      <c r="F3361" s="49" t="s">
        <v>10</v>
      </c>
      <c r="G3361" s="49" t="s">
        <v>6</v>
      </c>
      <c r="H3361" s="73">
        <v>28.95</v>
      </c>
      <c r="I3361" s="73" t="s">
        <v>80</v>
      </c>
      <c r="J3361" s="74">
        <v>0.1</v>
      </c>
      <c r="K3361" s="73">
        <v>26.06</v>
      </c>
      <c r="L3361" s="73">
        <v>17.53</v>
      </c>
      <c r="M3361" s="22">
        <v>29</v>
      </c>
      <c r="N3361" s="22">
        <v>3011</v>
      </c>
      <c r="O3361" s="22" t="s">
        <v>52</v>
      </c>
      <c r="P3361" s="22" t="s">
        <v>31</v>
      </c>
      <c r="Q3361" s="75">
        <v>755.74</v>
      </c>
      <c r="R3361" s="73">
        <v>2.8900000000000006</v>
      </c>
      <c r="S3361" s="73">
        <v>247.36999999999992</v>
      </c>
    </row>
    <row r="3362" spans="1:19" x14ac:dyDescent="0.35">
      <c r="A3362" s="72">
        <v>41398</v>
      </c>
      <c r="B3362" s="22" t="s">
        <v>105</v>
      </c>
      <c r="C3362" s="72" t="s">
        <v>60</v>
      </c>
      <c r="D3362" s="60">
        <v>2293</v>
      </c>
      <c r="E3362" s="22">
        <v>9</v>
      </c>
      <c r="F3362" s="49" t="s">
        <v>10</v>
      </c>
      <c r="G3362" s="49" t="s">
        <v>6</v>
      </c>
      <c r="H3362" s="73">
        <v>48.95</v>
      </c>
      <c r="I3362" s="73" t="s">
        <v>82</v>
      </c>
      <c r="J3362" s="74">
        <v>0</v>
      </c>
      <c r="K3362" s="73">
        <v>48.95</v>
      </c>
      <c r="L3362" s="73">
        <v>24.52</v>
      </c>
      <c r="M3362" s="22">
        <v>25</v>
      </c>
      <c r="N3362" s="22">
        <v>3011</v>
      </c>
      <c r="O3362" s="22" t="s">
        <v>52</v>
      </c>
      <c r="P3362" s="22" t="s">
        <v>31</v>
      </c>
      <c r="Q3362" s="75">
        <v>1223.75</v>
      </c>
      <c r="R3362" s="73">
        <v>0</v>
      </c>
      <c r="S3362" s="73">
        <v>610.75000000000011</v>
      </c>
    </row>
    <row r="3363" spans="1:19" x14ac:dyDescent="0.35">
      <c r="A3363" s="72">
        <v>41398</v>
      </c>
      <c r="B3363" s="22" t="s">
        <v>105</v>
      </c>
      <c r="C3363" s="72" t="s">
        <v>60</v>
      </c>
      <c r="D3363" s="60">
        <v>2293</v>
      </c>
      <c r="E3363" s="22">
        <v>39</v>
      </c>
      <c r="F3363" s="49" t="s">
        <v>10</v>
      </c>
      <c r="G3363" s="49" t="s">
        <v>6</v>
      </c>
      <c r="H3363" s="73">
        <v>26.95</v>
      </c>
      <c r="I3363" s="73" t="s">
        <v>80</v>
      </c>
      <c r="J3363" s="74">
        <v>0</v>
      </c>
      <c r="K3363" s="73">
        <v>26.95</v>
      </c>
      <c r="L3363" s="73">
        <v>12.24</v>
      </c>
      <c r="M3363" s="22">
        <v>2</v>
      </c>
      <c r="N3363" s="22">
        <v>3011</v>
      </c>
      <c r="O3363" s="22" t="s">
        <v>52</v>
      </c>
      <c r="P3363" s="22" t="s">
        <v>31</v>
      </c>
      <c r="Q3363" s="75">
        <v>53.9</v>
      </c>
      <c r="R3363" s="73">
        <v>0</v>
      </c>
      <c r="S3363" s="73">
        <v>29.419999999999998</v>
      </c>
    </row>
    <row r="3364" spans="1:19" x14ac:dyDescent="0.35">
      <c r="A3364" s="72">
        <v>41398</v>
      </c>
      <c r="B3364" s="22" t="s">
        <v>105</v>
      </c>
      <c r="C3364" s="72" t="s">
        <v>60</v>
      </c>
      <c r="D3364" s="60">
        <v>2293</v>
      </c>
      <c r="E3364" s="22">
        <v>39</v>
      </c>
      <c r="F3364" s="49" t="s">
        <v>10</v>
      </c>
      <c r="G3364" s="49" t="s">
        <v>6</v>
      </c>
      <c r="H3364" s="73">
        <v>26.95</v>
      </c>
      <c r="I3364" s="73" t="s">
        <v>80</v>
      </c>
      <c r="J3364" s="74">
        <v>0</v>
      </c>
      <c r="K3364" s="73">
        <v>26.95</v>
      </c>
      <c r="L3364" s="73">
        <v>12.24</v>
      </c>
      <c r="M3364" s="22">
        <v>20</v>
      </c>
      <c r="N3364" s="22">
        <v>3011</v>
      </c>
      <c r="O3364" s="22" t="s">
        <v>52</v>
      </c>
      <c r="P3364" s="22" t="s">
        <v>31</v>
      </c>
      <c r="Q3364" s="75">
        <v>539</v>
      </c>
      <c r="R3364" s="73">
        <v>0</v>
      </c>
      <c r="S3364" s="73">
        <v>294.2</v>
      </c>
    </row>
    <row r="3365" spans="1:19" x14ac:dyDescent="0.35">
      <c r="A3365" s="72">
        <v>41398</v>
      </c>
      <c r="B3365" s="22" t="s">
        <v>105</v>
      </c>
      <c r="C3365" s="72" t="s">
        <v>60</v>
      </c>
      <c r="D3365" s="60">
        <v>2293</v>
      </c>
      <c r="E3365" s="22">
        <v>50</v>
      </c>
      <c r="F3365" s="49" t="s">
        <v>10</v>
      </c>
      <c r="G3365" s="49" t="s">
        <v>6</v>
      </c>
      <c r="H3365" s="73">
        <v>24.95</v>
      </c>
      <c r="I3365" s="73" t="s">
        <v>80</v>
      </c>
      <c r="J3365" s="74">
        <v>0</v>
      </c>
      <c r="K3365" s="73">
        <v>24.95</v>
      </c>
      <c r="L3365" s="73">
        <v>12.14</v>
      </c>
      <c r="M3365" s="22">
        <v>1</v>
      </c>
      <c r="N3365" s="22">
        <v>3011</v>
      </c>
      <c r="O3365" s="22" t="s">
        <v>52</v>
      </c>
      <c r="P3365" s="22" t="s">
        <v>31</v>
      </c>
      <c r="Q3365" s="75">
        <v>24.95</v>
      </c>
      <c r="R3365" s="73">
        <v>0</v>
      </c>
      <c r="S3365" s="73">
        <v>12.809999999999999</v>
      </c>
    </row>
    <row r="3366" spans="1:19" x14ac:dyDescent="0.35">
      <c r="A3366" s="72">
        <v>41398</v>
      </c>
      <c r="B3366" s="22" t="s">
        <v>105</v>
      </c>
      <c r="C3366" s="72" t="s">
        <v>60</v>
      </c>
      <c r="D3366" s="60">
        <v>2294</v>
      </c>
      <c r="E3366" s="22">
        <v>38</v>
      </c>
      <c r="F3366" s="49" t="s">
        <v>10</v>
      </c>
      <c r="G3366" s="49" t="s">
        <v>6</v>
      </c>
      <c r="H3366" s="73">
        <v>24.95</v>
      </c>
      <c r="I3366" s="73" t="s">
        <v>80</v>
      </c>
      <c r="J3366" s="74">
        <v>0.2</v>
      </c>
      <c r="K3366" s="73">
        <v>19.96</v>
      </c>
      <c r="L3366" s="73">
        <v>11.48</v>
      </c>
      <c r="M3366" s="22">
        <v>3</v>
      </c>
      <c r="N3366" s="22">
        <v>3018</v>
      </c>
      <c r="O3366" s="22" t="s">
        <v>49</v>
      </c>
      <c r="P3366" s="22" t="s">
        <v>41</v>
      </c>
      <c r="Q3366" s="75">
        <v>59.88</v>
      </c>
      <c r="R3366" s="73">
        <v>4.9899999999999984</v>
      </c>
      <c r="S3366" s="73">
        <v>25.44</v>
      </c>
    </row>
    <row r="3367" spans="1:19" x14ac:dyDescent="0.35">
      <c r="A3367" s="72">
        <v>41398</v>
      </c>
      <c r="B3367" s="22" t="s">
        <v>105</v>
      </c>
      <c r="C3367" s="72" t="s">
        <v>60</v>
      </c>
      <c r="D3367" s="60">
        <v>2295</v>
      </c>
      <c r="E3367" s="22">
        <v>24</v>
      </c>
      <c r="F3367" s="49" t="s">
        <v>11</v>
      </c>
      <c r="G3367" s="49" t="s">
        <v>6</v>
      </c>
      <c r="H3367" s="73">
        <v>27.95</v>
      </c>
      <c r="I3367" s="73" t="s">
        <v>80</v>
      </c>
      <c r="J3367" s="74">
        <v>0</v>
      </c>
      <c r="K3367" s="73">
        <v>27.95</v>
      </c>
      <c r="L3367" s="73">
        <v>16.8</v>
      </c>
      <c r="M3367" s="22">
        <v>15</v>
      </c>
      <c r="N3367" s="22">
        <v>3024</v>
      </c>
      <c r="O3367" s="22" t="s">
        <v>47</v>
      </c>
      <c r="P3367" s="22" t="s">
        <v>41</v>
      </c>
      <c r="Q3367" s="75">
        <v>419.25</v>
      </c>
      <c r="R3367" s="73">
        <v>0</v>
      </c>
      <c r="S3367" s="73">
        <v>167.24999999999997</v>
      </c>
    </row>
    <row r="3368" spans="1:19" x14ac:dyDescent="0.35">
      <c r="A3368" s="72">
        <v>41398</v>
      </c>
      <c r="B3368" s="22" t="s">
        <v>105</v>
      </c>
      <c r="C3368" s="72" t="s">
        <v>60</v>
      </c>
      <c r="D3368" s="60">
        <v>2296</v>
      </c>
      <c r="E3368" s="22">
        <v>17</v>
      </c>
      <c r="F3368" s="49" t="s">
        <v>11</v>
      </c>
      <c r="G3368" s="49" t="s">
        <v>6</v>
      </c>
      <c r="H3368" s="73">
        <v>49.95</v>
      </c>
      <c r="I3368" s="73" t="s">
        <v>82</v>
      </c>
      <c r="J3368" s="74">
        <v>0</v>
      </c>
      <c r="K3368" s="73">
        <v>49.95</v>
      </c>
      <c r="L3368" s="73">
        <v>23.93</v>
      </c>
      <c r="M3368" s="22">
        <v>22</v>
      </c>
      <c r="N3368" s="22">
        <v>3010</v>
      </c>
      <c r="O3368" s="22" t="s">
        <v>45</v>
      </c>
      <c r="P3368" s="22" t="s">
        <v>44</v>
      </c>
      <c r="Q3368" s="75">
        <v>1098.9000000000001</v>
      </c>
      <c r="R3368" s="73">
        <v>0</v>
      </c>
      <c r="S3368" s="73">
        <v>572.44000000000005</v>
      </c>
    </row>
    <row r="3369" spans="1:19" x14ac:dyDescent="0.35">
      <c r="A3369" s="72">
        <v>41398</v>
      </c>
      <c r="B3369" s="22" t="s">
        <v>105</v>
      </c>
      <c r="C3369" s="72" t="s">
        <v>60</v>
      </c>
      <c r="D3369" s="60">
        <v>2296</v>
      </c>
      <c r="E3369" s="22">
        <v>30</v>
      </c>
      <c r="F3369" s="49" t="s">
        <v>11</v>
      </c>
      <c r="G3369" s="49" t="s">
        <v>6</v>
      </c>
      <c r="H3369" s="73">
        <v>10.95</v>
      </c>
      <c r="I3369" s="73" t="s">
        <v>79</v>
      </c>
      <c r="J3369" s="74">
        <v>0</v>
      </c>
      <c r="K3369" s="73">
        <v>10.95</v>
      </c>
      <c r="L3369" s="73">
        <v>4.8</v>
      </c>
      <c r="M3369" s="22">
        <v>20</v>
      </c>
      <c r="N3369" s="22">
        <v>3010</v>
      </c>
      <c r="O3369" s="22" t="s">
        <v>45</v>
      </c>
      <c r="P3369" s="22" t="s">
        <v>44</v>
      </c>
      <c r="Q3369" s="75">
        <v>219</v>
      </c>
      <c r="R3369" s="73">
        <v>0</v>
      </c>
      <c r="S3369" s="73">
        <v>122.99999999999999</v>
      </c>
    </row>
    <row r="3370" spans="1:19" x14ac:dyDescent="0.35">
      <c r="A3370" s="72">
        <v>41398</v>
      </c>
      <c r="B3370" s="22" t="s">
        <v>105</v>
      </c>
      <c r="C3370" s="72" t="s">
        <v>60</v>
      </c>
      <c r="D3370" s="60">
        <v>2297</v>
      </c>
      <c r="E3370" s="22">
        <v>41</v>
      </c>
      <c r="F3370" s="49" t="s">
        <v>10</v>
      </c>
      <c r="G3370" s="49" t="s">
        <v>6</v>
      </c>
      <c r="H3370" s="73">
        <v>18.95</v>
      </c>
      <c r="I3370" s="73" t="s">
        <v>79</v>
      </c>
      <c r="J3370" s="74">
        <v>0</v>
      </c>
      <c r="K3370" s="73">
        <v>18.95</v>
      </c>
      <c r="L3370" s="73">
        <v>9.98</v>
      </c>
      <c r="M3370" s="22">
        <v>4</v>
      </c>
      <c r="N3370" s="22">
        <v>3025</v>
      </c>
      <c r="O3370" s="22" t="s">
        <v>35</v>
      </c>
      <c r="P3370" s="22" t="s">
        <v>31</v>
      </c>
      <c r="Q3370" s="75">
        <v>75.8</v>
      </c>
      <c r="R3370" s="73">
        <v>0</v>
      </c>
      <c r="S3370" s="73">
        <v>35.879999999999995</v>
      </c>
    </row>
    <row r="3371" spans="1:19" x14ac:dyDescent="0.35">
      <c r="A3371" s="72">
        <v>41398</v>
      </c>
      <c r="B3371" s="22" t="s">
        <v>105</v>
      </c>
      <c r="C3371" s="72" t="s">
        <v>60</v>
      </c>
      <c r="D3371" s="60">
        <v>2298</v>
      </c>
      <c r="E3371" s="22">
        <v>16</v>
      </c>
      <c r="F3371" s="49" t="s">
        <v>11</v>
      </c>
      <c r="G3371" s="49" t="s">
        <v>6</v>
      </c>
      <c r="H3371" s="73">
        <v>27.95</v>
      </c>
      <c r="I3371" s="73" t="s">
        <v>80</v>
      </c>
      <c r="J3371" s="74">
        <v>0</v>
      </c>
      <c r="K3371" s="73">
        <v>27.95</v>
      </c>
      <c r="L3371" s="73">
        <v>15.85</v>
      </c>
      <c r="M3371" s="22">
        <v>1</v>
      </c>
      <c r="N3371" s="22">
        <v>3020</v>
      </c>
      <c r="O3371" s="22" t="s">
        <v>26</v>
      </c>
      <c r="P3371" s="22" t="s">
        <v>27</v>
      </c>
      <c r="Q3371" s="75">
        <v>27.95</v>
      </c>
      <c r="R3371" s="73">
        <v>0</v>
      </c>
      <c r="S3371" s="73">
        <v>12.1</v>
      </c>
    </row>
    <row r="3372" spans="1:19" x14ac:dyDescent="0.35">
      <c r="A3372" s="72">
        <v>41398</v>
      </c>
      <c r="B3372" s="22" t="s">
        <v>105</v>
      </c>
      <c r="C3372" s="72" t="s">
        <v>60</v>
      </c>
      <c r="D3372" s="60">
        <v>2299</v>
      </c>
      <c r="E3372" s="22">
        <v>21</v>
      </c>
      <c r="F3372" s="49" t="s">
        <v>11</v>
      </c>
      <c r="G3372" s="49" t="s">
        <v>6</v>
      </c>
      <c r="H3372" s="73">
        <v>26.95</v>
      </c>
      <c r="I3372" s="73" t="s">
        <v>80</v>
      </c>
      <c r="J3372" s="74">
        <v>0</v>
      </c>
      <c r="K3372" s="73">
        <v>26.95</v>
      </c>
      <c r="L3372" s="73">
        <v>12.42</v>
      </c>
      <c r="M3372" s="22">
        <v>8</v>
      </c>
      <c r="N3372" s="22">
        <v>3026</v>
      </c>
      <c r="O3372" s="22" t="s">
        <v>51</v>
      </c>
      <c r="P3372" s="22" t="s">
        <v>41</v>
      </c>
      <c r="Q3372" s="75">
        <v>215.6</v>
      </c>
      <c r="R3372" s="73">
        <v>0</v>
      </c>
      <c r="S3372" s="73">
        <v>116.24</v>
      </c>
    </row>
    <row r="3373" spans="1:19" x14ac:dyDescent="0.35">
      <c r="A3373" s="72">
        <v>41398</v>
      </c>
      <c r="B3373" s="22" t="s">
        <v>105</v>
      </c>
      <c r="C3373" s="72" t="s">
        <v>60</v>
      </c>
      <c r="D3373" s="60">
        <v>2300</v>
      </c>
      <c r="E3373" s="22">
        <v>39</v>
      </c>
      <c r="F3373" s="49" t="s">
        <v>10</v>
      </c>
      <c r="G3373" s="49" t="s">
        <v>6</v>
      </c>
      <c r="H3373" s="73">
        <v>26.95</v>
      </c>
      <c r="I3373" s="73" t="s">
        <v>80</v>
      </c>
      <c r="J3373" s="74">
        <v>0</v>
      </c>
      <c r="K3373" s="73">
        <v>26.95</v>
      </c>
      <c r="L3373" s="73">
        <v>12.24</v>
      </c>
      <c r="M3373" s="22">
        <v>15</v>
      </c>
      <c r="N3373" s="22">
        <v>3032</v>
      </c>
      <c r="O3373" s="22" t="s">
        <v>30</v>
      </c>
      <c r="P3373" s="22" t="s">
        <v>31</v>
      </c>
      <c r="Q3373" s="75">
        <v>404.25</v>
      </c>
      <c r="R3373" s="73">
        <v>0</v>
      </c>
      <c r="S3373" s="73">
        <v>220.64999999999998</v>
      </c>
    </row>
    <row r="3374" spans="1:19" x14ac:dyDescent="0.35">
      <c r="A3374" s="72">
        <v>41398</v>
      </c>
      <c r="B3374" s="22" t="s">
        <v>105</v>
      </c>
      <c r="C3374" s="72" t="s">
        <v>60</v>
      </c>
      <c r="D3374" s="60">
        <v>2300</v>
      </c>
      <c r="E3374" s="22">
        <v>18</v>
      </c>
      <c r="F3374" s="49" t="s">
        <v>10</v>
      </c>
      <c r="G3374" s="49" t="s">
        <v>6</v>
      </c>
      <c r="H3374" s="73">
        <v>54.95</v>
      </c>
      <c r="I3374" s="73" t="s">
        <v>83</v>
      </c>
      <c r="J3374" s="74">
        <v>0</v>
      </c>
      <c r="K3374" s="73">
        <v>54.95</v>
      </c>
      <c r="L3374" s="73">
        <v>26.65</v>
      </c>
      <c r="M3374" s="22">
        <v>5</v>
      </c>
      <c r="N3374" s="22">
        <v>3032</v>
      </c>
      <c r="O3374" s="22" t="s">
        <v>30</v>
      </c>
      <c r="P3374" s="22" t="s">
        <v>31</v>
      </c>
      <c r="Q3374" s="75">
        <v>274.75</v>
      </c>
      <c r="R3374" s="73">
        <v>0</v>
      </c>
      <c r="S3374" s="73">
        <v>141.50000000000003</v>
      </c>
    </row>
    <row r="3375" spans="1:19" x14ac:dyDescent="0.35">
      <c r="A3375" s="72">
        <v>41398</v>
      </c>
      <c r="B3375" s="22" t="s">
        <v>105</v>
      </c>
      <c r="C3375" s="72" t="s">
        <v>60</v>
      </c>
      <c r="D3375" s="60">
        <v>2300</v>
      </c>
      <c r="E3375" s="22">
        <v>15</v>
      </c>
      <c r="F3375" s="49" t="s">
        <v>10</v>
      </c>
      <c r="G3375" s="49" t="s">
        <v>6</v>
      </c>
      <c r="H3375" s="73">
        <v>28.95</v>
      </c>
      <c r="I3375" s="73" t="s">
        <v>80</v>
      </c>
      <c r="J3375" s="74">
        <v>0</v>
      </c>
      <c r="K3375" s="73">
        <v>28.95</v>
      </c>
      <c r="L3375" s="73">
        <v>17.53</v>
      </c>
      <c r="M3375" s="22">
        <v>32</v>
      </c>
      <c r="N3375" s="22">
        <v>3032</v>
      </c>
      <c r="O3375" s="22" t="s">
        <v>30</v>
      </c>
      <c r="P3375" s="22" t="s">
        <v>31</v>
      </c>
      <c r="Q3375" s="75">
        <v>926.4</v>
      </c>
      <c r="R3375" s="73">
        <v>0</v>
      </c>
      <c r="S3375" s="73">
        <v>365.43999999999994</v>
      </c>
    </row>
    <row r="3376" spans="1:19" x14ac:dyDescent="0.35">
      <c r="A3376" s="72">
        <v>41398</v>
      </c>
      <c r="B3376" s="22" t="s">
        <v>105</v>
      </c>
      <c r="C3376" s="72" t="s">
        <v>60</v>
      </c>
      <c r="D3376" s="60">
        <v>2301</v>
      </c>
      <c r="E3376" s="22">
        <v>12</v>
      </c>
      <c r="F3376" s="49" t="s">
        <v>10</v>
      </c>
      <c r="G3376" s="49" t="s">
        <v>6</v>
      </c>
      <c r="H3376" s="73">
        <v>47.95</v>
      </c>
      <c r="I3376" s="73" t="s">
        <v>82</v>
      </c>
      <c r="J3376" s="74">
        <v>0</v>
      </c>
      <c r="K3376" s="73">
        <v>47.95</v>
      </c>
      <c r="L3376" s="73">
        <v>20.7</v>
      </c>
      <c r="M3376" s="22">
        <v>2</v>
      </c>
      <c r="N3376" s="22">
        <v>3024</v>
      </c>
      <c r="O3376" s="22" t="s">
        <v>47</v>
      </c>
      <c r="P3376" s="22" t="s">
        <v>41</v>
      </c>
      <c r="Q3376" s="75">
        <v>95.9</v>
      </c>
      <c r="R3376" s="73">
        <v>0</v>
      </c>
      <c r="S3376" s="73">
        <v>54.500000000000007</v>
      </c>
    </row>
    <row r="3377" spans="1:19" x14ac:dyDescent="0.35">
      <c r="A3377" s="72">
        <v>41398</v>
      </c>
      <c r="B3377" s="22" t="s">
        <v>105</v>
      </c>
      <c r="C3377" s="72" t="s">
        <v>60</v>
      </c>
      <c r="D3377" s="60">
        <v>2302</v>
      </c>
      <c r="E3377" s="22">
        <v>22</v>
      </c>
      <c r="F3377" s="49" t="s">
        <v>11</v>
      </c>
      <c r="G3377" s="49" t="s">
        <v>6</v>
      </c>
      <c r="H3377" s="73">
        <v>0.95</v>
      </c>
      <c r="I3377" s="73" t="s">
        <v>78</v>
      </c>
      <c r="J3377" s="74">
        <v>0</v>
      </c>
      <c r="K3377" s="73">
        <v>0.95</v>
      </c>
      <c r="L3377" s="73">
        <v>0.56999999999999995</v>
      </c>
      <c r="M3377" s="22">
        <v>11</v>
      </c>
      <c r="N3377" s="22">
        <v>3026</v>
      </c>
      <c r="O3377" s="22" t="s">
        <v>51</v>
      </c>
      <c r="P3377" s="22" t="s">
        <v>41</v>
      </c>
      <c r="Q3377" s="75">
        <v>10.45</v>
      </c>
      <c r="R3377" s="73">
        <v>0</v>
      </c>
      <c r="S3377" s="73">
        <v>4.18</v>
      </c>
    </row>
    <row r="3378" spans="1:19" x14ac:dyDescent="0.35">
      <c r="A3378" s="72">
        <v>41398</v>
      </c>
      <c r="B3378" s="22" t="s">
        <v>105</v>
      </c>
      <c r="C3378" s="72" t="s">
        <v>60</v>
      </c>
      <c r="D3378" s="60">
        <v>2303</v>
      </c>
      <c r="E3378" s="22">
        <v>12</v>
      </c>
      <c r="F3378" s="49" t="s">
        <v>11</v>
      </c>
      <c r="G3378" s="49" t="s">
        <v>6</v>
      </c>
      <c r="H3378" s="73">
        <v>47.95</v>
      </c>
      <c r="I3378" s="73" t="s">
        <v>82</v>
      </c>
      <c r="J3378" s="74">
        <v>0</v>
      </c>
      <c r="K3378" s="73">
        <v>47.95</v>
      </c>
      <c r="L3378" s="73">
        <v>20.7</v>
      </c>
      <c r="M3378" s="22">
        <v>3</v>
      </c>
      <c r="N3378" s="22">
        <v>3033</v>
      </c>
      <c r="O3378" s="22" t="s">
        <v>22</v>
      </c>
      <c r="P3378" s="22" t="s">
        <v>23</v>
      </c>
      <c r="Q3378" s="75">
        <v>143.85000000000002</v>
      </c>
      <c r="R3378" s="73">
        <v>0</v>
      </c>
      <c r="S3378" s="73">
        <v>81.750000000000014</v>
      </c>
    </row>
    <row r="3379" spans="1:19" x14ac:dyDescent="0.35">
      <c r="A3379" s="72">
        <v>41398</v>
      </c>
      <c r="B3379" s="22" t="s">
        <v>105</v>
      </c>
      <c r="C3379" s="72" t="s">
        <v>60</v>
      </c>
      <c r="D3379" s="60">
        <v>2304</v>
      </c>
      <c r="E3379" s="22">
        <v>20</v>
      </c>
      <c r="F3379" s="49" t="s">
        <v>11</v>
      </c>
      <c r="G3379" s="49" t="s">
        <v>6</v>
      </c>
      <c r="H3379" s="73">
        <v>16.95</v>
      </c>
      <c r="I3379" s="73" t="s">
        <v>79</v>
      </c>
      <c r="J3379" s="74">
        <v>0</v>
      </c>
      <c r="K3379" s="73">
        <v>16.95</v>
      </c>
      <c r="L3379" s="73">
        <v>6.76</v>
      </c>
      <c r="M3379" s="22">
        <v>24</v>
      </c>
      <c r="N3379" s="22">
        <v>3032</v>
      </c>
      <c r="O3379" s="22" t="s">
        <v>30</v>
      </c>
      <c r="P3379" s="22" t="s">
        <v>31</v>
      </c>
      <c r="Q3379" s="75">
        <v>406.79999999999995</v>
      </c>
      <c r="R3379" s="73">
        <v>0</v>
      </c>
      <c r="S3379" s="73">
        <v>244.56</v>
      </c>
    </row>
    <row r="3380" spans="1:19" x14ac:dyDescent="0.35">
      <c r="A3380" s="72">
        <v>41398</v>
      </c>
      <c r="B3380" s="22" t="s">
        <v>105</v>
      </c>
      <c r="C3380" s="72" t="s">
        <v>60</v>
      </c>
      <c r="D3380" s="60">
        <v>2305</v>
      </c>
      <c r="E3380" s="22">
        <v>19</v>
      </c>
      <c r="F3380" s="49" t="s">
        <v>10</v>
      </c>
      <c r="G3380" s="49" t="s">
        <v>6</v>
      </c>
      <c r="H3380" s="73">
        <v>49.95</v>
      </c>
      <c r="I3380" s="73" t="s">
        <v>82</v>
      </c>
      <c r="J3380" s="74">
        <v>0</v>
      </c>
      <c r="K3380" s="73">
        <v>49.95</v>
      </c>
      <c r="L3380" s="73">
        <v>24.77</v>
      </c>
      <c r="M3380" s="22">
        <v>17</v>
      </c>
      <c r="N3380" s="22">
        <v>3029</v>
      </c>
      <c r="O3380" s="22" t="s">
        <v>46</v>
      </c>
      <c r="P3380" s="22" t="s">
        <v>23</v>
      </c>
      <c r="Q3380" s="75">
        <v>849.15000000000009</v>
      </c>
      <c r="R3380" s="73">
        <v>0</v>
      </c>
      <c r="S3380" s="73">
        <v>428.06000000000006</v>
      </c>
    </row>
    <row r="3381" spans="1:19" x14ac:dyDescent="0.35">
      <c r="A3381" s="72">
        <v>41398</v>
      </c>
      <c r="B3381" s="22" t="s">
        <v>105</v>
      </c>
      <c r="C3381" s="72" t="s">
        <v>60</v>
      </c>
      <c r="D3381" s="60">
        <v>2305</v>
      </c>
      <c r="E3381" s="22">
        <v>45</v>
      </c>
      <c r="F3381" s="49" t="s">
        <v>10</v>
      </c>
      <c r="G3381" s="49" t="s">
        <v>6</v>
      </c>
      <c r="H3381" s="73">
        <v>38.950000000000003</v>
      </c>
      <c r="I3381" s="73" t="s">
        <v>81</v>
      </c>
      <c r="J3381" s="74">
        <v>0</v>
      </c>
      <c r="K3381" s="73">
        <v>38.950000000000003</v>
      </c>
      <c r="L3381" s="73">
        <v>22.33</v>
      </c>
      <c r="M3381" s="22">
        <v>3</v>
      </c>
      <c r="N3381" s="22">
        <v>3029</v>
      </c>
      <c r="O3381" s="22" t="s">
        <v>46</v>
      </c>
      <c r="P3381" s="22" t="s">
        <v>23</v>
      </c>
      <c r="Q3381" s="75">
        <v>116.85000000000001</v>
      </c>
      <c r="R3381" s="73">
        <v>0</v>
      </c>
      <c r="S3381" s="73">
        <v>49.860000000000014</v>
      </c>
    </row>
    <row r="3382" spans="1:19" x14ac:dyDescent="0.35">
      <c r="A3382" s="72">
        <v>41398</v>
      </c>
      <c r="B3382" s="22" t="s">
        <v>105</v>
      </c>
      <c r="C3382" s="72" t="s">
        <v>60</v>
      </c>
      <c r="D3382" s="60">
        <v>2306</v>
      </c>
      <c r="E3382" s="22">
        <v>40</v>
      </c>
      <c r="F3382" s="49" t="s">
        <v>11</v>
      </c>
      <c r="G3382" s="49" t="s">
        <v>6</v>
      </c>
      <c r="H3382" s="73">
        <v>16.95</v>
      </c>
      <c r="I3382" s="73" t="s">
        <v>79</v>
      </c>
      <c r="J3382" s="74">
        <v>0</v>
      </c>
      <c r="K3382" s="73">
        <v>16.95</v>
      </c>
      <c r="L3382" s="73">
        <v>6.53</v>
      </c>
      <c r="M3382" s="22">
        <v>4</v>
      </c>
      <c r="N3382" s="22">
        <v>3011</v>
      </c>
      <c r="O3382" s="22" t="s">
        <v>52</v>
      </c>
      <c r="P3382" s="22" t="s">
        <v>31</v>
      </c>
      <c r="Q3382" s="75">
        <v>67.8</v>
      </c>
      <c r="R3382" s="73">
        <v>0</v>
      </c>
      <c r="S3382" s="73">
        <v>41.679999999999993</v>
      </c>
    </row>
    <row r="3383" spans="1:19" x14ac:dyDescent="0.35">
      <c r="A3383" s="72">
        <v>41398</v>
      </c>
      <c r="B3383" s="22" t="s">
        <v>105</v>
      </c>
      <c r="C3383" s="72" t="s">
        <v>60</v>
      </c>
      <c r="D3383" s="60">
        <v>2307</v>
      </c>
      <c r="E3383" s="22">
        <v>11</v>
      </c>
      <c r="F3383" s="49" t="s">
        <v>10</v>
      </c>
      <c r="G3383" s="49" t="s">
        <v>6</v>
      </c>
      <c r="H3383" s="73">
        <v>65.95</v>
      </c>
      <c r="I3383" s="73" t="s">
        <v>83</v>
      </c>
      <c r="J3383" s="74">
        <v>0</v>
      </c>
      <c r="K3383" s="73">
        <v>65.95</v>
      </c>
      <c r="L3383" s="73">
        <v>37.97</v>
      </c>
      <c r="M3383" s="22">
        <v>11</v>
      </c>
      <c r="N3383" s="22">
        <v>3017</v>
      </c>
      <c r="O3383" s="22" t="s">
        <v>32</v>
      </c>
      <c r="P3383" s="22" t="s">
        <v>29</v>
      </c>
      <c r="Q3383" s="75">
        <v>725.45</v>
      </c>
      <c r="R3383" s="73">
        <v>0</v>
      </c>
      <c r="S3383" s="73">
        <v>307.78000000000003</v>
      </c>
    </row>
    <row r="3384" spans="1:19" x14ac:dyDescent="0.35">
      <c r="A3384" s="72">
        <v>41398</v>
      </c>
      <c r="B3384" s="22" t="s">
        <v>105</v>
      </c>
      <c r="C3384" s="72" t="s">
        <v>60</v>
      </c>
      <c r="D3384" s="60">
        <v>2307</v>
      </c>
      <c r="E3384" s="22">
        <v>37</v>
      </c>
      <c r="F3384" s="49" t="s">
        <v>10</v>
      </c>
      <c r="G3384" s="49" t="s">
        <v>6</v>
      </c>
      <c r="H3384" s="73">
        <v>24.95</v>
      </c>
      <c r="I3384" s="73" t="s">
        <v>80</v>
      </c>
      <c r="J3384" s="74">
        <v>0</v>
      </c>
      <c r="K3384" s="73">
        <v>24.95</v>
      </c>
      <c r="L3384" s="73">
        <v>9.3800000000000008</v>
      </c>
      <c r="M3384" s="22">
        <v>4</v>
      </c>
      <c r="N3384" s="22">
        <v>3017</v>
      </c>
      <c r="O3384" s="22" t="s">
        <v>32</v>
      </c>
      <c r="P3384" s="22" t="s">
        <v>29</v>
      </c>
      <c r="Q3384" s="75">
        <v>99.8</v>
      </c>
      <c r="R3384" s="73">
        <v>0</v>
      </c>
      <c r="S3384" s="73">
        <v>62.279999999999994</v>
      </c>
    </row>
    <row r="3385" spans="1:19" x14ac:dyDescent="0.35">
      <c r="A3385" s="72">
        <v>41398</v>
      </c>
      <c r="B3385" s="22" t="s">
        <v>105</v>
      </c>
      <c r="C3385" s="72" t="s">
        <v>60</v>
      </c>
      <c r="D3385" s="60">
        <v>2308</v>
      </c>
      <c r="E3385" s="22">
        <v>12</v>
      </c>
      <c r="F3385" s="49" t="s">
        <v>11</v>
      </c>
      <c r="G3385" s="49" t="s">
        <v>6</v>
      </c>
      <c r="H3385" s="73">
        <v>47.95</v>
      </c>
      <c r="I3385" s="73" t="s">
        <v>82</v>
      </c>
      <c r="J3385" s="74">
        <v>0</v>
      </c>
      <c r="K3385" s="73">
        <v>47.95</v>
      </c>
      <c r="L3385" s="73">
        <v>20.7</v>
      </c>
      <c r="M3385" s="22">
        <v>4</v>
      </c>
      <c r="N3385" s="22">
        <v>3023</v>
      </c>
      <c r="O3385" s="22" t="s">
        <v>38</v>
      </c>
      <c r="P3385" s="22" t="s">
        <v>23</v>
      </c>
      <c r="Q3385" s="75">
        <v>191.8</v>
      </c>
      <c r="R3385" s="73">
        <v>0</v>
      </c>
      <c r="S3385" s="73">
        <v>109.00000000000001</v>
      </c>
    </row>
    <row r="3386" spans="1:19" x14ac:dyDescent="0.35">
      <c r="A3386" s="72">
        <v>41399</v>
      </c>
      <c r="B3386" s="22" t="s">
        <v>99</v>
      </c>
      <c r="C3386" s="72" t="s">
        <v>60</v>
      </c>
      <c r="D3386" s="60">
        <v>2309</v>
      </c>
      <c r="E3386" s="22">
        <v>40</v>
      </c>
      <c r="F3386" s="49" t="s">
        <v>10</v>
      </c>
      <c r="G3386" s="49" t="s">
        <v>6</v>
      </c>
      <c r="H3386" s="73">
        <v>16.95</v>
      </c>
      <c r="I3386" s="73" t="s">
        <v>79</v>
      </c>
      <c r="J3386" s="74">
        <v>0</v>
      </c>
      <c r="K3386" s="73">
        <v>16.95</v>
      </c>
      <c r="L3386" s="73">
        <v>6.53</v>
      </c>
      <c r="M3386" s="22">
        <v>11</v>
      </c>
      <c r="N3386" s="22">
        <v>3030</v>
      </c>
      <c r="O3386" s="22" t="s">
        <v>40</v>
      </c>
      <c r="P3386" s="22" t="s">
        <v>41</v>
      </c>
      <c r="Q3386" s="75">
        <v>186.45</v>
      </c>
      <c r="R3386" s="73">
        <v>0</v>
      </c>
      <c r="S3386" s="73">
        <v>114.61999999999998</v>
      </c>
    </row>
    <row r="3387" spans="1:19" x14ac:dyDescent="0.35">
      <c r="A3387" s="72">
        <v>41399</v>
      </c>
      <c r="B3387" s="22" t="s">
        <v>99</v>
      </c>
      <c r="C3387" s="72" t="s">
        <v>60</v>
      </c>
      <c r="D3387" s="60">
        <v>2309</v>
      </c>
      <c r="E3387" s="22">
        <v>7</v>
      </c>
      <c r="F3387" s="49" t="s">
        <v>10</v>
      </c>
      <c r="G3387" s="49" t="s">
        <v>6</v>
      </c>
      <c r="H3387" s="73">
        <v>20.95</v>
      </c>
      <c r="I3387" s="73" t="s">
        <v>80</v>
      </c>
      <c r="J3387" s="74">
        <v>0</v>
      </c>
      <c r="K3387" s="73">
        <v>20.95</v>
      </c>
      <c r="L3387" s="73">
        <v>10.039999999999999</v>
      </c>
      <c r="M3387" s="22">
        <v>19</v>
      </c>
      <c r="N3387" s="22">
        <v>3030</v>
      </c>
      <c r="O3387" s="22" t="s">
        <v>40</v>
      </c>
      <c r="P3387" s="22" t="s">
        <v>41</v>
      </c>
      <c r="Q3387" s="75">
        <v>398.05</v>
      </c>
      <c r="R3387" s="73">
        <v>0</v>
      </c>
      <c r="S3387" s="73">
        <v>207.29</v>
      </c>
    </row>
    <row r="3388" spans="1:19" x14ac:dyDescent="0.35">
      <c r="A3388" s="72">
        <v>41399</v>
      </c>
      <c r="B3388" s="22" t="s">
        <v>99</v>
      </c>
      <c r="C3388" s="72" t="s">
        <v>60</v>
      </c>
      <c r="D3388" s="60">
        <v>2310</v>
      </c>
      <c r="E3388" s="22">
        <v>41</v>
      </c>
      <c r="F3388" s="49" t="s">
        <v>11</v>
      </c>
      <c r="G3388" s="49" t="s">
        <v>6</v>
      </c>
      <c r="H3388" s="73">
        <v>18.95</v>
      </c>
      <c r="I3388" s="73" t="s">
        <v>79</v>
      </c>
      <c r="J3388" s="74">
        <v>0</v>
      </c>
      <c r="K3388" s="73">
        <v>18.95</v>
      </c>
      <c r="L3388" s="73">
        <v>9.98</v>
      </c>
      <c r="M3388" s="22">
        <v>11</v>
      </c>
      <c r="N3388" s="22">
        <v>3012</v>
      </c>
      <c r="O3388" s="22" t="s">
        <v>36</v>
      </c>
      <c r="P3388" s="22" t="s">
        <v>34</v>
      </c>
      <c r="Q3388" s="75">
        <v>208.45</v>
      </c>
      <c r="R3388" s="73">
        <v>0</v>
      </c>
      <c r="S3388" s="73">
        <v>98.669999999999987</v>
      </c>
    </row>
    <row r="3389" spans="1:19" x14ac:dyDescent="0.35">
      <c r="A3389" s="72">
        <v>41399</v>
      </c>
      <c r="B3389" s="22" t="s">
        <v>99</v>
      </c>
      <c r="C3389" s="72" t="s">
        <v>60</v>
      </c>
      <c r="D3389" s="60">
        <v>2310</v>
      </c>
      <c r="E3389" s="22">
        <v>27</v>
      </c>
      <c r="F3389" s="49" t="s">
        <v>11</v>
      </c>
      <c r="G3389" s="49" t="s">
        <v>6</v>
      </c>
      <c r="H3389" s="73">
        <v>4.95</v>
      </c>
      <c r="I3389" s="73" t="s">
        <v>78</v>
      </c>
      <c r="J3389" s="74">
        <v>0</v>
      </c>
      <c r="K3389" s="73">
        <v>4.95</v>
      </c>
      <c r="L3389" s="73">
        <v>1.82</v>
      </c>
      <c r="M3389" s="22">
        <v>10</v>
      </c>
      <c r="N3389" s="22">
        <v>3012</v>
      </c>
      <c r="O3389" s="22" t="s">
        <v>36</v>
      </c>
      <c r="P3389" s="22" t="s">
        <v>34</v>
      </c>
      <c r="Q3389" s="75">
        <v>49.5</v>
      </c>
      <c r="R3389" s="73">
        <v>0</v>
      </c>
      <c r="S3389" s="73">
        <v>31.299999999999997</v>
      </c>
    </row>
    <row r="3390" spans="1:19" x14ac:dyDescent="0.35">
      <c r="A3390" s="72">
        <v>41399</v>
      </c>
      <c r="B3390" s="22" t="s">
        <v>99</v>
      </c>
      <c r="C3390" s="72" t="s">
        <v>60</v>
      </c>
      <c r="D3390" s="60">
        <v>2311</v>
      </c>
      <c r="E3390" s="22">
        <v>40</v>
      </c>
      <c r="F3390" s="49" t="s">
        <v>10</v>
      </c>
      <c r="G3390" s="49" t="s">
        <v>6</v>
      </c>
      <c r="H3390" s="73">
        <v>16.95</v>
      </c>
      <c r="I3390" s="73" t="s">
        <v>79</v>
      </c>
      <c r="J3390" s="74">
        <v>0.1</v>
      </c>
      <c r="K3390" s="73">
        <v>15.26</v>
      </c>
      <c r="L3390" s="73">
        <v>6.53</v>
      </c>
      <c r="M3390" s="22">
        <v>23</v>
      </c>
      <c r="N3390" s="22">
        <v>3018</v>
      </c>
      <c r="O3390" s="22" t="s">
        <v>49</v>
      </c>
      <c r="P3390" s="22" t="s">
        <v>41</v>
      </c>
      <c r="Q3390" s="75">
        <v>350.98</v>
      </c>
      <c r="R3390" s="73">
        <v>1.6899999999999995</v>
      </c>
      <c r="S3390" s="73">
        <v>200.79000000000002</v>
      </c>
    </row>
    <row r="3391" spans="1:19" x14ac:dyDescent="0.35">
      <c r="A3391" s="72">
        <v>41399</v>
      </c>
      <c r="B3391" s="22" t="s">
        <v>99</v>
      </c>
      <c r="C3391" s="72" t="s">
        <v>60</v>
      </c>
      <c r="D3391" s="60">
        <v>2312</v>
      </c>
      <c r="E3391" s="22">
        <v>47</v>
      </c>
      <c r="F3391" s="49" t="s">
        <v>9</v>
      </c>
      <c r="G3391" s="49" t="s">
        <v>6</v>
      </c>
      <c r="H3391" s="73">
        <v>28.95</v>
      </c>
      <c r="I3391" s="73" t="s">
        <v>80</v>
      </c>
      <c r="J3391" s="74">
        <v>0.1</v>
      </c>
      <c r="K3391" s="73">
        <v>26.06</v>
      </c>
      <c r="L3391" s="73">
        <v>8.86</v>
      </c>
      <c r="M3391" s="22">
        <v>1</v>
      </c>
      <c r="N3391" s="22">
        <v>3031</v>
      </c>
      <c r="O3391" s="22" t="s">
        <v>48</v>
      </c>
      <c r="P3391" s="22" t="s">
        <v>23</v>
      </c>
      <c r="Q3391" s="75">
        <v>26.06</v>
      </c>
      <c r="R3391" s="73">
        <v>2.8900000000000006</v>
      </c>
      <c r="S3391" s="73">
        <v>17.2</v>
      </c>
    </row>
    <row r="3392" spans="1:19" x14ac:dyDescent="0.35">
      <c r="A3392" s="72">
        <v>41399</v>
      </c>
      <c r="B3392" s="22" t="s">
        <v>99</v>
      </c>
      <c r="C3392" s="72" t="s">
        <v>60</v>
      </c>
      <c r="D3392" s="60">
        <v>2313</v>
      </c>
      <c r="E3392" s="22">
        <v>24</v>
      </c>
      <c r="F3392" s="49" t="s">
        <v>11</v>
      </c>
      <c r="G3392" s="49" t="s">
        <v>6</v>
      </c>
      <c r="H3392" s="73">
        <v>27.95</v>
      </c>
      <c r="I3392" s="73" t="s">
        <v>80</v>
      </c>
      <c r="J3392" s="74">
        <v>0.2</v>
      </c>
      <c r="K3392" s="73">
        <v>22.36</v>
      </c>
      <c r="L3392" s="73">
        <v>16.8</v>
      </c>
      <c r="M3392" s="22">
        <v>1</v>
      </c>
      <c r="N3392" s="22">
        <v>3018</v>
      </c>
      <c r="O3392" s="22" t="s">
        <v>49</v>
      </c>
      <c r="P3392" s="22" t="s">
        <v>41</v>
      </c>
      <c r="Q3392" s="75">
        <v>22.36</v>
      </c>
      <c r="R3392" s="73">
        <v>5.59</v>
      </c>
      <c r="S3392" s="73">
        <v>5.5599999999999987</v>
      </c>
    </row>
    <row r="3393" spans="1:19" x14ac:dyDescent="0.35">
      <c r="A3393" s="72">
        <v>41399</v>
      </c>
      <c r="B3393" s="22" t="s">
        <v>99</v>
      </c>
      <c r="C3393" s="72" t="s">
        <v>60</v>
      </c>
      <c r="D3393" s="60">
        <v>2314</v>
      </c>
      <c r="E3393" s="22">
        <v>36</v>
      </c>
      <c r="F3393" s="49" t="s">
        <v>9</v>
      </c>
      <c r="G3393" s="49" t="s">
        <v>6</v>
      </c>
      <c r="H3393" s="73">
        <v>26.95</v>
      </c>
      <c r="I3393" s="73" t="s">
        <v>80</v>
      </c>
      <c r="J3393" s="74">
        <v>0</v>
      </c>
      <c r="K3393" s="73">
        <v>26.95</v>
      </c>
      <c r="L3393" s="73">
        <v>12.53</v>
      </c>
      <c r="M3393" s="22">
        <v>21</v>
      </c>
      <c r="N3393" s="22">
        <v>3030</v>
      </c>
      <c r="O3393" s="22" t="s">
        <v>40</v>
      </c>
      <c r="P3393" s="22" t="s">
        <v>41</v>
      </c>
      <c r="Q3393" s="75">
        <v>565.94999999999993</v>
      </c>
      <c r="R3393" s="73">
        <v>0</v>
      </c>
      <c r="S3393" s="73">
        <v>302.82</v>
      </c>
    </row>
    <row r="3394" spans="1:19" x14ac:dyDescent="0.35">
      <c r="A3394" s="72">
        <v>41399</v>
      </c>
      <c r="B3394" s="22" t="s">
        <v>99</v>
      </c>
      <c r="C3394" s="72" t="s">
        <v>60</v>
      </c>
      <c r="D3394" s="60">
        <v>2315</v>
      </c>
      <c r="E3394" s="22">
        <v>32</v>
      </c>
      <c r="F3394" s="49" t="s">
        <v>10</v>
      </c>
      <c r="G3394" s="49" t="s">
        <v>6</v>
      </c>
      <c r="H3394" s="73">
        <v>22.95</v>
      </c>
      <c r="I3394" s="73" t="s">
        <v>80</v>
      </c>
      <c r="J3394" s="74">
        <v>0.1</v>
      </c>
      <c r="K3394" s="73">
        <v>20.66</v>
      </c>
      <c r="L3394" s="73">
        <v>11.78</v>
      </c>
      <c r="M3394" s="22">
        <v>14</v>
      </c>
      <c r="N3394" s="22">
        <v>3031</v>
      </c>
      <c r="O3394" s="22" t="s">
        <v>48</v>
      </c>
      <c r="P3394" s="22" t="s">
        <v>23</v>
      </c>
      <c r="Q3394" s="75">
        <v>289.24</v>
      </c>
      <c r="R3394" s="73">
        <v>2.2899999999999991</v>
      </c>
      <c r="S3394" s="73">
        <v>124.32000000000001</v>
      </c>
    </row>
    <row r="3395" spans="1:19" x14ac:dyDescent="0.35">
      <c r="A3395" s="72">
        <v>41399</v>
      </c>
      <c r="B3395" s="22" t="s">
        <v>99</v>
      </c>
      <c r="C3395" s="72" t="s">
        <v>60</v>
      </c>
      <c r="D3395" s="60">
        <v>2316</v>
      </c>
      <c r="E3395" s="22">
        <v>32</v>
      </c>
      <c r="F3395" s="49" t="s">
        <v>11</v>
      </c>
      <c r="G3395" s="49" t="s">
        <v>6</v>
      </c>
      <c r="H3395" s="73">
        <v>22.95</v>
      </c>
      <c r="I3395" s="73" t="s">
        <v>80</v>
      </c>
      <c r="J3395" s="74">
        <v>0</v>
      </c>
      <c r="K3395" s="73">
        <v>22.95</v>
      </c>
      <c r="L3395" s="73">
        <v>11.78</v>
      </c>
      <c r="M3395" s="22">
        <v>14</v>
      </c>
      <c r="N3395" s="22">
        <v>3022</v>
      </c>
      <c r="O3395" s="22" t="s">
        <v>43</v>
      </c>
      <c r="P3395" s="22" t="s">
        <v>44</v>
      </c>
      <c r="Q3395" s="75">
        <v>321.3</v>
      </c>
      <c r="R3395" s="73">
        <v>0</v>
      </c>
      <c r="S3395" s="73">
        <v>156.38</v>
      </c>
    </row>
    <row r="3396" spans="1:19" x14ac:dyDescent="0.35">
      <c r="A3396" s="72">
        <v>41399</v>
      </c>
      <c r="B3396" s="22" t="s">
        <v>99</v>
      </c>
      <c r="C3396" s="72" t="s">
        <v>60</v>
      </c>
      <c r="D3396" s="60">
        <v>2317</v>
      </c>
      <c r="E3396" s="22">
        <v>2</v>
      </c>
      <c r="F3396" s="49" t="s">
        <v>10</v>
      </c>
      <c r="G3396" s="49" t="s">
        <v>6</v>
      </c>
      <c r="H3396" s="73">
        <v>44.95</v>
      </c>
      <c r="I3396" s="73" t="s">
        <v>82</v>
      </c>
      <c r="J3396" s="74">
        <v>0</v>
      </c>
      <c r="K3396" s="73">
        <v>44.95</v>
      </c>
      <c r="L3396" s="73">
        <v>27.95</v>
      </c>
      <c r="M3396" s="22">
        <v>9</v>
      </c>
      <c r="N3396" s="22">
        <v>3033</v>
      </c>
      <c r="O3396" s="22" t="s">
        <v>22</v>
      </c>
      <c r="P3396" s="22" t="s">
        <v>23</v>
      </c>
      <c r="Q3396" s="75">
        <v>404.55</v>
      </c>
      <c r="R3396" s="73">
        <v>0</v>
      </c>
      <c r="S3396" s="73">
        <v>153.00000000000003</v>
      </c>
    </row>
    <row r="3397" spans="1:19" x14ac:dyDescent="0.35">
      <c r="A3397" s="72">
        <v>41399</v>
      </c>
      <c r="B3397" s="22" t="s">
        <v>99</v>
      </c>
      <c r="C3397" s="72" t="s">
        <v>60</v>
      </c>
      <c r="D3397" s="60">
        <v>2317</v>
      </c>
      <c r="E3397" s="22">
        <v>39</v>
      </c>
      <c r="F3397" s="49" t="s">
        <v>10</v>
      </c>
      <c r="G3397" s="49" t="s">
        <v>6</v>
      </c>
      <c r="H3397" s="73">
        <v>26.95</v>
      </c>
      <c r="I3397" s="73" t="s">
        <v>80</v>
      </c>
      <c r="J3397" s="74">
        <v>0</v>
      </c>
      <c r="K3397" s="73">
        <v>26.95</v>
      </c>
      <c r="L3397" s="73">
        <v>12.24</v>
      </c>
      <c r="M3397" s="22">
        <v>14</v>
      </c>
      <c r="N3397" s="22">
        <v>3033</v>
      </c>
      <c r="O3397" s="22" t="s">
        <v>22</v>
      </c>
      <c r="P3397" s="22" t="s">
        <v>23</v>
      </c>
      <c r="Q3397" s="75">
        <v>377.3</v>
      </c>
      <c r="R3397" s="73">
        <v>0</v>
      </c>
      <c r="S3397" s="73">
        <v>205.94</v>
      </c>
    </row>
    <row r="3398" spans="1:19" x14ac:dyDescent="0.35">
      <c r="A3398" s="72">
        <v>41399</v>
      </c>
      <c r="B3398" s="22" t="s">
        <v>99</v>
      </c>
      <c r="C3398" s="72" t="s">
        <v>60</v>
      </c>
      <c r="D3398" s="60">
        <v>2318</v>
      </c>
      <c r="E3398" s="22">
        <v>45</v>
      </c>
      <c r="F3398" s="49" t="s">
        <v>11</v>
      </c>
      <c r="G3398" s="49" t="s">
        <v>6</v>
      </c>
      <c r="H3398" s="73">
        <v>38.950000000000003</v>
      </c>
      <c r="I3398" s="73" t="s">
        <v>81</v>
      </c>
      <c r="J3398" s="74">
        <v>0</v>
      </c>
      <c r="K3398" s="73">
        <v>38.950000000000003</v>
      </c>
      <c r="L3398" s="73">
        <v>22.33</v>
      </c>
      <c r="M3398" s="22">
        <v>6</v>
      </c>
      <c r="N3398" s="22">
        <v>3033</v>
      </c>
      <c r="O3398" s="22" t="s">
        <v>22</v>
      </c>
      <c r="P3398" s="22" t="s">
        <v>23</v>
      </c>
      <c r="Q3398" s="75">
        <v>233.70000000000002</v>
      </c>
      <c r="R3398" s="73">
        <v>0</v>
      </c>
      <c r="S3398" s="73">
        <v>99.720000000000027</v>
      </c>
    </row>
    <row r="3399" spans="1:19" x14ac:dyDescent="0.35">
      <c r="A3399" s="72">
        <v>41399</v>
      </c>
      <c r="B3399" s="22" t="s">
        <v>99</v>
      </c>
      <c r="C3399" s="72" t="s">
        <v>60</v>
      </c>
      <c r="D3399" s="60">
        <v>2319</v>
      </c>
      <c r="E3399" s="22">
        <v>23</v>
      </c>
      <c r="F3399" s="49" t="s">
        <v>9</v>
      </c>
      <c r="G3399" s="49" t="s">
        <v>6</v>
      </c>
      <c r="H3399" s="73">
        <v>2.95</v>
      </c>
      <c r="I3399" s="73" t="s">
        <v>78</v>
      </c>
      <c r="J3399" s="74">
        <v>0</v>
      </c>
      <c r="K3399" s="73">
        <v>2.95</v>
      </c>
      <c r="L3399" s="73">
        <v>1.68</v>
      </c>
      <c r="M3399" s="22">
        <v>8</v>
      </c>
      <c r="N3399" s="22">
        <v>3017</v>
      </c>
      <c r="O3399" s="22" t="s">
        <v>32</v>
      </c>
      <c r="P3399" s="22" t="s">
        <v>29</v>
      </c>
      <c r="Q3399" s="75">
        <v>23.6</v>
      </c>
      <c r="R3399" s="73">
        <v>0</v>
      </c>
      <c r="S3399" s="73">
        <v>10.160000000000002</v>
      </c>
    </row>
    <row r="3400" spans="1:19" x14ac:dyDescent="0.35">
      <c r="A3400" s="72">
        <v>41399</v>
      </c>
      <c r="B3400" s="22" t="s">
        <v>99</v>
      </c>
      <c r="C3400" s="72" t="s">
        <v>60</v>
      </c>
      <c r="D3400" s="60">
        <v>2320</v>
      </c>
      <c r="E3400" s="22">
        <v>12</v>
      </c>
      <c r="F3400" s="49" t="s">
        <v>10</v>
      </c>
      <c r="G3400" s="49" t="s">
        <v>6</v>
      </c>
      <c r="H3400" s="73">
        <v>47.95</v>
      </c>
      <c r="I3400" s="73" t="s">
        <v>82</v>
      </c>
      <c r="J3400" s="74">
        <v>0</v>
      </c>
      <c r="K3400" s="73">
        <v>47.95</v>
      </c>
      <c r="L3400" s="73">
        <v>20.7</v>
      </c>
      <c r="M3400" s="22">
        <v>3</v>
      </c>
      <c r="N3400" s="22">
        <v>3030</v>
      </c>
      <c r="O3400" s="22" t="s">
        <v>40</v>
      </c>
      <c r="P3400" s="22" t="s">
        <v>41</v>
      </c>
      <c r="Q3400" s="75">
        <v>143.85000000000002</v>
      </c>
      <c r="R3400" s="73">
        <v>0</v>
      </c>
      <c r="S3400" s="73">
        <v>81.750000000000014</v>
      </c>
    </row>
    <row r="3401" spans="1:19" x14ac:dyDescent="0.35">
      <c r="A3401" s="72">
        <v>41399</v>
      </c>
      <c r="B3401" s="22" t="s">
        <v>99</v>
      </c>
      <c r="C3401" s="72" t="s">
        <v>60</v>
      </c>
      <c r="D3401" s="60">
        <v>2321</v>
      </c>
      <c r="E3401" s="22">
        <v>13</v>
      </c>
      <c r="F3401" s="49" t="s">
        <v>9</v>
      </c>
      <c r="G3401" s="49" t="s">
        <v>6</v>
      </c>
      <c r="H3401" s="73">
        <v>26.95</v>
      </c>
      <c r="I3401" s="73" t="s">
        <v>80</v>
      </c>
      <c r="J3401" s="74">
        <v>0</v>
      </c>
      <c r="K3401" s="73">
        <v>26.95</v>
      </c>
      <c r="L3401" s="73">
        <v>13.26</v>
      </c>
      <c r="M3401" s="22">
        <v>2</v>
      </c>
      <c r="N3401" s="22">
        <v>3025</v>
      </c>
      <c r="O3401" s="22" t="s">
        <v>35</v>
      </c>
      <c r="P3401" s="22" t="s">
        <v>31</v>
      </c>
      <c r="Q3401" s="75">
        <v>53.9</v>
      </c>
      <c r="R3401" s="73">
        <v>0</v>
      </c>
      <c r="S3401" s="73">
        <v>27.38</v>
      </c>
    </row>
    <row r="3402" spans="1:19" x14ac:dyDescent="0.35">
      <c r="A3402" s="72">
        <v>41399</v>
      </c>
      <c r="B3402" s="22" t="s">
        <v>99</v>
      </c>
      <c r="C3402" s="72" t="s">
        <v>60</v>
      </c>
      <c r="D3402" s="60">
        <v>2321</v>
      </c>
      <c r="E3402" s="22">
        <v>20</v>
      </c>
      <c r="F3402" s="49" t="s">
        <v>9</v>
      </c>
      <c r="G3402" s="49" t="s">
        <v>6</v>
      </c>
      <c r="H3402" s="73">
        <v>16.95</v>
      </c>
      <c r="I3402" s="73" t="s">
        <v>79</v>
      </c>
      <c r="J3402" s="74">
        <v>0</v>
      </c>
      <c r="K3402" s="73">
        <v>16.95</v>
      </c>
      <c r="L3402" s="73">
        <v>6.76</v>
      </c>
      <c r="M3402" s="22">
        <v>8</v>
      </c>
      <c r="N3402" s="22">
        <v>3025</v>
      </c>
      <c r="O3402" s="22" t="s">
        <v>35</v>
      </c>
      <c r="P3402" s="22" t="s">
        <v>31</v>
      </c>
      <c r="Q3402" s="75">
        <v>135.6</v>
      </c>
      <c r="R3402" s="73">
        <v>0</v>
      </c>
      <c r="S3402" s="73">
        <v>81.52</v>
      </c>
    </row>
    <row r="3403" spans="1:19" x14ac:dyDescent="0.35">
      <c r="A3403" s="72">
        <v>41399</v>
      </c>
      <c r="B3403" s="22" t="s">
        <v>99</v>
      </c>
      <c r="C3403" s="72" t="s">
        <v>60</v>
      </c>
      <c r="D3403" s="60">
        <v>2322</v>
      </c>
      <c r="E3403" s="22">
        <v>41</v>
      </c>
      <c r="F3403" s="49" t="s">
        <v>10</v>
      </c>
      <c r="G3403" s="49" t="s">
        <v>6</v>
      </c>
      <c r="H3403" s="73">
        <v>18.95</v>
      </c>
      <c r="I3403" s="73" t="s">
        <v>79</v>
      </c>
      <c r="J3403" s="74">
        <v>0</v>
      </c>
      <c r="K3403" s="73">
        <v>18.95</v>
      </c>
      <c r="L3403" s="73">
        <v>9.98</v>
      </c>
      <c r="M3403" s="22">
        <v>18</v>
      </c>
      <c r="N3403" s="22">
        <v>3011</v>
      </c>
      <c r="O3403" s="22" t="s">
        <v>52</v>
      </c>
      <c r="P3403" s="22" t="s">
        <v>31</v>
      </c>
      <c r="Q3403" s="75">
        <v>341.09999999999997</v>
      </c>
      <c r="R3403" s="73">
        <v>0</v>
      </c>
      <c r="S3403" s="73">
        <v>161.45999999999998</v>
      </c>
    </row>
    <row r="3404" spans="1:19" x14ac:dyDescent="0.35">
      <c r="A3404" s="72">
        <v>41399</v>
      </c>
      <c r="B3404" s="22" t="s">
        <v>99</v>
      </c>
      <c r="C3404" s="72" t="s">
        <v>60</v>
      </c>
      <c r="D3404" s="60">
        <v>2323</v>
      </c>
      <c r="E3404" s="22">
        <v>11</v>
      </c>
      <c r="F3404" s="49" t="s">
        <v>11</v>
      </c>
      <c r="G3404" s="49" t="s">
        <v>6</v>
      </c>
      <c r="H3404" s="73">
        <v>65.95</v>
      </c>
      <c r="I3404" s="73" t="s">
        <v>83</v>
      </c>
      <c r="J3404" s="74">
        <v>0.1</v>
      </c>
      <c r="K3404" s="73">
        <v>59.36</v>
      </c>
      <c r="L3404" s="73">
        <v>37.97</v>
      </c>
      <c r="M3404" s="22">
        <v>4</v>
      </c>
      <c r="N3404" s="22">
        <v>3022</v>
      </c>
      <c r="O3404" s="22" t="s">
        <v>43</v>
      </c>
      <c r="P3404" s="22" t="s">
        <v>44</v>
      </c>
      <c r="Q3404" s="75">
        <v>237.44</v>
      </c>
      <c r="R3404" s="73">
        <v>6.5900000000000034</v>
      </c>
      <c r="S3404" s="73">
        <v>85.56</v>
      </c>
    </row>
    <row r="3405" spans="1:19" x14ac:dyDescent="0.35">
      <c r="A3405" s="72">
        <v>41399</v>
      </c>
      <c r="B3405" s="22" t="s">
        <v>99</v>
      </c>
      <c r="C3405" s="72" t="s">
        <v>60</v>
      </c>
      <c r="D3405" s="60">
        <v>2324</v>
      </c>
      <c r="E3405" s="22">
        <v>14</v>
      </c>
      <c r="F3405" s="49" t="s">
        <v>9</v>
      </c>
      <c r="G3405" s="49" t="s">
        <v>6</v>
      </c>
      <c r="H3405" s="73">
        <v>31.95</v>
      </c>
      <c r="I3405" s="73" t="s">
        <v>81</v>
      </c>
      <c r="J3405" s="74">
        <v>0</v>
      </c>
      <c r="K3405" s="73">
        <v>31.95</v>
      </c>
      <c r="L3405" s="73">
        <v>17.38</v>
      </c>
      <c r="M3405" s="22">
        <v>2</v>
      </c>
      <c r="N3405" s="22">
        <v>3018</v>
      </c>
      <c r="O3405" s="22" t="s">
        <v>49</v>
      </c>
      <c r="P3405" s="22" t="s">
        <v>41</v>
      </c>
      <c r="Q3405" s="75">
        <v>63.9</v>
      </c>
      <c r="R3405" s="73">
        <v>0</v>
      </c>
      <c r="S3405" s="73">
        <v>29.14</v>
      </c>
    </row>
    <row r="3406" spans="1:19" x14ac:dyDescent="0.35">
      <c r="A3406" s="72">
        <v>41399</v>
      </c>
      <c r="B3406" s="22" t="s">
        <v>99</v>
      </c>
      <c r="C3406" s="72" t="s">
        <v>60</v>
      </c>
      <c r="D3406" s="60">
        <v>2325</v>
      </c>
      <c r="E3406" s="22">
        <v>17</v>
      </c>
      <c r="F3406" s="49" t="s">
        <v>11</v>
      </c>
      <c r="G3406" s="49" t="s">
        <v>6</v>
      </c>
      <c r="H3406" s="73">
        <v>49.95</v>
      </c>
      <c r="I3406" s="73" t="s">
        <v>82</v>
      </c>
      <c r="J3406" s="74">
        <v>0</v>
      </c>
      <c r="K3406" s="73">
        <v>49.95</v>
      </c>
      <c r="L3406" s="73">
        <v>23.93</v>
      </c>
      <c r="M3406" s="22">
        <v>16</v>
      </c>
      <c r="N3406" s="22">
        <v>3010</v>
      </c>
      <c r="O3406" s="22" t="s">
        <v>45</v>
      </c>
      <c r="P3406" s="22" t="s">
        <v>44</v>
      </c>
      <c r="Q3406" s="75">
        <v>799.2</v>
      </c>
      <c r="R3406" s="73">
        <v>0</v>
      </c>
      <c r="S3406" s="73">
        <v>416.32000000000005</v>
      </c>
    </row>
    <row r="3407" spans="1:19" x14ac:dyDescent="0.35">
      <c r="A3407" s="72">
        <v>41399</v>
      </c>
      <c r="B3407" s="22" t="s">
        <v>99</v>
      </c>
      <c r="C3407" s="72" t="s">
        <v>60</v>
      </c>
      <c r="D3407" s="60">
        <v>2326</v>
      </c>
      <c r="E3407" s="22">
        <v>23</v>
      </c>
      <c r="F3407" s="49" t="s">
        <v>10</v>
      </c>
      <c r="G3407" s="49" t="s">
        <v>6</v>
      </c>
      <c r="H3407" s="73">
        <v>2.95</v>
      </c>
      <c r="I3407" s="73" t="s">
        <v>78</v>
      </c>
      <c r="J3407" s="74">
        <v>0</v>
      </c>
      <c r="K3407" s="73">
        <v>2.95</v>
      </c>
      <c r="L3407" s="73">
        <v>1.68</v>
      </c>
      <c r="M3407" s="22">
        <v>4</v>
      </c>
      <c r="N3407" s="22">
        <v>3011</v>
      </c>
      <c r="O3407" s="22" t="s">
        <v>52</v>
      </c>
      <c r="P3407" s="22" t="s">
        <v>31</v>
      </c>
      <c r="Q3407" s="75">
        <v>11.8</v>
      </c>
      <c r="R3407" s="73">
        <v>0</v>
      </c>
      <c r="S3407" s="73">
        <v>5.080000000000001</v>
      </c>
    </row>
    <row r="3408" spans="1:19" x14ac:dyDescent="0.35">
      <c r="A3408" s="72">
        <v>41399</v>
      </c>
      <c r="B3408" s="22" t="s">
        <v>99</v>
      </c>
      <c r="C3408" s="72" t="s">
        <v>60</v>
      </c>
      <c r="D3408" s="60">
        <v>2327</v>
      </c>
      <c r="E3408" s="22">
        <v>13</v>
      </c>
      <c r="F3408" s="49" t="s">
        <v>11</v>
      </c>
      <c r="G3408" s="49" t="s">
        <v>6</v>
      </c>
      <c r="H3408" s="73">
        <v>26.95</v>
      </c>
      <c r="I3408" s="73" t="s">
        <v>80</v>
      </c>
      <c r="J3408" s="74">
        <v>0</v>
      </c>
      <c r="K3408" s="73">
        <v>26.95</v>
      </c>
      <c r="L3408" s="73">
        <v>13.26</v>
      </c>
      <c r="M3408" s="22">
        <v>5</v>
      </c>
      <c r="N3408" s="22">
        <v>3028</v>
      </c>
      <c r="O3408" s="22" t="s">
        <v>39</v>
      </c>
      <c r="P3408" s="22" t="s">
        <v>27</v>
      </c>
      <c r="Q3408" s="75">
        <v>134.75</v>
      </c>
      <c r="R3408" s="73">
        <v>0</v>
      </c>
      <c r="S3408" s="73">
        <v>68.45</v>
      </c>
    </row>
    <row r="3409" spans="1:19" x14ac:dyDescent="0.35">
      <c r="A3409" s="72">
        <v>41399</v>
      </c>
      <c r="B3409" s="22" t="s">
        <v>99</v>
      </c>
      <c r="C3409" s="72" t="s">
        <v>60</v>
      </c>
      <c r="D3409" s="60">
        <v>2327</v>
      </c>
      <c r="E3409" s="22">
        <v>41</v>
      </c>
      <c r="F3409" s="49" t="s">
        <v>11</v>
      </c>
      <c r="G3409" s="49" t="s">
        <v>6</v>
      </c>
      <c r="H3409" s="73">
        <v>18.95</v>
      </c>
      <c r="I3409" s="73" t="s">
        <v>79</v>
      </c>
      <c r="J3409" s="74">
        <v>0.1</v>
      </c>
      <c r="K3409" s="73">
        <v>17.059999999999999</v>
      </c>
      <c r="L3409" s="73">
        <v>9.98</v>
      </c>
      <c r="M3409" s="22">
        <v>1</v>
      </c>
      <c r="N3409" s="22">
        <v>3028</v>
      </c>
      <c r="O3409" s="22" t="s">
        <v>39</v>
      </c>
      <c r="P3409" s="22" t="s">
        <v>27</v>
      </c>
      <c r="Q3409" s="75">
        <v>17.059999999999999</v>
      </c>
      <c r="R3409" s="73">
        <v>1.8900000000000006</v>
      </c>
      <c r="S3409" s="73">
        <v>7.0799999999999983</v>
      </c>
    </row>
    <row r="3410" spans="1:19" x14ac:dyDescent="0.35">
      <c r="A3410" s="72">
        <v>41399</v>
      </c>
      <c r="B3410" s="22" t="s">
        <v>99</v>
      </c>
      <c r="C3410" s="72" t="s">
        <v>60</v>
      </c>
      <c r="D3410" s="60">
        <v>2328</v>
      </c>
      <c r="E3410" s="22">
        <v>40</v>
      </c>
      <c r="F3410" s="49" t="s">
        <v>9</v>
      </c>
      <c r="G3410" s="49" t="s">
        <v>6</v>
      </c>
      <c r="H3410" s="73">
        <v>16.95</v>
      </c>
      <c r="I3410" s="73" t="s">
        <v>79</v>
      </c>
      <c r="J3410" s="74">
        <v>0.2</v>
      </c>
      <c r="K3410" s="73">
        <v>13.56</v>
      </c>
      <c r="L3410" s="73">
        <v>6.53</v>
      </c>
      <c r="M3410" s="22">
        <v>30</v>
      </c>
      <c r="N3410" s="22">
        <v>3011</v>
      </c>
      <c r="O3410" s="22" t="s">
        <v>52</v>
      </c>
      <c r="P3410" s="22" t="s">
        <v>31</v>
      </c>
      <c r="Q3410" s="75">
        <v>406.8</v>
      </c>
      <c r="R3410" s="73">
        <v>3.3899999999999988</v>
      </c>
      <c r="S3410" s="73">
        <v>210.9</v>
      </c>
    </row>
    <row r="3411" spans="1:19" x14ac:dyDescent="0.35">
      <c r="A3411" s="72">
        <v>41399</v>
      </c>
      <c r="B3411" s="22" t="s">
        <v>99</v>
      </c>
      <c r="C3411" s="72" t="s">
        <v>60</v>
      </c>
      <c r="D3411" s="60">
        <v>2329</v>
      </c>
      <c r="E3411" s="22">
        <v>36</v>
      </c>
      <c r="F3411" s="49" t="s">
        <v>10</v>
      </c>
      <c r="G3411" s="49" t="s">
        <v>6</v>
      </c>
      <c r="H3411" s="73">
        <v>26.95</v>
      </c>
      <c r="I3411" s="73" t="s">
        <v>80</v>
      </c>
      <c r="J3411" s="74">
        <v>0</v>
      </c>
      <c r="K3411" s="73">
        <v>26.95</v>
      </c>
      <c r="L3411" s="73">
        <v>12.53</v>
      </c>
      <c r="M3411" s="22">
        <v>1</v>
      </c>
      <c r="N3411" s="22">
        <v>3023</v>
      </c>
      <c r="O3411" s="22" t="s">
        <v>38</v>
      </c>
      <c r="P3411" s="22" t="s">
        <v>23</v>
      </c>
      <c r="Q3411" s="75">
        <v>26.95</v>
      </c>
      <c r="R3411" s="73">
        <v>0</v>
      </c>
      <c r="S3411" s="73">
        <v>14.42</v>
      </c>
    </row>
    <row r="3412" spans="1:19" x14ac:dyDescent="0.35">
      <c r="A3412" s="72">
        <v>41399</v>
      </c>
      <c r="B3412" s="22" t="s">
        <v>99</v>
      </c>
      <c r="C3412" s="72" t="s">
        <v>60</v>
      </c>
      <c r="D3412" s="60">
        <v>2330</v>
      </c>
      <c r="E3412" s="22">
        <v>7</v>
      </c>
      <c r="F3412" s="49" t="s">
        <v>11</v>
      </c>
      <c r="G3412" s="49" t="s">
        <v>6</v>
      </c>
      <c r="H3412" s="73">
        <v>20.95</v>
      </c>
      <c r="I3412" s="73" t="s">
        <v>80</v>
      </c>
      <c r="J3412" s="74">
        <v>0</v>
      </c>
      <c r="K3412" s="73">
        <v>20.95</v>
      </c>
      <c r="L3412" s="73">
        <v>10.039999999999999</v>
      </c>
      <c r="M3412" s="22">
        <v>13</v>
      </c>
      <c r="N3412" s="22">
        <v>3032</v>
      </c>
      <c r="O3412" s="22" t="s">
        <v>30</v>
      </c>
      <c r="P3412" s="22" t="s">
        <v>31</v>
      </c>
      <c r="Q3412" s="75">
        <v>272.34999999999997</v>
      </c>
      <c r="R3412" s="73">
        <v>0</v>
      </c>
      <c r="S3412" s="73">
        <v>141.83000000000001</v>
      </c>
    </row>
    <row r="3413" spans="1:19" x14ac:dyDescent="0.35">
      <c r="A3413" s="72">
        <v>41399</v>
      </c>
      <c r="B3413" s="22" t="s">
        <v>99</v>
      </c>
      <c r="C3413" s="72" t="s">
        <v>60</v>
      </c>
      <c r="D3413" s="60">
        <v>2331</v>
      </c>
      <c r="E3413" s="22">
        <v>45</v>
      </c>
      <c r="F3413" s="49" t="s">
        <v>9</v>
      </c>
      <c r="G3413" s="49" t="s">
        <v>6</v>
      </c>
      <c r="H3413" s="73">
        <v>38.950000000000003</v>
      </c>
      <c r="I3413" s="73" t="s">
        <v>81</v>
      </c>
      <c r="J3413" s="74">
        <v>0</v>
      </c>
      <c r="K3413" s="73">
        <v>38.950000000000003</v>
      </c>
      <c r="L3413" s="73">
        <v>22.33</v>
      </c>
      <c r="M3413" s="22">
        <v>6</v>
      </c>
      <c r="N3413" s="22">
        <v>3017</v>
      </c>
      <c r="O3413" s="22" t="s">
        <v>32</v>
      </c>
      <c r="P3413" s="22" t="s">
        <v>29</v>
      </c>
      <c r="Q3413" s="75">
        <v>233.70000000000002</v>
      </c>
      <c r="R3413" s="73">
        <v>0</v>
      </c>
      <c r="S3413" s="73">
        <v>99.720000000000027</v>
      </c>
    </row>
    <row r="3414" spans="1:19" x14ac:dyDescent="0.35">
      <c r="A3414" s="72">
        <v>41399</v>
      </c>
      <c r="B3414" s="22" t="s">
        <v>99</v>
      </c>
      <c r="C3414" s="72" t="s">
        <v>60</v>
      </c>
      <c r="D3414" s="60">
        <v>2332</v>
      </c>
      <c r="E3414" s="22">
        <v>36</v>
      </c>
      <c r="F3414" s="49" t="s">
        <v>11</v>
      </c>
      <c r="G3414" s="49" t="s">
        <v>6</v>
      </c>
      <c r="H3414" s="73">
        <v>26.95</v>
      </c>
      <c r="I3414" s="73" t="s">
        <v>80</v>
      </c>
      <c r="J3414" s="74">
        <v>0</v>
      </c>
      <c r="K3414" s="73">
        <v>26.95</v>
      </c>
      <c r="L3414" s="73">
        <v>12.53</v>
      </c>
      <c r="M3414" s="22">
        <v>13</v>
      </c>
      <c r="N3414" s="22">
        <v>3026</v>
      </c>
      <c r="O3414" s="22" t="s">
        <v>51</v>
      </c>
      <c r="P3414" s="22" t="s">
        <v>41</v>
      </c>
      <c r="Q3414" s="75">
        <v>350.34999999999997</v>
      </c>
      <c r="R3414" s="73">
        <v>0</v>
      </c>
      <c r="S3414" s="73">
        <v>187.46</v>
      </c>
    </row>
    <row r="3415" spans="1:19" x14ac:dyDescent="0.35">
      <c r="A3415" s="72">
        <v>41399</v>
      </c>
      <c r="B3415" s="22" t="s">
        <v>99</v>
      </c>
      <c r="C3415" s="72" t="s">
        <v>60</v>
      </c>
      <c r="D3415" s="60">
        <v>2333</v>
      </c>
      <c r="E3415" s="22">
        <v>35</v>
      </c>
      <c r="F3415" s="49" t="s">
        <v>9</v>
      </c>
      <c r="G3415" s="49" t="s">
        <v>6</v>
      </c>
      <c r="H3415" s="73">
        <v>0.95</v>
      </c>
      <c r="I3415" s="73" t="s">
        <v>78</v>
      </c>
      <c r="J3415" s="74">
        <v>0</v>
      </c>
      <c r="K3415" s="73">
        <v>0.95</v>
      </c>
      <c r="L3415" s="73">
        <v>0.47</v>
      </c>
      <c r="M3415" s="22">
        <v>13</v>
      </c>
      <c r="N3415" s="22">
        <v>3014</v>
      </c>
      <c r="O3415" s="22" t="s">
        <v>24</v>
      </c>
      <c r="P3415" s="22" t="s">
        <v>25</v>
      </c>
      <c r="Q3415" s="75">
        <v>12.35</v>
      </c>
      <c r="R3415" s="73">
        <v>0</v>
      </c>
      <c r="S3415" s="73">
        <v>6.24</v>
      </c>
    </row>
    <row r="3416" spans="1:19" x14ac:dyDescent="0.35">
      <c r="A3416" s="72">
        <v>41399</v>
      </c>
      <c r="B3416" s="22" t="s">
        <v>99</v>
      </c>
      <c r="C3416" s="72" t="s">
        <v>60</v>
      </c>
      <c r="D3416" s="60">
        <v>2334</v>
      </c>
      <c r="E3416" s="22">
        <v>46</v>
      </c>
      <c r="F3416" s="49" t="s">
        <v>11</v>
      </c>
      <c r="G3416" s="49" t="s">
        <v>6</v>
      </c>
      <c r="H3416" s="73">
        <v>55.95</v>
      </c>
      <c r="I3416" s="73" t="s">
        <v>83</v>
      </c>
      <c r="J3416" s="74">
        <v>0</v>
      </c>
      <c r="K3416" s="73">
        <v>55.95</v>
      </c>
      <c r="L3416" s="73">
        <v>32.47</v>
      </c>
      <c r="M3416" s="22">
        <v>10</v>
      </c>
      <c r="N3416" s="22">
        <v>3028</v>
      </c>
      <c r="O3416" s="22" t="s">
        <v>39</v>
      </c>
      <c r="P3416" s="22" t="s">
        <v>27</v>
      </c>
      <c r="Q3416" s="75">
        <v>559.5</v>
      </c>
      <c r="R3416" s="73">
        <v>0</v>
      </c>
      <c r="S3416" s="73">
        <v>234.80000000000004</v>
      </c>
    </row>
    <row r="3417" spans="1:19" x14ac:dyDescent="0.35">
      <c r="A3417" s="72">
        <v>41399</v>
      </c>
      <c r="B3417" s="22" t="s">
        <v>99</v>
      </c>
      <c r="C3417" s="72" t="s">
        <v>60</v>
      </c>
      <c r="D3417" s="60">
        <v>2335</v>
      </c>
      <c r="E3417" s="22">
        <v>13</v>
      </c>
      <c r="F3417" s="49" t="s">
        <v>10</v>
      </c>
      <c r="G3417" s="49" t="s">
        <v>6</v>
      </c>
      <c r="H3417" s="73">
        <v>26.95</v>
      </c>
      <c r="I3417" s="73" t="s">
        <v>80</v>
      </c>
      <c r="J3417" s="74">
        <v>0</v>
      </c>
      <c r="K3417" s="73">
        <v>26.95</v>
      </c>
      <c r="L3417" s="73">
        <v>13.26</v>
      </c>
      <c r="M3417" s="22">
        <v>13</v>
      </c>
      <c r="N3417" s="22">
        <v>3012</v>
      </c>
      <c r="O3417" s="22" t="s">
        <v>36</v>
      </c>
      <c r="P3417" s="22" t="s">
        <v>34</v>
      </c>
      <c r="Q3417" s="75">
        <v>350.34999999999997</v>
      </c>
      <c r="R3417" s="73">
        <v>0</v>
      </c>
      <c r="S3417" s="73">
        <v>177.97</v>
      </c>
    </row>
    <row r="3418" spans="1:19" x14ac:dyDescent="0.35">
      <c r="A3418" s="72">
        <v>41399</v>
      </c>
      <c r="B3418" s="22" t="s">
        <v>99</v>
      </c>
      <c r="C3418" s="72" t="s">
        <v>60</v>
      </c>
      <c r="D3418" s="60">
        <v>2336</v>
      </c>
      <c r="E3418" s="22">
        <v>22</v>
      </c>
      <c r="F3418" s="49" t="s">
        <v>10</v>
      </c>
      <c r="G3418" s="49" t="s">
        <v>6</v>
      </c>
      <c r="H3418" s="73">
        <v>0.95</v>
      </c>
      <c r="I3418" s="73" t="s">
        <v>78</v>
      </c>
      <c r="J3418" s="74">
        <v>0</v>
      </c>
      <c r="K3418" s="73">
        <v>0.95</v>
      </c>
      <c r="L3418" s="73">
        <v>0.56999999999999995</v>
      </c>
      <c r="M3418" s="22">
        <v>7</v>
      </c>
      <c r="N3418" s="22">
        <v>3023</v>
      </c>
      <c r="O3418" s="22" t="s">
        <v>38</v>
      </c>
      <c r="P3418" s="22" t="s">
        <v>23</v>
      </c>
      <c r="Q3418" s="75">
        <v>6.6499999999999995</v>
      </c>
      <c r="R3418" s="73">
        <v>0</v>
      </c>
      <c r="S3418" s="73">
        <v>2.66</v>
      </c>
    </row>
    <row r="3419" spans="1:19" x14ac:dyDescent="0.35">
      <c r="A3419" s="72">
        <v>41399</v>
      </c>
      <c r="B3419" s="22" t="s">
        <v>99</v>
      </c>
      <c r="C3419" s="72" t="s">
        <v>60</v>
      </c>
      <c r="D3419" s="60">
        <v>2337</v>
      </c>
      <c r="E3419" s="22">
        <v>41</v>
      </c>
      <c r="F3419" s="49" t="s">
        <v>11</v>
      </c>
      <c r="G3419" s="49" t="s">
        <v>6</v>
      </c>
      <c r="H3419" s="73">
        <v>18.95</v>
      </c>
      <c r="I3419" s="73" t="s">
        <v>79</v>
      </c>
      <c r="J3419" s="74">
        <v>0</v>
      </c>
      <c r="K3419" s="73">
        <v>18.95</v>
      </c>
      <c r="L3419" s="73">
        <v>9.98</v>
      </c>
      <c r="M3419" s="22">
        <v>16</v>
      </c>
      <c r="N3419" s="22">
        <v>3023</v>
      </c>
      <c r="O3419" s="22" t="s">
        <v>38</v>
      </c>
      <c r="P3419" s="22" t="s">
        <v>23</v>
      </c>
      <c r="Q3419" s="75">
        <v>303.2</v>
      </c>
      <c r="R3419" s="73">
        <v>0</v>
      </c>
      <c r="S3419" s="73">
        <v>143.51999999999998</v>
      </c>
    </row>
    <row r="3420" spans="1:19" x14ac:dyDescent="0.35">
      <c r="A3420" s="72">
        <v>41399</v>
      </c>
      <c r="B3420" s="22" t="s">
        <v>99</v>
      </c>
      <c r="C3420" s="72" t="s">
        <v>60</v>
      </c>
      <c r="D3420" s="60">
        <v>2338</v>
      </c>
      <c r="E3420" s="22">
        <v>50</v>
      </c>
      <c r="F3420" s="49" t="s">
        <v>10</v>
      </c>
      <c r="G3420" s="49" t="s">
        <v>6</v>
      </c>
      <c r="H3420" s="73">
        <v>24.95</v>
      </c>
      <c r="I3420" s="73" t="s">
        <v>80</v>
      </c>
      <c r="J3420" s="74">
        <v>0</v>
      </c>
      <c r="K3420" s="73">
        <v>24.95</v>
      </c>
      <c r="L3420" s="73">
        <v>12.14</v>
      </c>
      <c r="M3420" s="22">
        <v>3</v>
      </c>
      <c r="N3420" s="22">
        <v>3015</v>
      </c>
      <c r="O3420" s="22" t="s">
        <v>37</v>
      </c>
      <c r="P3420" s="22" t="s">
        <v>29</v>
      </c>
      <c r="Q3420" s="75">
        <v>74.849999999999994</v>
      </c>
      <c r="R3420" s="73">
        <v>0</v>
      </c>
      <c r="S3420" s="73">
        <v>38.429999999999993</v>
      </c>
    </row>
    <row r="3421" spans="1:19" x14ac:dyDescent="0.35">
      <c r="A3421" s="72">
        <v>41399</v>
      </c>
      <c r="B3421" s="22" t="s">
        <v>99</v>
      </c>
      <c r="C3421" s="72" t="s">
        <v>60</v>
      </c>
      <c r="D3421" s="60">
        <v>2339</v>
      </c>
      <c r="E3421" s="22">
        <v>35</v>
      </c>
      <c r="F3421" s="49" t="s">
        <v>9</v>
      </c>
      <c r="G3421" s="49" t="s">
        <v>6</v>
      </c>
      <c r="H3421" s="73">
        <v>0.95</v>
      </c>
      <c r="I3421" s="73" t="s">
        <v>78</v>
      </c>
      <c r="J3421" s="74">
        <v>0.1</v>
      </c>
      <c r="K3421" s="73">
        <v>0.86</v>
      </c>
      <c r="L3421" s="73">
        <v>0.47</v>
      </c>
      <c r="M3421" s="22">
        <v>9</v>
      </c>
      <c r="N3421" s="22">
        <v>3010</v>
      </c>
      <c r="O3421" s="22" t="s">
        <v>45</v>
      </c>
      <c r="P3421" s="22" t="s">
        <v>44</v>
      </c>
      <c r="Q3421" s="75">
        <v>7.74</v>
      </c>
      <c r="R3421" s="73">
        <v>8.9999999999999969E-2</v>
      </c>
      <c r="S3421" s="73">
        <v>3.5100000000000002</v>
      </c>
    </row>
    <row r="3422" spans="1:19" x14ac:dyDescent="0.35">
      <c r="A3422" s="72">
        <v>41399</v>
      </c>
      <c r="B3422" s="22" t="s">
        <v>99</v>
      </c>
      <c r="C3422" s="72" t="s">
        <v>60</v>
      </c>
      <c r="D3422" s="60">
        <v>2340</v>
      </c>
      <c r="E3422" s="22">
        <v>25</v>
      </c>
      <c r="F3422" s="49" t="s">
        <v>10</v>
      </c>
      <c r="G3422" s="49" t="s">
        <v>6</v>
      </c>
      <c r="H3422" s="73">
        <v>0.95</v>
      </c>
      <c r="I3422" s="73" t="s">
        <v>78</v>
      </c>
      <c r="J3422" s="74">
        <v>0</v>
      </c>
      <c r="K3422" s="73">
        <v>0.95</v>
      </c>
      <c r="L3422" s="73">
        <v>0.35</v>
      </c>
      <c r="M3422" s="22">
        <v>7</v>
      </c>
      <c r="N3422" s="22">
        <v>3017</v>
      </c>
      <c r="O3422" s="22" t="s">
        <v>32</v>
      </c>
      <c r="P3422" s="22" t="s">
        <v>29</v>
      </c>
      <c r="Q3422" s="75">
        <v>6.6499999999999995</v>
      </c>
      <c r="R3422" s="73">
        <v>0</v>
      </c>
      <c r="S3422" s="73">
        <v>4.2</v>
      </c>
    </row>
    <row r="3423" spans="1:19" x14ac:dyDescent="0.35">
      <c r="A3423" s="72">
        <v>41399</v>
      </c>
      <c r="B3423" s="22" t="s">
        <v>99</v>
      </c>
      <c r="C3423" s="72" t="s">
        <v>60</v>
      </c>
      <c r="D3423" s="60">
        <v>2341</v>
      </c>
      <c r="E3423" s="22">
        <v>46</v>
      </c>
      <c r="F3423" s="49" t="s">
        <v>9</v>
      </c>
      <c r="G3423" s="49" t="s">
        <v>6</v>
      </c>
      <c r="H3423" s="73">
        <v>55.95</v>
      </c>
      <c r="I3423" s="73" t="s">
        <v>83</v>
      </c>
      <c r="J3423" s="74">
        <v>0.1</v>
      </c>
      <c r="K3423" s="73">
        <v>50.36</v>
      </c>
      <c r="L3423" s="73">
        <v>32.47</v>
      </c>
      <c r="M3423" s="22">
        <v>19</v>
      </c>
      <c r="N3423" s="22">
        <v>3029</v>
      </c>
      <c r="O3423" s="22" t="s">
        <v>46</v>
      </c>
      <c r="P3423" s="22" t="s">
        <v>23</v>
      </c>
      <c r="Q3423" s="75">
        <v>956.84</v>
      </c>
      <c r="R3423" s="73">
        <v>5.5900000000000034</v>
      </c>
      <c r="S3423" s="73">
        <v>339.91</v>
      </c>
    </row>
    <row r="3424" spans="1:19" x14ac:dyDescent="0.35">
      <c r="A3424" s="72">
        <v>41399</v>
      </c>
      <c r="B3424" s="22" t="s">
        <v>99</v>
      </c>
      <c r="C3424" s="72" t="s">
        <v>60</v>
      </c>
      <c r="D3424" s="60">
        <v>2342</v>
      </c>
      <c r="E3424" s="22">
        <v>16</v>
      </c>
      <c r="F3424" s="49" t="s">
        <v>9</v>
      </c>
      <c r="G3424" s="49" t="s">
        <v>6</v>
      </c>
      <c r="H3424" s="73">
        <v>27.95</v>
      </c>
      <c r="I3424" s="73" t="s">
        <v>80</v>
      </c>
      <c r="J3424" s="74">
        <v>0</v>
      </c>
      <c r="K3424" s="73">
        <v>27.95</v>
      </c>
      <c r="L3424" s="73">
        <v>15.85</v>
      </c>
      <c r="M3424" s="22">
        <v>4</v>
      </c>
      <c r="N3424" s="22">
        <v>3029</v>
      </c>
      <c r="O3424" s="22" t="s">
        <v>46</v>
      </c>
      <c r="P3424" s="22" t="s">
        <v>23</v>
      </c>
      <c r="Q3424" s="75">
        <v>111.8</v>
      </c>
      <c r="R3424" s="73">
        <v>0</v>
      </c>
      <c r="S3424" s="73">
        <v>48.4</v>
      </c>
    </row>
    <row r="3425" spans="1:19" x14ac:dyDescent="0.35">
      <c r="A3425" s="72">
        <v>41399</v>
      </c>
      <c r="B3425" s="22" t="s">
        <v>99</v>
      </c>
      <c r="C3425" s="72" t="s">
        <v>60</v>
      </c>
      <c r="D3425" s="60">
        <v>2343</v>
      </c>
      <c r="E3425" s="22">
        <v>45</v>
      </c>
      <c r="F3425" s="49" t="s">
        <v>10</v>
      </c>
      <c r="G3425" s="49" t="s">
        <v>6</v>
      </c>
      <c r="H3425" s="73">
        <v>38.950000000000003</v>
      </c>
      <c r="I3425" s="73" t="s">
        <v>81</v>
      </c>
      <c r="J3425" s="74">
        <v>0</v>
      </c>
      <c r="K3425" s="73">
        <v>38.950000000000003</v>
      </c>
      <c r="L3425" s="73">
        <v>22.33</v>
      </c>
      <c r="M3425" s="22">
        <v>4</v>
      </c>
      <c r="N3425" s="22">
        <v>3033</v>
      </c>
      <c r="O3425" s="22" t="s">
        <v>22</v>
      </c>
      <c r="P3425" s="22" t="s">
        <v>23</v>
      </c>
      <c r="Q3425" s="75">
        <v>155.80000000000001</v>
      </c>
      <c r="R3425" s="73">
        <v>0</v>
      </c>
      <c r="S3425" s="73">
        <v>66.480000000000018</v>
      </c>
    </row>
    <row r="3426" spans="1:19" x14ac:dyDescent="0.35">
      <c r="A3426" s="72">
        <v>41399</v>
      </c>
      <c r="B3426" s="22" t="s">
        <v>99</v>
      </c>
      <c r="C3426" s="72" t="s">
        <v>60</v>
      </c>
      <c r="D3426" s="60">
        <v>2344</v>
      </c>
      <c r="E3426" s="22">
        <v>9</v>
      </c>
      <c r="F3426" s="49" t="s">
        <v>9</v>
      </c>
      <c r="G3426" s="49" t="s">
        <v>6</v>
      </c>
      <c r="H3426" s="73">
        <v>48.95</v>
      </c>
      <c r="I3426" s="73" t="s">
        <v>82</v>
      </c>
      <c r="J3426" s="74">
        <v>0.1</v>
      </c>
      <c r="K3426" s="73">
        <v>44.06</v>
      </c>
      <c r="L3426" s="73">
        <v>24.52</v>
      </c>
      <c r="M3426" s="22">
        <v>21</v>
      </c>
      <c r="N3426" s="22">
        <v>3024</v>
      </c>
      <c r="O3426" s="22" t="s">
        <v>47</v>
      </c>
      <c r="P3426" s="22" t="s">
        <v>41</v>
      </c>
      <c r="Q3426" s="75">
        <v>925.26</v>
      </c>
      <c r="R3426" s="73">
        <v>4.8900000000000006</v>
      </c>
      <c r="S3426" s="73">
        <v>410.34000000000003</v>
      </c>
    </row>
    <row r="3427" spans="1:19" x14ac:dyDescent="0.35">
      <c r="A3427" s="72">
        <v>41399</v>
      </c>
      <c r="B3427" s="22" t="s">
        <v>99</v>
      </c>
      <c r="C3427" s="72" t="s">
        <v>60</v>
      </c>
      <c r="D3427" s="60">
        <v>2345</v>
      </c>
      <c r="E3427" s="22">
        <v>15</v>
      </c>
      <c r="F3427" s="49" t="s">
        <v>10</v>
      </c>
      <c r="G3427" s="49" t="s">
        <v>6</v>
      </c>
      <c r="H3427" s="73">
        <v>28.95</v>
      </c>
      <c r="I3427" s="73" t="s">
        <v>80</v>
      </c>
      <c r="J3427" s="74">
        <v>0</v>
      </c>
      <c r="K3427" s="73">
        <v>28.95</v>
      </c>
      <c r="L3427" s="73">
        <v>17.53</v>
      </c>
      <c r="M3427" s="22">
        <v>30</v>
      </c>
      <c r="N3427" s="22">
        <v>3015</v>
      </c>
      <c r="O3427" s="22" t="s">
        <v>37</v>
      </c>
      <c r="P3427" s="22" t="s">
        <v>29</v>
      </c>
      <c r="Q3427" s="75">
        <v>868.5</v>
      </c>
      <c r="R3427" s="73">
        <v>0</v>
      </c>
      <c r="S3427" s="73">
        <v>342.59999999999997</v>
      </c>
    </row>
    <row r="3428" spans="1:19" x14ac:dyDescent="0.35">
      <c r="A3428" s="72">
        <v>41399</v>
      </c>
      <c r="B3428" s="22" t="s">
        <v>99</v>
      </c>
      <c r="C3428" s="72" t="s">
        <v>60</v>
      </c>
      <c r="D3428" s="60">
        <v>2346</v>
      </c>
      <c r="E3428" s="22">
        <v>20</v>
      </c>
      <c r="F3428" s="49" t="s">
        <v>10</v>
      </c>
      <c r="G3428" s="49" t="s">
        <v>6</v>
      </c>
      <c r="H3428" s="73">
        <v>16.95</v>
      </c>
      <c r="I3428" s="73" t="s">
        <v>79</v>
      </c>
      <c r="J3428" s="74">
        <v>0</v>
      </c>
      <c r="K3428" s="73">
        <v>16.95</v>
      </c>
      <c r="L3428" s="73">
        <v>6.76</v>
      </c>
      <c r="M3428" s="22">
        <v>26</v>
      </c>
      <c r="N3428" s="22">
        <v>3029</v>
      </c>
      <c r="O3428" s="22" t="s">
        <v>46</v>
      </c>
      <c r="P3428" s="22" t="s">
        <v>23</v>
      </c>
      <c r="Q3428" s="75">
        <v>440.7</v>
      </c>
      <c r="R3428" s="73">
        <v>0</v>
      </c>
      <c r="S3428" s="73">
        <v>264.94</v>
      </c>
    </row>
    <row r="3429" spans="1:19" x14ac:dyDescent="0.35">
      <c r="A3429" s="72">
        <v>41399</v>
      </c>
      <c r="B3429" s="22" t="s">
        <v>99</v>
      </c>
      <c r="C3429" s="72" t="s">
        <v>60</v>
      </c>
      <c r="D3429" s="60">
        <v>2347</v>
      </c>
      <c r="E3429" s="22">
        <v>29</v>
      </c>
      <c r="F3429" s="49" t="s">
        <v>11</v>
      </c>
      <c r="G3429" s="49" t="s">
        <v>6</v>
      </c>
      <c r="H3429" s="73">
        <v>40.950000000000003</v>
      </c>
      <c r="I3429" s="73" t="s">
        <v>82</v>
      </c>
      <c r="J3429" s="74">
        <v>0</v>
      </c>
      <c r="K3429" s="73">
        <v>40.950000000000003</v>
      </c>
      <c r="L3429" s="73">
        <v>15.51</v>
      </c>
      <c r="M3429" s="22">
        <v>2</v>
      </c>
      <c r="N3429" s="22">
        <v>3025</v>
      </c>
      <c r="O3429" s="22" t="s">
        <v>35</v>
      </c>
      <c r="P3429" s="22" t="s">
        <v>31</v>
      </c>
      <c r="Q3429" s="75">
        <v>81.900000000000006</v>
      </c>
      <c r="R3429" s="73">
        <v>0</v>
      </c>
      <c r="S3429" s="73">
        <v>50.88000000000001</v>
      </c>
    </row>
    <row r="3430" spans="1:19" x14ac:dyDescent="0.35">
      <c r="A3430" s="72">
        <v>41399</v>
      </c>
      <c r="B3430" s="22" t="s">
        <v>99</v>
      </c>
      <c r="C3430" s="72" t="s">
        <v>60</v>
      </c>
      <c r="D3430" s="60">
        <v>2348</v>
      </c>
      <c r="E3430" s="22">
        <v>41</v>
      </c>
      <c r="F3430" s="49" t="s">
        <v>10</v>
      </c>
      <c r="G3430" s="49" t="s">
        <v>6</v>
      </c>
      <c r="H3430" s="73">
        <v>18.95</v>
      </c>
      <c r="I3430" s="73" t="s">
        <v>79</v>
      </c>
      <c r="J3430" s="74">
        <v>0</v>
      </c>
      <c r="K3430" s="73">
        <v>18.95</v>
      </c>
      <c r="L3430" s="73">
        <v>9.98</v>
      </c>
      <c r="M3430" s="22">
        <v>1</v>
      </c>
      <c r="N3430" s="22">
        <v>3012</v>
      </c>
      <c r="O3430" s="22" t="s">
        <v>36</v>
      </c>
      <c r="P3430" s="22" t="s">
        <v>34</v>
      </c>
      <c r="Q3430" s="75">
        <v>18.95</v>
      </c>
      <c r="R3430" s="73">
        <v>0</v>
      </c>
      <c r="S3430" s="73">
        <v>8.9699999999999989</v>
      </c>
    </row>
    <row r="3431" spans="1:19" x14ac:dyDescent="0.35">
      <c r="A3431" s="72">
        <v>41399</v>
      </c>
      <c r="B3431" s="22" t="s">
        <v>99</v>
      </c>
      <c r="C3431" s="72" t="s">
        <v>60</v>
      </c>
      <c r="D3431" s="60">
        <v>2349</v>
      </c>
      <c r="E3431" s="22">
        <v>1</v>
      </c>
      <c r="F3431" s="49" t="s">
        <v>11</v>
      </c>
      <c r="G3431" s="49" t="s">
        <v>6</v>
      </c>
      <c r="H3431" s="73">
        <v>43.95</v>
      </c>
      <c r="I3431" s="73" t="s">
        <v>82</v>
      </c>
      <c r="J3431" s="74">
        <v>0</v>
      </c>
      <c r="K3431" s="73">
        <v>43.95</v>
      </c>
      <c r="L3431" s="73">
        <v>25.6</v>
      </c>
      <c r="M3431" s="22">
        <v>17</v>
      </c>
      <c r="N3431" s="22">
        <v>3012</v>
      </c>
      <c r="O3431" s="22" t="s">
        <v>36</v>
      </c>
      <c r="P3431" s="22" t="s">
        <v>34</v>
      </c>
      <c r="Q3431" s="75">
        <v>747.15000000000009</v>
      </c>
      <c r="R3431" s="73">
        <v>0</v>
      </c>
      <c r="S3431" s="73">
        <v>311.95000000000005</v>
      </c>
    </row>
    <row r="3432" spans="1:19" x14ac:dyDescent="0.35">
      <c r="A3432" s="72">
        <v>41399</v>
      </c>
      <c r="B3432" s="22" t="s">
        <v>99</v>
      </c>
      <c r="C3432" s="72" t="s">
        <v>60</v>
      </c>
      <c r="D3432" s="60">
        <v>2350</v>
      </c>
      <c r="E3432" s="22">
        <v>35</v>
      </c>
      <c r="F3432" s="49" t="s">
        <v>9</v>
      </c>
      <c r="G3432" s="49" t="s">
        <v>6</v>
      </c>
      <c r="H3432" s="73">
        <v>0.95</v>
      </c>
      <c r="I3432" s="73" t="s">
        <v>78</v>
      </c>
      <c r="J3432" s="74">
        <v>0</v>
      </c>
      <c r="K3432" s="73">
        <v>0.95</v>
      </c>
      <c r="L3432" s="73">
        <v>0.47</v>
      </c>
      <c r="M3432" s="22">
        <v>16</v>
      </c>
      <c r="N3432" s="22">
        <v>3021</v>
      </c>
      <c r="O3432" s="22" t="s">
        <v>26</v>
      </c>
      <c r="P3432" s="22" t="s">
        <v>27</v>
      </c>
      <c r="Q3432" s="75">
        <v>15.2</v>
      </c>
      <c r="R3432" s="73">
        <v>0</v>
      </c>
      <c r="S3432" s="73">
        <v>7.68</v>
      </c>
    </row>
    <row r="3433" spans="1:19" x14ac:dyDescent="0.35">
      <c r="A3433" s="72">
        <v>41399</v>
      </c>
      <c r="B3433" s="22" t="s">
        <v>99</v>
      </c>
      <c r="C3433" s="72" t="s">
        <v>60</v>
      </c>
      <c r="D3433" s="60">
        <v>2351</v>
      </c>
      <c r="E3433" s="22">
        <v>20</v>
      </c>
      <c r="F3433" s="49" t="s">
        <v>11</v>
      </c>
      <c r="G3433" s="49" t="s">
        <v>6</v>
      </c>
      <c r="H3433" s="73">
        <v>16.95</v>
      </c>
      <c r="I3433" s="73" t="s">
        <v>79</v>
      </c>
      <c r="J3433" s="74">
        <v>0</v>
      </c>
      <c r="K3433" s="73">
        <v>16.95</v>
      </c>
      <c r="L3433" s="73">
        <v>6.76</v>
      </c>
      <c r="M3433" s="22">
        <v>13</v>
      </c>
      <c r="N3433" s="22">
        <v>3030</v>
      </c>
      <c r="O3433" s="22" t="s">
        <v>40</v>
      </c>
      <c r="P3433" s="22" t="s">
        <v>41</v>
      </c>
      <c r="Q3433" s="75">
        <v>220.35</v>
      </c>
      <c r="R3433" s="73">
        <v>0</v>
      </c>
      <c r="S3433" s="73">
        <v>132.47</v>
      </c>
    </row>
    <row r="3434" spans="1:19" x14ac:dyDescent="0.35">
      <c r="A3434" s="72">
        <v>41399</v>
      </c>
      <c r="B3434" s="22" t="s">
        <v>99</v>
      </c>
      <c r="C3434" s="72" t="s">
        <v>60</v>
      </c>
      <c r="D3434" s="60">
        <v>2351</v>
      </c>
      <c r="E3434" s="22">
        <v>22</v>
      </c>
      <c r="F3434" s="49" t="s">
        <v>11</v>
      </c>
      <c r="G3434" s="49" t="s">
        <v>6</v>
      </c>
      <c r="H3434" s="73">
        <v>0.95</v>
      </c>
      <c r="I3434" s="73" t="s">
        <v>78</v>
      </c>
      <c r="J3434" s="74">
        <v>0</v>
      </c>
      <c r="K3434" s="73">
        <v>0.95</v>
      </c>
      <c r="L3434" s="73">
        <v>0.56999999999999995</v>
      </c>
      <c r="M3434" s="22">
        <v>13</v>
      </c>
      <c r="N3434" s="22">
        <v>3030</v>
      </c>
      <c r="O3434" s="22" t="s">
        <v>40</v>
      </c>
      <c r="P3434" s="22" t="s">
        <v>41</v>
      </c>
      <c r="Q3434" s="75">
        <v>12.35</v>
      </c>
      <c r="R3434" s="73">
        <v>0</v>
      </c>
      <c r="S3434" s="73">
        <v>4.9400000000000004</v>
      </c>
    </row>
    <row r="3435" spans="1:19" x14ac:dyDescent="0.35">
      <c r="A3435" s="72">
        <v>41399</v>
      </c>
      <c r="B3435" s="22" t="s">
        <v>99</v>
      </c>
      <c r="C3435" s="72" t="s">
        <v>60</v>
      </c>
      <c r="D3435" s="60">
        <v>2351</v>
      </c>
      <c r="E3435" s="22">
        <v>49</v>
      </c>
      <c r="F3435" s="49" t="s">
        <v>11</v>
      </c>
      <c r="G3435" s="49" t="s">
        <v>6</v>
      </c>
      <c r="H3435" s="73">
        <v>63.95</v>
      </c>
      <c r="I3435" s="73" t="s">
        <v>83</v>
      </c>
      <c r="J3435" s="74">
        <v>0.2</v>
      </c>
      <c r="K3435" s="73">
        <v>51.16</v>
      </c>
      <c r="L3435" s="73">
        <v>27.1</v>
      </c>
      <c r="M3435" s="22">
        <v>4</v>
      </c>
      <c r="N3435" s="22">
        <v>3030</v>
      </c>
      <c r="O3435" s="22" t="s">
        <v>40</v>
      </c>
      <c r="P3435" s="22" t="s">
        <v>41</v>
      </c>
      <c r="Q3435" s="75">
        <v>204.64</v>
      </c>
      <c r="R3435" s="73">
        <v>12.790000000000006</v>
      </c>
      <c r="S3435" s="73">
        <v>96.239999999999981</v>
      </c>
    </row>
    <row r="3436" spans="1:19" x14ac:dyDescent="0.35">
      <c r="A3436" s="72">
        <v>41399</v>
      </c>
      <c r="B3436" s="22" t="s">
        <v>99</v>
      </c>
      <c r="C3436" s="72" t="s">
        <v>60</v>
      </c>
      <c r="D3436" s="60">
        <v>2352</v>
      </c>
      <c r="E3436" s="22">
        <v>7</v>
      </c>
      <c r="F3436" s="49" t="s">
        <v>11</v>
      </c>
      <c r="G3436" s="49" t="s">
        <v>6</v>
      </c>
      <c r="H3436" s="73">
        <v>20.95</v>
      </c>
      <c r="I3436" s="73" t="s">
        <v>80</v>
      </c>
      <c r="J3436" s="74">
        <v>0</v>
      </c>
      <c r="K3436" s="73">
        <v>20.95</v>
      </c>
      <c r="L3436" s="73">
        <v>10.039999999999999</v>
      </c>
      <c r="M3436" s="22">
        <v>17</v>
      </c>
      <c r="N3436" s="22">
        <v>3029</v>
      </c>
      <c r="O3436" s="22" t="s">
        <v>46</v>
      </c>
      <c r="P3436" s="22" t="s">
        <v>23</v>
      </c>
      <c r="Q3436" s="75">
        <v>356.15</v>
      </c>
      <c r="R3436" s="73">
        <v>0</v>
      </c>
      <c r="S3436" s="73">
        <v>185.47</v>
      </c>
    </row>
    <row r="3437" spans="1:19" x14ac:dyDescent="0.35">
      <c r="A3437" s="72">
        <v>41399</v>
      </c>
      <c r="B3437" s="22" t="s">
        <v>99</v>
      </c>
      <c r="C3437" s="72" t="s">
        <v>60</v>
      </c>
      <c r="D3437" s="60">
        <v>2353</v>
      </c>
      <c r="E3437" s="22">
        <v>31</v>
      </c>
      <c r="F3437" s="49" t="s">
        <v>10</v>
      </c>
      <c r="G3437" s="49" t="s">
        <v>6</v>
      </c>
      <c r="H3437" s="73">
        <v>0.95</v>
      </c>
      <c r="I3437" s="73" t="s">
        <v>78</v>
      </c>
      <c r="J3437" s="74">
        <v>0</v>
      </c>
      <c r="K3437" s="73">
        <v>0.95</v>
      </c>
      <c r="L3437" s="73">
        <v>0.34</v>
      </c>
      <c r="M3437" s="22">
        <v>15</v>
      </c>
      <c r="N3437" s="22">
        <v>3022</v>
      </c>
      <c r="O3437" s="22" t="s">
        <v>43</v>
      </c>
      <c r="P3437" s="22" t="s">
        <v>44</v>
      </c>
      <c r="Q3437" s="75">
        <v>14.25</v>
      </c>
      <c r="R3437" s="73">
        <v>0</v>
      </c>
      <c r="S3437" s="73">
        <v>9.1499999999999986</v>
      </c>
    </row>
    <row r="3438" spans="1:19" x14ac:dyDescent="0.35">
      <c r="A3438" s="72">
        <v>41399</v>
      </c>
      <c r="B3438" s="22" t="s">
        <v>99</v>
      </c>
      <c r="C3438" s="72" t="s">
        <v>60</v>
      </c>
      <c r="D3438" s="60">
        <v>2353</v>
      </c>
      <c r="E3438" s="22">
        <v>33</v>
      </c>
      <c r="F3438" s="49" t="s">
        <v>10</v>
      </c>
      <c r="G3438" s="49" t="s">
        <v>6</v>
      </c>
      <c r="H3438" s="73">
        <v>19.95</v>
      </c>
      <c r="I3438" s="73" t="s">
        <v>79</v>
      </c>
      <c r="J3438" s="74">
        <v>0</v>
      </c>
      <c r="K3438" s="73">
        <v>19.95</v>
      </c>
      <c r="L3438" s="73">
        <v>9.7799999999999994</v>
      </c>
      <c r="M3438" s="22">
        <v>20</v>
      </c>
      <c r="N3438" s="22">
        <v>3022</v>
      </c>
      <c r="O3438" s="22" t="s">
        <v>43</v>
      </c>
      <c r="P3438" s="22" t="s">
        <v>44</v>
      </c>
      <c r="Q3438" s="75">
        <v>399</v>
      </c>
      <c r="R3438" s="73">
        <v>0</v>
      </c>
      <c r="S3438" s="73">
        <v>203.4</v>
      </c>
    </row>
    <row r="3439" spans="1:19" x14ac:dyDescent="0.35">
      <c r="A3439" s="72">
        <v>41399</v>
      </c>
      <c r="B3439" s="22" t="s">
        <v>99</v>
      </c>
      <c r="C3439" s="72" t="s">
        <v>60</v>
      </c>
      <c r="D3439" s="60">
        <v>2354</v>
      </c>
      <c r="E3439" s="22">
        <v>10</v>
      </c>
      <c r="F3439" s="49" t="s">
        <v>10</v>
      </c>
      <c r="G3439" s="49" t="s">
        <v>6</v>
      </c>
      <c r="H3439" s="73">
        <v>34.950000000000003</v>
      </c>
      <c r="I3439" s="73" t="s">
        <v>81</v>
      </c>
      <c r="J3439" s="74">
        <v>0</v>
      </c>
      <c r="K3439" s="73">
        <v>34.950000000000003</v>
      </c>
      <c r="L3439" s="73">
        <v>22.13</v>
      </c>
      <c r="M3439" s="22">
        <v>15</v>
      </c>
      <c r="N3439" s="22">
        <v>3020</v>
      </c>
      <c r="O3439" s="22" t="s">
        <v>26</v>
      </c>
      <c r="P3439" s="22" t="s">
        <v>27</v>
      </c>
      <c r="Q3439" s="75">
        <v>524.25</v>
      </c>
      <c r="R3439" s="73">
        <v>0</v>
      </c>
      <c r="S3439" s="73">
        <v>192.30000000000007</v>
      </c>
    </row>
    <row r="3440" spans="1:19" x14ac:dyDescent="0.35">
      <c r="A3440" s="72">
        <v>41399</v>
      </c>
      <c r="B3440" s="22" t="s">
        <v>99</v>
      </c>
      <c r="C3440" s="72" t="s">
        <v>60</v>
      </c>
      <c r="D3440" s="60">
        <v>2355</v>
      </c>
      <c r="E3440" s="22">
        <v>50</v>
      </c>
      <c r="F3440" s="49" t="s">
        <v>11</v>
      </c>
      <c r="G3440" s="49" t="s">
        <v>6</v>
      </c>
      <c r="H3440" s="73">
        <v>24.95</v>
      </c>
      <c r="I3440" s="73" t="s">
        <v>80</v>
      </c>
      <c r="J3440" s="74">
        <v>0</v>
      </c>
      <c r="K3440" s="73">
        <v>24.95</v>
      </c>
      <c r="L3440" s="73">
        <v>12.14</v>
      </c>
      <c r="M3440" s="22">
        <v>1</v>
      </c>
      <c r="N3440" s="22">
        <v>3021</v>
      </c>
      <c r="O3440" s="22" t="s">
        <v>26</v>
      </c>
      <c r="P3440" s="22" t="s">
        <v>27</v>
      </c>
      <c r="Q3440" s="75">
        <v>24.95</v>
      </c>
      <c r="R3440" s="73">
        <v>0</v>
      </c>
      <c r="S3440" s="73">
        <v>12.809999999999999</v>
      </c>
    </row>
    <row r="3441" spans="1:19" x14ac:dyDescent="0.35">
      <c r="A3441" s="72">
        <v>41399</v>
      </c>
      <c r="B3441" s="22" t="s">
        <v>99</v>
      </c>
      <c r="C3441" s="72" t="s">
        <v>60</v>
      </c>
      <c r="D3441" s="60">
        <v>2356</v>
      </c>
      <c r="E3441" s="22">
        <v>20</v>
      </c>
      <c r="F3441" s="49" t="s">
        <v>10</v>
      </c>
      <c r="G3441" s="49" t="s">
        <v>6</v>
      </c>
      <c r="H3441" s="73">
        <v>16.95</v>
      </c>
      <c r="I3441" s="73" t="s">
        <v>79</v>
      </c>
      <c r="J3441" s="74">
        <v>0</v>
      </c>
      <c r="K3441" s="73">
        <v>16.95</v>
      </c>
      <c r="L3441" s="73">
        <v>6.76</v>
      </c>
      <c r="M3441" s="22">
        <v>10</v>
      </c>
      <c r="N3441" s="22">
        <v>3032</v>
      </c>
      <c r="O3441" s="22" t="s">
        <v>30</v>
      </c>
      <c r="P3441" s="22" t="s">
        <v>31</v>
      </c>
      <c r="Q3441" s="75">
        <v>169.5</v>
      </c>
      <c r="R3441" s="73">
        <v>0</v>
      </c>
      <c r="S3441" s="73">
        <v>101.89999999999999</v>
      </c>
    </row>
    <row r="3442" spans="1:19" x14ac:dyDescent="0.35">
      <c r="A3442" s="72">
        <v>41399</v>
      </c>
      <c r="B3442" s="22" t="s">
        <v>99</v>
      </c>
      <c r="C3442" s="72" t="s">
        <v>60</v>
      </c>
      <c r="D3442" s="60">
        <v>2357</v>
      </c>
      <c r="E3442" s="22">
        <v>11</v>
      </c>
      <c r="F3442" s="49" t="s">
        <v>9</v>
      </c>
      <c r="G3442" s="49" t="s">
        <v>6</v>
      </c>
      <c r="H3442" s="73">
        <v>65.95</v>
      </c>
      <c r="I3442" s="73" t="s">
        <v>83</v>
      </c>
      <c r="J3442" s="74">
        <v>0.1</v>
      </c>
      <c r="K3442" s="73">
        <v>59.36</v>
      </c>
      <c r="L3442" s="73">
        <v>37.97</v>
      </c>
      <c r="M3442" s="22">
        <v>3</v>
      </c>
      <c r="N3442" s="22">
        <v>3022</v>
      </c>
      <c r="O3442" s="22" t="s">
        <v>43</v>
      </c>
      <c r="P3442" s="22" t="s">
        <v>44</v>
      </c>
      <c r="Q3442" s="75">
        <v>178.07999999999998</v>
      </c>
      <c r="R3442" s="73">
        <v>6.5900000000000034</v>
      </c>
      <c r="S3442" s="73">
        <v>64.17</v>
      </c>
    </row>
    <row r="3443" spans="1:19" x14ac:dyDescent="0.35">
      <c r="A3443" s="72">
        <v>41399</v>
      </c>
      <c r="B3443" s="22" t="s">
        <v>99</v>
      </c>
      <c r="C3443" s="72" t="s">
        <v>60</v>
      </c>
      <c r="D3443" s="60">
        <v>2358</v>
      </c>
      <c r="E3443" s="22">
        <v>43</v>
      </c>
      <c r="F3443" s="49" t="s">
        <v>11</v>
      </c>
      <c r="G3443" s="49" t="s">
        <v>6</v>
      </c>
      <c r="H3443" s="73">
        <v>11.95</v>
      </c>
      <c r="I3443" s="73" t="s">
        <v>79</v>
      </c>
      <c r="J3443" s="74">
        <v>0.2</v>
      </c>
      <c r="K3443" s="73">
        <v>9.56</v>
      </c>
      <c r="L3443" s="73">
        <v>3.32</v>
      </c>
      <c r="M3443" s="22">
        <v>7</v>
      </c>
      <c r="N3443" s="22">
        <v>3013</v>
      </c>
      <c r="O3443" s="22" t="s">
        <v>33</v>
      </c>
      <c r="P3443" s="22" t="s">
        <v>34</v>
      </c>
      <c r="Q3443" s="75">
        <v>66.92</v>
      </c>
      <c r="R3443" s="73">
        <v>2.3899999999999988</v>
      </c>
      <c r="S3443" s="73">
        <v>43.68</v>
      </c>
    </row>
    <row r="3444" spans="1:19" x14ac:dyDescent="0.35">
      <c r="A3444" s="72">
        <v>41399</v>
      </c>
      <c r="B3444" s="22" t="s">
        <v>99</v>
      </c>
      <c r="C3444" s="72" t="s">
        <v>60</v>
      </c>
      <c r="D3444" s="60">
        <v>2359</v>
      </c>
      <c r="E3444" s="22">
        <v>27</v>
      </c>
      <c r="F3444" s="49" t="s">
        <v>9</v>
      </c>
      <c r="G3444" s="49" t="s">
        <v>6</v>
      </c>
      <c r="H3444" s="73">
        <v>4.95</v>
      </c>
      <c r="I3444" s="73" t="s">
        <v>78</v>
      </c>
      <c r="J3444" s="74">
        <v>0.1</v>
      </c>
      <c r="K3444" s="73">
        <v>4.46</v>
      </c>
      <c r="L3444" s="73">
        <v>1.82</v>
      </c>
      <c r="M3444" s="22">
        <v>8</v>
      </c>
      <c r="N3444" s="22">
        <v>3017</v>
      </c>
      <c r="O3444" s="22" t="s">
        <v>32</v>
      </c>
      <c r="P3444" s="22" t="s">
        <v>29</v>
      </c>
      <c r="Q3444" s="75">
        <v>35.68</v>
      </c>
      <c r="R3444" s="73">
        <v>0.49000000000000021</v>
      </c>
      <c r="S3444" s="73">
        <v>21.119999999999997</v>
      </c>
    </row>
    <row r="3445" spans="1:19" x14ac:dyDescent="0.35">
      <c r="A3445" s="72">
        <v>41399</v>
      </c>
      <c r="B3445" s="22" t="s">
        <v>99</v>
      </c>
      <c r="C3445" s="72" t="s">
        <v>60</v>
      </c>
      <c r="D3445" s="60">
        <v>2360</v>
      </c>
      <c r="E3445" s="22">
        <v>40</v>
      </c>
      <c r="F3445" s="49" t="s">
        <v>10</v>
      </c>
      <c r="G3445" s="49" t="s">
        <v>6</v>
      </c>
      <c r="H3445" s="73">
        <v>16.95</v>
      </c>
      <c r="I3445" s="73" t="s">
        <v>79</v>
      </c>
      <c r="J3445" s="74">
        <v>0</v>
      </c>
      <c r="K3445" s="73">
        <v>16.95</v>
      </c>
      <c r="L3445" s="73">
        <v>6.53</v>
      </c>
      <c r="M3445" s="22">
        <v>32</v>
      </c>
      <c r="N3445" s="22">
        <v>3013</v>
      </c>
      <c r="O3445" s="22" t="s">
        <v>33</v>
      </c>
      <c r="P3445" s="22" t="s">
        <v>34</v>
      </c>
      <c r="Q3445" s="75">
        <v>542.4</v>
      </c>
      <c r="R3445" s="73">
        <v>0</v>
      </c>
      <c r="S3445" s="73">
        <v>333.43999999999994</v>
      </c>
    </row>
    <row r="3446" spans="1:19" x14ac:dyDescent="0.35">
      <c r="A3446" s="72">
        <v>41399</v>
      </c>
      <c r="B3446" s="22" t="s">
        <v>99</v>
      </c>
      <c r="C3446" s="72" t="s">
        <v>60</v>
      </c>
      <c r="D3446" s="60">
        <v>2361</v>
      </c>
      <c r="E3446" s="22">
        <v>29</v>
      </c>
      <c r="F3446" s="49" t="s">
        <v>9</v>
      </c>
      <c r="G3446" s="49" t="s">
        <v>6</v>
      </c>
      <c r="H3446" s="73">
        <v>40.950000000000003</v>
      </c>
      <c r="I3446" s="73" t="s">
        <v>82</v>
      </c>
      <c r="J3446" s="74">
        <v>0</v>
      </c>
      <c r="K3446" s="73">
        <v>40.950000000000003</v>
      </c>
      <c r="L3446" s="73">
        <v>15.51</v>
      </c>
      <c r="M3446" s="22">
        <v>4</v>
      </c>
      <c r="N3446" s="22">
        <v>3025</v>
      </c>
      <c r="O3446" s="22" t="s">
        <v>35</v>
      </c>
      <c r="P3446" s="22" t="s">
        <v>31</v>
      </c>
      <c r="Q3446" s="75">
        <v>163.80000000000001</v>
      </c>
      <c r="R3446" s="73">
        <v>0</v>
      </c>
      <c r="S3446" s="73">
        <v>101.76000000000002</v>
      </c>
    </row>
    <row r="3447" spans="1:19" x14ac:dyDescent="0.35">
      <c r="A3447" s="72">
        <v>41399</v>
      </c>
      <c r="B3447" s="22" t="s">
        <v>99</v>
      </c>
      <c r="C3447" s="72" t="s">
        <v>60</v>
      </c>
      <c r="D3447" s="60">
        <v>2362</v>
      </c>
      <c r="E3447" s="22">
        <v>44</v>
      </c>
      <c r="F3447" s="49" t="s">
        <v>11</v>
      </c>
      <c r="G3447" s="49" t="s">
        <v>6</v>
      </c>
      <c r="H3447" s="73">
        <v>38.950000000000003</v>
      </c>
      <c r="I3447" s="73" t="s">
        <v>81</v>
      </c>
      <c r="J3447" s="74">
        <v>0</v>
      </c>
      <c r="K3447" s="73">
        <v>38.950000000000003</v>
      </c>
      <c r="L3447" s="73">
        <v>24.76</v>
      </c>
      <c r="M3447" s="22">
        <v>18</v>
      </c>
      <c r="N3447" s="22">
        <v>3032</v>
      </c>
      <c r="O3447" s="22" t="s">
        <v>30</v>
      </c>
      <c r="P3447" s="22" t="s">
        <v>31</v>
      </c>
      <c r="Q3447" s="75">
        <v>701.1</v>
      </c>
      <c r="R3447" s="73">
        <v>0</v>
      </c>
      <c r="S3447" s="73">
        <v>255.42000000000002</v>
      </c>
    </row>
    <row r="3448" spans="1:19" x14ac:dyDescent="0.35">
      <c r="A3448" s="72">
        <v>41399</v>
      </c>
      <c r="B3448" s="22" t="s">
        <v>99</v>
      </c>
      <c r="C3448" s="72" t="s">
        <v>60</v>
      </c>
      <c r="D3448" s="60">
        <v>2363</v>
      </c>
      <c r="E3448" s="22">
        <v>41</v>
      </c>
      <c r="F3448" s="49" t="s">
        <v>10</v>
      </c>
      <c r="G3448" s="49" t="s">
        <v>6</v>
      </c>
      <c r="H3448" s="73">
        <v>18.95</v>
      </c>
      <c r="I3448" s="73" t="s">
        <v>79</v>
      </c>
      <c r="J3448" s="74">
        <v>0</v>
      </c>
      <c r="K3448" s="73">
        <v>18.95</v>
      </c>
      <c r="L3448" s="73">
        <v>9.98</v>
      </c>
      <c r="M3448" s="22">
        <v>5</v>
      </c>
      <c r="N3448" s="22">
        <v>3014</v>
      </c>
      <c r="O3448" s="22" t="s">
        <v>24</v>
      </c>
      <c r="P3448" s="22" t="s">
        <v>25</v>
      </c>
      <c r="Q3448" s="75">
        <v>94.75</v>
      </c>
      <c r="R3448" s="73">
        <v>0</v>
      </c>
      <c r="S3448" s="73">
        <v>44.849999999999994</v>
      </c>
    </row>
    <row r="3449" spans="1:19" x14ac:dyDescent="0.35">
      <c r="A3449" s="72">
        <v>41399</v>
      </c>
      <c r="B3449" s="22" t="s">
        <v>99</v>
      </c>
      <c r="C3449" s="72" t="s">
        <v>60</v>
      </c>
      <c r="D3449" s="60">
        <v>2364</v>
      </c>
      <c r="E3449" s="22">
        <v>42</v>
      </c>
      <c r="F3449" s="49" t="s">
        <v>11</v>
      </c>
      <c r="G3449" s="49" t="s">
        <v>6</v>
      </c>
      <c r="H3449" s="73">
        <v>35.950000000000003</v>
      </c>
      <c r="I3449" s="73" t="s">
        <v>81</v>
      </c>
      <c r="J3449" s="74">
        <v>0.1</v>
      </c>
      <c r="K3449" s="73">
        <v>32.36</v>
      </c>
      <c r="L3449" s="73">
        <v>20.25</v>
      </c>
      <c r="M3449" s="22">
        <v>2</v>
      </c>
      <c r="N3449" s="22">
        <v>3026</v>
      </c>
      <c r="O3449" s="22" t="s">
        <v>51</v>
      </c>
      <c r="P3449" s="22" t="s">
        <v>41</v>
      </c>
      <c r="Q3449" s="75">
        <v>64.72</v>
      </c>
      <c r="R3449" s="73">
        <v>3.5900000000000034</v>
      </c>
      <c r="S3449" s="73">
        <v>24.22</v>
      </c>
    </row>
    <row r="3450" spans="1:19" x14ac:dyDescent="0.35">
      <c r="A3450" s="72">
        <v>41399</v>
      </c>
      <c r="B3450" s="22" t="s">
        <v>99</v>
      </c>
      <c r="C3450" s="72" t="s">
        <v>60</v>
      </c>
      <c r="D3450" s="60">
        <v>2365</v>
      </c>
      <c r="E3450" s="22">
        <v>7</v>
      </c>
      <c r="F3450" s="49" t="s">
        <v>9</v>
      </c>
      <c r="G3450" s="49" t="s">
        <v>6</v>
      </c>
      <c r="H3450" s="73">
        <v>20.95</v>
      </c>
      <c r="I3450" s="73" t="s">
        <v>80</v>
      </c>
      <c r="J3450" s="74">
        <v>0</v>
      </c>
      <c r="K3450" s="73">
        <v>20.95</v>
      </c>
      <c r="L3450" s="73">
        <v>10.039999999999999</v>
      </c>
      <c r="M3450" s="22">
        <v>4</v>
      </c>
      <c r="N3450" s="22">
        <v>3030</v>
      </c>
      <c r="O3450" s="22" t="s">
        <v>40</v>
      </c>
      <c r="P3450" s="22" t="s">
        <v>41</v>
      </c>
      <c r="Q3450" s="75">
        <v>83.8</v>
      </c>
      <c r="R3450" s="73">
        <v>0</v>
      </c>
      <c r="S3450" s="73">
        <v>43.64</v>
      </c>
    </row>
    <row r="3451" spans="1:19" x14ac:dyDescent="0.35">
      <c r="A3451" s="72">
        <v>41399</v>
      </c>
      <c r="B3451" s="22" t="s">
        <v>99</v>
      </c>
      <c r="C3451" s="72" t="s">
        <v>60</v>
      </c>
      <c r="D3451" s="60">
        <v>2366</v>
      </c>
      <c r="E3451" s="22">
        <v>28</v>
      </c>
      <c r="F3451" s="49" t="s">
        <v>11</v>
      </c>
      <c r="G3451" s="49" t="s">
        <v>6</v>
      </c>
      <c r="H3451" s="73">
        <v>0.95</v>
      </c>
      <c r="I3451" s="73" t="s">
        <v>78</v>
      </c>
      <c r="J3451" s="74">
        <v>0</v>
      </c>
      <c r="K3451" s="73">
        <v>0.95</v>
      </c>
      <c r="L3451" s="73">
        <v>0.5</v>
      </c>
      <c r="M3451" s="22">
        <v>33</v>
      </c>
      <c r="N3451" s="22">
        <v>3028</v>
      </c>
      <c r="O3451" s="22" t="s">
        <v>39</v>
      </c>
      <c r="P3451" s="22" t="s">
        <v>27</v>
      </c>
      <c r="Q3451" s="75">
        <v>31.349999999999998</v>
      </c>
      <c r="R3451" s="73">
        <v>0</v>
      </c>
      <c r="S3451" s="73">
        <v>14.849999999999998</v>
      </c>
    </row>
    <row r="3452" spans="1:19" x14ac:dyDescent="0.35">
      <c r="A3452" s="72">
        <v>41399</v>
      </c>
      <c r="B3452" s="22" t="s">
        <v>99</v>
      </c>
      <c r="C3452" s="72" t="s">
        <v>60</v>
      </c>
      <c r="D3452" s="60">
        <v>2367</v>
      </c>
      <c r="E3452" s="22">
        <v>46</v>
      </c>
      <c r="F3452" s="49" t="s">
        <v>10</v>
      </c>
      <c r="G3452" s="49" t="s">
        <v>6</v>
      </c>
      <c r="H3452" s="73">
        <v>55.95</v>
      </c>
      <c r="I3452" s="73" t="s">
        <v>83</v>
      </c>
      <c r="J3452" s="74">
        <v>0</v>
      </c>
      <c r="K3452" s="73">
        <v>55.95</v>
      </c>
      <c r="L3452" s="73">
        <v>32.47</v>
      </c>
      <c r="M3452" s="22">
        <v>14</v>
      </c>
      <c r="N3452" s="22">
        <v>3019</v>
      </c>
      <c r="O3452" s="22" t="s">
        <v>28</v>
      </c>
      <c r="P3452" s="22" t="s">
        <v>29</v>
      </c>
      <c r="Q3452" s="75">
        <v>783.30000000000007</v>
      </c>
      <c r="R3452" s="73">
        <v>0</v>
      </c>
      <c r="S3452" s="73">
        <v>328.72</v>
      </c>
    </row>
    <row r="3453" spans="1:19" x14ac:dyDescent="0.35">
      <c r="A3453" s="72">
        <v>41399</v>
      </c>
      <c r="B3453" s="22" t="s">
        <v>99</v>
      </c>
      <c r="C3453" s="72" t="s">
        <v>60</v>
      </c>
      <c r="D3453" s="60">
        <v>2368</v>
      </c>
      <c r="E3453" s="22">
        <v>33</v>
      </c>
      <c r="F3453" s="49" t="s">
        <v>11</v>
      </c>
      <c r="G3453" s="49" t="s">
        <v>6</v>
      </c>
      <c r="H3453" s="73">
        <v>19.95</v>
      </c>
      <c r="I3453" s="73" t="s">
        <v>79</v>
      </c>
      <c r="J3453" s="74">
        <v>0</v>
      </c>
      <c r="K3453" s="73">
        <v>19.95</v>
      </c>
      <c r="L3453" s="73">
        <v>9.7799999999999994</v>
      </c>
      <c r="M3453" s="22">
        <v>9</v>
      </c>
      <c r="N3453" s="22">
        <v>3031</v>
      </c>
      <c r="O3453" s="22" t="s">
        <v>48</v>
      </c>
      <c r="P3453" s="22" t="s">
        <v>23</v>
      </c>
      <c r="Q3453" s="75">
        <v>179.54999999999998</v>
      </c>
      <c r="R3453" s="73">
        <v>0</v>
      </c>
      <c r="S3453" s="73">
        <v>91.53</v>
      </c>
    </row>
    <row r="3454" spans="1:19" x14ac:dyDescent="0.35">
      <c r="A3454" s="72">
        <v>41399</v>
      </c>
      <c r="B3454" s="22" t="s">
        <v>99</v>
      </c>
      <c r="C3454" s="72" t="s">
        <v>60</v>
      </c>
      <c r="D3454" s="60">
        <v>2369</v>
      </c>
      <c r="E3454" s="22">
        <v>9</v>
      </c>
      <c r="F3454" s="49" t="s">
        <v>9</v>
      </c>
      <c r="G3454" s="49" t="s">
        <v>6</v>
      </c>
      <c r="H3454" s="73">
        <v>48.95</v>
      </c>
      <c r="I3454" s="73" t="s">
        <v>82</v>
      </c>
      <c r="J3454" s="74">
        <v>0</v>
      </c>
      <c r="K3454" s="73">
        <v>48.95</v>
      </c>
      <c r="L3454" s="73">
        <v>24.52</v>
      </c>
      <c r="M3454" s="22">
        <v>23</v>
      </c>
      <c r="N3454" s="22">
        <v>3026</v>
      </c>
      <c r="O3454" s="22" t="s">
        <v>51</v>
      </c>
      <c r="P3454" s="22" t="s">
        <v>41</v>
      </c>
      <c r="Q3454" s="75">
        <v>1125.8500000000001</v>
      </c>
      <c r="R3454" s="73">
        <v>0</v>
      </c>
      <c r="S3454" s="73">
        <v>561.8900000000001</v>
      </c>
    </row>
    <row r="3455" spans="1:19" x14ac:dyDescent="0.35">
      <c r="A3455" s="72">
        <v>41399</v>
      </c>
      <c r="B3455" s="22" t="s">
        <v>99</v>
      </c>
      <c r="C3455" s="72" t="s">
        <v>60</v>
      </c>
      <c r="D3455" s="60">
        <v>2370</v>
      </c>
      <c r="E3455" s="22">
        <v>34</v>
      </c>
      <c r="F3455" s="49" t="s">
        <v>10</v>
      </c>
      <c r="G3455" s="49" t="s">
        <v>6</v>
      </c>
      <c r="H3455" s="73">
        <v>37.950000000000003</v>
      </c>
      <c r="I3455" s="73" t="s">
        <v>81</v>
      </c>
      <c r="J3455" s="74">
        <v>0</v>
      </c>
      <c r="K3455" s="73">
        <v>37.950000000000003</v>
      </c>
      <c r="L3455" s="73">
        <v>15.35</v>
      </c>
      <c r="M3455" s="22">
        <v>10</v>
      </c>
      <c r="N3455" s="22">
        <v>3027</v>
      </c>
      <c r="O3455" s="22" t="s">
        <v>50</v>
      </c>
      <c r="P3455" s="22" t="s">
        <v>23</v>
      </c>
      <c r="Q3455" s="75">
        <v>379.5</v>
      </c>
      <c r="R3455" s="73">
        <v>0</v>
      </c>
      <c r="S3455" s="73">
        <v>226</v>
      </c>
    </row>
    <row r="3456" spans="1:19" x14ac:dyDescent="0.35">
      <c r="A3456" s="72">
        <v>41399</v>
      </c>
      <c r="B3456" s="22" t="s">
        <v>99</v>
      </c>
      <c r="C3456" s="72" t="s">
        <v>60</v>
      </c>
      <c r="D3456" s="60">
        <v>2371</v>
      </c>
      <c r="E3456" s="22">
        <v>19</v>
      </c>
      <c r="F3456" s="49" t="s">
        <v>9</v>
      </c>
      <c r="G3456" s="49" t="s">
        <v>6</v>
      </c>
      <c r="H3456" s="73">
        <v>49.95</v>
      </c>
      <c r="I3456" s="73" t="s">
        <v>82</v>
      </c>
      <c r="J3456" s="74">
        <v>0</v>
      </c>
      <c r="K3456" s="73">
        <v>49.95</v>
      </c>
      <c r="L3456" s="73">
        <v>24.77</v>
      </c>
      <c r="M3456" s="22">
        <v>29</v>
      </c>
      <c r="N3456" s="22">
        <v>3026</v>
      </c>
      <c r="O3456" s="22" t="s">
        <v>51</v>
      </c>
      <c r="P3456" s="22" t="s">
        <v>41</v>
      </c>
      <c r="Q3456" s="75">
        <v>1448.5500000000002</v>
      </c>
      <c r="R3456" s="73">
        <v>0</v>
      </c>
      <c r="S3456" s="73">
        <v>730.22000000000014</v>
      </c>
    </row>
    <row r="3457" spans="1:19" x14ac:dyDescent="0.35">
      <c r="A3457" s="72">
        <v>41399</v>
      </c>
      <c r="B3457" s="22" t="s">
        <v>99</v>
      </c>
      <c r="C3457" s="72" t="s">
        <v>60</v>
      </c>
      <c r="D3457" s="60">
        <v>2372</v>
      </c>
      <c r="E3457" s="22">
        <v>46</v>
      </c>
      <c r="F3457" s="49" t="s">
        <v>11</v>
      </c>
      <c r="G3457" s="49" t="s">
        <v>6</v>
      </c>
      <c r="H3457" s="73">
        <v>55.95</v>
      </c>
      <c r="I3457" s="73" t="s">
        <v>83</v>
      </c>
      <c r="J3457" s="74">
        <v>0.1</v>
      </c>
      <c r="K3457" s="73">
        <v>50.36</v>
      </c>
      <c r="L3457" s="73">
        <v>32.47</v>
      </c>
      <c r="M3457" s="22">
        <v>29</v>
      </c>
      <c r="N3457" s="22">
        <v>3014</v>
      </c>
      <c r="O3457" s="22" t="s">
        <v>24</v>
      </c>
      <c r="P3457" s="22" t="s">
        <v>25</v>
      </c>
      <c r="Q3457" s="75">
        <v>1460.44</v>
      </c>
      <c r="R3457" s="73">
        <v>5.5900000000000034</v>
      </c>
      <c r="S3457" s="73">
        <v>518.81000000000006</v>
      </c>
    </row>
    <row r="3458" spans="1:19" x14ac:dyDescent="0.35">
      <c r="A3458" s="72">
        <v>41399</v>
      </c>
      <c r="B3458" s="22" t="s">
        <v>99</v>
      </c>
      <c r="C3458" s="72" t="s">
        <v>60</v>
      </c>
      <c r="D3458" s="60">
        <v>2373</v>
      </c>
      <c r="E3458" s="22">
        <v>29</v>
      </c>
      <c r="F3458" s="49" t="s">
        <v>9</v>
      </c>
      <c r="G3458" s="49" t="s">
        <v>6</v>
      </c>
      <c r="H3458" s="73">
        <v>40.950000000000003</v>
      </c>
      <c r="I3458" s="73" t="s">
        <v>82</v>
      </c>
      <c r="J3458" s="74">
        <v>0</v>
      </c>
      <c r="K3458" s="73">
        <v>40.950000000000003</v>
      </c>
      <c r="L3458" s="73">
        <v>15.51</v>
      </c>
      <c r="M3458" s="22">
        <v>4</v>
      </c>
      <c r="N3458" s="22">
        <v>3028</v>
      </c>
      <c r="O3458" s="22" t="s">
        <v>39</v>
      </c>
      <c r="P3458" s="22" t="s">
        <v>27</v>
      </c>
      <c r="Q3458" s="75">
        <v>163.80000000000001</v>
      </c>
      <c r="R3458" s="73">
        <v>0</v>
      </c>
      <c r="S3458" s="73">
        <v>101.76000000000002</v>
      </c>
    </row>
    <row r="3459" spans="1:19" x14ac:dyDescent="0.35">
      <c r="A3459" s="72">
        <v>41399</v>
      </c>
      <c r="B3459" s="22" t="s">
        <v>99</v>
      </c>
      <c r="C3459" s="72" t="s">
        <v>60</v>
      </c>
      <c r="D3459" s="60">
        <v>2374</v>
      </c>
      <c r="E3459" s="22">
        <v>19</v>
      </c>
      <c r="F3459" s="49" t="s">
        <v>11</v>
      </c>
      <c r="G3459" s="49" t="s">
        <v>6</v>
      </c>
      <c r="H3459" s="73">
        <v>49.95</v>
      </c>
      <c r="I3459" s="73" t="s">
        <v>82</v>
      </c>
      <c r="J3459" s="74">
        <v>0</v>
      </c>
      <c r="K3459" s="73">
        <v>49.95</v>
      </c>
      <c r="L3459" s="73">
        <v>24.77</v>
      </c>
      <c r="M3459" s="22">
        <v>11</v>
      </c>
      <c r="N3459" s="22">
        <v>3017</v>
      </c>
      <c r="O3459" s="22" t="s">
        <v>32</v>
      </c>
      <c r="P3459" s="22" t="s">
        <v>29</v>
      </c>
      <c r="Q3459" s="75">
        <v>549.45000000000005</v>
      </c>
      <c r="R3459" s="73">
        <v>0</v>
      </c>
      <c r="S3459" s="73">
        <v>276.98</v>
      </c>
    </row>
    <row r="3460" spans="1:19" x14ac:dyDescent="0.35">
      <c r="A3460" s="72">
        <v>41399</v>
      </c>
      <c r="B3460" s="22" t="s">
        <v>99</v>
      </c>
      <c r="C3460" s="72" t="s">
        <v>60</v>
      </c>
      <c r="D3460" s="60">
        <v>2375</v>
      </c>
      <c r="E3460" s="22">
        <v>42</v>
      </c>
      <c r="F3460" s="49" t="s">
        <v>9</v>
      </c>
      <c r="G3460" s="49" t="s">
        <v>6</v>
      </c>
      <c r="H3460" s="73">
        <v>35.950000000000003</v>
      </c>
      <c r="I3460" s="73" t="s">
        <v>81</v>
      </c>
      <c r="J3460" s="74">
        <v>0.2</v>
      </c>
      <c r="K3460" s="73">
        <v>28.76</v>
      </c>
      <c r="L3460" s="73">
        <v>20.25</v>
      </c>
      <c r="M3460" s="22">
        <v>1</v>
      </c>
      <c r="N3460" s="22">
        <v>3013</v>
      </c>
      <c r="O3460" s="22" t="s">
        <v>33</v>
      </c>
      <c r="P3460" s="22" t="s">
        <v>34</v>
      </c>
      <c r="Q3460" s="75">
        <v>28.76</v>
      </c>
      <c r="R3460" s="73">
        <v>7.1900000000000013</v>
      </c>
      <c r="S3460" s="73">
        <v>8.5100000000000016</v>
      </c>
    </row>
    <row r="3461" spans="1:19" x14ac:dyDescent="0.35">
      <c r="A3461" s="72">
        <v>41399</v>
      </c>
      <c r="B3461" s="22" t="s">
        <v>99</v>
      </c>
      <c r="C3461" s="72" t="s">
        <v>60</v>
      </c>
      <c r="D3461" s="60">
        <v>2376</v>
      </c>
      <c r="E3461" s="22">
        <v>3</v>
      </c>
      <c r="F3461" s="49" t="s">
        <v>11</v>
      </c>
      <c r="G3461" s="49" t="s">
        <v>6</v>
      </c>
      <c r="H3461" s="73">
        <v>59.95</v>
      </c>
      <c r="I3461" s="73" t="s">
        <v>83</v>
      </c>
      <c r="J3461" s="74">
        <v>0</v>
      </c>
      <c r="K3461" s="73">
        <v>59.95</v>
      </c>
      <c r="L3461" s="73">
        <v>28.73</v>
      </c>
      <c r="M3461" s="22">
        <v>5</v>
      </c>
      <c r="N3461" s="22">
        <v>3022</v>
      </c>
      <c r="O3461" s="22" t="s">
        <v>43</v>
      </c>
      <c r="P3461" s="22" t="s">
        <v>44</v>
      </c>
      <c r="Q3461" s="75">
        <v>299.75</v>
      </c>
      <c r="R3461" s="73">
        <v>0</v>
      </c>
      <c r="S3461" s="73">
        <v>156.10000000000002</v>
      </c>
    </row>
    <row r="3462" spans="1:19" x14ac:dyDescent="0.35">
      <c r="A3462" s="72">
        <v>41399</v>
      </c>
      <c r="B3462" s="22" t="s">
        <v>99</v>
      </c>
      <c r="C3462" s="72" t="s">
        <v>60</v>
      </c>
      <c r="D3462" s="60">
        <v>2377</v>
      </c>
      <c r="E3462" s="22">
        <v>25</v>
      </c>
      <c r="F3462" s="49" t="s">
        <v>10</v>
      </c>
      <c r="G3462" s="49" t="s">
        <v>6</v>
      </c>
      <c r="H3462" s="73">
        <v>0.95</v>
      </c>
      <c r="I3462" s="73" t="s">
        <v>78</v>
      </c>
      <c r="J3462" s="74">
        <v>0</v>
      </c>
      <c r="K3462" s="73">
        <v>0.95</v>
      </c>
      <c r="L3462" s="73">
        <v>0.35</v>
      </c>
      <c r="M3462" s="22">
        <v>19</v>
      </c>
      <c r="N3462" s="22">
        <v>3024</v>
      </c>
      <c r="O3462" s="22" t="s">
        <v>47</v>
      </c>
      <c r="P3462" s="22" t="s">
        <v>41</v>
      </c>
      <c r="Q3462" s="75">
        <v>18.05</v>
      </c>
      <c r="R3462" s="73">
        <v>0</v>
      </c>
      <c r="S3462" s="73">
        <v>11.4</v>
      </c>
    </row>
    <row r="3463" spans="1:19" x14ac:dyDescent="0.35">
      <c r="A3463" s="72">
        <v>41399</v>
      </c>
      <c r="B3463" s="22" t="s">
        <v>99</v>
      </c>
      <c r="C3463" s="72" t="s">
        <v>60</v>
      </c>
      <c r="D3463" s="60">
        <v>2378</v>
      </c>
      <c r="E3463" s="22">
        <v>48</v>
      </c>
      <c r="F3463" s="49" t="s">
        <v>11</v>
      </c>
      <c r="G3463" s="49" t="s">
        <v>6</v>
      </c>
      <c r="H3463" s="73">
        <v>3.95</v>
      </c>
      <c r="I3463" s="73" t="s">
        <v>78</v>
      </c>
      <c r="J3463" s="74">
        <v>0</v>
      </c>
      <c r="K3463" s="73">
        <v>3.95</v>
      </c>
      <c r="L3463" s="73">
        <v>1.43</v>
      </c>
      <c r="M3463" s="22">
        <v>4</v>
      </c>
      <c r="N3463" s="22">
        <v>3029</v>
      </c>
      <c r="O3463" s="22" t="s">
        <v>46</v>
      </c>
      <c r="P3463" s="22" t="s">
        <v>23</v>
      </c>
      <c r="Q3463" s="75">
        <v>15.8</v>
      </c>
      <c r="R3463" s="73">
        <v>0</v>
      </c>
      <c r="S3463" s="73">
        <v>10.080000000000002</v>
      </c>
    </row>
    <row r="3464" spans="1:19" x14ac:dyDescent="0.35">
      <c r="A3464" s="72">
        <v>41399</v>
      </c>
      <c r="B3464" s="22" t="s">
        <v>99</v>
      </c>
      <c r="C3464" s="72" t="s">
        <v>60</v>
      </c>
      <c r="D3464" s="60">
        <v>2379</v>
      </c>
      <c r="E3464" s="22">
        <v>37</v>
      </c>
      <c r="F3464" s="49" t="s">
        <v>9</v>
      </c>
      <c r="G3464" s="49" t="s">
        <v>6</v>
      </c>
      <c r="H3464" s="73">
        <v>24.95</v>
      </c>
      <c r="I3464" s="73" t="s">
        <v>80</v>
      </c>
      <c r="J3464" s="74">
        <v>0</v>
      </c>
      <c r="K3464" s="73">
        <v>24.95</v>
      </c>
      <c r="L3464" s="73">
        <v>9.3800000000000008</v>
      </c>
      <c r="M3464" s="22">
        <v>3</v>
      </c>
      <c r="N3464" s="22">
        <v>3015</v>
      </c>
      <c r="O3464" s="22" t="s">
        <v>37</v>
      </c>
      <c r="P3464" s="22" t="s">
        <v>29</v>
      </c>
      <c r="Q3464" s="75">
        <v>74.849999999999994</v>
      </c>
      <c r="R3464" s="73">
        <v>0</v>
      </c>
      <c r="S3464" s="73">
        <v>46.709999999999994</v>
      </c>
    </row>
    <row r="3465" spans="1:19" x14ac:dyDescent="0.35">
      <c r="A3465" s="72">
        <v>41400</v>
      </c>
      <c r="B3465" s="22" t="s">
        <v>100</v>
      </c>
      <c r="C3465" s="72" t="s">
        <v>60</v>
      </c>
      <c r="D3465" s="60">
        <v>2380</v>
      </c>
      <c r="E3465" s="22">
        <v>16</v>
      </c>
      <c r="F3465" s="49" t="s">
        <v>7</v>
      </c>
      <c r="G3465" s="49" t="s">
        <v>6</v>
      </c>
      <c r="H3465" s="73">
        <v>27.95</v>
      </c>
      <c r="I3465" s="73" t="s">
        <v>80</v>
      </c>
      <c r="J3465" s="74">
        <v>0</v>
      </c>
      <c r="K3465" s="73">
        <v>27.95</v>
      </c>
      <c r="L3465" s="73">
        <v>15.85</v>
      </c>
      <c r="M3465" s="22">
        <v>5</v>
      </c>
      <c r="N3465" s="22">
        <v>3014</v>
      </c>
      <c r="O3465" s="22" t="s">
        <v>24</v>
      </c>
      <c r="P3465" s="22" t="s">
        <v>25</v>
      </c>
      <c r="Q3465" s="75">
        <v>139.75</v>
      </c>
      <c r="R3465" s="73">
        <v>0</v>
      </c>
      <c r="S3465" s="73">
        <v>60.5</v>
      </c>
    </row>
    <row r="3466" spans="1:19" x14ac:dyDescent="0.35">
      <c r="A3466" s="72">
        <v>41400</v>
      </c>
      <c r="B3466" s="22" t="s">
        <v>100</v>
      </c>
      <c r="C3466" s="72" t="s">
        <v>60</v>
      </c>
      <c r="D3466" s="60">
        <v>2381</v>
      </c>
      <c r="E3466" s="22">
        <v>38</v>
      </c>
      <c r="F3466" s="49" t="s">
        <v>9</v>
      </c>
      <c r="G3466" s="49" t="s">
        <v>6</v>
      </c>
      <c r="H3466" s="73">
        <v>24.95</v>
      </c>
      <c r="I3466" s="73" t="s">
        <v>80</v>
      </c>
      <c r="J3466" s="74">
        <v>0</v>
      </c>
      <c r="K3466" s="73">
        <v>24.95</v>
      </c>
      <c r="L3466" s="73">
        <v>11.48</v>
      </c>
      <c r="M3466" s="22">
        <v>1</v>
      </c>
      <c r="N3466" s="22">
        <v>3023</v>
      </c>
      <c r="O3466" s="22" t="s">
        <v>38</v>
      </c>
      <c r="P3466" s="22" t="s">
        <v>23</v>
      </c>
      <c r="Q3466" s="75">
        <v>24.95</v>
      </c>
      <c r="R3466" s="73">
        <v>0</v>
      </c>
      <c r="S3466" s="73">
        <v>13.469999999999999</v>
      </c>
    </row>
    <row r="3467" spans="1:19" x14ac:dyDescent="0.35">
      <c r="A3467" s="72">
        <v>41400</v>
      </c>
      <c r="B3467" s="22" t="s">
        <v>100</v>
      </c>
      <c r="C3467" s="72" t="s">
        <v>60</v>
      </c>
      <c r="D3467" s="60">
        <v>2382</v>
      </c>
      <c r="E3467" s="22">
        <v>35</v>
      </c>
      <c r="F3467" s="49" t="s">
        <v>9</v>
      </c>
      <c r="G3467" s="49" t="s">
        <v>6</v>
      </c>
      <c r="H3467" s="73">
        <v>0.95</v>
      </c>
      <c r="I3467" s="73" t="s">
        <v>78</v>
      </c>
      <c r="J3467" s="74">
        <v>0</v>
      </c>
      <c r="K3467" s="73">
        <v>0.95</v>
      </c>
      <c r="L3467" s="73">
        <v>0.47</v>
      </c>
      <c r="M3467" s="22">
        <v>12</v>
      </c>
      <c r="N3467" s="22">
        <v>3021</v>
      </c>
      <c r="O3467" s="22" t="s">
        <v>26</v>
      </c>
      <c r="P3467" s="22" t="s">
        <v>27</v>
      </c>
      <c r="Q3467" s="75">
        <v>11.399999999999999</v>
      </c>
      <c r="R3467" s="73">
        <v>0</v>
      </c>
      <c r="S3467" s="73">
        <v>5.76</v>
      </c>
    </row>
    <row r="3468" spans="1:19" x14ac:dyDescent="0.35">
      <c r="A3468" s="72">
        <v>41400</v>
      </c>
      <c r="B3468" s="22" t="s">
        <v>100</v>
      </c>
      <c r="C3468" s="72" t="s">
        <v>60</v>
      </c>
      <c r="D3468" s="60">
        <v>2383</v>
      </c>
      <c r="E3468" s="22">
        <v>12</v>
      </c>
      <c r="F3468" s="49" t="s">
        <v>8</v>
      </c>
      <c r="G3468" s="49" t="s">
        <v>6</v>
      </c>
      <c r="H3468" s="73">
        <v>47.95</v>
      </c>
      <c r="I3468" s="73" t="s">
        <v>82</v>
      </c>
      <c r="J3468" s="74">
        <v>0</v>
      </c>
      <c r="K3468" s="73">
        <v>47.95</v>
      </c>
      <c r="L3468" s="73">
        <v>20.7</v>
      </c>
      <c r="M3468" s="22">
        <v>3</v>
      </c>
      <c r="N3468" s="22">
        <v>3014</v>
      </c>
      <c r="O3468" s="22" t="s">
        <v>24</v>
      </c>
      <c r="P3468" s="22" t="s">
        <v>25</v>
      </c>
      <c r="Q3468" s="75">
        <v>143.85000000000002</v>
      </c>
      <c r="R3468" s="73">
        <v>0</v>
      </c>
      <c r="S3468" s="73">
        <v>81.750000000000014</v>
      </c>
    </row>
    <row r="3469" spans="1:19" x14ac:dyDescent="0.35">
      <c r="A3469" s="72">
        <v>41400</v>
      </c>
      <c r="B3469" s="22" t="s">
        <v>100</v>
      </c>
      <c r="C3469" s="72" t="s">
        <v>60</v>
      </c>
      <c r="D3469" s="60">
        <v>2383</v>
      </c>
      <c r="E3469" s="22">
        <v>45</v>
      </c>
      <c r="F3469" s="49" t="s">
        <v>8</v>
      </c>
      <c r="G3469" s="49" t="s">
        <v>6</v>
      </c>
      <c r="H3469" s="73">
        <v>38.950000000000003</v>
      </c>
      <c r="I3469" s="73" t="s">
        <v>81</v>
      </c>
      <c r="J3469" s="74">
        <v>0</v>
      </c>
      <c r="K3469" s="73">
        <v>38.950000000000003</v>
      </c>
      <c r="L3469" s="73">
        <v>22.33</v>
      </c>
      <c r="M3469" s="22">
        <v>2</v>
      </c>
      <c r="N3469" s="22">
        <v>3014</v>
      </c>
      <c r="O3469" s="22" t="s">
        <v>24</v>
      </c>
      <c r="P3469" s="22" t="s">
        <v>25</v>
      </c>
      <c r="Q3469" s="75">
        <v>77.900000000000006</v>
      </c>
      <c r="R3469" s="73">
        <v>0</v>
      </c>
      <c r="S3469" s="73">
        <v>33.240000000000009</v>
      </c>
    </row>
    <row r="3470" spans="1:19" x14ac:dyDescent="0.35">
      <c r="A3470" s="72">
        <v>41400</v>
      </c>
      <c r="B3470" s="22" t="s">
        <v>100</v>
      </c>
      <c r="C3470" s="72" t="s">
        <v>60</v>
      </c>
      <c r="D3470" s="60">
        <v>2384</v>
      </c>
      <c r="E3470" s="22">
        <v>43</v>
      </c>
      <c r="F3470" s="49" t="s">
        <v>9</v>
      </c>
      <c r="G3470" s="49" t="s">
        <v>6</v>
      </c>
      <c r="H3470" s="73">
        <v>11.95</v>
      </c>
      <c r="I3470" s="73" t="s">
        <v>79</v>
      </c>
      <c r="J3470" s="74">
        <v>0</v>
      </c>
      <c r="K3470" s="73">
        <v>11.95</v>
      </c>
      <c r="L3470" s="73">
        <v>3.32</v>
      </c>
      <c r="M3470" s="22">
        <v>6</v>
      </c>
      <c r="N3470" s="22">
        <v>3016</v>
      </c>
      <c r="O3470" s="22" t="s">
        <v>42</v>
      </c>
      <c r="P3470" s="22" t="s">
        <v>29</v>
      </c>
      <c r="Q3470" s="75">
        <v>71.699999999999989</v>
      </c>
      <c r="R3470" s="73">
        <v>0</v>
      </c>
      <c r="S3470" s="73">
        <v>51.779999999999994</v>
      </c>
    </row>
    <row r="3471" spans="1:19" x14ac:dyDescent="0.35">
      <c r="A3471" s="72">
        <v>41400</v>
      </c>
      <c r="B3471" s="22" t="s">
        <v>100</v>
      </c>
      <c r="C3471" s="72" t="s">
        <v>60</v>
      </c>
      <c r="D3471" s="60">
        <v>2385</v>
      </c>
      <c r="E3471" s="22">
        <v>5</v>
      </c>
      <c r="F3471" s="49" t="s">
        <v>8</v>
      </c>
      <c r="G3471" s="49" t="s">
        <v>6</v>
      </c>
      <c r="H3471" s="73">
        <v>24.95</v>
      </c>
      <c r="I3471" s="73" t="s">
        <v>80</v>
      </c>
      <c r="J3471" s="74">
        <v>0</v>
      </c>
      <c r="K3471" s="73">
        <v>24.95</v>
      </c>
      <c r="L3471" s="73">
        <v>12.27</v>
      </c>
      <c r="M3471" s="22">
        <v>8</v>
      </c>
      <c r="N3471" s="22">
        <v>3029</v>
      </c>
      <c r="O3471" s="22" t="s">
        <v>46</v>
      </c>
      <c r="P3471" s="22" t="s">
        <v>23</v>
      </c>
      <c r="Q3471" s="75">
        <v>199.6</v>
      </c>
      <c r="R3471" s="73">
        <v>0</v>
      </c>
      <c r="S3471" s="73">
        <v>101.44</v>
      </c>
    </row>
    <row r="3472" spans="1:19" x14ac:dyDescent="0.35">
      <c r="A3472" s="72">
        <v>41400</v>
      </c>
      <c r="B3472" s="22" t="s">
        <v>100</v>
      </c>
      <c r="C3472" s="72" t="s">
        <v>60</v>
      </c>
      <c r="D3472" s="60">
        <v>2386</v>
      </c>
      <c r="E3472" s="22">
        <v>31</v>
      </c>
      <c r="F3472" s="49" t="s">
        <v>7</v>
      </c>
      <c r="G3472" s="49" t="s">
        <v>6</v>
      </c>
      <c r="H3472" s="73">
        <v>0.95</v>
      </c>
      <c r="I3472" s="73" t="s">
        <v>78</v>
      </c>
      <c r="J3472" s="74">
        <v>0</v>
      </c>
      <c r="K3472" s="73">
        <v>0.95</v>
      </c>
      <c r="L3472" s="73">
        <v>0.34</v>
      </c>
      <c r="M3472" s="22">
        <v>21</v>
      </c>
      <c r="N3472" s="22">
        <v>3020</v>
      </c>
      <c r="O3472" s="22" t="s">
        <v>26</v>
      </c>
      <c r="P3472" s="22" t="s">
        <v>27</v>
      </c>
      <c r="Q3472" s="75">
        <v>19.95</v>
      </c>
      <c r="R3472" s="73">
        <v>0</v>
      </c>
      <c r="S3472" s="73">
        <v>12.809999999999997</v>
      </c>
    </row>
    <row r="3473" spans="1:19" x14ac:dyDescent="0.35">
      <c r="A3473" s="72">
        <v>41400</v>
      </c>
      <c r="B3473" s="22" t="s">
        <v>100</v>
      </c>
      <c r="C3473" s="72" t="s">
        <v>60</v>
      </c>
      <c r="D3473" s="60">
        <v>2387</v>
      </c>
      <c r="E3473" s="22">
        <v>5</v>
      </c>
      <c r="F3473" s="49" t="s">
        <v>8</v>
      </c>
      <c r="G3473" s="49" t="s">
        <v>6</v>
      </c>
      <c r="H3473" s="73">
        <v>24.95</v>
      </c>
      <c r="I3473" s="73" t="s">
        <v>80</v>
      </c>
      <c r="J3473" s="74">
        <v>0</v>
      </c>
      <c r="K3473" s="73">
        <v>24.95</v>
      </c>
      <c r="L3473" s="73">
        <v>12.27</v>
      </c>
      <c r="M3473" s="22">
        <v>7</v>
      </c>
      <c r="N3473" s="22">
        <v>3025</v>
      </c>
      <c r="O3473" s="22" t="s">
        <v>35</v>
      </c>
      <c r="P3473" s="22" t="s">
        <v>31</v>
      </c>
      <c r="Q3473" s="75">
        <v>174.65</v>
      </c>
      <c r="R3473" s="73">
        <v>0</v>
      </c>
      <c r="S3473" s="73">
        <v>88.759999999999991</v>
      </c>
    </row>
    <row r="3474" spans="1:19" x14ac:dyDescent="0.35">
      <c r="A3474" s="72">
        <v>41400</v>
      </c>
      <c r="B3474" s="22" t="s">
        <v>100</v>
      </c>
      <c r="C3474" s="72" t="s">
        <v>60</v>
      </c>
      <c r="D3474" s="60">
        <v>2388</v>
      </c>
      <c r="E3474" s="22">
        <v>2</v>
      </c>
      <c r="F3474" s="49" t="s">
        <v>7</v>
      </c>
      <c r="G3474" s="49" t="s">
        <v>6</v>
      </c>
      <c r="H3474" s="73">
        <v>44.95</v>
      </c>
      <c r="I3474" s="73" t="s">
        <v>82</v>
      </c>
      <c r="J3474" s="74">
        <v>0</v>
      </c>
      <c r="K3474" s="73">
        <v>44.95</v>
      </c>
      <c r="L3474" s="73">
        <v>27.95</v>
      </c>
      <c r="M3474" s="22">
        <v>6</v>
      </c>
      <c r="N3474" s="22">
        <v>3031</v>
      </c>
      <c r="O3474" s="22" t="s">
        <v>48</v>
      </c>
      <c r="P3474" s="22" t="s">
        <v>23</v>
      </c>
      <c r="Q3474" s="75">
        <v>269.70000000000005</v>
      </c>
      <c r="R3474" s="73">
        <v>0</v>
      </c>
      <c r="S3474" s="73">
        <v>102.00000000000003</v>
      </c>
    </row>
    <row r="3475" spans="1:19" x14ac:dyDescent="0.35">
      <c r="A3475" s="72">
        <v>41400</v>
      </c>
      <c r="B3475" s="22" t="s">
        <v>100</v>
      </c>
      <c r="C3475" s="72" t="s">
        <v>60</v>
      </c>
      <c r="D3475" s="60">
        <v>2389</v>
      </c>
      <c r="E3475" s="22">
        <v>17</v>
      </c>
      <c r="F3475" s="49" t="s">
        <v>8</v>
      </c>
      <c r="G3475" s="49" t="s">
        <v>6</v>
      </c>
      <c r="H3475" s="73">
        <v>49.95</v>
      </c>
      <c r="I3475" s="73" t="s">
        <v>82</v>
      </c>
      <c r="J3475" s="74">
        <v>0</v>
      </c>
      <c r="K3475" s="73">
        <v>49.95</v>
      </c>
      <c r="L3475" s="73">
        <v>23.93</v>
      </c>
      <c r="M3475" s="22">
        <v>24</v>
      </c>
      <c r="N3475" s="22">
        <v>3021</v>
      </c>
      <c r="O3475" s="22" t="s">
        <v>26</v>
      </c>
      <c r="P3475" s="22" t="s">
        <v>27</v>
      </c>
      <c r="Q3475" s="75">
        <v>1198.8000000000002</v>
      </c>
      <c r="R3475" s="73">
        <v>0</v>
      </c>
      <c r="S3475" s="73">
        <v>624.48</v>
      </c>
    </row>
    <row r="3476" spans="1:19" x14ac:dyDescent="0.35">
      <c r="A3476" s="72">
        <v>41400</v>
      </c>
      <c r="B3476" s="22" t="s">
        <v>100</v>
      </c>
      <c r="C3476" s="72" t="s">
        <v>60</v>
      </c>
      <c r="D3476" s="60">
        <v>2390</v>
      </c>
      <c r="E3476" s="22">
        <v>15</v>
      </c>
      <c r="F3476" s="49" t="s">
        <v>7</v>
      </c>
      <c r="G3476" s="49" t="s">
        <v>6</v>
      </c>
      <c r="H3476" s="73">
        <v>28.95</v>
      </c>
      <c r="I3476" s="73" t="s">
        <v>80</v>
      </c>
      <c r="J3476" s="74">
        <v>0.1</v>
      </c>
      <c r="K3476" s="73">
        <v>26.06</v>
      </c>
      <c r="L3476" s="73">
        <v>17.53</v>
      </c>
      <c r="M3476" s="22">
        <v>33</v>
      </c>
      <c r="N3476" s="22">
        <v>3010</v>
      </c>
      <c r="O3476" s="22" t="s">
        <v>45</v>
      </c>
      <c r="P3476" s="22" t="s">
        <v>44</v>
      </c>
      <c r="Q3476" s="75">
        <v>859.9799999999999</v>
      </c>
      <c r="R3476" s="73">
        <v>2.8900000000000006</v>
      </c>
      <c r="S3476" s="73">
        <v>281.4899999999999</v>
      </c>
    </row>
    <row r="3477" spans="1:19" x14ac:dyDescent="0.35">
      <c r="A3477" s="72">
        <v>41400</v>
      </c>
      <c r="B3477" s="22" t="s">
        <v>100</v>
      </c>
      <c r="C3477" s="72" t="s">
        <v>60</v>
      </c>
      <c r="D3477" s="60">
        <v>2391</v>
      </c>
      <c r="E3477" s="22">
        <v>50</v>
      </c>
      <c r="F3477" s="49" t="s">
        <v>8</v>
      </c>
      <c r="G3477" s="49" t="s">
        <v>6</v>
      </c>
      <c r="H3477" s="73">
        <v>24.95</v>
      </c>
      <c r="I3477" s="73" t="s">
        <v>80</v>
      </c>
      <c r="J3477" s="74">
        <v>0</v>
      </c>
      <c r="K3477" s="73">
        <v>24.95</v>
      </c>
      <c r="L3477" s="73">
        <v>12.14</v>
      </c>
      <c r="M3477" s="22">
        <v>2</v>
      </c>
      <c r="N3477" s="22">
        <v>3022</v>
      </c>
      <c r="O3477" s="22" t="s">
        <v>43</v>
      </c>
      <c r="P3477" s="22" t="s">
        <v>44</v>
      </c>
      <c r="Q3477" s="75">
        <v>49.9</v>
      </c>
      <c r="R3477" s="73">
        <v>0</v>
      </c>
      <c r="S3477" s="73">
        <v>25.619999999999997</v>
      </c>
    </row>
    <row r="3478" spans="1:19" x14ac:dyDescent="0.35">
      <c r="A3478" s="72">
        <v>41400</v>
      </c>
      <c r="B3478" s="22" t="s">
        <v>100</v>
      </c>
      <c r="C3478" s="72" t="s">
        <v>60</v>
      </c>
      <c r="D3478" s="60">
        <v>2392</v>
      </c>
      <c r="E3478" s="22">
        <v>8</v>
      </c>
      <c r="F3478" s="49" t="s">
        <v>7</v>
      </c>
      <c r="G3478" s="49" t="s">
        <v>6</v>
      </c>
      <c r="H3478" s="73">
        <v>7.95</v>
      </c>
      <c r="I3478" s="73" t="s">
        <v>78</v>
      </c>
      <c r="J3478" s="74">
        <v>0</v>
      </c>
      <c r="K3478" s="73">
        <v>7.95</v>
      </c>
      <c r="L3478" s="73">
        <v>4.53</v>
      </c>
      <c r="M3478" s="22">
        <v>2</v>
      </c>
      <c r="N3478" s="22">
        <v>3027</v>
      </c>
      <c r="O3478" s="22" t="s">
        <v>50</v>
      </c>
      <c r="P3478" s="22" t="s">
        <v>23</v>
      </c>
      <c r="Q3478" s="75">
        <v>15.9</v>
      </c>
      <c r="R3478" s="73">
        <v>0</v>
      </c>
      <c r="S3478" s="73">
        <v>6.84</v>
      </c>
    </row>
    <row r="3479" spans="1:19" x14ac:dyDescent="0.35">
      <c r="A3479" s="72">
        <v>41400</v>
      </c>
      <c r="B3479" s="22" t="s">
        <v>100</v>
      </c>
      <c r="C3479" s="72" t="s">
        <v>60</v>
      </c>
      <c r="D3479" s="60">
        <v>2392</v>
      </c>
      <c r="E3479" s="22">
        <v>9</v>
      </c>
      <c r="F3479" s="49" t="s">
        <v>7</v>
      </c>
      <c r="G3479" s="49" t="s">
        <v>6</v>
      </c>
      <c r="H3479" s="73">
        <v>48.95</v>
      </c>
      <c r="I3479" s="73" t="s">
        <v>82</v>
      </c>
      <c r="J3479" s="74">
        <v>0</v>
      </c>
      <c r="K3479" s="73">
        <v>48.95</v>
      </c>
      <c r="L3479" s="73">
        <v>24.52</v>
      </c>
      <c r="M3479" s="22">
        <v>9</v>
      </c>
      <c r="N3479" s="22">
        <v>3027</v>
      </c>
      <c r="O3479" s="22" t="s">
        <v>50</v>
      </c>
      <c r="P3479" s="22" t="s">
        <v>23</v>
      </c>
      <c r="Q3479" s="75">
        <v>440.55</v>
      </c>
      <c r="R3479" s="73">
        <v>0</v>
      </c>
      <c r="S3479" s="73">
        <v>219.87000000000003</v>
      </c>
    </row>
    <row r="3480" spans="1:19" x14ac:dyDescent="0.35">
      <c r="A3480" s="72">
        <v>41400</v>
      </c>
      <c r="B3480" s="22" t="s">
        <v>100</v>
      </c>
      <c r="C3480" s="72" t="s">
        <v>60</v>
      </c>
      <c r="D3480" s="60">
        <v>2393</v>
      </c>
      <c r="E3480" s="22">
        <v>3</v>
      </c>
      <c r="F3480" s="49" t="s">
        <v>8</v>
      </c>
      <c r="G3480" s="49" t="s">
        <v>6</v>
      </c>
      <c r="H3480" s="73">
        <v>59.95</v>
      </c>
      <c r="I3480" s="73" t="s">
        <v>83</v>
      </c>
      <c r="J3480" s="74">
        <v>0</v>
      </c>
      <c r="K3480" s="73">
        <v>59.95</v>
      </c>
      <c r="L3480" s="73">
        <v>28.73</v>
      </c>
      <c r="M3480" s="22">
        <v>9</v>
      </c>
      <c r="N3480" s="22">
        <v>3028</v>
      </c>
      <c r="O3480" s="22" t="s">
        <v>39</v>
      </c>
      <c r="P3480" s="22" t="s">
        <v>27</v>
      </c>
      <c r="Q3480" s="75">
        <v>539.55000000000007</v>
      </c>
      <c r="R3480" s="73">
        <v>0</v>
      </c>
      <c r="S3480" s="73">
        <v>280.98</v>
      </c>
    </row>
    <row r="3481" spans="1:19" x14ac:dyDescent="0.35">
      <c r="A3481" s="72">
        <v>41400</v>
      </c>
      <c r="B3481" s="22" t="s">
        <v>100</v>
      </c>
      <c r="C3481" s="72" t="s">
        <v>60</v>
      </c>
      <c r="D3481" s="60">
        <v>2394</v>
      </c>
      <c r="E3481" s="22">
        <v>35</v>
      </c>
      <c r="F3481" s="49" t="s">
        <v>7</v>
      </c>
      <c r="G3481" s="49" t="s">
        <v>6</v>
      </c>
      <c r="H3481" s="73">
        <v>0.95</v>
      </c>
      <c r="I3481" s="73" t="s">
        <v>78</v>
      </c>
      <c r="J3481" s="74">
        <v>0</v>
      </c>
      <c r="K3481" s="73">
        <v>0.95</v>
      </c>
      <c r="L3481" s="73">
        <v>0.47</v>
      </c>
      <c r="M3481" s="22">
        <v>17</v>
      </c>
      <c r="N3481" s="22">
        <v>3014</v>
      </c>
      <c r="O3481" s="22" t="s">
        <v>24</v>
      </c>
      <c r="P3481" s="22" t="s">
        <v>25</v>
      </c>
      <c r="Q3481" s="75">
        <v>16.149999999999999</v>
      </c>
      <c r="R3481" s="73">
        <v>0</v>
      </c>
      <c r="S3481" s="73">
        <v>8.16</v>
      </c>
    </row>
    <row r="3482" spans="1:19" x14ac:dyDescent="0.35">
      <c r="A3482" s="72">
        <v>41400</v>
      </c>
      <c r="B3482" s="22" t="s">
        <v>100</v>
      </c>
      <c r="C3482" s="72" t="s">
        <v>60</v>
      </c>
      <c r="D3482" s="60">
        <v>2395</v>
      </c>
      <c r="E3482" s="22">
        <v>1</v>
      </c>
      <c r="F3482" s="49" t="s">
        <v>9</v>
      </c>
      <c r="G3482" s="49" t="s">
        <v>6</v>
      </c>
      <c r="H3482" s="73">
        <v>43.95</v>
      </c>
      <c r="I3482" s="73" t="s">
        <v>82</v>
      </c>
      <c r="J3482" s="74">
        <v>0</v>
      </c>
      <c r="K3482" s="73">
        <v>43.95</v>
      </c>
      <c r="L3482" s="73">
        <v>25.6</v>
      </c>
      <c r="M3482" s="22">
        <v>15</v>
      </c>
      <c r="N3482" s="22">
        <v>3030</v>
      </c>
      <c r="O3482" s="22" t="s">
        <v>40</v>
      </c>
      <c r="P3482" s="22" t="s">
        <v>41</v>
      </c>
      <c r="Q3482" s="75">
        <v>659.25</v>
      </c>
      <c r="R3482" s="73">
        <v>0</v>
      </c>
      <c r="S3482" s="73">
        <v>275.25</v>
      </c>
    </row>
    <row r="3483" spans="1:19" x14ac:dyDescent="0.35">
      <c r="A3483" s="72">
        <v>41400</v>
      </c>
      <c r="B3483" s="22" t="s">
        <v>100</v>
      </c>
      <c r="C3483" s="72" t="s">
        <v>60</v>
      </c>
      <c r="D3483" s="60">
        <v>2396</v>
      </c>
      <c r="E3483" s="22">
        <v>40</v>
      </c>
      <c r="F3483" s="49" t="s">
        <v>8</v>
      </c>
      <c r="G3483" s="49" t="s">
        <v>6</v>
      </c>
      <c r="H3483" s="73">
        <v>16.95</v>
      </c>
      <c r="I3483" s="73" t="s">
        <v>79</v>
      </c>
      <c r="J3483" s="74">
        <v>0</v>
      </c>
      <c r="K3483" s="73">
        <v>16.95</v>
      </c>
      <c r="L3483" s="73">
        <v>6.53</v>
      </c>
      <c r="M3483" s="22">
        <v>14</v>
      </c>
      <c r="N3483" s="22">
        <v>3029</v>
      </c>
      <c r="O3483" s="22" t="s">
        <v>46</v>
      </c>
      <c r="P3483" s="22" t="s">
        <v>23</v>
      </c>
      <c r="Q3483" s="75">
        <v>237.29999999999998</v>
      </c>
      <c r="R3483" s="73">
        <v>0</v>
      </c>
      <c r="S3483" s="73">
        <v>145.87999999999997</v>
      </c>
    </row>
    <row r="3484" spans="1:19" x14ac:dyDescent="0.35">
      <c r="A3484" s="72">
        <v>41400</v>
      </c>
      <c r="B3484" s="22" t="s">
        <v>100</v>
      </c>
      <c r="C3484" s="72" t="s">
        <v>60</v>
      </c>
      <c r="D3484" s="60">
        <v>2397</v>
      </c>
      <c r="E3484" s="22">
        <v>16</v>
      </c>
      <c r="F3484" s="49" t="s">
        <v>9</v>
      </c>
      <c r="G3484" s="49" t="s">
        <v>6</v>
      </c>
      <c r="H3484" s="73">
        <v>27.95</v>
      </c>
      <c r="I3484" s="73" t="s">
        <v>80</v>
      </c>
      <c r="J3484" s="74">
        <v>0</v>
      </c>
      <c r="K3484" s="73">
        <v>27.95</v>
      </c>
      <c r="L3484" s="73">
        <v>15.85</v>
      </c>
      <c r="M3484" s="22">
        <v>4</v>
      </c>
      <c r="N3484" s="22">
        <v>3016</v>
      </c>
      <c r="O3484" s="22" t="s">
        <v>42</v>
      </c>
      <c r="P3484" s="22" t="s">
        <v>29</v>
      </c>
      <c r="Q3484" s="75">
        <v>111.8</v>
      </c>
      <c r="R3484" s="73">
        <v>0</v>
      </c>
      <c r="S3484" s="73">
        <v>48.4</v>
      </c>
    </row>
    <row r="3485" spans="1:19" x14ac:dyDescent="0.35">
      <c r="A3485" s="72">
        <v>41400</v>
      </c>
      <c r="B3485" s="22" t="s">
        <v>100</v>
      </c>
      <c r="C3485" s="72" t="s">
        <v>60</v>
      </c>
      <c r="D3485" s="60">
        <v>2397</v>
      </c>
      <c r="E3485" s="22">
        <v>13</v>
      </c>
      <c r="F3485" s="49" t="s">
        <v>9</v>
      </c>
      <c r="G3485" s="49" t="s">
        <v>6</v>
      </c>
      <c r="H3485" s="73">
        <v>26.95</v>
      </c>
      <c r="I3485" s="73" t="s">
        <v>80</v>
      </c>
      <c r="J3485" s="74">
        <v>0</v>
      </c>
      <c r="K3485" s="73">
        <v>26.95</v>
      </c>
      <c r="L3485" s="73">
        <v>13.26</v>
      </c>
      <c r="M3485" s="22">
        <v>18</v>
      </c>
      <c r="N3485" s="22">
        <v>3016</v>
      </c>
      <c r="O3485" s="22" t="s">
        <v>42</v>
      </c>
      <c r="P3485" s="22" t="s">
        <v>29</v>
      </c>
      <c r="Q3485" s="75">
        <v>485.09999999999997</v>
      </c>
      <c r="R3485" s="73">
        <v>0</v>
      </c>
      <c r="S3485" s="73">
        <v>246.42</v>
      </c>
    </row>
    <row r="3486" spans="1:19" x14ac:dyDescent="0.35">
      <c r="A3486" s="72">
        <v>41400</v>
      </c>
      <c r="B3486" s="22" t="s">
        <v>100</v>
      </c>
      <c r="C3486" s="72" t="s">
        <v>60</v>
      </c>
      <c r="D3486" s="60">
        <v>2397</v>
      </c>
      <c r="E3486" s="22">
        <v>45</v>
      </c>
      <c r="F3486" s="49" t="s">
        <v>9</v>
      </c>
      <c r="G3486" s="49" t="s">
        <v>6</v>
      </c>
      <c r="H3486" s="73">
        <v>38.950000000000003</v>
      </c>
      <c r="I3486" s="73" t="s">
        <v>81</v>
      </c>
      <c r="J3486" s="74">
        <v>0</v>
      </c>
      <c r="K3486" s="73">
        <v>38.950000000000003</v>
      </c>
      <c r="L3486" s="73">
        <v>22.33</v>
      </c>
      <c r="M3486" s="22">
        <v>4</v>
      </c>
      <c r="N3486" s="22">
        <v>3016</v>
      </c>
      <c r="O3486" s="22" t="s">
        <v>42</v>
      </c>
      <c r="P3486" s="22" t="s">
        <v>29</v>
      </c>
      <c r="Q3486" s="75">
        <v>155.80000000000001</v>
      </c>
      <c r="R3486" s="73">
        <v>0</v>
      </c>
      <c r="S3486" s="73">
        <v>66.480000000000018</v>
      </c>
    </row>
    <row r="3487" spans="1:19" x14ac:dyDescent="0.35">
      <c r="A3487" s="72">
        <v>41400</v>
      </c>
      <c r="B3487" s="22" t="s">
        <v>100</v>
      </c>
      <c r="C3487" s="72" t="s">
        <v>60</v>
      </c>
      <c r="D3487" s="60">
        <v>2398</v>
      </c>
      <c r="E3487" s="22">
        <v>22</v>
      </c>
      <c r="F3487" s="49" t="s">
        <v>8</v>
      </c>
      <c r="G3487" s="49" t="s">
        <v>6</v>
      </c>
      <c r="H3487" s="73">
        <v>0.95</v>
      </c>
      <c r="I3487" s="73" t="s">
        <v>78</v>
      </c>
      <c r="J3487" s="74">
        <v>0</v>
      </c>
      <c r="K3487" s="73">
        <v>0.95</v>
      </c>
      <c r="L3487" s="73">
        <v>0.56999999999999995</v>
      </c>
      <c r="M3487" s="22">
        <v>11</v>
      </c>
      <c r="N3487" s="22">
        <v>3032</v>
      </c>
      <c r="O3487" s="22" t="s">
        <v>30</v>
      </c>
      <c r="P3487" s="22" t="s">
        <v>31</v>
      </c>
      <c r="Q3487" s="75">
        <v>10.45</v>
      </c>
      <c r="R3487" s="73">
        <v>0</v>
      </c>
      <c r="S3487" s="73">
        <v>4.18</v>
      </c>
    </row>
    <row r="3488" spans="1:19" x14ac:dyDescent="0.35">
      <c r="A3488" s="72">
        <v>41400</v>
      </c>
      <c r="B3488" s="22" t="s">
        <v>100</v>
      </c>
      <c r="C3488" s="72" t="s">
        <v>60</v>
      </c>
      <c r="D3488" s="60">
        <v>2398</v>
      </c>
      <c r="E3488" s="22">
        <v>50</v>
      </c>
      <c r="F3488" s="49" t="s">
        <v>8</v>
      </c>
      <c r="G3488" s="49" t="s">
        <v>6</v>
      </c>
      <c r="H3488" s="73">
        <v>24.95</v>
      </c>
      <c r="I3488" s="73" t="s">
        <v>80</v>
      </c>
      <c r="J3488" s="74">
        <v>0.1</v>
      </c>
      <c r="K3488" s="73">
        <v>22.46</v>
      </c>
      <c r="L3488" s="73">
        <v>12.14</v>
      </c>
      <c r="M3488" s="22">
        <v>3</v>
      </c>
      <c r="N3488" s="22">
        <v>3032</v>
      </c>
      <c r="O3488" s="22" t="s">
        <v>30</v>
      </c>
      <c r="P3488" s="22" t="s">
        <v>31</v>
      </c>
      <c r="Q3488" s="75">
        <v>67.38</v>
      </c>
      <c r="R3488" s="73">
        <v>2.4899999999999984</v>
      </c>
      <c r="S3488" s="73">
        <v>30.96</v>
      </c>
    </row>
    <row r="3489" spans="1:19" x14ac:dyDescent="0.35">
      <c r="A3489" s="72">
        <v>41400</v>
      </c>
      <c r="B3489" s="22" t="s">
        <v>100</v>
      </c>
      <c r="C3489" s="72" t="s">
        <v>60</v>
      </c>
      <c r="D3489" s="60">
        <v>2398</v>
      </c>
      <c r="E3489" s="22">
        <v>49</v>
      </c>
      <c r="F3489" s="49" t="s">
        <v>8</v>
      </c>
      <c r="G3489" s="49" t="s">
        <v>6</v>
      </c>
      <c r="H3489" s="73">
        <v>63.95</v>
      </c>
      <c r="I3489" s="73" t="s">
        <v>83</v>
      </c>
      <c r="J3489" s="74">
        <v>0</v>
      </c>
      <c r="K3489" s="73">
        <v>63.95</v>
      </c>
      <c r="L3489" s="73">
        <v>27.1</v>
      </c>
      <c r="M3489" s="22">
        <v>4</v>
      </c>
      <c r="N3489" s="22">
        <v>3032</v>
      </c>
      <c r="O3489" s="22" t="s">
        <v>30</v>
      </c>
      <c r="P3489" s="22" t="s">
        <v>31</v>
      </c>
      <c r="Q3489" s="75">
        <v>255.8</v>
      </c>
      <c r="R3489" s="73">
        <v>0</v>
      </c>
      <c r="S3489" s="73">
        <v>147.4</v>
      </c>
    </row>
    <row r="3490" spans="1:19" x14ac:dyDescent="0.35">
      <c r="A3490" s="72">
        <v>41400</v>
      </c>
      <c r="B3490" s="22" t="s">
        <v>100</v>
      </c>
      <c r="C3490" s="72" t="s">
        <v>60</v>
      </c>
      <c r="D3490" s="60">
        <v>2398</v>
      </c>
      <c r="E3490" s="22">
        <v>28</v>
      </c>
      <c r="F3490" s="49" t="s">
        <v>8</v>
      </c>
      <c r="G3490" s="49" t="s">
        <v>6</v>
      </c>
      <c r="H3490" s="73">
        <v>0.95</v>
      </c>
      <c r="I3490" s="73" t="s">
        <v>78</v>
      </c>
      <c r="J3490" s="74">
        <v>0.1</v>
      </c>
      <c r="K3490" s="73">
        <v>0.86</v>
      </c>
      <c r="L3490" s="73">
        <v>0.5</v>
      </c>
      <c r="M3490" s="22">
        <v>19</v>
      </c>
      <c r="N3490" s="22">
        <v>3032</v>
      </c>
      <c r="O3490" s="22" t="s">
        <v>30</v>
      </c>
      <c r="P3490" s="22" t="s">
        <v>31</v>
      </c>
      <c r="Q3490" s="75">
        <v>16.34</v>
      </c>
      <c r="R3490" s="73">
        <v>8.9999999999999969E-2</v>
      </c>
      <c r="S3490" s="73">
        <v>6.84</v>
      </c>
    </row>
    <row r="3491" spans="1:19" x14ac:dyDescent="0.35">
      <c r="A3491" s="72">
        <v>41400</v>
      </c>
      <c r="B3491" s="22" t="s">
        <v>100</v>
      </c>
      <c r="C3491" s="72" t="s">
        <v>60</v>
      </c>
      <c r="D3491" s="60">
        <v>2398</v>
      </c>
      <c r="E3491" s="22">
        <v>32</v>
      </c>
      <c r="F3491" s="49" t="s">
        <v>8</v>
      </c>
      <c r="G3491" s="49" t="s">
        <v>6</v>
      </c>
      <c r="H3491" s="73">
        <v>22.95</v>
      </c>
      <c r="I3491" s="73" t="s">
        <v>80</v>
      </c>
      <c r="J3491" s="74">
        <v>0</v>
      </c>
      <c r="K3491" s="73">
        <v>22.95</v>
      </c>
      <c r="L3491" s="73">
        <v>11.78</v>
      </c>
      <c r="M3491" s="22">
        <v>5</v>
      </c>
      <c r="N3491" s="22">
        <v>3032</v>
      </c>
      <c r="O3491" s="22" t="s">
        <v>30</v>
      </c>
      <c r="P3491" s="22" t="s">
        <v>31</v>
      </c>
      <c r="Q3491" s="75">
        <v>114.75</v>
      </c>
      <c r="R3491" s="73">
        <v>0</v>
      </c>
      <c r="S3491" s="73">
        <v>55.85</v>
      </c>
    </row>
    <row r="3492" spans="1:19" x14ac:dyDescent="0.35">
      <c r="A3492" s="72">
        <v>41400</v>
      </c>
      <c r="B3492" s="22" t="s">
        <v>100</v>
      </c>
      <c r="C3492" s="72" t="s">
        <v>60</v>
      </c>
      <c r="D3492" s="60">
        <v>2399</v>
      </c>
      <c r="E3492" s="22">
        <v>17</v>
      </c>
      <c r="F3492" s="49" t="s">
        <v>7</v>
      </c>
      <c r="G3492" s="49" t="s">
        <v>6</v>
      </c>
      <c r="H3492" s="73">
        <v>49.95</v>
      </c>
      <c r="I3492" s="73" t="s">
        <v>82</v>
      </c>
      <c r="J3492" s="74">
        <v>0</v>
      </c>
      <c r="K3492" s="73">
        <v>49.95</v>
      </c>
      <c r="L3492" s="73">
        <v>23.93</v>
      </c>
      <c r="M3492" s="22">
        <v>14</v>
      </c>
      <c r="N3492" s="22">
        <v>3025</v>
      </c>
      <c r="O3492" s="22" t="s">
        <v>35</v>
      </c>
      <c r="P3492" s="22" t="s">
        <v>31</v>
      </c>
      <c r="Q3492" s="75">
        <v>699.30000000000007</v>
      </c>
      <c r="R3492" s="73">
        <v>0</v>
      </c>
      <c r="S3492" s="73">
        <v>364.28000000000003</v>
      </c>
    </row>
    <row r="3493" spans="1:19" x14ac:dyDescent="0.35">
      <c r="A3493" s="72">
        <v>41400</v>
      </c>
      <c r="B3493" s="22" t="s">
        <v>100</v>
      </c>
      <c r="C3493" s="72" t="s">
        <v>60</v>
      </c>
      <c r="D3493" s="60">
        <v>2400</v>
      </c>
      <c r="E3493" s="22">
        <v>46</v>
      </c>
      <c r="F3493" s="49" t="s">
        <v>9</v>
      </c>
      <c r="G3493" s="49" t="s">
        <v>6</v>
      </c>
      <c r="H3493" s="73">
        <v>55.95</v>
      </c>
      <c r="I3493" s="73" t="s">
        <v>83</v>
      </c>
      <c r="J3493" s="74">
        <v>0</v>
      </c>
      <c r="K3493" s="73">
        <v>55.95</v>
      </c>
      <c r="L3493" s="73">
        <v>32.47</v>
      </c>
      <c r="M3493" s="22">
        <v>12</v>
      </c>
      <c r="N3493" s="22">
        <v>3031</v>
      </c>
      <c r="O3493" s="22" t="s">
        <v>48</v>
      </c>
      <c r="P3493" s="22" t="s">
        <v>23</v>
      </c>
      <c r="Q3493" s="75">
        <v>671.40000000000009</v>
      </c>
      <c r="R3493" s="73">
        <v>0</v>
      </c>
      <c r="S3493" s="73">
        <v>281.76000000000005</v>
      </c>
    </row>
    <row r="3494" spans="1:19" x14ac:dyDescent="0.35">
      <c r="A3494" s="72">
        <v>41400</v>
      </c>
      <c r="B3494" s="22" t="s">
        <v>100</v>
      </c>
      <c r="C3494" s="72" t="s">
        <v>60</v>
      </c>
      <c r="D3494" s="60">
        <v>2401</v>
      </c>
      <c r="E3494" s="22">
        <v>20</v>
      </c>
      <c r="F3494" s="49" t="s">
        <v>8</v>
      </c>
      <c r="G3494" s="49" t="s">
        <v>6</v>
      </c>
      <c r="H3494" s="73">
        <v>16.95</v>
      </c>
      <c r="I3494" s="73" t="s">
        <v>79</v>
      </c>
      <c r="J3494" s="74">
        <v>0</v>
      </c>
      <c r="K3494" s="73">
        <v>16.95</v>
      </c>
      <c r="L3494" s="73">
        <v>6.76</v>
      </c>
      <c r="M3494" s="22">
        <v>18</v>
      </c>
      <c r="N3494" s="22">
        <v>3017</v>
      </c>
      <c r="O3494" s="22" t="s">
        <v>32</v>
      </c>
      <c r="P3494" s="22" t="s">
        <v>29</v>
      </c>
      <c r="Q3494" s="75">
        <v>305.09999999999997</v>
      </c>
      <c r="R3494" s="73">
        <v>0</v>
      </c>
      <c r="S3494" s="73">
        <v>183.42</v>
      </c>
    </row>
    <row r="3495" spans="1:19" x14ac:dyDescent="0.35">
      <c r="A3495" s="72">
        <v>41400</v>
      </c>
      <c r="B3495" s="22" t="s">
        <v>100</v>
      </c>
      <c r="C3495" s="72" t="s">
        <v>60</v>
      </c>
      <c r="D3495" s="60">
        <v>2402</v>
      </c>
      <c r="E3495" s="22">
        <v>11</v>
      </c>
      <c r="F3495" s="49" t="s">
        <v>9</v>
      </c>
      <c r="G3495" s="49" t="s">
        <v>6</v>
      </c>
      <c r="H3495" s="73">
        <v>65.95</v>
      </c>
      <c r="I3495" s="73" t="s">
        <v>83</v>
      </c>
      <c r="J3495" s="74">
        <v>0</v>
      </c>
      <c r="K3495" s="73">
        <v>65.95</v>
      </c>
      <c r="L3495" s="73">
        <v>37.97</v>
      </c>
      <c r="M3495" s="22">
        <v>19</v>
      </c>
      <c r="N3495" s="22">
        <v>3012</v>
      </c>
      <c r="O3495" s="22" t="s">
        <v>36</v>
      </c>
      <c r="P3495" s="22" t="s">
        <v>34</v>
      </c>
      <c r="Q3495" s="75">
        <v>1253.05</v>
      </c>
      <c r="R3495" s="73">
        <v>0</v>
      </c>
      <c r="S3495" s="73">
        <v>531.62000000000012</v>
      </c>
    </row>
    <row r="3496" spans="1:19" x14ac:dyDescent="0.35">
      <c r="A3496" s="72">
        <v>41400</v>
      </c>
      <c r="B3496" s="22" t="s">
        <v>100</v>
      </c>
      <c r="C3496" s="72" t="s">
        <v>60</v>
      </c>
      <c r="D3496" s="60">
        <v>2403</v>
      </c>
      <c r="E3496" s="22">
        <v>19</v>
      </c>
      <c r="F3496" s="49" t="s">
        <v>8</v>
      </c>
      <c r="G3496" s="49" t="s">
        <v>6</v>
      </c>
      <c r="H3496" s="73">
        <v>49.95</v>
      </c>
      <c r="I3496" s="73" t="s">
        <v>82</v>
      </c>
      <c r="J3496" s="74">
        <v>0</v>
      </c>
      <c r="K3496" s="73">
        <v>49.95</v>
      </c>
      <c r="L3496" s="73">
        <v>24.77</v>
      </c>
      <c r="M3496" s="22">
        <v>20</v>
      </c>
      <c r="N3496" s="22">
        <v>3019</v>
      </c>
      <c r="O3496" s="22" t="s">
        <v>28</v>
      </c>
      <c r="P3496" s="22" t="s">
        <v>29</v>
      </c>
      <c r="Q3496" s="75">
        <v>999</v>
      </c>
      <c r="R3496" s="73">
        <v>0</v>
      </c>
      <c r="S3496" s="73">
        <v>503.60000000000008</v>
      </c>
    </row>
    <row r="3497" spans="1:19" x14ac:dyDescent="0.35">
      <c r="A3497" s="72">
        <v>41400</v>
      </c>
      <c r="B3497" s="22" t="s">
        <v>100</v>
      </c>
      <c r="C3497" s="72" t="s">
        <v>60</v>
      </c>
      <c r="D3497" s="60">
        <v>2404</v>
      </c>
      <c r="E3497" s="22">
        <v>19</v>
      </c>
      <c r="F3497" s="49" t="s">
        <v>7</v>
      </c>
      <c r="G3497" s="49" t="s">
        <v>6</v>
      </c>
      <c r="H3497" s="73">
        <v>49.95</v>
      </c>
      <c r="I3497" s="73" t="s">
        <v>82</v>
      </c>
      <c r="J3497" s="74">
        <v>0</v>
      </c>
      <c r="K3497" s="73">
        <v>49.95</v>
      </c>
      <c r="L3497" s="73">
        <v>24.77</v>
      </c>
      <c r="M3497" s="22">
        <v>28</v>
      </c>
      <c r="N3497" s="22">
        <v>3025</v>
      </c>
      <c r="O3497" s="22" t="s">
        <v>35</v>
      </c>
      <c r="P3497" s="22" t="s">
        <v>31</v>
      </c>
      <c r="Q3497" s="75">
        <v>1398.6000000000001</v>
      </c>
      <c r="R3497" s="73">
        <v>0</v>
      </c>
      <c r="S3497" s="73">
        <v>705.04000000000008</v>
      </c>
    </row>
    <row r="3498" spans="1:19" x14ac:dyDescent="0.35">
      <c r="A3498" s="72">
        <v>41400</v>
      </c>
      <c r="B3498" s="22" t="s">
        <v>100</v>
      </c>
      <c r="C3498" s="72" t="s">
        <v>60</v>
      </c>
      <c r="D3498" s="60">
        <v>2405</v>
      </c>
      <c r="E3498" s="22">
        <v>5</v>
      </c>
      <c r="F3498" s="49" t="s">
        <v>9</v>
      </c>
      <c r="G3498" s="49" t="s">
        <v>6</v>
      </c>
      <c r="H3498" s="73">
        <v>24.95</v>
      </c>
      <c r="I3498" s="73" t="s">
        <v>80</v>
      </c>
      <c r="J3498" s="74">
        <v>0</v>
      </c>
      <c r="K3498" s="73">
        <v>24.95</v>
      </c>
      <c r="L3498" s="73">
        <v>12.27</v>
      </c>
      <c r="M3498" s="22">
        <v>2</v>
      </c>
      <c r="N3498" s="22">
        <v>3016</v>
      </c>
      <c r="O3498" s="22" t="s">
        <v>42</v>
      </c>
      <c r="P3498" s="22" t="s">
        <v>29</v>
      </c>
      <c r="Q3498" s="75">
        <v>49.9</v>
      </c>
      <c r="R3498" s="73">
        <v>0</v>
      </c>
      <c r="S3498" s="73">
        <v>25.36</v>
      </c>
    </row>
    <row r="3499" spans="1:19" x14ac:dyDescent="0.35">
      <c r="A3499" s="72">
        <v>41400</v>
      </c>
      <c r="B3499" s="22" t="s">
        <v>100</v>
      </c>
      <c r="C3499" s="72" t="s">
        <v>60</v>
      </c>
      <c r="D3499" s="60">
        <v>2406</v>
      </c>
      <c r="E3499" s="22">
        <v>29</v>
      </c>
      <c r="F3499" s="49" t="s">
        <v>7</v>
      </c>
      <c r="G3499" s="49" t="s">
        <v>6</v>
      </c>
      <c r="H3499" s="73">
        <v>40.950000000000003</v>
      </c>
      <c r="I3499" s="73" t="s">
        <v>82</v>
      </c>
      <c r="J3499" s="74">
        <v>0</v>
      </c>
      <c r="K3499" s="73">
        <v>40.950000000000003</v>
      </c>
      <c r="L3499" s="73">
        <v>15.51</v>
      </c>
      <c r="M3499" s="22">
        <v>2</v>
      </c>
      <c r="N3499" s="22">
        <v>3020</v>
      </c>
      <c r="O3499" s="22" t="s">
        <v>26</v>
      </c>
      <c r="P3499" s="22" t="s">
        <v>27</v>
      </c>
      <c r="Q3499" s="75">
        <v>81.900000000000006</v>
      </c>
      <c r="R3499" s="73">
        <v>0</v>
      </c>
      <c r="S3499" s="73">
        <v>50.88000000000001</v>
      </c>
    </row>
    <row r="3500" spans="1:19" x14ac:dyDescent="0.35">
      <c r="A3500" s="72">
        <v>41400</v>
      </c>
      <c r="B3500" s="22" t="s">
        <v>100</v>
      </c>
      <c r="C3500" s="72" t="s">
        <v>60</v>
      </c>
      <c r="D3500" s="60">
        <v>2407</v>
      </c>
      <c r="E3500" s="22">
        <v>40</v>
      </c>
      <c r="F3500" s="49" t="s">
        <v>9</v>
      </c>
      <c r="G3500" s="49" t="s">
        <v>6</v>
      </c>
      <c r="H3500" s="73">
        <v>16.95</v>
      </c>
      <c r="I3500" s="73" t="s">
        <v>79</v>
      </c>
      <c r="J3500" s="74">
        <v>0</v>
      </c>
      <c r="K3500" s="73">
        <v>16.95</v>
      </c>
      <c r="L3500" s="73">
        <v>6.53</v>
      </c>
      <c r="M3500" s="22">
        <v>7</v>
      </c>
      <c r="N3500" s="22">
        <v>3015</v>
      </c>
      <c r="O3500" s="22" t="s">
        <v>37</v>
      </c>
      <c r="P3500" s="22" t="s">
        <v>29</v>
      </c>
      <c r="Q3500" s="75">
        <v>118.64999999999999</v>
      </c>
      <c r="R3500" s="73">
        <v>0</v>
      </c>
      <c r="S3500" s="73">
        <v>72.939999999999984</v>
      </c>
    </row>
    <row r="3501" spans="1:19" x14ac:dyDescent="0.35">
      <c r="A3501" s="72">
        <v>41400</v>
      </c>
      <c r="B3501" s="22" t="s">
        <v>100</v>
      </c>
      <c r="C3501" s="72" t="s">
        <v>60</v>
      </c>
      <c r="D3501" s="60">
        <v>2408</v>
      </c>
      <c r="E3501" s="22">
        <v>15</v>
      </c>
      <c r="F3501" s="49" t="s">
        <v>7</v>
      </c>
      <c r="G3501" s="49" t="s">
        <v>6</v>
      </c>
      <c r="H3501" s="73">
        <v>28.95</v>
      </c>
      <c r="I3501" s="73" t="s">
        <v>80</v>
      </c>
      <c r="J3501" s="74">
        <v>0</v>
      </c>
      <c r="K3501" s="73">
        <v>28.95</v>
      </c>
      <c r="L3501" s="73">
        <v>17.53</v>
      </c>
      <c r="M3501" s="22">
        <v>10</v>
      </c>
      <c r="N3501" s="22">
        <v>3024</v>
      </c>
      <c r="O3501" s="22" t="s">
        <v>47</v>
      </c>
      <c r="P3501" s="22" t="s">
        <v>41</v>
      </c>
      <c r="Q3501" s="75">
        <v>289.5</v>
      </c>
      <c r="R3501" s="73">
        <v>0</v>
      </c>
      <c r="S3501" s="73">
        <v>114.19999999999999</v>
      </c>
    </row>
    <row r="3502" spans="1:19" x14ac:dyDescent="0.35">
      <c r="A3502" s="72">
        <v>41400</v>
      </c>
      <c r="B3502" s="22" t="s">
        <v>100</v>
      </c>
      <c r="C3502" s="72" t="s">
        <v>60</v>
      </c>
      <c r="D3502" s="60">
        <v>2408</v>
      </c>
      <c r="E3502" s="22">
        <v>18</v>
      </c>
      <c r="F3502" s="49" t="s">
        <v>7</v>
      </c>
      <c r="G3502" s="49" t="s">
        <v>6</v>
      </c>
      <c r="H3502" s="73">
        <v>54.95</v>
      </c>
      <c r="I3502" s="73" t="s">
        <v>83</v>
      </c>
      <c r="J3502" s="74">
        <v>0</v>
      </c>
      <c r="K3502" s="73">
        <v>54.95</v>
      </c>
      <c r="L3502" s="73">
        <v>26.65</v>
      </c>
      <c r="M3502" s="22">
        <v>9</v>
      </c>
      <c r="N3502" s="22">
        <v>3024</v>
      </c>
      <c r="O3502" s="22" t="s">
        <v>47</v>
      </c>
      <c r="P3502" s="22" t="s">
        <v>41</v>
      </c>
      <c r="Q3502" s="75">
        <v>494.55</v>
      </c>
      <c r="R3502" s="73">
        <v>0</v>
      </c>
      <c r="S3502" s="73">
        <v>254.70000000000005</v>
      </c>
    </row>
    <row r="3503" spans="1:19" x14ac:dyDescent="0.35">
      <c r="A3503" s="72">
        <v>41400</v>
      </c>
      <c r="B3503" s="22" t="s">
        <v>100</v>
      </c>
      <c r="C3503" s="72" t="s">
        <v>60</v>
      </c>
      <c r="D3503" s="60">
        <v>2409</v>
      </c>
      <c r="E3503" s="22">
        <v>40</v>
      </c>
      <c r="F3503" s="49" t="s">
        <v>8</v>
      </c>
      <c r="G3503" s="49" t="s">
        <v>6</v>
      </c>
      <c r="H3503" s="73">
        <v>16.95</v>
      </c>
      <c r="I3503" s="73" t="s">
        <v>79</v>
      </c>
      <c r="J3503" s="74">
        <v>0</v>
      </c>
      <c r="K3503" s="73">
        <v>16.95</v>
      </c>
      <c r="L3503" s="73">
        <v>6.53</v>
      </c>
      <c r="M3503" s="22">
        <v>12</v>
      </c>
      <c r="N3503" s="22">
        <v>3027</v>
      </c>
      <c r="O3503" s="22" t="s">
        <v>50</v>
      </c>
      <c r="P3503" s="22" t="s">
        <v>23</v>
      </c>
      <c r="Q3503" s="75">
        <v>203.39999999999998</v>
      </c>
      <c r="R3503" s="73">
        <v>0</v>
      </c>
      <c r="S3503" s="73">
        <v>125.03999999999998</v>
      </c>
    </row>
    <row r="3504" spans="1:19" x14ac:dyDescent="0.35">
      <c r="A3504" s="72">
        <v>41400</v>
      </c>
      <c r="B3504" s="22" t="s">
        <v>100</v>
      </c>
      <c r="C3504" s="72" t="s">
        <v>60</v>
      </c>
      <c r="D3504" s="60">
        <v>2410</v>
      </c>
      <c r="E3504" s="22">
        <v>8</v>
      </c>
      <c r="F3504" s="49" t="s">
        <v>7</v>
      </c>
      <c r="G3504" s="49" t="s">
        <v>6</v>
      </c>
      <c r="H3504" s="73">
        <v>7.95</v>
      </c>
      <c r="I3504" s="73" t="s">
        <v>78</v>
      </c>
      <c r="J3504" s="74">
        <v>0</v>
      </c>
      <c r="K3504" s="73">
        <v>7.95</v>
      </c>
      <c r="L3504" s="73">
        <v>4.53</v>
      </c>
      <c r="M3504" s="22">
        <v>3</v>
      </c>
      <c r="N3504" s="22">
        <v>3026</v>
      </c>
      <c r="O3504" s="22" t="s">
        <v>51</v>
      </c>
      <c r="P3504" s="22" t="s">
        <v>41</v>
      </c>
      <c r="Q3504" s="75">
        <v>23.85</v>
      </c>
      <c r="R3504" s="73">
        <v>0</v>
      </c>
      <c r="S3504" s="73">
        <v>10.26</v>
      </c>
    </row>
    <row r="3505" spans="1:19" x14ac:dyDescent="0.35">
      <c r="A3505" s="72">
        <v>41401</v>
      </c>
      <c r="B3505" s="22" t="s">
        <v>101</v>
      </c>
      <c r="C3505" s="72" t="s">
        <v>60</v>
      </c>
      <c r="D3505" s="60">
        <v>2411</v>
      </c>
      <c r="E3505" s="22">
        <v>8</v>
      </c>
      <c r="F3505" s="49" t="s">
        <v>10</v>
      </c>
      <c r="G3505" s="49" t="s">
        <v>5</v>
      </c>
      <c r="H3505" s="73">
        <v>7.95</v>
      </c>
      <c r="I3505" s="73" t="s">
        <v>78</v>
      </c>
      <c r="J3505" s="74">
        <v>0</v>
      </c>
      <c r="K3505" s="73">
        <v>7.95</v>
      </c>
      <c r="L3505" s="73">
        <v>4.53</v>
      </c>
      <c r="M3505" s="22">
        <v>18</v>
      </c>
      <c r="N3505" s="22">
        <v>3012</v>
      </c>
      <c r="O3505" s="22" t="s">
        <v>36</v>
      </c>
      <c r="P3505" s="22" t="s">
        <v>34</v>
      </c>
      <c r="Q3505" s="75">
        <v>143.1</v>
      </c>
      <c r="R3505" s="73">
        <v>0</v>
      </c>
      <c r="S3505" s="73">
        <v>61.56</v>
      </c>
    </row>
    <row r="3506" spans="1:19" x14ac:dyDescent="0.35">
      <c r="A3506" s="72">
        <v>41401</v>
      </c>
      <c r="B3506" s="22" t="s">
        <v>101</v>
      </c>
      <c r="C3506" s="72" t="s">
        <v>60</v>
      </c>
      <c r="D3506" s="60">
        <v>2412</v>
      </c>
      <c r="E3506" s="22">
        <v>36</v>
      </c>
      <c r="F3506" s="49" t="s">
        <v>11</v>
      </c>
      <c r="G3506" s="49" t="s">
        <v>5</v>
      </c>
      <c r="H3506" s="73">
        <v>26.95</v>
      </c>
      <c r="I3506" s="73" t="s">
        <v>80</v>
      </c>
      <c r="J3506" s="74">
        <v>0</v>
      </c>
      <c r="K3506" s="73">
        <v>26.95</v>
      </c>
      <c r="L3506" s="73">
        <v>12.53</v>
      </c>
      <c r="M3506" s="22">
        <v>24</v>
      </c>
      <c r="N3506" s="22">
        <v>3021</v>
      </c>
      <c r="O3506" s="22" t="s">
        <v>26</v>
      </c>
      <c r="P3506" s="22" t="s">
        <v>27</v>
      </c>
      <c r="Q3506" s="75">
        <v>646.79999999999995</v>
      </c>
      <c r="R3506" s="73">
        <v>0</v>
      </c>
      <c r="S3506" s="73">
        <v>346.08</v>
      </c>
    </row>
    <row r="3507" spans="1:19" x14ac:dyDescent="0.35">
      <c r="A3507" s="72">
        <v>41401</v>
      </c>
      <c r="B3507" s="22" t="s">
        <v>101</v>
      </c>
      <c r="C3507" s="72" t="s">
        <v>60</v>
      </c>
      <c r="D3507" s="60">
        <v>2413</v>
      </c>
      <c r="E3507" s="22">
        <v>15</v>
      </c>
      <c r="F3507" s="49" t="s">
        <v>10</v>
      </c>
      <c r="G3507" s="49" t="s">
        <v>5</v>
      </c>
      <c r="H3507" s="73">
        <v>28.95</v>
      </c>
      <c r="I3507" s="73" t="s">
        <v>80</v>
      </c>
      <c r="J3507" s="74">
        <v>0</v>
      </c>
      <c r="K3507" s="73">
        <v>28.95</v>
      </c>
      <c r="L3507" s="73">
        <v>17.53</v>
      </c>
      <c r="M3507" s="22">
        <v>8</v>
      </c>
      <c r="N3507" s="22">
        <v>3031</v>
      </c>
      <c r="O3507" s="22" t="s">
        <v>48</v>
      </c>
      <c r="P3507" s="22" t="s">
        <v>23</v>
      </c>
      <c r="Q3507" s="75">
        <v>231.6</v>
      </c>
      <c r="R3507" s="73">
        <v>0</v>
      </c>
      <c r="S3507" s="73">
        <v>91.359999999999985</v>
      </c>
    </row>
    <row r="3508" spans="1:19" x14ac:dyDescent="0.35">
      <c r="A3508" s="72">
        <v>41401</v>
      </c>
      <c r="B3508" s="22" t="s">
        <v>101</v>
      </c>
      <c r="C3508" s="72" t="s">
        <v>60</v>
      </c>
      <c r="D3508" s="60">
        <v>2413</v>
      </c>
      <c r="E3508" s="22">
        <v>16</v>
      </c>
      <c r="F3508" s="49" t="s">
        <v>10</v>
      </c>
      <c r="G3508" s="49" t="s">
        <v>5</v>
      </c>
      <c r="H3508" s="73">
        <v>27.95</v>
      </c>
      <c r="I3508" s="73" t="s">
        <v>80</v>
      </c>
      <c r="J3508" s="74">
        <v>0</v>
      </c>
      <c r="K3508" s="73">
        <v>27.95</v>
      </c>
      <c r="L3508" s="73">
        <v>15.85</v>
      </c>
      <c r="M3508" s="22">
        <v>5</v>
      </c>
      <c r="N3508" s="22">
        <v>3031</v>
      </c>
      <c r="O3508" s="22" t="s">
        <v>48</v>
      </c>
      <c r="P3508" s="22" t="s">
        <v>23</v>
      </c>
      <c r="Q3508" s="75">
        <v>139.75</v>
      </c>
      <c r="R3508" s="73">
        <v>0</v>
      </c>
      <c r="S3508" s="73">
        <v>60.5</v>
      </c>
    </row>
    <row r="3509" spans="1:19" x14ac:dyDescent="0.35">
      <c r="A3509" s="72">
        <v>41401</v>
      </c>
      <c r="B3509" s="22" t="s">
        <v>101</v>
      </c>
      <c r="C3509" s="72" t="s">
        <v>60</v>
      </c>
      <c r="D3509" s="60">
        <v>2413</v>
      </c>
      <c r="E3509" s="22">
        <v>38</v>
      </c>
      <c r="F3509" s="49" t="s">
        <v>10</v>
      </c>
      <c r="G3509" s="49" t="s">
        <v>5</v>
      </c>
      <c r="H3509" s="73">
        <v>24.95</v>
      </c>
      <c r="I3509" s="73" t="s">
        <v>80</v>
      </c>
      <c r="J3509" s="74">
        <v>0</v>
      </c>
      <c r="K3509" s="73">
        <v>24.95</v>
      </c>
      <c r="L3509" s="73">
        <v>11.48</v>
      </c>
      <c r="M3509" s="22">
        <v>2</v>
      </c>
      <c r="N3509" s="22">
        <v>3031</v>
      </c>
      <c r="O3509" s="22" t="s">
        <v>48</v>
      </c>
      <c r="P3509" s="22" t="s">
        <v>23</v>
      </c>
      <c r="Q3509" s="75">
        <v>49.9</v>
      </c>
      <c r="R3509" s="73">
        <v>0</v>
      </c>
      <c r="S3509" s="73">
        <v>26.939999999999998</v>
      </c>
    </row>
    <row r="3510" spans="1:19" x14ac:dyDescent="0.35">
      <c r="A3510" s="72">
        <v>41401</v>
      </c>
      <c r="B3510" s="22" t="s">
        <v>101</v>
      </c>
      <c r="C3510" s="72" t="s">
        <v>60</v>
      </c>
      <c r="D3510" s="60">
        <v>2414</v>
      </c>
      <c r="E3510" s="22">
        <v>6</v>
      </c>
      <c r="F3510" s="49" t="s">
        <v>11</v>
      </c>
      <c r="G3510" s="49" t="s">
        <v>5</v>
      </c>
      <c r="H3510" s="73">
        <v>55.95</v>
      </c>
      <c r="I3510" s="73" t="s">
        <v>83</v>
      </c>
      <c r="J3510" s="74">
        <v>0</v>
      </c>
      <c r="K3510" s="73">
        <v>55.95</v>
      </c>
      <c r="L3510" s="73">
        <v>16.059999999999999</v>
      </c>
      <c r="M3510" s="22">
        <v>10</v>
      </c>
      <c r="N3510" s="22">
        <v>3017</v>
      </c>
      <c r="O3510" s="22" t="s">
        <v>32</v>
      </c>
      <c r="P3510" s="22" t="s">
        <v>29</v>
      </c>
      <c r="Q3510" s="75">
        <v>559.5</v>
      </c>
      <c r="R3510" s="73">
        <v>0</v>
      </c>
      <c r="S3510" s="73">
        <v>398.9</v>
      </c>
    </row>
    <row r="3511" spans="1:19" x14ac:dyDescent="0.35">
      <c r="A3511" s="72">
        <v>41402</v>
      </c>
      <c r="B3511" s="22" t="s">
        <v>102</v>
      </c>
      <c r="C3511" s="72" t="s">
        <v>60</v>
      </c>
      <c r="D3511" s="60">
        <v>2415</v>
      </c>
      <c r="E3511" s="22">
        <v>5</v>
      </c>
      <c r="F3511" s="49" t="s">
        <v>7</v>
      </c>
      <c r="G3511" s="49" t="s">
        <v>5</v>
      </c>
      <c r="H3511" s="73">
        <v>24.95</v>
      </c>
      <c r="I3511" s="73" t="s">
        <v>80</v>
      </c>
      <c r="J3511" s="74">
        <v>0</v>
      </c>
      <c r="K3511" s="73">
        <v>24.95</v>
      </c>
      <c r="L3511" s="73">
        <v>12.27</v>
      </c>
      <c r="M3511" s="22">
        <v>2</v>
      </c>
      <c r="N3511" s="22">
        <v>3011</v>
      </c>
      <c r="O3511" s="22" t="s">
        <v>52</v>
      </c>
      <c r="P3511" s="22" t="s">
        <v>31</v>
      </c>
      <c r="Q3511" s="75">
        <v>49.9</v>
      </c>
      <c r="R3511" s="73">
        <v>0</v>
      </c>
      <c r="S3511" s="73">
        <v>25.36</v>
      </c>
    </row>
    <row r="3512" spans="1:19" x14ac:dyDescent="0.35">
      <c r="A3512" s="72">
        <v>41402</v>
      </c>
      <c r="B3512" s="22" t="s">
        <v>102</v>
      </c>
      <c r="C3512" s="72" t="s">
        <v>60</v>
      </c>
      <c r="D3512" s="60">
        <v>2415</v>
      </c>
      <c r="E3512" s="22">
        <v>2</v>
      </c>
      <c r="F3512" s="49" t="s">
        <v>7</v>
      </c>
      <c r="G3512" s="49" t="s">
        <v>5</v>
      </c>
      <c r="H3512" s="73">
        <v>44.95</v>
      </c>
      <c r="I3512" s="73" t="s">
        <v>82</v>
      </c>
      <c r="J3512" s="74">
        <v>0</v>
      </c>
      <c r="K3512" s="73">
        <v>44.95</v>
      </c>
      <c r="L3512" s="73">
        <v>27.95</v>
      </c>
      <c r="M3512" s="22">
        <v>4</v>
      </c>
      <c r="N3512" s="22">
        <v>3011</v>
      </c>
      <c r="O3512" s="22" t="s">
        <v>52</v>
      </c>
      <c r="P3512" s="22" t="s">
        <v>31</v>
      </c>
      <c r="Q3512" s="75">
        <v>179.8</v>
      </c>
      <c r="R3512" s="73">
        <v>0</v>
      </c>
      <c r="S3512" s="73">
        <v>68.000000000000014</v>
      </c>
    </row>
    <row r="3513" spans="1:19" x14ac:dyDescent="0.35">
      <c r="A3513" s="72">
        <v>41402</v>
      </c>
      <c r="B3513" s="22" t="s">
        <v>102</v>
      </c>
      <c r="C3513" s="72" t="s">
        <v>60</v>
      </c>
      <c r="D3513" s="60">
        <v>2416</v>
      </c>
      <c r="E3513" s="22">
        <v>27</v>
      </c>
      <c r="F3513" s="49" t="s">
        <v>9</v>
      </c>
      <c r="G3513" s="49" t="s">
        <v>5</v>
      </c>
      <c r="H3513" s="73">
        <v>4.95</v>
      </c>
      <c r="I3513" s="73" t="s">
        <v>78</v>
      </c>
      <c r="J3513" s="74">
        <v>0</v>
      </c>
      <c r="K3513" s="73">
        <v>4.95</v>
      </c>
      <c r="L3513" s="73">
        <v>1.82</v>
      </c>
      <c r="M3513" s="22">
        <v>7</v>
      </c>
      <c r="N3513" s="22">
        <v>3013</v>
      </c>
      <c r="O3513" s="22" t="s">
        <v>33</v>
      </c>
      <c r="P3513" s="22" t="s">
        <v>34</v>
      </c>
      <c r="Q3513" s="75">
        <v>34.65</v>
      </c>
      <c r="R3513" s="73">
        <v>0</v>
      </c>
      <c r="S3513" s="73">
        <v>21.91</v>
      </c>
    </row>
    <row r="3514" spans="1:19" x14ac:dyDescent="0.35">
      <c r="A3514" s="72">
        <v>41402</v>
      </c>
      <c r="B3514" s="22" t="s">
        <v>102</v>
      </c>
      <c r="C3514" s="72" t="s">
        <v>60</v>
      </c>
      <c r="D3514" s="60">
        <v>2417</v>
      </c>
      <c r="E3514" s="22">
        <v>23</v>
      </c>
      <c r="F3514" s="49" t="s">
        <v>9</v>
      </c>
      <c r="G3514" s="49" t="s">
        <v>5</v>
      </c>
      <c r="H3514" s="73">
        <v>2.95</v>
      </c>
      <c r="I3514" s="73" t="s">
        <v>78</v>
      </c>
      <c r="J3514" s="74">
        <v>0</v>
      </c>
      <c r="K3514" s="73">
        <v>2.95</v>
      </c>
      <c r="L3514" s="73">
        <v>1.68</v>
      </c>
      <c r="M3514" s="22">
        <v>3</v>
      </c>
      <c r="N3514" s="22">
        <v>3026</v>
      </c>
      <c r="O3514" s="22" t="s">
        <v>51</v>
      </c>
      <c r="P3514" s="22" t="s">
        <v>41</v>
      </c>
      <c r="Q3514" s="75">
        <v>8.8500000000000014</v>
      </c>
      <c r="R3514" s="73">
        <v>0</v>
      </c>
      <c r="S3514" s="73">
        <v>3.8100000000000005</v>
      </c>
    </row>
    <row r="3515" spans="1:19" x14ac:dyDescent="0.35">
      <c r="A3515" s="72">
        <v>41402</v>
      </c>
      <c r="B3515" s="22" t="s">
        <v>102</v>
      </c>
      <c r="C3515" s="72" t="s">
        <v>60</v>
      </c>
      <c r="D3515" s="60">
        <v>2418</v>
      </c>
      <c r="E3515" s="22">
        <v>15</v>
      </c>
      <c r="F3515" s="49" t="s">
        <v>7</v>
      </c>
      <c r="G3515" s="49" t="s">
        <v>5</v>
      </c>
      <c r="H3515" s="73">
        <v>28.95</v>
      </c>
      <c r="I3515" s="73" t="s">
        <v>80</v>
      </c>
      <c r="J3515" s="74">
        <v>0</v>
      </c>
      <c r="K3515" s="73">
        <v>28.95</v>
      </c>
      <c r="L3515" s="73">
        <v>17.53</v>
      </c>
      <c r="M3515" s="22">
        <v>29</v>
      </c>
      <c r="N3515" s="22">
        <v>3029</v>
      </c>
      <c r="O3515" s="22" t="s">
        <v>46</v>
      </c>
      <c r="P3515" s="22" t="s">
        <v>23</v>
      </c>
      <c r="Q3515" s="75">
        <v>839.55</v>
      </c>
      <c r="R3515" s="73">
        <v>0</v>
      </c>
      <c r="S3515" s="73">
        <v>331.17999999999995</v>
      </c>
    </row>
    <row r="3516" spans="1:19" x14ac:dyDescent="0.35">
      <c r="A3516" s="72">
        <v>41402</v>
      </c>
      <c r="B3516" s="22" t="s">
        <v>102</v>
      </c>
      <c r="C3516" s="72" t="s">
        <v>60</v>
      </c>
      <c r="D3516" s="60">
        <v>2419</v>
      </c>
      <c r="E3516" s="22">
        <v>38</v>
      </c>
      <c r="F3516" s="49" t="s">
        <v>7</v>
      </c>
      <c r="G3516" s="49" t="s">
        <v>5</v>
      </c>
      <c r="H3516" s="73">
        <v>24.95</v>
      </c>
      <c r="I3516" s="73" t="s">
        <v>80</v>
      </c>
      <c r="J3516" s="74">
        <v>0.1</v>
      </c>
      <c r="K3516" s="73">
        <v>22.46</v>
      </c>
      <c r="L3516" s="73">
        <v>11.48</v>
      </c>
      <c r="M3516" s="22">
        <v>1</v>
      </c>
      <c r="N3516" s="22">
        <v>3025</v>
      </c>
      <c r="O3516" s="22" t="s">
        <v>35</v>
      </c>
      <c r="P3516" s="22" t="s">
        <v>31</v>
      </c>
      <c r="Q3516" s="75">
        <v>22.46</v>
      </c>
      <c r="R3516" s="73">
        <v>2.4899999999999984</v>
      </c>
      <c r="S3516" s="73">
        <v>10.98</v>
      </c>
    </row>
    <row r="3517" spans="1:19" x14ac:dyDescent="0.35">
      <c r="A3517" s="72">
        <v>41402</v>
      </c>
      <c r="B3517" s="22" t="s">
        <v>102</v>
      </c>
      <c r="C3517" s="72" t="s">
        <v>60</v>
      </c>
      <c r="D3517" s="60">
        <v>2420</v>
      </c>
      <c r="E3517" s="22">
        <v>38</v>
      </c>
      <c r="F3517" s="49" t="s">
        <v>7</v>
      </c>
      <c r="G3517" s="49" t="s">
        <v>5</v>
      </c>
      <c r="H3517" s="73">
        <v>24.95</v>
      </c>
      <c r="I3517" s="73" t="s">
        <v>80</v>
      </c>
      <c r="J3517" s="74">
        <v>0</v>
      </c>
      <c r="K3517" s="73">
        <v>24.95</v>
      </c>
      <c r="L3517" s="73">
        <v>11.48</v>
      </c>
      <c r="M3517" s="22">
        <v>1</v>
      </c>
      <c r="N3517" s="22">
        <v>3022</v>
      </c>
      <c r="O3517" s="22" t="s">
        <v>43</v>
      </c>
      <c r="P3517" s="22" t="s">
        <v>44</v>
      </c>
      <c r="Q3517" s="75">
        <v>24.95</v>
      </c>
      <c r="R3517" s="73">
        <v>0</v>
      </c>
      <c r="S3517" s="73">
        <v>13.469999999999999</v>
      </c>
    </row>
    <row r="3518" spans="1:19" x14ac:dyDescent="0.35">
      <c r="A3518" s="72">
        <v>41402</v>
      </c>
      <c r="B3518" s="22" t="s">
        <v>102</v>
      </c>
      <c r="C3518" s="72" t="s">
        <v>60</v>
      </c>
      <c r="D3518" s="60">
        <v>2420</v>
      </c>
      <c r="E3518" s="22">
        <v>47</v>
      </c>
      <c r="F3518" s="49" t="s">
        <v>7</v>
      </c>
      <c r="G3518" s="49" t="s">
        <v>5</v>
      </c>
      <c r="H3518" s="73">
        <v>28.95</v>
      </c>
      <c r="I3518" s="73" t="s">
        <v>80</v>
      </c>
      <c r="J3518" s="74">
        <v>0</v>
      </c>
      <c r="K3518" s="73">
        <v>28.95</v>
      </c>
      <c r="L3518" s="73">
        <v>8.86</v>
      </c>
      <c r="M3518" s="22">
        <v>2</v>
      </c>
      <c r="N3518" s="22">
        <v>3022</v>
      </c>
      <c r="O3518" s="22" t="s">
        <v>43</v>
      </c>
      <c r="P3518" s="22" t="s">
        <v>44</v>
      </c>
      <c r="Q3518" s="75">
        <v>57.9</v>
      </c>
      <c r="R3518" s="73">
        <v>0</v>
      </c>
      <c r="S3518" s="73">
        <v>40.18</v>
      </c>
    </row>
    <row r="3519" spans="1:19" x14ac:dyDescent="0.35">
      <c r="A3519" s="72">
        <v>41402</v>
      </c>
      <c r="B3519" s="22" t="s">
        <v>102</v>
      </c>
      <c r="C3519" s="72" t="s">
        <v>60</v>
      </c>
      <c r="D3519" s="60">
        <v>2420</v>
      </c>
      <c r="E3519" s="22">
        <v>35</v>
      </c>
      <c r="F3519" s="49" t="s">
        <v>7</v>
      </c>
      <c r="G3519" s="49" t="s">
        <v>5</v>
      </c>
      <c r="H3519" s="73">
        <v>0.95</v>
      </c>
      <c r="I3519" s="73" t="s">
        <v>78</v>
      </c>
      <c r="J3519" s="74">
        <v>0</v>
      </c>
      <c r="K3519" s="73">
        <v>0.95</v>
      </c>
      <c r="L3519" s="73">
        <v>0.47</v>
      </c>
      <c r="M3519" s="22">
        <v>22</v>
      </c>
      <c r="N3519" s="22">
        <v>3022</v>
      </c>
      <c r="O3519" s="22" t="s">
        <v>43</v>
      </c>
      <c r="P3519" s="22" t="s">
        <v>44</v>
      </c>
      <c r="Q3519" s="75">
        <v>20.9</v>
      </c>
      <c r="R3519" s="73">
        <v>0</v>
      </c>
      <c r="S3519" s="73">
        <v>10.559999999999999</v>
      </c>
    </row>
    <row r="3520" spans="1:19" x14ac:dyDescent="0.35">
      <c r="A3520" s="72">
        <v>41402</v>
      </c>
      <c r="B3520" s="22" t="s">
        <v>102</v>
      </c>
      <c r="C3520" s="72" t="s">
        <v>60</v>
      </c>
      <c r="D3520" s="60">
        <v>2421</v>
      </c>
      <c r="E3520" s="22">
        <v>14</v>
      </c>
      <c r="F3520" s="49" t="s">
        <v>7</v>
      </c>
      <c r="G3520" s="49" t="s">
        <v>5</v>
      </c>
      <c r="H3520" s="73">
        <v>31.95</v>
      </c>
      <c r="I3520" s="73" t="s">
        <v>81</v>
      </c>
      <c r="J3520" s="74">
        <v>0</v>
      </c>
      <c r="K3520" s="73">
        <v>31.95</v>
      </c>
      <c r="L3520" s="73">
        <v>17.38</v>
      </c>
      <c r="M3520" s="22">
        <v>2</v>
      </c>
      <c r="N3520" s="22">
        <v>3012</v>
      </c>
      <c r="O3520" s="22" t="s">
        <v>36</v>
      </c>
      <c r="P3520" s="22" t="s">
        <v>34</v>
      </c>
      <c r="Q3520" s="75">
        <v>63.9</v>
      </c>
      <c r="R3520" s="73">
        <v>0</v>
      </c>
      <c r="S3520" s="73">
        <v>29.14</v>
      </c>
    </row>
    <row r="3521" spans="1:19" x14ac:dyDescent="0.35">
      <c r="A3521" s="72">
        <v>41402</v>
      </c>
      <c r="B3521" s="22" t="s">
        <v>102</v>
      </c>
      <c r="C3521" s="72" t="s">
        <v>60</v>
      </c>
      <c r="D3521" s="60">
        <v>2422</v>
      </c>
      <c r="E3521" s="22">
        <v>5</v>
      </c>
      <c r="F3521" s="49" t="s">
        <v>9</v>
      </c>
      <c r="G3521" s="49" t="s">
        <v>5</v>
      </c>
      <c r="H3521" s="73">
        <v>24.95</v>
      </c>
      <c r="I3521" s="73" t="s">
        <v>80</v>
      </c>
      <c r="J3521" s="74">
        <v>0</v>
      </c>
      <c r="K3521" s="73">
        <v>24.95</v>
      </c>
      <c r="L3521" s="73">
        <v>12.27</v>
      </c>
      <c r="M3521" s="22">
        <v>3</v>
      </c>
      <c r="N3521" s="22">
        <v>3024</v>
      </c>
      <c r="O3521" s="22" t="s">
        <v>47</v>
      </c>
      <c r="P3521" s="22" t="s">
        <v>41</v>
      </c>
      <c r="Q3521" s="75">
        <v>74.849999999999994</v>
      </c>
      <c r="R3521" s="73">
        <v>0</v>
      </c>
      <c r="S3521" s="73">
        <v>38.04</v>
      </c>
    </row>
    <row r="3522" spans="1:19" x14ac:dyDescent="0.35">
      <c r="A3522" s="72">
        <v>41402</v>
      </c>
      <c r="B3522" s="22" t="s">
        <v>102</v>
      </c>
      <c r="C3522" s="72" t="s">
        <v>60</v>
      </c>
      <c r="D3522" s="60">
        <v>2423</v>
      </c>
      <c r="E3522" s="22">
        <v>27</v>
      </c>
      <c r="F3522" s="49" t="s">
        <v>9</v>
      </c>
      <c r="G3522" s="49" t="s">
        <v>5</v>
      </c>
      <c r="H3522" s="73">
        <v>4.95</v>
      </c>
      <c r="I3522" s="73" t="s">
        <v>78</v>
      </c>
      <c r="J3522" s="74">
        <v>0</v>
      </c>
      <c r="K3522" s="73">
        <v>4.95</v>
      </c>
      <c r="L3522" s="73">
        <v>1.82</v>
      </c>
      <c r="M3522" s="22">
        <v>5</v>
      </c>
      <c r="N3522" s="22">
        <v>3016</v>
      </c>
      <c r="O3522" s="22" t="s">
        <v>42</v>
      </c>
      <c r="P3522" s="22" t="s">
        <v>29</v>
      </c>
      <c r="Q3522" s="75">
        <v>24.75</v>
      </c>
      <c r="R3522" s="73">
        <v>0</v>
      </c>
      <c r="S3522" s="73">
        <v>15.649999999999999</v>
      </c>
    </row>
    <row r="3523" spans="1:19" x14ac:dyDescent="0.35">
      <c r="A3523" s="72">
        <v>41403</v>
      </c>
      <c r="B3523" s="22" t="s">
        <v>103</v>
      </c>
      <c r="C3523" s="72" t="s">
        <v>60</v>
      </c>
      <c r="D3523" s="60">
        <v>2424</v>
      </c>
      <c r="E3523" s="22">
        <v>30</v>
      </c>
      <c r="F3523" s="49" t="s">
        <v>8</v>
      </c>
      <c r="G3523" s="49" t="s">
        <v>5</v>
      </c>
      <c r="H3523" s="73">
        <v>10.95</v>
      </c>
      <c r="I3523" s="73" t="s">
        <v>79</v>
      </c>
      <c r="J3523" s="74">
        <v>0</v>
      </c>
      <c r="K3523" s="73">
        <v>10.95</v>
      </c>
      <c r="L3523" s="73">
        <v>4.8</v>
      </c>
      <c r="M3523" s="22">
        <v>8</v>
      </c>
      <c r="N3523" s="22">
        <v>3014</v>
      </c>
      <c r="O3523" s="22" t="s">
        <v>24</v>
      </c>
      <c r="P3523" s="22" t="s">
        <v>25</v>
      </c>
      <c r="Q3523" s="75">
        <v>87.6</v>
      </c>
      <c r="R3523" s="73">
        <v>0</v>
      </c>
      <c r="S3523" s="73">
        <v>49.199999999999996</v>
      </c>
    </row>
    <row r="3524" spans="1:19" x14ac:dyDescent="0.35">
      <c r="A3524" s="72">
        <v>41403</v>
      </c>
      <c r="B3524" s="22" t="s">
        <v>103</v>
      </c>
      <c r="C3524" s="72" t="s">
        <v>60</v>
      </c>
      <c r="D3524" s="60">
        <v>2424</v>
      </c>
      <c r="E3524" s="22">
        <v>42</v>
      </c>
      <c r="F3524" s="49" t="s">
        <v>8</v>
      </c>
      <c r="G3524" s="49" t="s">
        <v>5</v>
      </c>
      <c r="H3524" s="73">
        <v>35.950000000000003</v>
      </c>
      <c r="I3524" s="73" t="s">
        <v>81</v>
      </c>
      <c r="J3524" s="74">
        <v>0</v>
      </c>
      <c r="K3524" s="73">
        <v>35.950000000000003</v>
      </c>
      <c r="L3524" s="73">
        <v>20.25</v>
      </c>
      <c r="M3524" s="22">
        <v>2</v>
      </c>
      <c r="N3524" s="22">
        <v>3014</v>
      </c>
      <c r="O3524" s="22" t="s">
        <v>24</v>
      </c>
      <c r="P3524" s="22" t="s">
        <v>25</v>
      </c>
      <c r="Q3524" s="75">
        <v>71.900000000000006</v>
      </c>
      <c r="R3524" s="73">
        <v>0</v>
      </c>
      <c r="S3524" s="73">
        <v>31.400000000000006</v>
      </c>
    </row>
    <row r="3525" spans="1:19" x14ac:dyDescent="0.35">
      <c r="A3525" s="72">
        <v>41403</v>
      </c>
      <c r="B3525" s="22" t="s">
        <v>103</v>
      </c>
      <c r="C3525" s="72" t="s">
        <v>60</v>
      </c>
      <c r="D3525" s="60">
        <v>2425</v>
      </c>
      <c r="E3525" s="22">
        <v>10</v>
      </c>
      <c r="F3525" s="49" t="s">
        <v>10</v>
      </c>
      <c r="G3525" s="49" t="s">
        <v>5</v>
      </c>
      <c r="H3525" s="73">
        <v>34.950000000000003</v>
      </c>
      <c r="I3525" s="73" t="s">
        <v>81</v>
      </c>
      <c r="J3525" s="74">
        <v>0</v>
      </c>
      <c r="K3525" s="73">
        <v>34.950000000000003</v>
      </c>
      <c r="L3525" s="73">
        <v>22.13</v>
      </c>
      <c r="M3525" s="22">
        <v>7</v>
      </c>
      <c r="N3525" s="22">
        <v>3032</v>
      </c>
      <c r="O3525" s="22" t="s">
        <v>30</v>
      </c>
      <c r="P3525" s="22" t="s">
        <v>31</v>
      </c>
      <c r="Q3525" s="75">
        <v>244.65000000000003</v>
      </c>
      <c r="R3525" s="73">
        <v>0</v>
      </c>
      <c r="S3525" s="73">
        <v>89.740000000000023</v>
      </c>
    </row>
    <row r="3526" spans="1:19" x14ac:dyDescent="0.35">
      <c r="A3526" s="72">
        <v>41403</v>
      </c>
      <c r="B3526" s="22" t="s">
        <v>103</v>
      </c>
      <c r="C3526" s="72" t="s">
        <v>60</v>
      </c>
      <c r="D3526" s="60">
        <v>2425</v>
      </c>
      <c r="E3526" s="22">
        <v>23</v>
      </c>
      <c r="F3526" s="49" t="s">
        <v>10</v>
      </c>
      <c r="G3526" s="49" t="s">
        <v>5</v>
      </c>
      <c r="H3526" s="73">
        <v>2.95</v>
      </c>
      <c r="I3526" s="73" t="s">
        <v>78</v>
      </c>
      <c r="J3526" s="74">
        <v>0</v>
      </c>
      <c r="K3526" s="73">
        <v>2.95</v>
      </c>
      <c r="L3526" s="73">
        <v>1.68</v>
      </c>
      <c r="M3526" s="22">
        <v>8</v>
      </c>
      <c r="N3526" s="22">
        <v>3032</v>
      </c>
      <c r="O3526" s="22" t="s">
        <v>30</v>
      </c>
      <c r="P3526" s="22" t="s">
        <v>31</v>
      </c>
      <c r="Q3526" s="75">
        <v>23.6</v>
      </c>
      <c r="R3526" s="73">
        <v>0</v>
      </c>
      <c r="S3526" s="73">
        <v>10.160000000000002</v>
      </c>
    </row>
    <row r="3527" spans="1:19" x14ac:dyDescent="0.35">
      <c r="A3527" s="72">
        <v>41403</v>
      </c>
      <c r="B3527" s="22" t="s">
        <v>103</v>
      </c>
      <c r="C3527" s="72" t="s">
        <v>60</v>
      </c>
      <c r="D3527" s="60">
        <v>2426</v>
      </c>
      <c r="E3527" s="22">
        <v>48</v>
      </c>
      <c r="F3527" s="49" t="s">
        <v>8</v>
      </c>
      <c r="G3527" s="49" t="s">
        <v>5</v>
      </c>
      <c r="H3527" s="73">
        <v>3.95</v>
      </c>
      <c r="I3527" s="73" t="s">
        <v>78</v>
      </c>
      <c r="J3527" s="74">
        <v>0</v>
      </c>
      <c r="K3527" s="73">
        <v>3.95</v>
      </c>
      <c r="L3527" s="73">
        <v>1.43</v>
      </c>
      <c r="M3527" s="22">
        <v>15</v>
      </c>
      <c r="N3527" s="22">
        <v>3027</v>
      </c>
      <c r="O3527" s="22" t="s">
        <v>50</v>
      </c>
      <c r="P3527" s="22" t="s">
        <v>23</v>
      </c>
      <c r="Q3527" s="75">
        <v>59.25</v>
      </c>
      <c r="R3527" s="73">
        <v>0</v>
      </c>
      <c r="S3527" s="73">
        <v>37.800000000000004</v>
      </c>
    </row>
    <row r="3528" spans="1:19" x14ac:dyDescent="0.35">
      <c r="A3528" s="72">
        <v>41403</v>
      </c>
      <c r="B3528" s="22" t="s">
        <v>103</v>
      </c>
      <c r="C3528" s="72" t="s">
        <v>60</v>
      </c>
      <c r="D3528" s="60">
        <v>2426</v>
      </c>
      <c r="E3528" s="22">
        <v>24</v>
      </c>
      <c r="F3528" s="49" t="s">
        <v>8</v>
      </c>
      <c r="G3528" s="49" t="s">
        <v>5</v>
      </c>
      <c r="H3528" s="73">
        <v>27.95</v>
      </c>
      <c r="I3528" s="73" t="s">
        <v>80</v>
      </c>
      <c r="J3528" s="74">
        <v>0</v>
      </c>
      <c r="K3528" s="73">
        <v>27.95</v>
      </c>
      <c r="L3528" s="73">
        <v>16.8</v>
      </c>
      <c r="M3528" s="22">
        <v>18</v>
      </c>
      <c r="N3528" s="22">
        <v>3027</v>
      </c>
      <c r="O3528" s="22" t="s">
        <v>50</v>
      </c>
      <c r="P3528" s="22" t="s">
        <v>23</v>
      </c>
      <c r="Q3528" s="75">
        <v>503.09999999999997</v>
      </c>
      <c r="R3528" s="73">
        <v>0</v>
      </c>
      <c r="S3528" s="73">
        <v>200.7</v>
      </c>
    </row>
    <row r="3529" spans="1:19" x14ac:dyDescent="0.35">
      <c r="A3529" s="72">
        <v>41403</v>
      </c>
      <c r="B3529" s="22" t="s">
        <v>103</v>
      </c>
      <c r="C3529" s="72" t="s">
        <v>60</v>
      </c>
      <c r="D3529" s="60">
        <v>2426</v>
      </c>
      <c r="E3529" s="22">
        <v>49</v>
      </c>
      <c r="F3529" s="49" t="s">
        <v>8</v>
      </c>
      <c r="G3529" s="49" t="s">
        <v>5</v>
      </c>
      <c r="H3529" s="73">
        <v>63.95</v>
      </c>
      <c r="I3529" s="73" t="s">
        <v>83</v>
      </c>
      <c r="J3529" s="74">
        <v>0</v>
      </c>
      <c r="K3529" s="73">
        <v>63.95</v>
      </c>
      <c r="L3529" s="73">
        <v>27.1</v>
      </c>
      <c r="M3529" s="22">
        <v>4</v>
      </c>
      <c r="N3529" s="22">
        <v>3027</v>
      </c>
      <c r="O3529" s="22" t="s">
        <v>50</v>
      </c>
      <c r="P3529" s="22" t="s">
        <v>23</v>
      </c>
      <c r="Q3529" s="75">
        <v>255.8</v>
      </c>
      <c r="R3529" s="73">
        <v>0</v>
      </c>
      <c r="S3529" s="73">
        <v>147.4</v>
      </c>
    </row>
    <row r="3530" spans="1:19" x14ac:dyDescent="0.35">
      <c r="A3530" s="72">
        <v>41403</v>
      </c>
      <c r="B3530" s="22" t="s">
        <v>103</v>
      </c>
      <c r="C3530" s="72" t="s">
        <v>60</v>
      </c>
      <c r="D3530" s="60">
        <v>2426</v>
      </c>
      <c r="E3530" s="22">
        <v>2</v>
      </c>
      <c r="F3530" s="49" t="s">
        <v>8</v>
      </c>
      <c r="G3530" s="49" t="s">
        <v>5</v>
      </c>
      <c r="H3530" s="73">
        <v>44.95</v>
      </c>
      <c r="I3530" s="73" t="s">
        <v>82</v>
      </c>
      <c r="J3530" s="74">
        <v>0</v>
      </c>
      <c r="K3530" s="73">
        <v>44.95</v>
      </c>
      <c r="L3530" s="73">
        <v>27.95</v>
      </c>
      <c r="M3530" s="22">
        <v>3</v>
      </c>
      <c r="N3530" s="22">
        <v>3027</v>
      </c>
      <c r="O3530" s="22" t="s">
        <v>50</v>
      </c>
      <c r="P3530" s="22" t="s">
        <v>23</v>
      </c>
      <c r="Q3530" s="75">
        <v>134.85000000000002</v>
      </c>
      <c r="R3530" s="73">
        <v>0</v>
      </c>
      <c r="S3530" s="73">
        <v>51.000000000000014</v>
      </c>
    </row>
    <row r="3531" spans="1:19" x14ac:dyDescent="0.35">
      <c r="A3531" s="72">
        <v>41403</v>
      </c>
      <c r="B3531" s="22" t="s">
        <v>103</v>
      </c>
      <c r="C3531" s="72" t="s">
        <v>60</v>
      </c>
      <c r="D3531" s="60">
        <v>2427</v>
      </c>
      <c r="E3531" s="22">
        <v>47</v>
      </c>
      <c r="F3531" s="49" t="s">
        <v>8</v>
      </c>
      <c r="G3531" s="49" t="s">
        <v>5</v>
      </c>
      <c r="H3531" s="73">
        <v>28.95</v>
      </c>
      <c r="I3531" s="73" t="s">
        <v>80</v>
      </c>
      <c r="J3531" s="74">
        <v>0</v>
      </c>
      <c r="K3531" s="73">
        <v>28.95</v>
      </c>
      <c r="L3531" s="73">
        <v>8.86</v>
      </c>
      <c r="M3531" s="22">
        <v>4</v>
      </c>
      <c r="N3531" s="22">
        <v>3030</v>
      </c>
      <c r="O3531" s="22" t="s">
        <v>40</v>
      </c>
      <c r="P3531" s="22" t="s">
        <v>41</v>
      </c>
      <c r="Q3531" s="75">
        <v>115.8</v>
      </c>
      <c r="R3531" s="73">
        <v>0</v>
      </c>
      <c r="S3531" s="73">
        <v>80.36</v>
      </c>
    </row>
    <row r="3532" spans="1:19" x14ac:dyDescent="0.35">
      <c r="A3532" s="72">
        <v>41403</v>
      </c>
      <c r="B3532" s="22" t="s">
        <v>103</v>
      </c>
      <c r="C3532" s="72" t="s">
        <v>60</v>
      </c>
      <c r="D3532" s="60">
        <v>2428</v>
      </c>
      <c r="E3532" s="22">
        <v>41</v>
      </c>
      <c r="F3532" s="49" t="s">
        <v>10</v>
      </c>
      <c r="G3532" s="49" t="s">
        <v>5</v>
      </c>
      <c r="H3532" s="73">
        <v>18.95</v>
      </c>
      <c r="I3532" s="73" t="s">
        <v>79</v>
      </c>
      <c r="J3532" s="74">
        <v>0</v>
      </c>
      <c r="K3532" s="73">
        <v>18.95</v>
      </c>
      <c r="L3532" s="73">
        <v>9.98</v>
      </c>
      <c r="M3532" s="22">
        <v>14</v>
      </c>
      <c r="N3532" s="22">
        <v>3023</v>
      </c>
      <c r="O3532" s="22" t="s">
        <v>38</v>
      </c>
      <c r="P3532" s="22" t="s">
        <v>23</v>
      </c>
      <c r="Q3532" s="75">
        <v>265.3</v>
      </c>
      <c r="R3532" s="73">
        <v>0</v>
      </c>
      <c r="S3532" s="73">
        <v>125.57999999999998</v>
      </c>
    </row>
    <row r="3533" spans="1:19" x14ac:dyDescent="0.35">
      <c r="A3533" s="72">
        <v>41403</v>
      </c>
      <c r="B3533" s="22" t="s">
        <v>103</v>
      </c>
      <c r="C3533" s="72" t="s">
        <v>60</v>
      </c>
      <c r="D3533" s="60">
        <v>2428</v>
      </c>
      <c r="E3533" s="22">
        <v>11</v>
      </c>
      <c r="F3533" s="49" t="s">
        <v>10</v>
      </c>
      <c r="G3533" s="49" t="s">
        <v>5</v>
      </c>
      <c r="H3533" s="73">
        <v>65.95</v>
      </c>
      <c r="I3533" s="73" t="s">
        <v>83</v>
      </c>
      <c r="J3533" s="74">
        <v>0</v>
      </c>
      <c r="K3533" s="73">
        <v>65.95</v>
      </c>
      <c r="L3533" s="73">
        <v>37.97</v>
      </c>
      <c r="M3533" s="22">
        <v>6</v>
      </c>
      <c r="N3533" s="22">
        <v>3023</v>
      </c>
      <c r="O3533" s="22" t="s">
        <v>38</v>
      </c>
      <c r="P3533" s="22" t="s">
        <v>23</v>
      </c>
      <c r="Q3533" s="75">
        <v>395.70000000000005</v>
      </c>
      <c r="R3533" s="73">
        <v>0</v>
      </c>
      <c r="S3533" s="73">
        <v>167.88000000000002</v>
      </c>
    </row>
    <row r="3534" spans="1:19" x14ac:dyDescent="0.35">
      <c r="A3534" s="72">
        <v>41403</v>
      </c>
      <c r="B3534" s="22" t="s">
        <v>103</v>
      </c>
      <c r="C3534" s="72" t="s">
        <v>60</v>
      </c>
      <c r="D3534" s="60">
        <v>2428</v>
      </c>
      <c r="E3534" s="22">
        <v>13</v>
      </c>
      <c r="F3534" s="49" t="s">
        <v>10</v>
      </c>
      <c r="G3534" s="49" t="s">
        <v>5</v>
      </c>
      <c r="H3534" s="73">
        <v>26.95</v>
      </c>
      <c r="I3534" s="73" t="s">
        <v>80</v>
      </c>
      <c r="J3534" s="74">
        <v>0</v>
      </c>
      <c r="K3534" s="73">
        <v>26.95</v>
      </c>
      <c r="L3534" s="73">
        <v>13.26</v>
      </c>
      <c r="M3534" s="22">
        <v>1</v>
      </c>
      <c r="N3534" s="22">
        <v>3023</v>
      </c>
      <c r="O3534" s="22" t="s">
        <v>38</v>
      </c>
      <c r="P3534" s="22" t="s">
        <v>23</v>
      </c>
      <c r="Q3534" s="75">
        <v>26.95</v>
      </c>
      <c r="R3534" s="73">
        <v>0</v>
      </c>
      <c r="S3534" s="73">
        <v>13.69</v>
      </c>
    </row>
    <row r="3535" spans="1:19" x14ac:dyDescent="0.35">
      <c r="A3535" s="72">
        <v>41403</v>
      </c>
      <c r="B3535" s="22" t="s">
        <v>103</v>
      </c>
      <c r="C3535" s="72" t="s">
        <v>60</v>
      </c>
      <c r="D3535" s="60">
        <v>2429</v>
      </c>
      <c r="E3535" s="22">
        <v>14</v>
      </c>
      <c r="F3535" s="49" t="s">
        <v>10</v>
      </c>
      <c r="G3535" s="49" t="s">
        <v>5</v>
      </c>
      <c r="H3535" s="73">
        <v>31.95</v>
      </c>
      <c r="I3535" s="73" t="s">
        <v>81</v>
      </c>
      <c r="J3535" s="74">
        <v>0</v>
      </c>
      <c r="K3535" s="73">
        <v>31.95</v>
      </c>
      <c r="L3535" s="73">
        <v>17.38</v>
      </c>
      <c r="M3535" s="22">
        <v>2</v>
      </c>
      <c r="N3535" s="22">
        <v>3022</v>
      </c>
      <c r="O3535" s="22" t="s">
        <v>43</v>
      </c>
      <c r="P3535" s="22" t="s">
        <v>44</v>
      </c>
      <c r="Q3535" s="75">
        <v>63.9</v>
      </c>
      <c r="R3535" s="73">
        <v>0</v>
      </c>
      <c r="S3535" s="73">
        <v>29.14</v>
      </c>
    </row>
    <row r="3536" spans="1:19" x14ac:dyDescent="0.35">
      <c r="A3536" s="72">
        <v>41403</v>
      </c>
      <c r="B3536" s="22" t="s">
        <v>103</v>
      </c>
      <c r="C3536" s="72" t="s">
        <v>60</v>
      </c>
      <c r="D3536" s="60">
        <v>2430</v>
      </c>
      <c r="E3536" s="22">
        <v>32</v>
      </c>
      <c r="F3536" s="49" t="s">
        <v>8</v>
      </c>
      <c r="G3536" s="49" t="s">
        <v>5</v>
      </c>
      <c r="H3536" s="73">
        <v>22.95</v>
      </c>
      <c r="I3536" s="73" t="s">
        <v>80</v>
      </c>
      <c r="J3536" s="74">
        <v>0.1</v>
      </c>
      <c r="K3536" s="73">
        <v>20.66</v>
      </c>
      <c r="L3536" s="73">
        <v>11.78</v>
      </c>
      <c r="M3536" s="22">
        <v>14</v>
      </c>
      <c r="N3536" s="22">
        <v>3032</v>
      </c>
      <c r="O3536" s="22" t="s">
        <v>30</v>
      </c>
      <c r="P3536" s="22" t="s">
        <v>31</v>
      </c>
      <c r="Q3536" s="75">
        <v>289.24</v>
      </c>
      <c r="R3536" s="73">
        <v>2.2899999999999991</v>
      </c>
      <c r="S3536" s="73">
        <v>124.32000000000001</v>
      </c>
    </row>
    <row r="3537" spans="1:19" x14ac:dyDescent="0.35">
      <c r="A3537" s="72">
        <v>41403</v>
      </c>
      <c r="B3537" s="22" t="s">
        <v>103</v>
      </c>
      <c r="C3537" s="72" t="s">
        <v>60</v>
      </c>
      <c r="D3537" s="60">
        <v>2430</v>
      </c>
      <c r="E3537" s="22">
        <v>23</v>
      </c>
      <c r="F3537" s="49" t="s">
        <v>8</v>
      </c>
      <c r="G3537" s="49" t="s">
        <v>5</v>
      </c>
      <c r="H3537" s="73">
        <v>2.95</v>
      </c>
      <c r="I3537" s="73" t="s">
        <v>78</v>
      </c>
      <c r="J3537" s="74">
        <v>0</v>
      </c>
      <c r="K3537" s="73">
        <v>2.95</v>
      </c>
      <c r="L3537" s="73">
        <v>1.68</v>
      </c>
      <c r="M3537" s="22">
        <v>10</v>
      </c>
      <c r="N3537" s="22">
        <v>3032</v>
      </c>
      <c r="O3537" s="22" t="s">
        <v>30</v>
      </c>
      <c r="P3537" s="22" t="s">
        <v>31</v>
      </c>
      <c r="Q3537" s="75">
        <v>29.5</v>
      </c>
      <c r="R3537" s="73">
        <v>0</v>
      </c>
      <c r="S3537" s="73">
        <v>12.700000000000003</v>
      </c>
    </row>
    <row r="3538" spans="1:19" x14ac:dyDescent="0.35">
      <c r="A3538" s="72">
        <v>41403</v>
      </c>
      <c r="B3538" s="22" t="s">
        <v>103</v>
      </c>
      <c r="C3538" s="72" t="s">
        <v>60</v>
      </c>
      <c r="D3538" s="60">
        <v>2431</v>
      </c>
      <c r="E3538" s="22">
        <v>17</v>
      </c>
      <c r="F3538" s="49" t="s">
        <v>8</v>
      </c>
      <c r="G3538" s="49" t="s">
        <v>5</v>
      </c>
      <c r="H3538" s="73">
        <v>49.95</v>
      </c>
      <c r="I3538" s="73" t="s">
        <v>82</v>
      </c>
      <c r="J3538" s="74">
        <v>0</v>
      </c>
      <c r="K3538" s="73">
        <v>49.95</v>
      </c>
      <c r="L3538" s="73">
        <v>23.93</v>
      </c>
      <c r="M3538" s="22">
        <v>25</v>
      </c>
      <c r="N3538" s="22">
        <v>3012</v>
      </c>
      <c r="O3538" s="22" t="s">
        <v>36</v>
      </c>
      <c r="P3538" s="22" t="s">
        <v>34</v>
      </c>
      <c r="Q3538" s="75">
        <v>1248.75</v>
      </c>
      <c r="R3538" s="73">
        <v>0</v>
      </c>
      <c r="S3538" s="73">
        <v>650.50000000000011</v>
      </c>
    </row>
    <row r="3539" spans="1:19" x14ac:dyDescent="0.35">
      <c r="A3539" s="72">
        <v>41403</v>
      </c>
      <c r="B3539" s="22" t="s">
        <v>103</v>
      </c>
      <c r="C3539" s="72" t="s">
        <v>60</v>
      </c>
      <c r="D3539" s="60">
        <v>2432</v>
      </c>
      <c r="E3539" s="22">
        <v>10</v>
      </c>
      <c r="F3539" s="49" t="s">
        <v>10</v>
      </c>
      <c r="G3539" s="49" t="s">
        <v>5</v>
      </c>
      <c r="H3539" s="73">
        <v>34.950000000000003</v>
      </c>
      <c r="I3539" s="73" t="s">
        <v>81</v>
      </c>
      <c r="J3539" s="74">
        <v>0</v>
      </c>
      <c r="K3539" s="73">
        <v>34.950000000000003</v>
      </c>
      <c r="L3539" s="73">
        <v>22.13</v>
      </c>
      <c r="M3539" s="22">
        <v>9</v>
      </c>
      <c r="N3539" s="22">
        <v>3024</v>
      </c>
      <c r="O3539" s="22" t="s">
        <v>47</v>
      </c>
      <c r="P3539" s="22" t="s">
        <v>41</v>
      </c>
      <c r="Q3539" s="75">
        <v>314.55</v>
      </c>
      <c r="R3539" s="73">
        <v>0</v>
      </c>
      <c r="S3539" s="73">
        <v>115.38000000000004</v>
      </c>
    </row>
    <row r="3540" spans="1:19" x14ac:dyDescent="0.35">
      <c r="A3540" s="72">
        <v>41403</v>
      </c>
      <c r="B3540" s="22" t="s">
        <v>103</v>
      </c>
      <c r="C3540" s="72" t="s">
        <v>60</v>
      </c>
      <c r="D3540" s="60">
        <v>2433</v>
      </c>
      <c r="E3540" s="22">
        <v>36</v>
      </c>
      <c r="F3540" s="49" t="s">
        <v>8</v>
      </c>
      <c r="G3540" s="49" t="s">
        <v>5</v>
      </c>
      <c r="H3540" s="73">
        <v>26.95</v>
      </c>
      <c r="I3540" s="73" t="s">
        <v>80</v>
      </c>
      <c r="J3540" s="74">
        <v>0</v>
      </c>
      <c r="K3540" s="73">
        <v>26.95</v>
      </c>
      <c r="L3540" s="73">
        <v>12.53</v>
      </c>
      <c r="M3540" s="22">
        <v>23</v>
      </c>
      <c r="N3540" s="22">
        <v>3011</v>
      </c>
      <c r="O3540" s="22" t="s">
        <v>52</v>
      </c>
      <c r="P3540" s="22" t="s">
        <v>31</v>
      </c>
      <c r="Q3540" s="75">
        <v>619.85</v>
      </c>
      <c r="R3540" s="73">
        <v>0</v>
      </c>
      <c r="S3540" s="73">
        <v>331.66</v>
      </c>
    </row>
    <row r="3541" spans="1:19" x14ac:dyDescent="0.35">
      <c r="A3541" s="72">
        <v>41403</v>
      </c>
      <c r="B3541" s="22" t="s">
        <v>103</v>
      </c>
      <c r="C3541" s="72" t="s">
        <v>60</v>
      </c>
      <c r="D3541" s="60">
        <v>2433</v>
      </c>
      <c r="E3541" s="22">
        <v>11</v>
      </c>
      <c r="F3541" s="49" t="s">
        <v>8</v>
      </c>
      <c r="G3541" s="49" t="s">
        <v>5</v>
      </c>
      <c r="H3541" s="73">
        <v>65.95</v>
      </c>
      <c r="I3541" s="73" t="s">
        <v>83</v>
      </c>
      <c r="J3541" s="74">
        <v>0</v>
      </c>
      <c r="K3541" s="73">
        <v>65.95</v>
      </c>
      <c r="L3541" s="73">
        <v>37.97</v>
      </c>
      <c r="M3541" s="22">
        <v>2</v>
      </c>
      <c r="N3541" s="22">
        <v>3011</v>
      </c>
      <c r="O3541" s="22" t="s">
        <v>52</v>
      </c>
      <c r="P3541" s="22" t="s">
        <v>31</v>
      </c>
      <c r="Q3541" s="75">
        <v>131.9</v>
      </c>
      <c r="R3541" s="73">
        <v>0</v>
      </c>
      <c r="S3541" s="73">
        <v>55.960000000000008</v>
      </c>
    </row>
    <row r="3542" spans="1:19" x14ac:dyDescent="0.35">
      <c r="A3542" s="72">
        <v>41403</v>
      </c>
      <c r="B3542" s="22" t="s">
        <v>103</v>
      </c>
      <c r="C3542" s="72" t="s">
        <v>60</v>
      </c>
      <c r="D3542" s="60">
        <v>2433</v>
      </c>
      <c r="E3542" s="22">
        <v>50</v>
      </c>
      <c r="F3542" s="49" t="s">
        <v>8</v>
      </c>
      <c r="G3542" s="49" t="s">
        <v>5</v>
      </c>
      <c r="H3542" s="73">
        <v>24.95</v>
      </c>
      <c r="I3542" s="73" t="s">
        <v>80</v>
      </c>
      <c r="J3542" s="74">
        <v>0</v>
      </c>
      <c r="K3542" s="73">
        <v>24.95</v>
      </c>
      <c r="L3542" s="73">
        <v>12.14</v>
      </c>
      <c r="M3542" s="22">
        <v>2</v>
      </c>
      <c r="N3542" s="22">
        <v>3011</v>
      </c>
      <c r="O3542" s="22" t="s">
        <v>52</v>
      </c>
      <c r="P3542" s="22" t="s">
        <v>31</v>
      </c>
      <c r="Q3542" s="75">
        <v>49.9</v>
      </c>
      <c r="R3542" s="73">
        <v>0</v>
      </c>
      <c r="S3542" s="73">
        <v>25.619999999999997</v>
      </c>
    </row>
    <row r="3543" spans="1:19" x14ac:dyDescent="0.35">
      <c r="A3543" s="72">
        <v>41403</v>
      </c>
      <c r="B3543" s="22" t="s">
        <v>103</v>
      </c>
      <c r="C3543" s="72" t="s">
        <v>60</v>
      </c>
      <c r="D3543" s="60">
        <v>2433</v>
      </c>
      <c r="E3543" s="22">
        <v>7</v>
      </c>
      <c r="F3543" s="49" t="s">
        <v>8</v>
      </c>
      <c r="G3543" s="49" t="s">
        <v>5</v>
      </c>
      <c r="H3543" s="73">
        <v>20.95</v>
      </c>
      <c r="I3543" s="73" t="s">
        <v>80</v>
      </c>
      <c r="J3543" s="74">
        <v>0</v>
      </c>
      <c r="K3543" s="73">
        <v>20.95</v>
      </c>
      <c r="L3543" s="73">
        <v>10.039999999999999</v>
      </c>
      <c r="M3543" s="22">
        <v>2</v>
      </c>
      <c r="N3543" s="22">
        <v>3011</v>
      </c>
      <c r="O3543" s="22" t="s">
        <v>52</v>
      </c>
      <c r="P3543" s="22" t="s">
        <v>31</v>
      </c>
      <c r="Q3543" s="75">
        <v>41.9</v>
      </c>
      <c r="R3543" s="73">
        <v>0</v>
      </c>
      <c r="S3543" s="73">
        <v>21.82</v>
      </c>
    </row>
    <row r="3544" spans="1:19" x14ac:dyDescent="0.35">
      <c r="A3544" s="72">
        <v>41403</v>
      </c>
      <c r="B3544" s="22" t="s">
        <v>103</v>
      </c>
      <c r="C3544" s="72" t="s">
        <v>60</v>
      </c>
      <c r="D3544" s="60">
        <v>2434</v>
      </c>
      <c r="E3544" s="22">
        <v>13</v>
      </c>
      <c r="F3544" s="49" t="s">
        <v>10</v>
      </c>
      <c r="G3544" s="49" t="s">
        <v>5</v>
      </c>
      <c r="H3544" s="73">
        <v>26.95</v>
      </c>
      <c r="I3544" s="73" t="s">
        <v>80</v>
      </c>
      <c r="J3544" s="74">
        <v>0</v>
      </c>
      <c r="K3544" s="73">
        <v>26.95</v>
      </c>
      <c r="L3544" s="73">
        <v>13.26</v>
      </c>
      <c r="M3544" s="22">
        <v>6</v>
      </c>
      <c r="N3544" s="22">
        <v>3029</v>
      </c>
      <c r="O3544" s="22" t="s">
        <v>46</v>
      </c>
      <c r="P3544" s="22" t="s">
        <v>23</v>
      </c>
      <c r="Q3544" s="75">
        <v>161.69999999999999</v>
      </c>
      <c r="R3544" s="73">
        <v>0</v>
      </c>
      <c r="S3544" s="73">
        <v>82.14</v>
      </c>
    </row>
    <row r="3545" spans="1:19" x14ac:dyDescent="0.35">
      <c r="A3545" s="72">
        <v>41403</v>
      </c>
      <c r="B3545" s="22" t="s">
        <v>103</v>
      </c>
      <c r="C3545" s="72" t="s">
        <v>60</v>
      </c>
      <c r="D3545" s="60">
        <v>2434</v>
      </c>
      <c r="E3545" s="22">
        <v>30</v>
      </c>
      <c r="F3545" s="49" t="s">
        <v>10</v>
      </c>
      <c r="G3545" s="49" t="s">
        <v>5</v>
      </c>
      <c r="H3545" s="73">
        <v>10.95</v>
      </c>
      <c r="I3545" s="73" t="s">
        <v>79</v>
      </c>
      <c r="J3545" s="74">
        <v>0</v>
      </c>
      <c r="K3545" s="73">
        <v>10.95</v>
      </c>
      <c r="L3545" s="73">
        <v>4.8</v>
      </c>
      <c r="M3545" s="22">
        <v>10</v>
      </c>
      <c r="N3545" s="22">
        <v>3029</v>
      </c>
      <c r="O3545" s="22" t="s">
        <v>46</v>
      </c>
      <c r="P3545" s="22" t="s">
        <v>23</v>
      </c>
      <c r="Q3545" s="75">
        <v>109.5</v>
      </c>
      <c r="R3545" s="73">
        <v>0</v>
      </c>
      <c r="S3545" s="73">
        <v>61.499999999999993</v>
      </c>
    </row>
    <row r="3546" spans="1:19" x14ac:dyDescent="0.35">
      <c r="A3546" s="72">
        <v>41403</v>
      </c>
      <c r="B3546" s="22" t="s">
        <v>103</v>
      </c>
      <c r="C3546" s="72" t="s">
        <v>60</v>
      </c>
      <c r="D3546" s="60">
        <v>2435</v>
      </c>
      <c r="E3546" s="22">
        <v>12</v>
      </c>
      <c r="F3546" s="49" t="s">
        <v>8</v>
      </c>
      <c r="G3546" s="49" t="s">
        <v>5</v>
      </c>
      <c r="H3546" s="73">
        <v>47.95</v>
      </c>
      <c r="I3546" s="73" t="s">
        <v>82</v>
      </c>
      <c r="J3546" s="74">
        <v>0</v>
      </c>
      <c r="K3546" s="73">
        <v>47.95</v>
      </c>
      <c r="L3546" s="73">
        <v>20.7</v>
      </c>
      <c r="M3546" s="22">
        <v>1</v>
      </c>
      <c r="N3546" s="22">
        <v>3021</v>
      </c>
      <c r="O3546" s="22" t="s">
        <v>26</v>
      </c>
      <c r="P3546" s="22" t="s">
        <v>27</v>
      </c>
      <c r="Q3546" s="75">
        <v>47.95</v>
      </c>
      <c r="R3546" s="73">
        <v>0</v>
      </c>
      <c r="S3546" s="73">
        <v>27.250000000000004</v>
      </c>
    </row>
    <row r="3547" spans="1:19" x14ac:dyDescent="0.35">
      <c r="A3547" s="72">
        <v>41403</v>
      </c>
      <c r="B3547" s="22" t="s">
        <v>103</v>
      </c>
      <c r="C3547" s="72" t="s">
        <v>60</v>
      </c>
      <c r="D3547" s="60">
        <v>2436</v>
      </c>
      <c r="E3547" s="22">
        <v>18</v>
      </c>
      <c r="F3547" s="49" t="s">
        <v>10</v>
      </c>
      <c r="G3547" s="49" t="s">
        <v>5</v>
      </c>
      <c r="H3547" s="73">
        <v>54.95</v>
      </c>
      <c r="I3547" s="73" t="s">
        <v>83</v>
      </c>
      <c r="J3547" s="74">
        <v>0</v>
      </c>
      <c r="K3547" s="73">
        <v>54.95</v>
      </c>
      <c r="L3547" s="73">
        <v>26.65</v>
      </c>
      <c r="M3547" s="22">
        <v>4</v>
      </c>
      <c r="N3547" s="22">
        <v>3020</v>
      </c>
      <c r="O3547" s="22" t="s">
        <v>26</v>
      </c>
      <c r="P3547" s="22" t="s">
        <v>27</v>
      </c>
      <c r="Q3547" s="75">
        <v>219.8</v>
      </c>
      <c r="R3547" s="73">
        <v>0</v>
      </c>
      <c r="S3547" s="73">
        <v>113.20000000000002</v>
      </c>
    </row>
    <row r="3548" spans="1:19" x14ac:dyDescent="0.35">
      <c r="A3548" s="72">
        <v>41403</v>
      </c>
      <c r="B3548" s="22" t="s">
        <v>103</v>
      </c>
      <c r="C3548" s="72" t="s">
        <v>60</v>
      </c>
      <c r="D3548" s="60">
        <v>2437</v>
      </c>
      <c r="E3548" s="22">
        <v>17</v>
      </c>
      <c r="F3548" s="49" t="s">
        <v>8</v>
      </c>
      <c r="G3548" s="49" t="s">
        <v>5</v>
      </c>
      <c r="H3548" s="73">
        <v>49.95</v>
      </c>
      <c r="I3548" s="73" t="s">
        <v>82</v>
      </c>
      <c r="J3548" s="74">
        <v>0.1</v>
      </c>
      <c r="K3548" s="73">
        <v>44.96</v>
      </c>
      <c r="L3548" s="73">
        <v>23.93</v>
      </c>
      <c r="M3548" s="22">
        <v>26</v>
      </c>
      <c r="N3548" s="22">
        <v>3033</v>
      </c>
      <c r="O3548" s="22" t="s">
        <v>22</v>
      </c>
      <c r="P3548" s="22" t="s">
        <v>23</v>
      </c>
      <c r="Q3548" s="75">
        <v>1168.96</v>
      </c>
      <c r="R3548" s="73">
        <v>4.990000000000002</v>
      </c>
      <c r="S3548" s="73">
        <v>546.78</v>
      </c>
    </row>
    <row r="3549" spans="1:19" x14ac:dyDescent="0.35">
      <c r="A3549" s="72">
        <v>41403</v>
      </c>
      <c r="B3549" s="22" t="s">
        <v>103</v>
      </c>
      <c r="C3549" s="72" t="s">
        <v>60</v>
      </c>
      <c r="D3549" s="60">
        <v>2437</v>
      </c>
      <c r="E3549" s="22">
        <v>36</v>
      </c>
      <c r="F3549" s="49" t="s">
        <v>8</v>
      </c>
      <c r="G3549" s="49" t="s">
        <v>5</v>
      </c>
      <c r="H3549" s="73">
        <v>26.95</v>
      </c>
      <c r="I3549" s="73" t="s">
        <v>80</v>
      </c>
      <c r="J3549" s="74">
        <v>0</v>
      </c>
      <c r="K3549" s="73">
        <v>26.95</v>
      </c>
      <c r="L3549" s="73">
        <v>12.53</v>
      </c>
      <c r="M3549" s="22">
        <v>27</v>
      </c>
      <c r="N3549" s="22">
        <v>3033</v>
      </c>
      <c r="O3549" s="22" t="s">
        <v>22</v>
      </c>
      <c r="P3549" s="22" t="s">
        <v>23</v>
      </c>
      <c r="Q3549" s="75">
        <v>727.65</v>
      </c>
      <c r="R3549" s="73">
        <v>0</v>
      </c>
      <c r="S3549" s="73">
        <v>389.34</v>
      </c>
    </row>
    <row r="3550" spans="1:19" x14ac:dyDescent="0.35">
      <c r="A3550" s="72">
        <v>41403</v>
      </c>
      <c r="B3550" s="22" t="s">
        <v>103</v>
      </c>
      <c r="C3550" s="72" t="s">
        <v>60</v>
      </c>
      <c r="D3550" s="60">
        <v>2437</v>
      </c>
      <c r="E3550" s="22">
        <v>28</v>
      </c>
      <c r="F3550" s="49" t="s">
        <v>8</v>
      </c>
      <c r="G3550" s="49" t="s">
        <v>5</v>
      </c>
      <c r="H3550" s="73">
        <v>0.95</v>
      </c>
      <c r="I3550" s="73" t="s">
        <v>78</v>
      </c>
      <c r="J3550" s="74">
        <v>0</v>
      </c>
      <c r="K3550" s="73">
        <v>0.95</v>
      </c>
      <c r="L3550" s="73">
        <v>0.5</v>
      </c>
      <c r="M3550" s="22">
        <v>23</v>
      </c>
      <c r="N3550" s="22">
        <v>3033</v>
      </c>
      <c r="O3550" s="22" t="s">
        <v>22</v>
      </c>
      <c r="P3550" s="22" t="s">
        <v>23</v>
      </c>
      <c r="Q3550" s="75">
        <v>21.849999999999998</v>
      </c>
      <c r="R3550" s="73">
        <v>0</v>
      </c>
      <c r="S3550" s="73">
        <v>10.35</v>
      </c>
    </row>
    <row r="3551" spans="1:19" x14ac:dyDescent="0.35">
      <c r="A3551" s="72">
        <v>41403</v>
      </c>
      <c r="B3551" s="22" t="s">
        <v>103</v>
      </c>
      <c r="C3551" s="72" t="s">
        <v>60</v>
      </c>
      <c r="D3551" s="60">
        <v>2438</v>
      </c>
      <c r="E3551" s="22">
        <v>14</v>
      </c>
      <c r="F3551" s="49" t="s">
        <v>10</v>
      </c>
      <c r="G3551" s="49" t="s">
        <v>5</v>
      </c>
      <c r="H3551" s="73">
        <v>31.95</v>
      </c>
      <c r="I3551" s="73" t="s">
        <v>81</v>
      </c>
      <c r="J3551" s="74">
        <v>0</v>
      </c>
      <c r="K3551" s="73">
        <v>31.95</v>
      </c>
      <c r="L3551" s="73">
        <v>17.38</v>
      </c>
      <c r="M3551" s="22">
        <v>2</v>
      </c>
      <c r="N3551" s="22">
        <v>3032</v>
      </c>
      <c r="O3551" s="22" t="s">
        <v>30</v>
      </c>
      <c r="P3551" s="22" t="s">
        <v>31</v>
      </c>
      <c r="Q3551" s="75">
        <v>63.9</v>
      </c>
      <c r="R3551" s="73">
        <v>0</v>
      </c>
      <c r="S3551" s="73">
        <v>29.14</v>
      </c>
    </row>
    <row r="3552" spans="1:19" x14ac:dyDescent="0.35">
      <c r="A3552" s="72">
        <v>41403</v>
      </c>
      <c r="B3552" s="22" t="s">
        <v>103</v>
      </c>
      <c r="C3552" s="72" t="s">
        <v>60</v>
      </c>
      <c r="D3552" s="60">
        <v>2439</v>
      </c>
      <c r="E3552" s="22">
        <v>11</v>
      </c>
      <c r="F3552" s="49" t="s">
        <v>8</v>
      </c>
      <c r="G3552" s="49" t="s">
        <v>5</v>
      </c>
      <c r="H3552" s="73">
        <v>65.95</v>
      </c>
      <c r="I3552" s="73" t="s">
        <v>83</v>
      </c>
      <c r="J3552" s="74">
        <v>0</v>
      </c>
      <c r="K3552" s="73">
        <v>65.95</v>
      </c>
      <c r="L3552" s="73">
        <v>37.97</v>
      </c>
      <c r="M3552" s="22">
        <v>3</v>
      </c>
      <c r="N3552" s="22">
        <v>3013</v>
      </c>
      <c r="O3552" s="22" t="s">
        <v>33</v>
      </c>
      <c r="P3552" s="22" t="s">
        <v>34</v>
      </c>
      <c r="Q3552" s="75">
        <v>197.85000000000002</v>
      </c>
      <c r="R3552" s="73">
        <v>0</v>
      </c>
      <c r="S3552" s="73">
        <v>83.940000000000012</v>
      </c>
    </row>
    <row r="3553" spans="1:19" x14ac:dyDescent="0.35">
      <c r="A3553" s="72">
        <v>41403</v>
      </c>
      <c r="B3553" s="22" t="s">
        <v>103</v>
      </c>
      <c r="C3553" s="72" t="s">
        <v>60</v>
      </c>
      <c r="D3553" s="60">
        <v>2440</v>
      </c>
      <c r="E3553" s="22">
        <v>1</v>
      </c>
      <c r="F3553" s="49" t="s">
        <v>10</v>
      </c>
      <c r="G3553" s="49" t="s">
        <v>5</v>
      </c>
      <c r="H3553" s="73">
        <v>43.95</v>
      </c>
      <c r="I3553" s="73" t="s">
        <v>82</v>
      </c>
      <c r="J3553" s="74">
        <v>0</v>
      </c>
      <c r="K3553" s="73">
        <v>43.95</v>
      </c>
      <c r="L3553" s="73">
        <v>25.6</v>
      </c>
      <c r="M3553" s="22">
        <v>5</v>
      </c>
      <c r="N3553" s="22">
        <v>3021</v>
      </c>
      <c r="O3553" s="22" t="s">
        <v>26</v>
      </c>
      <c r="P3553" s="22" t="s">
        <v>27</v>
      </c>
      <c r="Q3553" s="75">
        <v>219.75</v>
      </c>
      <c r="R3553" s="73">
        <v>0</v>
      </c>
      <c r="S3553" s="73">
        <v>91.75</v>
      </c>
    </row>
    <row r="3554" spans="1:19" x14ac:dyDescent="0.35">
      <c r="A3554" s="72">
        <v>41403</v>
      </c>
      <c r="B3554" s="22" t="s">
        <v>103</v>
      </c>
      <c r="C3554" s="72" t="s">
        <v>60</v>
      </c>
      <c r="D3554" s="60">
        <v>2441</v>
      </c>
      <c r="E3554" s="22">
        <v>28</v>
      </c>
      <c r="F3554" s="49" t="s">
        <v>8</v>
      </c>
      <c r="G3554" s="49" t="s">
        <v>5</v>
      </c>
      <c r="H3554" s="73">
        <v>0.95</v>
      </c>
      <c r="I3554" s="73" t="s">
        <v>78</v>
      </c>
      <c r="J3554" s="74">
        <v>0</v>
      </c>
      <c r="K3554" s="73">
        <v>0.95</v>
      </c>
      <c r="L3554" s="73">
        <v>0.5</v>
      </c>
      <c r="M3554" s="22">
        <v>2</v>
      </c>
      <c r="N3554" s="22">
        <v>3031</v>
      </c>
      <c r="O3554" s="22" t="s">
        <v>48</v>
      </c>
      <c r="P3554" s="22" t="s">
        <v>23</v>
      </c>
      <c r="Q3554" s="75">
        <v>1.9</v>
      </c>
      <c r="R3554" s="73">
        <v>0</v>
      </c>
      <c r="S3554" s="73">
        <v>0.89999999999999991</v>
      </c>
    </row>
    <row r="3555" spans="1:19" x14ac:dyDescent="0.35">
      <c r="A3555" s="72">
        <v>41403</v>
      </c>
      <c r="B3555" s="22" t="s">
        <v>103</v>
      </c>
      <c r="C3555" s="72" t="s">
        <v>60</v>
      </c>
      <c r="D3555" s="60">
        <v>2442</v>
      </c>
      <c r="E3555" s="22">
        <v>12</v>
      </c>
      <c r="F3555" s="49" t="s">
        <v>10</v>
      </c>
      <c r="G3555" s="49" t="s">
        <v>5</v>
      </c>
      <c r="H3555" s="73">
        <v>47.95</v>
      </c>
      <c r="I3555" s="73" t="s">
        <v>82</v>
      </c>
      <c r="J3555" s="74">
        <v>0</v>
      </c>
      <c r="K3555" s="73">
        <v>47.95</v>
      </c>
      <c r="L3555" s="73">
        <v>20.7</v>
      </c>
      <c r="M3555" s="22">
        <v>2</v>
      </c>
      <c r="N3555" s="22">
        <v>3012</v>
      </c>
      <c r="O3555" s="22" t="s">
        <v>36</v>
      </c>
      <c r="P3555" s="22" t="s">
        <v>34</v>
      </c>
      <c r="Q3555" s="75">
        <v>95.9</v>
      </c>
      <c r="R3555" s="73">
        <v>0</v>
      </c>
      <c r="S3555" s="73">
        <v>54.500000000000007</v>
      </c>
    </row>
    <row r="3556" spans="1:19" x14ac:dyDescent="0.35">
      <c r="A3556" s="72">
        <v>41403</v>
      </c>
      <c r="B3556" s="22" t="s">
        <v>103</v>
      </c>
      <c r="C3556" s="72" t="s">
        <v>60</v>
      </c>
      <c r="D3556" s="60">
        <v>2442</v>
      </c>
      <c r="E3556" s="22">
        <v>29</v>
      </c>
      <c r="F3556" s="49" t="s">
        <v>10</v>
      </c>
      <c r="G3556" s="49" t="s">
        <v>5</v>
      </c>
      <c r="H3556" s="73">
        <v>40.950000000000003</v>
      </c>
      <c r="I3556" s="73" t="s">
        <v>82</v>
      </c>
      <c r="J3556" s="74">
        <v>0</v>
      </c>
      <c r="K3556" s="73">
        <v>40.950000000000003</v>
      </c>
      <c r="L3556" s="73">
        <v>15.51</v>
      </c>
      <c r="M3556" s="22">
        <v>4</v>
      </c>
      <c r="N3556" s="22">
        <v>3012</v>
      </c>
      <c r="O3556" s="22" t="s">
        <v>36</v>
      </c>
      <c r="P3556" s="22" t="s">
        <v>34</v>
      </c>
      <c r="Q3556" s="75">
        <v>163.80000000000001</v>
      </c>
      <c r="R3556" s="73">
        <v>0</v>
      </c>
      <c r="S3556" s="73">
        <v>101.76000000000002</v>
      </c>
    </row>
    <row r="3557" spans="1:19" x14ac:dyDescent="0.35">
      <c r="A3557" s="72">
        <v>41403</v>
      </c>
      <c r="B3557" s="22" t="s">
        <v>103</v>
      </c>
      <c r="C3557" s="72" t="s">
        <v>60</v>
      </c>
      <c r="D3557" s="60">
        <v>2443</v>
      </c>
      <c r="E3557" s="22">
        <v>19</v>
      </c>
      <c r="F3557" s="49" t="s">
        <v>10</v>
      </c>
      <c r="G3557" s="49" t="s">
        <v>5</v>
      </c>
      <c r="H3557" s="73">
        <v>49.95</v>
      </c>
      <c r="I3557" s="73" t="s">
        <v>82</v>
      </c>
      <c r="J3557" s="74">
        <v>0</v>
      </c>
      <c r="K3557" s="73">
        <v>49.95</v>
      </c>
      <c r="L3557" s="73">
        <v>24.77</v>
      </c>
      <c r="M3557" s="22">
        <v>10</v>
      </c>
      <c r="N3557" s="22">
        <v>3032</v>
      </c>
      <c r="O3557" s="22" t="s">
        <v>30</v>
      </c>
      <c r="P3557" s="22" t="s">
        <v>31</v>
      </c>
      <c r="Q3557" s="75">
        <v>499.5</v>
      </c>
      <c r="R3557" s="73">
        <v>0</v>
      </c>
      <c r="S3557" s="73">
        <v>251.80000000000004</v>
      </c>
    </row>
    <row r="3558" spans="1:19" x14ac:dyDescent="0.35">
      <c r="A3558" s="72">
        <v>41403</v>
      </c>
      <c r="B3558" s="22" t="s">
        <v>103</v>
      </c>
      <c r="C3558" s="72" t="s">
        <v>60</v>
      </c>
      <c r="D3558" s="60">
        <v>2444</v>
      </c>
      <c r="E3558" s="22">
        <v>35</v>
      </c>
      <c r="F3558" s="49" t="s">
        <v>8</v>
      </c>
      <c r="G3558" s="49" t="s">
        <v>5</v>
      </c>
      <c r="H3558" s="73">
        <v>0.95</v>
      </c>
      <c r="I3558" s="73" t="s">
        <v>78</v>
      </c>
      <c r="J3558" s="74">
        <v>0</v>
      </c>
      <c r="K3558" s="73">
        <v>0.95</v>
      </c>
      <c r="L3558" s="73">
        <v>0.47</v>
      </c>
      <c r="M3558" s="22">
        <v>6</v>
      </c>
      <c r="N3558" s="22">
        <v>3023</v>
      </c>
      <c r="O3558" s="22" t="s">
        <v>38</v>
      </c>
      <c r="P3558" s="22" t="s">
        <v>23</v>
      </c>
      <c r="Q3558" s="75">
        <v>5.6999999999999993</v>
      </c>
      <c r="R3558" s="73">
        <v>0</v>
      </c>
      <c r="S3558" s="73">
        <v>2.88</v>
      </c>
    </row>
    <row r="3559" spans="1:19" x14ac:dyDescent="0.35">
      <c r="A3559" s="72">
        <v>41403</v>
      </c>
      <c r="B3559" s="22" t="s">
        <v>103</v>
      </c>
      <c r="C3559" s="72" t="s">
        <v>60</v>
      </c>
      <c r="D3559" s="60">
        <v>2445</v>
      </c>
      <c r="E3559" s="22">
        <v>38</v>
      </c>
      <c r="F3559" s="49" t="s">
        <v>10</v>
      </c>
      <c r="G3559" s="49" t="s">
        <v>5</v>
      </c>
      <c r="H3559" s="73">
        <v>24.95</v>
      </c>
      <c r="I3559" s="73" t="s">
        <v>80</v>
      </c>
      <c r="J3559" s="74">
        <v>0</v>
      </c>
      <c r="K3559" s="73">
        <v>24.95</v>
      </c>
      <c r="L3559" s="73">
        <v>11.48</v>
      </c>
      <c r="M3559" s="22">
        <v>3</v>
      </c>
      <c r="N3559" s="22">
        <v>3030</v>
      </c>
      <c r="O3559" s="22" t="s">
        <v>40</v>
      </c>
      <c r="P3559" s="22" t="s">
        <v>41</v>
      </c>
      <c r="Q3559" s="75">
        <v>74.849999999999994</v>
      </c>
      <c r="R3559" s="73">
        <v>0</v>
      </c>
      <c r="S3559" s="73">
        <v>40.409999999999997</v>
      </c>
    </row>
    <row r="3560" spans="1:19" x14ac:dyDescent="0.35">
      <c r="A3560" s="72">
        <v>41403</v>
      </c>
      <c r="B3560" s="22" t="s">
        <v>103</v>
      </c>
      <c r="C3560" s="72" t="s">
        <v>60</v>
      </c>
      <c r="D3560" s="60">
        <v>2446</v>
      </c>
      <c r="E3560" s="22">
        <v>18</v>
      </c>
      <c r="F3560" s="49" t="s">
        <v>8</v>
      </c>
      <c r="G3560" s="49" t="s">
        <v>5</v>
      </c>
      <c r="H3560" s="73">
        <v>54.95</v>
      </c>
      <c r="I3560" s="73" t="s">
        <v>83</v>
      </c>
      <c r="J3560" s="74">
        <v>0</v>
      </c>
      <c r="K3560" s="73">
        <v>54.95</v>
      </c>
      <c r="L3560" s="73">
        <v>26.65</v>
      </c>
      <c r="M3560" s="22">
        <v>21</v>
      </c>
      <c r="N3560" s="22">
        <v>3026</v>
      </c>
      <c r="O3560" s="22" t="s">
        <v>51</v>
      </c>
      <c r="P3560" s="22" t="s">
        <v>41</v>
      </c>
      <c r="Q3560" s="75">
        <v>1153.95</v>
      </c>
      <c r="R3560" s="73">
        <v>0</v>
      </c>
      <c r="S3560" s="73">
        <v>594.30000000000007</v>
      </c>
    </row>
    <row r="3561" spans="1:19" x14ac:dyDescent="0.35">
      <c r="A3561" s="72">
        <v>41403</v>
      </c>
      <c r="B3561" s="22" t="s">
        <v>103</v>
      </c>
      <c r="C3561" s="72" t="s">
        <v>60</v>
      </c>
      <c r="D3561" s="60">
        <v>2446</v>
      </c>
      <c r="E3561" s="22">
        <v>19</v>
      </c>
      <c r="F3561" s="49" t="s">
        <v>8</v>
      </c>
      <c r="G3561" s="49" t="s">
        <v>5</v>
      </c>
      <c r="H3561" s="73">
        <v>49.95</v>
      </c>
      <c r="I3561" s="73" t="s">
        <v>82</v>
      </c>
      <c r="J3561" s="74">
        <v>0</v>
      </c>
      <c r="K3561" s="73">
        <v>49.95</v>
      </c>
      <c r="L3561" s="73">
        <v>24.77</v>
      </c>
      <c r="M3561" s="22">
        <v>22</v>
      </c>
      <c r="N3561" s="22">
        <v>3026</v>
      </c>
      <c r="O3561" s="22" t="s">
        <v>51</v>
      </c>
      <c r="P3561" s="22" t="s">
        <v>41</v>
      </c>
      <c r="Q3561" s="75">
        <v>1098.9000000000001</v>
      </c>
      <c r="R3561" s="73">
        <v>0</v>
      </c>
      <c r="S3561" s="73">
        <v>553.96</v>
      </c>
    </row>
    <row r="3562" spans="1:19" x14ac:dyDescent="0.35">
      <c r="A3562" s="72">
        <v>41403</v>
      </c>
      <c r="B3562" s="22" t="s">
        <v>103</v>
      </c>
      <c r="C3562" s="72" t="s">
        <v>60</v>
      </c>
      <c r="D3562" s="60">
        <v>2447</v>
      </c>
      <c r="E3562" s="22">
        <v>31</v>
      </c>
      <c r="F3562" s="49" t="s">
        <v>8</v>
      </c>
      <c r="G3562" s="49" t="s">
        <v>5</v>
      </c>
      <c r="H3562" s="73">
        <v>0.95</v>
      </c>
      <c r="I3562" s="73" t="s">
        <v>78</v>
      </c>
      <c r="J3562" s="74">
        <v>0</v>
      </c>
      <c r="K3562" s="73">
        <v>0.95</v>
      </c>
      <c r="L3562" s="73">
        <v>0.34</v>
      </c>
      <c r="M3562" s="22">
        <v>15</v>
      </c>
      <c r="N3562" s="22">
        <v>3030</v>
      </c>
      <c r="O3562" s="22" t="s">
        <v>40</v>
      </c>
      <c r="P3562" s="22" t="s">
        <v>41</v>
      </c>
      <c r="Q3562" s="75">
        <v>14.25</v>
      </c>
      <c r="R3562" s="73">
        <v>0</v>
      </c>
      <c r="S3562" s="73">
        <v>9.1499999999999986</v>
      </c>
    </row>
    <row r="3563" spans="1:19" x14ac:dyDescent="0.35">
      <c r="A3563" s="72">
        <v>41403</v>
      </c>
      <c r="B3563" s="22" t="s">
        <v>103</v>
      </c>
      <c r="C3563" s="72" t="s">
        <v>60</v>
      </c>
      <c r="D3563" s="60">
        <v>2448</v>
      </c>
      <c r="E3563" s="22">
        <v>14</v>
      </c>
      <c r="F3563" s="49" t="s">
        <v>10</v>
      </c>
      <c r="G3563" s="49" t="s">
        <v>5</v>
      </c>
      <c r="H3563" s="73">
        <v>31.95</v>
      </c>
      <c r="I3563" s="73" t="s">
        <v>81</v>
      </c>
      <c r="J3563" s="74">
        <v>0</v>
      </c>
      <c r="K3563" s="73">
        <v>31.95</v>
      </c>
      <c r="L3563" s="73">
        <v>17.38</v>
      </c>
      <c r="M3563" s="22">
        <v>1</v>
      </c>
      <c r="N3563" s="22">
        <v>3029</v>
      </c>
      <c r="O3563" s="22" t="s">
        <v>46</v>
      </c>
      <c r="P3563" s="22" t="s">
        <v>23</v>
      </c>
      <c r="Q3563" s="75">
        <v>31.95</v>
      </c>
      <c r="R3563" s="73">
        <v>0</v>
      </c>
      <c r="S3563" s="73">
        <v>14.57</v>
      </c>
    </row>
    <row r="3564" spans="1:19" x14ac:dyDescent="0.35">
      <c r="A3564" s="72">
        <v>41403</v>
      </c>
      <c r="B3564" s="22" t="s">
        <v>103</v>
      </c>
      <c r="C3564" s="72" t="s">
        <v>60</v>
      </c>
      <c r="D3564" s="60">
        <v>2448</v>
      </c>
      <c r="E3564" s="22">
        <v>5</v>
      </c>
      <c r="F3564" s="49" t="s">
        <v>10</v>
      </c>
      <c r="G3564" s="49" t="s">
        <v>5</v>
      </c>
      <c r="H3564" s="73">
        <v>24.95</v>
      </c>
      <c r="I3564" s="73" t="s">
        <v>80</v>
      </c>
      <c r="J3564" s="74">
        <v>0</v>
      </c>
      <c r="K3564" s="73">
        <v>24.95</v>
      </c>
      <c r="L3564" s="73">
        <v>12.27</v>
      </c>
      <c r="M3564" s="22">
        <v>5</v>
      </c>
      <c r="N3564" s="22">
        <v>3029</v>
      </c>
      <c r="O3564" s="22" t="s">
        <v>46</v>
      </c>
      <c r="P3564" s="22" t="s">
        <v>23</v>
      </c>
      <c r="Q3564" s="75">
        <v>124.75</v>
      </c>
      <c r="R3564" s="73">
        <v>0</v>
      </c>
      <c r="S3564" s="73">
        <v>63.4</v>
      </c>
    </row>
    <row r="3565" spans="1:19" x14ac:dyDescent="0.35">
      <c r="A3565" s="72">
        <v>41403</v>
      </c>
      <c r="B3565" s="22" t="s">
        <v>103</v>
      </c>
      <c r="C3565" s="72" t="s">
        <v>60</v>
      </c>
      <c r="D3565" s="60">
        <v>2448</v>
      </c>
      <c r="E3565" s="22">
        <v>14</v>
      </c>
      <c r="F3565" s="49" t="s">
        <v>10</v>
      </c>
      <c r="G3565" s="49" t="s">
        <v>5</v>
      </c>
      <c r="H3565" s="73">
        <v>31.95</v>
      </c>
      <c r="I3565" s="73" t="s">
        <v>81</v>
      </c>
      <c r="J3565" s="74">
        <v>0</v>
      </c>
      <c r="K3565" s="73">
        <v>31.95</v>
      </c>
      <c r="L3565" s="73">
        <v>17.38</v>
      </c>
      <c r="M3565" s="22">
        <v>2</v>
      </c>
      <c r="N3565" s="22">
        <v>3029</v>
      </c>
      <c r="O3565" s="22" t="s">
        <v>46</v>
      </c>
      <c r="P3565" s="22" t="s">
        <v>23</v>
      </c>
      <c r="Q3565" s="75">
        <v>63.9</v>
      </c>
      <c r="R3565" s="73">
        <v>0</v>
      </c>
      <c r="S3565" s="73">
        <v>29.14</v>
      </c>
    </row>
    <row r="3566" spans="1:19" x14ac:dyDescent="0.35">
      <c r="A3566" s="72">
        <v>41403</v>
      </c>
      <c r="B3566" s="22" t="s">
        <v>103</v>
      </c>
      <c r="C3566" s="72" t="s">
        <v>60</v>
      </c>
      <c r="D3566" s="60">
        <v>2449</v>
      </c>
      <c r="E3566" s="22">
        <v>32</v>
      </c>
      <c r="F3566" s="49" t="s">
        <v>8</v>
      </c>
      <c r="G3566" s="49" t="s">
        <v>5</v>
      </c>
      <c r="H3566" s="73">
        <v>22.95</v>
      </c>
      <c r="I3566" s="73" t="s">
        <v>80</v>
      </c>
      <c r="J3566" s="74">
        <v>0.1</v>
      </c>
      <c r="K3566" s="73">
        <v>20.66</v>
      </c>
      <c r="L3566" s="73">
        <v>11.78</v>
      </c>
      <c r="M3566" s="22">
        <v>5</v>
      </c>
      <c r="N3566" s="22">
        <v>3022</v>
      </c>
      <c r="O3566" s="22" t="s">
        <v>43</v>
      </c>
      <c r="P3566" s="22" t="s">
        <v>44</v>
      </c>
      <c r="Q3566" s="75">
        <v>103.3</v>
      </c>
      <c r="R3566" s="73">
        <v>2.2899999999999991</v>
      </c>
      <c r="S3566" s="73">
        <v>44.400000000000006</v>
      </c>
    </row>
    <row r="3567" spans="1:19" x14ac:dyDescent="0.35">
      <c r="A3567" s="72">
        <v>41403</v>
      </c>
      <c r="B3567" s="22" t="s">
        <v>103</v>
      </c>
      <c r="C3567" s="72" t="s">
        <v>60</v>
      </c>
      <c r="D3567" s="60">
        <v>2449</v>
      </c>
      <c r="E3567" s="22">
        <v>19</v>
      </c>
      <c r="F3567" s="49" t="s">
        <v>8</v>
      </c>
      <c r="G3567" s="49" t="s">
        <v>5</v>
      </c>
      <c r="H3567" s="73">
        <v>49.95</v>
      </c>
      <c r="I3567" s="73" t="s">
        <v>82</v>
      </c>
      <c r="J3567" s="74">
        <v>0</v>
      </c>
      <c r="K3567" s="73">
        <v>49.95</v>
      </c>
      <c r="L3567" s="73">
        <v>24.77</v>
      </c>
      <c r="M3567" s="22">
        <v>22</v>
      </c>
      <c r="N3567" s="22">
        <v>3022</v>
      </c>
      <c r="O3567" s="22" t="s">
        <v>43</v>
      </c>
      <c r="P3567" s="22" t="s">
        <v>44</v>
      </c>
      <c r="Q3567" s="75">
        <v>1098.9000000000001</v>
      </c>
      <c r="R3567" s="73">
        <v>0</v>
      </c>
      <c r="S3567" s="73">
        <v>553.96</v>
      </c>
    </row>
    <row r="3568" spans="1:19" x14ac:dyDescent="0.35">
      <c r="A3568" s="72">
        <v>41403</v>
      </c>
      <c r="B3568" s="22" t="s">
        <v>103</v>
      </c>
      <c r="C3568" s="72" t="s">
        <v>60</v>
      </c>
      <c r="D3568" s="60">
        <v>2450</v>
      </c>
      <c r="E3568" s="22">
        <v>43</v>
      </c>
      <c r="F3568" s="49" t="s">
        <v>10</v>
      </c>
      <c r="G3568" s="49" t="s">
        <v>5</v>
      </c>
      <c r="H3568" s="73">
        <v>11.95</v>
      </c>
      <c r="I3568" s="73" t="s">
        <v>79</v>
      </c>
      <c r="J3568" s="74">
        <v>0</v>
      </c>
      <c r="K3568" s="73">
        <v>11.95</v>
      </c>
      <c r="L3568" s="73">
        <v>3.32</v>
      </c>
      <c r="M3568" s="22">
        <v>9</v>
      </c>
      <c r="N3568" s="22">
        <v>3032</v>
      </c>
      <c r="O3568" s="22" t="s">
        <v>30</v>
      </c>
      <c r="P3568" s="22" t="s">
        <v>31</v>
      </c>
      <c r="Q3568" s="75">
        <v>107.55</v>
      </c>
      <c r="R3568" s="73">
        <v>0</v>
      </c>
      <c r="S3568" s="73">
        <v>77.669999999999987</v>
      </c>
    </row>
    <row r="3569" spans="1:19" x14ac:dyDescent="0.35">
      <c r="A3569" s="72">
        <v>41403</v>
      </c>
      <c r="B3569" s="22" t="s">
        <v>103</v>
      </c>
      <c r="C3569" s="72" t="s">
        <v>60</v>
      </c>
      <c r="D3569" s="60">
        <v>2451</v>
      </c>
      <c r="E3569" s="22">
        <v>18</v>
      </c>
      <c r="F3569" s="49" t="s">
        <v>8</v>
      </c>
      <c r="G3569" s="49" t="s">
        <v>5</v>
      </c>
      <c r="H3569" s="73">
        <v>54.95</v>
      </c>
      <c r="I3569" s="73" t="s">
        <v>83</v>
      </c>
      <c r="J3569" s="74">
        <v>0.1</v>
      </c>
      <c r="K3569" s="73">
        <v>49.46</v>
      </c>
      <c r="L3569" s="73">
        <v>26.65</v>
      </c>
      <c r="M3569" s="22">
        <v>10</v>
      </c>
      <c r="N3569" s="22">
        <v>3024</v>
      </c>
      <c r="O3569" s="22" t="s">
        <v>47</v>
      </c>
      <c r="P3569" s="22" t="s">
        <v>41</v>
      </c>
      <c r="Q3569" s="75">
        <v>494.6</v>
      </c>
      <c r="R3569" s="73">
        <v>5.490000000000002</v>
      </c>
      <c r="S3569" s="73">
        <v>228.10000000000002</v>
      </c>
    </row>
    <row r="3570" spans="1:19" x14ac:dyDescent="0.35">
      <c r="A3570" s="72">
        <v>41403</v>
      </c>
      <c r="B3570" s="22" t="s">
        <v>103</v>
      </c>
      <c r="C3570" s="72" t="s">
        <v>60</v>
      </c>
      <c r="D3570" s="60">
        <v>2452</v>
      </c>
      <c r="E3570" s="22">
        <v>28</v>
      </c>
      <c r="F3570" s="49" t="s">
        <v>10</v>
      </c>
      <c r="G3570" s="49" t="s">
        <v>5</v>
      </c>
      <c r="H3570" s="73">
        <v>0.95</v>
      </c>
      <c r="I3570" s="73" t="s">
        <v>78</v>
      </c>
      <c r="J3570" s="74">
        <v>0</v>
      </c>
      <c r="K3570" s="73">
        <v>0.95</v>
      </c>
      <c r="L3570" s="73">
        <v>0.5</v>
      </c>
      <c r="M3570" s="22">
        <v>27</v>
      </c>
      <c r="N3570" s="22">
        <v>3023</v>
      </c>
      <c r="O3570" s="22" t="s">
        <v>38</v>
      </c>
      <c r="P3570" s="22" t="s">
        <v>23</v>
      </c>
      <c r="Q3570" s="75">
        <v>25.65</v>
      </c>
      <c r="R3570" s="73">
        <v>0</v>
      </c>
      <c r="S3570" s="73">
        <v>12.149999999999999</v>
      </c>
    </row>
    <row r="3571" spans="1:19" x14ac:dyDescent="0.35">
      <c r="A3571" s="72">
        <v>41403</v>
      </c>
      <c r="B3571" s="22" t="s">
        <v>103</v>
      </c>
      <c r="C3571" s="72" t="s">
        <v>60</v>
      </c>
      <c r="D3571" s="60">
        <v>2453</v>
      </c>
      <c r="E3571" s="22">
        <v>37</v>
      </c>
      <c r="F3571" s="49" t="s">
        <v>10</v>
      </c>
      <c r="G3571" s="49" t="s">
        <v>5</v>
      </c>
      <c r="H3571" s="73">
        <v>24.95</v>
      </c>
      <c r="I3571" s="73" t="s">
        <v>80</v>
      </c>
      <c r="J3571" s="74">
        <v>0</v>
      </c>
      <c r="K3571" s="73">
        <v>24.95</v>
      </c>
      <c r="L3571" s="73">
        <v>9.3800000000000008</v>
      </c>
      <c r="M3571" s="22">
        <v>10</v>
      </c>
      <c r="N3571" s="22">
        <v>3015</v>
      </c>
      <c r="O3571" s="22" t="s">
        <v>37</v>
      </c>
      <c r="P3571" s="22" t="s">
        <v>29</v>
      </c>
      <c r="Q3571" s="75">
        <v>249.5</v>
      </c>
      <c r="R3571" s="73">
        <v>0</v>
      </c>
      <c r="S3571" s="73">
        <v>155.69999999999999</v>
      </c>
    </row>
    <row r="3572" spans="1:19" x14ac:dyDescent="0.35">
      <c r="A3572" s="72">
        <v>41403</v>
      </c>
      <c r="B3572" s="22" t="s">
        <v>103</v>
      </c>
      <c r="C3572" s="72" t="s">
        <v>60</v>
      </c>
      <c r="D3572" s="60">
        <v>2454</v>
      </c>
      <c r="E3572" s="22">
        <v>14</v>
      </c>
      <c r="F3572" s="49" t="s">
        <v>8</v>
      </c>
      <c r="G3572" s="49" t="s">
        <v>5</v>
      </c>
      <c r="H3572" s="73">
        <v>31.95</v>
      </c>
      <c r="I3572" s="73" t="s">
        <v>81</v>
      </c>
      <c r="J3572" s="74">
        <v>0</v>
      </c>
      <c r="K3572" s="73">
        <v>31.95</v>
      </c>
      <c r="L3572" s="73">
        <v>17.38</v>
      </c>
      <c r="M3572" s="22">
        <v>2</v>
      </c>
      <c r="N3572" s="22">
        <v>3016</v>
      </c>
      <c r="O3572" s="22" t="s">
        <v>42</v>
      </c>
      <c r="P3572" s="22" t="s">
        <v>29</v>
      </c>
      <c r="Q3572" s="75">
        <v>63.9</v>
      </c>
      <c r="R3572" s="73">
        <v>0</v>
      </c>
      <c r="S3572" s="73">
        <v>29.14</v>
      </c>
    </row>
    <row r="3573" spans="1:19" x14ac:dyDescent="0.35">
      <c r="A3573" s="72">
        <v>41403</v>
      </c>
      <c r="B3573" s="22" t="s">
        <v>103</v>
      </c>
      <c r="C3573" s="72" t="s">
        <v>60</v>
      </c>
      <c r="D3573" s="60">
        <v>2455</v>
      </c>
      <c r="E3573" s="22">
        <v>1</v>
      </c>
      <c r="F3573" s="49" t="s">
        <v>10</v>
      </c>
      <c r="G3573" s="49" t="s">
        <v>5</v>
      </c>
      <c r="H3573" s="73">
        <v>43.95</v>
      </c>
      <c r="I3573" s="73" t="s">
        <v>82</v>
      </c>
      <c r="J3573" s="74">
        <v>0</v>
      </c>
      <c r="K3573" s="73">
        <v>43.95</v>
      </c>
      <c r="L3573" s="73">
        <v>25.6</v>
      </c>
      <c r="M3573" s="22">
        <v>10</v>
      </c>
      <c r="N3573" s="22">
        <v>3014</v>
      </c>
      <c r="O3573" s="22" t="s">
        <v>24</v>
      </c>
      <c r="P3573" s="22" t="s">
        <v>25</v>
      </c>
      <c r="Q3573" s="75">
        <v>439.5</v>
      </c>
      <c r="R3573" s="73">
        <v>0</v>
      </c>
      <c r="S3573" s="73">
        <v>183.5</v>
      </c>
    </row>
    <row r="3574" spans="1:19" x14ac:dyDescent="0.35">
      <c r="A3574" s="72">
        <v>41403</v>
      </c>
      <c r="B3574" s="22" t="s">
        <v>103</v>
      </c>
      <c r="C3574" s="72" t="s">
        <v>60</v>
      </c>
      <c r="D3574" s="60">
        <v>2456</v>
      </c>
      <c r="E3574" s="22">
        <v>22</v>
      </c>
      <c r="F3574" s="49" t="s">
        <v>8</v>
      </c>
      <c r="G3574" s="49" t="s">
        <v>5</v>
      </c>
      <c r="H3574" s="73">
        <v>0.95</v>
      </c>
      <c r="I3574" s="73" t="s">
        <v>78</v>
      </c>
      <c r="J3574" s="74">
        <v>0</v>
      </c>
      <c r="K3574" s="73">
        <v>0.95</v>
      </c>
      <c r="L3574" s="73">
        <v>0.56999999999999995</v>
      </c>
      <c r="M3574" s="22">
        <v>12</v>
      </c>
      <c r="N3574" s="22">
        <v>3032</v>
      </c>
      <c r="O3574" s="22" t="s">
        <v>30</v>
      </c>
      <c r="P3574" s="22" t="s">
        <v>31</v>
      </c>
      <c r="Q3574" s="75">
        <v>11.399999999999999</v>
      </c>
      <c r="R3574" s="73">
        <v>0</v>
      </c>
      <c r="S3574" s="73">
        <v>4.5600000000000005</v>
      </c>
    </row>
    <row r="3575" spans="1:19" x14ac:dyDescent="0.35">
      <c r="A3575" s="72">
        <v>41403</v>
      </c>
      <c r="B3575" s="22" t="s">
        <v>103</v>
      </c>
      <c r="C3575" s="72" t="s">
        <v>60</v>
      </c>
      <c r="D3575" s="60">
        <v>2457</v>
      </c>
      <c r="E3575" s="22">
        <v>43</v>
      </c>
      <c r="F3575" s="49" t="s">
        <v>8</v>
      </c>
      <c r="G3575" s="49" t="s">
        <v>5</v>
      </c>
      <c r="H3575" s="73">
        <v>11.95</v>
      </c>
      <c r="I3575" s="73" t="s">
        <v>79</v>
      </c>
      <c r="J3575" s="74">
        <v>0</v>
      </c>
      <c r="K3575" s="73">
        <v>11.95</v>
      </c>
      <c r="L3575" s="73">
        <v>3.32</v>
      </c>
      <c r="M3575" s="22">
        <v>1</v>
      </c>
      <c r="N3575" s="22">
        <v>3015</v>
      </c>
      <c r="O3575" s="22" t="s">
        <v>37</v>
      </c>
      <c r="P3575" s="22" t="s">
        <v>29</v>
      </c>
      <c r="Q3575" s="75">
        <v>11.95</v>
      </c>
      <c r="R3575" s="73">
        <v>0</v>
      </c>
      <c r="S3575" s="73">
        <v>8.629999999999999</v>
      </c>
    </row>
    <row r="3576" spans="1:19" x14ac:dyDescent="0.35">
      <c r="A3576" s="72">
        <v>41403</v>
      </c>
      <c r="B3576" s="22" t="s">
        <v>103</v>
      </c>
      <c r="C3576" s="72" t="s">
        <v>60</v>
      </c>
      <c r="D3576" s="60">
        <v>2458</v>
      </c>
      <c r="E3576" s="22">
        <v>25</v>
      </c>
      <c r="F3576" s="49" t="s">
        <v>10</v>
      </c>
      <c r="G3576" s="49" t="s">
        <v>5</v>
      </c>
      <c r="H3576" s="73">
        <v>0.95</v>
      </c>
      <c r="I3576" s="73" t="s">
        <v>78</v>
      </c>
      <c r="J3576" s="74">
        <v>0</v>
      </c>
      <c r="K3576" s="73">
        <v>0.95</v>
      </c>
      <c r="L3576" s="73">
        <v>0.35</v>
      </c>
      <c r="M3576" s="22">
        <v>4</v>
      </c>
      <c r="N3576" s="22">
        <v>3010</v>
      </c>
      <c r="O3576" s="22" t="s">
        <v>45</v>
      </c>
      <c r="P3576" s="22" t="s">
        <v>44</v>
      </c>
      <c r="Q3576" s="75">
        <v>3.8</v>
      </c>
      <c r="R3576" s="73">
        <v>0</v>
      </c>
      <c r="S3576" s="73">
        <v>2.4</v>
      </c>
    </row>
    <row r="3577" spans="1:19" x14ac:dyDescent="0.35">
      <c r="A3577" s="72">
        <v>41403</v>
      </c>
      <c r="B3577" s="22" t="s">
        <v>103</v>
      </c>
      <c r="C3577" s="72" t="s">
        <v>60</v>
      </c>
      <c r="D3577" s="60">
        <v>2459</v>
      </c>
      <c r="E3577" s="22">
        <v>4</v>
      </c>
      <c r="F3577" s="49" t="s">
        <v>10</v>
      </c>
      <c r="G3577" s="49" t="s">
        <v>5</v>
      </c>
      <c r="H3577" s="73">
        <v>73.95</v>
      </c>
      <c r="I3577" s="73" t="s">
        <v>83</v>
      </c>
      <c r="J3577" s="74">
        <v>0</v>
      </c>
      <c r="K3577" s="73">
        <v>73.95</v>
      </c>
      <c r="L3577" s="73">
        <v>38.86</v>
      </c>
      <c r="M3577" s="22">
        <v>2</v>
      </c>
      <c r="N3577" s="22">
        <v>3032</v>
      </c>
      <c r="O3577" s="22" t="s">
        <v>30</v>
      </c>
      <c r="P3577" s="22" t="s">
        <v>31</v>
      </c>
      <c r="Q3577" s="75">
        <v>147.9</v>
      </c>
      <c r="R3577" s="73">
        <v>0</v>
      </c>
      <c r="S3577" s="73">
        <v>70.180000000000007</v>
      </c>
    </row>
    <row r="3578" spans="1:19" x14ac:dyDescent="0.35">
      <c r="A3578" s="72">
        <v>41403</v>
      </c>
      <c r="B3578" s="22" t="s">
        <v>103</v>
      </c>
      <c r="C3578" s="72" t="s">
        <v>60</v>
      </c>
      <c r="D3578" s="60">
        <v>2460</v>
      </c>
      <c r="E3578" s="22">
        <v>11</v>
      </c>
      <c r="F3578" s="49" t="s">
        <v>10</v>
      </c>
      <c r="G3578" s="49" t="s">
        <v>5</v>
      </c>
      <c r="H3578" s="73">
        <v>65.95</v>
      </c>
      <c r="I3578" s="73" t="s">
        <v>83</v>
      </c>
      <c r="J3578" s="74">
        <v>0</v>
      </c>
      <c r="K3578" s="73">
        <v>65.95</v>
      </c>
      <c r="L3578" s="73">
        <v>37.97</v>
      </c>
      <c r="M3578" s="22">
        <v>10</v>
      </c>
      <c r="N3578" s="22">
        <v>3013</v>
      </c>
      <c r="O3578" s="22" t="s">
        <v>33</v>
      </c>
      <c r="P3578" s="22" t="s">
        <v>34</v>
      </c>
      <c r="Q3578" s="75">
        <v>659.5</v>
      </c>
      <c r="R3578" s="73">
        <v>0</v>
      </c>
      <c r="S3578" s="73">
        <v>279.80000000000007</v>
      </c>
    </row>
    <row r="3579" spans="1:19" x14ac:dyDescent="0.35">
      <c r="A3579" s="72">
        <v>41403</v>
      </c>
      <c r="B3579" s="22" t="s">
        <v>103</v>
      </c>
      <c r="C3579" s="72" t="s">
        <v>60</v>
      </c>
      <c r="D3579" s="60">
        <v>2461</v>
      </c>
      <c r="E3579" s="22">
        <v>20</v>
      </c>
      <c r="F3579" s="49" t="s">
        <v>8</v>
      </c>
      <c r="G3579" s="49" t="s">
        <v>5</v>
      </c>
      <c r="H3579" s="73">
        <v>16.95</v>
      </c>
      <c r="I3579" s="73" t="s">
        <v>79</v>
      </c>
      <c r="J3579" s="74">
        <v>0</v>
      </c>
      <c r="K3579" s="73">
        <v>16.95</v>
      </c>
      <c r="L3579" s="73">
        <v>6.76</v>
      </c>
      <c r="M3579" s="22">
        <v>2</v>
      </c>
      <c r="N3579" s="22">
        <v>3013</v>
      </c>
      <c r="O3579" s="22" t="s">
        <v>33</v>
      </c>
      <c r="P3579" s="22" t="s">
        <v>34</v>
      </c>
      <c r="Q3579" s="75">
        <v>33.9</v>
      </c>
      <c r="R3579" s="73">
        <v>0</v>
      </c>
      <c r="S3579" s="73">
        <v>20.38</v>
      </c>
    </row>
    <row r="3580" spans="1:19" x14ac:dyDescent="0.35">
      <c r="A3580" s="72">
        <v>41403</v>
      </c>
      <c r="B3580" s="22" t="s">
        <v>103</v>
      </c>
      <c r="C3580" s="72" t="s">
        <v>60</v>
      </c>
      <c r="D3580" s="60">
        <v>2461</v>
      </c>
      <c r="E3580" s="22">
        <v>13</v>
      </c>
      <c r="F3580" s="49" t="s">
        <v>8</v>
      </c>
      <c r="G3580" s="49" t="s">
        <v>5</v>
      </c>
      <c r="H3580" s="73">
        <v>26.95</v>
      </c>
      <c r="I3580" s="73" t="s">
        <v>80</v>
      </c>
      <c r="J3580" s="74">
        <v>0</v>
      </c>
      <c r="K3580" s="73">
        <v>26.95</v>
      </c>
      <c r="L3580" s="73">
        <v>13.26</v>
      </c>
      <c r="M3580" s="22">
        <v>5</v>
      </c>
      <c r="N3580" s="22">
        <v>3013</v>
      </c>
      <c r="O3580" s="22" t="s">
        <v>33</v>
      </c>
      <c r="P3580" s="22" t="s">
        <v>34</v>
      </c>
      <c r="Q3580" s="75">
        <v>134.75</v>
      </c>
      <c r="R3580" s="73">
        <v>0</v>
      </c>
      <c r="S3580" s="73">
        <v>68.45</v>
      </c>
    </row>
    <row r="3581" spans="1:19" x14ac:dyDescent="0.35">
      <c r="A3581" s="72">
        <v>41403</v>
      </c>
      <c r="B3581" s="22" t="s">
        <v>103</v>
      </c>
      <c r="C3581" s="72" t="s">
        <v>60</v>
      </c>
      <c r="D3581" s="60">
        <v>2461</v>
      </c>
      <c r="E3581" s="22">
        <v>14</v>
      </c>
      <c r="F3581" s="49" t="s">
        <v>8</v>
      </c>
      <c r="G3581" s="49" t="s">
        <v>5</v>
      </c>
      <c r="H3581" s="73">
        <v>31.95</v>
      </c>
      <c r="I3581" s="73" t="s">
        <v>81</v>
      </c>
      <c r="J3581" s="74">
        <v>0</v>
      </c>
      <c r="K3581" s="73">
        <v>31.95</v>
      </c>
      <c r="L3581" s="73">
        <v>17.38</v>
      </c>
      <c r="M3581" s="22">
        <v>1</v>
      </c>
      <c r="N3581" s="22">
        <v>3013</v>
      </c>
      <c r="O3581" s="22" t="s">
        <v>33</v>
      </c>
      <c r="P3581" s="22" t="s">
        <v>34</v>
      </c>
      <c r="Q3581" s="75">
        <v>31.95</v>
      </c>
      <c r="R3581" s="73">
        <v>0</v>
      </c>
      <c r="S3581" s="73">
        <v>14.57</v>
      </c>
    </row>
    <row r="3582" spans="1:19" x14ac:dyDescent="0.35">
      <c r="A3582" s="72">
        <v>41403</v>
      </c>
      <c r="B3582" s="22" t="s">
        <v>103</v>
      </c>
      <c r="C3582" s="72" t="s">
        <v>60</v>
      </c>
      <c r="D3582" s="60">
        <v>2461</v>
      </c>
      <c r="E3582" s="22">
        <v>18</v>
      </c>
      <c r="F3582" s="49" t="s">
        <v>8</v>
      </c>
      <c r="G3582" s="49" t="s">
        <v>5</v>
      </c>
      <c r="H3582" s="73">
        <v>54.95</v>
      </c>
      <c r="I3582" s="73" t="s">
        <v>83</v>
      </c>
      <c r="J3582" s="74">
        <v>0</v>
      </c>
      <c r="K3582" s="73">
        <v>54.95</v>
      </c>
      <c r="L3582" s="73">
        <v>26.65</v>
      </c>
      <c r="M3582" s="22">
        <v>6</v>
      </c>
      <c r="N3582" s="22">
        <v>3013</v>
      </c>
      <c r="O3582" s="22" t="s">
        <v>33</v>
      </c>
      <c r="P3582" s="22" t="s">
        <v>34</v>
      </c>
      <c r="Q3582" s="75">
        <v>329.70000000000005</v>
      </c>
      <c r="R3582" s="73">
        <v>0</v>
      </c>
      <c r="S3582" s="73">
        <v>169.8</v>
      </c>
    </row>
    <row r="3583" spans="1:19" x14ac:dyDescent="0.35">
      <c r="A3583" s="72">
        <v>41403</v>
      </c>
      <c r="B3583" s="22" t="s">
        <v>103</v>
      </c>
      <c r="C3583" s="72" t="s">
        <v>60</v>
      </c>
      <c r="D3583" s="60">
        <v>2461</v>
      </c>
      <c r="E3583" s="22">
        <v>33</v>
      </c>
      <c r="F3583" s="49" t="s">
        <v>8</v>
      </c>
      <c r="G3583" s="49" t="s">
        <v>5</v>
      </c>
      <c r="H3583" s="73">
        <v>19.95</v>
      </c>
      <c r="I3583" s="73" t="s">
        <v>79</v>
      </c>
      <c r="J3583" s="74">
        <v>0</v>
      </c>
      <c r="K3583" s="73">
        <v>19.95</v>
      </c>
      <c r="L3583" s="73">
        <v>9.7799999999999994</v>
      </c>
      <c r="M3583" s="22">
        <v>14</v>
      </c>
      <c r="N3583" s="22">
        <v>3013</v>
      </c>
      <c r="O3583" s="22" t="s">
        <v>33</v>
      </c>
      <c r="P3583" s="22" t="s">
        <v>34</v>
      </c>
      <c r="Q3583" s="75">
        <v>279.3</v>
      </c>
      <c r="R3583" s="73">
        <v>0</v>
      </c>
      <c r="S3583" s="73">
        <v>142.38</v>
      </c>
    </row>
    <row r="3584" spans="1:19" x14ac:dyDescent="0.35">
      <c r="A3584" s="72">
        <v>41403</v>
      </c>
      <c r="B3584" s="22" t="s">
        <v>103</v>
      </c>
      <c r="C3584" s="72" t="s">
        <v>60</v>
      </c>
      <c r="D3584" s="60">
        <v>2462</v>
      </c>
      <c r="E3584" s="22">
        <v>11</v>
      </c>
      <c r="F3584" s="49" t="s">
        <v>10</v>
      </c>
      <c r="G3584" s="49" t="s">
        <v>5</v>
      </c>
      <c r="H3584" s="73">
        <v>65.95</v>
      </c>
      <c r="I3584" s="73" t="s">
        <v>83</v>
      </c>
      <c r="J3584" s="74">
        <v>0</v>
      </c>
      <c r="K3584" s="73">
        <v>65.95</v>
      </c>
      <c r="L3584" s="73">
        <v>37.97</v>
      </c>
      <c r="M3584" s="22">
        <v>12</v>
      </c>
      <c r="N3584" s="22">
        <v>3025</v>
      </c>
      <c r="O3584" s="22" t="s">
        <v>35</v>
      </c>
      <c r="P3584" s="22" t="s">
        <v>31</v>
      </c>
      <c r="Q3584" s="75">
        <v>791.40000000000009</v>
      </c>
      <c r="R3584" s="73">
        <v>0</v>
      </c>
      <c r="S3584" s="73">
        <v>335.76000000000005</v>
      </c>
    </row>
    <row r="3585" spans="1:19" x14ac:dyDescent="0.35">
      <c r="A3585" s="72">
        <v>41403</v>
      </c>
      <c r="B3585" s="22" t="s">
        <v>103</v>
      </c>
      <c r="C3585" s="72" t="s">
        <v>60</v>
      </c>
      <c r="D3585" s="60">
        <v>2463</v>
      </c>
      <c r="E3585" s="22">
        <v>5</v>
      </c>
      <c r="F3585" s="49" t="s">
        <v>8</v>
      </c>
      <c r="G3585" s="49" t="s">
        <v>5</v>
      </c>
      <c r="H3585" s="73">
        <v>24.95</v>
      </c>
      <c r="I3585" s="73" t="s">
        <v>80</v>
      </c>
      <c r="J3585" s="74">
        <v>0</v>
      </c>
      <c r="K3585" s="73">
        <v>24.95</v>
      </c>
      <c r="L3585" s="73">
        <v>12.27</v>
      </c>
      <c r="M3585" s="22">
        <v>8</v>
      </c>
      <c r="N3585" s="22">
        <v>3029</v>
      </c>
      <c r="O3585" s="22" t="s">
        <v>46</v>
      </c>
      <c r="P3585" s="22" t="s">
        <v>23</v>
      </c>
      <c r="Q3585" s="75">
        <v>199.6</v>
      </c>
      <c r="R3585" s="73">
        <v>0</v>
      </c>
      <c r="S3585" s="73">
        <v>101.44</v>
      </c>
    </row>
    <row r="3586" spans="1:19" x14ac:dyDescent="0.35">
      <c r="A3586" s="72">
        <v>41404</v>
      </c>
      <c r="B3586" s="22" t="s">
        <v>104</v>
      </c>
      <c r="C3586" s="72" t="s">
        <v>60</v>
      </c>
      <c r="D3586" s="60">
        <v>2464</v>
      </c>
      <c r="E3586" s="22">
        <v>30</v>
      </c>
      <c r="F3586" s="49" t="s">
        <v>7</v>
      </c>
      <c r="G3586" s="49" t="s">
        <v>5</v>
      </c>
      <c r="H3586" s="73">
        <v>10.95</v>
      </c>
      <c r="I3586" s="73" t="s">
        <v>79</v>
      </c>
      <c r="J3586" s="74">
        <v>0</v>
      </c>
      <c r="K3586" s="73">
        <v>10.95</v>
      </c>
      <c r="L3586" s="73">
        <v>4.8</v>
      </c>
      <c r="M3586" s="22">
        <v>17</v>
      </c>
      <c r="N3586" s="22">
        <v>3015</v>
      </c>
      <c r="O3586" s="22" t="s">
        <v>37</v>
      </c>
      <c r="P3586" s="22" t="s">
        <v>29</v>
      </c>
      <c r="Q3586" s="75">
        <v>186.14999999999998</v>
      </c>
      <c r="R3586" s="73">
        <v>0</v>
      </c>
      <c r="S3586" s="73">
        <v>104.55</v>
      </c>
    </row>
    <row r="3587" spans="1:19" x14ac:dyDescent="0.35">
      <c r="A3587" s="72">
        <v>41404</v>
      </c>
      <c r="B3587" s="22" t="s">
        <v>104</v>
      </c>
      <c r="C3587" s="72" t="s">
        <v>60</v>
      </c>
      <c r="D3587" s="60">
        <v>2465</v>
      </c>
      <c r="E3587" s="22">
        <v>40</v>
      </c>
      <c r="F3587" s="49" t="s">
        <v>8</v>
      </c>
      <c r="G3587" s="49" t="s">
        <v>5</v>
      </c>
      <c r="H3587" s="73">
        <v>16.95</v>
      </c>
      <c r="I3587" s="73" t="s">
        <v>79</v>
      </c>
      <c r="J3587" s="74">
        <v>0</v>
      </c>
      <c r="K3587" s="73">
        <v>16.95</v>
      </c>
      <c r="L3587" s="73">
        <v>6.53</v>
      </c>
      <c r="M3587" s="22">
        <v>24</v>
      </c>
      <c r="N3587" s="22">
        <v>3018</v>
      </c>
      <c r="O3587" s="22" t="s">
        <v>49</v>
      </c>
      <c r="P3587" s="22" t="s">
        <v>41</v>
      </c>
      <c r="Q3587" s="75">
        <v>406.79999999999995</v>
      </c>
      <c r="R3587" s="73">
        <v>0</v>
      </c>
      <c r="S3587" s="73">
        <v>250.07999999999996</v>
      </c>
    </row>
    <row r="3588" spans="1:19" x14ac:dyDescent="0.35">
      <c r="A3588" s="72">
        <v>41404</v>
      </c>
      <c r="B3588" s="22" t="s">
        <v>104</v>
      </c>
      <c r="C3588" s="72" t="s">
        <v>60</v>
      </c>
      <c r="D3588" s="60">
        <v>2466</v>
      </c>
      <c r="E3588" s="22">
        <v>41</v>
      </c>
      <c r="F3588" s="49" t="s">
        <v>8</v>
      </c>
      <c r="G3588" s="49" t="s">
        <v>5</v>
      </c>
      <c r="H3588" s="73">
        <v>18.95</v>
      </c>
      <c r="I3588" s="73" t="s">
        <v>79</v>
      </c>
      <c r="J3588" s="74">
        <v>0.1</v>
      </c>
      <c r="K3588" s="73">
        <v>17.059999999999999</v>
      </c>
      <c r="L3588" s="73">
        <v>9.98</v>
      </c>
      <c r="M3588" s="22">
        <v>10</v>
      </c>
      <c r="N3588" s="22">
        <v>3015</v>
      </c>
      <c r="O3588" s="22" t="s">
        <v>37</v>
      </c>
      <c r="P3588" s="22" t="s">
        <v>29</v>
      </c>
      <c r="Q3588" s="75">
        <v>170.6</v>
      </c>
      <c r="R3588" s="73">
        <v>1.8900000000000006</v>
      </c>
      <c r="S3588" s="73">
        <v>70.799999999999983</v>
      </c>
    </row>
    <row r="3589" spans="1:19" x14ac:dyDescent="0.35">
      <c r="A3589" s="72">
        <v>41404</v>
      </c>
      <c r="B3589" s="22" t="s">
        <v>104</v>
      </c>
      <c r="C3589" s="72" t="s">
        <v>60</v>
      </c>
      <c r="D3589" s="60">
        <v>2467</v>
      </c>
      <c r="E3589" s="22">
        <v>1</v>
      </c>
      <c r="F3589" s="49" t="s">
        <v>7</v>
      </c>
      <c r="G3589" s="49" t="s">
        <v>5</v>
      </c>
      <c r="H3589" s="73">
        <v>43.95</v>
      </c>
      <c r="I3589" s="73" t="s">
        <v>82</v>
      </c>
      <c r="J3589" s="74">
        <v>0</v>
      </c>
      <c r="K3589" s="73">
        <v>43.95</v>
      </c>
      <c r="L3589" s="73">
        <v>25.6</v>
      </c>
      <c r="M3589" s="22">
        <v>12</v>
      </c>
      <c r="N3589" s="22">
        <v>3014</v>
      </c>
      <c r="O3589" s="22" t="s">
        <v>24</v>
      </c>
      <c r="P3589" s="22" t="s">
        <v>25</v>
      </c>
      <c r="Q3589" s="75">
        <v>527.40000000000009</v>
      </c>
      <c r="R3589" s="73">
        <v>0</v>
      </c>
      <c r="S3589" s="73">
        <v>220.20000000000002</v>
      </c>
    </row>
    <row r="3590" spans="1:19" x14ac:dyDescent="0.35">
      <c r="A3590" s="72">
        <v>41404</v>
      </c>
      <c r="B3590" s="22" t="s">
        <v>104</v>
      </c>
      <c r="C3590" s="72" t="s">
        <v>60</v>
      </c>
      <c r="D3590" s="60">
        <v>2467</v>
      </c>
      <c r="E3590" s="22">
        <v>2</v>
      </c>
      <c r="F3590" s="49" t="s">
        <v>7</v>
      </c>
      <c r="G3590" s="49" t="s">
        <v>5</v>
      </c>
      <c r="H3590" s="73">
        <v>44.95</v>
      </c>
      <c r="I3590" s="73" t="s">
        <v>82</v>
      </c>
      <c r="J3590" s="74">
        <v>0</v>
      </c>
      <c r="K3590" s="73">
        <v>44.95</v>
      </c>
      <c r="L3590" s="73">
        <v>27.95</v>
      </c>
      <c r="M3590" s="22">
        <v>8</v>
      </c>
      <c r="N3590" s="22">
        <v>3014</v>
      </c>
      <c r="O3590" s="22" t="s">
        <v>24</v>
      </c>
      <c r="P3590" s="22" t="s">
        <v>25</v>
      </c>
      <c r="Q3590" s="75">
        <v>359.6</v>
      </c>
      <c r="R3590" s="73">
        <v>0</v>
      </c>
      <c r="S3590" s="73">
        <v>136.00000000000003</v>
      </c>
    </row>
    <row r="3591" spans="1:19" x14ac:dyDescent="0.35">
      <c r="A3591" s="72">
        <v>41404</v>
      </c>
      <c r="B3591" s="22" t="s">
        <v>104</v>
      </c>
      <c r="C3591" s="72" t="s">
        <v>60</v>
      </c>
      <c r="D3591" s="60">
        <v>2468</v>
      </c>
      <c r="E3591" s="22">
        <v>43</v>
      </c>
      <c r="F3591" s="49" t="s">
        <v>8</v>
      </c>
      <c r="G3591" s="49" t="s">
        <v>5</v>
      </c>
      <c r="H3591" s="73">
        <v>11.95</v>
      </c>
      <c r="I3591" s="73" t="s">
        <v>79</v>
      </c>
      <c r="J3591" s="74">
        <v>0.2</v>
      </c>
      <c r="K3591" s="73">
        <v>9.56</v>
      </c>
      <c r="L3591" s="73">
        <v>3.32</v>
      </c>
      <c r="M3591" s="22">
        <v>6</v>
      </c>
      <c r="N3591" s="22">
        <v>3024</v>
      </c>
      <c r="O3591" s="22" t="s">
        <v>47</v>
      </c>
      <c r="P3591" s="22" t="s">
        <v>41</v>
      </c>
      <c r="Q3591" s="75">
        <v>57.36</v>
      </c>
      <c r="R3591" s="73">
        <v>2.3899999999999988</v>
      </c>
      <c r="S3591" s="73">
        <v>37.44</v>
      </c>
    </row>
    <row r="3592" spans="1:19" x14ac:dyDescent="0.35">
      <c r="A3592" s="72">
        <v>41404</v>
      </c>
      <c r="B3592" s="22" t="s">
        <v>104</v>
      </c>
      <c r="C3592" s="72" t="s">
        <v>60</v>
      </c>
      <c r="D3592" s="60">
        <v>2469</v>
      </c>
      <c r="E3592" s="22">
        <v>11</v>
      </c>
      <c r="F3592" s="49" t="s">
        <v>7</v>
      </c>
      <c r="G3592" s="49" t="s">
        <v>5</v>
      </c>
      <c r="H3592" s="73">
        <v>65.95</v>
      </c>
      <c r="I3592" s="73" t="s">
        <v>83</v>
      </c>
      <c r="J3592" s="74">
        <v>0</v>
      </c>
      <c r="K3592" s="73">
        <v>65.95</v>
      </c>
      <c r="L3592" s="73">
        <v>37.97</v>
      </c>
      <c r="M3592" s="22">
        <v>3</v>
      </c>
      <c r="N3592" s="22">
        <v>3016</v>
      </c>
      <c r="O3592" s="22" t="s">
        <v>42</v>
      </c>
      <c r="P3592" s="22" t="s">
        <v>29</v>
      </c>
      <c r="Q3592" s="75">
        <v>197.85000000000002</v>
      </c>
      <c r="R3592" s="73">
        <v>0</v>
      </c>
      <c r="S3592" s="73">
        <v>83.940000000000012</v>
      </c>
    </row>
    <row r="3593" spans="1:19" x14ac:dyDescent="0.35">
      <c r="A3593" s="72">
        <v>41404</v>
      </c>
      <c r="B3593" s="22" t="s">
        <v>104</v>
      </c>
      <c r="C3593" s="72" t="s">
        <v>60</v>
      </c>
      <c r="D3593" s="60">
        <v>2469</v>
      </c>
      <c r="E3593" s="22">
        <v>39</v>
      </c>
      <c r="F3593" s="49" t="s">
        <v>7</v>
      </c>
      <c r="G3593" s="49" t="s">
        <v>5</v>
      </c>
      <c r="H3593" s="73">
        <v>26.95</v>
      </c>
      <c r="I3593" s="73" t="s">
        <v>80</v>
      </c>
      <c r="J3593" s="74">
        <v>0.1</v>
      </c>
      <c r="K3593" s="73">
        <v>24.26</v>
      </c>
      <c r="L3593" s="73">
        <v>12.24</v>
      </c>
      <c r="M3593" s="22">
        <v>18</v>
      </c>
      <c r="N3593" s="22">
        <v>3016</v>
      </c>
      <c r="O3593" s="22" t="s">
        <v>42</v>
      </c>
      <c r="P3593" s="22" t="s">
        <v>29</v>
      </c>
      <c r="Q3593" s="75">
        <v>436.68</v>
      </c>
      <c r="R3593" s="73">
        <v>2.6899999999999977</v>
      </c>
      <c r="S3593" s="73">
        <v>216.36</v>
      </c>
    </row>
    <row r="3594" spans="1:19" x14ac:dyDescent="0.35">
      <c r="A3594" s="72">
        <v>41404</v>
      </c>
      <c r="B3594" s="22" t="s">
        <v>104</v>
      </c>
      <c r="C3594" s="72" t="s">
        <v>60</v>
      </c>
      <c r="D3594" s="60">
        <v>2470</v>
      </c>
      <c r="E3594" s="22">
        <v>21</v>
      </c>
      <c r="F3594" s="49" t="s">
        <v>8</v>
      </c>
      <c r="G3594" s="49" t="s">
        <v>5</v>
      </c>
      <c r="H3594" s="73">
        <v>26.95</v>
      </c>
      <c r="I3594" s="73" t="s">
        <v>80</v>
      </c>
      <c r="J3594" s="74">
        <v>0</v>
      </c>
      <c r="K3594" s="73">
        <v>26.95</v>
      </c>
      <c r="L3594" s="73">
        <v>12.42</v>
      </c>
      <c r="M3594" s="22">
        <v>11</v>
      </c>
      <c r="N3594" s="22">
        <v>3022</v>
      </c>
      <c r="O3594" s="22" t="s">
        <v>43</v>
      </c>
      <c r="P3594" s="22" t="s">
        <v>44</v>
      </c>
      <c r="Q3594" s="75">
        <v>296.45</v>
      </c>
      <c r="R3594" s="73">
        <v>0</v>
      </c>
      <c r="S3594" s="73">
        <v>159.82999999999998</v>
      </c>
    </row>
    <row r="3595" spans="1:19" x14ac:dyDescent="0.35">
      <c r="A3595" s="72">
        <v>41405</v>
      </c>
      <c r="B3595" s="22" t="s">
        <v>105</v>
      </c>
      <c r="C3595" s="72" t="s">
        <v>60</v>
      </c>
      <c r="D3595" s="60">
        <v>2471</v>
      </c>
      <c r="E3595" s="22">
        <v>26</v>
      </c>
      <c r="F3595" s="49" t="s">
        <v>10</v>
      </c>
      <c r="G3595" s="49" t="s">
        <v>6</v>
      </c>
      <c r="H3595" s="73">
        <v>0.95</v>
      </c>
      <c r="I3595" s="73" t="s">
        <v>78</v>
      </c>
      <c r="J3595" s="74">
        <v>0</v>
      </c>
      <c r="K3595" s="73">
        <v>0.95</v>
      </c>
      <c r="L3595" s="73">
        <v>0.42</v>
      </c>
      <c r="M3595" s="22">
        <v>8</v>
      </c>
      <c r="N3595" s="22">
        <v>3019</v>
      </c>
      <c r="O3595" s="22" t="s">
        <v>28</v>
      </c>
      <c r="P3595" s="22" t="s">
        <v>29</v>
      </c>
      <c r="Q3595" s="75">
        <v>7.6</v>
      </c>
      <c r="R3595" s="73">
        <v>0</v>
      </c>
      <c r="S3595" s="73">
        <v>4.24</v>
      </c>
    </row>
    <row r="3596" spans="1:19" x14ac:dyDescent="0.35">
      <c r="A3596" s="72">
        <v>41405</v>
      </c>
      <c r="B3596" s="22" t="s">
        <v>105</v>
      </c>
      <c r="C3596" s="72" t="s">
        <v>60</v>
      </c>
      <c r="D3596" s="60">
        <v>2472</v>
      </c>
      <c r="E3596" s="22">
        <v>5</v>
      </c>
      <c r="F3596" s="49" t="s">
        <v>11</v>
      </c>
      <c r="G3596" s="49" t="s">
        <v>6</v>
      </c>
      <c r="H3596" s="73">
        <v>24.95</v>
      </c>
      <c r="I3596" s="73" t="s">
        <v>80</v>
      </c>
      <c r="J3596" s="74">
        <v>0</v>
      </c>
      <c r="K3596" s="73">
        <v>24.95</v>
      </c>
      <c r="L3596" s="73">
        <v>12.27</v>
      </c>
      <c r="M3596" s="22">
        <v>3</v>
      </c>
      <c r="N3596" s="22">
        <v>3014</v>
      </c>
      <c r="O3596" s="22" t="s">
        <v>24</v>
      </c>
      <c r="P3596" s="22" t="s">
        <v>25</v>
      </c>
      <c r="Q3596" s="75">
        <v>74.849999999999994</v>
      </c>
      <c r="R3596" s="73">
        <v>0</v>
      </c>
      <c r="S3596" s="73">
        <v>38.04</v>
      </c>
    </row>
    <row r="3597" spans="1:19" x14ac:dyDescent="0.35">
      <c r="A3597" s="72">
        <v>41405</v>
      </c>
      <c r="B3597" s="22" t="s">
        <v>105</v>
      </c>
      <c r="C3597" s="72" t="s">
        <v>60</v>
      </c>
      <c r="D3597" s="60">
        <v>2472</v>
      </c>
      <c r="E3597" s="22">
        <v>50</v>
      </c>
      <c r="F3597" s="49" t="s">
        <v>11</v>
      </c>
      <c r="G3597" s="49" t="s">
        <v>6</v>
      </c>
      <c r="H3597" s="73">
        <v>24.95</v>
      </c>
      <c r="I3597" s="73" t="s">
        <v>80</v>
      </c>
      <c r="J3597" s="74">
        <v>0</v>
      </c>
      <c r="K3597" s="73">
        <v>24.95</v>
      </c>
      <c r="L3597" s="73">
        <v>12.14</v>
      </c>
      <c r="M3597" s="22">
        <v>2</v>
      </c>
      <c r="N3597" s="22">
        <v>3014</v>
      </c>
      <c r="O3597" s="22" t="s">
        <v>24</v>
      </c>
      <c r="P3597" s="22" t="s">
        <v>25</v>
      </c>
      <c r="Q3597" s="75">
        <v>49.9</v>
      </c>
      <c r="R3597" s="73">
        <v>0</v>
      </c>
      <c r="S3597" s="73">
        <v>25.619999999999997</v>
      </c>
    </row>
    <row r="3598" spans="1:19" x14ac:dyDescent="0.35">
      <c r="A3598" s="72">
        <v>41405</v>
      </c>
      <c r="B3598" s="22" t="s">
        <v>105</v>
      </c>
      <c r="C3598" s="72" t="s">
        <v>60</v>
      </c>
      <c r="D3598" s="60">
        <v>2473</v>
      </c>
      <c r="E3598" s="22">
        <v>34</v>
      </c>
      <c r="F3598" s="49" t="s">
        <v>10</v>
      </c>
      <c r="G3598" s="49" t="s">
        <v>6</v>
      </c>
      <c r="H3598" s="73">
        <v>37.950000000000003</v>
      </c>
      <c r="I3598" s="73" t="s">
        <v>81</v>
      </c>
      <c r="J3598" s="74">
        <v>0</v>
      </c>
      <c r="K3598" s="73">
        <v>37.950000000000003</v>
      </c>
      <c r="L3598" s="73">
        <v>15.35</v>
      </c>
      <c r="M3598" s="22">
        <v>2</v>
      </c>
      <c r="N3598" s="22">
        <v>3024</v>
      </c>
      <c r="O3598" s="22" t="s">
        <v>47</v>
      </c>
      <c r="P3598" s="22" t="s">
        <v>41</v>
      </c>
      <c r="Q3598" s="75">
        <v>75.900000000000006</v>
      </c>
      <c r="R3598" s="73">
        <v>0</v>
      </c>
      <c r="S3598" s="73">
        <v>45.2</v>
      </c>
    </row>
    <row r="3599" spans="1:19" x14ac:dyDescent="0.35">
      <c r="A3599" s="72">
        <v>41405</v>
      </c>
      <c r="B3599" s="22" t="s">
        <v>105</v>
      </c>
      <c r="C3599" s="72" t="s">
        <v>60</v>
      </c>
      <c r="D3599" s="60">
        <v>2473</v>
      </c>
      <c r="E3599" s="22">
        <v>38</v>
      </c>
      <c r="F3599" s="49" t="s">
        <v>10</v>
      </c>
      <c r="G3599" s="49" t="s">
        <v>6</v>
      </c>
      <c r="H3599" s="73">
        <v>24.95</v>
      </c>
      <c r="I3599" s="73" t="s">
        <v>80</v>
      </c>
      <c r="J3599" s="74">
        <v>0</v>
      </c>
      <c r="K3599" s="73">
        <v>24.95</v>
      </c>
      <c r="L3599" s="73">
        <v>11.48</v>
      </c>
      <c r="M3599" s="22">
        <v>4</v>
      </c>
      <c r="N3599" s="22">
        <v>3024</v>
      </c>
      <c r="O3599" s="22" t="s">
        <v>47</v>
      </c>
      <c r="P3599" s="22" t="s">
        <v>41</v>
      </c>
      <c r="Q3599" s="75">
        <v>99.8</v>
      </c>
      <c r="R3599" s="73">
        <v>0</v>
      </c>
      <c r="S3599" s="73">
        <v>53.879999999999995</v>
      </c>
    </row>
    <row r="3600" spans="1:19" x14ac:dyDescent="0.35">
      <c r="A3600" s="72">
        <v>41405</v>
      </c>
      <c r="B3600" s="22" t="s">
        <v>105</v>
      </c>
      <c r="C3600" s="72" t="s">
        <v>60</v>
      </c>
      <c r="D3600" s="60">
        <v>2474</v>
      </c>
      <c r="E3600" s="22">
        <v>40</v>
      </c>
      <c r="F3600" s="49" t="s">
        <v>11</v>
      </c>
      <c r="G3600" s="49" t="s">
        <v>6</v>
      </c>
      <c r="H3600" s="73">
        <v>16.95</v>
      </c>
      <c r="I3600" s="73" t="s">
        <v>79</v>
      </c>
      <c r="J3600" s="74">
        <v>0</v>
      </c>
      <c r="K3600" s="73">
        <v>16.95</v>
      </c>
      <c r="L3600" s="73">
        <v>6.53</v>
      </c>
      <c r="M3600" s="22">
        <v>5</v>
      </c>
      <c r="N3600" s="22">
        <v>3017</v>
      </c>
      <c r="O3600" s="22" t="s">
        <v>32</v>
      </c>
      <c r="P3600" s="22" t="s">
        <v>29</v>
      </c>
      <c r="Q3600" s="75">
        <v>84.75</v>
      </c>
      <c r="R3600" s="73">
        <v>0</v>
      </c>
      <c r="S3600" s="73">
        <v>52.099999999999994</v>
      </c>
    </row>
    <row r="3601" spans="1:19" x14ac:dyDescent="0.35">
      <c r="A3601" s="72">
        <v>41405</v>
      </c>
      <c r="B3601" s="22" t="s">
        <v>105</v>
      </c>
      <c r="C3601" s="72" t="s">
        <v>60</v>
      </c>
      <c r="D3601" s="60">
        <v>2474</v>
      </c>
      <c r="E3601" s="22">
        <v>24</v>
      </c>
      <c r="F3601" s="49" t="s">
        <v>11</v>
      </c>
      <c r="G3601" s="49" t="s">
        <v>6</v>
      </c>
      <c r="H3601" s="73">
        <v>27.95</v>
      </c>
      <c r="I3601" s="73" t="s">
        <v>80</v>
      </c>
      <c r="J3601" s="74">
        <v>0</v>
      </c>
      <c r="K3601" s="73">
        <v>27.95</v>
      </c>
      <c r="L3601" s="73">
        <v>16.8</v>
      </c>
      <c r="M3601" s="22">
        <v>12</v>
      </c>
      <c r="N3601" s="22">
        <v>3017</v>
      </c>
      <c r="O3601" s="22" t="s">
        <v>32</v>
      </c>
      <c r="P3601" s="22" t="s">
        <v>29</v>
      </c>
      <c r="Q3601" s="75">
        <v>335.4</v>
      </c>
      <c r="R3601" s="73">
        <v>0</v>
      </c>
      <c r="S3601" s="73">
        <v>133.79999999999998</v>
      </c>
    </row>
    <row r="3602" spans="1:19" x14ac:dyDescent="0.35">
      <c r="A3602" s="72">
        <v>41405</v>
      </c>
      <c r="B3602" s="22" t="s">
        <v>105</v>
      </c>
      <c r="C3602" s="72" t="s">
        <v>60</v>
      </c>
      <c r="D3602" s="60">
        <v>2475</v>
      </c>
      <c r="E3602" s="22">
        <v>6</v>
      </c>
      <c r="F3602" s="49" t="s">
        <v>10</v>
      </c>
      <c r="G3602" s="49" t="s">
        <v>6</v>
      </c>
      <c r="H3602" s="73">
        <v>55.95</v>
      </c>
      <c r="I3602" s="73" t="s">
        <v>83</v>
      </c>
      <c r="J3602" s="74">
        <v>0</v>
      </c>
      <c r="K3602" s="73">
        <v>55.95</v>
      </c>
      <c r="L3602" s="73">
        <v>16.059999999999999</v>
      </c>
      <c r="M3602" s="22">
        <v>19</v>
      </c>
      <c r="N3602" s="22">
        <v>3025</v>
      </c>
      <c r="O3602" s="22" t="s">
        <v>35</v>
      </c>
      <c r="P3602" s="22" t="s">
        <v>31</v>
      </c>
      <c r="Q3602" s="75">
        <v>1063.05</v>
      </c>
      <c r="R3602" s="73">
        <v>0</v>
      </c>
      <c r="S3602" s="73">
        <v>757.91</v>
      </c>
    </row>
    <row r="3603" spans="1:19" x14ac:dyDescent="0.35">
      <c r="A3603" s="72">
        <v>41405</v>
      </c>
      <c r="B3603" s="22" t="s">
        <v>105</v>
      </c>
      <c r="C3603" s="72" t="s">
        <v>60</v>
      </c>
      <c r="D3603" s="60">
        <v>2476</v>
      </c>
      <c r="E3603" s="22">
        <v>23</v>
      </c>
      <c r="F3603" s="49" t="s">
        <v>11</v>
      </c>
      <c r="G3603" s="49" t="s">
        <v>6</v>
      </c>
      <c r="H3603" s="73">
        <v>2.95</v>
      </c>
      <c r="I3603" s="73" t="s">
        <v>78</v>
      </c>
      <c r="J3603" s="74">
        <v>0</v>
      </c>
      <c r="K3603" s="73">
        <v>2.95</v>
      </c>
      <c r="L3603" s="73">
        <v>1.68</v>
      </c>
      <c r="M3603" s="22">
        <v>4</v>
      </c>
      <c r="N3603" s="22">
        <v>3031</v>
      </c>
      <c r="O3603" s="22" t="s">
        <v>48</v>
      </c>
      <c r="P3603" s="22" t="s">
        <v>23</v>
      </c>
      <c r="Q3603" s="75">
        <v>11.8</v>
      </c>
      <c r="R3603" s="73">
        <v>0</v>
      </c>
      <c r="S3603" s="73">
        <v>5.080000000000001</v>
      </c>
    </row>
    <row r="3604" spans="1:19" x14ac:dyDescent="0.35">
      <c r="A3604" s="72">
        <v>41405</v>
      </c>
      <c r="B3604" s="22" t="s">
        <v>105</v>
      </c>
      <c r="C3604" s="72" t="s">
        <v>60</v>
      </c>
      <c r="D3604" s="60">
        <v>2476</v>
      </c>
      <c r="E3604" s="22">
        <v>47</v>
      </c>
      <c r="F3604" s="49" t="s">
        <v>11</v>
      </c>
      <c r="G3604" s="49" t="s">
        <v>6</v>
      </c>
      <c r="H3604" s="73">
        <v>28.95</v>
      </c>
      <c r="I3604" s="73" t="s">
        <v>80</v>
      </c>
      <c r="J3604" s="74">
        <v>0.1</v>
      </c>
      <c r="K3604" s="73">
        <v>26.06</v>
      </c>
      <c r="L3604" s="73">
        <v>8.86</v>
      </c>
      <c r="M3604" s="22">
        <v>11</v>
      </c>
      <c r="N3604" s="22">
        <v>3031</v>
      </c>
      <c r="O3604" s="22" t="s">
        <v>48</v>
      </c>
      <c r="P3604" s="22" t="s">
        <v>23</v>
      </c>
      <c r="Q3604" s="75">
        <v>286.65999999999997</v>
      </c>
      <c r="R3604" s="73">
        <v>2.8900000000000006</v>
      </c>
      <c r="S3604" s="73">
        <v>189.2</v>
      </c>
    </row>
    <row r="3605" spans="1:19" x14ac:dyDescent="0.35">
      <c r="A3605" s="72">
        <v>41405</v>
      </c>
      <c r="B3605" s="22" t="s">
        <v>105</v>
      </c>
      <c r="C3605" s="72" t="s">
        <v>60</v>
      </c>
      <c r="D3605" s="60">
        <v>2476</v>
      </c>
      <c r="E3605" s="22">
        <v>49</v>
      </c>
      <c r="F3605" s="49" t="s">
        <v>11</v>
      </c>
      <c r="G3605" s="49" t="s">
        <v>6</v>
      </c>
      <c r="H3605" s="73">
        <v>63.95</v>
      </c>
      <c r="I3605" s="73" t="s">
        <v>83</v>
      </c>
      <c r="J3605" s="74">
        <v>0</v>
      </c>
      <c r="K3605" s="73">
        <v>63.95</v>
      </c>
      <c r="L3605" s="73">
        <v>27.1</v>
      </c>
      <c r="M3605" s="22">
        <v>2</v>
      </c>
      <c r="N3605" s="22">
        <v>3031</v>
      </c>
      <c r="O3605" s="22" t="s">
        <v>48</v>
      </c>
      <c r="P3605" s="22" t="s">
        <v>23</v>
      </c>
      <c r="Q3605" s="75">
        <v>127.9</v>
      </c>
      <c r="R3605" s="73">
        <v>0</v>
      </c>
      <c r="S3605" s="73">
        <v>73.7</v>
      </c>
    </row>
    <row r="3606" spans="1:19" x14ac:dyDescent="0.35">
      <c r="A3606" s="72">
        <v>41405</v>
      </c>
      <c r="B3606" s="22" t="s">
        <v>105</v>
      </c>
      <c r="C3606" s="72" t="s">
        <v>60</v>
      </c>
      <c r="D3606" s="60">
        <v>2477</v>
      </c>
      <c r="E3606" s="22">
        <v>20</v>
      </c>
      <c r="F3606" s="49" t="s">
        <v>10</v>
      </c>
      <c r="G3606" s="49" t="s">
        <v>6</v>
      </c>
      <c r="H3606" s="73">
        <v>16.95</v>
      </c>
      <c r="I3606" s="73" t="s">
        <v>79</v>
      </c>
      <c r="J3606" s="74">
        <v>0</v>
      </c>
      <c r="K3606" s="73">
        <v>16.95</v>
      </c>
      <c r="L3606" s="73">
        <v>6.76</v>
      </c>
      <c r="M3606" s="22">
        <v>26</v>
      </c>
      <c r="N3606" s="22">
        <v>3031</v>
      </c>
      <c r="O3606" s="22" t="s">
        <v>48</v>
      </c>
      <c r="P3606" s="22" t="s">
        <v>23</v>
      </c>
      <c r="Q3606" s="75">
        <v>440.7</v>
      </c>
      <c r="R3606" s="73">
        <v>0</v>
      </c>
      <c r="S3606" s="73">
        <v>264.94</v>
      </c>
    </row>
    <row r="3607" spans="1:19" x14ac:dyDescent="0.35">
      <c r="A3607" s="72">
        <v>41405</v>
      </c>
      <c r="B3607" s="22" t="s">
        <v>105</v>
      </c>
      <c r="C3607" s="72" t="s">
        <v>60</v>
      </c>
      <c r="D3607" s="60">
        <v>2477</v>
      </c>
      <c r="E3607" s="22">
        <v>24</v>
      </c>
      <c r="F3607" s="49" t="s">
        <v>10</v>
      </c>
      <c r="G3607" s="49" t="s">
        <v>6</v>
      </c>
      <c r="H3607" s="73">
        <v>27.95</v>
      </c>
      <c r="I3607" s="73" t="s">
        <v>80</v>
      </c>
      <c r="J3607" s="74">
        <v>0</v>
      </c>
      <c r="K3607" s="73">
        <v>27.95</v>
      </c>
      <c r="L3607" s="73">
        <v>16.8</v>
      </c>
      <c r="M3607" s="22">
        <v>5</v>
      </c>
      <c r="N3607" s="22">
        <v>3031</v>
      </c>
      <c r="O3607" s="22" t="s">
        <v>48</v>
      </c>
      <c r="P3607" s="22" t="s">
        <v>23</v>
      </c>
      <c r="Q3607" s="75">
        <v>139.75</v>
      </c>
      <c r="R3607" s="73">
        <v>0</v>
      </c>
      <c r="S3607" s="73">
        <v>55.749999999999993</v>
      </c>
    </row>
    <row r="3608" spans="1:19" x14ac:dyDescent="0.35">
      <c r="A3608" s="72">
        <v>41405</v>
      </c>
      <c r="B3608" s="22" t="s">
        <v>105</v>
      </c>
      <c r="C3608" s="72" t="s">
        <v>60</v>
      </c>
      <c r="D3608" s="60">
        <v>2478</v>
      </c>
      <c r="E3608" s="22">
        <v>28</v>
      </c>
      <c r="F3608" s="49" t="s">
        <v>11</v>
      </c>
      <c r="G3608" s="49" t="s">
        <v>6</v>
      </c>
      <c r="H3608" s="73">
        <v>0.95</v>
      </c>
      <c r="I3608" s="73" t="s">
        <v>78</v>
      </c>
      <c r="J3608" s="74">
        <v>0</v>
      </c>
      <c r="K3608" s="73">
        <v>0.95</v>
      </c>
      <c r="L3608" s="73">
        <v>0.5</v>
      </c>
      <c r="M3608" s="22">
        <v>5</v>
      </c>
      <c r="N3608" s="22">
        <v>3028</v>
      </c>
      <c r="O3608" s="22" t="s">
        <v>39</v>
      </c>
      <c r="P3608" s="22" t="s">
        <v>27</v>
      </c>
      <c r="Q3608" s="75">
        <v>4.75</v>
      </c>
      <c r="R3608" s="73">
        <v>0</v>
      </c>
      <c r="S3608" s="73">
        <v>2.25</v>
      </c>
    </row>
    <row r="3609" spans="1:19" x14ac:dyDescent="0.35">
      <c r="A3609" s="72">
        <v>41405</v>
      </c>
      <c r="B3609" s="22" t="s">
        <v>105</v>
      </c>
      <c r="C3609" s="72" t="s">
        <v>60</v>
      </c>
      <c r="D3609" s="60">
        <v>2478</v>
      </c>
      <c r="E3609" s="22">
        <v>35</v>
      </c>
      <c r="F3609" s="49" t="s">
        <v>11</v>
      </c>
      <c r="G3609" s="49" t="s">
        <v>6</v>
      </c>
      <c r="H3609" s="73">
        <v>0.95</v>
      </c>
      <c r="I3609" s="73" t="s">
        <v>78</v>
      </c>
      <c r="J3609" s="74">
        <v>0</v>
      </c>
      <c r="K3609" s="73">
        <v>0.95</v>
      </c>
      <c r="L3609" s="73">
        <v>0.47</v>
      </c>
      <c r="M3609" s="22">
        <v>15</v>
      </c>
      <c r="N3609" s="22">
        <v>3028</v>
      </c>
      <c r="O3609" s="22" t="s">
        <v>39</v>
      </c>
      <c r="P3609" s="22" t="s">
        <v>27</v>
      </c>
      <c r="Q3609" s="75">
        <v>14.25</v>
      </c>
      <c r="R3609" s="73">
        <v>0</v>
      </c>
      <c r="S3609" s="73">
        <v>7.1999999999999993</v>
      </c>
    </row>
    <row r="3610" spans="1:19" x14ac:dyDescent="0.35">
      <c r="A3610" s="72">
        <v>41405</v>
      </c>
      <c r="B3610" s="22" t="s">
        <v>105</v>
      </c>
      <c r="C3610" s="72" t="s">
        <v>60</v>
      </c>
      <c r="D3610" s="60">
        <v>2479</v>
      </c>
      <c r="E3610" s="22">
        <v>36</v>
      </c>
      <c r="F3610" s="49" t="s">
        <v>10</v>
      </c>
      <c r="G3610" s="49" t="s">
        <v>6</v>
      </c>
      <c r="H3610" s="73">
        <v>26.95</v>
      </c>
      <c r="I3610" s="73" t="s">
        <v>80</v>
      </c>
      <c r="J3610" s="74">
        <v>0</v>
      </c>
      <c r="K3610" s="73">
        <v>26.95</v>
      </c>
      <c r="L3610" s="73">
        <v>12.53</v>
      </c>
      <c r="M3610" s="22">
        <v>22</v>
      </c>
      <c r="N3610" s="22">
        <v>3031</v>
      </c>
      <c r="O3610" s="22" t="s">
        <v>48</v>
      </c>
      <c r="P3610" s="22" t="s">
        <v>23</v>
      </c>
      <c r="Q3610" s="75">
        <v>592.9</v>
      </c>
      <c r="R3610" s="73">
        <v>0</v>
      </c>
      <c r="S3610" s="73">
        <v>317.24</v>
      </c>
    </row>
    <row r="3611" spans="1:19" x14ac:dyDescent="0.35">
      <c r="A3611" s="72">
        <v>41405</v>
      </c>
      <c r="B3611" s="22" t="s">
        <v>105</v>
      </c>
      <c r="C3611" s="72" t="s">
        <v>60</v>
      </c>
      <c r="D3611" s="60">
        <v>2479</v>
      </c>
      <c r="E3611" s="22">
        <v>44</v>
      </c>
      <c r="F3611" s="49" t="s">
        <v>10</v>
      </c>
      <c r="G3611" s="49" t="s">
        <v>6</v>
      </c>
      <c r="H3611" s="73">
        <v>38.950000000000003</v>
      </c>
      <c r="I3611" s="73" t="s">
        <v>81</v>
      </c>
      <c r="J3611" s="74">
        <v>0</v>
      </c>
      <c r="K3611" s="73">
        <v>38.950000000000003</v>
      </c>
      <c r="L3611" s="73">
        <v>24.76</v>
      </c>
      <c r="M3611" s="22">
        <v>12</v>
      </c>
      <c r="N3611" s="22">
        <v>3031</v>
      </c>
      <c r="O3611" s="22" t="s">
        <v>48</v>
      </c>
      <c r="P3611" s="22" t="s">
        <v>23</v>
      </c>
      <c r="Q3611" s="75">
        <v>467.40000000000003</v>
      </c>
      <c r="R3611" s="73">
        <v>0</v>
      </c>
      <c r="S3611" s="73">
        <v>170.28000000000003</v>
      </c>
    </row>
    <row r="3612" spans="1:19" x14ac:dyDescent="0.35">
      <c r="A3612" s="72">
        <v>41405</v>
      </c>
      <c r="B3612" s="22" t="s">
        <v>105</v>
      </c>
      <c r="C3612" s="72" t="s">
        <v>60</v>
      </c>
      <c r="D3612" s="60">
        <v>2480</v>
      </c>
      <c r="E3612" s="22">
        <v>33</v>
      </c>
      <c r="F3612" s="49" t="s">
        <v>11</v>
      </c>
      <c r="G3612" s="49" t="s">
        <v>6</v>
      </c>
      <c r="H3612" s="73">
        <v>19.95</v>
      </c>
      <c r="I3612" s="73" t="s">
        <v>79</v>
      </c>
      <c r="J3612" s="74">
        <v>0</v>
      </c>
      <c r="K3612" s="73">
        <v>19.95</v>
      </c>
      <c r="L3612" s="73">
        <v>9.7799999999999994</v>
      </c>
      <c r="M3612" s="22">
        <v>20</v>
      </c>
      <c r="N3612" s="22">
        <v>3028</v>
      </c>
      <c r="O3612" s="22" t="s">
        <v>39</v>
      </c>
      <c r="P3612" s="22" t="s">
        <v>27</v>
      </c>
      <c r="Q3612" s="75">
        <v>399</v>
      </c>
      <c r="R3612" s="73">
        <v>0</v>
      </c>
      <c r="S3612" s="73">
        <v>203.4</v>
      </c>
    </row>
    <row r="3613" spans="1:19" x14ac:dyDescent="0.35">
      <c r="A3613" s="72">
        <v>41405</v>
      </c>
      <c r="B3613" s="22" t="s">
        <v>105</v>
      </c>
      <c r="C3613" s="72" t="s">
        <v>60</v>
      </c>
      <c r="D3613" s="60">
        <v>2481</v>
      </c>
      <c r="E3613" s="22">
        <v>6</v>
      </c>
      <c r="F3613" s="49" t="s">
        <v>10</v>
      </c>
      <c r="G3613" s="49" t="s">
        <v>6</v>
      </c>
      <c r="H3613" s="73">
        <v>55.95</v>
      </c>
      <c r="I3613" s="73" t="s">
        <v>83</v>
      </c>
      <c r="J3613" s="74">
        <v>0.1</v>
      </c>
      <c r="K3613" s="73">
        <v>50.36</v>
      </c>
      <c r="L3613" s="73">
        <v>16.059999999999999</v>
      </c>
      <c r="M3613" s="22">
        <v>4</v>
      </c>
      <c r="N3613" s="22">
        <v>3014</v>
      </c>
      <c r="O3613" s="22" t="s">
        <v>24</v>
      </c>
      <c r="P3613" s="22" t="s">
        <v>25</v>
      </c>
      <c r="Q3613" s="75">
        <v>201.44</v>
      </c>
      <c r="R3613" s="73">
        <v>5.5900000000000034</v>
      </c>
      <c r="S3613" s="73">
        <v>137.19999999999999</v>
      </c>
    </row>
    <row r="3614" spans="1:19" x14ac:dyDescent="0.35">
      <c r="A3614" s="72">
        <v>41405</v>
      </c>
      <c r="B3614" s="22" t="s">
        <v>105</v>
      </c>
      <c r="C3614" s="72" t="s">
        <v>60</v>
      </c>
      <c r="D3614" s="60">
        <v>2482</v>
      </c>
      <c r="E3614" s="22">
        <v>6</v>
      </c>
      <c r="F3614" s="49" t="s">
        <v>11</v>
      </c>
      <c r="G3614" s="49" t="s">
        <v>6</v>
      </c>
      <c r="H3614" s="73">
        <v>55.95</v>
      </c>
      <c r="I3614" s="73" t="s">
        <v>83</v>
      </c>
      <c r="J3614" s="74">
        <v>0</v>
      </c>
      <c r="K3614" s="73">
        <v>55.95</v>
      </c>
      <c r="L3614" s="73">
        <v>16.059999999999999</v>
      </c>
      <c r="M3614" s="22">
        <v>15</v>
      </c>
      <c r="N3614" s="22">
        <v>3020</v>
      </c>
      <c r="O3614" s="22" t="s">
        <v>26</v>
      </c>
      <c r="P3614" s="22" t="s">
        <v>27</v>
      </c>
      <c r="Q3614" s="75">
        <v>839.25</v>
      </c>
      <c r="R3614" s="73">
        <v>0</v>
      </c>
      <c r="S3614" s="73">
        <v>598.35</v>
      </c>
    </row>
    <row r="3615" spans="1:19" x14ac:dyDescent="0.35">
      <c r="A3615" s="72">
        <v>41405</v>
      </c>
      <c r="B3615" s="22" t="s">
        <v>105</v>
      </c>
      <c r="C3615" s="72" t="s">
        <v>60</v>
      </c>
      <c r="D3615" s="60">
        <v>2483</v>
      </c>
      <c r="E3615" s="22">
        <v>38</v>
      </c>
      <c r="F3615" s="49" t="s">
        <v>10</v>
      </c>
      <c r="G3615" s="49" t="s">
        <v>6</v>
      </c>
      <c r="H3615" s="73">
        <v>24.95</v>
      </c>
      <c r="I3615" s="73" t="s">
        <v>80</v>
      </c>
      <c r="J3615" s="74">
        <v>0</v>
      </c>
      <c r="K3615" s="73">
        <v>24.95</v>
      </c>
      <c r="L3615" s="73">
        <v>11.48</v>
      </c>
      <c r="M3615" s="22">
        <v>1</v>
      </c>
      <c r="N3615" s="22">
        <v>3026</v>
      </c>
      <c r="O3615" s="22" t="s">
        <v>51</v>
      </c>
      <c r="P3615" s="22" t="s">
        <v>41</v>
      </c>
      <c r="Q3615" s="75">
        <v>24.95</v>
      </c>
      <c r="R3615" s="73">
        <v>0</v>
      </c>
      <c r="S3615" s="73">
        <v>13.469999999999999</v>
      </c>
    </row>
    <row r="3616" spans="1:19" x14ac:dyDescent="0.35">
      <c r="A3616" s="72">
        <v>41405</v>
      </c>
      <c r="B3616" s="22" t="s">
        <v>105</v>
      </c>
      <c r="C3616" s="72" t="s">
        <v>60</v>
      </c>
      <c r="D3616" s="60">
        <v>2484</v>
      </c>
      <c r="E3616" s="22">
        <v>45</v>
      </c>
      <c r="F3616" s="49" t="s">
        <v>11</v>
      </c>
      <c r="G3616" s="49" t="s">
        <v>6</v>
      </c>
      <c r="H3616" s="73">
        <v>38.950000000000003</v>
      </c>
      <c r="I3616" s="73" t="s">
        <v>81</v>
      </c>
      <c r="J3616" s="74">
        <v>0</v>
      </c>
      <c r="K3616" s="73">
        <v>38.950000000000003</v>
      </c>
      <c r="L3616" s="73">
        <v>22.33</v>
      </c>
      <c r="M3616" s="22">
        <v>4</v>
      </c>
      <c r="N3616" s="22">
        <v>3012</v>
      </c>
      <c r="O3616" s="22" t="s">
        <v>36</v>
      </c>
      <c r="P3616" s="22" t="s">
        <v>34</v>
      </c>
      <c r="Q3616" s="75">
        <v>155.80000000000001</v>
      </c>
      <c r="R3616" s="73">
        <v>0</v>
      </c>
      <c r="S3616" s="73">
        <v>66.480000000000018</v>
      </c>
    </row>
    <row r="3617" spans="1:19" x14ac:dyDescent="0.35">
      <c r="A3617" s="72">
        <v>41405</v>
      </c>
      <c r="B3617" s="22" t="s">
        <v>105</v>
      </c>
      <c r="C3617" s="72" t="s">
        <v>60</v>
      </c>
      <c r="D3617" s="60">
        <v>2484</v>
      </c>
      <c r="E3617" s="22">
        <v>5</v>
      </c>
      <c r="F3617" s="49" t="s">
        <v>11</v>
      </c>
      <c r="G3617" s="49" t="s">
        <v>6</v>
      </c>
      <c r="H3617" s="73">
        <v>24.95</v>
      </c>
      <c r="I3617" s="73" t="s">
        <v>80</v>
      </c>
      <c r="J3617" s="74">
        <v>0</v>
      </c>
      <c r="K3617" s="73">
        <v>24.95</v>
      </c>
      <c r="L3617" s="73">
        <v>12.27</v>
      </c>
      <c r="M3617" s="22">
        <v>4</v>
      </c>
      <c r="N3617" s="22">
        <v>3012</v>
      </c>
      <c r="O3617" s="22" t="s">
        <v>36</v>
      </c>
      <c r="P3617" s="22" t="s">
        <v>34</v>
      </c>
      <c r="Q3617" s="75">
        <v>99.8</v>
      </c>
      <c r="R3617" s="73">
        <v>0</v>
      </c>
      <c r="S3617" s="73">
        <v>50.72</v>
      </c>
    </row>
    <row r="3618" spans="1:19" x14ac:dyDescent="0.35">
      <c r="A3618" s="72">
        <v>41405</v>
      </c>
      <c r="B3618" s="22" t="s">
        <v>105</v>
      </c>
      <c r="C3618" s="72" t="s">
        <v>60</v>
      </c>
      <c r="D3618" s="60">
        <v>2485</v>
      </c>
      <c r="E3618" s="22">
        <v>30</v>
      </c>
      <c r="F3618" s="49" t="s">
        <v>10</v>
      </c>
      <c r="G3618" s="49" t="s">
        <v>6</v>
      </c>
      <c r="H3618" s="73">
        <v>10.95</v>
      </c>
      <c r="I3618" s="73" t="s">
        <v>79</v>
      </c>
      <c r="J3618" s="74">
        <v>0.1</v>
      </c>
      <c r="K3618" s="73">
        <v>9.86</v>
      </c>
      <c r="L3618" s="73">
        <v>4.8</v>
      </c>
      <c r="M3618" s="22">
        <v>19</v>
      </c>
      <c r="N3618" s="22">
        <v>3027</v>
      </c>
      <c r="O3618" s="22" t="s">
        <v>50</v>
      </c>
      <c r="P3618" s="22" t="s">
        <v>23</v>
      </c>
      <c r="Q3618" s="75">
        <v>187.33999999999997</v>
      </c>
      <c r="R3618" s="73">
        <v>1.0899999999999999</v>
      </c>
      <c r="S3618" s="73">
        <v>96.139999999999986</v>
      </c>
    </row>
    <row r="3619" spans="1:19" x14ac:dyDescent="0.35">
      <c r="A3619" s="72">
        <v>41405</v>
      </c>
      <c r="B3619" s="22" t="s">
        <v>105</v>
      </c>
      <c r="C3619" s="72" t="s">
        <v>60</v>
      </c>
      <c r="D3619" s="60">
        <v>2486</v>
      </c>
      <c r="E3619" s="22">
        <v>46</v>
      </c>
      <c r="F3619" s="49" t="s">
        <v>11</v>
      </c>
      <c r="G3619" s="49" t="s">
        <v>6</v>
      </c>
      <c r="H3619" s="73">
        <v>55.95</v>
      </c>
      <c r="I3619" s="73" t="s">
        <v>83</v>
      </c>
      <c r="J3619" s="74">
        <v>0</v>
      </c>
      <c r="K3619" s="73">
        <v>55.95</v>
      </c>
      <c r="L3619" s="73">
        <v>32.47</v>
      </c>
      <c r="M3619" s="22">
        <v>17</v>
      </c>
      <c r="N3619" s="22">
        <v>3021</v>
      </c>
      <c r="O3619" s="22" t="s">
        <v>26</v>
      </c>
      <c r="P3619" s="22" t="s">
        <v>27</v>
      </c>
      <c r="Q3619" s="75">
        <v>951.15000000000009</v>
      </c>
      <c r="R3619" s="73">
        <v>0</v>
      </c>
      <c r="S3619" s="73">
        <v>399.16000000000008</v>
      </c>
    </row>
    <row r="3620" spans="1:19" x14ac:dyDescent="0.35">
      <c r="A3620" s="72">
        <v>41405</v>
      </c>
      <c r="B3620" s="22" t="s">
        <v>105</v>
      </c>
      <c r="C3620" s="72" t="s">
        <v>60</v>
      </c>
      <c r="D3620" s="60">
        <v>2487</v>
      </c>
      <c r="E3620" s="22">
        <v>28</v>
      </c>
      <c r="F3620" s="49" t="s">
        <v>10</v>
      </c>
      <c r="G3620" s="49" t="s">
        <v>6</v>
      </c>
      <c r="H3620" s="73">
        <v>0.95</v>
      </c>
      <c r="I3620" s="73" t="s">
        <v>78</v>
      </c>
      <c r="J3620" s="74">
        <v>0</v>
      </c>
      <c r="K3620" s="73">
        <v>0.95</v>
      </c>
      <c r="L3620" s="73">
        <v>0.5</v>
      </c>
      <c r="M3620" s="22">
        <v>14</v>
      </c>
      <c r="N3620" s="22">
        <v>3033</v>
      </c>
      <c r="O3620" s="22" t="s">
        <v>22</v>
      </c>
      <c r="P3620" s="22" t="s">
        <v>23</v>
      </c>
      <c r="Q3620" s="75">
        <v>13.299999999999999</v>
      </c>
      <c r="R3620" s="73">
        <v>0</v>
      </c>
      <c r="S3620" s="73">
        <v>6.2999999999999989</v>
      </c>
    </row>
    <row r="3621" spans="1:19" x14ac:dyDescent="0.35">
      <c r="A3621" s="72">
        <v>41405</v>
      </c>
      <c r="B3621" s="22" t="s">
        <v>105</v>
      </c>
      <c r="C3621" s="72" t="s">
        <v>60</v>
      </c>
      <c r="D3621" s="60">
        <v>2488</v>
      </c>
      <c r="E3621" s="22">
        <v>3</v>
      </c>
      <c r="F3621" s="49" t="s">
        <v>11</v>
      </c>
      <c r="G3621" s="49" t="s">
        <v>6</v>
      </c>
      <c r="H3621" s="73">
        <v>59.95</v>
      </c>
      <c r="I3621" s="73" t="s">
        <v>83</v>
      </c>
      <c r="J3621" s="74">
        <v>0.2</v>
      </c>
      <c r="K3621" s="73">
        <v>47.96</v>
      </c>
      <c r="L3621" s="73">
        <v>28.73</v>
      </c>
      <c r="M3621" s="22">
        <v>9</v>
      </c>
      <c r="N3621" s="22">
        <v>3015</v>
      </c>
      <c r="O3621" s="22" t="s">
        <v>37</v>
      </c>
      <c r="P3621" s="22" t="s">
        <v>29</v>
      </c>
      <c r="Q3621" s="75">
        <v>431.64</v>
      </c>
      <c r="R3621" s="73">
        <v>11.990000000000002</v>
      </c>
      <c r="S3621" s="73">
        <v>173.07</v>
      </c>
    </row>
    <row r="3622" spans="1:19" x14ac:dyDescent="0.35">
      <c r="A3622" s="72">
        <v>41405</v>
      </c>
      <c r="B3622" s="22" t="s">
        <v>105</v>
      </c>
      <c r="C3622" s="72" t="s">
        <v>60</v>
      </c>
      <c r="D3622" s="60">
        <v>2489</v>
      </c>
      <c r="E3622" s="22">
        <v>8</v>
      </c>
      <c r="F3622" s="49" t="s">
        <v>10</v>
      </c>
      <c r="G3622" s="49" t="s">
        <v>6</v>
      </c>
      <c r="H3622" s="73">
        <v>7.95</v>
      </c>
      <c r="I3622" s="73" t="s">
        <v>78</v>
      </c>
      <c r="J3622" s="74">
        <v>0</v>
      </c>
      <c r="K3622" s="73">
        <v>7.95</v>
      </c>
      <c r="L3622" s="73">
        <v>4.53</v>
      </c>
      <c r="M3622" s="22">
        <v>4</v>
      </c>
      <c r="N3622" s="22">
        <v>3016</v>
      </c>
      <c r="O3622" s="22" t="s">
        <v>42</v>
      </c>
      <c r="P3622" s="22" t="s">
        <v>29</v>
      </c>
      <c r="Q3622" s="75">
        <v>31.8</v>
      </c>
      <c r="R3622" s="73">
        <v>0</v>
      </c>
      <c r="S3622" s="73">
        <v>13.68</v>
      </c>
    </row>
    <row r="3623" spans="1:19" x14ac:dyDescent="0.35">
      <c r="A3623" s="72">
        <v>41405</v>
      </c>
      <c r="B3623" s="22" t="s">
        <v>105</v>
      </c>
      <c r="C3623" s="72" t="s">
        <v>60</v>
      </c>
      <c r="D3623" s="60">
        <v>2490</v>
      </c>
      <c r="E3623" s="22">
        <v>42</v>
      </c>
      <c r="F3623" s="49" t="s">
        <v>11</v>
      </c>
      <c r="G3623" s="49" t="s">
        <v>6</v>
      </c>
      <c r="H3623" s="73">
        <v>35.950000000000003</v>
      </c>
      <c r="I3623" s="73" t="s">
        <v>81</v>
      </c>
      <c r="J3623" s="74">
        <v>0</v>
      </c>
      <c r="K3623" s="73">
        <v>35.950000000000003</v>
      </c>
      <c r="L3623" s="73">
        <v>20.25</v>
      </c>
      <c r="M3623" s="22">
        <v>1</v>
      </c>
      <c r="N3623" s="22">
        <v>3029</v>
      </c>
      <c r="O3623" s="22" t="s">
        <v>46</v>
      </c>
      <c r="P3623" s="22" t="s">
        <v>23</v>
      </c>
      <c r="Q3623" s="75">
        <v>35.950000000000003</v>
      </c>
      <c r="R3623" s="73">
        <v>0</v>
      </c>
      <c r="S3623" s="73">
        <v>15.700000000000003</v>
      </c>
    </row>
    <row r="3624" spans="1:19" x14ac:dyDescent="0.35">
      <c r="A3624" s="72">
        <v>41405</v>
      </c>
      <c r="B3624" s="22" t="s">
        <v>105</v>
      </c>
      <c r="C3624" s="72" t="s">
        <v>60</v>
      </c>
      <c r="D3624" s="60">
        <v>2491</v>
      </c>
      <c r="E3624" s="22">
        <v>31</v>
      </c>
      <c r="F3624" s="49" t="s">
        <v>10</v>
      </c>
      <c r="G3624" s="49" t="s">
        <v>6</v>
      </c>
      <c r="H3624" s="73">
        <v>0.95</v>
      </c>
      <c r="I3624" s="73" t="s">
        <v>78</v>
      </c>
      <c r="J3624" s="74">
        <v>0</v>
      </c>
      <c r="K3624" s="73">
        <v>0.95</v>
      </c>
      <c r="L3624" s="73">
        <v>0.34</v>
      </c>
      <c r="M3624" s="22">
        <v>14</v>
      </c>
      <c r="N3624" s="22">
        <v>3026</v>
      </c>
      <c r="O3624" s="22" t="s">
        <v>51</v>
      </c>
      <c r="P3624" s="22" t="s">
        <v>41</v>
      </c>
      <c r="Q3624" s="75">
        <v>13.299999999999999</v>
      </c>
      <c r="R3624" s="73">
        <v>0</v>
      </c>
      <c r="S3624" s="73">
        <v>8.5399999999999991</v>
      </c>
    </row>
    <row r="3625" spans="1:19" x14ac:dyDescent="0.35">
      <c r="A3625" s="72">
        <v>41405</v>
      </c>
      <c r="B3625" s="22" t="s">
        <v>105</v>
      </c>
      <c r="C3625" s="72" t="s">
        <v>60</v>
      </c>
      <c r="D3625" s="60">
        <v>2492</v>
      </c>
      <c r="E3625" s="22">
        <v>46</v>
      </c>
      <c r="F3625" s="49" t="s">
        <v>11</v>
      </c>
      <c r="G3625" s="49" t="s">
        <v>6</v>
      </c>
      <c r="H3625" s="73">
        <v>55.95</v>
      </c>
      <c r="I3625" s="73" t="s">
        <v>83</v>
      </c>
      <c r="J3625" s="74">
        <v>0</v>
      </c>
      <c r="K3625" s="73">
        <v>55.95</v>
      </c>
      <c r="L3625" s="73">
        <v>32.47</v>
      </c>
      <c r="M3625" s="22">
        <v>4</v>
      </c>
      <c r="N3625" s="22">
        <v>3030</v>
      </c>
      <c r="O3625" s="22" t="s">
        <v>40</v>
      </c>
      <c r="P3625" s="22" t="s">
        <v>41</v>
      </c>
      <c r="Q3625" s="75">
        <v>223.8</v>
      </c>
      <c r="R3625" s="73">
        <v>0</v>
      </c>
      <c r="S3625" s="73">
        <v>93.920000000000016</v>
      </c>
    </row>
    <row r="3626" spans="1:19" x14ac:dyDescent="0.35">
      <c r="A3626" s="72">
        <v>41405</v>
      </c>
      <c r="B3626" s="22" t="s">
        <v>105</v>
      </c>
      <c r="C3626" s="72" t="s">
        <v>60</v>
      </c>
      <c r="D3626" s="60">
        <v>2493</v>
      </c>
      <c r="E3626" s="22">
        <v>44</v>
      </c>
      <c r="F3626" s="49" t="s">
        <v>10</v>
      </c>
      <c r="G3626" s="49" t="s">
        <v>6</v>
      </c>
      <c r="H3626" s="73">
        <v>38.950000000000003</v>
      </c>
      <c r="I3626" s="73" t="s">
        <v>81</v>
      </c>
      <c r="J3626" s="74">
        <v>0</v>
      </c>
      <c r="K3626" s="73">
        <v>38.950000000000003</v>
      </c>
      <c r="L3626" s="73">
        <v>24.76</v>
      </c>
      <c r="M3626" s="22">
        <v>22</v>
      </c>
      <c r="N3626" s="22">
        <v>3014</v>
      </c>
      <c r="O3626" s="22" t="s">
        <v>24</v>
      </c>
      <c r="P3626" s="22" t="s">
        <v>25</v>
      </c>
      <c r="Q3626" s="75">
        <v>856.90000000000009</v>
      </c>
      <c r="R3626" s="73">
        <v>0</v>
      </c>
      <c r="S3626" s="73">
        <v>312.18</v>
      </c>
    </row>
    <row r="3627" spans="1:19" x14ac:dyDescent="0.35">
      <c r="A3627" s="72">
        <v>41405</v>
      </c>
      <c r="B3627" s="22" t="s">
        <v>105</v>
      </c>
      <c r="C3627" s="72" t="s">
        <v>60</v>
      </c>
      <c r="D3627" s="60">
        <v>2493</v>
      </c>
      <c r="E3627" s="22">
        <v>4</v>
      </c>
      <c r="F3627" s="49" t="s">
        <v>10</v>
      </c>
      <c r="G3627" s="49" t="s">
        <v>6</v>
      </c>
      <c r="H3627" s="73">
        <v>73.95</v>
      </c>
      <c r="I3627" s="73" t="s">
        <v>83</v>
      </c>
      <c r="J3627" s="74">
        <v>0</v>
      </c>
      <c r="K3627" s="73">
        <v>73.95</v>
      </c>
      <c r="L3627" s="73">
        <v>38.86</v>
      </c>
      <c r="M3627" s="22">
        <v>2</v>
      </c>
      <c r="N3627" s="22">
        <v>3014</v>
      </c>
      <c r="O3627" s="22" t="s">
        <v>24</v>
      </c>
      <c r="P3627" s="22" t="s">
        <v>25</v>
      </c>
      <c r="Q3627" s="75">
        <v>147.9</v>
      </c>
      <c r="R3627" s="73">
        <v>0</v>
      </c>
      <c r="S3627" s="73">
        <v>70.180000000000007</v>
      </c>
    </row>
    <row r="3628" spans="1:19" x14ac:dyDescent="0.35">
      <c r="A3628" s="72">
        <v>41405</v>
      </c>
      <c r="B3628" s="22" t="s">
        <v>105</v>
      </c>
      <c r="C3628" s="72" t="s">
        <v>60</v>
      </c>
      <c r="D3628" s="60">
        <v>2494</v>
      </c>
      <c r="E3628" s="22">
        <v>16</v>
      </c>
      <c r="F3628" s="49" t="s">
        <v>11</v>
      </c>
      <c r="G3628" s="49" t="s">
        <v>6</v>
      </c>
      <c r="H3628" s="73">
        <v>27.95</v>
      </c>
      <c r="I3628" s="73" t="s">
        <v>80</v>
      </c>
      <c r="J3628" s="74">
        <v>0</v>
      </c>
      <c r="K3628" s="73">
        <v>27.95</v>
      </c>
      <c r="L3628" s="73">
        <v>15.85</v>
      </c>
      <c r="M3628" s="22">
        <v>4</v>
      </c>
      <c r="N3628" s="22">
        <v>3010</v>
      </c>
      <c r="O3628" s="22" t="s">
        <v>45</v>
      </c>
      <c r="P3628" s="22" t="s">
        <v>44</v>
      </c>
      <c r="Q3628" s="75">
        <v>111.8</v>
      </c>
      <c r="R3628" s="73">
        <v>0</v>
      </c>
      <c r="S3628" s="73">
        <v>48.4</v>
      </c>
    </row>
    <row r="3629" spans="1:19" x14ac:dyDescent="0.35">
      <c r="A3629" s="72">
        <v>41405</v>
      </c>
      <c r="B3629" s="22" t="s">
        <v>105</v>
      </c>
      <c r="C3629" s="72" t="s">
        <v>60</v>
      </c>
      <c r="D3629" s="60">
        <v>2494</v>
      </c>
      <c r="E3629" s="22">
        <v>36</v>
      </c>
      <c r="F3629" s="49" t="s">
        <v>11</v>
      </c>
      <c r="G3629" s="49" t="s">
        <v>6</v>
      </c>
      <c r="H3629" s="73">
        <v>26.95</v>
      </c>
      <c r="I3629" s="73" t="s">
        <v>80</v>
      </c>
      <c r="J3629" s="74">
        <v>0</v>
      </c>
      <c r="K3629" s="73">
        <v>26.95</v>
      </c>
      <c r="L3629" s="73">
        <v>12.53</v>
      </c>
      <c r="M3629" s="22">
        <v>17</v>
      </c>
      <c r="N3629" s="22">
        <v>3010</v>
      </c>
      <c r="O3629" s="22" t="s">
        <v>45</v>
      </c>
      <c r="P3629" s="22" t="s">
        <v>44</v>
      </c>
      <c r="Q3629" s="75">
        <v>458.15</v>
      </c>
      <c r="R3629" s="73">
        <v>0</v>
      </c>
      <c r="S3629" s="73">
        <v>245.14</v>
      </c>
    </row>
    <row r="3630" spans="1:19" x14ac:dyDescent="0.35">
      <c r="A3630" s="72">
        <v>41405</v>
      </c>
      <c r="B3630" s="22" t="s">
        <v>105</v>
      </c>
      <c r="C3630" s="72" t="s">
        <v>60</v>
      </c>
      <c r="D3630" s="60">
        <v>2495</v>
      </c>
      <c r="E3630" s="22">
        <v>49</v>
      </c>
      <c r="F3630" s="49" t="s">
        <v>10</v>
      </c>
      <c r="G3630" s="49" t="s">
        <v>6</v>
      </c>
      <c r="H3630" s="73">
        <v>63.95</v>
      </c>
      <c r="I3630" s="73" t="s">
        <v>83</v>
      </c>
      <c r="J3630" s="74">
        <v>0</v>
      </c>
      <c r="K3630" s="73">
        <v>63.95</v>
      </c>
      <c r="L3630" s="73">
        <v>27.1</v>
      </c>
      <c r="M3630" s="22">
        <v>1</v>
      </c>
      <c r="N3630" s="22">
        <v>3012</v>
      </c>
      <c r="O3630" s="22" t="s">
        <v>36</v>
      </c>
      <c r="P3630" s="22" t="s">
        <v>34</v>
      </c>
      <c r="Q3630" s="75">
        <v>63.95</v>
      </c>
      <c r="R3630" s="73">
        <v>0</v>
      </c>
      <c r="S3630" s="73">
        <v>36.85</v>
      </c>
    </row>
    <row r="3631" spans="1:19" x14ac:dyDescent="0.35">
      <c r="A3631" s="72">
        <v>41405</v>
      </c>
      <c r="B3631" s="22" t="s">
        <v>105</v>
      </c>
      <c r="C3631" s="72" t="s">
        <v>60</v>
      </c>
      <c r="D3631" s="60">
        <v>2495</v>
      </c>
      <c r="E3631" s="22">
        <v>26</v>
      </c>
      <c r="F3631" s="49" t="s">
        <v>10</v>
      </c>
      <c r="G3631" s="49" t="s">
        <v>6</v>
      </c>
      <c r="H3631" s="73">
        <v>0.95</v>
      </c>
      <c r="I3631" s="73" t="s">
        <v>78</v>
      </c>
      <c r="J3631" s="74">
        <v>0</v>
      </c>
      <c r="K3631" s="73">
        <v>0.95</v>
      </c>
      <c r="L3631" s="73">
        <v>0.42</v>
      </c>
      <c r="M3631" s="22">
        <v>11</v>
      </c>
      <c r="N3631" s="22">
        <v>3012</v>
      </c>
      <c r="O3631" s="22" t="s">
        <v>36</v>
      </c>
      <c r="P3631" s="22" t="s">
        <v>34</v>
      </c>
      <c r="Q3631" s="75">
        <v>10.45</v>
      </c>
      <c r="R3631" s="73">
        <v>0</v>
      </c>
      <c r="S3631" s="73">
        <v>5.83</v>
      </c>
    </row>
    <row r="3632" spans="1:19" x14ac:dyDescent="0.35">
      <c r="A3632" s="72">
        <v>41405</v>
      </c>
      <c r="B3632" s="22" t="s">
        <v>105</v>
      </c>
      <c r="C3632" s="72" t="s">
        <v>60</v>
      </c>
      <c r="D3632" s="60">
        <v>2496</v>
      </c>
      <c r="E3632" s="22">
        <v>29</v>
      </c>
      <c r="F3632" s="49" t="s">
        <v>11</v>
      </c>
      <c r="G3632" s="49" t="s">
        <v>6</v>
      </c>
      <c r="H3632" s="73">
        <v>40.950000000000003</v>
      </c>
      <c r="I3632" s="73" t="s">
        <v>82</v>
      </c>
      <c r="J3632" s="74">
        <v>0.2</v>
      </c>
      <c r="K3632" s="73">
        <v>32.76</v>
      </c>
      <c r="L3632" s="73">
        <v>15.51</v>
      </c>
      <c r="M3632" s="22">
        <v>2</v>
      </c>
      <c r="N3632" s="22">
        <v>3019</v>
      </c>
      <c r="O3632" s="22" t="s">
        <v>28</v>
      </c>
      <c r="P3632" s="22" t="s">
        <v>29</v>
      </c>
      <c r="Q3632" s="75">
        <v>65.52</v>
      </c>
      <c r="R3632" s="73">
        <v>8.1900000000000048</v>
      </c>
      <c r="S3632" s="73">
        <v>34.5</v>
      </c>
    </row>
    <row r="3633" spans="1:19" x14ac:dyDescent="0.35">
      <c r="A3633" s="72">
        <v>41405</v>
      </c>
      <c r="B3633" s="22" t="s">
        <v>105</v>
      </c>
      <c r="C3633" s="72" t="s">
        <v>60</v>
      </c>
      <c r="D3633" s="60">
        <v>2497</v>
      </c>
      <c r="E3633" s="22">
        <v>30</v>
      </c>
      <c r="F3633" s="49" t="s">
        <v>10</v>
      </c>
      <c r="G3633" s="49" t="s">
        <v>6</v>
      </c>
      <c r="H3633" s="73">
        <v>10.95</v>
      </c>
      <c r="I3633" s="73" t="s">
        <v>79</v>
      </c>
      <c r="J3633" s="74">
        <v>0</v>
      </c>
      <c r="K3633" s="73">
        <v>10.95</v>
      </c>
      <c r="L3633" s="73">
        <v>4.8</v>
      </c>
      <c r="M3633" s="22">
        <v>2</v>
      </c>
      <c r="N3633" s="22">
        <v>3028</v>
      </c>
      <c r="O3633" s="22" t="s">
        <v>39</v>
      </c>
      <c r="P3633" s="22" t="s">
        <v>27</v>
      </c>
      <c r="Q3633" s="75">
        <v>21.9</v>
      </c>
      <c r="R3633" s="73">
        <v>0</v>
      </c>
      <c r="S3633" s="73">
        <v>12.299999999999999</v>
      </c>
    </row>
    <row r="3634" spans="1:19" x14ac:dyDescent="0.35">
      <c r="A3634" s="72">
        <v>41405</v>
      </c>
      <c r="B3634" s="22" t="s">
        <v>105</v>
      </c>
      <c r="C3634" s="72" t="s">
        <v>60</v>
      </c>
      <c r="D3634" s="60">
        <v>2498</v>
      </c>
      <c r="E3634" s="22">
        <v>14</v>
      </c>
      <c r="F3634" s="49" t="s">
        <v>11</v>
      </c>
      <c r="G3634" s="49" t="s">
        <v>6</v>
      </c>
      <c r="H3634" s="73">
        <v>31.95</v>
      </c>
      <c r="I3634" s="73" t="s">
        <v>81</v>
      </c>
      <c r="J3634" s="74">
        <v>0</v>
      </c>
      <c r="K3634" s="73">
        <v>31.95</v>
      </c>
      <c r="L3634" s="73">
        <v>17.38</v>
      </c>
      <c r="M3634" s="22">
        <v>2</v>
      </c>
      <c r="N3634" s="22">
        <v>3021</v>
      </c>
      <c r="O3634" s="22" t="s">
        <v>26</v>
      </c>
      <c r="P3634" s="22" t="s">
        <v>27</v>
      </c>
      <c r="Q3634" s="75">
        <v>63.9</v>
      </c>
      <c r="R3634" s="73">
        <v>0</v>
      </c>
      <c r="S3634" s="73">
        <v>29.14</v>
      </c>
    </row>
    <row r="3635" spans="1:19" x14ac:dyDescent="0.35">
      <c r="A3635" s="72">
        <v>41405</v>
      </c>
      <c r="B3635" s="22" t="s">
        <v>105</v>
      </c>
      <c r="C3635" s="72" t="s">
        <v>60</v>
      </c>
      <c r="D3635" s="60">
        <v>2499</v>
      </c>
      <c r="E3635" s="22">
        <v>6</v>
      </c>
      <c r="F3635" s="49" t="s">
        <v>10</v>
      </c>
      <c r="G3635" s="49" t="s">
        <v>6</v>
      </c>
      <c r="H3635" s="73">
        <v>55.95</v>
      </c>
      <c r="I3635" s="73" t="s">
        <v>83</v>
      </c>
      <c r="J3635" s="74">
        <v>0</v>
      </c>
      <c r="K3635" s="73">
        <v>55.95</v>
      </c>
      <c r="L3635" s="73">
        <v>16.059999999999999</v>
      </c>
      <c r="M3635" s="22">
        <v>14</v>
      </c>
      <c r="N3635" s="22">
        <v>3019</v>
      </c>
      <c r="O3635" s="22" t="s">
        <v>28</v>
      </c>
      <c r="P3635" s="22" t="s">
        <v>29</v>
      </c>
      <c r="Q3635" s="75">
        <v>783.30000000000007</v>
      </c>
      <c r="R3635" s="73">
        <v>0</v>
      </c>
      <c r="S3635" s="73">
        <v>558.46</v>
      </c>
    </row>
    <row r="3636" spans="1:19" x14ac:dyDescent="0.35">
      <c r="A3636" s="72">
        <v>41405</v>
      </c>
      <c r="B3636" s="22" t="s">
        <v>105</v>
      </c>
      <c r="C3636" s="72" t="s">
        <v>60</v>
      </c>
      <c r="D3636" s="60">
        <v>2500</v>
      </c>
      <c r="E3636" s="22">
        <v>30</v>
      </c>
      <c r="F3636" s="49" t="s">
        <v>10</v>
      </c>
      <c r="G3636" s="49" t="s">
        <v>6</v>
      </c>
      <c r="H3636" s="73">
        <v>10.95</v>
      </c>
      <c r="I3636" s="73" t="s">
        <v>79</v>
      </c>
      <c r="J3636" s="74">
        <v>0</v>
      </c>
      <c r="K3636" s="73">
        <v>10.95</v>
      </c>
      <c r="L3636" s="73">
        <v>4.8</v>
      </c>
      <c r="M3636" s="22">
        <v>3</v>
      </c>
      <c r="N3636" s="22">
        <v>3027</v>
      </c>
      <c r="O3636" s="22" t="s">
        <v>50</v>
      </c>
      <c r="P3636" s="22" t="s">
        <v>23</v>
      </c>
      <c r="Q3636" s="75">
        <v>32.849999999999994</v>
      </c>
      <c r="R3636" s="73">
        <v>0</v>
      </c>
      <c r="S3636" s="73">
        <v>18.45</v>
      </c>
    </row>
    <row r="3637" spans="1:19" x14ac:dyDescent="0.35">
      <c r="A3637" s="72">
        <v>41405</v>
      </c>
      <c r="B3637" s="22" t="s">
        <v>105</v>
      </c>
      <c r="C3637" s="72" t="s">
        <v>60</v>
      </c>
      <c r="D3637" s="60">
        <v>2501</v>
      </c>
      <c r="E3637" s="22">
        <v>29</v>
      </c>
      <c r="F3637" s="49" t="s">
        <v>11</v>
      </c>
      <c r="G3637" s="49" t="s">
        <v>6</v>
      </c>
      <c r="H3637" s="73">
        <v>40.950000000000003</v>
      </c>
      <c r="I3637" s="73" t="s">
        <v>82</v>
      </c>
      <c r="J3637" s="74">
        <v>0</v>
      </c>
      <c r="K3637" s="73">
        <v>40.950000000000003</v>
      </c>
      <c r="L3637" s="73">
        <v>15.51</v>
      </c>
      <c r="M3637" s="22">
        <v>2</v>
      </c>
      <c r="N3637" s="22">
        <v>3033</v>
      </c>
      <c r="O3637" s="22" t="s">
        <v>22</v>
      </c>
      <c r="P3637" s="22" t="s">
        <v>23</v>
      </c>
      <c r="Q3637" s="75">
        <v>81.900000000000006</v>
      </c>
      <c r="R3637" s="73">
        <v>0</v>
      </c>
      <c r="S3637" s="73">
        <v>50.88000000000001</v>
      </c>
    </row>
    <row r="3638" spans="1:19" x14ac:dyDescent="0.35">
      <c r="A3638" s="72">
        <v>41405</v>
      </c>
      <c r="B3638" s="22" t="s">
        <v>105</v>
      </c>
      <c r="C3638" s="72" t="s">
        <v>60</v>
      </c>
      <c r="D3638" s="60">
        <v>2501</v>
      </c>
      <c r="E3638" s="22">
        <v>11</v>
      </c>
      <c r="F3638" s="49" t="s">
        <v>11</v>
      </c>
      <c r="G3638" s="49" t="s">
        <v>6</v>
      </c>
      <c r="H3638" s="73">
        <v>65.95</v>
      </c>
      <c r="I3638" s="73" t="s">
        <v>83</v>
      </c>
      <c r="J3638" s="74">
        <v>0.1</v>
      </c>
      <c r="K3638" s="73">
        <v>59.36</v>
      </c>
      <c r="L3638" s="73">
        <v>37.97</v>
      </c>
      <c r="M3638" s="22">
        <v>11</v>
      </c>
      <c r="N3638" s="22">
        <v>3033</v>
      </c>
      <c r="O3638" s="22" t="s">
        <v>22</v>
      </c>
      <c r="P3638" s="22" t="s">
        <v>23</v>
      </c>
      <c r="Q3638" s="75">
        <v>652.96</v>
      </c>
      <c r="R3638" s="73">
        <v>6.5900000000000034</v>
      </c>
      <c r="S3638" s="73">
        <v>235.29000000000002</v>
      </c>
    </row>
    <row r="3639" spans="1:19" x14ac:dyDescent="0.35">
      <c r="A3639" s="72">
        <v>41405</v>
      </c>
      <c r="B3639" s="22" t="s">
        <v>105</v>
      </c>
      <c r="C3639" s="72" t="s">
        <v>60</v>
      </c>
      <c r="D3639" s="60">
        <v>2502</v>
      </c>
      <c r="E3639" s="22">
        <v>24</v>
      </c>
      <c r="F3639" s="49" t="s">
        <v>10</v>
      </c>
      <c r="G3639" s="49" t="s">
        <v>6</v>
      </c>
      <c r="H3639" s="73">
        <v>27.95</v>
      </c>
      <c r="I3639" s="73" t="s">
        <v>80</v>
      </c>
      <c r="J3639" s="74">
        <v>0</v>
      </c>
      <c r="K3639" s="73">
        <v>27.95</v>
      </c>
      <c r="L3639" s="73">
        <v>16.8</v>
      </c>
      <c r="M3639" s="22">
        <v>21</v>
      </c>
      <c r="N3639" s="22">
        <v>3015</v>
      </c>
      <c r="O3639" s="22" t="s">
        <v>37</v>
      </c>
      <c r="P3639" s="22" t="s">
        <v>29</v>
      </c>
      <c r="Q3639" s="75">
        <v>586.94999999999993</v>
      </c>
      <c r="R3639" s="73">
        <v>0</v>
      </c>
      <c r="S3639" s="73">
        <v>234.14999999999998</v>
      </c>
    </row>
    <row r="3640" spans="1:19" x14ac:dyDescent="0.35">
      <c r="A3640" s="72">
        <v>41405</v>
      </c>
      <c r="B3640" s="22" t="s">
        <v>105</v>
      </c>
      <c r="C3640" s="72" t="s">
        <v>60</v>
      </c>
      <c r="D3640" s="60">
        <v>2503</v>
      </c>
      <c r="E3640" s="22">
        <v>34</v>
      </c>
      <c r="F3640" s="49" t="s">
        <v>11</v>
      </c>
      <c r="G3640" s="49" t="s">
        <v>6</v>
      </c>
      <c r="H3640" s="73">
        <v>37.950000000000003</v>
      </c>
      <c r="I3640" s="73" t="s">
        <v>81</v>
      </c>
      <c r="J3640" s="74">
        <v>0</v>
      </c>
      <c r="K3640" s="73">
        <v>37.950000000000003</v>
      </c>
      <c r="L3640" s="73">
        <v>15.35</v>
      </c>
      <c r="M3640" s="22">
        <v>13</v>
      </c>
      <c r="N3640" s="22">
        <v>3014</v>
      </c>
      <c r="O3640" s="22" t="s">
        <v>24</v>
      </c>
      <c r="P3640" s="22" t="s">
        <v>25</v>
      </c>
      <c r="Q3640" s="75">
        <v>493.35</v>
      </c>
      <c r="R3640" s="73">
        <v>0</v>
      </c>
      <c r="S3640" s="73">
        <v>293.8</v>
      </c>
    </row>
    <row r="3641" spans="1:19" x14ac:dyDescent="0.35">
      <c r="A3641" s="72">
        <v>41406</v>
      </c>
      <c r="B3641" s="22" t="s">
        <v>99</v>
      </c>
      <c r="C3641" s="72" t="s">
        <v>60</v>
      </c>
      <c r="D3641" s="60">
        <v>2504</v>
      </c>
      <c r="E3641" s="22">
        <v>35</v>
      </c>
      <c r="F3641" s="49" t="s">
        <v>9</v>
      </c>
      <c r="G3641" s="49" t="s">
        <v>6</v>
      </c>
      <c r="H3641" s="73">
        <v>0.95</v>
      </c>
      <c r="I3641" s="73" t="s">
        <v>78</v>
      </c>
      <c r="J3641" s="74">
        <v>0.1</v>
      </c>
      <c r="K3641" s="73">
        <v>0.86</v>
      </c>
      <c r="L3641" s="73">
        <v>0.47</v>
      </c>
      <c r="M3641" s="22">
        <v>15</v>
      </c>
      <c r="N3641" s="22">
        <v>3016</v>
      </c>
      <c r="O3641" s="22" t="s">
        <v>42</v>
      </c>
      <c r="P3641" s="22" t="s">
        <v>29</v>
      </c>
      <c r="Q3641" s="75">
        <v>12.9</v>
      </c>
      <c r="R3641" s="73">
        <v>8.9999999999999969E-2</v>
      </c>
      <c r="S3641" s="73">
        <v>5.8500000000000005</v>
      </c>
    </row>
    <row r="3642" spans="1:19" x14ac:dyDescent="0.35">
      <c r="A3642" s="72">
        <v>41406</v>
      </c>
      <c r="B3642" s="22" t="s">
        <v>99</v>
      </c>
      <c r="C3642" s="72" t="s">
        <v>60</v>
      </c>
      <c r="D3642" s="60">
        <v>2505</v>
      </c>
      <c r="E3642" s="22">
        <v>1</v>
      </c>
      <c r="F3642" s="49" t="s">
        <v>11</v>
      </c>
      <c r="G3642" s="49" t="s">
        <v>6</v>
      </c>
      <c r="H3642" s="73">
        <v>43.95</v>
      </c>
      <c r="I3642" s="73" t="s">
        <v>82</v>
      </c>
      <c r="J3642" s="74">
        <v>0</v>
      </c>
      <c r="K3642" s="73">
        <v>43.95</v>
      </c>
      <c r="L3642" s="73">
        <v>25.6</v>
      </c>
      <c r="M3642" s="22">
        <v>2</v>
      </c>
      <c r="N3642" s="22">
        <v>3029</v>
      </c>
      <c r="O3642" s="22" t="s">
        <v>46</v>
      </c>
      <c r="P3642" s="22" t="s">
        <v>23</v>
      </c>
      <c r="Q3642" s="75">
        <v>87.9</v>
      </c>
      <c r="R3642" s="73">
        <v>0</v>
      </c>
      <c r="S3642" s="73">
        <v>36.700000000000003</v>
      </c>
    </row>
    <row r="3643" spans="1:19" x14ac:dyDescent="0.35">
      <c r="A3643" s="72">
        <v>41406</v>
      </c>
      <c r="B3643" s="22" t="s">
        <v>99</v>
      </c>
      <c r="C3643" s="72" t="s">
        <v>60</v>
      </c>
      <c r="D3643" s="60">
        <v>2506</v>
      </c>
      <c r="E3643" s="22">
        <v>46</v>
      </c>
      <c r="F3643" s="49" t="s">
        <v>10</v>
      </c>
      <c r="G3643" s="49" t="s">
        <v>6</v>
      </c>
      <c r="H3643" s="73">
        <v>55.95</v>
      </c>
      <c r="I3643" s="73" t="s">
        <v>83</v>
      </c>
      <c r="J3643" s="74">
        <v>0</v>
      </c>
      <c r="K3643" s="73">
        <v>55.95</v>
      </c>
      <c r="L3643" s="73">
        <v>32.47</v>
      </c>
      <c r="M3643" s="22">
        <v>13</v>
      </c>
      <c r="N3643" s="22">
        <v>3014</v>
      </c>
      <c r="O3643" s="22" t="s">
        <v>24</v>
      </c>
      <c r="P3643" s="22" t="s">
        <v>25</v>
      </c>
      <c r="Q3643" s="75">
        <v>727.35</v>
      </c>
      <c r="R3643" s="73">
        <v>0</v>
      </c>
      <c r="S3643" s="73">
        <v>305.24000000000007</v>
      </c>
    </row>
    <row r="3644" spans="1:19" x14ac:dyDescent="0.35">
      <c r="A3644" s="72">
        <v>41406</v>
      </c>
      <c r="B3644" s="22" t="s">
        <v>99</v>
      </c>
      <c r="C3644" s="72" t="s">
        <v>60</v>
      </c>
      <c r="D3644" s="60">
        <v>2506</v>
      </c>
      <c r="E3644" s="22">
        <v>30</v>
      </c>
      <c r="F3644" s="49" t="s">
        <v>10</v>
      </c>
      <c r="G3644" s="49" t="s">
        <v>6</v>
      </c>
      <c r="H3644" s="73">
        <v>10.95</v>
      </c>
      <c r="I3644" s="73" t="s">
        <v>79</v>
      </c>
      <c r="J3644" s="74">
        <v>0</v>
      </c>
      <c r="K3644" s="73">
        <v>10.95</v>
      </c>
      <c r="L3644" s="73">
        <v>4.8</v>
      </c>
      <c r="M3644" s="22">
        <v>18</v>
      </c>
      <c r="N3644" s="22">
        <v>3014</v>
      </c>
      <c r="O3644" s="22" t="s">
        <v>24</v>
      </c>
      <c r="P3644" s="22" t="s">
        <v>25</v>
      </c>
      <c r="Q3644" s="75">
        <v>197.1</v>
      </c>
      <c r="R3644" s="73">
        <v>0</v>
      </c>
      <c r="S3644" s="73">
        <v>110.69999999999999</v>
      </c>
    </row>
    <row r="3645" spans="1:19" x14ac:dyDescent="0.35">
      <c r="A3645" s="72">
        <v>41406</v>
      </c>
      <c r="B3645" s="22" t="s">
        <v>99</v>
      </c>
      <c r="C3645" s="72" t="s">
        <v>60</v>
      </c>
      <c r="D3645" s="60">
        <v>2506</v>
      </c>
      <c r="E3645" s="22">
        <v>22</v>
      </c>
      <c r="F3645" s="49" t="s">
        <v>10</v>
      </c>
      <c r="G3645" s="49" t="s">
        <v>6</v>
      </c>
      <c r="H3645" s="73">
        <v>0.95</v>
      </c>
      <c r="I3645" s="73" t="s">
        <v>78</v>
      </c>
      <c r="J3645" s="74">
        <v>0</v>
      </c>
      <c r="K3645" s="73">
        <v>0.95</v>
      </c>
      <c r="L3645" s="73">
        <v>0.56999999999999995</v>
      </c>
      <c r="M3645" s="22">
        <v>4</v>
      </c>
      <c r="N3645" s="22">
        <v>3014</v>
      </c>
      <c r="O3645" s="22" t="s">
        <v>24</v>
      </c>
      <c r="P3645" s="22" t="s">
        <v>25</v>
      </c>
      <c r="Q3645" s="75">
        <v>3.8</v>
      </c>
      <c r="R3645" s="73">
        <v>0</v>
      </c>
      <c r="S3645" s="73">
        <v>1.52</v>
      </c>
    </row>
    <row r="3646" spans="1:19" x14ac:dyDescent="0.35">
      <c r="A3646" s="72">
        <v>41406</v>
      </c>
      <c r="B3646" s="22" t="s">
        <v>99</v>
      </c>
      <c r="C3646" s="72" t="s">
        <v>60</v>
      </c>
      <c r="D3646" s="60">
        <v>2506</v>
      </c>
      <c r="E3646" s="22">
        <v>19</v>
      </c>
      <c r="F3646" s="49" t="s">
        <v>10</v>
      </c>
      <c r="G3646" s="49" t="s">
        <v>6</v>
      </c>
      <c r="H3646" s="73">
        <v>49.95</v>
      </c>
      <c r="I3646" s="73" t="s">
        <v>82</v>
      </c>
      <c r="J3646" s="74">
        <v>0.1</v>
      </c>
      <c r="K3646" s="73">
        <v>44.96</v>
      </c>
      <c r="L3646" s="73">
        <v>24.77</v>
      </c>
      <c r="M3646" s="22">
        <v>30</v>
      </c>
      <c r="N3646" s="22">
        <v>3014</v>
      </c>
      <c r="O3646" s="22" t="s">
        <v>24</v>
      </c>
      <c r="P3646" s="22" t="s">
        <v>25</v>
      </c>
      <c r="Q3646" s="75">
        <v>1348.8</v>
      </c>
      <c r="R3646" s="73">
        <v>4.990000000000002</v>
      </c>
      <c r="S3646" s="73">
        <v>605.70000000000005</v>
      </c>
    </row>
    <row r="3647" spans="1:19" x14ac:dyDescent="0.35">
      <c r="A3647" s="72">
        <v>41406</v>
      </c>
      <c r="B3647" s="22" t="s">
        <v>99</v>
      </c>
      <c r="C3647" s="72" t="s">
        <v>60</v>
      </c>
      <c r="D3647" s="60">
        <v>2506</v>
      </c>
      <c r="E3647" s="22">
        <v>22</v>
      </c>
      <c r="F3647" s="49" t="s">
        <v>10</v>
      </c>
      <c r="G3647" s="49" t="s">
        <v>6</v>
      </c>
      <c r="H3647" s="73">
        <v>0.95</v>
      </c>
      <c r="I3647" s="73" t="s">
        <v>78</v>
      </c>
      <c r="J3647" s="74">
        <v>0</v>
      </c>
      <c r="K3647" s="73">
        <v>0.95</v>
      </c>
      <c r="L3647" s="73">
        <v>0.56999999999999995</v>
      </c>
      <c r="M3647" s="22">
        <v>12</v>
      </c>
      <c r="N3647" s="22">
        <v>3014</v>
      </c>
      <c r="O3647" s="22" t="s">
        <v>24</v>
      </c>
      <c r="P3647" s="22" t="s">
        <v>25</v>
      </c>
      <c r="Q3647" s="75">
        <v>11.399999999999999</v>
      </c>
      <c r="R3647" s="73">
        <v>0</v>
      </c>
      <c r="S3647" s="73">
        <v>4.5600000000000005</v>
      </c>
    </row>
    <row r="3648" spans="1:19" x14ac:dyDescent="0.35">
      <c r="A3648" s="72">
        <v>41406</v>
      </c>
      <c r="B3648" s="22" t="s">
        <v>99</v>
      </c>
      <c r="C3648" s="72" t="s">
        <v>60</v>
      </c>
      <c r="D3648" s="60">
        <v>2507</v>
      </c>
      <c r="E3648" s="22">
        <v>39</v>
      </c>
      <c r="F3648" s="49" t="s">
        <v>11</v>
      </c>
      <c r="G3648" s="49" t="s">
        <v>6</v>
      </c>
      <c r="H3648" s="73">
        <v>26.95</v>
      </c>
      <c r="I3648" s="73" t="s">
        <v>80</v>
      </c>
      <c r="J3648" s="74">
        <v>0</v>
      </c>
      <c r="K3648" s="73">
        <v>26.95</v>
      </c>
      <c r="L3648" s="73">
        <v>12.24</v>
      </c>
      <c r="M3648" s="22">
        <v>14</v>
      </c>
      <c r="N3648" s="22">
        <v>3031</v>
      </c>
      <c r="O3648" s="22" t="s">
        <v>48</v>
      </c>
      <c r="P3648" s="22" t="s">
        <v>23</v>
      </c>
      <c r="Q3648" s="75">
        <v>377.3</v>
      </c>
      <c r="R3648" s="73">
        <v>0</v>
      </c>
      <c r="S3648" s="73">
        <v>205.94</v>
      </c>
    </row>
    <row r="3649" spans="1:19" x14ac:dyDescent="0.35">
      <c r="A3649" s="72">
        <v>41406</v>
      </c>
      <c r="B3649" s="22" t="s">
        <v>99</v>
      </c>
      <c r="C3649" s="72" t="s">
        <v>60</v>
      </c>
      <c r="D3649" s="60">
        <v>2508</v>
      </c>
      <c r="E3649" s="22">
        <v>1</v>
      </c>
      <c r="F3649" s="49" t="s">
        <v>10</v>
      </c>
      <c r="G3649" s="49" t="s">
        <v>6</v>
      </c>
      <c r="H3649" s="73">
        <v>43.95</v>
      </c>
      <c r="I3649" s="73" t="s">
        <v>82</v>
      </c>
      <c r="J3649" s="74">
        <v>0.1</v>
      </c>
      <c r="K3649" s="73">
        <v>39.56</v>
      </c>
      <c r="L3649" s="73">
        <v>25.6</v>
      </c>
      <c r="M3649" s="22">
        <v>4</v>
      </c>
      <c r="N3649" s="22">
        <v>3027</v>
      </c>
      <c r="O3649" s="22" t="s">
        <v>50</v>
      </c>
      <c r="P3649" s="22" t="s">
        <v>23</v>
      </c>
      <c r="Q3649" s="75">
        <v>158.24</v>
      </c>
      <c r="R3649" s="73">
        <v>4.3900000000000006</v>
      </c>
      <c r="S3649" s="73">
        <v>55.84</v>
      </c>
    </row>
    <row r="3650" spans="1:19" x14ac:dyDescent="0.35">
      <c r="A3650" s="72">
        <v>41406</v>
      </c>
      <c r="B3650" s="22" t="s">
        <v>99</v>
      </c>
      <c r="C3650" s="72" t="s">
        <v>60</v>
      </c>
      <c r="D3650" s="60">
        <v>2509</v>
      </c>
      <c r="E3650" s="22">
        <v>15</v>
      </c>
      <c r="F3650" s="49" t="s">
        <v>9</v>
      </c>
      <c r="G3650" s="49" t="s">
        <v>6</v>
      </c>
      <c r="H3650" s="73">
        <v>28.95</v>
      </c>
      <c r="I3650" s="73" t="s">
        <v>80</v>
      </c>
      <c r="J3650" s="74">
        <v>0</v>
      </c>
      <c r="K3650" s="73">
        <v>28.95</v>
      </c>
      <c r="L3650" s="73">
        <v>17.53</v>
      </c>
      <c r="M3650" s="22">
        <v>21</v>
      </c>
      <c r="N3650" s="22">
        <v>3013</v>
      </c>
      <c r="O3650" s="22" t="s">
        <v>33</v>
      </c>
      <c r="P3650" s="22" t="s">
        <v>34</v>
      </c>
      <c r="Q3650" s="75">
        <v>607.94999999999993</v>
      </c>
      <c r="R3650" s="73">
        <v>0</v>
      </c>
      <c r="S3650" s="73">
        <v>239.81999999999996</v>
      </c>
    </row>
    <row r="3651" spans="1:19" x14ac:dyDescent="0.35">
      <c r="A3651" s="72">
        <v>41406</v>
      </c>
      <c r="B3651" s="22" t="s">
        <v>99</v>
      </c>
      <c r="C3651" s="72" t="s">
        <v>60</v>
      </c>
      <c r="D3651" s="60">
        <v>2510</v>
      </c>
      <c r="E3651" s="22">
        <v>13</v>
      </c>
      <c r="F3651" s="49" t="s">
        <v>9</v>
      </c>
      <c r="G3651" s="49" t="s">
        <v>6</v>
      </c>
      <c r="H3651" s="73">
        <v>26.95</v>
      </c>
      <c r="I3651" s="73" t="s">
        <v>80</v>
      </c>
      <c r="J3651" s="74">
        <v>0.2</v>
      </c>
      <c r="K3651" s="73">
        <v>21.56</v>
      </c>
      <c r="L3651" s="73">
        <v>13.26</v>
      </c>
      <c r="M3651" s="22">
        <v>18</v>
      </c>
      <c r="N3651" s="22">
        <v>3014</v>
      </c>
      <c r="O3651" s="22" t="s">
        <v>24</v>
      </c>
      <c r="P3651" s="22" t="s">
        <v>25</v>
      </c>
      <c r="Q3651" s="75">
        <v>388.08</v>
      </c>
      <c r="R3651" s="73">
        <v>5.3900000000000006</v>
      </c>
      <c r="S3651" s="73">
        <v>149.39999999999998</v>
      </c>
    </row>
    <row r="3652" spans="1:19" x14ac:dyDescent="0.35">
      <c r="A3652" s="72">
        <v>41406</v>
      </c>
      <c r="B3652" s="22" t="s">
        <v>99</v>
      </c>
      <c r="C3652" s="72" t="s">
        <v>60</v>
      </c>
      <c r="D3652" s="60">
        <v>2511</v>
      </c>
      <c r="E3652" s="22">
        <v>28</v>
      </c>
      <c r="F3652" s="49" t="s">
        <v>11</v>
      </c>
      <c r="G3652" s="49" t="s">
        <v>6</v>
      </c>
      <c r="H3652" s="73">
        <v>0.95</v>
      </c>
      <c r="I3652" s="73" t="s">
        <v>78</v>
      </c>
      <c r="J3652" s="74">
        <v>0</v>
      </c>
      <c r="K3652" s="73">
        <v>0.95</v>
      </c>
      <c r="L3652" s="73">
        <v>0.5</v>
      </c>
      <c r="M3652" s="22">
        <v>5</v>
      </c>
      <c r="N3652" s="22">
        <v>3019</v>
      </c>
      <c r="O3652" s="22" t="s">
        <v>28</v>
      </c>
      <c r="P3652" s="22" t="s">
        <v>29</v>
      </c>
      <c r="Q3652" s="75">
        <v>4.75</v>
      </c>
      <c r="R3652" s="73">
        <v>0</v>
      </c>
      <c r="S3652" s="73">
        <v>2.25</v>
      </c>
    </row>
    <row r="3653" spans="1:19" x14ac:dyDescent="0.35">
      <c r="A3653" s="72">
        <v>41406</v>
      </c>
      <c r="B3653" s="22" t="s">
        <v>99</v>
      </c>
      <c r="C3653" s="72" t="s">
        <v>60</v>
      </c>
      <c r="D3653" s="60">
        <v>2512</v>
      </c>
      <c r="E3653" s="22">
        <v>38</v>
      </c>
      <c r="F3653" s="49" t="s">
        <v>9</v>
      </c>
      <c r="G3653" s="49" t="s">
        <v>6</v>
      </c>
      <c r="H3653" s="73">
        <v>24.95</v>
      </c>
      <c r="I3653" s="73" t="s">
        <v>80</v>
      </c>
      <c r="J3653" s="74">
        <v>0</v>
      </c>
      <c r="K3653" s="73">
        <v>24.95</v>
      </c>
      <c r="L3653" s="73">
        <v>11.48</v>
      </c>
      <c r="M3653" s="22">
        <v>2</v>
      </c>
      <c r="N3653" s="22">
        <v>3027</v>
      </c>
      <c r="O3653" s="22" t="s">
        <v>50</v>
      </c>
      <c r="P3653" s="22" t="s">
        <v>23</v>
      </c>
      <c r="Q3653" s="75">
        <v>49.9</v>
      </c>
      <c r="R3653" s="73">
        <v>0</v>
      </c>
      <c r="S3653" s="73">
        <v>26.939999999999998</v>
      </c>
    </row>
    <row r="3654" spans="1:19" x14ac:dyDescent="0.35">
      <c r="A3654" s="72">
        <v>41406</v>
      </c>
      <c r="B3654" s="22" t="s">
        <v>99</v>
      </c>
      <c r="C3654" s="72" t="s">
        <v>60</v>
      </c>
      <c r="D3654" s="60">
        <v>2513</v>
      </c>
      <c r="E3654" s="22">
        <v>36</v>
      </c>
      <c r="F3654" s="49" t="s">
        <v>9</v>
      </c>
      <c r="G3654" s="49" t="s">
        <v>6</v>
      </c>
      <c r="H3654" s="73">
        <v>26.95</v>
      </c>
      <c r="I3654" s="73" t="s">
        <v>80</v>
      </c>
      <c r="J3654" s="74">
        <v>0</v>
      </c>
      <c r="K3654" s="73">
        <v>26.95</v>
      </c>
      <c r="L3654" s="73">
        <v>12.53</v>
      </c>
      <c r="M3654" s="22">
        <v>8</v>
      </c>
      <c r="N3654" s="22">
        <v>3013</v>
      </c>
      <c r="O3654" s="22" t="s">
        <v>33</v>
      </c>
      <c r="P3654" s="22" t="s">
        <v>34</v>
      </c>
      <c r="Q3654" s="75">
        <v>215.6</v>
      </c>
      <c r="R3654" s="73">
        <v>0</v>
      </c>
      <c r="S3654" s="73">
        <v>115.36</v>
      </c>
    </row>
    <row r="3655" spans="1:19" x14ac:dyDescent="0.35">
      <c r="A3655" s="72">
        <v>41406</v>
      </c>
      <c r="B3655" s="22" t="s">
        <v>99</v>
      </c>
      <c r="C3655" s="72" t="s">
        <v>60</v>
      </c>
      <c r="D3655" s="60">
        <v>2514</v>
      </c>
      <c r="E3655" s="22">
        <v>1</v>
      </c>
      <c r="F3655" s="49" t="s">
        <v>11</v>
      </c>
      <c r="G3655" s="49" t="s">
        <v>6</v>
      </c>
      <c r="H3655" s="73">
        <v>43.95</v>
      </c>
      <c r="I3655" s="73" t="s">
        <v>82</v>
      </c>
      <c r="J3655" s="74">
        <v>0</v>
      </c>
      <c r="K3655" s="73">
        <v>43.95</v>
      </c>
      <c r="L3655" s="73">
        <v>25.6</v>
      </c>
      <c r="M3655" s="22">
        <v>17</v>
      </c>
      <c r="N3655" s="22">
        <v>3018</v>
      </c>
      <c r="O3655" s="22" t="s">
        <v>49</v>
      </c>
      <c r="P3655" s="22" t="s">
        <v>41</v>
      </c>
      <c r="Q3655" s="75">
        <v>747.15000000000009</v>
      </c>
      <c r="R3655" s="73">
        <v>0</v>
      </c>
      <c r="S3655" s="73">
        <v>311.95000000000005</v>
      </c>
    </row>
    <row r="3656" spans="1:19" x14ac:dyDescent="0.35">
      <c r="A3656" s="72">
        <v>41407</v>
      </c>
      <c r="B3656" s="22" t="s">
        <v>100</v>
      </c>
      <c r="C3656" s="72" t="s">
        <v>60</v>
      </c>
      <c r="D3656" s="60">
        <v>2515</v>
      </c>
      <c r="E3656" s="22">
        <v>21</v>
      </c>
      <c r="F3656" s="49" t="s">
        <v>9</v>
      </c>
      <c r="G3656" s="49" t="s">
        <v>6</v>
      </c>
      <c r="H3656" s="73">
        <v>26.95</v>
      </c>
      <c r="I3656" s="73" t="s">
        <v>80</v>
      </c>
      <c r="J3656" s="74">
        <v>0</v>
      </c>
      <c r="K3656" s="73">
        <v>26.95</v>
      </c>
      <c r="L3656" s="73">
        <v>12.42</v>
      </c>
      <c r="M3656" s="22">
        <v>4</v>
      </c>
      <c r="N3656" s="22">
        <v>3018</v>
      </c>
      <c r="O3656" s="22" t="s">
        <v>49</v>
      </c>
      <c r="P3656" s="22" t="s">
        <v>41</v>
      </c>
      <c r="Q3656" s="75">
        <v>107.8</v>
      </c>
      <c r="R3656" s="73">
        <v>0</v>
      </c>
      <c r="S3656" s="73">
        <v>58.12</v>
      </c>
    </row>
    <row r="3657" spans="1:19" x14ac:dyDescent="0.35">
      <c r="A3657" s="72">
        <v>41407</v>
      </c>
      <c r="B3657" s="22" t="s">
        <v>100</v>
      </c>
      <c r="C3657" s="72" t="s">
        <v>60</v>
      </c>
      <c r="D3657" s="60">
        <v>2516</v>
      </c>
      <c r="E3657" s="22">
        <v>33</v>
      </c>
      <c r="F3657" s="49" t="s">
        <v>7</v>
      </c>
      <c r="G3657" s="49" t="s">
        <v>6</v>
      </c>
      <c r="H3657" s="73">
        <v>19.95</v>
      </c>
      <c r="I3657" s="73" t="s">
        <v>79</v>
      </c>
      <c r="J3657" s="74">
        <v>0</v>
      </c>
      <c r="K3657" s="73">
        <v>19.95</v>
      </c>
      <c r="L3657" s="73">
        <v>9.7799999999999994</v>
      </c>
      <c r="M3657" s="22">
        <v>4</v>
      </c>
      <c r="N3657" s="22">
        <v>3011</v>
      </c>
      <c r="O3657" s="22" t="s">
        <v>52</v>
      </c>
      <c r="P3657" s="22" t="s">
        <v>31</v>
      </c>
      <c r="Q3657" s="75">
        <v>79.8</v>
      </c>
      <c r="R3657" s="73">
        <v>0</v>
      </c>
      <c r="S3657" s="73">
        <v>40.68</v>
      </c>
    </row>
    <row r="3658" spans="1:19" x14ac:dyDescent="0.35">
      <c r="A3658" s="72">
        <v>41407</v>
      </c>
      <c r="B3658" s="22" t="s">
        <v>100</v>
      </c>
      <c r="C3658" s="72" t="s">
        <v>60</v>
      </c>
      <c r="D3658" s="60">
        <v>2517</v>
      </c>
      <c r="E3658" s="22">
        <v>32</v>
      </c>
      <c r="F3658" s="49" t="s">
        <v>9</v>
      </c>
      <c r="G3658" s="49" t="s">
        <v>6</v>
      </c>
      <c r="H3658" s="73">
        <v>22.95</v>
      </c>
      <c r="I3658" s="73" t="s">
        <v>80</v>
      </c>
      <c r="J3658" s="74">
        <v>0</v>
      </c>
      <c r="K3658" s="73">
        <v>22.95</v>
      </c>
      <c r="L3658" s="73">
        <v>11.78</v>
      </c>
      <c r="M3658" s="22">
        <v>3</v>
      </c>
      <c r="N3658" s="22">
        <v>3016</v>
      </c>
      <c r="O3658" s="22" t="s">
        <v>42</v>
      </c>
      <c r="P3658" s="22" t="s">
        <v>29</v>
      </c>
      <c r="Q3658" s="75">
        <v>68.849999999999994</v>
      </c>
      <c r="R3658" s="73">
        <v>0</v>
      </c>
      <c r="S3658" s="73">
        <v>33.51</v>
      </c>
    </row>
    <row r="3659" spans="1:19" x14ac:dyDescent="0.35">
      <c r="A3659" s="72">
        <v>41407</v>
      </c>
      <c r="B3659" s="22" t="s">
        <v>100</v>
      </c>
      <c r="C3659" s="72" t="s">
        <v>60</v>
      </c>
      <c r="D3659" s="60">
        <v>2518</v>
      </c>
      <c r="E3659" s="22">
        <v>27</v>
      </c>
      <c r="F3659" s="49" t="s">
        <v>8</v>
      </c>
      <c r="G3659" s="49" t="s">
        <v>6</v>
      </c>
      <c r="H3659" s="73">
        <v>4.95</v>
      </c>
      <c r="I3659" s="73" t="s">
        <v>78</v>
      </c>
      <c r="J3659" s="74">
        <v>0</v>
      </c>
      <c r="K3659" s="73">
        <v>4.95</v>
      </c>
      <c r="L3659" s="73">
        <v>1.82</v>
      </c>
      <c r="M3659" s="22">
        <v>1</v>
      </c>
      <c r="N3659" s="22">
        <v>3024</v>
      </c>
      <c r="O3659" s="22" t="s">
        <v>47</v>
      </c>
      <c r="P3659" s="22" t="s">
        <v>41</v>
      </c>
      <c r="Q3659" s="75">
        <v>4.95</v>
      </c>
      <c r="R3659" s="73">
        <v>0</v>
      </c>
      <c r="S3659" s="73">
        <v>3.13</v>
      </c>
    </row>
    <row r="3660" spans="1:19" x14ac:dyDescent="0.35">
      <c r="A3660" s="72">
        <v>41407</v>
      </c>
      <c r="B3660" s="22" t="s">
        <v>100</v>
      </c>
      <c r="C3660" s="72" t="s">
        <v>60</v>
      </c>
      <c r="D3660" s="60">
        <v>2518</v>
      </c>
      <c r="E3660" s="22">
        <v>40</v>
      </c>
      <c r="F3660" s="49" t="s">
        <v>8</v>
      </c>
      <c r="G3660" s="49" t="s">
        <v>6</v>
      </c>
      <c r="H3660" s="73">
        <v>16.95</v>
      </c>
      <c r="I3660" s="73" t="s">
        <v>79</v>
      </c>
      <c r="J3660" s="74">
        <v>0</v>
      </c>
      <c r="K3660" s="73">
        <v>16.95</v>
      </c>
      <c r="L3660" s="73">
        <v>6.53</v>
      </c>
      <c r="M3660" s="22">
        <v>1</v>
      </c>
      <c r="N3660" s="22">
        <v>3024</v>
      </c>
      <c r="O3660" s="22" t="s">
        <v>47</v>
      </c>
      <c r="P3660" s="22" t="s">
        <v>41</v>
      </c>
      <c r="Q3660" s="75">
        <v>16.95</v>
      </c>
      <c r="R3660" s="73">
        <v>0</v>
      </c>
      <c r="S3660" s="73">
        <v>10.419999999999998</v>
      </c>
    </row>
    <row r="3661" spans="1:19" x14ac:dyDescent="0.35">
      <c r="A3661" s="72">
        <v>41407</v>
      </c>
      <c r="B3661" s="22" t="s">
        <v>100</v>
      </c>
      <c r="C3661" s="72" t="s">
        <v>60</v>
      </c>
      <c r="D3661" s="60">
        <v>2519</v>
      </c>
      <c r="E3661" s="22">
        <v>24</v>
      </c>
      <c r="F3661" s="49" t="s">
        <v>7</v>
      </c>
      <c r="G3661" s="49" t="s">
        <v>6</v>
      </c>
      <c r="H3661" s="73">
        <v>27.95</v>
      </c>
      <c r="I3661" s="73" t="s">
        <v>80</v>
      </c>
      <c r="J3661" s="74">
        <v>0</v>
      </c>
      <c r="K3661" s="73">
        <v>27.95</v>
      </c>
      <c r="L3661" s="73">
        <v>16.8</v>
      </c>
      <c r="M3661" s="22">
        <v>3</v>
      </c>
      <c r="N3661" s="22">
        <v>3031</v>
      </c>
      <c r="O3661" s="22" t="s">
        <v>48</v>
      </c>
      <c r="P3661" s="22" t="s">
        <v>23</v>
      </c>
      <c r="Q3661" s="75">
        <v>83.85</v>
      </c>
      <c r="R3661" s="73">
        <v>0</v>
      </c>
      <c r="S3661" s="73">
        <v>33.449999999999996</v>
      </c>
    </row>
    <row r="3662" spans="1:19" x14ac:dyDescent="0.35">
      <c r="A3662" s="72">
        <v>41407</v>
      </c>
      <c r="B3662" s="22" t="s">
        <v>100</v>
      </c>
      <c r="C3662" s="72" t="s">
        <v>60</v>
      </c>
      <c r="D3662" s="60">
        <v>2519</v>
      </c>
      <c r="E3662" s="22">
        <v>17</v>
      </c>
      <c r="F3662" s="49" t="s">
        <v>7</v>
      </c>
      <c r="G3662" s="49" t="s">
        <v>6</v>
      </c>
      <c r="H3662" s="73">
        <v>49.95</v>
      </c>
      <c r="I3662" s="73" t="s">
        <v>82</v>
      </c>
      <c r="J3662" s="74">
        <v>0</v>
      </c>
      <c r="K3662" s="73">
        <v>49.95</v>
      </c>
      <c r="L3662" s="73">
        <v>23.93</v>
      </c>
      <c r="M3662" s="22">
        <v>12</v>
      </c>
      <c r="N3662" s="22">
        <v>3031</v>
      </c>
      <c r="O3662" s="22" t="s">
        <v>48</v>
      </c>
      <c r="P3662" s="22" t="s">
        <v>23</v>
      </c>
      <c r="Q3662" s="75">
        <v>599.40000000000009</v>
      </c>
      <c r="R3662" s="73">
        <v>0</v>
      </c>
      <c r="S3662" s="73">
        <v>312.24</v>
      </c>
    </row>
    <row r="3663" spans="1:19" x14ac:dyDescent="0.35">
      <c r="A3663" s="72">
        <v>41407</v>
      </c>
      <c r="B3663" s="22" t="s">
        <v>100</v>
      </c>
      <c r="C3663" s="72" t="s">
        <v>60</v>
      </c>
      <c r="D3663" s="60">
        <v>2520</v>
      </c>
      <c r="E3663" s="22">
        <v>46</v>
      </c>
      <c r="F3663" s="49" t="s">
        <v>8</v>
      </c>
      <c r="G3663" s="49" t="s">
        <v>6</v>
      </c>
      <c r="H3663" s="73">
        <v>55.95</v>
      </c>
      <c r="I3663" s="73" t="s">
        <v>83</v>
      </c>
      <c r="J3663" s="74">
        <v>0.1</v>
      </c>
      <c r="K3663" s="73">
        <v>50.36</v>
      </c>
      <c r="L3663" s="73">
        <v>32.47</v>
      </c>
      <c r="M3663" s="22">
        <v>4</v>
      </c>
      <c r="N3663" s="22">
        <v>3019</v>
      </c>
      <c r="O3663" s="22" t="s">
        <v>28</v>
      </c>
      <c r="P3663" s="22" t="s">
        <v>29</v>
      </c>
      <c r="Q3663" s="75">
        <v>201.44</v>
      </c>
      <c r="R3663" s="73">
        <v>5.5900000000000034</v>
      </c>
      <c r="S3663" s="73">
        <v>71.56</v>
      </c>
    </row>
    <row r="3664" spans="1:19" x14ac:dyDescent="0.35">
      <c r="A3664" s="72">
        <v>41407</v>
      </c>
      <c r="B3664" s="22" t="s">
        <v>100</v>
      </c>
      <c r="C3664" s="72" t="s">
        <v>60</v>
      </c>
      <c r="D3664" s="60">
        <v>2521</v>
      </c>
      <c r="E3664" s="22">
        <v>38</v>
      </c>
      <c r="F3664" s="49" t="s">
        <v>7</v>
      </c>
      <c r="G3664" s="49" t="s">
        <v>6</v>
      </c>
      <c r="H3664" s="73">
        <v>24.95</v>
      </c>
      <c r="I3664" s="73" t="s">
        <v>80</v>
      </c>
      <c r="J3664" s="74">
        <v>0</v>
      </c>
      <c r="K3664" s="73">
        <v>24.95</v>
      </c>
      <c r="L3664" s="73">
        <v>11.48</v>
      </c>
      <c r="M3664" s="22">
        <v>2</v>
      </c>
      <c r="N3664" s="22">
        <v>3030</v>
      </c>
      <c r="O3664" s="22" t="s">
        <v>40</v>
      </c>
      <c r="P3664" s="22" t="s">
        <v>41</v>
      </c>
      <c r="Q3664" s="75">
        <v>49.9</v>
      </c>
      <c r="R3664" s="73">
        <v>0</v>
      </c>
      <c r="S3664" s="73">
        <v>26.939999999999998</v>
      </c>
    </row>
    <row r="3665" spans="1:19" x14ac:dyDescent="0.35">
      <c r="A3665" s="72">
        <v>41407</v>
      </c>
      <c r="B3665" s="22" t="s">
        <v>100</v>
      </c>
      <c r="C3665" s="72" t="s">
        <v>60</v>
      </c>
      <c r="D3665" s="60">
        <v>2522</v>
      </c>
      <c r="E3665" s="22">
        <v>19</v>
      </c>
      <c r="F3665" s="49" t="s">
        <v>9</v>
      </c>
      <c r="G3665" s="49" t="s">
        <v>6</v>
      </c>
      <c r="H3665" s="73">
        <v>49.95</v>
      </c>
      <c r="I3665" s="73" t="s">
        <v>82</v>
      </c>
      <c r="J3665" s="74">
        <v>0</v>
      </c>
      <c r="K3665" s="73">
        <v>49.95</v>
      </c>
      <c r="L3665" s="73">
        <v>24.77</v>
      </c>
      <c r="M3665" s="22">
        <v>3</v>
      </c>
      <c r="N3665" s="22">
        <v>3019</v>
      </c>
      <c r="O3665" s="22" t="s">
        <v>28</v>
      </c>
      <c r="P3665" s="22" t="s">
        <v>29</v>
      </c>
      <c r="Q3665" s="75">
        <v>149.85000000000002</v>
      </c>
      <c r="R3665" s="73">
        <v>0</v>
      </c>
      <c r="S3665" s="73">
        <v>75.540000000000006</v>
      </c>
    </row>
    <row r="3666" spans="1:19" x14ac:dyDescent="0.35">
      <c r="A3666" s="72">
        <v>41407</v>
      </c>
      <c r="B3666" s="22" t="s">
        <v>100</v>
      </c>
      <c r="C3666" s="72" t="s">
        <v>60</v>
      </c>
      <c r="D3666" s="60">
        <v>2523</v>
      </c>
      <c r="E3666" s="22">
        <v>13</v>
      </c>
      <c r="F3666" s="49" t="s">
        <v>9</v>
      </c>
      <c r="G3666" s="49" t="s">
        <v>6</v>
      </c>
      <c r="H3666" s="73">
        <v>26.95</v>
      </c>
      <c r="I3666" s="73" t="s">
        <v>80</v>
      </c>
      <c r="J3666" s="74">
        <v>0</v>
      </c>
      <c r="K3666" s="73">
        <v>26.95</v>
      </c>
      <c r="L3666" s="73">
        <v>13.26</v>
      </c>
      <c r="M3666" s="22">
        <v>12</v>
      </c>
      <c r="N3666" s="22">
        <v>3028</v>
      </c>
      <c r="O3666" s="22" t="s">
        <v>39</v>
      </c>
      <c r="P3666" s="22" t="s">
        <v>27</v>
      </c>
      <c r="Q3666" s="75">
        <v>323.39999999999998</v>
      </c>
      <c r="R3666" s="73">
        <v>0</v>
      </c>
      <c r="S3666" s="73">
        <v>164.28</v>
      </c>
    </row>
    <row r="3667" spans="1:19" x14ac:dyDescent="0.35">
      <c r="A3667" s="72">
        <v>41407</v>
      </c>
      <c r="B3667" s="22" t="s">
        <v>100</v>
      </c>
      <c r="C3667" s="72" t="s">
        <v>60</v>
      </c>
      <c r="D3667" s="60">
        <v>2523</v>
      </c>
      <c r="E3667" s="22">
        <v>24</v>
      </c>
      <c r="F3667" s="49" t="s">
        <v>9</v>
      </c>
      <c r="G3667" s="49" t="s">
        <v>6</v>
      </c>
      <c r="H3667" s="73">
        <v>27.95</v>
      </c>
      <c r="I3667" s="73" t="s">
        <v>80</v>
      </c>
      <c r="J3667" s="74">
        <v>0.1</v>
      </c>
      <c r="K3667" s="73">
        <v>25.16</v>
      </c>
      <c r="L3667" s="73">
        <v>16.8</v>
      </c>
      <c r="M3667" s="22">
        <v>20</v>
      </c>
      <c r="N3667" s="22">
        <v>3028</v>
      </c>
      <c r="O3667" s="22" t="s">
        <v>39</v>
      </c>
      <c r="P3667" s="22" t="s">
        <v>27</v>
      </c>
      <c r="Q3667" s="75">
        <v>503.2</v>
      </c>
      <c r="R3667" s="73">
        <v>2.7899999999999991</v>
      </c>
      <c r="S3667" s="73">
        <v>167.2</v>
      </c>
    </row>
    <row r="3668" spans="1:19" x14ac:dyDescent="0.35">
      <c r="A3668" s="72">
        <v>41407</v>
      </c>
      <c r="B3668" s="22" t="s">
        <v>100</v>
      </c>
      <c r="C3668" s="72" t="s">
        <v>60</v>
      </c>
      <c r="D3668" s="60">
        <v>2523</v>
      </c>
      <c r="E3668" s="22">
        <v>15</v>
      </c>
      <c r="F3668" s="49" t="s">
        <v>9</v>
      </c>
      <c r="G3668" s="49" t="s">
        <v>6</v>
      </c>
      <c r="H3668" s="73">
        <v>28.95</v>
      </c>
      <c r="I3668" s="73" t="s">
        <v>80</v>
      </c>
      <c r="J3668" s="74">
        <v>0</v>
      </c>
      <c r="K3668" s="73">
        <v>28.95</v>
      </c>
      <c r="L3668" s="73">
        <v>17.53</v>
      </c>
      <c r="M3668" s="22">
        <v>16</v>
      </c>
      <c r="N3668" s="22">
        <v>3028</v>
      </c>
      <c r="O3668" s="22" t="s">
        <v>39</v>
      </c>
      <c r="P3668" s="22" t="s">
        <v>27</v>
      </c>
      <c r="Q3668" s="75">
        <v>463.2</v>
      </c>
      <c r="R3668" s="73">
        <v>0</v>
      </c>
      <c r="S3668" s="73">
        <v>182.71999999999997</v>
      </c>
    </row>
    <row r="3669" spans="1:19" x14ac:dyDescent="0.35">
      <c r="A3669" s="72">
        <v>41407</v>
      </c>
      <c r="B3669" s="22" t="s">
        <v>100</v>
      </c>
      <c r="C3669" s="72" t="s">
        <v>60</v>
      </c>
      <c r="D3669" s="60">
        <v>2524</v>
      </c>
      <c r="E3669" s="22">
        <v>39</v>
      </c>
      <c r="F3669" s="49" t="s">
        <v>7</v>
      </c>
      <c r="G3669" s="49" t="s">
        <v>6</v>
      </c>
      <c r="H3669" s="73">
        <v>26.95</v>
      </c>
      <c r="I3669" s="73" t="s">
        <v>80</v>
      </c>
      <c r="J3669" s="74">
        <v>0</v>
      </c>
      <c r="K3669" s="73">
        <v>26.95</v>
      </c>
      <c r="L3669" s="73">
        <v>12.24</v>
      </c>
      <c r="M3669" s="22">
        <v>6</v>
      </c>
      <c r="N3669" s="22">
        <v>3022</v>
      </c>
      <c r="O3669" s="22" t="s">
        <v>43</v>
      </c>
      <c r="P3669" s="22" t="s">
        <v>44</v>
      </c>
      <c r="Q3669" s="75">
        <v>161.69999999999999</v>
      </c>
      <c r="R3669" s="73">
        <v>0</v>
      </c>
      <c r="S3669" s="73">
        <v>88.259999999999991</v>
      </c>
    </row>
    <row r="3670" spans="1:19" x14ac:dyDescent="0.35">
      <c r="A3670" s="72">
        <v>41407</v>
      </c>
      <c r="B3670" s="22" t="s">
        <v>100</v>
      </c>
      <c r="C3670" s="72" t="s">
        <v>60</v>
      </c>
      <c r="D3670" s="60">
        <v>2525</v>
      </c>
      <c r="E3670" s="22">
        <v>18</v>
      </c>
      <c r="F3670" s="49" t="s">
        <v>9</v>
      </c>
      <c r="G3670" s="49" t="s">
        <v>6</v>
      </c>
      <c r="H3670" s="73">
        <v>54.95</v>
      </c>
      <c r="I3670" s="73" t="s">
        <v>83</v>
      </c>
      <c r="J3670" s="74">
        <v>0</v>
      </c>
      <c r="K3670" s="73">
        <v>54.95</v>
      </c>
      <c r="L3670" s="73">
        <v>26.65</v>
      </c>
      <c r="M3670" s="22">
        <v>12</v>
      </c>
      <c r="N3670" s="22">
        <v>3027</v>
      </c>
      <c r="O3670" s="22" t="s">
        <v>50</v>
      </c>
      <c r="P3670" s="22" t="s">
        <v>23</v>
      </c>
      <c r="Q3670" s="75">
        <v>659.40000000000009</v>
      </c>
      <c r="R3670" s="73">
        <v>0</v>
      </c>
      <c r="S3670" s="73">
        <v>339.6</v>
      </c>
    </row>
    <row r="3671" spans="1:19" x14ac:dyDescent="0.35">
      <c r="A3671" s="72">
        <v>41407</v>
      </c>
      <c r="B3671" s="22" t="s">
        <v>100</v>
      </c>
      <c r="C3671" s="72" t="s">
        <v>60</v>
      </c>
      <c r="D3671" s="60">
        <v>2526</v>
      </c>
      <c r="E3671" s="22">
        <v>48</v>
      </c>
      <c r="F3671" s="49" t="s">
        <v>8</v>
      </c>
      <c r="G3671" s="49" t="s">
        <v>6</v>
      </c>
      <c r="H3671" s="73">
        <v>3.95</v>
      </c>
      <c r="I3671" s="73" t="s">
        <v>78</v>
      </c>
      <c r="J3671" s="74">
        <v>0</v>
      </c>
      <c r="K3671" s="73">
        <v>3.95</v>
      </c>
      <c r="L3671" s="73">
        <v>1.43</v>
      </c>
      <c r="M3671" s="22">
        <v>2</v>
      </c>
      <c r="N3671" s="22">
        <v>3013</v>
      </c>
      <c r="O3671" s="22" t="s">
        <v>33</v>
      </c>
      <c r="P3671" s="22" t="s">
        <v>34</v>
      </c>
      <c r="Q3671" s="75">
        <v>7.9</v>
      </c>
      <c r="R3671" s="73">
        <v>0</v>
      </c>
      <c r="S3671" s="73">
        <v>5.0400000000000009</v>
      </c>
    </row>
    <row r="3672" spans="1:19" x14ac:dyDescent="0.35">
      <c r="A3672" s="72">
        <v>41407</v>
      </c>
      <c r="B3672" s="22" t="s">
        <v>100</v>
      </c>
      <c r="C3672" s="72" t="s">
        <v>60</v>
      </c>
      <c r="D3672" s="60">
        <v>2527</v>
      </c>
      <c r="E3672" s="22">
        <v>12</v>
      </c>
      <c r="F3672" s="49" t="s">
        <v>7</v>
      </c>
      <c r="G3672" s="49" t="s">
        <v>6</v>
      </c>
      <c r="H3672" s="73">
        <v>47.95</v>
      </c>
      <c r="I3672" s="73" t="s">
        <v>82</v>
      </c>
      <c r="J3672" s="74">
        <v>0</v>
      </c>
      <c r="K3672" s="73">
        <v>47.95</v>
      </c>
      <c r="L3672" s="73">
        <v>20.7</v>
      </c>
      <c r="M3672" s="22">
        <v>4</v>
      </c>
      <c r="N3672" s="22">
        <v>3012</v>
      </c>
      <c r="O3672" s="22" t="s">
        <v>36</v>
      </c>
      <c r="P3672" s="22" t="s">
        <v>34</v>
      </c>
      <c r="Q3672" s="75">
        <v>191.8</v>
      </c>
      <c r="R3672" s="73">
        <v>0</v>
      </c>
      <c r="S3672" s="73">
        <v>109.00000000000001</v>
      </c>
    </row>
    <row r="3673" spans="1:19" x14ac:dyDescent="0.35">
      <c r="A3673" s="72">
        <v>41407</v>
      </c>
      <c r="B3673" s="22" t="s">
        <v>100</v>
      </c>
      <c r="C3673" s="72" t="s">
        <v>60</v>
      </c>
      <c r="D3673" s="60">
        <v>2527</v>
      </c>
      <c r="E3673" s="22">
        <v>41</v>
      </c>
      <c r="F3673" s="49" t="s">
        <v>7</v>
      </c>
      <c r="G3673" s="49" t="s">
        <v>6</v>
      </c>
      <c r="H3673" s="73">
        <v>18.95</v>
      </c>
      <c r="I3673" s="73" t="s">
        <v>79</v>
      </c>
      <c r="J3673" s="74">
        <v>0</v>
      </c>
      <c r="K3673" s="73">
        <v>18.95</v>
      </c>
      <c r="L3673" s="73">
        <v>9.98</v>
      </c>
      <c r="M3673" s="22">
        <v>6</v>
      </c>
      <c r="N3673" s="22">
        <v>3012</v>
      </c>
      <c r="O3673" s="22" t="s">
        <v>36</v>
      </c>
      <c r="P3673" s="22" t="s">
        <v>34</v>
      </c>
      <c r="Q3673" s="75">
        <v>113.69999999999999</v>
      </c>
      <c r="R3673" s="73">
        <v>0</v>
      </c>
      <c r="S3673" s="73">
        <v>53.819999999999993</v>
      </c>
    </row>
    <row r="3674" spans="1:19" x14ac:dyDescent="0.35">
      <c r="A3674" s="72">
        <v>41407</v>
      </c>
      <c r="B3674" s="22" t="s">
        <v>100</v>
      </c>
      <c r="C3674" s="72" t="s">
        <v>60</v>
      </c>
      <c r="D3674" s="60">
        <v>2528</v>
      </c>
      <c r="E3674" s="22">
        <v>17</v>
      </c>
      <c r="F3674" s="49" t="s">
        <v>8</v>
      </c>
      <c r="G3674" s="49" t="s">
        <v>6</v>
      </c>
      <c r="H3674" s="73">
        <v>49.95</v>
      </c>
      <c r="I3674" s="73" t="s">
        <v>82</v>
      </c>
      <c r="J3674" s="74">
        <v>0</v>
      </c>
      <c r="K3674" s="73">
        <v>49.95</v>
      </c>
      <c r="L3674" s="73">
        <v>23.93</v>
      </c>
      <c r="M3674" s="22">
        <v>27</v>
      </c>
      <c r="N3674" s="22">
        <v>3014</v>
      </c>
      <c r="O3674" s="22" t="s">
        <v>24</v>
      </c>
      <c r="P3674" s="22" t="s">
        <v>25</v>
      </c>
      <c r="Q3674" s="75">
        <v>1348.65</v>
      </c>
      <c r="R3674" s="73">
        <v>0</v>
      </c>
      <c r="S3674" s="73">
        <v>702.54000000000008</v>
      </c>
    </row>
    <row r="3675" spans="1:19" x14ac:dyDescent="0.35">
      <c r="A3675" s="72">
        <v>41407</v>
      </c>
      <c r="B3675" s="22" t="s">
        <v>100</v>
      </c>
      <c r="C3675" s="72" t="s">
        <v>60</v>
      </c>
      <c r="D3675" s="60">
        <v>2529</v>
      </c>
      <c r="E3675" s="22">
        <v>42</v>
      </c>
      <c r="F3675" s="49" t="s">
        <v>7</v>
      </c>
      <c r="G3675" s="49" t="s">
        <v>6</v>
      </c>
      <c r="H3675" s="73">
        <v>35.950000000000003</v>
      </c>
      <c r="I3675" s="73" t="s">
        <v>81</v>
      </c>
      <c r="J3675" s="74">
        <v>0</v>
      </c>
      <c r="K3675" s="73">
        <v>35.950000000000003</v>
      </c>
      <c r="L3675" s="73">
        <v>20.25</v>
      </c>
      <c r="M3675" s="22">
        <v>1</v>
      </c>
      <c r="N3675" s="22">
        <v>3023</v>
      </c>
      <c r="O3675" s="22" t="s">
        <v>38</v>
      </c>
      <c r="P3675" s="22" t="s">
        <v>23</v>
      </c>
      <c r="Q3675" s="75">
        <v>35.950000000000003</v>
      </c>
      <c r="R3675" s="73">
        <v>0</v>
      </c>
      <c r="S3675" s="73">
        <v>15.700000000000003</v>
      </c>
    </row>
    <row r="3676" spans="1:19" x14ac:dyDescent="0.35">
      <c r="A3676" s="72">
        <v>41407</v>
      </c>
      <c r="B3676" s="22" t="s">
        <v>100</v>
      </c>
      <c r="C3676" s="72" t="s">
        <v>60</v>
      </c>
      <c r="D3676" s="60">
        <v>2530</v>
      </c>
      <c r="E3676" s="22">
        <v>37</v>
      </c>
      <c r="F3676" s="49" t="s">
        <v>8</v>
      </c>
      <c r="G3676" s="49" t="s">
        <v>6</v>
      </c>
      <c r="H3676" s="73">
        <v>24.95</v>
      </c>
      <c r="I3676" s="73" t="s">
        <v>80</v>
      </c>
      <c r="J3676" s="74">
        <v>0</v>
      </c>
      <c r="K3676" s="73">
        <v>24.95</v>
      </c>
      <c r="L3676" s="73">
        <v>9.3800000000000008</v>
      </c>
      <c r="M3676" s="22">
        <v>3</v>
      </c>
      <c r="N3676" s="22">
        <v>3021</v>
      </c>
      <c r="O3676" s="22" t="s">
        <v>26</v>
      </c>
      <c r="P3676" s="22" t="s">
        <v>27</v>
      </c>
      <c r="Q3676" s="75">
        <v>74.849999999999994</v>
      </c>
      <c r="R3676" s="73">
        <v>0</v>
      </c>
      <c r="S3676" s="73">
        <v>46.709999999999994</v>
      </c>
    </row>
    <row r="3677" spans="1:19" x14ac:dyDescent="0.35">
      <c r="A3677" s="72">
        <v>41407</v>
      </c>
      <c r="B3677" s="22" t="s">
        <v>100</v>
      </c>
      <c r="C3677" s="72" t="s">
        <v>60</v>
      </c>
      <c r="D3677" s="60">
        <v>2531</v>
      </c>
      <c r="E3677" s="22">
        <v>37</v>
      </c>
      <c r="F3677" s="49" t="s">
        <v>9</v>
      </c>
      <c r="G3677" s="49" t="s">
        <v>6</v>
      </c>
      <c r="H3677" s="73">
        <v>24.95</v>
      </c>
      <c r="I3677" s="73" t="s">
        <v>80</v>
      </c>
      <c r="J3677" s="74">
        <v>0</v>
      </c>
      <c r="K3677" s="73">
        <v>24.95</v>
      </c>
      <c r="L3677" s="73">
        <v>9.3800000000000008</v>
      </c>
      <c r="M3677" s="22">
        <v>4</v>
      </c>
      <c r="N3677" s="22">
        <v>3013</v>
      </c>
      <c r="O3677" s="22" t="s">
        <v>33</v>
      </c>
      <c r="P3677" s="22" t="s">
        <v>34</v>
      </c>
      <c r="Q3677" s="75">
        <v>99.8</v>
      </c>
      <c r="R3677" s="73">
        <v>0</v>
      </c>
      <c r="S3677" s="73">
        <v>62.279999999999994</v>
      </c>
    </row>
    <row r="3678" spans="1:19" x14ac:dyDescent="0.35">
      <c r="A3678" s="72">
        <v>41407</v>
      </c>
      <c r="B3678" s="22" t="s">
        <v>100</v>
      </c>
      <c r="C3678" s="72" t="s">
        <v>60</v>
      </c>
      <c r="D3678" s="60">
        <v>2532</v>
      </c>
      <c r="E3678" s="22">
        <v>37</v>
      </c>
      <c r="F3678" s="49" t="s">
        <v>7</v>
      </c>
      <c r="G3678" s="49" t="s">
        <v>6</v>
      </c>
      <c r="H3678" s="73">
        <v>24.95</v>
      </c>
      <c r="I3678" s="73" t="s">
        <v>80</v>
      </c>
      <c r="J3678" s="74">
        <v>0</v>
      </c>
      <c r="K3678" s="73">
        <v>24.95</v>
      </c>
      <c r="L3678" s="73">
        <v>9.3800000000000008</v>
      </c>
      <c r="M3678" s="22">
        <v>9</v>
      </c>
      <c r="N3678" s="22">
        <v>3030</v>
      </c>
      <c r="O3678" s="22" t="s">
        <v>40</v>
      </c>
      <c r="P3678" s="22" t="s">
        <v>41</v>
      </c>
      <c r="Q3678" s="75">
        <v>224.54999999999998</v>
      </c>
      <c r="R3678" s="73">
        <v>0</v>
      </c>
      <c r="S3678" s="73">
        <v>140.13</v>
      </c>
    </row>
    <row r="3679" spans="1:19" x14ac:dyDescent="0.35">
      <c r="A3679" s="72">
        <v>41407</v>
      </c>
      <c r="B3679" s="22" t="s">
        <v>100</v>
      </c>
      <c r="C3679" s="72" t="s">
        <v>60</v>
      </c>
      <c r="D3679" s="60">
        <v>2533</v>
      </c>
      <c r="E3679" s="22">
        <v>37</v>
      </c>
      <c r="F3679" s="49" t="s">
        <v>8</v>
      </c>
      <c r="G3679" s="49" t="s">
        <v>6</v>
      </c>
      <c r="H3679" s="73">
        <v>24.95</v>
      </c>
      <c r="I3679" s="73" t="s">
        <v>80</v>
      </c>
      <c r="J3679" s="74">
        <v>0</v>
      </c>
      <c r="K3679" s="73">
        <v>24.95</v>
      </c>
      <c r="L3679" s="73">
        <v>9.3800000000000008</v>
      </c>
      <c r="M3679" s="22">
        <v>5</v>
      </c>
      <c r="N3679" s="22">
        <v>3021</v>
      </c>
      <c r="O3679" s="22" t="s">
        <v>26</v>
      </c>
      <c r="P3679" s="22" t="s">
        <v>27</v>
      </c>
      <c r="Q3679" s="75">
        <v>124.75</v>
      </c>
      <c r="R3679" s="73">
        <v>0</v>
      </c>
      <c r="S3679" s="73">
        <v>77.849999999999994</v>
      </c>
    </row>
    <row r="3680" spans="1:19" x14ac:dyDescent="0.35">
      <c r="A3680" s="72">
        <v>41407</v>
      </c>
      <c r="B3680" s="22" t="s">
        <v>100</v>
      </c>
      <c r="C3680" s="72" t="s">
        <v>60</v>
      </c>
      <c r="D3680" s="60">
        <v>2534</v>
      </c>
      <c r="E3680" s="22">
        <v>3</v>
      </c>
      <c r="F3680" s="49" t="s">
        <v>9</v>
      </c>
      <c r="G3680" s="49" t="s">
        <v>6</v>
      </c>
      <c r="H3680" s="73">
        <v>59.95</v>
      </c>
      <c r="I3680" s="73" t="s">
        <v>83</v>
      </c>
      <c r="J3680" s="74">
        <v>0</v>
      </c>
      <c r="K3680" s="73">
        <v>59.95</v>
      </c>
      <c r="L3680" s="73">
        <v>28.73</v>
      </c>
      <c r="M3680" s="22">
        <v>16</v>
      </c>
      <c r="N3680" s="22">
        <v>3025</v>
      </c>
      <c r="O3680" s="22" t="s">
        <v>35</v>
      </c>
      <c r="P3680" s="22" t="s">
        <v>31</v>
      </c>
      <c r="Q3680" s="75">
        <v>959.2</v>
      </c>
      <c r="R3680" s="73">
        <v>0</v>
      </c>
      <c r="S3680" s="73">
        <v>499.52000000000004</v>
      </c>
    </row>
    <row r="3681" spans="1:19" x14ac:dyDescent="0.35">
      <c r="A3681" s="72">
        <v>41408</v>
      </c>
      <c r="B3681" s="22" t="s">
        <v>101</v>
      </c>
      <c r="C3681" s="72" t="s">
        <v>60</v>
      </c>
      <c r="D3681" s="60">
        <v>2535</v>
      </c>
      <c r="E3681" s="22">
        <v>39</v>
      </c>
      <c r="F3681" s="49" t="s">
        <v>11</v>
      </c>
      <c r="G3681" s="49" t="s">
        <v>5</v>
      </c>
      <c r="H3681" s="73">
        <v>26.95</v>
      </c>
      <c r="I3681" s="73" t="s">
        <v>80</v>
      </c>
      <c r="J3681" s="74">
        <v>0</v>
      </c>
      <c r="K3681" s="73">
        <v>26.95</v>
      </c>
      <c r="L3681" s="73">
        <v>12.24</v>
      </c>
      <c r="M3681" s="22">
        <v>1</v>
      </c>
      <c r="N3681" s="22">
        <v>3025</v>
      </c>
      <c r="O3681" s="22" t="s">
        <v>35</v>
      </c>
      <c r="P3681" s="22" t="s">
        <v>31</v>
      </c>
      <c r="Q3681" s="75">
        <v>26.95</v>
      </c>
      <c r="R3681" s="73">
        <v>0</v>
      </c>
      <c r="S3681" s="73">
        <v>14.709999999999999</v>
      </c>
    </row>
    <row r="3682" spans="1:19" x14ac:dyDescent="0.35">
      <c r="A3682" s="72">
        <v>41408</v>
      </c>
      <c r="B3682" s="22" t="s">
        <v>101</v>
      </c>
      <c r="C3682" s="72" t="s">
        <v>60</v>
      </c>
      <c r="D3682" s="60">
        <v>2536</v>
      </c>
      <c r="E3682" s="22">
        <v>43</v>
      </c>
      <c r="F3682" s="49" t="s">
        <v>11</v>
      </c>
      <c r="G3682" s="49" t="s">
        <v>5</v>
      </c>
      <c r="H3682" s="73">
        <v>11.95</v>
      </c>
      <c r="I3682" s="73" t="s">
        <v>79</v>
      </c>
      <c r="J3682" s="74">
        <v>0.1</v>
      </c>
      <c r="K3682" s="73">
        <v>10.76</v>
      </c>
      <c r="L3682" s="73">
        <v>3.32</v>
      </c>
      <c r="M3682" s="22">
        <v>1</v>
      </c>
      <c r="N3682" s="22">
        <v>3031</v>
      </c>
      <c r="O3682" s="22" t="s">
        <v>48</v>
      </c>
      <c r="P3682" s="22" t="s">
        <v>23</v>
      </c>
      <c r="Q3682" s="75">
        <v>10.76</v>
      </c>
      <c r="R3682" s="73">
        <v>1.1899999999999995</v>
      </c>
      <c r="S3682" s="73">
        <v>7.4399999999999995</v>
      </c>
    </row>
    <row r="3683" spans="1:19" x14ac:dyDescent="0.35">
      <c r="A3683" s="72">
        <v>41408</v>
      </c>
      <c r="B3683" s="22" t="s">
        <v>101</v>
      </c>
      <c r="C3683" s="72" t="s">
        <v>60</v>
      </c>
      <c r="D3683" s="60">
        <v>2537</v>
      </c>
      <c r="E3683" s="22">
        <v>30</v>
      </c>
      <c r="F3683" s="49" t="s">
        <v>10</v>
      </c>
      <c r="G3683" s="49" t="s">
        <v>5</v>
      </c>
      <c r="H3683" s="73">
        <v>10.95</v>
      </c>
      <c r="I3683" s="73" t="s">
        <v>79</v>
      </c>
      <c r="J3683" s="74">
        <v>0.1</v>
      </c>
      <c r="K3683" s="73">
        <v>9.86</v>
      </c>
      <c r="L3683" s="73">
        <v>4.8</v>
      </c>
      <c r="M3683" s="22">
        <v>4</v>
      </c>
      <c r="N3683" s="22">
        <v>3027</v>
      </c>
      <c r="O3683" s="22" t="s">
        <v>50</v>
      </c>
      <c r="P3683" s="22" t="s">
        <v>23</v>
      </c>
      <c r="Q3683" s="75">
        <v>39.44</v>
      </c>
      <c r="R3683" s="73">
        <v>1.0899999999999999</v>
      </c>
      <c r="S3683" s="73">
        <v>20.239999999999998</v>
      </c>
    </row>
    <row r="3684" spans="1:19" x14ac:dyDescent="0.35">
      <c r="A3684" s="72">
        <v>41408</v>
      </c>
      <c r="B3684" s="22" t="s">
        <v>101</v>
      </c>
      <c r="C3684" s="72" t="s">
        <v>60</v>
      </c>
      <c r="D3684" s="60">
        <v>2537</v>
      </c>
      <c r="E3684" s="22">
        <v>39</v>
      </c>
      <c r="F3684" s="49" t="s">
        <v>10</v>
      </c>
      <c r="G3684" s="49" t="s">
        <v>5</v>
      </c>
      <c r="H3684" s="73">
        <v>26.95</v>
      </c>
      <c r="I3684" s="73" t="s">
        <v>80</v>
      </c>
      <c r="J3684" s="74">
        <v>0</v>
      </c>
      <c r="K3684" s="73">
        <v>26.95</v>
      </c>
      <c r="L3684" s="73">
        <v>12.24</v>
      </c>
      <c r="M3684" s="22">
        <v>6</v>
      </c>
      <c r="N3684" s="22">
        <v>3027</v>
      </c>
      <c r="O3684" s="22" t="s">
        <v>50</v>
      </c>
      <c r="P3684" s="22" t="s">
        <v>23</v>
      </c>
      <c r="Q3684" s="75">
        <v>161.69999999999999</v>
      </c>
      <c r="R3684" s="73">
        <v>0</v>
      </c>
      <c r="S3684" s="73">
        <v>88.259999999999991</v>
      </c>
    </row>
    <row r="3685" spans="1:19" x14ac:dyDescent="0.35">
      <c r="A3685" s="72">
        <v>41408</v>
      </c>
      <c r="B3685" s="22" t="s">
        <v>101</v>
      </c>
      <c r="C3685" s="72" t="s">
        <v>60</v>
      </c>
      <c r="D3685" s="60">
        <v>2538</v>
      </c>
      <c r="E3685" s="22">
        <v>44</v>
      </c>
      <c r="F3685" s="49" t="s">
        <v>11</v>
      </c>
      <c r="G3685" s="49" t="s">
        <v>5</v>
      </c>
      <c r="H3685" s="73">
        <v>38.950000000000003</v>
      </c>
      <c r="I3685" s="73" t="s">
        <v>81</v>
      </c>
      <c r="J3685" s="74">
        <v>0.1</v>
      </c>
      <c r="K3685" s="73">
        <v>35.06</v>
      </c>
      <c r="L3685" s="73">
        <v>24.76</v>
      </c>
      <c r="M3685" s="22">
        <v>18</v>
      </c>
      <c r="N3685" s="22">
        <v>3015</v>
      </c>
      <c r="O3685" s="22" t="s">
        <v>37</v>
      </c>
      <c r="P3685" s="22" t="s">
        <v>29</v>
      </c>
      <c r="Q3685" s="75">
        <v>631.08000000000004</v>
      </c>
      <c r="R3685" s="73">
        <v>3.8900000000000006</v>
      </c>
      <c r="S3685" s="73">
        <v>185.4</v>
      </c>
    </row>
    <row r="3686" spans="1:19" x14ac:dyDescent="0.35">
      <c r="A3686" s="72">
        <v>41408</v>
      </c>
      <c r="B3686" s="22" t="s">
        <v>101</v>
      </c>
      <c r="C3686" s="72" t="s">
        <v>60</v>
      </c>
      <c r="D3686" s="60">
        <v>2538</v>
      </c>
      <c r="E3686" s="22">
        <v>23</v>
      </c>
      <c r="F3686" s="49" t="s">
        <v>11</v>
      </c>
      <c r="G3686" s="49" t="s">
        <v>5</v>
      </c>
      <c r="H3686" s="73">
        <v>2.95</v>
      </c>
      <c r="I3686" s="73" t="s">
        <v>78</v>
      </c>
      <c r="J3686" s="74">
        <v>0</v>
      </c>
      <c r="K3686" s="73">
        <v>2.95</v>
      </c>
      <c r="L3686" s="73">
        <v>1.68</v>
      </c>
      <c r="M3686" s="22">
        <v>8</v>
      </c>
      <c r="N3686" s="22">
        <v>3015</v>
      </c>
      <c r="O3686" s="22" t="s">
        <v>37</v>
      </c>
      <c r="P3686" s="22" t="s">
        <v>29</v>
      </c>
      <c r="Q3686" s="75">
        <v>23.6</v>
      </c>
      <c r="R3686" s="73">
        <v>0</v>
      </c>
      <c r="S3686" s="73">
        <v>10.160000000000002</v>
      </c>
    </row>
    <row r="3687" spans="1:19" x14ac:dyDescent="0.35">
      <c r="A3687" s="72">
        <v>41408</v>
      </c>
      <c r="B3687" s="22" t="s">
        <v>101</v>
      </c>
      <c r="C3687" s="72" t="s">
        <v>60</v>
      </c>
      <c r="D3687" s="60">
        <v>2539</v>
      </c>
      <c r="E3687" s="22">
        <v>26</v>
      </c>
      <c r="F3687" s="49" t="s">
        <v>10</v>
      </c>
      <c r="G3687" s="49" t="s">
        <v>5</v>
      </c>
      <c r="H3687" s="73">
        <v>0.95</v>
      </c>
      <c r="I3687" s="73" t="s">
        <v>78</v>
      </c>
      <c r="J3687" s="74">
        <v>0</v>
      </c>
      <c r="K3687" s="73">
        <v>0.95</v>
      </c>
      <c r="L3687" s="73">
        <v>0.42</v>
      </c>
      <c r="M3687" s="22">
        <v>2</v>
      </c>
      <c r="N3687" s="22">
        <v>3017</v>
      </c>
      <c r="O3687" s="22" t="s">
        <v>32</v>
      </c>
      <c r="P3687" s="22" t="s">
        <v>29</v>
      </c>
      <c r="Q3687" s="75">
        <v>1.9</v>
      </c>
      <c r="R3687" s="73">
        <v>0</v>
      </c>
      <c r="S3687" s="73">
        <v>1.06</v>
      </c>
    </row>
    <row r="3688" spans="1:19" x14ac:dyDescent="0.35">
      <c r="A3688" s="72">
        <v>41408</v>
      </c>
      <c r="B3688" s="22" t="s">
        <v>101</v>
      </c>
      <c r="C3688" s="72" t="s">
        <v>60</v>
      </c>
      <c r="D3688" s="60">
        <v>2540</v>
      </c>
      <c r="E3688" s="22">
        <v>14</v>
      </c>
      <c r="F3688" s="49" t="s">
        <v>10</v>
      </c>
      <c r="G3688" s="49" t="s">
        <v>5</v>
      </c>
      <c r="H3688" s="73">
        <v>31.95</v>
      </c>
      <c r="I3688" s="73" t="s">
        <v>81</v>
      </c>
      <c r="J3688" s="74">
        <v>0</v>
      </c>
      <c r="K3688" s="73">
        <v>31.95</v>
      </c>
      <c r="L3688" s="73">
        <v>17.38</v>
      </c>
      <c r="M3688" s="22">
        <v>3</v>
      </c>
      <c r="N3688" s="22">
        <v>3020</v>
      </c>
      <c r="O3688" s="22" t="s">
        <v>26</v>
      </c>
      <c r="P3688" s="22" t="s">
        <v>27</v>
      </c>
      <c r="Q3688" s="75">
        <v>95.85</v>
      </c>
      <c r="R3688" s="73">
        <v>0</v>
      </c>
      <c r="S3688" s="73">
        <v>43.71</v>
      </c>
    </row>
    <row r="3689" spans="1:19" x14ac:dyDescent="0.35">
      <c r="A3689" s="72">
        <v>41408</v>
      </c>
      <c r="B3689" s="22" t="s">
        <v>101</v>
      </c>
      <c r="C3689" s="72" t="s">
        <v>60</v>
      </c>
      <c r="D3689" s="60">
        <v>2541</v>
      </c>
      <c r="E3689" s="22">
        <v>12</v>
      </c>
      <c r="F3689" s="49" t="s">
        <v>11</v>
      </c>
      <c r="G3689" s="49" t="s">
        <v>5</v>
      </c>
      <c r="H3689" s="73">
        <v>47.95</v>
      </c>
      <c r="I3689" s="73" t="s">
        <v>82</v>
      </c>
      <c r="J3689" s="74">
        <v>0</v>
      </c>
      <c r="K3689" s="73">
        <v>47.95</v>
      </c>
      <c r="L3689" s="73">
        <v>20.7</v>
      </c>
      <c r="M3689" s="22">
        <v>1</v>
      </c>
      <c r="N3689" s="22">
        <v>3021</v>
      </c>
      <c r="O3689" s="22" t="s">
        <v>26</v>
      </c>
      <c r="P3689" s="22" t="s">
        <v>27</v>
      </c>
      <c r="Q3689" s="75">
        <v>47.95</v>
      </c>
      <c r="R3689" s="73">
        <v>0</v>
      </c>
      <c r="S3689" s="73">
        <v>27.250000000000004</v>
      </c>
    </row>
    <row r="3690" spans="1:19" x14ac:dyDescent="0.35">
      <c r="A3690" s="72">
        <v>41408</v>
      </c>
      <c r="B3690" s="22" t="s">
        <v>101</v>
      </c>
      <c r="C3690" s="72" t="s">
        <v>60</v>
      </c>
      <c r="D3690" s="60">
        <v>2542</v>
      </c>
      <c r="E3690" s="22">
        <v>14</v>
      </c>
      <c r="F3690" s="49" t="s">
        <v>10</v>
      </c>
      <c r="G3690" s="49" t="s">
        <v>5</v>
      </c>
      <c r="H3690" s="73">
        <v>31.95</v>
      </c>
      <c r="I3690" s="73" t="s">
        <v>81</v>
      </c>
      <c r="J3690" s="74">
        <v>0</v>
      </c>
      <c r="K3690" s="73">
        <v>31.95</v>
      </c>
      <c r="L3690" s="73">
        <v>17.38</v>
      </c>
      <c r="M3690" s="22">
        <v>2</v>
      </c>
      <c r="N3690" s="22">
        <v>3017</v>
      </c>
      <c r="O3690" s="22" t="s">
        <v>32</v>
      </c>
      <c r="P3690" s="22" t="s">
        <v>29</v>
      </c>
      <c r="Q3690" s="75">
        <v>63.9</v>
      </c>
      <c r="R3690" s="73">
        <v>0</v>
      </c>
      <c r="S3690" s="73">
        <v>29.14</v>
      </c>
    </row>
    <row r="3691" spans="1:19" x14ac:dyDescent="0.35">
      <c r="A3691" s="72">
        <v>41408</v>
      </c>
      <c r="B3691" s="22" t="s">
        <v>101</v>
      </c>
      <c r="C3691" s="72" t="s">
        <v>60</v>
      </c>
      <c r="D3691" s="60">
        <v>2542</v>
      </c>
      <c r="E3691" s="22">
        <v>9</v>
      </c>
      <c r="F3691" s="49" t="s">
        <v>10</v>
      </c>
      <c r="G3691" s="49" t="s">
        <v>5</v>
      </c>
      <c r="H3691" s="73">
        <v>48.95</v>
      </c>
      <c r="I3691" s="73" t="s">
        <v>82</v>
      </c>
      <c r="J3691" s="74">
        <v>0</v>
      </c>
      <c r="K3691" s="73">
        <v>48.95</v>
      </c>
      <c r="L3691" s="73">
        <v>24.52</v>
      </c>
      <c r="M3691" s="22">
        <v>19</v>
      </c>
      <c r="N3691" s="22">
        <v>3017</v>
      </c>
      <c r="O3691" s="22" t="s">
        <v>32</v>
      </c>
      <c r="P3691" s="22" t="s">
        <v>29</v>
      </c>
      <c r="Q3691" s="75">
        <v>930.05000000000007</v>
      </c>
      <c r="R3691" s="73">
        <v>0</v>
      </c>
      <c r="S3691" s="73">
        <v>464.17000000000007</v>
      </c>
    </row>
    <row r="3692" spans="1:19" x14ac:dyDescent="0.35">
      <c r="A3692" s="72">
        <v>41408</v>
      </c>
      <c r="B3692" s="22" t="s">
        <v>101</v>
      </c>
      <c r="C3692" s="72" t="s">
        <v>60</v>
      </c>
      <c r="D3692" s="60">
        <v>2543</v>
      </c>
      <c r="E3692" s="22">
        <v>21</v>
      </c>
      <c r="F3692" s="49" t="s">
        <v>11</v>
      </c>
      <c r="G3692" s="49" t="s">
        <v>5</v>
      </c>
      <c r="H3692" s="73">
        <v>26.95</v>
      </c>
      <c r="I3692" s="73" t="s">
        <v>80</v>
      </c>
      <c r="J3692" s="74">
        <v>0</v>
      </c>
      <c r="K3692" s="73">
        <v>26.95</v>
      </c>
      <c r="L3692" s="73">
        <v>12.42</v>
      </c>
      <c r="M3692" s="22">
        <v>6</v>
      </c>
      <c r="N3692" s="22">
        <v>3033</v>
      </c>
      <c r="O3692" s="22" t="s">
        <v>22</v>
      </c>
      <c r="P3692" s="22" t="s">
        <v>23</v>
      </c>
      <c r="Q3692" s="75">
        <v>161.69999999999999</v>
      </c>
      <c r="R3692" s="73">
        <v>0</v>
      </c>
      <c r="S3692" s="73">
        <v>87.179999999999993</v>
      </c>
    </row>
    <row r="3693" spans="1:19" x14ac:dyDescent="0.35">
      <c r="A3693" s="72">
        <v>41408</v>
      </c>
      <c r="B3693" s="22" t="s">
        <v>101</v>
      </c>
      <c r="C3693" s="72" t="s">
        <v>60</v>
      </c>
      <c r="D3693" s="60">
        <v>2543</v>
      </c>
      <c r="E3693" s="22">
        <v>10</v>
      </c>
      <c r="F3693" s="49" t="s">
        <v>11</v>
      </c>
      <c r="G3693" s="49" t="s">
        <v>5</v>
      </c>
      <c r="H3693" s="73">
        <v>34.950000000000003</v>
      </c>
      <c r="I3693" s="73" t="s">
        <v>81</v>
      </c>
      <c r="J3693" s="74">
        <v>0</v>
      </c>
      <c r="K3693" s="73">
        <v>34.950000000000003</v>
      </c>
      <c r="L3693" s="73">
        <v>22.13</v>
      </c>
      <c r="M3693" s="22">
        <v>3</v>
      </c>
      <c r="N3693" s="22">
        <v>3033</v>
      </c>
      <c r="O3693" s="22" t="s">
        <v>22</v>
      </c>
      <c r="P3693" s="22" t="s">
        <v>23</v>
      </c>
      <c r="Q3693" s="75">
        <v>104.85000000000001</v>
      </c>
      <c r="R3693" s="73">
        <v>0</v>
      </c>
      <c r="S3693" s="73">
        <v>38.460000000000008</v>
      </c>
    </row>
    <row r="3694" spans="1:19" x14ac:dyDescent="0.35">
      <c r="A3694" s="72">
        <v>41408</v>
      </c>
      <c r="B3694" s="22" t="s">
        <v>101</v>
      </c>
      <c r="C3694" s="72" t="s">
        <v>60</v>
      </c>
      <c r="D3694" s="60">
        <v>2544</v>
      </c>
      <c r="E3694" s="22">
        <v>47</v>
      </c>
      <c r="F3694" s="49" t="s">
        <v>10</v>
      </c>
      <c r="G3694" s="49" t="s">
        <v>5</v>
      </c>
      <c r="H3694" s="73">
        <v>28.95</v>
      </c>
      <c r="I3694" s="73" t="s">
        <v>80</v>
      </c>
      <c r="J3694" s="74">
        <v>0</v>
      </c>
      <c r="K3694" s="73">
        <v>28.95</v>
      </c>
      <c r="L3694" s="73">
        <v>8.86</v>
      </c>
      <c r="M3694" s="22">
        <v>6</v>
      </c>
      <c r="N3694" s="22">
        <v>3025</v>
      </c>
      <c r="O3694" s="22" t="s">
        <v>35</v>
      </c>
      <c r="P3694" s="22" t="s">
        <v>31</v>
      </c>
      <c r="Q3694" s="75">
        <v>173.7</v>
      </c>
      <c r="R3694" s="73">
        <v>0</v>
      </c>
      <c r="S3694" s="73">
        <v>120.53999999999999</v>
      </c>
    </row>
    <row r="3695" spans="1:19" x14ac:dyDescent="0.35">
      <c r="A3695" s="72">
        <v>41408</v>
      </c>
      <c r="B3695" s="22" t="s">
        <v>101</v>
      </c>
      <c r="C3695" s="72" t="s">
        <v>60</v>
      </c>
      <c r="D3695" s="60">
        <v>2545</v>
      </c>
      <c r="E3695" s="22">
        <v>46</v>
      </c>
      <c r="F3695" s="49" t="s">
        <v>11</v>
      </c>
      <c r="G3695" s="49" t="s">
        <v>5</v>
      </c>
      <c r="H3695" s="73">
        <v>55.95</v>
      </c>
      <c r="I3695" s="73" t="s">
        <v>83</v>
      </c>
      <c r="J3695" s="74">
        <v>0</v>
      </c>
      <c r="K3695" s="73">
        <v>55.95</v>
      </c>
      <c r="L3695" s="73">
        <v>32.47</v>
      </c>
      <c r="M3695" s="22">
        <v>22</v>
      </c>
      <c r="N3695" s="22">
        <v>3012</v>
      </c>
      <c r="O3695" s="22" t="s">
        <v>36</v>
      </c>
      <c r="P3695" s="22" t="s">
        <v>34</v>
      </c>
      <c r="Q3695" s="75">
        <v>1230.9000000000001</v>
      </c>
      <c r="R3695" s="73">
        <v>0</v>
      </c>
      <c r="S3695" s="73">
        <v>516.56000000000006</v>
      </c>
    </row>
    <row r="3696" spans="1:19" x14ac:dyDescent="0.35">
      <c r="A3696" s="72">
        <v>41409</v>
      </c>
      <c r="B3696" s="22" t="s">
        <v>102</v>
      </c>
      <c r="C3696" s="72" t="s">
        <v>60</v>
      </c>
      <c r="D3696" s="60">
        <v>2546</v>
      </c>
      <c r="E3696" s="22">
        <v>13</v>
      </c>
      <c r="F3696" s="49" t="s">
        <v>9</v>
      </c>
      <c r="G3696" s="49" t="s">
        <v>5</v>
      </c>
      <c r="H3696" s="73">
        <v>26.95</v>
      </c>
      <c r="I3696" s="73" t="s">
        <v>80</v>
      </c>
      <c r="J3696" s="74">
        <v>0.1</v>
      </c>
      <c r="K3696" s="73">
        <v>24.26</v>
      </c>
      <c r="L3696" s="73">
        <v>13.26</v>
      </c>
      <c r="M3696" s="22">
        <v>7</v>
      </c>
      <c r="N3696" s="22">
        <v>3010</v>
      </c>
      <c r="O3696" s="22" t="s">
        <v>45</v>
      </c>
      <c r="P3696" s="22" t="s">
        <v>44</v>
      </c>
      <c r="Q3696" s="75">
        <v>169.82000000000002</v>
      </c>
      <c r="R3696" s="73">
        <v>2.6899999999999977</v>
      </c>
      <c r="S3696" s="73">
        <v>77.000000000000014</v>
      </c>
    </row>
    <row r="3697" spans="1:19" x14ac:dyDescent="0.35">
      <c r="A3697" s="72">
        <v>41409</v>
      </c>
      <c r="B3697" s="22" t="s">
        <v>102</v>
      </c>
      <c r="C3697" s="72" t="s">
        <v>60</v>
      </c>
      <c r="D3697" s="60">
        <v>2546</v>
      </c>
      <c r="E3697" s="22">
        <v>36</v>
      </c>
      <c r="F3697" s="49" t="s">
        <v>9</v>
      </c>
      <c r="G3697" s="49" t="s">
        <v>5</v>
      </c>
      <c r="H3697" s="73">
        <v>26.95</v>
      </c>
      <c r="I3697" s="73" t="s">
        <v>80</v>
      </c>
      <c r="J3697" s="74">
        <v>0.1</v>
      </c>
      <c r="K3697" s="73">
        <v>24.26</v>
      </c>
      <c r="L3697" s="73">
        <v>12.53</v>
      </c>
      <c r="M3697" s="22">
        <v>17</v>
      </c>
      <c r="N3697" s="22">
        <v>3010</v>
      </c>
      <c r="O3697" s="22" t="s">
        <v>45</v>
      </c>
      <c r="P3697" s="22" t="s">
        <v>44</v>
      </c>
      <c r="Q3697" s="75">
        <v>412.42</v>
      </c>
      <c r="R3697" s="73">
        <v>2.6899999999999977</v>
      </c>
      <c r="S3697" s="73">
        <v>199.41000000000003</v>
      </c>
    </row>
    <row r="3698" spans="1:19" x14ac:dyDescent="0.35">
      <c r="A3698" s="72">
        <v>41409</v>
      </c>
      <c r="B3698" s="22" t="s">
        <v>102</v>
      </c>
      <c r="C3698" s="72" t="s">
        <v>60</v>
      </c>
      <c r="D3698" s="60">
        <v>2546</v>
      </c>
      <c r="E3698" s="22">
        <v>4</v>
      </c>
      <c r="F3698" s="49" t="s">
        <v>9</v>
      </c>
      <c r="G3698" s="49" t="s">
        <v>5</v>
      </c>
      <c r="H3698" s="73">
        <v>73.95</v>
      </c>
      <c r="I3698" s="73" t="s">
        <v>83</v>
      </c>
      <c r="J3698" s="74">
        <v>0</v>
      </c>
      <c r="K3698" s="73">
        <v>73.95</v>
      </c>
      <c r="L3698" s="73">
        <v>38.86</v>
      </c>
      <c r="M3698" s="22">
        <v>1</v>
      </c>
      <c r="N3698" s="22">
        <v>3010</v>
      </c>
      <c r="O3698" s="22" t="s">
        <v>45</v>
      </c>
      <c r="P3698" s="22" t="s">
        <v>44</v>
      </c>
      <c r="Q3698" s="75">
        <v>73.95</v>
      </c>
      <c r="R3698" s="73">
        <v>0</v>
      </c>
      <c r="S3698" s="73">
        <v>35.090000000000003</v>
      </c>
    </row>
    <row r="3699" spans="1:19" x14ac:dyDescent="0.35">
      <c r="A3699" s="72">
        <v>41409</v>
      </c>
      <c r="B3699" s="22" t="s">
        <v>102</v>
      </c>
      <c r="C3699" s="72" t="s">
        <v>60</v>
      </c>
      <c r="D3699" s="60">
        <v>2547</v>
      </c>
      <c r="E3699" s="22">
        <v>18</v>
      </c>
      <c r="F3699" s="49" t="s">
        <v>7</v>
      </c>
      <c r="G3699" s="49" t="s">
        <v>5</v>
      </c>
      <c r="H3699" s="73">
        <v>54.95</v>
      </c>
      <c r="I3699" s="73" t="s">
        <v>83</v>
      </c>
      <c r="J3699" s="74">
        <v>0</v>
      </c>
      <c r="K3699" s="73">
        <v>54.95</v>
      </c>
      <c r="L3699" s="73">
        <v>26.65</v>
      </c>
      <c r="M3699" s="22">
        <v>26</v>
      </c>
      <c r="N3699" s="22">
        <v>3023</v>
      </c>
      <c r="O3699" s="22" t="s">
        <v>38</v>
      </c>
      <c r="P3699" s="22" t="s">
        <v>23</v>
      </c>
      <c r="Q3699" s="75">
        <v>1428.7</v>
      </c>
      <c r="R3699" s="73">
        <v>0</v>
      </c>
      <c r="S3699" s="73">
        <v>735.80000000000007</v>
      </c>
    </row>
    <row r="3700" spans="1:19" x14ac:dyDescent="0.35">
      <c r="A3700" s="72">
        <v>41409</v>
      </c>
      <c r="B3700" s="22" t="s">
        <v>102</v>
      </c>
      <c r="C3700" s="72" t="s">
        <v>60</v>
      </c>
      <c r="D3700" s="60">
        <v>2548</v>
      </c>
      <c r="E3700" s="22">
        <v>49</v>
      </c>
      <c r="F3700" s="49" t="s">
        <v>9</v>
      </c>
      <c r="G3700" s="49" t="s">
        <v>5</v>
      </c>
      <c r="H3700" s="73">
        <v>63.95</v>
      </c>
      <c r="I3700" s="73" t="s">
        <v>83</v>
      </c>
      <c r="J3700" s="74">
        <v>0</v>
      </c>
      <c r="K3700" s="73">
        <v>63.95</v>
      </c>
      <c r="L3700" s="73">
        <v>27.1</v>
      </c>
      <c r="M3700" s="22">
        <v>1</v>
      </c>
      <c r="N3700" s="22">
        <v>3023</v>
      </c>
      <c r="O3700" s="22" t="s">
        <v>38</v>
      </c>
      <c r="P3700" s="22" t="s">
        <v>23</v>
      </c>
      <c r="Q3700" s="75">
        <v>63.95</v>
      </c>
      <c r="R3700" s="73">
        <v>0</v>
      </c>
      <c r="S3700" s="73">
        <v>36.85</v>
      </c>
    </row>
    <row r="3701" spans="1:19" x14ac:dyDescent="0.35">
      <c r="A3701" s="72">
        <v>41409</v>
      </c>
      <c r="B3701" s="22" t="s">
        <v>102</v>
      </c>
      <c r="C3701" s="72" t="s">
        <v>60</v>
      </c>
      <c r="D3701" s="60">
        <v>2549</v>
      </c>
      <c r="E3701" s="22">
        <v>49</v>
      </c>
      <c r="F3701" s="49" t="s">
        <v>7</v>
      </c>
      <c r="G3701" s="49" t="s">
        <v>5</v>
      </c>
      <c r="H3701" s="73">
        <v>63.95</v>
      </c>
      <c r="I3701" s="73" t="s">
        <v>83</v>
      </c>
      <c r="J3701" s="74">
        <v>0</v>
      </c>
      <c r="K3701" s="73">
        <v>63.95</v>
      </c>
      <c r="L3701" s="73">
        <v>27.1</v>
      </c>
      <c r="M3701" s="22">
        <v>2</v>
      </c>
      <c r="N3701" s="22">
        <v>3017</v>
      </c>
      <c r="O3701" s="22" t="s">
        <v>32</v>
      </c>
      <c r="P3701" s="22" t="s">
        <v>29</v>
      </c>
      <c r="Q3701" s="75">
        <v>127.9</v>
      </c>
      <c r="R3701" s="73">
        <v>0</v>
      </c>
      <c r="S3701" s="73">
        <v>73.7</v>
      </c>
    </row>
    <row r="3702" spans="1:19" x14ac:dyDescent="0.35">
      <c r="A3702" s="72">
        <v>41409</v>
      </c>
      <c r="B3702" s="22" t="s">
        <v>102</v>
      </c>
      <c r="C3702" s="72" t="s">
        <v>60</v>
      </c>
      <c r="D3702" s="60">
        <v>2549</v>
      </c>
      <c r="E3702" s="22">
        <v>20</v>
      </c>
      <c r="F3702" s="49" t="s">
        <v>7</v>
      </c>
      <c r="G3702" s="49" t="s">
        <v>5</v>
      </c>
      <c r="H3702" s="73">
        <v>16.95</v>
      </c>
      <c r="I3702" s="73" t="s">
        <v>79</v>
      </c>
      <c r="J3702" s="74">
        <v>0.1</v>
      </c>
      <c r="K3702" s="73">
        <v>15.26</v>
      </c>
      <c r="L3702" s="73">
        <v>6.76</v>
      </c>
      <c r="M3702" s="22">
        <v>3</v>
      </c>
      <c r="N3702" s="22">
        <v>3017</v>
      </c>
      <c r="O3702" s="22" t="s">
        <v>32</v>
      </c>
      <c r="P3702" s="22" t="s">
        <v>29</v>
      </c>
      <c r="Q3702" s="75">
        <v>45.78</v>
      </c>
      <c r="R3702" s="73">
        <v>1.6899999999999995</v>
      </c>
      <c r="S3702" s="73">
        <v>25.5</v>
      </c>
    </row>
    <row r="3703" spans="1:19" x14ac:dyDescent="0.35">
      <c r="A3703" s="72">
        <v>41409</v>
      </c>
      <c r="B3703" s="22" t="s">
        <v>102</v>
      </c>
      <c r="C3703" s="72" t="s">
        <v>60</v>
      </c>
      <c r="D3703" s="60">
        <v>2550</v>
      </c>
      <c r="E3703" s="22">
        <v>14</v>
      </c>
      <c r="F3703" s="49" t="s">
        <v>7</v>
      </c>
      <c r="G3703" s="49" t="s">
        <v>5</v>
      </c>
      <c r="H3703" s="73">
        <v>31.95</v>
      </c>
      <c r="I3703" s="73" t="s">
        <v>81</v>
      </c>
      <c r="J3703" s="74">
        <v>0</v>
      </c>
      <c r="K3703" s="73">
        <v>31.95</v>
      </c>
      <c r="L3703" s="73">
        <v>17.38</v>
      </c>
      <c r="M3703" s="22">
        <v>1</v>
      </c>
      <c r="N3703" s="22">
        <v>3033</v>
      </c>
      <c r="O3703" s="22" t="s">
        <v>22</v>
      </c>
      <c r="P3703" s="22" t="s">
        <v>23</v>
      </c>
      <c r="Q3703" s="75">
        <v>31.95</v>
      </c>
      <c r="R3703" s="73">
        <v>0</v>
      </c>
      <c r="S3703" s="73">
        <v>14.57</v>
      </c>
    </row>
    <row r="3704" spans="1:19" x14ac:dyDescent="0.35">
      <c r="A3704" s="72">
        <v>41409</v>
      </c>
      <c r="B3704" s="22" t="s">
        <v>102</v>
      </c>
      <c r="C3704" s="72" t="s">
        <v>60</v>
      </c>
      <c r="D3704" s="60">
        <v>2550</v>
      </c>
      <c r="E3704" s="22">
        <v>33</v>
      </c>
      <c r="F3704" s="49" t="s">
        <v>7</v>
      </c>
      <c r="G3704" s="49" t="s">
        <v>5</v>
      </c>
      <c r="H3704" s="73">
        <v>19.95</v>
      </c>
      <c r="I3704" s="73" t="s">
        <v>79</v>
      </c>
      <c r="J3704" s="74">
        <v>0</v>
      </c>
      <c r="K3704" s="73">
        <v>19.95</v>
      </c>
      <c r="L3704" s="73">
        <v>9.7799999999999994</v>
      </c>
      <c r="M3704" s="22">
        <v>10</v>
      </c>
      <c r="N3704" s="22">
        <v>3033</v>
      </c>
      <c r="O3704" s="22" t="s">
        <v>22</v>
      </c>
      <c r="P3704" s="22" t="s">
        <v>23</v>
      </c>
      <c r="Q3704" s="75">
        <v>199.5</v>
      </c>
      <c r="R3704" s="73">
        <v>0</v>
      </c>
      <c r="S3704" s="73">
        <v>101.7</v>
      </c>
    </row>
    <row r="3705" spans="1:19" x14ac:dyDescent="0.35">
      <c r="A3705" s="72">
        <v>41409</v>
      </c>
      <c r="B3705" s="22" t="s">
        <v>102</v>
      </c>
      <c r="C3705" s="72" t="s">
        <v>60</v>
      </c>
      <c r="D3705" s="60">
        <v>2550</v>
      </c>
      <c r="E3705" s="22">
        <v>20</v>
      </c>
      <c r="F3705" s="49" t="s">
        <v>7</v>
      </c>
      <c r="G3705" s="49" t="s">
        <v>5</v>
      </c>
      <c r="H3705" s="73">
        <v>16.95</v>
      </c>
      <c r="I3705" s="73" t="s">
        <v>79</v>
      </c>
      <c r="J3705" s="74">
        <v>0</v>
      </c>
      <c r="K3705" s="73">
        <v>16.95</v>
      </c>
      <c r="L3705" s="73">
        <v>6.76</v>
      </c>
      <c r="M3705" s="22">
        <v>21</v>
      </c>
      <c r="N3705" s="22">
        <v>3033</v>
      </c>
      <c r="O3705" s="22" t="s">
        <v>22</v>
      </c>
      <c r="P3705" s="22" t="s">
        <v>23</v>
      </c>
      <c r="Q3705" s="75">
        <v>355.95</v>
      </c>
      <c r="R3705" s="73">
        <v>0</v>
      </c>
      <c r="S3705" s="73">
        <v>213.98999999999998</v>
      </c>
    </row>
    <row r="3706" spans="1:19" x14ac:dyDescent="0.35">
      <c r="A3706" s="72">
        <v>41409</v>
      </c>
      <c r="B3706" s="22" t="s">
        <v>102</v>
      </c>
      <c r="C3706" s="72" t="s">
        <v>60</v>
      </c>
      <c r="D3706" s="60">
        <v>2551</v>
      </c>
      <c r="E3706" s="22">
        <v>24</v>
      </c>
      <c r="F3706" s="49" t="s">
        <v>9</v>
      </c>
      <c r="G3706" s="49" t="s">
        <v>5</v>
      </c>
      <c r="H3706" s="73">
        <v>27.95</v>
      </c>
      <c r="I3706" s="73" t="s">
        <v>80</v>
      </c>
      <c r="J3706" s="74">
        <v>0</v>
      </c>
      <c r="K3706" s="73">
        <v>27.95</v>
      </c>
      <c r="L3706" s="73">
        <v>16.8</v>
      </c>
      <c r="M3706" s="22">
        <v>5</v>
      </c>
      <c r="N3706" s="22">
        <v>3023</v>
      </c>
      <c r="O3706" s="22" t="s">
        <v>38</v>
      </c>
      <c r="P3706" s="22" t="s">
        <v>23</v>
      </c>
      <c r="Q3706" s="75">
        <v>139.75</v>
      </c>
      <c r="R3706" s="73">
        <v>0</v>
      </c>
      <c r="S3706" s="73">
        <v>55.749999999999993</v>
      </c>
    </row>
    <row r="3707" spans="1:19" x14ac:dyDescent="0.35">
      <c r="A3707" s="72">
        <v>41410</v>
      </c>
      <c r="B3707" s="22" t="s">
        <v>103</v>
      </c>
      <c r="C3707" s="72" t="s">
        <v>60</v>
      </c>
      <c r="D3707" s="60">
        <v>2552</v>
      </c>
      <c r="E3707" s="22">
        <v>34</v>
      </c>
      <c r="F3707" s="49" t="s">
        <v>10</v>
      </c>
      <c r="G3707" s="49" t="s">
        <v>5</v>
      </c>
      <c r="H3707" s="73">
        <v>37.950000000000003</v>
      </c>
      <c r="I3707" s="73" t="s">
        <v>81</v>
      </c>
      <c r="J3707" s="74">
        <v>0</v>
      </c>
      <c r="K3707" s="73">
        <v>37.950000000000003</v>
      </c>
      <c r="L3707" s="73">
        <v>15.35</v>
      </c>
      <c r="M3707" s="22">
        <v>2</v>
      </c>
      <c r="N3707" s="22">
        <v>3023</v>
      </c>
      <c r="O3707" s="22" t="s">
        <v>38</v>
      </c>
      <c r="P3707" s="22" t="s">
        <v>23</v>
      </c>
      <c r="Q3707" s="75">
        <v>75.900000000000006</v>
      </c>
      <c r="R3707" s="73">
        <v>0</v>
      </c>
      <c r="S3707" s="73">
        <v>45.2</v>
      </c>
    </row>
    <row r="3708" spans="1:19" x14ac:dyDescent="0.35">
      <c r="A3708" s="72">
        <v>41410</v>
      </c>
      <c r="B3708" s="22" t="s">
        <v>103</v>
      </c>
      <c r="C3708" s="72" t="s">
        <v>60</v>
      </c>
      <c r="D3708" s="60">
        <v>2552</v>
      </c>
      <c r="E3708" s="22">
        <v>47</v>
      </c>
      <c r="F3708" s="49" t="s">
        <v>10</v>
      </c>
      <c r="G3708" s="49" t="s">
        <v>5</v>
      </c>
      <c r="H3708" s="73">
        <v>28.95</v>
      </c>
      <c r="I3708" s="73" t="s">
        <v>80</v>
      </c>
      <c r="J3708" s="74">
        <v>0.1</v>
      </c>
      <c r="K3708" s="73">
        <v>26.06</v>
      </c>
      <c r="L3708" s="73">
        <v>8.86</v>
      </c>
      <c r="M3708" s="22">
        <v>22</v>
      </c>
      <c r="N3708" s="22">
        <v>3023</v>
      </c>
      <c r="O3708" s="22" t="s">
        <v>38</v>
      </c>
      <c r="P3708" s="22" t="s">
        <v>23</v>
      </c>
      <c r="Q3708" s="75">
        <v>573.31999999999994</v>
      </c>
      <c r="R3708" s="73">
        <v>2.8900000000000006</v>
      </c>
      <c r="S3708" s="73">
        <v>378.4</v>
      </c>
    </row>
    <row r="3709" spans="1:19" x14ac:dyDescent="0.35">
      <c r="A3709" s="72">
        <v>41410</v>
      </c>
      <c r="B3709" s="22" t="s">
        <v>103</v>
      </c>
      <c r="C3709" s="72" t="s">
        <v>60</v>
      </c>
      <c r="D3709" s="60">
        <v>2552</v>
      </c>
      <c r="E3709" s="22">
        <v>38</v>
      </c>
      <c r="F3709" s="49" t="s">
        <v>10</v>
      </c>
      <c r="G3709" s="49" t="s">
        <v>5</v>
      </c>
      <c r="H3709" s="73">
        <v>24.95</v>
      </c>
      <c r="I3709" s="73" t="s">
        <v>80</v>
      </c>
      <c r="J3709" s="74">
        <v>0.1</v>
      </c>
      <c r="K3709" s="73">
        <v>22.46</v>
      </c>
      <c r="L3709" s="73">
        <v>11.48</v>
      </c>
      <c r="M3709" s="22">
        <v>1</v>
      </c>
      <c r="N3709" s="22">
        <v>3023</v>
      </c>
      <c r="O3709" s="22" t="s">
        <v>38</v>
      </c>
      <c r="P3709" s="22" t="s">
        <v>23</v>
      </c>
      <c r="Q3709" s="75">
        <v>22.46</v>
      </c>
      <c r="R3709" s="73">
        <v>2.4899999999999984</v>
      </c>
      <c r="S3709" s="73">
        <v>10.98</v>
      </c>
    </row>
    <row r="3710" spans="1:19" x14ac:dyDescent="0.35">
      <c r="A3710" s="72">
        <v>41410</v>
      </c>
      <c r="B3710" s="22" t="s">
        <v>103</v>
      </c>
      <c r="C3710" s="72" t="s">
        <v>60</v>
      </c>
      <c r="D3710" s="60">
        <v>2553</v>
      </c>
      <c r="E3710" s="22">
        <v>8</v>
      </c>
      <c r="F3710" s="49" t="s">
        <v>8</v>
      </c>
      <c r="G3710" s="49" t="s">
        <v>5</v>
      </c>
      <c r="H3710" s="73">
        <v>7.95</v>
      </c>
      <c r="I3710" s="73" t="s">
        <v>78</v>
      </c>
      <c r="J3710" s="74">
        <v>0</v>
      </c>
      <c r="K3710" s="73">
        <v>7.95</v>
      </c>
      <c r="L3710" s="73">
        <v>4.53</v>
      </c>
      <c r="M3710" s="22">
        <v>4</v>
      </c>
      <c r="N3710" s="22">
        <v>3015</v>
      </c>
      <c r="O3710" s="22" t="s">
        <v>37</v>
      </c>
      <c r="P3710" s="22" t="s">
        <v>29</v>
      </c>
      <c r="Q3710" s="75">
        <v>31.8</v>
      </c>
      <c r="R3710" s="73">
        <v>0</v>
      </c>
      <c r="S3710" s="73">
        <v>13.68</v>
      </c>
    </row>
    <row r="3711" spans="1:19" x14ac:dyDescent="0.35">
      <c r="A3711" s="72">
        <v>41410</v>
      </c>
      <c r="B3711" s="22" t="s">
        <v>103</v>
      </c>
      <c r="C3711" s="72" t="s">
        <v>60</v>
      </c>
      <c r="D3711" s="60">
        <v>2553</v>
      </c>
      <c r="E3711" s="22">
        <v>15</v>
      </c>
      <c r="F3711" s="49" t="s">
        <v>8</v>
      </c>
      <c r="G3711" s="49" t="s">
        <v>5</v>
      </c>
      <c r="H3711" s="73">
        <v>28.95</v>
      </c>
      <c r="I3711" s="73" t="s">
        <v>80</v>
      </c>
      <c r="J3711" s="74">
        <v>0</v>
      </c>
      <c r="K3711" s="73">
        <v>28.95</v>
      </c>
      <c r="L3711" s="73">
        <v>17.53</v>
      </c>
      <c r="M3711" s="22">
        <v>24</v>
      </c>
      <c r="N3711" s="22">
        <v>3015</v>
      </c>
      <c r="O3711" s="22" t="s">
        <v>37</v>
      </c>
      <c r="P3711" s="22" t="s">
        <v>29</v>
      </c>
      <c r="Q3711" s="75">
        <v>694.8</v>
      </c>
      <c r="R3711" s="73">
        <v>0</v>
      </c>
      <c r="S3711" s="73">
        <v>274.07999999999993</v>
      </c>
    </row>
    <row r="3712" spans="1:19" x14ac:dyDescent="0.35">
      <c r="A3712" s="72">
        <v>41410</v>
      </c>
      <c r="B3712" s="22" t="s">
        <v>103</v>
      </c>
      <c r="C3712" s="72" t="s">
        <v>60</v>
      </c>
      <c r="D3712" s="60">
        <v>2554</v>
      </c>
      <c r="E3712" s="22">
        <v>13</v>
      </c>
      <c r="F3712" s="49" t="s">
        <v>10</v>
      </c>
      <c r="G3712" s="49" t="s">
        <v>5</v>
      </c>
      <c r="H3712" s="73">
        <v>26.95</v>
      </c>
      <c r="I3712" s="73" t="s">
        <v>80</v>
      </c>
      <c r="J3712" s="74">
        <v>0</v>
      </c>
      <c r="K3712" s="73">
        <v>26.95</v>
      </c>
      <c r="L3712" s="73">
        <v>13.26</v>
      </c>
      <c r="M3712" s="22">
        <v>6</v>
      </c>
      <c r="N3712" s="22">
        <v>3015</v>
      </c>
      <c r="O3712" s="22" t="s">
        <v>37</v>
      </c>
      <c r="P3712" s="22" t="s">
        <v>29</v>
      </c>
      <c r="Q3712" s="75">
        <v>161.69999999999999</v>
      </c>
      <c r="R3712" s="73">
        <v>0</v>
      </c>
      <c r="S3712" s="73">
        <v>82.14</v>
      </c>
    </row>
    <row r="3713" spans="1:19" x14ac:dyDescent="0.35">
      <c r="A3713" s="72">
        <v>41410</v>
      </c>
      <c r="B3713" s="22" t="s">
        <v>103</v>
      </c>
      <c r="C3713" s="72" t="s">
        <v>60</v>
      </c>
      <c r="D3713" s="60">
        <v>2555</v>
      </c>
      <c r="E3713" s="22">
        <v>47</v>
      </c>
      <c r="F3713" s="49" t="s">
        <v>10</v>
      </c>
      <c r="G3713" s="49" t="s">
        <v>5</v>
      </c>
      <c r="H3713" s="73">
        <v>28.95</v>
      </c>
      <c r="I3713" s="73" t="s">
        <v>80</v>
      </c>
      <c r="J3713" s="74">
        <v>0</v>
      </c>
      <c r="K3713" s="73">
        <v>28.95</v>
      </c>
      <c r="L3713" s="73">
        <v>8.86</v>
      </c>
      <c r="M3713" s="22">
        <v>6</v>
      </c>
      <c r="N3713" s="22">
        <v>3012</v>
      </c>
      <c r="O3713" s="22" t="s">
        <v>36</v>
      </c>
      <c r="P3713" s="22" t="s">
        <v>34</v>
      </c>
      <c r="Q3713" s="75">
        <v>173.7</v>
      </c>
      <c r="R3713" s="73">
        <v>0</v>
      </c>
      <c r="S3713" s="73">
        <v>120.53999999999999</v>
      </c>
    </row>
    <row r="3714" spans="1:19" x14ac:dyDescent="0.35">
      <c r="A3714" s="72">
        <v>41410</v>
      </c>
      <c r="B3714" s="22" t="s">
        <v>103</v>
      </c>
      <c r="C3714" s="72" t="s">
        <v>60</v>
      </c>
      <c r="D3714" s="60">
        <v>2556</v>
      </c>
      <c r="E3714" s="22">
        <v>11</v>
      </c>
      <c r="F3714" s="49" t="s">
        <v>10</v>
      </c>
      <c r="G3714" s="49" t="s">
        <v>5</v>
      </c>
      <c r="H3714" s="73">
        <v>65.95</v>
      </c>
      <c r="I3714" s="73" t="s">
        <v>83</v>
      </c>
      <c r="J3714" s="74">
        <v>0</v>
      </c>
      <c r="K3714" s="73">
        <v>65.95</v>
      </c>
      <c r="L3714" s="73">
        <v>37.97</v>
      </c>
      <c r="M3714" s="22">
        <v>6</v>
      </c>
      <c r="N3714" s="22">
        <v>3024</v>
      </c>
      <c r="O3714" s="22" t="s">
        <v>47</v>
      </c>
      <c r="P3714" s="22" t="s">
        <v>41</v>
      </c>
      <c r="Q3714" s="75">
        <v>395.70000000000005</v>
      </c>
      <c r="R3714" s="73">
        <v>0</v>
      </c>
      <c r="S3714" s="73">
        <v>167.88000000000002</v>
      </c>
    </row>
    <row r="3715" spans="1:19" x14ac:dyDescent="0.35">
      <c r="A3715" s="72">
        <v>41410</v>
      </c>
      <c r="B3715" s="22" t="s">
        <v>103</v>
      </c>
      <c r="C3715" s="72" t="s">
        <v>60</v>
      </c>
      <c r="D3715" s="60">
        <v>2557</v>
      </c>
      <c r="E3715" s="22">
        <v>8</v>
      </c>
      <c r="F3715" s="49" t="s">
        <v>10</v>
      </c>
      <c r="G3715" s="49" t="s">
        <v>5</v>
      </c>
      <c r="H3715" s="73">
        <v>7.95</v>
      </c>
      <c r="I3715" s="73" t="s">
        <v>78</v>
      </c>
      <c r="J3715" s="74">
        <v>0</v>
      </c>
      <c r="K3715" s="73">
        <v>7.95</v>
      </c>
      <c r="L3715" s="73">
        <v>4.53</v>
      </c>
      <c r="M3715" s="22">
        <v>24</v>
      </c>
      <c r="N3715" s="22">
        <v>3014</v>
      </c>
      <c r="O3715" s="22" t="s">
        <v>24</v>
      </c>
      <c r="P3715" s="22" t="s">
        <v>25</v>
      </c>
      <c r="Q3715" s="75">
        <v>190.8</v>
      </c>
      <c r="R3715" s="73">
        <v>0</v>
      </c>
      <c r="S3715" s="73">
        <v>82.08</v>
      </c>
    </row>
    <row r="3716" spans="1:19" x14ac:dyDescent="0.35">
      <c r="A3716" s="72">
        <v>41410</v>
      </c>
      <c r="B3716" s="22" t="s">
        <v>103</v>
      </c>
      <c r="C3716" s="72" t="s">
        <v>60</v>
      </c>
      <c r="D3716" s="60">
        <v>2558</v>
      </c>
      <c r="E3716" s="22">
        <v>21</v>
      </c>
      <c r="F3716" s="49" t="s">
        <v>8</v>
      </c>
      <c r="G3716" s="49" t="s">
        <v>5</v>
      </c>
      <c r="H3716" s="73">
        <v>26.95</v>
      </c>
      <c r="I3716" s="73" t="s">
        <v>80</v>
      </c>
      <c r="J3716" s="74">
        <v>0</v>
      </c>
      <c r="K3716" s="73">
        <v>26.95</v>
      </c>
      <c r="L3716" s="73">
        <v>12.42</v>
      </c>
      <c r="M3716" s="22">
        <v>18</v>
      </c>
      <c r="N3716" s="22">
        <v>3016</v>
      </c>
      <c r="O3716" s="22" t="s">
        <v>42</v>
      </c>
      <c r="P3716" s="22" t="s">
        <v>29</v>
      </c>
      <c r="Q3716" s="75">
        <v>485.09999999999997</v>
      </c>
      <c r="R3716" s="73">
        <v>0</v>
      </c>
      <c r="S3716" s="73">
        <v>261.53999999999996</v>
      </c>
    </row>
    <row r="3717" spans="1:19" x14ac:dyDescent="0.35">
      <c r="A3717" s="72">
        <v>41410</v>
      </c>
      <c r="B3717" s="22" t="s">
        <v>103</v>
      </c>
      <c r="C3717" s="72" t="s">
        <v>60</v>
      </c>
      <c r="D3717" s="60">
        <v>2559</v>
      </c>
      <c r="E3717" s="22">
        <v>49</v>
      </c>
      <c r="F3717" s="49" t="s">
        <v>8</v>
      </c>
      <c r="G3717" s="49" t="s">
        <v>5</v>
      </c>
      <c r="H3717" s="73">
        <v>63.95</v>
      </c>
      <c r="I3717" s="73" t="s">
        <v>83</v>
      </c>
      <c r="J3717" s="74">
        <v>0</v>
      </c>
      <c r="K3717" s="73">
        <v>63.95</v>
      </c>
      <c r="L3717" s="73">
        <v>27.1</v>
      </c>
      <c r="M3717" s="22">
        <v>2</v>
      </c>
      <c r="N3717" s="22">
        <v>3014</v>
      </c>
      <c r="O3717" s="22" t="s">
        <v>24</v>
      </c>
      <c r="P3717" s="22" t="s">
        <v>25</v>
      </c>
      <c r="Q3717" s="75">
        <v>127.9</v>
      </c>
      <c r="R3717" s="73">
        <v>0</v>
      </c>
      <c r="S3717" s="73">
        <v>73.7</v>
      </c>
    </row>
    <row r="3718" spans="1:19" x14ac:dyDescent="0.35">
      <c r="A3718" s="72">
        <v>41410</v>
      </c>
      <c r="B3718" s="22" t="s">
        <v>103</v>
      </c>
      <c r="C3718" s="72" t="s">
        <v>60</v>
      </c>
      <c r="D3718" s="60">
        <v>2559</v>
      </c>
      <c r="E3718" s="22">
        <v>35</v>
      </c>
      <c r="F3718" s="49" t="s">
        <v>8</v>
      </c>
      <c r="G3718" s="49" t="s">
        <v>5</v>
      </c>
      <c r="H3718" s="73">
        <v>0.95</v>
      </c>
      <c r="I3718" s="73" t="s">
        <v>78</v>
      </c>
      <c r="J3718" s="74">
        <v>0</v>
      </c>
      <c r="K3718" s="73">
        <v>0.95</v>
      </c>
      <c r="L3718" s="73">
        <v>0.47</v>
      </c>
      <c r="M3718" s="22">
        <v>12</v>
      </c>
      <c r="N3718" s="22">
        <v>3014</v>
      </c>
      <c r="O3718" s="22" t="s">
        <v>24</v>
      </c>
      <c r="P3718" s="22" t="s">
        <v>25</v>
      </c>
      <c r="Q3718" s="75">
        <v>11.399999999999999</v>
      </c>
      <c r="R3718" s="73">
        <v>0</v>
      </c>
      <c r="S3718" s="73">
        <v>5.76</v>
      </c>
    </row>
    <row r="3719" spans="1:19" x14ac:dyDescent="0.35">
      <c r="A3719" s="72">
        <v>41410</v>
      </c>
      <c r="B3719" s="22" t="s">
        <v>103</v>
      </c>
      <c r="C3719" s="72" t="s">
        <v>60</v>
      </c>
      <c r="D3719" s="60">
        <v>2559</v>
      </c>
      <c r="E3719" s="22">
        <v>49</v>
      </c>
      <c r="F3719" s="49" t="s">
        <v>8</v>
      </c>
      <c r="G3719" s="49" t="s">
        <v>5</v>
      </c>
      <c r="H3719" s="73">
        <v>63.95</v>
      </c>
      <c r="I3719" s="73" t="s">
        <v>83</v>
      </c>
      <c r="J3719" s="74">
        <v>0</v>
      </c>
      <c r="K3719" s="73">
        <v>63.95</v>
      </c>
      <c r="L3719" s="73">
        <v>27.1</v>
      </c>
      <c r="M3719" s="22">
        <v>3</v>
      </c>
      <c r="N3719" s="22">
        <v>3014</v>
      </c>
      <c r="O3719" s="22" t="s">
        <v>24</v>
      </c>
      <c r="P3719" s="22" t="s">
        <v>25</v>
      </c>
      <c r="Q3719" s="75">
        <v>191.85000000000002</v>
      </c>
      <c r="R3719" s="73">
        <v>0</v>
      </c>
      <c r="S3719" s="73">
        <v>110.55000000000001</v>
      </c>
    </row>
    <row r="3720" spans="1:19" x14ac:dyDescent="0.35">
      <c r="A3720" s="72">
        <v>41410</v>
      </c>
      <c r="B3720" s="22" t="s">
        <v>103</v>
      </c>
      <c r="C3720" s="72" t="s">
        <v>60</v>
      </c>
      <c r="D3720" s="60">
        <v>2560</v>
      </c>
      <c r="E3720" s="22">
        <v>39</v>
      </c>
      <c r="F3720" s="49" t="s">
        <v>10</v>
      </c>
      <c r="G3720" s="49" t="s">
        <v>5</v>
      </c>
      <c r="H3720" s="73">
        <v>26.95</v>
      </c>
      <c r="I3720" s="73" t="s">
        <v>80</v>
      </c>
      <c r="J3720" s="74">
        <v>0.1</v>
      </c>
      <c r="K3720" s="73">
        <v>24.26</v>
      </c>
      <c r="L3720" s="73">
        <v>12.24</v>
      </c>
      <c r="M3720" s="22">
        <v>7</v>
      </c>
      <c r="N3720" s="22">
        <v>3015</v>
      </c>
      <c r="O3720" s="22" t="s">
        <v>37</v>
      </c>
      <c r="P3720" s="22" t="s">
        <v>29</v>
      </c>
      <c r="Q3720" s="75">
        <v>169.82000000000002</v>
      </c>
      <c r="R3720" s="73">
        <v>2.6899999999999977</v>
      </c>
      <c r="S3720" s="73">
        <v>84.140000000000015</v>
      </c>
    </row>
    <row r="3721" spans="1:19" x14ac:dyDescent="0.35">
      <c r="A3721" s="72">
        <v>41410</v>
      </c>
      <c r="B3721" s="22" t="s">
        <v>103</v>
      </c>
      <c r="C3721" s="72" t="s">
        <v>60</v>
      </c>
      <c r="D3721" s="60">
        <v>2560</v>
      </c>
      <c r="E3721" s="22">
        <v>1</v>
      </c>
      <c r="F3721" s="49" t="s">
        <v>10</v>
      </c>
      <c r="G3721" s="49" t="s">
        <v>5</v>
      </c>
      <c r="H3721" s="73">
        <v>43.95</v>
      </c>
      <c r="I3721" s="73" t="s">
        <v>82</v>
      </c>
      <c r="J3721" s="74">
        <v>0</v>
      </c>
      <c r="K3721" s="73">
        <v>43.95</v>
      </c>
      <c r="L3721" s="73">
        <v>25.6</v>
      </c>
      <c r="M3721" s="22">
        <v>17</v>
      </c>
      <c r="N3721" s="22">
        <v>3015</v>
      </c>
      <c r="O3721" s="22" t="s">
        <v>37</v>
      </c>
      <c r="P3721" s="22" t="s">
        <v>29</v>
      </c>
      <c r="Q3721" s="75">
        <v>747.15000000000009</v>
      </c>
      <c r="R3721" s="73">
        <v>0</v>
      </c>
      <c r="S3721" s="73">
        <v>311.95000000000005</v>
      </c>
    </row>
    <row r="3722" spans="1:19" x14ac:dyDescent="0.35">
      <c r="A3722" s="72">
        <v>41410</v>
      </c>
      <c r="B3722" s="22" t="s">
        <v>103</v>
      </c>
      <c r="C3722" s="72" t="s">
        <v>60</v>
      </c>
      <c r="D3722" s="60">
        <v>2561</v>
      </c>
      <c r="E3722" s="22">
        <v>36</v>
      </c>
      <c r="F3722" s="49" t="s">
        <v>8</v>
      </c>
      <c r="G3722" s="49" t="s">
        <v>5</v>
      </c>
      <c r="H3722" s="73">
        <v>26.95</v>
      </c>
      <c r="I3722" s="73" t="s">
        <v>80</v>
      </c>
      <c r="J3722" s="74">
        <v>0</v>
      </c>
      <c r="K3722" s="73">
        <v>26.95</v>
      </c>
      <c r="L3722" s="73">
        <v>12.53</v>
      </c>
      <c r="M3722" s="22">
        <v>17</v>
      </c>
      <c r="N3722" s="22">
        <v>3033</v>
      </c>
      <c r="O3722" s="22" t="s">
        <v>22</v>
      </c>
      <c r="P3722" s="22" t="s">
        <v>23</v>
      </c>
      <c r="Q3722" s="75">
        <v>458.15</v>
      </c>
      <c r="R3722" s="73">
        <v>0</v>
      </c>
      <c r="S3722" s="73">
        <v>245.14</v>
      </c>
    </row>
    <row r="3723" spans="1:19" x14ac:dyDescent="0.35">
      <c r="A3723" s="72">
        <v>41410</v>
      </c>
      <c r="B3723" s="22" t="s">
        <v>103</v>
      </c>
      <c r="C3723" s="72" t="s">
        <v>60</v>
      </c>
      <c r="D3723" s="60">
        <v>2562</v>
      </c>
      <c r="E3723" s="22">
        <v>21</v>
      </c>
      <c r="F3723" s="49" t="s">
        <v>10</v>
      </c>
      <c r="G3723" s="49" t="s">
        <v>5</v>
      </c>
      <c r="H3723" s="73">
        <v>26.95</v>
      </c>
      <c r="I3723" s="73" t="s">
        <v>80</v>
      </c>
      <c r="J3723" s="74">
        <v>0</v>
      </c>
      <c r="K3723" s="73">
        <v>26.95</v>
      </c>
      <c r="L3723" s="73">
        <v>12.42</v>
      </c>
      <c r="M3723" s="22">
        <v>11</v>
      </c>
      <c r="N3723" s="22">
        <v>3012</v>
      </c>
      <c r="O3723" s="22" t="s">
        <v>36</v>
      </c>
      <c r="P3723" s="22" t="s">
        <v>34</v>
      </c>
      <c r="Q3723" s="75">
        <v>296.45</v>
      </c>
      <c r="R3723" s="73">
        <v>0</v>
      </c>
      <c r="S3723" s="73">
        <v>159.82999999999998</v>
      </c>
    </row>
    <row r="3724" spans="1:19" x14ac:dyDescent="0.35">
      <c r="A3724" s="72">
        <v>41410</v>
      </c>
      <c r="B3724" s="22" t="s">
        <v>103</v>
      </c>
      <c r="C3724" s="72" t="s">
        <v>60</v>
      </c>
      <c r="D3724" s="60">
        <v>2563</v>
      </c>
      <c r="E3724" s="22">
        <v>20</v>
      </c>
      <c r="F3724" s="49" t="s">
        <v>8</v>
      </c>
      <c r="G3724" s="49" t="s">
        <v>5</v>
      </c>
      <c r="H3724" s="73">
        <v>16.95</v>
      </c>
      <c r="I3724" s="73" t="s">
        <v>79</v>
      </c>
      <c r="J3724" s="74">
        <v>0</v>
      </c>
      <c r="K3724" s="73">
        <v>16.95</v>
      </c>
      <c r="L3724" s="73">
        <v>6.76</v>
      </c>
      <c r="M3724" s="22">
        <v>14</v>
      </c>
      <c r="N3724" s="22">
        <v>3020</v>
      </c>
      <c r="O3724" s="22" t="s">
        <v>26</v>
      </c>
      <c r="P3724" s="22" t="s">
        <v>27</v>
      </c>
      <c r="Q3724" s="75">
        <v>237.29999999999998</v>
      </c>
      <c r="R3724" s="73">
        <v>0</v>
      </c>
      <c r="S3724" s="73">
        <v>142.66</v>
      </c>
    </row>
    <row r="3725" spans="1:19" x14ac:dyDescent="0.35">
      <c r="A3725" s="72">
        <v>41410</v>
      </c>
      <c r="B3725" s="22" t="s">
        <v>103</v>
      </c>
      <c r="C3725" s="72" t="s">
        <v>60</v>
      </c>
      <c r="D3725" s="60">
        <v>2564</v>
      </c>
      <c r="E3725" s="22">
        <v>21</v>
      </c>
      <c r="F3725" s="49" t="s">
        <v>8</v>
      </c>
      <c r="G3725" s="49" t="s">
        <v>5</v>
      </c>
      <c r="H3725" s="73">
        <v>26.95</v>
      </c>
      <c r="I3725" s="73" t="s">
        <v>80</v>
      </c>
      <c r="J3725" s="74">
        <v>0</v>
      </c>
      <c r="K3725" s="73">
        <v>26.95</v>
      </c>
      <c r="L3725" s="73">
        <v>12.42</v>
      </c>
      <c r="M3725" s="22">
        <v>11</v>
      </c>
      <c r="N3725" s="22">
        <v>3025</v>
      </c>
      <c r="O3725" s="22" t="s">
        <v>35</v>
      </c>
      <c r="P3725" s="22" t="s">
        <v>31</v>
      </c>
      <c r="Q3725" s="75">
        <v>296.45</v>
      </c>
      <c r="R3725" s="73">
        <v>0</v>
      </c>
      <c r="S3725" s="73">
        <v>159.82999999999998</v>
      </c>
    </row>
    <row r="3726" spans="1:19" x14ac:dyDescent="0.35">
      <c r="A3726" s="72">
        <v>41410</v>
      </c>
      <c r="B3726" s="22" t="s">
        <v>103</v>
      </c>
      <c r="C3726" s="72" t="s">
        <v>60</v>
      </c>
      <c r="D3726" s="60">
        <v>2565</v>
      </c>
      <c r="E3726" s="22">
        <v>39</v>
      </c>
      <c r="F3726" s="49" t="s">
        <v>10</v>
      </c>
      <c r="G3726" s="49" t="s">
        <v>5</v>
      </c>
      <c r="H3726" s="73">
        <v>26.95</v>
      </c>
      <c r="I3726" s="73" t="s">
        <v>80</v>
      </c>
      <c r="J3726" s="74">
        <v>0</v>
      </c>
      <c r="K3726" s="73">
        <v>26.95</v>
      </c>
      <c r="L3726" s="73">
        <v>12.24</v>
      </c>
      <c r="M3726" s="22">
        <v>11</v>
      </c>
      <c r="N3726" s="22">
        <v>3028</v>
      </c>
      <c r="O3726" s="22" t="s">
        <v>39</v>
      </c>
      <c r="P3726" s="22" t="s">
        <v>27</v>
      </c>
      <c r="Q3726" s="75">
        <v>296.45</v>
      </c>
      <c r="R3726" s="73">
        <v>0</v>
      </c>
      <c r="S3726" s="73">
        <v>161.81</v>
      </c>
    </row>
    <row r="3727" spans="1:19" x14ac:dyDescent="0.35">
      <c r="A3727" s="72">
        <v>41410</v>
      </c>
      <c r="B3727" s="22" t="s">
        <v>103</v>
      </c>
      <c r="C3727" s="72" t="s">
        <v>60</v>
      </c>
      <c r="D3727" s="60">
        <v>2565</v>
      </c>
      <c r="E3727" s="22">
        <v>13</v>
      </c>
      <c r="F3727" s="49" t="s">
        <v>10</v>
      </c>
      <c r="G3727" s="49" t="s">
        <v>5</v>
      </c>
      <c r="H3727" s="73">
        <v>26.95</v>
      </c>
      <c r="I3727" s="73" t="s">
        <v>80</v>
      </c>
      <c r="J3727" s="74">
        <v>0</v>
      </c>
      <c r="K3727" s="73">
        <v>26.95</v>
      </c>
      <c r="L3727" s="73">
        <v>13.26</v>
      </c>
      <c r="M3727" s="22">
        <v>9</v>
      </c>
      <c r="N3727" s="22">
        <v>3028</v>
      </c>
      <c r="O3727" s="22" t="s">
        <v>39</v>
      </c>
      <c r="P3727" s="22" t="s">
        <v>27</v>
      </c>
      <c r="Q3727" s="75">
        <v>242.54999999999998</v>
      </c>
      <c r="R3727" s="73">
        <v>0</v>
      </c>
      <c r="S3727" s="73">
        <v>123.21</v>
      </c>
    </row>
    <row r="3728" spans="1:19" x14ac:dyDescent="0.35">
      <c r="A3728" s="72">
        <v>41410</v>
      </c>
      <c r="B3728" s="22" t="s">
        <v>103</v>
      </c>
      <c r="C3728" s="72" t="s">
        <v>60</v>
      </c>
      <c r="D3728" s="60">
        <v>2566</v>
      </c>
      <c r="E3728" s="22">
        <v>40</v>
      </c>
      <c r="F3728" s="49" t="s">
        <v>10</v>
      </c>
      <c r="G3728" s="49" t="s">
        <v>5</v>
      </c>
      <c r="H3728" s="73">
        <v>16.95</v>
      </c>
      <c r="I3728" s="73" t="s">
        <v>79</v>
      </c>
      <c r="J3728" s="74">
        <v>0</v>
      </c>
      <c r="K3728" s="73">
        <v>16.95</v>
      </c>
      <c r="L3728" s="73">
        <v>6.53</v>
      </c>
      <c r="M3728" s="22">
        <v>11</v>
      </c>
      <c r="N3728" s="22">
        <v>3026</v>
      </c>
      <c r="O3728" s="22" t="s">
        <v>51</v>
      </c>
      <c r="P3728" s="22" t="s">
        <v>41</v>
      </c>
      <c r="Q3728" s="75">
        <v>186.45</v>
      </c>
      <c r="R3728" s="73">
        <v>0</v>
      </c>
      <c r="S3728" s="73">
        <v>114.61999999999998</v>
      </c>
    </row>
    <row r="3729" spans="1:19" x14ac:dyDescent="0.35">
      <c r="A3729" s="72">
        <v>41411</v>
      </c>
      <c r="B3729" s="22" t="s">
        <v>104</v>
      </c>
      <c r="C3729" s="72" t="s">
        <v>60</v>
      </c>
      <c r="D3729" s="60">
        <v>2567</v>
      </c>
      <c r="E3729" s="22">
        <v>44</v>
      </c>
      <c r="F3729" s="49" t="s">
        <v>7</v>
      </c>
      <c r="G3729" s="49" t="s">
        <v>5</v>
      </c>
      <c r="H3729" s="73">
        <v>38.950000000000003</v>
      </c>
      <c r="I3729" s="73" t="s">
        <v>81</v>
      </c>
      <c r="J3729" s="74">
        <v>0</v>
      </c>
      <c r="K3729" s="73">
        <v>38.950000000000003</v>
      </c>
      <c r="L3729" s="73">
        <v>24.76</v>
      </c>
      <c r="M3729" s="22">
        <v>18</v>
      </c>
      <c r="N3729" s="22">
        <v>3020</v>
      </c>
      <c r="O3729" s="22" t="s">
        <v>26</v>
      </c>
      <c r="P3729" s="22" t="s">
        <v>27</v>
      </c>
      <c r="Q3729" s="75">
        <v>701.1</v>
      </c>
      <c r="R3729" s="73">
        <v>0</v>
      </c>
      <c r="S3729" s="73">
        <v>255.42000000000002</v>
      </c>
    </row>
    <row r="3730" spans="1:19" x14ac:dyDescent="0.35">
      <c r="A3730" s="72">
        <v>41411</v>
      </c>
      <c r="B3730" s="22" t="s">
        <v>104</v>
      </c>
      <c r="C3730" s="72" t="s">
        <v>60</v>
      </c>
      <c r="D3730" s="60">
        <v>2568</v>
      </c>
      <c r="E3730" s="22">
        <v>22</v>
      </c>
      <c r="F3730" s="49" t="s">
        <v>8</v>
      </c>
      <c r="G3730" s="49" t="s">
        <v>5</v>
      </c>
      <c r="H3730" s="73">
        <v>0.95</v>
      </c>
      <c r="I3730" s="73" t="s">
        <v>78</v>
      </c>
      <c r="J3730" s="74">
        <v>0.1</v>
      </c>
      <c r="K3730" s="73">
        <v>0.86</v>
      </c>
      <c r="L3730" s="73">
        <v>0.56999999999999995</v>
      </c>
      <c r="M3730" s="22">
        <v>13</v>
      </c>
      <c r="N3730" s="22">
        <v>3020</v>
      </c>
      <c r="O3730" s="22" t="s">
        <v>26</v>
      </c>
      <c r="P3730" s="22" t="s">
        <v>27</v>
      </c>
      <c r="Q3730" s="75">
        <v>11.18</v>
      </c>
      <c r="R3730" s="73">
        <v>8.9999999999999969E-2</v>
      </c>
      <c r="S3730" s="73">
        <v>3.7700000000000005</v>
      </c>
    </row>
    <row r="3731" spans="1:19" x14ac:dyDescent="0.35">
      <c r="A3731" s="72">
        <v>41411</v>
      </c>
      <c r="B3731" s="22" t="s">
        <v>104</v>
      </c>
      <c r="C3731" s="72" t="s">
        <v>60</v>
      </c>
      <c r="D3731" s="60">
        <v>2568</v>
      </c>
      <c r="E3731" s="22">
        <v>10</v>
      </c>
      <c r="F3731" s="49" t="s">
        <v>8</v>
      </c>
      <c r="G3731" s="49" t="s">
        <v>5</v>
      </c>
      <c r="H3731" s="73">
        <v>34.950000000000003</v>
      </c>
      <c r="I3731" s="73" t="s">
        <v>81</v>
      </c>
      <c r="J3731" s="74">
        <v>0</v>
      </c>
      <c r="K3731" s="73">
        <v>34.950000000000003</v>
      </c>
      <c r="L3731" s="73">
        <v>22.13</v>
      </c>
      <c r="M3731" s="22">
        <v>2</v>
      </c>
      <c r="N3731" s="22">
        <v>3020</v>
      </c>
      <c r="O3731" s="22" t="s">
        <v>26</v>
      </c>
      <c r="P3731" s="22" t="s">
        <v>27</v>
      </c>
      <c r="Q3731" s="75">
        <v>69.900000000000006</v>
      </c>
      <c r="R3731" s="73">
        <v>0</v>
      </c>
      <c r="S3731" s="73">
        <v>25.640000000000008</v>
      </c>
    </row>
    <row r="3732" spans="1:19" x14ac:dyDescent="0.35">
      <c r="A3732" s="72">
        <v>41411</v>
      </c>
      <c r="B3732" s="22" t="s">
        <v>104</v>
      </c>
      <c r="C3732" s="72" t="s">
        <v>60</v>
      </c>
      <c r="D3732" s="60">
        <v>2569</v>
      </c>
      <c r="E3732" s="22">
        <v>31</v>
      </c>
      <c r="F3732" s="49" t="s">
        <v>7</v>
      </c>
      <c r="G3732" s="49" t="s">
        <v>5</v>
      </c>
      <c r="H3732" s="73">
        <v>0.95</v>
      </c>
      <c r="I3732" s="73" t="s">
        <v>78</v>
      </c>
      <c r="J3732" s="74">
        <v>0</v>
      </c>
      <c r="K3732" s="73">
        <v>0.95</v>
      </c>
      <c r="L3732" s="73">
        <v>0.34</v>
      </c>
      <c r="M3732" s="22">
        <v>10</v>
      </c>
      <c r="N3732" s="22">
        <v>3031</v>
      </c>
      <c r="O3732" s="22" t="s">
        <v>48</v>
      </c>
      <c r="P3732" s="22" t="s">
        <v>23</v>
      </c>
      <c r="Q3732" s="75">
        <v>9.5</v>
      </c>
      <c r="R3732" s="73">
        <v>0</v>
      </c>
      <c r="S3732" s="73">
        <v>6.0999999999999988</v>
      </c>
    </row>
    <row r="3733" spans="1:19" x14ac:dyDescent="0.35">
      <c r="A3733" s="72">
        <v>41411</v>
      </c>
      <c r="B3733" s="22" t="s">
        <v>104</v>
      </c>
      <c r="C3733" s="72" t="s">
        <v>60</v>
      </c>
      <c r="D3733" s="60">
        <v>2569</v>
      </c>
      <c r="E3733" s="22">
        <v>37</v>
      </c>
      <c r="F3733" s="49" t="s">
        <v>7</v>
      </c>
      <c r="G3733" s="49" t="s">
        <v>5</v>
      </c>
      <c r="H3733" s="73">
        <v>24.95</v>
      </c>
      <c r="I3733" s="73" t="s">
        <v>80</v>
      </c>
      <c r="J3733" s="74">
        <v>0</v>
      </c>
      <c r="K3733" s="73">
        <v>24.95</v>
      </c>
      <c r="L3733" s="73">
        <v>9.3800000000000008</v>
      </c>
      <c r="M3733" s="22">
        <v>6</v>
      </c>
      <c r="N3733" s="22">
        <v>3031</v>
      </c>
      <c r="O3733" s="22" t="s">
        <v>48</v>
      </c>
      <c r="P3733" s="22" t="s">
        <v>23</v>
      </c>
      <c r="Q3733" s="75">
        <v>149.69999999999999</v>
      </c>
      <c r="R3733" s="73">
        <v>0</v>
      </c>
      <c r="S3733" s="73">
        <v>93.419999999999987</v>
      </c>
    </row>
    <row r="3734" spans="1:19" x14ac:dyDescent="0.35">
      <c r="A3734" s="72">
        <v>41411</v>
      </c>
      <c r="B3734" s="22" t="s">
        <v>104</v>
      </c>
      <c r="C3734" s="72" t="s">
        <v>60</v>
      </c>
      <c r="D3734" s="60">
        <v>2570</v>
      </c>
      <c r="E3734" s="22">
        <v>22</v>
      </c>
      <c r="F3734" s="49" t="s">
        <v>8</v>
      </c>
      <c r="G3734" s="49" t="s">
        <v>5</v>
      </c>
      <c r="H3734" s="73">
        <v>0.95</v>
      </c>
      <c r="I3734" s="73" t="s">
        <v>78</v>
      </c>
      <c r="J3734" s="74">
        <v>0</v>
      </c>
      <c r="K3734" s="73">
        <v>0.95</v>
      </c>
      <c r="L3734" s="73">
        <v>0.56999999999999995</v>
      </c>
      <c r="M3734" s="22">
        <v>1</v>
      </c>
      <c r="N3734" s="22">
        <v>3025</v>
      </c>
      <c r="O3734" s="22" t="s">
        <v>35</v>
      </c>
      <c r="P3734" s="22" t="s">
        <v>31</v>
      </c>
      <c r="Q3734" s="75">
        <v>0.95</v>
      </c>
      <c r="R3734" s="73">
        <v>0</v>
      </c>
      <c r="S3734" s="73">
        <v>0.38</v>
      </c>
    </row>
    <row r="3735" spans="1:19" x14ac:dyDescent="0.35">
      <c r="A3735" s="72">
        <v>41411</v>
      </c>
      <c r="B3735" s="22" t="s">
        <v>104</v>
      </c>
      <c r="C3735" s="72" t="s">
        <v>60</v>
      </c>
      <c r="D3735" s="60">
        <v>2570</v>
      </c>
      <c r="E3735" s="22">
        <v>10</v>
      </c>
      <c r="F3735" s="49" t="s">
        <v>8</v>
      </c>
      <c r="G3735" s="49" t="s">
        <v>5</v>
      </c>
      <c r="H3735" s="73">
        <v>34.950000000000003</v>
      </c>
      <c r="I3735" s="73" t="s">
        <v>81</v>
      </c>
      <c r="J3735" s="74">
        <v>0</v>
      </c>
      <c r="K3735" s="73">
        <v>34.950000000000003</v>
      </c>
      <c r="L3735" s="73">
        <v>22.13</v>
      </c>
      <c r="M3735" s="22">
        <v>2</v>
      </c>
      <c r="N3735" s="22">
        <v>3025</v>
      </c>
      <c r="O3735" s="22" t="s">
        <v>35</v>
      </c>
      <c r="P3735" s="22" t="s">
        <v>31</v>
      </c>
      <c r="Q3735" s="75">
        <v>69.900000000000006</v>
      </c>
      <c r="R3735" s="73">
        <v>0</v>
      </c>
      <c r="S3735" s="73">
        <v>25.640000000000008</v>
      </c>
    </row>
    <row r="3736" spans="1:19" x14ac:dyDescent="0.35">
      <c r="A3736" s="72">
        <v>41411</v>
      </c>
      <c r="B3736" s="22" t="s">
        <v>104</v>
      </c>
      <c r="C3736" s="72" t="s">
        <v>60</v>
      </c>
      <c r="D3736" s="60">
        <v>2570</v>
      </c>
      <c r="E3736" s="22">
        <v>28</v>
      </c>
      <c r="F3736" s="49" t="s">
        <v>8</v>
      </c>
      <c r="G3736" s="49" t="s">
        <v>5</v>
      </c>
      <c r="H3736" s="73">
        <v>0.95</v>
      </c>
      <c r="I3736" s="73" t="s">
        <v>78</v>
      </c>
      <c r="J3736" s="74">
        <v>0</v>
      </c>
      <c r="K3736" s="73">
        <v>0.95</v>
      </c>
      <c r="L3736" s="73">
        <v>0.5</v>
      </c>
      <c r="M3736" s="22">
        <v>11</v>
      </c>
      <c r="N3736" s="22">
        <v>3025</v>
      </c>
      <c r="O3736" s="22" t="s">
        <v>35</v>
      </c>
      <c r="P3736" s="22" t="s">
        <v>31</v>
      </c>
      <c r="Q3736" s="75">
        <v>10.45</v>
      </c>
      <c r="R3736" s="73">
        <v>0</v>
      </c>
      <c r="S3736" s="73">
        <v>4.9499999999999993</v>
      </c>
    </row>
    <row r="3737" spans="1:19" x14ac:dyDescent="0.35">
      <c r="A3737" s="72">
        <v>41411</v>
      </c>
      <c r="B3737" s="22" t="s">
        <v>104</v>
      </c>
      <c r="C3737" s="72" t="s">
        <v>60</v>
      </c>
      <c r="D3737" s="60">
        <v>2570</v>
      </c>
      <c r="E3737" s="22">
        <v>5</v>
      </c>
      <c r="F3737" s="49" t="s">
        <v>8</v>
      </c>
      <c r="G3737" s="49" t="s">
        <v>5</v>
      </c>
      <c r="H3737" s="73">
        <v>24.95</v>
      </c>
      <c r="I3737" s="73" t="s">
        <v>80</v>
      </c>
      <c r="J3737" s="74">
        <v>0</v>
      </c>
      <c r="K3737" s="73">
        <v>24.95</v>
      </c>
      <c r="L3737" s="73">
        <v>12.27</v>
      </c>
      <c r="M3737" s="22">
        <v>4</v>
      </c>
      <c r="N3737" s="22">
        <v>3025</v>
      </c>
      <c r="O3737" s="22" t="s">
        <v>35</v>
      </c>
      <c r="P3737" s="22" t="s">
        <v>31</v>
      </c>
      <c r="Q3737" s="75">
        <v>99.8</v>
      </c>
      <c r="R3737" s="73">
        <v>0</v>
      </c>
      <c r="S3737" s="73">
        <v>50.72</v>
      </c>
    </row>
    <row r="3738" spans="1:19" x14ac:dyDescent="0.35">
      <c r="A3738" s="72">
        <v>41411</v>
      </c>
      <c r="B3738" s="22" t="s">
        <v>104</v>
      </c>
      <c r="C3738" s="72" t="s">
        <v>60</v>
      </c>
      <c r="D3738" s="60">
        <v>2571</v>
      </c>
      <c r="E3738" s="22">
        <v>16</v>
      </c>
      <c r="F3738" s="49" t="s">
        <v>7</v>
      </c>
      <c r="G3738" s="49" t="s">
        <v>5</v>
      </c>
      <c r="H3738" s="73">
        <v>27.95</v>
      </c>
      <c r="I3738" s="73" t="s">
        <v>80</v>
      </c>
      <c r="J3738" s="74">
        <v>0</v>
      </c>
      <c r="K3738" s="73">
        <v>27.95</v>
      </c>
      <c r="L3738" s="73">
        <v>15.85</v>
      </c>
      <c r="M3738" s="22">
        <v>2</v>
      </c>
      <c r="N3738" s="22">
        <v>3024</v>
      </c>
      <c r="O3738" s="22" t="s">
        <v>47</v>
      </c>
      <c r="P3738" s="22" t="s">
        <v>41</v>
      </c>
      <c r="Q3738" s="75">
        <v>55.9</v>
      </c>
      <c r="R3738" s="73">
        <v>0</v>
      </c>
      <c r="S3738" s="73">
        <v>24.2</v>
      </c>
    </row>
    <row r="3739" spans="1:19" x14ac:dyDescent="0.35">
      <c r="A3739" s="72">
        <v>41411</v>
      </c>
      <c r="B3739" s="22" t="s">
        <v>104</v>
      </c>
      <c r="C3739" s="72" t="s">
        <v>60</v>
      </c>
      <c r="D3739" s="60">
        <v>2571</v>
      </c>
      <c r="E3739" s="22">
        <v>23</v>
      </c>
      <c r="F3739" s="49" t="s">
        <v>7</v>
      </c>
      <c r="G3739" s="49" t="s">
        <v>5</v>
      </c>
      <c r="H3739" s="73">
        <v>2.95</v>
      </c>
      <c r="I3739" s="73" t="s">
        <v>78</v>
      </c>
      <c r="J3739" s="74">
        <v>0</v>
      </c>
      <c r="K3739" s="73">
        <v>2.95</v>
      </c>
      <c r="L3739" s="73">
        <v>1.68</v>
      </c>
      <c r="M3739" s="22">
        <v>6</v>
      </c>
      <c r="N3739" s="22">
        <v>3024</v>
      </c>
      <c r="O3739" s="22" t="s">
        <v>47</v>
      </c>
      <c r="P3739" s="22" t="s">
        <v>41</v>
      </c>
      <c r="Q3739" s="75">
        <v>17.700000000000003</v>
      </c>
      <c r="R3739" s="73">
        <v>0</v>
      </c>
      <c r="S3739" s="73">
        <v>7.620000000000001</v>
      </c>
    </row>
    <row r="3740" spans="1:19" x14ac:dyDescent="0.35">
      <c r="A3740" s="72">
        <v>41411</v>
      </c>
      <c r="B3740" s="22" t="s">
        <v>104</v>
      </c>
      <c r="C3740" s="72" t="s">
        <v>60</v>
      </c>
      <c r="D3740" s="60">
        <v>2571</v>
      </c>
      <c r="E3740" s="22">
        <v>1</v>
      </c>
      <c r="F3740" s="49" t="s">
        <v>7</v>
      </c>
      <c r="G3740" s="49" t="s">
        <v>5</v>
      </c>
      <c r="H3740" s="73">
        <v>43.95</v>
      </c>
      <c r="I3740" s="73" t="s">
        <v>82</v>
      </c>
      <c r="J3740" s="74">
        <v>0</v>
      </c>
      <c r="K3740" s="73">
        <v>43.95</v>
      </c>
      <c r="L3740" s="73">
        <v>25.6</v>
      </c>
      <c r="M3740" s="22">
        <v>14</v>
      </c>
      <c r="N3740" s="22">
        <v>3024</v>
      </c>
      <c r="O3740" s="22" t="s">
        <v>47</v>
      </c>
      <c r="P3740" s="22" t="s">
        <v>41</v>
      </c>
      <c r="Q3740" s="75">
        <v>615.30000000000007</v>
      </c>
      <c r="R3740" s="73">
        <v>0</v>
      </c>
      <c r="S3740" s="73">
        <v>256.90000000000003</v>
      </c>
    </row>
    <row r="3741" spans="1:19" x14ac:dyDescent="0.35">
      <c r="A3741" s="72">
        <v>41411</v>
      </c>
      <c r="B3741" s="22" t="s">
        <v>104</v>
      </c>
      <c r="C3741" s="72" t="s">
        <v>60</v>
      </c>
      <c r="D3741" s="60">
        <v>2572</v>
      </c>
      <c r="E3741" s="22">
        <v>29</v>
      </c>
      <c r="F3741" s="49" t="s">
        <v>8</v>
      </c>
      <c r="G3741" s="49" t="s">
        <v>5</v>
      </c>
      <c r="H3741" s="73">
        <v>40.950000000000003</v>
      </c>
      <c r="I3741" s="73" t="s">
        <v>82</v>
      </c>
      <c r="J3741" s="74">
        <v>0.2</v>
      </c>
      <c r="K3741" s="73">
        <v>32.76</v>
      </c>
      <c r="L3741" s="73">
        <v>15.51</v>
      </c>
      <c r="M3741" s="22">
        <v>5</v>
      </c>
      <c r="N3741" s="22">
        <v>3011</v>
      </c>
      <c r="O3741" s="22" t="s">
        <v>52</v>
      </c>
      <c r="P3741" s="22" t="s">
        <v>31</v>
      </c>
      <c r="Q3741" s="75">
        <v>163.79999999999998</v>
      </c>
      <c r="R3741" s="73">
        <v>8.1900000000000048</v>
      </c>
      <c r="S3741" s="73">
        <v>86.25</v>
      </c>
    </row>
    <row r="3742" spans="1:19" x14ac:dyDescent="0.35">
      <c r="A3742" s="72">
        <v>41411</v>
      </c>
      <c r="B3742" s="22" t="s">
        <v>104</v>
      </c>
      <c r="C3742" s="72" t="s">
        <v>60</v>
      </c>
      <c r="D3742" s="60">
        <v>2572</v>
      </c>
      <c r="E3742" s="22">
        <v>2</v>
      </c>
      <c r="F3742" s="49" t="s">
        <v>8</v>
      </c>
      <c r="G3742" s="49" t="s">
        <v>5</v>
      </c>
      <c r="H3742" s="73">
        <v>44.95</v>
      </c>
      <c r="I3742" s="73" t="s">
        <v>82</v>
      </c>
      <c r="J3742" s="74">
        <v>0</v>
      </c>
      <c r="K3742" s="73">
        <v>44.95</v>
      </c>
      <c r="L3742" s="73">
        <v>27.95</v>
      </c>
      <c r="M3742" s="22">
        <v>5</v>
      </c>
      <c r="N3742" s="22">
        <v>3011</v>
      </c>
      <c r="O3742" s="22" t="s">
        <v>52</v>
      </c>
      <c r="P3742" s="22" t="s">
        <v>31</v>
      </c>
      <c r="Q3742" s="75">
        <v>224.75</v>
      </c>
      <c r="R3742" s="73">
        <v>0</v>
      </c>
      <c r="S3742" s="73">
        <v>85.000000000000014</v>
      </c>
    </row>
    <row r="3743" spans="1:19" x14ac:dyDescent="0.35">
      <c r="A3743" s="72">
        <v>41411</v>
      </c>
      <c r="B3743" s="22" t="s">
        <v>104</v>
      </c>
      <c r="C3743" s="72" t="s">
        <v>60</v>
      </c>
      <c r="D3743" s="60">
        <v>2572</v>
      </c>
      <c r="E3743" s="22">
        <v>6</v>
      </c>
      <c r="F3743" s="49" t="s">
        <v>8</v>
      </c>
      <c r="G3743" s="49" t="s">
        <v>5</v>
      </c>
      <c r="H3743" s="73">
        <v>55.95</v>
      </c>
      <c r="I3743" s="73" t="s">
        <v>83</v>
      </c>
      <c r="J3743" s="74">
        <v>0</v>
      </c>
      <c r="K3743" s="73">
        <v>55.95</v>
      </c>
      <c r="L3743" s="73">
        <v>16.059999999999999</v>
      </c>
      <c r="M3743" s="22">
        <v>13</v>
      </c>
      <c r="N3743" s="22">
        <v>3011</v>
      </c>
      <c r="O3743" s="22" t="s">
        <v>52</v>
      </c>
      <c r="P3743" s="22" t="s">
        <v>31</v>
      </c>
      <c r="Q3743" s="75">
        <v>727.35</v>
      </c>
      <c r="R3743" s="73">
        <v>0</v>
      </c>
      <c r="S3743" s="73">
        <v>518.57000000000005</v>
      </c>
    </row>
    <row r="3744" spans="1:19" x14ac:dyDescent="0.35">
      <c r="A3744" s="72">
        <v>41411</v>
      </c>
      <c r="B3744" s="22" t="s">
        <v>104</v>
      </c>
      <c r="C3744" s="72" t="s">
        <v>60</v>
      </c>
      <c r="D3744" s="60">
        <v>2572</v>
      </c>
      <c r="E3744" s="22">
        <v>32</v>
      </c>
      <c r="F3744" s="49" t="s">
        <v>8</v>
      </c>
      <c r="G3744" s="49" t="s">
        <v>5</v>
      </c>
      <c r="H3744" s="73">
        <v>22.95</v>
      </c>
      <c r="I3744" s="73" t="s">
        <v>80</v>
      </c>
      <c r="J3744" s="74">
        <v>0</v>
      </c>
      <c r="K3744" s="73">
        <v>22.95</v>
      </c>
      <c r="L3744" s="73">
        <v>11.78</v>
      </c>
      <c r="M3744" s="22">
        <v>22</v>
      </c>
      <c r="N3744" s="22">
        <v>3011</v>
      </c>
      <c r="O3744" s="22" t="s">
        <v>52</v>
      </c>
      <c r="P3744" s="22" t="s">
        <v>31</v>
      </c>
      <c r="Q3744" s="75">
        <v>504.9</v>
      </c>
      <c r="R3744" s="73">
        <v>0</v>
      </c>
      <c r="S3744" s="73">
        <v>245.74</v>
      </c>
    </row>
    <row r="3745" spans="1:19" x14ac:dyDescent="0.35">
      <c r="A3745" s="72">
        <v>41411</v>
      </c>
      <c r="B3745" s="22" t="s">
        <v>104</v>
      </c>
      <c r="C3745" s="72" t="s">
        <v>60</v>
      </c>
      <c r="D3745" s="60">
        <v>2572</v>
      </c>
      <c r="E3745" s="22">
        <v>9</v>
      </c>
      <c r="F3745" s="49" t="s">
        <v>8</v>
      </c>
      <c r="G3745" s="49" t="s">
        <v>5</v>
      </c>
      <c r="H3745" s="73">
        <v>48.95</v>
      </c>
      <c r="I3745" s="73" t="s">
        <v>82</v>
      </c>
      <c r="J3745" s="74">
        <v>0</v>
      </c>
      <c r="K3745" s="73">
        <v>48.95</v>
      </c>
      <c r="L3745" s="73">
        <v>24.52</v>
      </c>
      <c r="M3745" s="22">
        <v>18</v>
      </c>
      <c r="N3745" s="22">
        <v>3011</v>
      </c>
      <c r="O3745" s="22" t="s">
        <v>52</v>
      </c>
      <c r="P3745" s="22" t="s">
        <v>31</v>
      </c>
      <c r="Q3745" s="75">
        <v>881.1</v>
      </c>
      <c r="R3745" s="73">
        <v>0</v>
      </c>
      <c r="S3745" s="73">
        <v>439.74000000000007</v>
      </c>
    </row>
    <row r="3746" spans="1:19" x14ac:dyDescent="0.35">
      <c r="A3746" s="72">
        <v>41411</v>
      </c>
      <c r="B3746" s="22" t="s">
        <v>104</v>
      </c>
      <c r="C3746" s="72" t="s">
        <v>60</v>
      </c>
      <c r="D3746" s="60">
        <v>2573</v>
      </c>
      <c r="E3746" s="22">
        <v>26</v>
      </c>
      <c r="F3746" s="49" t="s">
        <v>7</v>
      </c>
      <c r="G3746" s="49" t="s">
        <v>5</v>
      </c>
      <c r="H3746" s="73">
        <v>0.95</v>
      </c>
      <c r="I3746" s="73" t="s">
        <v>78</v>
      </c>
      <c r="J3746" s="74">
        <v>0</v>
      </c>
      <c r="K3746" s="73">
        <v>0.95</v>
      </c>
      <c r="L3746" s="73">
        <v>0.42</v>
      </c>
      <c r="M3746" s="22">
        <v>15</v>
      </c>
      <c r="N3746" s="22">
        <v>3018</v>
      </c>
      <c r="O3746" s="22" t="s">
        <v>49</v>
      </c>
      <c r="P3746" s="22" t="s">
        <v>41</v>
      </c>
      <c r="Q3746" s="75">
        <v>14.25</v>
      </c>
      <c r="R3746" s="73">
        <v>0</v>
      </c>
      <c r="S3746" s="73">
        <v>7.95</v>
      </c>
    </row>
    <row r="3747" spans="1:19" x14ac:dyDescent="0.35">
      <c r="A3747" s="72">
        <v>41412</v>
      </c>
      <c r="B3747" s="22" t="s">
        <v>105</v>
      </c>
      <c r="C3747" s="72" t="s">
        <v>60</v>
      </c>
      <c r="D3747" s="60">
        <v>2574</v>
      </c>
      <c r="E3747" s="22">
        <v>24</v>
      </c>
      <c r="F3747" s="49" t="s">
        <v>11</v>
      </c>
      <c r="G3747" s="49" t="s">
        <v>6</v>
      </c>
      <c r="H3747" s="73">
        <v>27.95</v>
      </c>
      <c r="I3747" s="73" t="s">
        <v>80</v>
      </c>
      <c r="J3747" s="74">
        <v>0</v>
      </c>
      <c r="K3747" s="73">
        <v>27.95</v>
      </c>
      <c r="L3747" s="73">
        <v>16.8</v>
      </c>
      <c r="M3747" s="22">
        <v>22</v>
      </c>
      <c r="N3747" s="22">
        <v>3014</v>
      </c>
      <c r="O3747" s="22" t="s">
        <v>24</v>
      </c>
      <c r="P3747" s="22" t="s">
        <v>25</v>
      </c>
      <c r="Q3747" s="75">
        <v>614.9</v>
      </c>
      <c r="R3747" s="73">
        <v>0</v>
      </c>
      <c r="S3747" s="73">
        <v>245.29999999999995</v>
      </c>
    </row>
    <row r="3748" spans="1:19" x14ac:dyDescent="0.35">
      <c r="A3748" s="72">
        <v>41412</v>
      </c>
      <c r="B3748" s="22" t="s">
        <v>105</v>
      </c>
      <c r="C3748" s="72" t="s">
        <v>60</v>
      </c>
      <c r="D3748" s="60">
        <v>2575</v>
      </c>
      <c r="E3748" s="22">
        <v>6</v>
      </c>
      <c r="F3748" s="49" t="s">
        <v>11</v>
      </c>
      <c r="G3748" s="49" t="s">
        <v>6</v>
      </c>
      <c r="H3748" s="73">
        <v>55.95</v>
      </c>
      <c r="I3748" s="73" t="s">
        <v>83</v>
      </c>
      <c r="J3748" s="74">
        <v>0.1</v>
      </c>
      <c r="K3748" s="73">
        <v>50.36</v>
      </c>
      <c r="L3748" s="73">
        <v>16.059999999999999</v>
      </c>
      <c r="M3748" s="22">
        <v>25</v>
      </c>
      <c r="N3748" s="22">
        <v>3020</v>
      </c>
      <c r="O3748" s="22" t="s">
        <v>26</v>
      </c>
      <c r="P3748" s="22" t="s">
        <v>27</v>
      </c>
      <c r="Q3748" s="75">
        <v>1259</v>
      </c>
      <c r="R3748" s="73">
        <v>5.5900000000000034</v>
      </c>
      <c r="S3748" s="73">
        <v>857.49999999999989</v>
      </c>
    </row>
    <row r="3749" spans="1:19" x14ac:dyDescent="0.35">
      <c r="A3749" s="72">
        <v>41412</v>
      </c>
      <c r="B3749" s="22" t="s">
        <v>105</v>
      </c>
      <c r="C3749" s="72" t="s">
        <v>60</v>
      </c>
      <c r="D3749" s="60">
        <v>2576</v>
      </c>
      <c r="E3749" s="22">
        <v>44</v>
      </c>
      <c r="F3749" s="49" t="s">
        <v>10</v>
      </c>
      <c r="G3749" s="49" t="s">
        <v>6</v>
      </c>
      <c r="H3749" s="73">
        <v>38.950000000000003</v>
      </c>
      <c r="I3749" s="73" t="s">
        <v>81</v>
      </c>
      <c r="J3749" s="74">
        <v>0</v>
      </c>
      <c r="K3749" s="73">
        <v>38.950000000000003</v>
      </c>
      <c r="L3749" s="73">
        <v>24.76</v>
      </c>
      <c r="M3749" s="22">
        <v>11</v>
      </c>
      <c r="N3749" s="22">
        <v>3030</v>
      </c>
      <c r="O3749" s="22" t="s">
        <v>40</v>
      </c>
      <c r="P3749" s="22" t="s">
        <v>41</v>
      </c>
      <c r="Q3749" s="75">
        <v>428.45000000000005</v>
      </c>
      <c r="R3749" s="73">
        <v>0</v>
      </c>
      <c r="S3749" s="73">
        <v>156.09</v>
      </c>
    </row>
    <row r="3750" spans="1:19" x14ac:dyDescent="0.35">
      <c r="A3750" s="72">
        <v>41412</v>
      </c>
      <c r="B3750" s="22" t="s">
        <v>105</v>
      </c>
      <c r="C3750" s="72" t="s">
        <v>60</v>
      </c>
      <c r="D3750" s="60">
        <v>2577</v>
      </c>
      <c r="E3750" s="22">
        <v>44</v>
      </c>
      <c r="F3750" s="49" t="s">
        <v>11</v>
      </c>
      <c r="G3750" s="49" t="s">
        <v>6</v>
      </c>
      <c r="H3750" s="73">
        <v>38.950000000000003</v>
      </c>
      <c r="I3750" s="73" t="s">
        <v>81</v>
      </c>
      <c r="J3750" s="74">
        <v>0</v>
      </c>
      <c r="K3750" s="73">
        <v>38.950000000000003</v>
      </c>
      <c r="L3750" s="73">
        <v>24.76</v>
      </c>
      <c r="M3750" s="22">
        <v>9</v>
      </c>
      <c r="N3750" s="22">
        <v>3013</v>
      </c>
      <c r="O3750" s="22" t="s">
        <v>33</v>
      </c>
      <c r="P3750" s="22" t="s">
        <v>34</v>
      </c>
      <c r="Q3750" s="75">
        <v>350.55</v>
      </c>
      <c r="R3750" s="73">
        <v>0</v>
      </c>
      <c r="S3750" s="73">
        <v>127.71000000000001</v>
      </c>
    </row>
    <row r="3751" spans="1:19" x14ac:dyDescent="0.35">
      <c r="A3751" s="72">
        <v>41412</v>
      </c>
      <c r="B3751" s="22" t="s">
        <v>105</v>
      </c>
      <c r="C3751" s="72" t="s">
        <v>60</v>
      </c>
      <c r="D3751" s="60">
        <v>2578</v>
      </c>
      <c r="E3751" s="22">
        <v>38</v>
      </c>
      <c r="F3751" s="49" t="s">
        <v>10</v>
      </c>
      <c r="G3751" s="49" t="s">
        <v>6</v>
      </c>
      <c r="H3751" s="73">
        <v>24.95</v>
      </c>
      <c r="I3751" s="73" t="s">
        <v>80</v>
      </c>
      <c r="J3751" s="74">
        <v>0</v>
      </c>
      <c r="K3751" s="73">
        <v>24.95</v>
      </c>
      <c r="L3751" s="73">
        <v>11.48</v>
      </c>
      <c r="M3751" s="22">
        <v>1</v>
      </c>
      <c r="N3751" s="22">
        <v>3014</v>
      </c>
      <c r="O3751" s="22" t="s">
        <v>24</v>
      </c>
      <c r="P3751" s="22" t="s">
        <v>25</v>
      </c>
      <c r="Q3751" s="75">
        <v>24.95</v>
      </c>
      <c r="R3751" s="73">
        <v>0</v>
      </c>
      <c r="S3751" s="73">
        <v>13.469999999999999</v>
      </c>
    </row>
    <row r="3752" spans="1:19" x14ac:dyDescent="0.35">
      <c r="A3752" s="72">
        <v>41412</v>
      </c>
      <c r="B3752" s="22" t="s">
        <v>105</v>
      </c>
      <c r="C3752" s="72" t="s">
        <v>60</v>
      </c>
      <c r="D3752" s="60">
        <v>2578</v>
      </c>
      <c r="E3752" s="22">
        <v>3</v>
      </c>
      <c r="F3752" s="49" t="s">
        <v>10</v>
      </c>
      <c r="G3752" s="49" t="s">
        <v>6</v>
      </c>
      <c r="H3752" s="73">
        <v>59.95</v>
      </c>
      <c r="I3752" s="73" t="s">
        <v>83</v>
      </c>
      <c r="J3752" s="74">
        <v>0</v>
      </c>
      <c r="K3752" s="73">
        <v>59.95</v>
      </c>
      <c r="L3752" s="73">
        <v>28.73</v>
      </c>
      <c r="M3752" s="22">
        <v>13</v>
      </c>
      <c r="N3752" s="22">
        <v>3014</v>
      </c>
      <c r="O3752" s="22" t="s">
        <v>24</v>
      </c>
      <c r="P3752" s="22" t="s">
        <v>25</v>
      </c>
      <c r="Q3752" s="75">
        <v>779.35</v>
      </c>
      <c r="R3752" s="73">
        <v>0</v>
      </c>
      <c r="S3752" s="73">
        <v>405.86</v>
      </c>
    </row>
    <row r="3753" spans="1:19" x14ac:dyDescent="0.35">
      <c r="A3753" s="72">
        <v>41412</v>
      </c>
      <c r="B3753" s="22" t="s">
        <v>105</v>
      </c>
      <c r="C3753" s="72" t="s">
        <v>60</v>
      </c>
      <c r="D3753" s="60">
        <v>2579</v>
      </c>
      <c r="E3753" s="22">
        <v>28</v>
      </c>
      <c r="F3753" s="49" t="s">
        <v>11</v>
      </c>
      <c r="G3753" s="49" t="s">
        <v>6</v>
      </c>
      <c r="H3753" s="73">
        <v>0.95</v>
      </c>
      <c r="I3753" s="73" t="s">
        <v>78</v>
      </c>
      <c r="J3753" s="74">
        <v>0</v>
      </c>
      <c r="K3753" s="73">
        <v>0.95</v>
      </c>
      <c r="L3753" s="73">
        <v>0.5</v>
      </c>
      <c r="M3753" s="22">
        <v>24</v>
      </c>
      <c r="N3753" s="22">
        <v>3024</v>
      </c>
      <c r="O3753" s="22" t="s">
        <v>47</v>
      </c>
      <c r="P3753" s="22" t="s">
        <v>41</v>
      </c>
      <c r="Q3753" s="75">
        <v>22.799999999999997</v>
      </c>
      <c r="R3753" s="73">
        <v>0</v>
      </c>
      <c r="S3753" s="73">
        <v>10.799999999999999</v>
      </c>
    </row>
    <row r="3754" spans="1:19" x14ac:dyDescent="0.35">
      <c r="A3754" s="72">
        <v>41412</v>
      </c>
      <c r="B3754" s="22" t="s">
        <v>105</v>
      </c>
      <c r="C3754" s="72" t="s">
        <v>60</v>
      </c>
      <c r="D3754" s="60">
        <v>2580</v>
      </c>
      <c r="E3754" s="22">
        <v>45</v>
      </c>
      <c r="F3754" s="49" t="s">
        <v>11</v>
      </c>
      <c r="G3754" s="49" t="s">
        <v>6</v>
      </c>
      <c r="H3754" s="73">
        <v>38.950000000000003</v>
      </c>
      <c r="I3754" s="73" t="s">
        <v>81</v>
      </c>
      <c r="J3754" s="74">
        <v>0</v>
      </c>
      <c r="K3754" s="73">
        <v>38.950000000000003</v>
      </c>
      <c r="L3754" s="73">
        <v>22.33</v>
      </c>
      <c r="M3754" s="22">
        <v>4</v>
      </c>
      <c r="N3754" s="22">
        <v>3022</v>
      </c>
      <c r="O3754" s="22" t="s">
        <v>43</v>
      </c>
      <c r="P3754" s="22" t="s">
        <v>44</v>
      </c>
      <c r="Q3754" s="75">
        <v>155.80000000000001</v>
      </c>
      <c r="R3754" s="73">
        <v>0</v>
      </c>
      <c r="S3754" s="73">
        <v>66.480000000000018</v>
      </c>
    </row>
    <row r="3755" spans="1:19" x14ac:dyDescent="0.35">
      <c r="A3755" s="72">
        <v>41412</v>
      </c>
      <c r="B3755" s="22" t="s">
        <v>105</v>
      </c>
      <c r="C3755" s="72" t="s">
        <v>60</v>
      </c>
      <c r="D3755" s="60">
        <v>2581</v>
      </c>
      <c r="E3755" s="22">
        <v>48</v>
      </c>
      <c r="F3755" s="49" t="s">
        <v>10</v>
      </c>
      <c r="G3755" s="49" t="s">
        <v>6</v>
      </c>
      <c r="H3755" s="73">
        <v>3.95</v>
      </c>
      <c r="I3755" s="73" t="s">
        <v>78</v>
      </c>
      <c r="J3755" s="74">
        <v>0</v>
      </c>
      <c r="K3755" s="73">
        <v>3.95</v>
      </c>
      <c r="L3755" s="73">
        <v>1.43</v>
      </c>
      <c r="M3755" s="22">
        <v>14</v>
      </c>
      <c r="N3755" s="22">
        <v>3020</v>
      </c>
      <c r="O3755" s="22" t="s">
        <v>26</v>
      </c>
      <c r="P3755" s="22" t="s">
        <v>27</v>
      </c>
      <c r="Q3755" s="75">
        <v>55.300000000000004</v>
      </c>
      <c r="R3755" s="73">
        <v>0</v>
      </c>
      <c r="S3755" s="73">
        <v>35.280000000000008</v>
      </c>
    </row>
    <row r="3756" spans="1:19" x14ac:dyDescent="0.35">
      <c r="A3756" s="72">
        <v>41412</v>
      </c>
      <c r="B3756" s="22" t="s">
        <v>105</v>
      </c>
      <c r="C3756" s="72" t="s">
        <v>60</v>
      </c>
      <c r="D3756" s="60">
        <v>2582</v>
      </c>
      <c r="E3756" s="22">
        <v>15</v>
      </c>
      <c r="F3756" s="49" t="s">
        <v>11</v>
      </c>
      <c r="G3756" s="49" t="s">
        <v>6</v>
      </c>
      <c r="H3756" s="73">
        <v>28.95</v>
      </c>
      <c r="I3756" s="73" t="s">
        <v>80</v>
      </c>
      <c r="J3756" s="74">
        <v>0</v>
      </c>
      <c r="K3756" s="73">
        <v>28.95</v>
      </c>
      <c r="L3756" s="73">
        <v>17.53</v>
      </c>
      <c r="M3756" s="22">
        <v>30</v>
      </c>
      <c r="N3756" s="22">
        <v>3010</v>
      </c>
      <c r="O3756" s="22" t="s">
        <v>45</v>
      </c>
      <c r="P3756" s="22" t="s">
        <v>44</v>
      </c>
      <c r="Q3756" s="75">
        <v>868.5</v>
      </c>
      <c r="R3756" s="73">
        <v>0</v>
      </c>
      <c r="S3756" s="73">
        <v>342.59999999999997</v>
      </c>
    </row>
    <row r="3757" spans="1:19" x14ac:dyDescent="0.35">
      <c r="A3757" s="72">
        <v>41412</v>
      </c>
      <c r="B3757" s="22" t="s">
        <v>105</v>
      </c>
      <c r="C3757" s="72" t="s">
        <v>60</v>
      </c>
      <c r="D3757" s="60">
        <v>2583</v>
      </c>
      <c r="E3757" s="22">
        <v>20</v>
      </c>
      <c r="F3757" s="49" t="s">
        <v>10</v>
      </c>
      <c r="G3757" s="49" t="s">
        <v>6</v>
      </c>
      <c r="H3757" s="73">
        <v>16.95</v>
      </c>
      <c r="I3757" s="73" t="s">
        <v>79</v>
      </c>
      <c r="J3757" s="74">
        <v>0</v>
      </c>
      <c r="K3757" s="73">
        <v>16.95</v>
      </c>
      <c r="L3757" s="73">
        <v>6.76</v>
      </c>
      <c r="M3757" s="22">
        <v>2</v>
      </c>
      <c r="N3757" s="22">
        <v>3020</v>
      </c>
      <c r="O3757" s="22" t="s">
        <v>26</v>
      </c>
      <c r="P3757" s="22" t="s">
        <v>27</v>
      </c>
      <c r="Q3757" s="75">
        <v>33.9</v>
      </c>
      <c r="R3757" s="73">
        <v>0</v>
      </c>
      <c r="S3757" s="73">
        <v>20.38</v>
      </c>
    </row>
    <row r="3758" spans="1:19" x14ac:dyDescent="0.35">
      <c r="A3758" s="72">
        <v>41412</v>
      </c>
      <c r="B3758" s="22" t="s">
        <v>105</v>
      </c>
      <c r="C3758" s="72" t="s">
        <v>60</v>
      </c>
      <c r="D3758" s="60">
        <v>2584</v>
      </c>
      <c r="E3758" s="22">
        <v>50</v>
      </c>
      <c r="F3758" s="49" t="s">
        <v>10</v>
      </c>
      <c r="G3758" s="49" t="s">
        <v>6</v>
      </c>
      <c r="H3758" s="73">
        <v>24.95</v>
      </c>
      <c r="I3758" s="73" t="s">
        <v>80</v>
      </c>
      <c r="J3758" s="74">
        <v>0</v>
      </c>
      <c r="K3758" s="73">
        <v>24.95</v>
      </c>
      <c r="L3758" s="73">
        <v>12.14</v>
      </c>
      <c r="M3758" s="22">
        <v>3</v>
      </c>
      <c r="N3758" s="22">
        <v>3026</v>
      </c>
      <c r="O3758" s="22" t="s">
        <v>51</v>
      </c>
      <c r="P3758" s="22" t="s">
        <v>41</v>
      </c>
      <c r="Q3758" s="75">
        <v>74.849999999999994</v>
      </c>
      <c r="R3758" s="73">
        <v>0</v>
      </c>
      <c r="S3758" s="73">
        <v>38.429999999999993</v>
      </c>
    </row>
    <row r="3759" spans="1:19" x14ac:dyDescent="0.35">
      <c r="A3759" s="72">
        <v>41412</v>
      </c>
      <c r="B3759" s="22" t="s">
        <v>105</v>
      </c>
      <c r="C3759" s="72" t="s">
        <v>60</v>
      </c>
      <c r="D3759" s="60">
        <v>2584</v>
      </c>
      <c r="E3759" s="22">
        <v>49</v>
      </c>
      <c r="F3759" s="49" t="s">
        <v>10</v>
      </c>
      <c r="G3759" s="49" t="s">
        <v>6</v>
      </c>
      <c r="H3759" s="73">
        <v>63.95</v>
      </c>
      <c r="I3759" s="73" t="s">
        <v>83</v>
      </c>
      <c r="J3759" s="74">
        <v>0</v>
      </c>
      <c r="K3759" s="73">
        <v>63.95</v>
      </c>
      <c r="L3759" s="73">
        <v>27.1</v>
      </c>
      <c r="M3759" s="22">
        <v>4</v>
      </c>
      <c r="N3759" s="22">
        <v>3026</v>
      </c>
      <c r="O3759" s="22" t="s">
        <v>51</v>
      </c>
      <c r="P3759" s="22" t="s">
        <v>41</v>
      </c>
      <c r="Q3759" s="75">
        <v>255.8</v>
      </c>
      <c r="R3759" s="73">
        <v>0</v>
      </c>
      <c r="S3759" s="73">
        <v>147.4</v>
      </c>
    </row>
    <row r="3760" spans="1:19" x14ac:dyDescent="0.35">
      <c r="A3760" s="72">
        <v>41412</v>
      </c>
      <c r="B3760" s="22" t="s">
        <v>105</v>
      </c>
      <c r="C3760" s="72" t="s">
        <v>60</v>
      </c>
      <c r="D3760" s="60">
        <v>2585</v>
      </c>
      <c r="E3760" s="22">
        <v>48</v>
      </c>
      <c r="F3760" s="49" t="s">
        <v>11</v>
      </c>
      <c r="G3760" s="49" t="s">
        <v>6</v>
      </c>
      <c r="H3760" s="73">
        <v>3.95</v>
      </c>
      <c r="I3760" s="73" t="s">
        <v>78</v>
      </c>
      <c r="J3760" s="74">
        <v>0</v>
      </c>
      <c r="K3760" s="73">
        <v>3.95</v>
      </c>
      <c r="L3760" s="73">
        <v>1.43</v>
      </c>
      <c r="M3760" s="22">
        <v>14</v>
      </c>
      <c r="N3760" s="22">
        <v>3014</v>
      </c>
      <c r="O3760" s="22" t="s">
        <v>24</v>
      </c>
      <c r="P3760" s="22" t="s">
        <v>25</v>
      </c>
      <c r="Q3760" s="75">
        <v>55.300000000000004</v>
      </c>
      <c r="R3760" s="73">
        <v>0</v>
      </c>
      <c r="S3760" s="73">
        <v>35.280000000000008</v>
      </c>
    </row>
    <row r="3761" spans="1:19" x14ac:dyDescent="0.35">
      <c r="A3761" s="72">
        <v>41412</v>
      </c>
      <c r="B3761" s="22" t="s">
        <v>105</v>
      </c>
      <c r="C3761" s="72" t="s">
        <v>60</v>
      </c>
      <c r="D3761" s="60">
        <v>2586</v>
      </c>
      <c r="E3761" s="22">
        <v>36</v>
      </c>
      <c r="F3761" s="49" t="s">
        <v>10</v>
      </c>
      <c r="G3761" s="49" t="s">
        <v>6</v>
      </c>
      <c r="H3761" s="73">
        <v>26.95</v>
      </c>
      <c r="I3761" s="73" t="s">
        <v>80</v>
      </c>
      <c r="J3761" s="74">
        <v>0</v>
      </c>
      <c r="K3761" s="73">
        <v>26.95</v>
      </c>
      <c r="L3761" s="73">
        <v>12.53</v>
      </c>
      <c r="M3761" s="22">
        <v>18</v>
      </c>
      <c r="N3761" s="22">
        <v>3021</v>
      </c>
      <c r="O3761" s="22" t="s">
        <v>26</v>
      </c>
      <c r="P3761" s="22" t="s">
        <v>27</v>
      </c>
      <c r="Q3761" s="75">
        <v>485.09999999999997</v>
      </c>
      <c r="R3761" s="73">
        <v>0</v>
      </c>
      <c r="S3761" s="73">
        <v>259.56</v>
      </c>
    </row>
    <row r="3762" spans="1:19" x14ac:dyDescent="0.35">
      <c r="A3762" s="72">
        <v>41412</v>
      </c>
      <c r="B3762" s="22" t="s">
        <v>105</v>
      </c>
      <c r="C3762" s="72" t="s">
        <v>60</v>
      </c>
      <c r="D3762" s="60">
        <v>2587</v>
      </c>
      <c r="E3762" s="22">
        <v>36</v>
      </c>
      <c r="F3762" s="49" t="s">
        <v>10</v>
      </c>
      <c r="G3762" s="49" t="s">
        <v>6</v>
      </c>
      <c r="H3762" s="73">
        <v>26.95</v>
      </c>
      <c r="I3762" s="73" t="s">
        <v>80</v>
      </c>
      <c r="J3762" s="74">
        <v>0.1</v>
      </c>
      <c r="K3762" s="73">
        <v>24.26</v>
      </c>
      <c r="L3762" s="73">
        <v>12.53</v>
      </c>
      <c r="M3762" s="22">
        <v>13</v>
      </c>
      <c r="N3762" s="22">
        <v>3016</v>
      </c>
      <c r="O3762" s="22" t="s">
        <v>42</v>
      </c>
      <c r="P3762" s="22" t="s">
        <v>29</v>
      </c>
      <c r="Q3762" s="75">
        <v>315.38</v>
      </c>
      <c r="R3762" s="73">
        <v>2.6899999999999977</v>
      </c>
      <c r="S3762" s="73">
        <v>152.49000000000004</v>
      </c>
    </row>
    <row r="3763" spans="1:19" x14ac:dyDescent="0.35">
      <c r="A3763" s="72">
        <v>41412</v>
      </c>
      <c r="B3763" s="22" t="s">
        <v>105</v>
      </c>
      <c r="C3763" s="72" t="s">
        <v>60</v>
      </c>
      <c r="D3763" s="60">
        <v>2588</v>
      </c>
      <c r="E3763" s="22">
        <v>29</v>
      </c>
      <c r="F3763" s="49" t="s">
        <v>11</v>
      </c>
      <c r="G3763" s="49" t="s">
        <v>6</v>
      </c>
      <c r="H3763" s="73">
        <v>40.950000000000003</v>
      </c>
      <c r="I3763" s="73" t="s">
        <v>82</v>
      </c>
      <c r="J3763" s="74">
        <v>0</v>
      </c>
      <c r="K3763" s="73">
        <v>40.950000000000003</v>
      </c>
      <c r="L3763" s="73">
        <v>15.51</v>
      </c>
      <c r="M3763" s="22">
        <v>2</v>
      </c>
      <c r="N3763" s="22">
        <v>3029</v>
      </c>
      <c r="O3763" s="22" t="s">
        <v>46</v>
      </c>
      <c r="P3763" s="22" t="s">
        <v>23</v>
      </c>
      <c r="Q3763" s="75">
        <v>81.900000000000006</v>
      </c>
      <c r="R3763" s="73">
        <v>0</v>
      </c>
      <c r="S3763" s="73">
        <v>50.88000000000001</v>
      </c>
    </row>
    <row r="3764" spans="1:19" x14ac:dyDescent="0.35">
      <c r="A3764" s="72">
        <v>41412</v>
      </c>
      <c r="B3764" s="22" t="s">
        <v>105</v>
      </c>
      <c r="C3764" s="72" t="s">
        <v>60</v>
      </c>
      <c r="D3764" s="60">
        <v>2589</v>
      </c>
      <c r="E3764" s="22">
        <v>6</v>
      </c>
      <c r="F3764" s="49" t="s">
        <v>10</v>
      </c>
      <c r="G3764" s="49" t="s">
        <v>6</v>
      </c>
      <c r="H3764" s="73">
        <v>55.95</v>
      </c>
      <c r="I3764" s="73" t="s">
        <v>83</v>
      </c>
      <c r="J3764" s="74">
        <v>0</v>
      </c>
      <c r="K3764" s="73">
        <v>55.95</v>
      </c>
      <c r="L3764" s="73">
        <v>16.059999999999999</v>
      </c>
      <c r="M3764" s="22">
        <v>20</v>
      </c>
      <c r="N3764" s="22">
        <v>3030</v>
      </c>
      <c r="O3764" s="22" t="s">
        <v>40</v>
      </c>
      <c r="P3764" s="22" t="s">
        <v>41</v>
      </c>
      <c r="Q3764" s="75">
        <v>1119</v>
      </c>
      <c r="R3764" s="73">
        <v>0</v>
      </c>
      <c r="S3764" s="73">
        <v>797.8</v>
      </c>
    </row>
    <row r="3765" spans="1:19" x14ac:dyDescent="0.35">
      <c r="A3765" s="72">
        <v>41412</v>
      </c>
      <c r="B3765" s="22" t="s">
        <v>105</v>
      </c>
      <c r="C3765" s="72" t="s">
        <v>60</v>
      </c>
      <c r="D3765" s="60">
        <v>2589</v>
      </c>
      <c r="E3765" s="22">
        <v>8</v>
      </c>
      <c r="F3765" s="49" t="s">
        <v>10</v>
      </c>
      <c r="G3765" s="49" t="s">
        <v>6</v>
      </c>
      <c r="H3765" s="73">
        <v>7.95</v>
      </c>
      <c r="I3765" s="73" t="s">
        <v>78</v>
      </c>
      <c r="J3765" s="74">
        <v>0</v>
      </c>
      <c r="K3765" s="73">
        <v>7.95</v>
      </c>
      <c r="L3765" s="73">
        <v>4.53</v>
      </c>
      <c r="M3765" s="22">
        <v>31</v>
      </c>
      <c r="N3765" s="22">
        <v>3030</v>
      </c>
      <c r="O3765" s="22" t="s">
        <v>40</v>
      </c>
      <c r="P3765" s="22" t="s">
        <v>41</v>
      </c>
      <c r="Q3765" s="75">
        <v>246.45000000000002</v>
      </c>
      <c r="R3765" s="73">
        <v>0</v>
      </c>
      <c r="S3765" s="73">
        <v>106.02</v>
      </c>
    </row>
    <row r="3766" spans="1:19" x14ac:dyDescent="0.35">
      <c r="A3766" s="72">
        <v>41412</v>
      </c>
      <c r="B3766" s="22" t="s">
        <v>105</v>
      </c>
      <c r="C3766" s="72" t="s">
        <v>60</v>
      </c>
      <c r="D3766" s="60">
        <v>2590</v>
      </c>
      <c r="E3766" s="22">
        <v>20</v>
      </c>
      <c r="F3766" s="49" t="s">
        <v>10</v>
      </c>
      <c r="G3766" s="49" t="s">
        <v>6</v>
      </c>
      <c r="H3766" s="73">
        <v>16.95</v>
      </c>
      <c r="I3766" s="73" t="s">
        <v>79</v>
      </c>
      <c r="J3766" s="74">
        <v>0</v>
      </c>
      <c r="K3766" s="73">
        <v>16.95</v>
      </c>
      <c r="L3766" s="73">
        <v>6.76</v>
      </c>
      <c r="M3766" s="22">
        <v>22</v>
      </c>
      <c r="N3766" s="22">
        <v>3031</v>
      </c>
      <c r="O3766" s="22" t="s">
        <v>48</v>
      </c>
      <c r="P3766" s="22" t="s">
        <v>23</v>
      </c>
      <c r="Q3766" s="75">
        <v>372.9</v>
      </c>
      <c r="R3766" s="73">
        <v>0</v>
      </c>
      <c r="S3766" s="73">
        <v>224.17999999999998</v>
      </c>
    </row>
    <row r="3767" spans="1:19" x14ac:dyDescent="0.35">
      <c r="A3767" s="72">
        <v>41412</v>
      </c>
      <c r="B3767" s="22" t="s">
        <v>105</v>
      </c>
      <c r="C3767" s="72" t="s">
        <v>60</v>
      </c>
      <c r="D3767" s="60">
        <v>2590</v>
      </c>
      <c r="E3767" s="22">
        <v>37</v>
      </c>
      <c r="F3767" s="49" t="s">
        <v>10</v>
      </c>
      <c r="G3767" s="49" t="s">
        <v>6</v>
      </c>
      <c r="H3767" s="73">
        <v>24.95</v>
      </c>
      <c r="I3767" s="73" t="s">
        <v>80</v>
      </c>
      <c r="J3767" s="74">
        <v>0</v>
      </c>
      <c r="K3767" s="73">
        <v>24.95</v>
      </c>
      <c r="L3767" s="73">
        <v>9.3800000000000008</v>
      </c>
      <c r="M3767" s="22">
        <v>8</v>
      </c>
      <c r="N3767" s="22">
        <v>3031</v>
      </c>
      <c r="O3767" s="22" t="s">
        <v>48</v>
      </c>
      <c r="P3767" s="22" t="s">
        <v>23</v>
      </c>
      <c r="Q3767" s="75">
        <v>199.6</v>
      </c>
      <c r="R3767" s="73">
        <v>0</v>
      </c>
      <c r="S3767" s="73">
        <v>124.55999999999999</v>
      </c>
    </row>
    <row r="3768" spans="1:19" x14ac:dyDescent="0.35">
      <c r="A3768" s="72">
        <v>41412</v>
      </c>
      <c r="B3768" s="22" t="s">
        <v>105</v>
      </c>
      <c r="C3768" s="72" t="s">
        <v>60</v>
      </c>
      <c r="D3768" s="60">
        <v>2591</v>
      </c>
      <c r="E3768" s="22">
        <v>36</v>
      </c>
      <c r="F3768" s="49" t="s">
        <v>11</v>
      </c>
      <c r="G3768" s="49" t="s">
        <v>6</v>
      </c>
      <c r="H3768" s="73">
        <v>26.95</v>
      </c>
      <c r="I3768" s="73" t="s">
        <v>80</v>
      </c>
      <c r="J3768" s="74">
        <v>0</v>
      </c>
      <c r="K3768" s="73">
        <v>26.95</v>
      </c>
      <c r="L3768" s="73">
        <v>12.53</v>
      </c>
      <c r="M3768" s="22">
        <v>17</v>
      </c>
      <c r="N3768" s="22">
        <v>3011</v>
      </c>
      <c r="O3768" s="22" t="s">
        <v>52</v>
      </c>
      <c r="P3768" s="22" t="s">
        <v>31</v>
      </c>
      <c r="Q3768" s="75">
        <v>458.15</v>
      </c>
      <c r="R3768" s="73">
        <v>0</v>
      </c>
      <c r="S3768" s="73">
        <v>245.14</v>
      </c>
    </row>
    <row r="3769" spans="1:19" x14ac:dyDescent="0.35">
      <c r="A3769" s="72">
        <v>41412</v>
      </c>
      <c r="B3769" s="22" t="s">
        <v>105</v>
      </c>
      <c r="C3769" s="72" t="s">
        <v>60</v>
      </c>
      <c r="D3769" s="60">
        <v>2592</v>
      </c>
      <c r="E3769" s="22">
        <v>1</v>
      </c>
      <c r="F3769" s="49" t="s">
        <v>10</v>
      </c>
      <c r="G3769" s="49" t="s">
        <v>6</v>
      </c>
      <c r="H3769" s="73">
        <v>43.95</v>
      </c>
      <c r="I3769" s="73" t="s">
        <v>82</v>
      </c>
      <c r="J3769" s="74">
        <v>0</v>
      </c>
      <c r="K3769" s="73">
        <v>43.95</v>
      </c>
      <c r="L3769" s="73">
        <v>25.6</v>
      </c>
      <c r="M3769" s="22">
        <v>4</v>
      </c>
      <c r="N3769" s="22">
        <v>3011</v>
      </c>
      <c r="O3769" s="22" t="s">
        <v>52</v>
      </c>
      <c r="P3769" s="22" t="s">
        <v>31</v>
      </c>
      <c r="Q3769" s="75">
        <v>175.8</v>
      </c>
      <c r="R3769" s="73">
        <v>0</v>
      </c>
      <c r="S3769" s="73">
        <v>73.400000000000006</v>
      </c>
    </row>
    <row r="3770" spans="1:19" x14ac:dyDescent="0.35">
      <c r="A3770" s="72">
        <v>41412</v>
      </c>
      <c r="B3770" s="22" t="s">
        <v>105</v>
      </c>
      <c r="C3770" s="72" t="s">
        <v>60</v>
      </c>
      <c r="D3770" s="60">
        <v>2593</v>
      </c>
      <c r="E3770" s="22">
        <v>47</v>
      </c>
      <c r="F3770" s="49" t="s">
        <v>11</v>
      </c>
      <c r="G3770" s="49" t="s">
        <v>6</v>
      </c>
      <c r="H3770" s="73">
        <v>28.95</v>
      </c>
      <c r="I3770" s="73" t="s">
        <v>80</v>
      </c>
      <c r="J3770" s="74">
        <v>0</v>
      </c>
      <c r="K3770" s="73">
        <v>28.95</v>
      </c>
      <c r="L3770" s="73">
        <v>8.86</v>
      </c>
      <c r="M3770" s="22">
        <v>20</v>
      </c>
      <c r="N3770" s="22">
        <v>3023</v>
      </c>
      <c r="O3770" s="22" t="s">
        <v>38</v>
      </c>
      <c r="P3770" s="22" t="s">
        <v>23</v>
      </c>
      <c r="Q3770" s="75">
        <v>579</v>
      </c>
      <c r="R3770" s="73">
        <v>0</v>
      </c>
      <c r="S3770" s="73">
        <v>401.8</v>
      </c>
    </row>
    <row r="3771" spans="1:19" x14ac:dyDescent="0.35">
      <c r="A3771" s="72">
        <v>41412</v>
      </c>
      <c r="B3771" s="22" t="s">
        <v>105</v>
      </c>
      <c r="C3771" s="72" t="s">
        <v>60</v>
      </c>
      <c r="D3771" s="60">
        <v>2594</v>
      </c>
      <c r="E3771" s="22">
        <v>41</v>
      </c>
      <c r="F3771" s="49" t="s">
        <v>10</v>
      </c>
      <c r="G3771" s="49" t="s">
        <v>6</v>
      </c>
      <c r="H3771" s="73">
        <v>18.95</v>
      </c>
      <c r="I3771" s="73" t="s">
        <v>79</v>
      </c>
      <c r="J3771" s="74">
        <v>0</v>
      </c>
      <c r="K3771" s="73">
        <v>18.95</v>
      </c>
      <c r="L3771" s="73">
        <v>9.98</v>
      </c>
      <c r="M3771" s="22">
        <v>4</v>
      </c>
      <c r="N3771" s="22">
        <v>3018</v>
      </c>
      <c r="O3771" s="22" t="s">
        <v>49</v>
      </c>
      <c r="P3771" s="22" t="s">
        <v>41</v>
      </c>
      <c r="Q3771" s="75">
        <v>75.8</v>
      </c>
      <c r="R3771" s="73">
        <v>0</v>
      </c>
      <c r="S3771" s="73">
        <v>35.879999999999995</v>
      </c>
    </row>
    <row r="3772" spans="1:19" x14ac:dyDescent="0.35">
      <c r="A3772" s="72">
        <v>41412</v>
      </c>
      <c r="B3772" s="22" t="s">
        <v>105</v>
      </c>
      <c r="C3772" s="72" t="s">
        <v>60</v>
      </c>
      <c r="D3772" s="60">
        <v>2594</v>
      </c>
      <c r="E3772" s="22">
        <v>45</v>
      </c>
      <c r="F3772" s="49" t="s">
        <v>10</v>
      </c>
      <c r="G3772" s="49" t="s">
        <v>6</v>
      </c>
      <c r="H3772" s="73">
        <v>38.950000000000003</v>
      </c>
      <c r="I3772" s="73" t="s">
        <v>81</v>
      </c>
      <c r="J3772" s="74">
        <v>0</v>
      </c>
      <c r="K3772" s="73">
        <v>38.950000000000003</v>
      </c>
      <c r="L3772" s="73">
        <v>22.33</v>
      </c>
      <c r="M3772" s="22">
        <v>1</v>
      </c>
      <c r="N3772" s="22">
        <v>3018</v>
      </c>
      <c r="O3772" s="22" t="s">
        <v>49</v>
      </c>
      <c r="P3772" s="22" t="s">
        <v>41</v>
      </c>
      <c r="Q3772" s="75">
        <v>38.950000000000003</v>
      </c>
      <c r="R3772" s="73">
        <v>0</v>
      </c>
      <c r="S3772" s="73">
        <v>16.620000000000005</v>
      </c>
    </row>
    <row r="3773" spans="1:19" x14ac:dyDescent="0.35">
      <c r="A3773" s="72">
        <v>41412</v>
      </c>
      <c r="B3773" s="22" t="s">
        <v>105</v>
      </c>
      <c r="C3773" s="72" t="s">
        <v>60</v>
      </c>
      <c r="D3773" s="60">
        <v>2595</v>
      </c>
      <c r="E3773" s="22">
        <v>7</v>
      </c>
      <c r="F3773" s="49" t="s">
        <v>11</v>
      </c>
      <c r="G3773" s="49" t="s">
        <v>6</v>
      </c>
      <c r="H3773" s="73">
        <v>20.95</v>
      </c>
      <c r="I3773" s="73" t="s">
        <v>80</v>
      </c>
      <c r="J3773" s="74">
        <v>0</v>
      </c>
      <c r="K3773" s="73">
        <v>20.95</v>
      </c>
      <c r="L3773" s="73">
        <v>10.039999999999999</v>
      </c>
      <c r="M3773" s="22">
        <v>15</v>
      </c>
      <c r="N3773" s="22">
        <v>3011</v>
      </c>
      <c r="O3773" s="22" t="s">
        <v>52</v>
      </c>
      <c r="P3773" s="22" t="s">
        <v>31</v>
      </c>
      <c r="Q3773" s="75">
        <v>314.25</v>
      </c>
      <c r="R3773" s="73">
        <v>0</v>
      </c>
      <c r="S3773" s="73">
        <v>163.65</v>
      </c>
    </row>
    <row r="3774" spans="1:19" x14ac:dyDescent="0.35">
      <c r="A3774" s="72">
        <v>41412</v>
      </c>
      <c r="B3774" s="22" t="s">
        <v>105</v>
      </c>
      <c r="C3774" s="72" t="s">
        <v>60</v>
      </c>
      <c r="D3774" s="60">
        <v>2596</v>
      </c>
      <c r="E3774" s="22">
        <v>10</v>
      </c>
      <c r="F3774" s="49" t="s">
        <v>10</v>
      </c>
      <c r="G3774" s="49" t="s">
        <v>6</v>
      </c>
      <c r="H3774" s="73">
        <v>34.950000000000003</v>
      </c>
      <c r="I3774" s="73" t="s">
        <v>81</v>
      </c>
      <c r="J3774" s="74">
        <v>0</v>
      </c>
      <c r="K3774" s="73">
        <v>34.950000000000003</v>
      </c>
      <c r="L3774" s="73">
        <v>22.13</v>
      </c>
      <c r="M3774" s="22">
        <v>9</v>
      </c>
      <c r="N3774" s="22">
        <v>3027</v>
      </c>
      <c r="O3774" s="22" t="s">
        <v>50</v>
      </c>
      <c r="P3774" s="22" t="s">
        <v>23</v>
      </c>
      <c r="Q3774" s="75">
        <v>314.55</v>
      </c>
      <c r="R3774" s="73">
        <v>0</v>
      </c>
      <c r="S3774" s="73">
        <v>115.38000000000004</v>
      </c>
    </row>
    <row r="3775" spans="1:19" x14ac:dyDescent="0.35">
      <c r="A3775" s="72">
        <v>41412</v>
      </c>
      <c r="B3775" s="22" t="s">
        <v>105</v>
      </c>
      <c r="C3775" s="72" t="s">
        <v>60</v>
      </c>
      <c r="D3775" s="60">
        <v>2596</v>
      </c>
      <c r="E3775" s="22">
        <v>24</v>
      </c>
      <c r="F3775" s="49" t="s">
        <v>10</v>
      </c>
      <c r="G3775" s="49" t="s">
        <v>6</v>
      </c>
      <c r="H3775" s="73">
        <v>27.95</v>
      </c>
      <c r="I3775" s="73" t="s">
        <v>80</v>
      </c>
      <c r="J3775" s="74">
        <v>0</v>
      </c>
      <c r="K3775" s="73">
        <v>27.95</v>
      </c>
      <c r="L3775" s="73">
        <v>16.8</v>
      </c>
      <c r="M3775" s="22">
        <v>8</v>
      </c>
      <c r="N3775" s="22">
        <v>3027</v>
      </c>
      <c r="O3775" s="22" t="s">
        <v>50</v>
      </c>
      <c r="P3775" s="22" t="s">
        <v>23</v>
      </c>
      <c r="Q3775" s="75">
        <v>223.6</v>
      </c>
      <c r="R3775" s="73">
        <v>0</v>
      </c>
      <c r="S3775" s="73">
        <v>89.199999999999989</v>
      </c>
    </row>
    <row r="3776" spans="1:19" x14ac:dyDescent="0.35">
      <c r="A3776" s="72">
        <v>41412</v>
      </c>
      <c r="B3776" s="22" t="s">
        <v>105</v>
      </c>
      <c r="C3776" s="72" t="s">
        <v>60</v>
      </c>
      <c r="D3776" s="60">
        <v>2597</v>
      </c>
      <c r="E3776" s="22">
        <v>3</v>
      </c>
      <c r="F3776" s="49" t="s">
        <v>11</v>
      </c>
      <c r="G3776" s="49" t="s">
        <v>6</v>
      </c>
      <c r="H3776" s="73">
        <v>59.95</v>
      </c>
      <c r="I3776" s="73" t="s">
        <v>83</v>
      </c>
      <c r="J3776" s="74">
        <v>0.1</v>
      </c>
      <c r="K3776" s="73">
        <v>53.96</v>
      </c>
      <c r="L3776" s="73">
        <v>28.73</v>
      </c>
      <c r="M3776" s="22">
        <v>5</v>
      </c>
      <c r="N3776" s="22">
        <v>3020</v>
      </c>
      <c r="O3776" s="22" t="s">
        <v>26</v>
      </c>
      <c r="P3776" s="22" t="s">
        <v>27</v>
      </c>
      <c r="Q3776" s="75">
        <v>269.8</v>
      </c>
      <c r="R3776" s="73">
        <v>5.990000000000002</v>
      </c>
      <c r="S3776" s="73">
        <v>126.15</v>
      </c>
    </row>
    <row r="3777" spans="1:19" x14ac:dyDescent="0.35">
      <c r="A3777" s="72">
        <v>41412</v>
      </c>
      <c r="B3777" s="22" t="s">
        <v>105</v>
      </c>
      <c r="C3777" s="72" t="s">
        <v>60</v>
      </c>
      <c r="D3777" s="60">
        <v>2597</v>
      </c>
      <c r="E3777" s="22">
        <v>42</v>
      </c>
      <c r="F3777" s="49" t="s">
        <v>11</v>
      </c>
      <c r="G3777" s="49" t="s">
        <v>6</v>
      </c>
      <c r="H3777" s="73">
        <v>35.950000000000003</v>
      </c>
      <c r="I3777" s="73" t="s">
        <v>81</v>
      </c>
      <c r="J3777" s="74">
        <v>0</v>
      </c>
      <c r="K3777" s="73">
        <v>35.950000000000003</v>
      </c>
      <c r="L3777" s="73">
        <v>20.25</v>
      </c>
      <c r="M3777" s="22">
        <v>1</v>
      </c>
      <c r="N3777" s="22">
        <v>3020</v>
      </c>
      <c r="O3777" s="22" t="s">
        <v>26</v>
      </c>
      <c r="P3777" s="22" t="s">
        <v>27</v>
      </c>
      <c r="Q3777" s="75">
        <v>35.950000000000003</v>
      </c>
      <c r="R3777" s="73">
        <v>0</v>
      </c>
      <c r="S3777" s="73">
        <v>15.700000000000003</v>
      </c>
    </row>
    <row r="3778" spans="1:19" x14ac:dyDescent="0.35">
      <c r="A3778" s="72">
        <v>41412</v>
      </c>
      <c r="B3778" s="22" t="s">
        <v>105</v>
      </c>
      <c r="C3778" s="72" t="s">
        <v>60</v>
      </c>
      <c r="D3778" s="60">
        <v>2598</v>
      </c>
      <c r="E3778" s="22">
        <v>43</v>
      </c>
      <c r="F3778" s="49" t="s">
        <v>10</v>
      </c>
      <c r="G3778" s="49" t="s">
        <v>6</v>
      </c>
      <c r="H3778" s="73">
        <v>11.95</v>
      </c>
      <c r="I3778" s="73" t="s">
        <v>79</v>
      </c>
      <c r="J3778" s="74">
        <v>0</v>
      </c>
      <c r="K3778" s="73">
        <v>11.95</v>
      </c>
      <c r="L3778" s="73">
        <v>3.32</v>
      </c>
      <c r="M3778" s="22">
        <v>4</v>
      </c>
      <c r="N3778" s="22">
        <v>3014</v>
      </c>
      <c r="O3778" s="22" t="s">
        <v>24</v>
      </c>
      <c r="P3778" s="22" t="s">
        <v>25</v>
      </c>
      <c r="Q3778" s="75">
        <v>47.8</v>
      </c>
      <c r="R3778" s="73">
        <v>0</v>
      </c>
      <c r="S3778" s="73">
        <v>34.519999999999996</v>
      </c>
    </row>
    <row r="3779" spans="1:19" x14ac:dyDescent="0.35">
      <c r="A3779" s="72">
        <v>41412</v>
      </c>
      <c r="B3779" s="22" t="s">
        <v>105</v>
      </c>
      <c r="C3779" s="72" t="s">
        <v>60</v>
      </c>
      <c r="D3779" s="60">
        <v>2598</v>
      </c>
      <c r="E3779" s="22">
        <v>40</v>
      </c>
      <c r="F3779" s="49" t="s">
        <v>10</v>
      </c>
      <c r="G3779" s="49" t="s">
        <v>6</v>
      </c>
      <c r="H3779" s="73">
        <v>16.95</v>
      </c>
      <c r="I3779" s="73" t="s">
        <v>79</v>
      </c>
      <c r="J3779" s="74">
        <v>0</v>
      </c>
      <c r="K3779" s="73">
        <v>16.95</v>
      </c>
      <c r="L3779" s="73">
        <v>6.53</v>
      </c>
      <c r="M3779" s="22">
        <v>6</v>
      </c>
      <c r="N3779" s="22">
        <v>3014</v>
      </c>
      <c r="O3779" s="22" t="s">
        <v>24</v>
      </c>
      <c r="P3779" s="22" t="s">
        <v>25</v>
      </c>
      <c r="Q3779" s="75">
        <v>101.69999999999999</v>
      </c>
      <c r="R3779" s="73">
        <v>0</v>
      </c>
      <c r="S3779" s="73">
        <v>62.519999999999989</v>
      </c>
    </row>
    <row r="3780" spans="1:19" x14ac:dyDescent="0.35">
      <c r="A3780" s="72">
        <v>41412</v>
      </c>
      <c r="B3780" s="22" t="s">
        <v>105</v>
      </c>
      <c r="C3780" s="72" t="s">
        <v>60</v>
      </c>
      <c r="D3780" s="60">
        <v>2599</v>
      </c>
      <c r="E3780" s="22">
        <v>2</v>
      </c>
      <c r="F3780" s="49" t="s">
        <v>11</v>
      </c>
      <c r="G3780" s="49" t="s">
        <v>6</v>
      </c>
      <c r="H3780" s="73">
        <v>44.95</v>
      </c>
      <c r="I3780" s="73" t="s">
        <v>82</v>
      </c>
      <c r="J3780" s="74">
        <v>0</v>
      </c>
      <c r="K3780" s="73">
        <v>44.95</v>
      </c>
      <c r="L3780" s="73">
        <v>27.95</v>
      </c>
      <c r="M3780" s="22">
        <v>1</v>
      </c>
      <c r="N3780" s="22">
        <v>3025</v>
      </c>
      <c r="O3780" s="22" t="s">
        <v>35</v>
      </c>
      <c r="P3780" s="22" t="s">
        <v>31</v>
      </c>
      <c r="Q3780" s="75">
        <v>44.95</v>
      </c>
      <c r="R3780" s="73">
        <v>0</v>
      </c>
      <c r="S3780" s="73">
        <v>17.000000000000004</v>
      </c>
    </row>
    <row r="3781" spans="1:19" x14ac:dyDescent="0.35">
      <c r="A3781" s="72">
        <v>41412</v>
      </c>
      <c r="B3781" s="22" t="s">
        <v>105</v>
      </c>
      <c r="C3781" s="72" t="s">
        <v>60</v>
      </c>
      <c r="D3781" s="60">
        <v>2600</v>
      </c>
      <c r="E3781" s="22">
        <v>15</v>
      </c>
      <c r="F3781" s="49" t="s">
        <v>10</v>
      </c>
      <c r="G3781" s="49" t="s">
        <v>6</v>
      </c>
      <c r="H3781" s="73">
        <v>28.95</v>
      </c>
      <c r="I3781" s="73" t="s">
        <v>80</v>
      </c>
      <c r="J3781" s="74">
        <v>0</v>
      </c>
      <c r="K3781" s="73">
        <v>28.95</v>
      </c>
      <c r="L3781" s="73">
        <v>17.53</v>
      </c>
      <c r="M3781" s="22">
        <v>25</v>
      </c>
      <c r="N3781" s="22">
        <v>3031</v>
      </c>
      <c r="O3781" s="22" t="s">
        <v>48</v>
      </c>
      <c r="P3781" s="22" t="s">
        <v>23</v>
      </c>
      <c r="Q3781" s="75">
        <v>723.75</v>
      </c>
      <c r="R3781" s="73">
        <v>0</v>
      </c>
      <c r="S3781" s="73">
        <v>285.49999999999994</v>
      </c>
    </row>
    <row r="3782" spans="1:19" x14ac:dyDescent="0.35">
      <c r="A3782" s="72">
        <v>41412</v>
      </c>
      <c r="B3782" s="22" t="s">
        <v>105</v>
      </c>
      <c r="C3782" s="72" t="s">
        <v>60</v>
      </c>
      <c r="D3782" s="60">
        <v>2601</v>
      </c>
      <c r="E3782" s="22">
        <v>46</v>
      </c>
      <c r="F3782" s="49" t="s">
        <v>11</v>
      </c>
      <c r="G3782" s="49" t="s">
        <v>6</v>
      </c>
      <c r="H3782" s="73">
        <v>55.95</v>
      </c>
      <c r="I3782" s="73" t="s">
        <v>83</v>
      </c>
      <c r="J3782" s="74">
        <v>0</v>
      </c>
      <c r="K3782" s="73">
        <v>55.95</v>
      </c>
      <c r="L3782" s="73">
        <v>32.47</v>
      </c>
      <c r="M3782" s="22">
        <v>7</v>
      </c>
      <c r="N3782" s="22">
        <v>3014</v>
      </c>
      <c r="O3782" s="22" t="s">
        <v>24</v>
      </c>
      <c r="P3782" s="22" t="s">
        <v>25</v>
      </c>
      <c r="Q3782" s="75">
        <v>391.65000000000003</v>
      </c>
      <c r="R3782" s="73">
        <v>0</v>
      </c>
      <c r="S3782" s="73">
        <v>164.36</v>
      </c>
    </row>
    <row r="3783" spans="1:19" x14ac:dyDescent="0.35">
      <c r="A3783" s="72">
        <v>41412</v>
      </c>
      <c r="B3783" s="22" t="s">
        <v>105</v>
      </c>
      <c r="C3783" s="72" t="s">
        <v>60</v>
      </c>
      <c r="D3783" s="60">
        <v>2601</v>
      </c>
      <c r="E3783" s="22">
        <v>34</v>
      </c>
      <c r="F3783" s="49" t="s">
        <v>11</v>
      </c>
      <c r="G3783" s="49" t="s">
        <v>6</v>
      </c>
      <c r="H3783" s="73">
        <v>37.950000000000003</v>
      </c>
      <c r="I3783" s="73" t="s">
        <v>81</v>
      </c>
      <c r="J3783" s="74">
        <v>0</v>
      </c>
      <c r="K3783" s="73">
        <v>37.950000000000003</v>
      </c>
      <c r="L3783" s="73">
        <v>15.35</v>
      </c>
      <c r="M3783" s="22">
        <v>15</v>
      </c>
      <c r="N3783" s="22">
        <v>3014</v>
      </c>
      <c r="O3783" s="22" t="s">
        <v>24</v>
      </c>
      <c r="P3783" s="22" t="s">
        <v>25</v>
      </c>
      <c r="Q3783" s="75">
        <v>569.25</v>
      </c>
      <c r="R3783" s="73">
        <v>0</v>
      </c>
      <c r="S3783" s="73">
        <v>339</v>
      </c>
    </row>
    <row r="3784" spans="1:19" x14ac:dyDescent="0.35">
      <c r="A3784" s="72">
        <v>41412</v>
      </c>
      <c r="B3784" s="22" t="s">
        <v>105</v>
      </c>
      <c r="C3784" s="72" t="s">
        <v>60</v>
      </c>
      <c r="D3784" s="60">
        <v>2602</v>
      </c>
      <c r="E3784" s="22">
        <v>25</v>
      </c>
      <c r="F3784" s="49" t="s">
        <v>10</v>
      </c>
      <c r="G3784" s="49" t="s">
        <v>6</v>
      </c>
      <c r="H3784" s="73">
        <v>0.95</v>
      </c>
      <c r="I3784" s="73" t="s">
        <v>78</v>
      </c>
      <c r="J3784" s="74">
        <v>0</v>
      </c>
      <c r="K3784" s="73">
        <v>0.95</v>
      </c>
      <c r="L3784" s="73">
        <v>0.35</v>
      </c>
      <c r="M3784" s="22">
        <v>19</v>
      </c>
      <c r="N3784" s="22">
        <v>3012</v>
      </c>
      <c r="O3784" s="22" t="s">
        <v>36</v>
      </c>
      <c r="P3784" s="22" t="s">
        <v>34</v>
      </c>
      <c r="Q3784" s="75">
        <v>18.05</v>
      </c>
      <c r="R3784" s="73">
        <v>0</v>
      </c>
      <c r="S3784" s="73">
        <v>11.4</v>
      </c>
    </row>
    <row r="3785" spans="1:19" x14ac:dyDescent="0.35">
      <c r="A3785" s="72">
        <v>41412</v>
      </c>
      <c r="B3785" s="22" t="s">
        <v>105</v>
      </c>
      <c r="C3785" s="72" t="s">
        <v>60</v>
      </c>
      <c r="D3785" s="60">
        <v>2602</v>
      </c>
      <c r="E3785" s="22">
        <v>47</v>
      </c>
      <c r="F3785" s="49" t="s">
        <v>10</v>
      </c>
      <c r="G3785" s="49" t="s">
        <v>6</v>
      </c>
      <c r="H3785" s="73">
        <v>28.95</v>
      </c>
      <c r="I3785" s="73" t="s">
        <v>80</v>
      </c>
      <c r="J3785" s="74">
        <v>0</v>
      </c>
      <c r="K3785" s="73">
        <v>28.95</v>
      </c>
      <c r="L3785" s="73">
        <v>8.86</v>
      </c>
      <c r="M3785" s="22">
        <v>3</v>
      </c>
      <c r="N3785" s="22">
        <v>3012</v>
      </c>
      <c r="O3785" s="22" t="s">
        <v>36</v>
      </c>
      <c r="P3785" s="22" t="s">
        <v>34</v>
      </c>
      <c r="Q3785" s="75">
        <v>86.85</v>
      </c>
      <c r="R3785" s="73">
        <v>0</v>
      </c>
      <c r="S3785" s="73">
        <v>60.269999999999996</v>
      </c>
    </row>
    <row r="3786" spans="1:19" x14ac:dyDescent="0.35">
      <c r="A3786" s="72">
        <v>41412</v>
      </c>
      <c r="B3786" s="22" t="s">
        <v>105</v>
      </c>
      <c r="C3786" s="72" t="s">
        <v>60</v>
      </c>
      <c r="D3786" s="60">
        <v>2602</v>
      </c>
      <c r="E3786" s="22">
        <v>36</v>
      </c>
      <c r="F3786" s="49" t="s">
        <v>10</v>
      </c>
      <c r="G3786" s="49" t="s">
        <v>6</v>
      </c>
      <c r="H3786" s="73">
        <v>26.95</v>
      </c>
      <c r="I3786" s="73" t="s">
        <v>80</v>
      </c>
      <c r="J3786" s="74">
        <v>0</v>
      </c>
      <c r="K3786" s="73">
        <v>26.95</v>
      </c>
      <c r="L3786" s="73">
        <v>12.53</v>
      </c>
      <c r="M3786" s="22">
        <v>4</v>
      </c>
      <c r="N3786" s="22">
        <v>3012</v>
      </c>
      <c r="O3786" s="22" t="s">
        <v>36</v>
      </c>
      <c r="P3786" s="22" t="s">
        <v>34</v>
      </c>
      <c r="Q3786" s="75">
        <v>107.8</v>
      </c>
      <c r="R3786" s="73">
        <v>0</v>
      </c>
      <c r="S3786" s="73">
        <v>57.68</v>
      </c>
    </row>
    <row r="3787" spans="1:19" x14ac:dyDescent="0.35">
      <c r="A3787" s="72">
        <v>41412</v>
      </c>
      <c r="B3787" s="22" t="s">
        <v>105</v>
      </c>
      <c r="C3787" s="72" t="s">
        <v>60</v>
      </c>
      <c r="D3787" s="60">
        <v>2603</v>
      </c>
      <c r="E3787" s="22">
        <v>19</v>
      </c>
      <c r="F3787" s="49" t="s">
        <v>11</v>
      </c>
      <c r="G3787" s="49" t="s">
        <v>6</v>
      </c>
      <c r="H3787" s="73">
        <v>49.95</v>
      </c>
      <c r="I3787" s="73" t="s">
        <v>82</v>
      </c>
      <c r="J3787" s="74">
        <v>0</v>
      </c>
      <c r="K3787" s="73">
        <v>49.95</v>
      </c>
      <c r="L3787" s="73">
        <v>24.77</v>
      </c>
      <c r="M3787" s="22">
        <v>9</v>
      </c>
      <c r="N3787" s="22">
        <v>3021</v>
      </c>
      <c r="O3787" s="22" t="s">
        <v>26</v>
      </c>
      <c r="P3787" s="22" t="s">
        <v>27</v>
      </c>
      <c r="Q3787" s="75">
        <v>449.55</v>
      </c>
      <c r="R3787" s="73">
        <v>0</v>
      </c>
      <c r="S3787" s="73">
        <v>226.62000000000003</v>
      </c>
    </row>
    <row r="3788" spans="1:19" x14ac:dyDescent="0.35">
      <c r="A3788" s="72">
        <v>41412</v>
      </c>
      <c r="B3788" s="22" t="s">
        <v>105</v>
      </c>
      <c r="C3788" s="72" t="s">
        <v>60</v>
      </c>
      <c r="D3788" s="60">
        <v>2603</v>
      </c>
      <c r="E3788" s="22">
        <v>10</v>
      </c>
      <c r="F3788" s="49" t="s">
        <v>11</v>
      </c>
      <c r="G3788" s="49" t="s">
        <v>6</v>
      </c>
      <c r="H3788" s="73">
        <v>34.950000000000003</v>
      </c>
      <c r="I3788" s="73" t="s">
        <v>81</v>
      </c>
      <c r="J3788" s="74">
        <v>0</v>
      </c>
      <c r="K3788" s="73">
        <v>34.950000000000003</v>
      </c>
      <c r="L3788" s="73">
        <v>22.13</v>
      </c>
      <c r="M3788" s="22">
        <v>5</v>
      </c>
      <c r="N3788" s="22">
        <v>3021</v>
      </c>
      <c r="O3788" s="22" t="s">
        <v>26</v>
      </c>
      <c r="P3788" s="22" t="s">
        <v>27</v>
      </c>
      <c r="Q3788" s="75">
        <v>174.75</v>
      </c>
      <c r="R3788" s="73">
        <v>0</v>
      </c>
      <c r="S3788" s="73">
        <v>64.100000000000023</v>
      </c>
    </row>
    <row r="3789" spans="1:19" x14ac:dyDescent="0.35">
      <c r="A3789" s="72">
        <v>41412</v>
      </c>
      <c r="B3789" s="22" t="s">
        <v>105</v>
      </c>
      <c r="C3789" s="72" t="s">
        <v>60</v>
      </c>
      <c r="D3789" s="60">
        <v>2603</v>
      </c>
      <c r="E3789" s="22">
        <v>40</v>
      </c>
      <c r="F3789" s="49" t="s">
        <v>11</v>
      </c>
      <c r="G3789" s="49" t="s">
        <v>6</v>
      </c>
      <c r="H3789" s="73">
        <v>16.95</v>
      </c>
      <c r="I3789" s="73" t="s">
        <v>79</v>
      </c>
      <c r="J3789" s="74">
        <v>0.1</v>
      </c>
      <c r="K3789" s="73">
        <v>15.26</v>
      </c>
      <c r="L3789" s="73">
        <v>6.53</v>
      </c>
      <c r="M3789" s="22">
        <v>33</v>
      </c>
      <c r="N3789" s="22">
        <v>3021</v>
      </c>
      <c r="O3789" s="22" t="s">
        <v>26</v>
      </c>
      <c r="P3789" s="22" t="s">
        <v>27</v>
      </c>
      <c r="Q3789" s="75">
        <v>503.58</v>
      </c>
      <c r="R3789" s="73">
        <v>1.6899999999999995</v>
      </c>
      <c r="S3789" s="73">
        <v>288.09000000000003</v>
      </c>
    </row>
    <row r="3790" spans="1:19" x14ac:dyDescent="0.35">
      <c r="A3790" s="72">
        <v>41412</v>
      </c>
      <c r="B3790" s="22" t="s">
        <v>105</v>
      </c>
      <c r="C3790" s="72" t="s">
        <v>60</v>
      </c>
      <c r="D3790" s="60">
        <v>2604</v>
      </c>
      <c r="E3790" s="22">
        <v>22</v>
      </c>
      <c r="F3790" s="49" t="s">
        <v>10</v>
      </c>
      <c r="G3790" s="49" t="s">
        <v>6</v>
      </c>
      <c r="H3790" s="73">
        <v>0.95</v>
      </c>
      <c r="I3790" s="73" t="s">
        <v>78</v>
      </c>
      <c r="J3790" s="74">
        <v>0</v>
      </c>
      <c r="K3790" s="73">
        <v>0.95</v>
      </c>
      <c r="L3790" s="73">
        <v>0.56999999999999995</v>
      </c>
      <c r="M3790" s="22">
        <v>11</v>
      </c>
      <c r="N3790" s="22">
        <v>3012</v>
      </c>
      <c r="O3790" s="22" t="s">
        <v>36</v>
      </c>
      <c r="P3790" s="22" t="s">
        <v>34</v>
      </c>
      <c r="Q3790" s="75">
        <v>10.45</v>
      </c>
      <c r="R3790" s="73">
        <v>0</v>
      </c>
      <c r="S3790" s="73">
        <v>4.18</v>
      </c>
    </row>
    <row r="3791" spans="1:19" x14ac:dyDescent="0.35">
      <c r="A3791" s="72">
        <v>41412</v>
      </c>
      <c r="B3791" s="22" t="s">
        <v>105</v>
      </c>
      <c r="C3791" s="72" t="s">
        <v>60</v>
      </c>
      <c r="D3791" s="60">
        <v>2605</v>
      </c>
      <c r="E3791" s="22">
        <v>7</v>
      </c>
      <c r="F3791" s="49" t="s">
        <v>11</v>
      </c>
      <c r="G3791" s="49" t="s">
        <v>6</v>
      </c>
      <c r="H3791" s="73">
        <v>20.95</v>
      </c>
      <c r="I3791" s="73" t="s">
        <v>80</v>
      </c>
      <c r="J3791" s="74">
        <v>0</v>
      </c>
      <c r="K3791" s="73">
        <v>20.95</v>
      </c>
      <c r="L3791" s="73">
        <v>10.039999999999999</v>
      </c>
      <c r="M3791" s="22">
        <v>9</v>
      </c>
      <c r="N3791" s="22">
        <v>3014</v>
      </c>
      <c r="O3791" s="22" t="s">
        <v>24</v>
      </c>
      <c r="P3791" s="22" t="s">
        <v>25</v>
      </c>
      <c r="Q3791" s="75">
        <v>188.54999999999998</v>
      </c>
      <c r="R3791" s="73">
        <v>0</v>
      </c>
      <c r="S3791" s="73">
        <v>98.19</v>
      </c>
    </row>
    <row r="3792" spans="1:19" x14ac:dyDescent="0.35">
      <c r="A3792" s="72">
        <v>41412</v>
      </c>
      <c r="B3792" s="22" t="s">
        <v>105</v>
      </c>
      <c r="C3792" s="72" t="s">
        <v>60</v>
      </c>
      <c r="D3792" s="60">
        <v>2605</v>
      </c>
      <c r="E3792" s="22">
        <v>24</v>
      </c>
      <c r="F3792" s="49" t="s">
        <v>11</v>
      </c>
      <c r="G3792" s="49" t="s">
        <v>6</v>
      </c>
      <c r="H3792" s="73">
        <v>27.95</v>
      </c>
      <c r="I3792" s="73" t="s">
        <v>80</v>
      </c>
      <c r="J3792" s="74">
        <v>0</v>
      </c>
      <c r="K3792" s="73">
        <v>27.95</v>
      </c>
      <c r="L3792" s="73">
        <v>16.8</v>
      </c>
      <c r="M3792" s="22">
        <v>4</v>
      </c>
      <c r="N3792" s="22">
        <v>3014</v>
      </c>
      <c r="O3792" s="22" t="s">
        <v>24</v>
      </c>
      <c r="P3792" s="22" t="s">
        <v>25</v>
      </c>
      <c r="Q3792" s="75">
        <v>111.8</v>
      </c>
      <c r="R3792" s="73">
        <v>0</v>
      </c>
      <c r="S3792" s="73">
        <v>44.599999999999994</v>
      </c>
    </row>
    <row r="3793" spans="1:19" x14ac:dyDescent="0.35">
      <c r="A3793" s="72">
        <v>41412</v>
      </c>
      <c r="B3793" s="22" t="s">
        <v>105</v>
      </c>
      <c r="C3793" s="72" t="s">
        <v>60</v>
      </c>
      <c r="D3793" s="60">
        <v>2606</v>
      </c>
      <c r="E3793" s="22">
        <v>22</v>
      </c>
      <c r="F3793" s="49" t="s">
        <v>10</v>
      </c>
      <c r="G3793" s="49" t="s">
        <v>6</v>
      </c>
      <c r="H3793" s="73">
        <v>0.95</v>
      </c>
      <c r="I3793" s="73" t="s">
        <v>78</v>
      </c>
      <c r="J3793" s="74">
        <v>0</v>
      </c>
      <c r="K3793" s="73">
        <v>0.95</v>
      </c>
      <c r="L3793" s="73">
        <v>0.56999999999999995</v>
      </c>
      <c r="M3793" s="22">
        <v>9</v>
      </c>
      <c r="N3793" s="22">
        <v>3019</v>
      </c>
      <c r="O3793" s="22" t="s">
        <v>28</v>
      </c>
      <c r="P3793" s="22" t="s">
        <v>29</v>
      </c>
      <c r="Q3793" s="75">
        <v>8.5499999999999989</v>
      </c>
      <c r="R3793" s="73">
        <v>0</v>
      </c>
      <c r="S3793" s="73">
        <v>3.42</v>
      </c>
    </row>
    <row r="3794" spans="1:19" x14ac:dyDescent="0.35">
      <c r="A3794" s="72">
        <v>41412</v>
      </c>
      <c r="B3794" s="22" t="s">
        <v>105</v>
      </c>
      <c r="C3794" s="72" t="s">
        <v>60</v>
      </c>
      <c r="D3794" s="60">
        <v>2606</v>
      </c>
      <c r="E3794" s="22">
        <v>30</v>
      </c>
      <c r="F3794" s="49" t="s">
        <v>10</v>
      </c>
      <c r="G3794" s="49" t="s">
        <v>6</v>
      </c>
      <c r="H3794" s="73">
        <v>10.95</v>
      </c>
      <c r="I3794" s="73" t="s">
        <v>79</v>
      </c>
      <c r="J3794" s="74">
        <v>0</v>
      </c>
      <c r="K3794" s="73">
        <v>10.95</v>
      </c>
      <c r="L3794" s="73">
        <v>4.8</v>
      </c>
      <c r="M3794" s="22">
        <v>22</v>
      </c>
      <c r="N3794" s="22">
        <v>3019</v>
      </c>
      <c r="O3794" s="22" t="s">
        <v>28</v>
      </c>
      <c r="P3794" s="22" t="s">
        <v>29</v>
      </c>
      <c r="Q3794" s="75">
        <v>240.89999999999998</v>
      </c>
      <c r="R3794" s="73">
        <v>0</v>
      </c>
      <c r="S3794" s="73">
        <v>135.29999999999998</v>
      </c>
    </row>
    <row r="3795" spans="1:19" x14ac:dyDescent="0.35">
      <c r="A3795" s="72">
        <v>41413</v>
      </c>
      <c r="B3795" s="22" t="s">
        <v>99</v>
      </c>
      <c r="C3795" s="72" t="s">
        <v>60</v>
      </c>
      <c r="D3795" s="60">
        <v>2607</v>
      </c>
      <c r="E3795" s="22">
        <v>7</v>
      </c>
      <c r="F3795" s="49" t="s">
        <v>9</v>
      </c>
      <c r="G3795" s="49" t="s">
        <v>6</v>
      </c>
      <c r="H3795" s="73">
        <v>20.95</v>
      </c>
      <c r="I3795" s="73" t="s">
        <v>80</v>
      </c>
      <c r="J3795" s="74">
        <v>0</v>
      </c>
      <c r="K3795" s="73">
        <v>20.95</v>
      </c>
      <c r="L3795" s="73">
        <v>10.039999999999999</v>
      </c>
      <c r="M3795" s="22">
        <v>17</v>
      </c>
      <c r="N3795" s="22">
        <v>3027</v>
      </c>
      <c r="O3795" s="22" t="s">
        <v>50</v>
      </c>
      <c r="P3795" s="22" t="s">
        <v>23</v>
      </c>
      <c r="Q3795" s="75">
        <v>356.15</v>
      </c>
      <c r="R3795" s="73">
        <v>0</v>
      </c>
      <c r="S3795" s="73">
        <v>185.47</v>
      </c>
    </row>
    <row r="3796" spans="1:19" x14ac:dyDescent="0.35">
      <c r="A3796" s="72">
        <v>41413</v>
      </c>
      <c r="B3796" s="22" t="s">
        <v>99</v>
      </c>
      <c r="C3796" s="72" t="s">
        <v>60</v>
      </c>
      <c r="D3796" s="60">
        <v>2608</v>
      </c>
      <c r="E3796" s="22">
        <v>7</v>
      </c>
      <c r="F3796" s="49" t="s">
        <v>11</v>
      </c>
      <c r="G3796" s="49" t="s">
        <v>6</v>
      </c>
      <c r="H3796" s="73">
        <v>20.95</v>
      </c>
      <c r="I3796" s="73" t="s">
        <v>80</v>
      </c>
      <c r="J3796" s="74">
        <v>0</v>
      </c>
      <c r="K3796" s="73">
        <v>20.95</v>
      </c>
      <c r="L3796" s="73">
        <v>10.039999999999999</v>
      </c>
      <c r="M3796" s="22">
        <v>4</v>
      </c>
      <c r="N3796" s="22">
        <v>3013</v>
      </c>
      <c r="O3796" s="22" t="s">
        <v>33</v>
      </c>
      <c r="P3796" s="22" t="s">
        <v>34</v>
      </c>
      <c r="Q3796" s="75">
        <v>83.8</v>
      </c>
      <c r="R3796" s="73">
        <v>0</v>
      </c>
      <c r="S3796" s="73">
        <v>43.64</v>
      </c>
    </row>
    <row r="3797" spans="1:19" x14ac:dyDescent="0.35">
      <c r="A3797" s="72">
        <v>41413</v>
      </c>
      <c r="B3797" s="22" t="s">
        <v>99</v>
      </c>
      <c r="C3797" s="72" t="s">
        <v>60</v>
      </c>
      <c r="D3797" s="60">
        <v>2609</v>
      </c>
      <c r="E3797" s="22">
        <v>50</v>
      </c>
      <c r="F3797" s="49" t="s">
        <v>11</v>
      </c>
      <c r="G3797" s="49" t="s">
        <v>6</v>
      </c>
      <c r="H3797" s="73">
        <v>24.95</v>
      </c>
      <c r="I3797" s="73" t="s">
        <v>80</v>
      </c>
      <c r="J3797" s="74">
        <v>0</v>
      </c>
      <c r="K3797" s="73">
        <v>24.95</v>
      </c>
      <c r="L3797" s="73">
        <v>12.14</v>
      </c>
      <c r="M3797" s="22">
        <v>2</v>
      </c>
      <c r="N3797" s="22">
        <v>3021</v>
      </c>
      <c r="O3797" s="22" t="s">
        <v>26</v>
      </c>
      <c r="P3797" s="22" t="s">
        <v>27</v>
      </c>
      <c r="Q3797" s="75">
        <v>49.9</v>
      </c>
      <c r="R3797" s="73">
        <v>0</v>
      </c>
      <c r="S3797" s="73">
        <v>25.619999999999997</v>
      </c>
    </row>
    <row r="3798" spans="1:19" x14ac:dyDescent="0.35">
      <c r="A3798" s="72">
        <v>41413</v>
      </c>
      <c r="B3798" s="22" t="s">
        <v>99</v>
      </c>
      <c r="C3798" s="72" t="s">
        <v>60</v>
      </c>
      <c r="D3798" s="60">
        <v>2610</v>
      </c>
      <c r="E3798" s="22">
        <v>49</v>
      </c>
      <c r="F3798" s="49" t="s">
        <v>10</v>
      </c>
      <c r="G3798" s="49" t="s">
        <v>6</v>
      </c>
      <c r="H3798" s="73">
        <v>63.95</v>
      </c>
      <c r="I3798" s="73" t="s">
        <v>83</v>
      </c>
      <c r="J3798" s="74">
        <v>0</v>
      </c>
      <c r="K3798" s="73">
        <v>63.95</v>
      </c>
      <c r="L3798" s="73">
        <v>27.1</v>
      </c>
      <c r="M3798" s="22">
        <v>4</v>
      </c>
      <c r="N3798" s="22">
        <v>3016</v>
      </c>
      <c r="O3798" s="22" t="s">
        <v>42</v>
      </c>
      <c r="P3798" s="22" t="s">
        <v>29</v>
      </c>
      <c r="Q3798" s="75">
        <v>255.8</v>
      </c>
      <c r="R3798" s="73">
        <v>0</v>
      </c>
      <c r="S3798" s="73">
        <v>147.4</v>
      </c>
    </row>
    <row r="3799" spans="1:19" x14ac:dyDescent="0.35">
      <c r="A3799" s="72">
        <v>41413</v>
      </c>
      <c r="B3799" s="22" t="s">
        <v>99</v>
      </c>
      <c r="C3799" s="72" t="s">
        <v>60</v>
      </c>
      <c r="D3799" s="60">
        <v>2610</v>
      </c>
      <c r="E3799" s="22">
        <v>5</v>
      </c>
      <c r="F3799" s="49" t="s">
        <v>10</v>
      </c>
      <c r="G3799" s="49" t="s">
        <v>6</v>
      </c>
      <c r="H3799" s="73">
        <v>24.95</v>
      </c>
      <c r="I3799" s="73" t="s">
        <v>80</v>
      </c>
      <c r="J3799" s="74">
        <v>0</v>
      </c>
      <c r="K3799" s="73">
        <v>24.95</v>
      </c>
      <c r="L3799" s="73">
        <v>12.27</v>
      </c>
      <c r="M3799" s="22">
        <v>7</v>
      </c>
      <c r="N3799" s="22">
        <v>3016</v>
      </c>
      <c r="O3799" s="22" t="s">
        <v>42</v>
      </c>
      <c r="P3799" s="22" t="s">
        <v>29</v>
      </c>
      <c r="Q3799" s="75">
        <v>174.65</v>
      </c>
      <c r="R3799" s="73">
        <v>0</v>
      </c>
      <c r="S3799" s="73">
        <v>88.759999999999991</v>
      </c>
    </row>
    <row r="3800" spans="1:19" x14ac:dyDescent="0.35">
      <c r="A3800" s="72">
        <v>41413</v>
      </c>
      <c r="B3800" s="22" t="s">
        <v>99</v>
      </c>
      <c r="C3800" s="72" t="s">
        <v>60</v>
      </c>
      <c r="D3800" s="60">
        <v>2610</v>
      </c>
      <c r="E3800" s="22">
        <v>20</v>
      </c>
      <c r="F3800" s="49" t="s">
        <v>10</v>
      </c>
      <c r="G3800" s="49" t="s">
        <v>6</v>
      </c>
      <c r="H3800" s="73">
        <v>16.95</v>
      </c>
      <c r="I3800" s="73" t="s">
        <v>79</v>
      </c>
      <c r="J3800" s="74">
        <v>0</v>
      </c>
      <c r="K3800" s="73">
        <v>16.95</v>
      </c>
      <c r="L3800" s="73">
        <v>6.76</v>
      </c>
      <c r="M3800" s="22">
        <v>22</v>
      </c>
      <c r="N3800" s="22">
        <v>3016</v>
      </c>
      <c r="O3800" s="22" t="s">
        <v>42</v>
      </c>
      <c r="P3800" s="22" t="s">
        <v>29</v>
      </c>
      <c r="Q3800" s="75">
        <v>372.9</v>
      </c>
      <c r="R3800" s="73">
        <v>0</v>
      </c>
      <c r="S3800" s="73">
        <v>224.17999999999998</v>
      </c>
    </row>
    <row r="3801" spans="1:19" x14ac:dyDescent="0.35">
      <c r="A3801" s="72">
        <v>41413</v>
      </c>
      <c r="B3801" s="22" t="s">
        <v>99</v>
      </c>
      <c r="C3801" s="72" t="s">
        <v>60</v>
      </c>
      <c r="D3801" s="60">
        <v>2610</v>
      </c>
      <c r="E3801" s="22">
        <v>22</v>
      </c>
      <c r="F3801" s="49" t="s">
        <v>10</v>
      </c>
      <c r="G3801" s="49" t="s">
        <v>6</v>
      </c>
      <c r="H3801" s="73">
        <v>0.95</v>
      </c>
      <c r="I3801" s="73" t="s">
        <v>78</v>
      </c>
      <c r="J3801" s="74">
        <v>0</v>
      </c>
      <c r="K3801" s="73">
        <v>0.95</v>
      </c>
      <c r="L3801" s="73">
        <v>0.56999999999999995</v>
      </c>
      <c r="M3801" s="22">
        <v>2</v>
      </c>
      <c r="N3801" s="22">
        <v>3016</v>
      </c>
      <c r="O3801" s="22" t="s">
        <v>42</v>
      </c>
      <c r="P3801" s="22" t="s">
        <v>29</v>
      </c>
      <c r="Q3801" s="75">
        <v>1.9</v>
      </c>
      <c r="R3801" s="73">
        <v>0</v>
      </c>
      <c r="S3801" s="73">
        <v>0.76</v>
      </c>
    </row>
    <row r="3802" spans="1:19" x14ac:dyDescent="0.35">
      <c r="A3802" s="72">
        <v>41413</v>
      </c>
      <c r="B3802" s="22" t="s">
        <v>99</v>
      </c>
      <c r="C3802" s="72" t="s">
        <v>60</v>
      </c>
      <c r="D3802" s="60">
        <v>2611</v>
      </c>
      <c r="E3802" s="22">
        <v>26</v>
      </c>
      <c r="F3802" s="49" t="s">
        <v>11</v>
      </c>
      <c r="G3802" s="49" t="s">
        <v>6</v>
      </c>
      <c r="H3802" s="73">
        <v>0.95</v>
      </c>
      <c r="I3802" s="73" t="s">
        <v>78</v>
      </c>
      <c r="J3802" s="74">
        <v>0</v>
      </c>
      <c r="K3802" s="73">
        <v>0.95</v>
      </c>
      <c r="L3802" s="73">
        <v>0.42</v>
      </c>
      <c r="M3802" s="22">
        <v>12</v>
      </c>
      <c r="N3802" s="22">
        <v>3029</v>
      </c>
      <c r="O3802" s="22" t="s">
        <v>46</v>
      </c>
      <c r="P3802" s="22" t="s">
        <v>23</v>
      </c>
      <c r="Q3802" s="75">
        <v>11.399999999999999</v>
      </c>
      <c r="R3802" s="73">
        <v>0</v>
      </c>
      <c r="S3802" s="73">
        <v>6.36</v>
      </c>
    </row>
    <row r="3803" spans="1:19" x14ac:dyDescent="0.35">
      <c r="A3803" s="72">
        <v>41413</v>
      </c>
      <c r="B3803" s="22" t="s">
        <v>99</v>
      </c>
      <c r="C3803" s="72" t="s">
        <v>60</v>
      </c>
      <c r="D3803" s="60">
        <v>2612</v>
      </c>
      <c r="E3803" s="22">
        <v>20</v>
      </c>
      <c r="F3803" s="49" t="s">
        <v>9</v>
      </c>
      <c r="G3803" s="49" t="s">
        <v>6</v>
      </c>
      <c r="H3803" s="73">
        <v>16.95</v>
      </c>
      <c r="I3803" s="73" t="s">
        <v>79</v>
      </c>
      <c r="J3803" s="74">
        <v>0</v>
      </c>
      <c r="K3803" s="73">
        <v>16.95</v>
      </c>
      <c r="L3803" s="73">
        <v>6.76</v>
      </c>
      <c r="M3803" s="22">
        <v>24</v>
      </c>
      <c r="N3803" s="22">
        <v>3012</v>
      </c>
      <c r="O3803" s="22" t="s">
        <v>36</v>
      </c>
      <c r="P3803" s="22" t="s">
        <v>34</v>
      </c>
      <c r="Q3803" s="75">
        <v>406.79999999999995</v>
      </c>
      <c r="R3803" s="73">
        <v>0</v>
      </c>
      <c r="S3803" s="73">
        <v>244.56</v>
      </c>
    </row>
    <row r="3804" spans="1:19" x14ac:dyDescent="0.35">
      <c r="A3804" s="72">
        <v>41413</v>
      </c>
      <c r="B3804" s="22" t="s">
        <v>99</v>
      </c>
      <c r="C3804" s="72" t="s">
        <v>60</v>
      </c>
      <c r="D3804" s="60">
        <v>2613</v>
      </c>
      <c r="E3804" s="22">
        <v>36</v>
      </c>
      <c r="F3804" s="49" t="s">
        <v>10</v>
      </c>
      <c r="G3804" s="49" t="s">
        <v>6</v>
      </c>
      <c r="H3804" s="73">
        <v>26.95</v>
      </c>
      <c r="I3804" s="73" t="s">
        <v>80</v>
      </c>
      <c r="J3804" s="74">
        <v>0.1</v>
      </c>
      <c r="K3804" s="73">
        <v>24.26</v>
      </c>
      <c r="L3804" s="73">
        <v>12.53</v>
      </c>
      <c r="M3804" s="22">
        <v>27</v>
      </c>
      <c r="N3804" s="22">
        <v>3017</v>
      </c>
      <c r="O3804" s="22" t="s">
        <v>32</v>
      </c>
      <c r="P3804" s="22" t="s">
        <v>29</v>
      </c>
      <c r="Q3804" s="75">
        <v>655.0200000000001</v>
      </c>
      <c r="R3804" s="73">
        <v>2.6899999999999977</v>
      </c>
      <c r="S3804" s="73">
        <v>316.71000000000004</v>
      </c>
    </row>
    <row r="3805" spans="1:19" x14ac:dyDescent="0.35">
      <c r="A3805" s="72">
        <v>41413</v>
      </c>
      <c r="B3805" s="22" t="s">
        <v>99</v>
      </c>
      <c r="C3805" s="72" t="s">
        <v>60</v>
      </c>
      <c r="D3805" s="60">
        <v>2614</v>
      </c>
      <c r="E3805" s="22">
        <v>28</v>
      </c>
      <c r="F3805" s="49" t="s">
        <v>9</v>
      </c>
      <c r="G3805" s="49" t="s">
        <v>6</v>
      </c>
      <c r="H3805" s="73">
        <v>0.95</v>
      </c>
      <c r="I3805" s="73" t="s">
        <v>78</v>
      </c>
      <c r="J3805" s="74">
        <v>0</v>
      </c>
      <c r="K3805" s="73">
        <v>0.95</v>
      </c>
      <c r="L3805" s="73">
        <v>0.5</v>
      </c>
      <c r="M3805" s="22">
        <v>11</v>
      </c>
      <c r="N3805" s="22">
        <v>3032</v>
      </c>
      <c r="O3805" s="22" t="s">
        <v>30</v>
      </c>
      <c r="P3805" s="22" t="s">
        <v>31</v>
      </c>
      <c r="Q3805" s="75">
        <v>10.45</v>
      </c>
      <c r="R3805" s="73">
        <v>0</v>
      </c>
      <c r="S3805" s="73">
        <v>4.9499999999999993</v>
      </c>
    </row>
    <row r="3806" spans="1:19" x14ac:dyDescent="0.35">
      <c r="A3806" s="72">
        <v>41413</v>
      </c>
      <c r="B3806" s="22" t="s">
        <v>99</v>
      </c>
      <c r="C3806" s="72" t="s">
        <v>60</v>
      </c>
      <c r="D3806" s="60">
        <v>2614</v>
      </c>
      <c r="E3806" s="22">
        <v>17</v>
      </c>
      <c r="F3806" s="49" t="s">
        <v>9</v>
      </c>
      <c r="G3806" s="49" t="s">
        <v>6</v>
      </c>
      <c r="H3806" s="73">
        <v>49.95</v>
      </c>
      <c r="I3806" s="73" t="s">
        <v>82</v>
      </c>
      <c r="J3806" s="74">
        <v>0</v>
      </c>
      <c r="K3806" s="73">
        <v>49.95</v>
      </c>
      <c r="L3806" s="73">
        <v>23.93</v>
      </c>
      <c r="M3806" s="22">
        <v>33</v>
      </c>
      <c r="N3806" s="22">
        <v>3032</v>
      </c>
      <c r="O3806" s="22" t="s">
        <v>30</v>
      </c>
      <c r="P3806" s="22" t="s">
        <v>31</v>
      </c>
      <c r="Q3806" s="75">
        <v>1648.3500000000001</v>
      </c>
      <c r="R3806" s="73">
        <v>0</v>
      </c>
      <c r="S3806" s="73">
        <v>858.66000000000008</v>
      </c>
    </row>
    <row r="3807" spans="1:19" x14ac:dyDescent="0.35">
      <c r="A3807" s="72">
        <v>41413</v>
      </c>
      <c r="B3807" s="22" t="s">
        <v>99</v>
      </c>
      <c r="C3807" s="72" t="s">
        <v>60</v>
      </c>
      <c r="D3807" s="60">
        <v>2615</v>
      </c>
      <c r="E3807" s="22">
        <v>4</v>
      </c>
      <c r="F3807" s="49" t="s">
        <v>10</v>
      </c>
      <c r="G3807" s="49" t="s">
        <v>6</v>
      </c>
      <c r="H3807" s="73">
        <v>73.95</v>
      </c>
      <c r="I3807" s="73" t="s">
        <v>83</v>
      </c>
      <c r="J3807" s="74">
        <v>0</v>
      </c>
      <c r="K3807" s="73">
        <v>73.95</v>
      </c>
      <c r="L3807" s="73">
        <v>38.86</v>
      </c>
      <c r="M3807" s="22">
        <v>2</v>
      </c>
      <c r="N3807" s="22">
        <v>3028</v>
      </c>
      <c r="O3807" s="22" t="s">
        <v>39</v>
      </c>
      <c r="P3807" s="22" t="s">
        <v>27</v>
      </c>
      <c r="Q3807" s="75">
        <v>147.9</v>
      </c>
      <c r="R3807" s="73">
        <v>0</v>
      </c>
      <c r="S3807" s="73">
        <v>70.180000000000007</v>
      </c>
    </row>
    <row r="3808" spans="1:19" x14ac:dyDescent="0.35">
      <c r="A3808" s="72">
        <v>41413</v>
      </c>
      <c r="B3808" s="22" t="s">
        <v>99</v>
      </c>
      <c r="C3808" s="72" t="s">
        <v>60</v>
      </c>
      <c r="D3808" s="60">
        <v>2616</v>
      </c>
      <c r="E3808" s="22">
        <v>32</v>
      </c>
      <c r="F3808" s="49" t="s">
        <v>11</v>
      </c>
      <c r="G3808" s="49" t="s">
        <v>6</v>
      </c>
      <c r="H3808" s="73">
        <v>22.95</v>
      </c>
      <c r="I3808" s="73" t="s">
        <v>80</v>
      </c>
      <c r="J3808" s="74">
        <v>0</v>
      </c>
      <c r="K3808" s="73">
        <v>22.95</v>
      </c>
      <c r="L3808" s="73">
        <v>11.78</v>
      </c>
      <c r="M3808" s="22">
        <v>25</v>
      </c>
      <c r="N3808" s="22">
        <v>3026</v>
      </c>
      <c r="O3808" s="22" t="s">
        <v>51</v>
      </c>
      <c r="P3808" s="22" t="s">
        <v>41</v>
      </c>
      <c r="Q3808" s="75">
        <v>573.75</v>
      </c>
      <c r="R3808" s="73">
        <v>0</v>
      </c>
      <c r="S3808" s="73">
        <v>279.25</v>
      </c>
    </row>
    <row r="3809" spans="1:19" x14ac:dyDescent="0.35">
      <c r="A3809" s="72">
        <v>41413</v>
      </c>
      <c r="B3809" s="22" t="s">
        <v>99</v>
      </c>
      <c r="C3809" s="72" t="s">
        <v>60</v>
      </c>
      <c r="D3809" s="60">
        <v>2617</v>
      </c>
      <c r="E3809" s="22">
        <v>47</v>
      </c>
      <c r="F3809" s="49" t="s">
        <v>9</v>
      </c>
      <c r="G3809" s="49" t="s">
        <v>6</v>
      </c>
      <c r="H3809" s="73">
        <v>28.95</v>
      </c>
      <c r="I3809" s="73" t="s">
        <v>80</v>
      </c>
      <c r="J3809" s="74">
        <v>0.1</v>
      </c>
      <c r="K3809" s="73">
        <v>26.06</v>
      </c>
      <c r="L3809" s="73">
        <v>8.86</v>
      </c>
      <c r="M3809" s="22">
        <v>8</v>
      </c>
      <c r="N3809" s="22">
        <v>3010</v>
      </c>
      <c r="O3809" s="22" t="s">
        <v>45</v>
      </c>
      <c r="P3809" s="22" t="s">
        <v>44</v>
      </c>
      <c r="Q3809" s="75">
        <v>208.48</v>
      </c>
      <c r="R3809" s="73">
        <v>2.8900000000000006</v>
      </c>
      <c r="S3809" s="73">
        <v>137.6</v>
      </c>
    </row>
    <row r="3810" spans="1:19" x14ac:dyDescent="0.35">
      <c r="A3810" s="72">
        <v>41413</v>
      </c>
      <c r="B3810" s="22" t="s">
        <v>99</v>
      </c>
      <c r="C3810" s="72" t="s">
        <v>60</v>
      </c>
      <c r="D3810" s="60">
        <v>2618</v>
      </c>
      <c r="E3810" s="22">
        <v>24</v>
      </c>
      <c r="F3810" s="49" t="s">
        <v>11</v>
      </c>
      <c r="G3810" s="49" t="s">
        <v>6</v>
      </c>
      <c r="H3810" s="73">
        <v>27.95</v>
      </c>
      <c r="I3810" s="73" t="s">
        <v>80</v>
      </c>
      <c r="J3810" s="74">
        <v>0</v>
      </c>
      <c r="K3810" s="73">
        <v>27.95</v>
      </c>
      <c r="L3810" s="73">
        <v>16.8</v>
      </c>
      <c r="M3810" s="22">
        <v>20</v>
      </c>
      <c r="N3810" s="22">
        <v>3014</v>
      </c>
      <c r="O3810" s="22" t="s">
        <v>24</v>
      </c>
      <c r="P3810" s="22" t="s">
        <v>25</v>
      </c>
      <c r="Q3810" s="75">
        <v>559</v>
      </c>
      <c r="R3810" s="73">
        <v>0</v>
      </c>
      <c r="S3810" s="73">
        <v>222.99999999999997</v>
      </c>
    </row>
    <row r="3811" spans="1:19" x14ac:dyDescent="0.35">
      <c r="A3811" s="72">
        <v>41413</v>
      </c>
      <c r="B3811" s="22" t="s">
        <v>99</v>
      </c>
      <c r="C3811" s="72" t="s">
        <v>60</v>
      </c>
      <c r="D3811" s="60">
        <v>2619</v>
      </c>
      <c r="E3811" s="22">
        <v>41</v>
      </c>
      <c r="F3811" s="49" t="s">
        <v>9</v>
      </c>
      <c r="G3811" s="49" t="s">
        <v>6</v>
      </c>
      <c r="H3811" s="73">
        <v>18.95</v>
      </c>
      <c r="I3811" s="73" t="s">
        <v>79</v>
      </c>
      <c r="J3811" s="74">
        <v>0</v>
      </c>
      <c r="K3811" s="73">
        <v>18.95</v>
      </c>
      <c r="L3811" s="73">
        <v>9.98</v>
      </c>
      <c r="M3811" s="22">
        <v>7</v>
      </c>
      <c r="N3811" s="22">
        <v>3023</v>
      </c>
      <c r="O3811" s="22" t="s">
        <v>38</v>
      </c>
      <c r="P3811" s="22" t="s">
        <v>23</v>
      </c>
      <c r="Q3811" s="75">
        <v>132.65</v>
      </c>
      <c r="R3811" s="73">
        <v>0</v>
      </c>
      <c r="S3811" s="73">
        <v>62.789999999999992</v>
      </c>
    </row>
    <row r="3812" spans="1:19" x14ac:dyDescent="0.35">
      <c r="A3812" s="72">
        <v>41413</v>
      </c>
      <c r="B3812" s="22" t="s">
        <v>99</v>
      </c>
      <c r="C3812" s="72" t="s">
        <v>60</v>
      </c>
      <c r="D3812" s="60">
        <v>2619</v>
      </c>
      <c r="E3812" s="22">
        <v>33</v>
      </c>
      <c r="F3812" s="49" t="s">
        <v>9</v>
      </c>
      <c r="G3812" s="49" t="s">
        <v>6</v>
      </c>
      <c r="H3812" s="73">
        <v>19.95</v>
      </c>
      <c r="I3812" s="73" t="s">
        <v>79</v>
      </c>
      <c r="J3812" s="74">
        <v>0</v>
      </c>
      <c r="K3812" s="73">
        <v>19.95</v>
      </c>
      <c r="L3812" s="73">
        <v>9.7799999999999994</v>
      </c>
      <c r="M3812" s="22">
        <v>5</v>
      </c>
      <c r="N3812" s="22">
        <v>3023</v>
      </c>
      <c r="O3812" s="22" t="s">
        <v>38</v>
      </c>
      <c r="P3812" s="22" t="s">
        <v>23</v>
      </c>
      <c r="Q3812" s="75">
        <v>99.75</v>
      </c>
      <c r="R3812" s="73">
        <v>0</v>
      </c>
      <c r="S3812" s="73">
        <v>50.85</v>
      </c>
    </row>
    <row r="3813" spans="1:19" x14ac:dyDescent="0.35">
      <c r="A3813" s="72">
        <v>41413</v>
      </c>
      <c r="B3813" s="22" t="s">
        <v>99</v>
      </c>
      <c r="C3813" s="72" t="s">
        <v>60</v>
      </c>
      <c r="D3813" s="60">
        <v>2620</v>
      </c>
      <c r="E3813" s="22">
        <v>38</v>
      </c>
      <c r="F3813" s="49" t="s">
        <v>11</v>
      </c>
      <c r="G3813" s="49" t="s">
        <v>6</v>
      </c>
      <c r="H3813" s="73">
        <v>24.95</v>
      </c>
      <c r="I3813" s="73" t="s">
        <v>80</v>
      </c>
      <c r="J3813" s="74">
        <v>0</v>
      </c>
      <c r="K3813" s="73">
        <v>24.95</v>
      </c>
      <c r="L3813" s="73">
        <v>11.48</v>
      </c>
      <c r="M3813" s="22">
        <v>2</v>
      </c>
      <c r="N3813" s="22">
        <v>3029</v>
      </c>
      <c r="O3813" s="22" t="s">
        <v>46</v>
      </c>
      <c r="P3813" s="22" t="s">
        <v>23</v>
      </c>
      <c r="Q3813" s="75">
        <v>49.9</v>
      </c>
      <c r="R3813" s="73">
        <v>0</v>
      </c>
      <c r="S3813" s="73">
        <v>26.939999999999998</v>
      </c>
    </row>
    <row r="3814" spans="1:19" x14ac:dyDescent="0.35">
      <c r="A3814" s="72">
        <v>41413</v>
      </c>
      <c r="B3814" s="22" t="s">
        <v>99</v>
      </c>
      <c r="C3814" s="72" t="s">
        <v>60</v>
      </c>
      <c r="D3814" s="60">
        <v>2621</v>
      </c>
      <c r="E3814" s="22">
        <v>30</v>
      </c>
      <c r="F3814" s="49" t="s">
        <v>9</v>
      </c>
      <c r="G3814" s="49" t="s">
        <v>6</v>
      </c>
      <c r="H3814" s="73">
        <v>10.95</v>
      </c>
      <c r="I3814" s="73" t="s">
        <v>79</v>
      </c>
      <c r="J3814" s="74">
        <v>0</v>
      </c>
      <c r="K3814" s="73">
        <v>10.95</v>
      </c>
      <c r="L3814" s="73">
        <v>4.8</v>
      </c>
      <c r="M3814" s="22">
        <v>2</v>
      </c>
      <c r="N3814" s="22">
        <v>3022</v>
      </c>
      <c r="O3814" s="22" t="s">
        <v>43</v>
      </c>
      <c r="P3814" s="22" t="s">
        <v>44</v>
      </c>
      <c r="Q3814" s="75">
        <v>21.9</v>
      </c>
      <c r="R3814" s="73">
        <v>0</v>
      </c>
      <c r="S3814" s="73">
        <v>12.299999999999999</v>
      </c>
    </row>
    <row r="3815" spans="1:19" x14ac:dyDescent="0.35">
      <c r="A3815" s="72">
        <v>41413</v>
      </c>
      <c r="B3815" s="22" t="s">
        <v>99</v>
      </c>
      <c r="C3815" s="72" t="s">
        <v>60</v>
      </c>
      <c r="D3815" s="60">
        <v>2622</v>
      </c>
      <c r="E3815" s="22">
        <v>11</v>
      </c>
      <c r="F3815" s="49" t="s">
        <v>10</v>
      </c>
      <c r="G3815" s="49" t="s">
        <v>6</v>
      </c>
      <c r="H3815" s="73">
        <v>65.95</v>
      </c>
      <c r="I3815" s="73" t="s">
        <v>83</v>
      </c>
      <c r="J3815" s="74">
        <v>0</v>
      </c>
      <c r="K3815" s="73">
        <v>65.95</v>
      </c>
      <c r="L3815" s="73">
        <v>37.97</v>
      </c>
      <c r="M3815" s="22">
        <v>1</v>
      </c>
      <c r="N3815" s="22">
        <v>3012</v>
      </c>
      <c r="O3815" s="22" t="s">
        <v>36</v>
      </c>
      <c r="P3815" s="22" t="s">
        <v>34</v>
      </c>
      <c r="Q3815" s="75">
        <v>65.95</v>
      </c>
      <c r="R3815" s="73">
        <v>0</v>
      </c>
      <c r="S3815" s="73">
        <v>27.980000000000004</v>
      </c>
    </row>
    <row r="3816" spans="1:19" x14ac:dyDescent="0.35">
      <c r="A3816" s="72">
        <v>41413</v>
      </c>
      <c r="B3816" s="22" t="s">
        <v>99</v>
      </c>
      <c r="C3816" s="72" t="s">
        <v>60</v>
      </c>
      <c r="D3816" s="60">
        <v>2623</v>
      </c>
      <c r="E3816" s="22">
        <v>36</v>
      </c>
      <c r="F3816" s="49" t="s">
        <v>9</v>
      </c>
      <c r="G3816" s="49" t="s">
        <v>6</v>
      </c>
      <c r="H3816" s="73">
        <v>26.95</v>
      </c>
      <c r="I3816" s="73" t="s">
        <v>80</v>
      </c>
      <c r="J3816" s="74">
        <v>0</v>
      </c>
      <c r="K3816" s="73">
        <v>26.95</v>
      </c>
      <c r="L3816" s="73">
        <v>12.53</v>
      </c>
      <c r="M3816" s="22">
        <v>11</v>
      </c>
      <c r="N3816" s="22">
        <v>3021</v>
      </c>
      <c r="O3816" s="22" t="s">
        <v>26</v>
      </c>
      <c r="P3816" s="22" t="s">
        <v>27</v>
      </c>
      <c r="Q3816" s="75">
        <v>296.45</v>
      </c>
      <c r="R3816" s="73">
        <v>0</v>
      </c>
      <c r="S3816" s="73">
        <v>158.62</v>
      </c>
    </row>
    <row r="3817" spans="1:19" x14ac:dyDescent="0.35">
      <c r="A3817" s="72">
        <v>41413</v>
      </c>
      <c r="B3817" s="22" t="s">
        <v>99</v>
      </c>
      <c r="C3817" s="72" t="s">
        <v>60</v>
      </c>
      <c r="D3817" s="60">
        <v>2624</v>
      </c>
      <c r="E3817" s="22">
        <v>19</v>
      </c>
      <c r="F3817" s="49" t="s">
        <v>10</v>
      </c>
      <c r="G3817" s="49" t="s">
        <v>6</v>
      </c>
      <c r="H3817" s="73">
        <v>49.95</v>
      </c>
      <c r="I3817" s="73" t="s">
        <v>82</v>
      </c>
      <c r="J3817" s="74">
        <v>0</v>
      </c>
      <c r="K3817" s="73">
        <v>49.95</v>
      </c>
      <c r="L3817" s="73">
        <v>24.77</v>
      </c>
      <c r="M3817" s="22">
        <v>10</v>
      </c>
      <c r="N3817" s="22">
        <v>3030</v>
      </c>
      <c r="O3817" s="22" t="s">
        <v>40</v>
      </c>
      <c r="P3817" s="22" t="s">
        <v>41</v>
      </c>
      <c r="Q3817" s="75">
        <v>499.5</v>
      </c>
      <c r="R3817" s="73">
        <v>0</v>
      </c>
      <c r="S3817" s="73">
        <v>251.80000000000004</v>
      </c>
    </row>
    <row r="3818" spans="1:19" x14ac:dyDescent="0.35">
      <c r="A3818" s="72">
        <v>41413</v>
      </c>
      <c r="B3818" s="22" t="s">
        <v>99</v>
      </c>
      <c r="C3818" s="72" t="s">
        <v>60</v>
      </c>
      <c r="D3818" s="60">
        <v>2625</v>
      </c>
      <c r="E3818" s="22">
        <v>47</v>
      </c>
      <c r="F3818" s="49" t="s">
        <v>9</v>
      </c>
      <c r="G3818" s="49" t="s">
        <v>6</v>
      </c>
      <c r="H3818" s="73">
        <v>28.95</v>
      </c>
      <c r="I3818" s="73" t="s">
        <v>80</v>
      </c>
      <c r="J3818" s="74">
        <v>0</v>
      </c>
      <c r="K3818" s="73">
        <v>28.95</v>
      </c>
      <c r="L3818" s="73">
        <v>8.86</v>
      </c>
      <c r="M3818" s="22">
        <v>4</v>
      </c>
      <c r="N3818" s="22">
        <v>3012</v>
      </c>
      <c r="O3818" s="22" t="s">
        <v>36</v>
      </c>
      <c r="P3818" s="22" t="s">
        <v>34</v>
      </c>
      <c r="Q3818" s="75">
        <v>115.8</v>
      </c>
      <c r="R3818" s="73">
        <v>0</v>
      </c>
      <c r="S3818" s="73">
        <v>80.36</v>
      </c>
    </row>
    <row r="3819" spans="1:19" x14ac:dyDescent="0.35">
      <c r="A3819" s="72">
        <v>41413</v>
      </c>
      <c r="B3819" s="22" t="s">
        <v>99</v>
      </c>
      <c r="C3819" s="72" t="s">
        <v>60</v>
      </c>
      <c r="D3819" s="60">
        <v>2626</v>
      </c>
      <c r="E3819" s="22">
        <v>36</v>
      </c>
      <c r="F3819" s="49" t="s">
        <v>10</v>
      </c>
      <c r="G3819" s="49" t="s">
        <v>6</v>
      </c>
      <c r="H3819" s="73">
        <v>26.95</v>
      </c>
      <c r="I3819" s="73" t="s">
        <v>80</v>
      </c>
      <c r="J3819" s="74">
        <v>0.1</v>
      </c>
      <c r="K3819" s="73">
        <v>24.26</v>
      </c>
      <c r="L3819" s="73">
        <v>12.53</v>
      </c>
      <c r="M3819" s="22">
        <v>22</v>
      </c>
      <c r="N3819" s="22">
        <v>3022</v>
      </c>
      <c r="O3819" s="22" t="s">
        <v>43</v>
      </c>
      <c r="P3819" s="22" t="s">
        <v>44</v>
      </c>
      <c r="Q3819" s="75">
        <v>533.72</v>
      </c>
      <c r="R3819" s="73">
        <v>2.6899999999999977</v>
      </c>
      <c r="S3819" s="73">
        <v>258.06000000000006</v>
      </c>
    </row>
    <row r="3820" spans="1:19" x14ac:dyDescent="0.35">
      <c r="A3820" s="72">
        <v>41413</v>
      </c>
      <c r="B3820" s="22" t="s">
        <v>99</v>
      </c>
      <c r="C3820" s="72" t="s">
        <v>60</v>
      </c>
      <c r="D3820" s="60">
        <v>2626</v>
      </c>
      <c r="E3820" s="22">
        <v>20</v>
      </c>
      <c r="F3820" s="49" t="s">
        <v>10</v>
      </c>
      <c r="G3820" s="49" t="s">
        <v>6</v>
      </c>
      <c r="H3820" s="73">
        <v>16.95</v>
      </c>
      <c r="I3820" s="73" t="s">
        <v>79</v>
      </c>
      <c r="J3820" s="74">
        <v>0</v>
      </c>
      <c r="K3820" s="73">
        <v>16.95</v>
      </c>
      <c r="L3820" s="73">
        <v>6.76</v>
      </c>
      <c r="M3820" s="22">
        <v>17</v>
      </c>
      <c r="N3820" s="22">
        <v>3022</v>
      </c>
      <c r="O3820" s="22" t="s">
        <v>43</v>
      </c>
      <c r="P3820" s="22" t="s">
        <v>44</v>
      </c>
      <c r="Q3820" s="75">
        <v>288.14999999999998</v>
      </c>
      <c r="R3820" s="73">
        <v>0</v>
      </c>
      <c r="S3820" s="73">
        <v>173.23</v>
      </c>
    </row>
    <row r="3821" spans="1:19" x14ac:dyDescent="0.35">
      <c r="A3821" s="72">
        <v>41413</v>
      </c>
      <c r="B3821" s="22" t="s">
        <v>99</v>
      </c>
      <c r="C3821" s="72" t="s">
        <v>60</v>
      </c>
      <c r="D3821" s="60">
        <v>2627</v>
      </c>
      <c r="E3821" s="22">
        <v>3</v>
      </c>
      <c r="F3821" s="49" t="s">
        <v>11</v>
      </c>
      <c r="G3821" s="49" t="s">
        <v>6</v>
      </c>
      <c r="H3821" s="73">
        <v>59.95</v>
      </c>
      <c r="I3821" s="73" t="s">
        <v>83</v>
      </c>
      <c r="J3821" s="74">
        <v>0</v>
      </c>
      <c r="K3821" s="73">
        <v>59.95</v>
      </c>
      <c r="L3821" s="73">
        <v>28.73</v>
      </c>
      <c r="M3821" s="22">
        <v>1</v>
      </c>
      <c r="N3821" s="22">
        <v>3019</v>
      </c>
      <c r="O3821" s="22" t="s">
        <v>28</v>
      </c>
      <c r="P3821" s="22" t="s">
        <v>29</v>
      </c>
      <c r="Q3821" s="75">
        <v>59.95</v>
      </c>
      <c r="R3821" s="73">
        <v>0</v>
      </c>
      <c r="S3821" s="73">
        <v>31.220000000000002</v>
      </c>
    </row>
    <row r="3822" spans="1:19" x14ac:dyDescent="0.35">
      <c r="A3822" s="72">
        <v>41413</v>
      </c>
      <c r="B3822" s="22" t="s">
        <v>99</v>
      </c>
      <c r="C3822" s="72" t="s">
        <v>60</v>
      </c>
      <c r="D3822" s="60">
        <v>2628</v>
      </c>
      <c r="E3822" s="22">
        <v>23</v>
      </c>
      <c r="F3822" s="49" t="s">
        <v>10</v>
      </c>
      <c r="G3822" s="49" t="s">
        <v>6</v>
      </c>
      <c r="H3822" s="73">
        <v>2.95</v>
      </c>
      <c r="I3822" s="73" t="s">
        <v>78</v>
      </c>
      <c r="J3822" s="74">
        <v>0.1</v>
      </c>
      <c r="K3822" s="73">
        <v>2.66</v>
      </c>
      <c r="L3822" s="73">
        <v>1.68</v>
      </c>
      <c r="M3822" s="22">
        <v>4</v>
      </c>
      <c r="N3822" s="22">
        <v>3030</v>
      </c>
      <c r="O3822" s="22" t="s">
        <v>40</v>
      </c>
      <c r="P3822" s="22" t="s">
        <v>41</v>
      </c>
      <c r="Q3822" s="75">
        <v>10.64</v>
      </c>
      <c r="R3822" s="73">
        <v>0.29000000000000004</v>
      </c>
      <c r="S3822" s="73">
        <v>3.9200000000000008</v>
      </c>
    </row>
    <row r="3823" spans="1:19" x14ac:dyDescent="0.35">
      <c r="A3823" s="72">
        <v>41413</v>
      </c>
      <c r="B3823" s="22" t="s">
        <v>99</v>
      </c>
      <c r="C3823" s="72" t="s">
        <v>60</v>
      </c>
      <c r="D3823" s="60">
        <v>2629</v>
      </c>
      <c r="E3823" s="22">
        <v>26</v>
      </c>
      <c r="F3823" s="49" t="s">
        <v>11</v>
      </c>
      <c r="G3823" s="49" t="s">
        <v>6</v>
      </c>
      <c r="H3823" s="73">
        <v>0.95</v>
      </c>
      <c r="I3823" s="73" t="s">
        <v>78</v>
      </c>
      <c r="J3823" s="74">
        <v>0</v>
      </c>
      <c r="K3823" s="73">
        <v>0.95</v>
      </c>
      <c r="L3823" s="73">
        <v>0.42</v>
      </c>
      <c r="M3823" s="22">
        <v>2</v>
      </c>
      <c r="N3823" s="22">
        <v>3020</v>
      </c>
      <c r="O3823" s="22" t="s">
        <v>26</v>
      </c>
      <c r="P3823" s="22" t="s">
        <v>27</v>
      </c>
      <c r="Q3823" s="75">
        <v>1.9</v>
      </c>
      <c r="R3823" s="73">
        <v>0</v>
      </c>
      <c r="S3823" s="73">
        <v>1.06</v>
      </c>
    </row>
    <row r="3824" spans="1:19" x14ac:dyDescent="0.35">
      <c r="A3824" s="72">
        <v>41413</v>
      </c>
      <c r="B3824" s="22" t="s">
        <v>99</v>
      </c>
      <c r="C3824" s="72" t="s">
        <v>60</v>
      </c>
      <c r="D3824" s="60">
        <v>2630</v>
      </c>
      <c r="E3824" s="22">
        <v>24</v>
      </c>
      <c r="F3824" s="49" t="s">
        <v>10</v>
      </c>
      <c r="G3824" s="49" t="s">
        <v>6</v>
      </c>
      <c r="H3824" s="73">
        <v>27.95</v>
      </c>
      <c r="I3824" s="73" t="s">
        <v>80</v>
      </c>
      <c r="J3824" s="74">
        <v>0</v>
      </c>
      <c r="K3824" s="73">
        <v>27.95</v>
      </c>
      <c r="L3824" s="73">
        <v>16.8</v>
      </c>
      <c r="M3824" s="22">
        <v>16</v>
      </c>
      <c r="N3824" s="22">
        <v>3017</v>
      </c>
      <c r="O3824" s="22" t="s">
        <v>32</v>
      </c>
      <c r="P3824" s="22" t="s">
        <v>29</v>
      </c>
      <c r="Q3824" s="75">
        <v>447.2</v>
      </c>
      <c r="R3824" s="73">
        <v>0</v>
      </c>
      <c r="S3824" s="73">
        <v>178.39999999999998</v>
      </c>
    </row>
    <row r="3825" spans="1:19" x14ac:dyDescent="0.35">
      <c r="A3825" s="72">
        <v>41413</v>
      </c>
      <c r="B3825" s="22" t="s">
        <v>99</v>
      </c>
      <c r="C3825" s="72" t="s">
        <v>60</v>
      </c>
      <c r="D3825" s="60">
        <v>2631</v>
      </c>
      <c r="E3825" s="22">
        <v>22</v>
      </c>
      <c r="F3825" s="49" t="s">
        <v>9</v>
      </c>
      <c r="G3825" s="49" t="s">
        <v>6</v>
      </c>
      <c r="H3825" s="73">
        <v>0.95</v>
      </c>
      <c r="I3825" s="73" t="s">
        <v>78</v>
      </c>
      <c r="J3825" s="74">
        <v>0</v>
      </c>
      <c r="K3825" s="73">
        <v>0.95</v>
      </c>
      <c r="L3825" s="73">
        <v>0.56999999999999995</v>
      </c>
      <c r="M3825" s="22">
        <v>7</v>
      </c>
      <c r="N3825" s="22">
        <v>3024</v>
      </c>
      <c r="O3825" s="22" t="s">
        <v>47</v>
      </c>
      <c r="P3825" s="22" t="s">
        <v>41</v>
      </c>
      <c r="Q3825" s="75">
        <v>6.6499999999999995</v>
      </c>
      <c r="R3825" s="73">
        <v>0</v>
      </c>
      <c r="S3825" s="73">
        <v>2.66</v>
      </c>
    </row>
    <row r="3826" spans="1:19" x14ac:dyDescent="0.35">
      <c r="A3826" s="72">
        <v>41413</v>
      </c>
      <c r="B3826" s="22" t="s">
        <v>99</v>
      </c>
      <c r="C3826" s="72" t="s">
        <v>60</v>
      </c>
      <c r="D3826" s="60">
        <v>2632</v>
      </c>
      <c r="E3826" s="22">
        <v>22</v>
      </c>
      <c r="F3826" s="49" t="s">
        <v>10</v>
      </c>
      <c r="G3826" s="49" t="s">
        <v>6</v>
      </c>
      <c r="H3826" s="73">
        <v>0.95</v>
      </c>
      <c r="I3826" s="73" t="s">
        <v>78</v>
      </c>
      <c r="J3826" s="74">
        <v>0</v>
      </c>
      <c r="K3826" s="73">
        <v>0.95</v>
      </c>
      <c r="L3826" s="73">
        <v>0.56999999999999995</v>
      </c>
      <c r="M3826" s="22">
        <v>7</v>
      </c>
      <c r="N3826" s="22">
        <v>3032</v>
      </c>
      <c r="O3826" s="22" t="s">
        <v>30</v>
      </c>
      <c r="P3826" s="22" t="s">
        <v>31</v>
      </c>
      <c r="Q3826" s="75">
        <v>6.6499999999999995</v>
      </c>
      <c r="R3826" s="73">
        <v>0</v>
      </c>
      <c r="S3826" s="73">
        <v>2.66</v>
      </c>
    </row>
    <row r="3827" spans="1:19" x14ac:dyDescent="0.35">
      <c r="A3827" s="72">
        <v>41413</v>
      </c>
      <c r="B3827" s="22" t="s">
        <v>99</v>
      </c>
      <c r="C3827" s="72" t="s">
        <v>60</v>
      </c>
      <c r="D3827" s="60">
        <v>2632</v>
      </c>
      <c r="E3827" s="22">
        <v>18</v>
      </c>
      <c r="F3827" s="49" t="s">
        <v>10</v>
      </c>
      <c r="G3827" s="49" t="s">
        <v>6</v>
      </c>
      <c r="H3827" s="73">
        <v>54.95</v>
      </c>
      <c r="I3827" s="73" t="s">
        <v>83</v>
      </c>
      <c r="J3827" s="74">
        <v>0.1</v>
      </c>
      <c r="K3827" s="73">
        <v>49.46</v>
      </c>
      <c r="L3827" s="73">
        <v>26.65</v>
      </c>
      <c r="M3827" s="22">
        <v>6</v>
      </c>
      <c r="N3827" s="22">
        <v>3032</v>
      </c>
      <c r="O3827" s="22" t="s">
        <v>30</v>
      </c>
      <c r="P3827" s="22" t="s">
        <v>31</v>
      </c>
      <c r="Q3827" s="75">
        <v>296.76</v>
      </c>
      <c r="R3827" s="73">
        <v>5.490000000000002</v>
      </c>
      <c r="S3827" s="73">
        <v>136.86000000000001</v>
      </c>
    </row>
    <row r="3828" spans="1:19" x14ac:dyDescent="0.35">
      <c r="A3828" s="72">
        <v>41413</v>
      </c>
      <c r="B3828" s="22" t="s">
        <v>99</v>
      </c>
      <c r="C3828" s="72" t="s">
        <v>60</v>
      </c>
      <c r="D3828" s="60">
        <v>2632</v>
      </c>
      <c r="E3828" s="22">
        <v>49</v>
      </c>
      <c r="F3828" s="49" t="s">
        <v>10</v>
      </c>
      <c r="G3828" s="49" t="s">
        <v>6</v>
      </c>
      <c r="H3828" s="73">
        <v>63.95</v>
      </c>
      <c r="I3828" s="73" t="s">
        <v>83</v>
      </c>
      <c r="J3828" s="74">
        <v>0</v>
      </c>
      <c r="K3828" s="73">
        <v>63.95</v>
      </c>
      <c r="L3828" s="73">
        <v>27.1</v>
      </c>
      <c r="M3828" s="22">
        <v>4</v>
      </c>
      <c r="N3828" s="22">
        <v>3032</v>
      </c>
      <c r="O3828" s="22" t="s">
        <v>30</v>
      </c>
      <c r="P3828" s="22" t="s">
        <v>31</v>
      </c>
      <c r="Q3828" s="75">
        <v>255.8</v>
      </c>
      <c r="R3828" s="73">
        <v>0</v>
      </c>
      <c r="S3828" s="73">
        <v>147.4</v>
      </c>
    </row>
    <row r="3829" spans="1:19" x14ac:dyDescent="0.35">
      <c r="A3829" s="72">
        <v>41413</v>
      </c>
      <c r="B3829" s="22" t="s">
        <v>99</v>
      </c>
      <c r="C3829" s="72" t="s">
        <v>60</v>
      </c>
      <c r="D3829" s="60">
        <v>2633</v>
      </c>
      <c r="E3829" s="22">
        <v>27</v>
      </c>
      <c r="F3829" s="49" t="s">
        <v>11</v>
      </c>
      <c r="G3829" s="49" t="s">
        <v>6</v>
      </c>
      <c r="H3829" s="73">
        <v>4.95</v>
      </c>
      <c r="I3829" s="73" t="s">
        <v>78</v>
      </c>
      <c r="J3829" s="74">
        <v>0</v>
      </c>
      <c r="K3829" s="73">
        <v>4.95</v>
      </c>
      <c r="L3829" s="73">
        <v>1.82</v>
      </c>
      <c r="M3829" s="22">
        <v>6</v>
      </c>
      <c r="N3829" s="22">
        <v>3022</v>
      </c>
      <c r="O3829" s="22" t="s">
        <v>43</v>
      </c>
      <c r="P3829" s="22" t="s">
        <v>44</v>
      </c>
      <c r="Q3829" s="75">
        <v>29.700000000000003</v>
      </c>
      <c r="R3829" s="73">
        <v>0</v>
      </c>
      <c r="S3829" s="73">
        <v>18.78</v>
      </c>
    </row>
    <row r="3830" spans="1:19" x14ac:dyDescent="0.35">
      <c r="A3830" s="72">
        <v>41413</v>
      </c>
      <c r="B3830" s="22" t="s">
        <v>99</v>
      </c>
      <c r="C3830" s="72" t="s">
        <v>60</v>
      </c>
      <c r="D3830" s="60">
        <v>2634</v>
      </c>
      <c r="E3830" s="22">
        <v>40</v>
      </c>
      <c r="F3830" s="49" t="s">
        <v>9</v>
      </c>
      <c r="G3830" s="49" t="s">
        <v>6</v>
      </c>
      <c r="H3830" s="73">
        <v>16.95</v>
      </c>
      <c r="I3830" s="73" t="s">
        <v>79</v>
      </c>
      <c r="J3830" s="74">
        <v>0.2</v>
      </c>
      <c r="K3830" s="73">
        <v>13.56</v>
      </c>
      <c r="L3830" s="73">
        <v>6.53</v>
      </c>
      <c r="M3830" s="22">
        <v>22</v>
      </c>
      <c r="N3830" s="22">
        <v>3024</v>
      </c>
      <c r="O3830" s="22" t="s">
        <v>47</v>
      </c>
      <c r="P3830" s="22" t="s">
        <v>41</v>
      </c>
      <c r="Q3830" s="75">
        <v>298.32</v>
      </c>
      <c r="R3830" s="73">
        <v>3.3899999999999988</v>
      </c>
      <c r="S3830" s="73">
        <v>154.66</v>
      </c>
    </row>
    <row r="3831" spans="1:19" x14ac:dyDescent="0.35">
      <c r="A3831" s="72">
        <v>41413</v>
      </c>
      <c r="B3831" s="22" t="s">
        <v>99</v>
      </c>
      <c r="C3831" s="72" t="s">
        <v>60</v>
      </c>
      <c r="D3831" s="60">
        <v>2635</v>
      </c>
      <c r="E3831" s="22">
        <v>27</v>
      </c>
      <c r="F3831" s="49" t="s">
        <v>9</v>
      </c>
      <c r="G3831" s="49" t="s">
        <v>6</v>
      </c>
      <c r="H3831" s="73">
        <v>4.95</v>
      </c>
      <c r="I3831" s="73" t="s">
        <v>78</v>
      </c>
      <c r="J3831" s="74">
        <v>0</v>
      </c>
      <c r="K3831" s="73">
        <v>4.95</v>
      </c>
      <c r="L3831" s="73">
        <v>1.82</v>
      </c>
      <c r="M3831" s="22">
        <v>1</v>
      </c>
      <c r="N3831" s="22">
        <v>3033</v>
      </c>
      <c r="O3831" s="22" t="s">
        <v>22</v>
      </c>
      <c r="P3831" s="22" t="s">
        <v>23</v>
      </c>
      <c r="Q3831" s="75">
        <v>4.95</v>
      </c>
      <c r="R3831" s="73">
        <v>0</v>
      </c>
      <c r="S3831" s="73">
        <v>3.13</v>
      </c>
    </row>
    <row r="3832" spans="1:19" x14ac:dyDescent="0.35">
      <c r="A3832" s="72">
        <v>41413</v>
      </c>
      <c r="B3832" s="22" t="s">
        <v>99</v>
      </c>
      <c r="C3832" s="72" t="s">
        <v>60</v>
      </c>
      <c r="D3832" s="60">
        <v>2636</v>
      </c>
      <c r="E3832" s="22">
        <v>10</v>
      </c>
      <c r="F3832" s="49" t="s">
        <v>10</v>
      </c>
      <c r="G3832" s="49" t="s">
        <v>6</v>
      </c>
      <c r="H3832" s="73">
        <v>34.950000000000003</v>
      </c>
      <c r="I3832" s="73" t="s">
        <v>81</v>
      </c>
      <c r="J3832" s="74">
        <v>0.1</v>
      </c>
      <c r="K3832" s="73">
        <v>31.46</v>
      </c>
      <c r="L3832" s="73">
        <v>22.13</v>
      </c>
      <c r="M3832" s="22">
        <v>8</v>
      </c>
      <c r="N3832" s="22">
        <v>3017</v>
      </c>
      <c r="O3832" s="22" t="s">
        <v>32</v>
      </c>
      <c r="P3832" s="22" t="s">
        <v>29</v>
      </c>
      <c r="Q3832" s="75">
        <v>251.68</v>
      </c>
      <c r="R3832" s="73">
        <v>3.490000000000002</v>
      </c>
      <c r="S3832" s="73">
        <v>74.640000000000015</v>
      </c>
    </row>
    <row r="3833" spans="1:19" x14ac:dyDescent="0.35">
      <c r="A3833" s="72">
        <v>41413</v>
      </c>
      <c r="B3833" s="22" t="s">
        <v>99</v>
      </c>
      <c r="C3833" s="72" t="s">
        <v>60</v>
      </c>
      <c r="D3833" s="60">
        <v>2636</v>
      </c>
      <c r="E3833" s="22">
        <v>26</v>
      </c>
      <c r="F3833" s="49" t="s">
        <v>10</v>
      </c>
      <c r="G3833" s="49" t="s">
        <v>6</v>
      </c>
      <c r="H3833" s="73">
        <v>0.95</v>
      </c>
      <c r="I3833" s="73" t="s">
        <v>78</v>
      </c>
      <c r="J3833" s="74">
        <v>0.1</v>
      </c>
      <c r="K3833" s="73">
        <v>0.86</v>
      </c>
      <c r="L3833" s="73">
        <v>0.42</v>
      </c>
      <c r="M3833" s="22">
        <v>18</v>
      </c>
      <c r="N3833" s="22">
        <v>3017</v>
      </c>
      <c r="O3833" s="22" t="s">
        <v>32</v>
      </c>
      <c r="P3833" s="22" t="s">
        <v>29</v>
      </c>
      <c r="Q3833" s="75">
        <v>15.48</v>
      </c>
      <c r="R3833" s="73">
        <v>8.9999999999999969E-2</v>
      </c>
      <c r="S3833" s="73">
        <v>7.92</v>
      </c>
    </row>
    <row r="3834" spans="1:19" x14ac:dyDescent="0.35">
      <c r="A3834" s="72">
        <v>41413</v>
      </c>
      <c r="B3834" s="22" t="s">
        <v>99</v>
      </c>
      <c r="C3834" s="72" t="s">
        <v>60</v>
      </c>
      <c r="D3834" s="60">
        <v>2636</v>
      </c>
      <c r="E3834" s="22">
        <v>30</v>
      </c>
      <c r="F3834" s="49" t="s">
        <v>10</v>
      </c>
      <c r="G3834" s="49" t="s">
        <v>6</v>
      </c>
      <c r="H3834" s="73">
        <v>10.95</v>
      </c>
      <c r="I3834" s="73" t="s">
        <v>79</v>
      </c>
      <c r="J3834" s="74">
        <v>0</v>
      </c>
      <c r="K3834" s="73">
        <v>10.95</v>
      </c>
      <c r="L3834" s="73">
        <v>4.8</v>
      </c>
      <c r="M3834" s="22">
        <v>8</v>
      </c>
      <c r="N3834" s="22">
        <v>3017</v>
      </c>
      <c r="O3834" s="22" t="s">
        <v>32</v>
      </c>
      <c r="P3834" s="22" t="s">
        <v>29</v>
      </c>
      <c r="Q3834" s="75">
        <v>87.6</v>
      </c>
      <c r="R3834" s="73">
        <v>0</v>
      </c>
      <c r="S3834" s="73">
        <v>49.199999999999996</v>
      </c>
    </row>
    <row r="3835" spans="1:19" x14ac:dyDescent="0.35">
      <c r="A3835" s="72">
        <v>41413</v>
      </c>
      <c r="B3835" s="22" t="s">
        <v>99</v>
      </c>
      <c r="C3835" s="72" t="s">
        <v>60</v>
      </c>
      <c r="D3835" s="60">
        <v>2636</v>
      </c>
      <c r="E3835" s="22">
        <v>37</v>
      </c>
      <c r="F3835" s="49" t="s">
        <v>10</v>
      </c>
      <c r="G3835" s="49" t="s">
        <v>6</v>
      </c>
      <c r="H3835" s="73">
        <v>24.95</v>
      </c>
      <c r="I3835" s="73" t="s">
        <v>80</v>
      </c>
      <c r="J3835" s="74">
        <v>0</v>
      </c>
      <c r="K3835" s="73">
        <v>24.95</v>
      </c>
      <c r="L3835" s="73">
        <v>9.3800000000000008</v>
      </c>
      <c r="M3835" s="22">
        <v>3</v>
      </c>
      <c r="N3835" s="22">
        <v>3017</v>
      </c>
      <c r="O3835" s="22" t="s">
        <v>32</v>
      </c>
      <c r="P3835" s="22" t="s">
        <v>29</v>
      </c>
      <c r="Q3835" s="75">
        <v>74.849999999999994</v>
      </c>
      <c r="R3835" s="73">
        <v>0</v>
      </c>
      <c r="S3835" s="73">
        <v>46.709999999999994</v>
      </c>
    </row>
    <row r="3836" spans="1:19" x14ac:dyDescent="0.35">
      <c r="A3836" s="72">
        <v>41413</v>
      </c>
      <c r="B3836" s="22" t="s">
        <v>99</v>
      </c>
      <c r="C3836" s="72" t="s">
        <v>60</v>
      </c>
      <c r="D3836" s="60">
        <v>2637</v>
      </c>
      <c r="E3836" s="22">
        <v>43</v>
      </c>
      <c r="F3836" s="49" t="s">
        <v>9</v>
      </c>
      <c r="G3836" s="49" t="s">
        <v>6</v>
      </c>
      <c r="H3836" s="73">
        <v>11.95</v>
      </c>
      <c r="I3836" s="73" t="s">
        <v>79</v>
      </c>
      <c r="J3836" s="74">
        <v>0</v>
      </c>
      <c r="K3836" s="73">
        <v>11.95</v>
      </c>
      <c r="L3836" s="73">
        <v>3.32</v>
      </c>
      <c r="M3836" s="22">
        <v>9</v>
      </c>
      <c r="N3836" s="22">
        <v>3012</v>
      </c>
      <c r="O3836" s="22" t="s">
        <v>36</v>
      </c>
      <c r="P3836" s="22" t="s">
        <v>34</v>
      </c>
      <c r="Q3836" s="75">
        <v>107.55</v>
      </c>
      <c r="R3836" s="73">
        <v>0</v>
      </c>
      <c r="S3836" s="73">
        <v>77.669999999999987</v>
      </c>
    </row>
    <row r="3837" spans="1:19" x14ac:dyDescent="0.35">
      <c r="A3837" s="72">
        <v>41413</v>
      </c>
      <c r="B3837" s="22" t="s">
        <v>99</v>
      </c>
      <c r="C3837" s="72" t="s">
        <v>60</v>
      </c>
      <c r="D3837" s="60">
        <v>2637</v>
      </c>
      <c r="E3837" s="22">
        <v>12</v>
      </c>
      <c r="F3837" s="49" t="s">
        <v>9</v>
      </c>
      <c r="G3837" s="49" t="s">
        <v>6</v>
      </c>
      <c r="H3837" s="73">
        <v>47.95</v>
      </c>
      <c r="I3837" s="73" t="s">
        <v>82</v>
      </c>
      <c r="J3837" s="74">
        <v>0</v>
      </c>
      <c r="K3837" s="73">
        <v>47.95</v>
      </c>
      <c r="L3837" s="73">
        <v>20.7</v>
      </c>
      <c r="M3837" s="22">
        <v>3</v>
      </c>
      <c r="N3837" s="22">
        <v>3012</v>
      </c>
      <c r="O3837" s="22" t="s">
        <v>36</v>
      </c>
      <c r="P3837" s="22" t="s">
        <v>34</v>
      </c>
      <c r="Q3837" s="75">
        <v>143.85000000000002</v>
      </c>
      <c r="R3837" s="73">
        <v>0</v>
      </c>
      <c r="S3837" s="73">
        <v>81.750000000000014</v>
      </c>
    </row>
    <row r="3838" spans="1:19" x14ac:dyDescent="0.35">
      <c r="A3838" s="72">
        <v>41413</v>
      </c>
      <c r="B3838" s="22" t="s">
        <v>99</v>
      </c>
      <c r="C3838" s="72" t="s">
        <v>60</v>
      </c>
      <c r="D3838" s="60">
        <v>2638</v>
      </c>
      <c r="E3838" s="22">
        <v>25</v>
      </c>
      <c r="F3838" s="49" t="s">
        <v>11</v>
      </c>
      <c r="G3838" s="49" t="s">
        <v>6</v>
      </c>
      <c r="H3838" s="73">
        <v>0.95</v>
      </c>
      <c r="I3838" s="73" t="s">
        <v>78</v>
      </c>
      <c r="J3838" s="74">
        <v>0</v>
      </c>
      <c r="K3838" s="73">
        <v>0.95</v>
      </c>
      <c r="L3838" s="73">
        <v>0.35</v>
      </c>
      <c r="M3838" s="22">
        <v>4</v>
      </c>
      <c r="N3838" s="22">
        <v>3025</v>
      </c>
      <c r="O3838" s="22" t="s">
        <v>35</v>
      </c>
      <c r="P3838" s="22" t="s">
        <v>31</v>
      </c>
      <c r="Q3838" s="75">
        <v>3.8</v>
      </c>
      <c r="R3838" s="73">
        <v>0</v>
      </c>
      <c r="S3838" s="73">
        <v>2.4</v>
      </c>
    </row>
    <row r="3839" spans="1:19" x14ac:dyDescent="0.35">
      <c r="A3839" s="72">
        <v>41413</v>
      </c>
      <c r="B3839" s="22" t="s">
        <v>99</v>
      </c>
      <c r="C3839" s="72" t="s">
        <v>60</v>
      </c>
      <c r="D3839" s="60">
        <v>2638</v>
      </c>
      <c r="E3839" s="22">
        <v>13</v>
      </c>
      <c r="F3839" s="49" t="s">
        <v>11</v>
      </c>
      <c r="G3839" s="49" t="s">
        <v>6</v>
      </c>
      <c r="H3839" s="73">
        <v>26.95</v>
      </c>
      <c r="I3839" s="73" t="s">
        <v>80</v>
      </c>
      <c r="J3839" s="74">
        <v>0</v>
      </c>
      <c r="K3839" s="73">
        <v>26.95</v>
      </c>
      <c r="L3839" s="73">
        <v>13.26</v>
      </c>
      <c r="M3839" s="22">
        <v>2</v>
      </c>
      <c r="N3839" s="22">
        <v>3025</v>
      </c>
      <c r="O3839" s="22" t="s">
        <v>35</v>
      </c>
      <c r="P3839" s="22" t="s">
        <v>31</v>
      </c>
      <c r="Q3839" s="75">
        <v>53.9</v>
      </c>
      <c r="R3839" s="73">
        <v>0</v>
      </c>
      <c r="S3839" s="73">
        <v>27.38</v>
      </c>
    </row>
    <row r="3840" spans="1:19" x14ac:dyDescent="0.35">
      <c r="A3840" s="72">
        <v>41413</v>
      </c>
      <c r="B3840" s="22" t="s">
        <v>99</v>
      </c>
      <c r="C3840" s="72" t="s">
        <v>60</v>
      </c>
      <c r="D3840" s="60">
        <v>2639</v>
      </c>
      <c r="E3840" s="22">
        <v>37</v>
      </c>
      <c r="F3840" s="49" t="s">
        <v>10</v>
      </c>
      <c r="G3840" s="49" t="s">
        <v>6</v>
      </c>
      <c r="H3840" s="73">
        <v>24.95</v>
      </c>
      <c r="I3840" s="73" t="s">
        <v>80</v>
      </c>
      <c r="J3840" s="74">
        <v>0</v>
      </c>
      <c r="K3840" s="73">
        <v>24.95</v>
      </c>
      <c r="L3840" s="73">
        <v>9.3800000000000008</v>
      </c>
      <c r="M3840" s="22">
        <v>4</v>
      </c>
      <c r="N3840" s="22">
        <v>3012</v>
      </c>
      <c r="O3840" s="22" t="s">
        <v>36</v>
      </c>
      <c r="P3840" s="22" t="s">
        <v>34</v>
      </c>
      <c r="Q3840" s="75">
        <v>99.8</v>
      </c>
      <c r="R3840" s="73">
        <v>0</v>
      </c>
      <c r="S3840" s="73">
        <v>62.279999999999994</v>
      </c>
    </row>
    <row r="3841" spans="1:19" x14ac:dyDescent="0.35">
      <c r="A3841" s="72">
        <v>41413</v>
      </c>
      <c r="B3841" s="22" t="s">
        <v>99</v>
      </c>
      <c r="C3841" s="72" t="s">
        <v>60</v>
      </c>
      <c r="D3841" s="60">
        <v>2640</v>
      </c>
      <c r="E3841" s="22">
        <v>17</v>
      </c>
      <c r="F3841" s="49" t="s">
        <v>11</v>
      </c>
      <c r="G3841" s="49" t="s">
        <v>6</v>
      </c>
      <c r="H3841" s="73">
        <v>49.95</v>
      </c>
      <c r="I3841" s="73" t="s">
        <v>82</v>
      </c>
      <c r="J3841" s="74">
        <v>0</v>
      </c>
      <c r="K3841" s="73">
        <v>49.95</v>
      </c>
      <c r="L3841" s="73">
        <v>23.93</v>
      </c>
      <c r="M3841" s="22">
        <v>9</v>
      </c>
      <c r="N3841" s="22">
        <v>3020</v>
      </c>
      <c r="O3841" s="22" t="s">
        <v>26</v>
      </c>
      <c r="P3841" s="22" t="s">
        <v>27</v>
      </c>
      <c r="Q3841" s="75">
        <v>449.55</v>
      </c>
      <c r="R3841" s="73">
        <v>0</v>
      </c>
      <c r="S3841" s="73">
        <v>234.18000000000004</v>
      </c>
    </row>
    <row r="3842" spans="1:19" x14ac:dyDescent="0.35">
      <c r="A3842" s="72">
        <v>41413</v>
      </c>
      <c r="B3842" s="22" t="s">
        <v>99</v>
      </c>
      <c r="C3842" s="72" t="s">
        <v>60</v>
      </c>
      <c r="D3842" s="60">
        <v>2640</v>
      </c>
      <c r="E3842" s="22">
        <v>9</v>
      </c>
      <c r="F3842" s="49" t="s">
        <v>11</v>
      </c>
      <c r="G3842" s="49" t="s">
        <v>6</v>
      </c>
      <c r="H3842" s="73">
        <v>48.95</v>
      </c>
      <c r="I3842" s="73" t="s">
        <v>82</v>
      </c>
      <c r="J3842" s="74">
        <v>0</v>
      </c>
      <c r="K3842" s="73">
        <v>48.95</v>
      </c>
      <c r="L3842" s="73">
        <v>24.52</v>
      </c>
      <c r="M3842" s="22">
        <v>11</v>
      </c>
      <c r="N3842" s="22">
        <v>3020</v>
      </c>
      <c r="O3842" s="22" t="s">
        <v>26</v>
      </c>
      <c r="P3842" s="22" t="s">
        <v>27</v>
      </c>
      <c r="Q3842" s="75">
        <v>538.45000000000005</v>
      </c>
      <c r="R3842" s="73">
        <v>0</v>
      </c>
      <c r="S3842" s="73">
        <v>268.73</v>
      </c>
    </row>
    <row r="3843" spans="1:19" x14ac:dyDescent="0.35">
      <c r="A3843" s="72">
        <v>41413</v>
      </c>
      <c r="B3843" s="22" t="s">
        <v>99</v>
      </c>
      <c r="C3843" s="72" t="s">
        <v>60</v>
      </c>
      <c r="D3843" s="60">
        <v>2641</v>
      </c>
      <c r="E3843" s="22">
        <v>23</v>
      </c>
      <c r="F3843" s="49" t="s">
        <v>10</v>
      </c>
      <c r="G3843" s="49" t="s">
        <v>6</v>
      </c>
      <c r="H3843" s="73">
        <v>2.95</v>
      </c>
      <c r="I3843" s="73" t="s">
        <v>78</v>
      </c>
      <c r="J3843" s="74">
        <v>0</v>
      </c>
      <c r="K3843" s="73">
        <v>2.95</v>
      </c>
      <c r="L3843" s="73">
        <v>1.68</v>
      </c>
      <c r="M3843" s="22">
        <v>1</v>
      </c>
      <c r="N3843" s="22">
        <v>3029</v>
      </c>
      <c r="O3843" s="22" t="s">
        <v>46</v>
      </c>
      <c r="P3843" s="22" t="s">
        <v>23</v>
      </c>
      <c r="Q3843" s="75">
        <v>2.95</v>
      </c>
      <c r="R3843" s="73">
        <v>0</v>
      </c>
      <c r="S3843" s="73">
        <v>1.2700000000000002</v>
      </c>
    </row>
    <row r="3844" spans="1:19" x14ac:dyDescent="0.35">
      <c r="A3844" s="72">
        <v>41413</v>
      </c>
      <c r="B3844" s="22" t="s">
        <v>99</v>
      </c>
      <c r="C3844" s="72" t="s">
        <v>60</v>
      </c>
      <c r="D3844" s="60">
        <v>2641</v>
      </c>
      <c r="E3844" s="22">
        <v>46</v>
      </c>
      <c r="F3844" s="49" t="s">
        <v>10</v>
      </c>
      <c r="G3844" s="49" t="s">
        <v>6</v>
      </c>
      <c r="H3844" s="73">
        <v>55.95</v>
      </c>
      <c r="I3844" s="73" t="s">
        <v>83</v>
      </c>
      <c r="J3844" s="74">
        <v>0</v>
      </c>
      <c r="K3844" s="73">
        <v>55.95</v>
      </c>
      <c r="L3844" s="73">
        <v>32.47</v>
      </c>
      <c r="M3844" s="22">
        <v>18</v>
      </c>
      <c r="N3844" s="22">
        <v>3029</v>
      </c>
      <c r="O3844" s="22" t="s">
        <v>46</v>
      </c>
      <c r="P3844" s="22" t="s">
        <v>23</v>
      </c>
      <c r="Q3844" s="75">
        <v>1007.1</v>
      </c>
      <c r="R3844" s="73">
        <v>0</v>
      </c>
      <c r="S3844" s="73">
        <v>422.6400000000001</v>
      </c>
    </row>
    <row r="3845" spans="1:19" x14ac:dyDescent="0.35">
      <c r="A3845" s="72">
        <v>41413</v>
      </c>
      <c r="B3845" s="22" t="s">
        <v>99</v>
      </c>
      <c r="C3845" s="72" t="s">
        <v>60</v>
      </c>
      <c r="D3845" s="60">
        <v>2642</v>
      </c>
      <c r="E3845" s="22">
        <v>4</v>
      </c>
      <c r="F3845" s="49" t="s">
        <v>11</v>
      </c>
      <c r="G3845" s="49" t="s">
        <v>6</v>
      </c>
      <c r="H3845" s="73">
        <v>73.95</v>
      </c>
      <c r="I3845" s="73" t="s">
        <v>83</v>
      </c>
      <c r="J3845" s="74">
        <v>0</v>
      </c>
      <c r="K3845" s="73">
        <v>73.95</v>
      </c>
      <c r="L3845" s="73">
        <v>38.86</v>
      </c>
      <c r="M3845" s="22">
        <v>2</v>
      </c>
      <c r="N3845" s="22">
        <v>3027</v>
      </c>
      <c r="O3845" s="22" t="s">
        <v>50</v>
      </c>
      <c r="P3845" s="22" t="s">
        <v>23</v>
      </c>
      <c r="Q3845" s="75">
        <v>147.9</v>
      </c>
      <c r="R3845" s="73">
        <v>0</v>
      </c>
      <c r="S3845" s="73">
        <v>70.180000000000007</v>
      </c>
    </row>
    <row r="3846" spans="1:19" x14ac:dyDescent="0.35">
      <c r="A3846" s="72">
        <v>41413</v>
      </c>
      <c r="B3846" s="22" t="s">
        <v>99</v>
      </c>
      <c r="C3846" s="72" t="s">
        <v>60</v>
      </c>
      <c r="D3846" s="60">
        <v>2643</v>
      </c>
      <c r="E3846" s="22">
        <v>21</v>
      </c>
      <c r="F3846" s="49" t="s">
        <v>10</v>
      </c>
      <c r="G3846" s="49" t="s">
        <v>6</v>
      </c>
      <c r="H3846" s="73">
        <v>26.95</v>
      </c>
      <c r="I3846" s="73" t="s">
        <v>80</v>
      </c>
      <c r="J3846" s="74">
        <v>0</v>
      </c>
      <c r="K3846" s="73">
        <v>26.95</v>
      </c>
      <c r="L3846" s="73">
        <v>12.42</v>
      </c>
      <c r="M3846" s="22">
        <v>7</v>
      </c>
      <c r="N3846" s="22">
        <v>3025</v>
      </c>
      <c r="O3846" s="22" t="s">
        <v>35</v>
      </c>
      <c r="P3846" s="22" t="s">
        <v>31</v>
      </c>
      <c r="Q3846" s="75">
        <v>188.65</v>
      </c>
      <c r="R3846" s="73">
        <v>0</v>
      </c>
      <c r="S3846" s="73">
        <v>101.71</v>
      </c>
    </row>
    <row r="3847" spans="1:19" x14ac:dyDescent="0.35">
      <c r="A3847" s="72">
        <v>41413</v>
      </c>
      <c r="B3847" s="22" t="s">
        <v>99</v>
      </c>
      <c r="C3847" s="72" t="s">
        <v>60</v>
      </c>
      <c r="D3847" s="60">
        <v>2643</v>
      </c>
      <c r="E3847" s="22">
        <v>24</v>
      </c>
      <c r="F3847" s="49" t="s">
        <v>10</v>
      </c>
      <c r="G3847" s="49" t="s">
        <v>6</v>
      </c>
      <c r="H3847" s="73">
        <v>27.95</v>
      </c>
      <c r="I3847" s="73" t="s">
        <v>80</v>
      </c>
      <c r="J3847" s="74">
        <v>0</v>
      </c>
      <c r="K3847" s="73">
        <v>27.95</v>
      </c>
      <c r="L3847" s="73">
        <v>16.8</v>
      </c>
      <c r="M3847" s="22">
        <v>8</v>
      </c>
      <c r="N3847" s="22">
        <v>3025</v>
      </c>
      <c r="O3847" s="22" t="s">
        <v>35</v>
      </c>
      <c r="P3847" s="22" t="s">
        <v>31</v>
      </c>
      <c r="Q3847" s="75">
        <v>223.6</v>
      </c>
      <c r="R3847" s="73">
        <v>0</v>
      </c>
      <c r="S3847" s="73">
        <v>89.199999999999989</v>
      </c>
    </row>
    <row r="3848" spans="1:19" x14ac:dyDescent="0.35">
      <c r="A3848" s="72">
        <v>41413</v>
      </c>
      <c r="B3848" s="22" t="s">
        <v>99</v>
      </c>
      <c r="C3848" s="72" t="s">
        <v>60</v>
      </c>
      <c r="D3848" s="60">
        <v>2643</v>
      </c>
      <c r="E3848" s="22">
        <v>8</v>
      </c>
      <c r="F3848" s="49" t="s">
        <v>10</v>
      </c>
      <c r="G3848" s="49" t="s">
        <v>6</v>
      </c>
      <c r="H3848" s="73">
        <v>7.95</v>
      </c>
      <c r="I3848" s="73" t="s">
        <v>78</v>
      </c>
      <c r="J3848" s="74">
        <v>0</v>
      </c>
      <c r="K3848" s="73">
        <v>7.95</v>
      </c>
      <c r="L3848" s="73">
        <v>4.53</v>
      </c>
      <c r="M3848" s="22">
        <v>11</v>
      </c>
      <c r="N3848" s="22">
        <v>3025</v>
      </c>
      <c r="O3848" s="22" t="s">
        <v>35</v>
      </c>
      <c r="P3848" s="22" t="s">
        <v>31</v>
      </c>
      <c r="Q3848" s="75">
        <v>87.45</v>
      </c>
      <c r="R3848" s="73">
        <v>0</v>
      </c>
      <c r="S3848" s="73">
        <v>37.619999999999997</v>
      </c>
    </row>
    <row r="3849" spans="1:19" x14ac:dyDescent="0.35">
      <c r="A3849" s="72">
        <v>41413</v>
      </c>
      <c r="B3849" s="22" t="s">
        <v>99</v>
      </c>
      <c r="C3849" s="72" t="s">
        <v>60</v>
      </c>
      <c r="D3849" s="60">
        <v>2644</v>
      </c>
      <c r="E3849" s="22">
        <v>6</v>
      </c>
      <c r="F3849" s="49" t="s">
        <v>11</v>
      </c>
      <c r="G3849" s="49" t="s">
        <v>6</v>
      </c>
      <c r="H3849" s="73">
        <v>55.95</v>
      </c>
      <c r="I3849" s="73" t="s">
        <v>83</v>
      </c>
      <c r="J3849" s="74">
        <v>0</v>
      </c>
      <c r="K3849" s="73">
        <v>55.95</v>
      </c>
      <c r="L3849" s="73">
        <v>16.059999999999999</v>
      </c>
      <c r="M3849" s="22">
        <v>9</v>
      </c>
      <c r="N3849" s="22">
        <v>3014</v>
      </c>
      <c r="O3849" s="22" t="s">
        <v>24</v>
      </c>
      <c r="P3849" s="22" t="s">
        <v>25</v>
      </c>
      <c r="Q3849" s="75">
        <v>503.55</v>
      </c>
      <c r="R3849" s="73">
        <v>0</v>
      </c>
      <c r="S3849" s="73">
        <v>359.01</v>
      </c>
    </row>
    <row r="3850" spans="1:19" x14ac:dyDescent="0.35">
      <c r="A3850" s="72">
        <v>41413</v>
      </c>
      <c r="B3850" s="22" t="s">
        <v>99</v>
      </c>
      <c r="C3850" s="72" t="s">
        <v>60</v>
      </c>
      <c r="D3850" s="60">
        <v>2645</v>
      </c>
      <c r="E3850" s="22">
        <v>37</v>
      </c>
      <c r="F3850" s="49" t="s">
        <v>9</v>
      </c>
      <c r="G3850" s="49" t="s">
        <v>6</v>
      </c>
      <c r="H3850" s="73">
        <v>24.95</v>
      </c>
      <c r="I3850" s="73" t="s">
        <v>80</v>
      </c>
      <c r="J3850" s="74">
        <v>0</v>
      </c>
      <c r="K3850" s="73">
        <v>24.95</v>
      </c>
      <c r="L3850" s="73">
        <v>9.3800000000000008</v>
      </c>
      <c r="M3850" s="22">
        <v>7</v>
      </c>
      <c r="N3850" s="22">
        <v>3019</v>
      </c>
      <c r="O3850" s="22" t="s">
        <v>28</v>
      </c>
      <c r="P3850" s="22" t="s">
        <v>29</v>
      </c>
      <c r="Q3850" s="75">
        <v>174.65</v>
      </c>
      <c r="R3850" s="73">
        <v>0</v>
      </c>
      <c r="S3850" s="73">
        <v>108.99</v>
      </c>
    </row>
    <row r="3851" spans="1:19" x14ac:dyDescent="0.35">
      <c r="A3851" s="72">
        <v>41413</v>
      </c>
      <c r="B3851" s="22" t="s">
        <v>99</v>
      </c>
      <c r="C3851" s="72" t="s">
        <v>60</v>
      </c>
      <c r="D3851" s="60">
        <v>2646</v>
      </c>
      <c r="E3851" s="22">
        <v>17</v>
      </c>
      <c r="F3851" s="49" t="s">
        <v>10</v>
      </c>
      <c r="G3851" s="49" t="s">
        <v>6</v>
      </c>
      <c r="H3851" s="73">
        <v>49.95</v>
      </c>
      <c r="I3851" s="73" t="s">
        <v>82</v>
      </c>
      <c r="J3851" s="74">
        <v>0</v>
      </c>
      <c r="K3851" s="73">
        <v>49.95</v>
      </c>
      <c r="L3851" s="73">
        <v>23.93</v>
      </c>
      <c r="M3851" s="22">
        <v>34</v>
      </c>
      <c r="N3851" s="22">
        <v>3031</v>
      </c>
      <c r="O3851" s="22" t="s">
        <v>48</v>
      </c>
      <c r="P3851" s="22" t="s">
        <v>23</v>
      </c>
      <c r="Q3851" s="75">
        <v>1698.3000000000002</v>
      </c>
      <c r="R3851" s="73">
        <v>0</v>
      </c>
      <c r="S3851" s="73">
        <v>884.68000000000006</v>
      </c>
    </row>
    <row r="3852" spans="1:19" x14ac:dyDescent="0.35">
      <c r="A3852" s="72">
        <v>41413</v>
      </c>
      <c r="B3852" s="22" t="s">
        <v>99</v>
      </c>
      <c r="C3852" s="72" t="s">
        <v>60</v>
      </c>
      <c r="D3852" s="60">
        <v>2647</v>
      </c>
      <c r="E3852" s="22">
        <v>24</v>
      </c>
      <c r="F3852" s="49" t="s">
        <v>11</v>
      </c>
      <c r="G3852" s="49" t="s">
        <v>6</v>
      </c>
      <c r="H3852" s="73">
        <v>27.95</v>
      </c>
      <c r="I3852" s="73" t="s">
        <v>80</v>
      </c>
      <c r="J3852" s="74">
        <v>0</v>
      </c>
      <c r="K3852" s="73">
        <v>27.95</v>
      </c>
      <c r="L3852" s="73">
        <v>16.8</v>
      </c>
      <c r="M3852" s="22">
        <v>5</v>
      </c>
      <c r="N3852" s="22">
        <v>3027</v>
      </c>
      <c r="O3852" s="22" t="s">
        <v>50</v>
      </c>
      <c r="P3852" s="22" t="s">
        <v>23</v>
      </c>
      <c r="Q3852" s="75">
        <v>139.75</v>
      </c>
      <c r="R3852" s="73">
        <v>0</v>
      </c>
      <c r="S3852" s="73">
        <v>55.749999999999993</v>
      </c>
    </row>
    <row r="3853" spans="1:19" x14ac:dyDescent="0.35">
      <c r="A3853" s="72">
        <v>41413</v>
      </c>
      <c r="B3853" s="22" t="s">
        <v>99</v>
      </c>
      <c r="C3853" s="72" t="s">
        <v>60</v>
      </c>
      <c r="D3853" s="60">
        <v>2648</v>
      </c>
      <c r="E3853" s="22">
        <v>4</v>
      </c>
      <c r="F3853" s="49" t="s">
        <v>10</v>
      </c>
      <c r="G3853" s="49" t="s">
        <v>6</v>
      </c>
      <c r="H3853" s="73">
        <v>73.95</v>
      </c>
      <c r="I3853" s="73" t="s">
        <v>83</v>
      </c>
      <c r="J3853" s="74">
        <v>0</v>
      </c>
      <c r="K3853" s="73">
        <v>73.95</v>
      </c>
      <c r="L3853" s="73">
        <v>38.86</v>
      </c>
      <c r="M3853" s="22">
        <v>2</v>
      </c>
      <c r="N3853" s="22">
        <v>3017</v>
      </c>
      <c r="O3853" s="22" t="s">
        <v>32</v>
      </c>
      <c r="P3853" s="22" t="s">
        <v>29</v>
      </c>
      <c r="Q3853" s="75">
        <v>147.9</v>
      </c>
      <c r="R3853" s="73">
        <v>0</v>
      </c>
      <c r="S3853" s="73">
        <v>70.180000000000007</v>
      </c>
    </row>
    <row r="3854" spans="1:19" x14ac:dyDescent="0.35">
      <c r="A3854" s="72">
        <v>41413</v>
      </c>
      <c r="B3854" s="22" t="s">
        <v>99</v>
      </c>
      <c r="C3854" s="72" t="s">
        <v>60</v>
      </c>
      <c r="D3854" s="60">
        <v>2648</v>
      </c>
      <c r="E3854" s="22">
        <v>33</v>
      </c>
      <c r="F3854" s="49" t="s">
        <v>10</v>
      </c>
      <c r="G3854" s="49" t="s">
        <v>6</v>
      </c>
      <c r="H3854" s="73">
        <v>19.95</v>
      </c>
      <c r="I3854" s="73" t="s">
        <v>79</v>
      </c>
      <c r="J3854" s="74">
        <v>0</v>
      </c>
      <c r="K3854" s="73">
        <v>19.95</v>
      </c>
      <c r="L3854" s="73">
        <v>9.7799999999999994</v>
      </c>
      <c r="M3854" s="22">
        <v>22</v>
      </c>
      <c r="N3854" s="22">
        <v>3017</v>
      </c>
      <c r="O3854" s="22" t="s">
        <v>32</v>
      </c>
      <c r="P3854" s="22" t="s">
        <v>29</v>
      </c>
      <c r="Q3854" s="75">
        <v>438.9</v>
      </c>
      <c r="R3854" s="73">
        <v>0</v>
      </c>
      <c r="S3854" s="73">
        <v>223.74</v>
      </c>
    </row>
    <row r="3855" spans="1:19" x14ac:dyDescent="0.35">
      <c r="A3855" s="72">
        <v>41413</v>
      </c>
      <c r="B3855" s="22" t="s">
        <v>99</v>
      </c>
      <c r="C3855" s="72" t="s">
        <v>60</v>
      </c>
      <c r="D3855" s="60">
        <v>2648</v>
      </c>
      <c r="E3855" s="22">
        <v>50</v>
      </c>
      <c r="F3855" s="49" t="s">
        <v>10</v>
      </c>
      <c r="G3855" s="49" t="s">
        <v>6</v>
      </c>
      <c r="H3855" s="73">
        <v>24.95</v>
      </c>
      <c r="I3855" s="73" t="s">
        <v>80</v>
      </c>
      <c r="J3855" s="74">
        <v>0</v>
      </c>
      <c r="K3855" s="73">
        <v>24.95</v>
      </c>
      <c r="L3855" s="73">
        <v>12.14</v>
      </c>
      <c r="M3855" s="22">
        <v>3</v>
      </c>
      <c r="N3855" s="22">
        <v>3017</v>
      </c>
      <c r="O3855" s="22" t="s">
        <v>32</v>
      </c>
      <c r="P3855" s="22" t="s">
        <v>29</v>
      </c>
      <c r="Q3855" s="75">
        <v>74.849999999999994</v>
      </c>
      <c r="R3855" s="73">
        <v>0</v>
      </c>
      <c r="S3855" s="73">
        <v>38.429999999999993</v>
      </c>
    </row>
    <row r="3856" spans="1:19" x14ac:dyDescent="0.35">
      <c r="A3856" s="72">
        <v>41414</v>
      </c>
      <c r="B3856" s="22" t="s">
        <v>100</v>
      </c>
      <c r="C3856" s="72" t="s">
        <v>60</v>
      </c>
      <c r="D3856" s="60">
        <v>2649</v>
      </c>
      <c r="E3856" s="22">
        <v>16</v>
      </c>
      <c r="F3856" s="49" t="s">
        <v>7</v>
      </c>
      <c r="G3856" s="49" t="s">
        <v>6</v>
      </c>
      <c r="H3856" s="73">
        <v>27.95</v>
      </c>
      <c r="I3856" s="73" t="s">
        <v>80</v>
      </c>
      <c r="J3856" s="74">
        <v>0</v>
      </c>
      <c r="K3856" s="73">
        <v>27.95</v>
      </c>
      <c r="L3856" s="73">
        <v>15.85</v>
      </c>
      <c r="M3856" s="22">
        <v>2</v>
      </c>
      <c r="N3856" s="22">
        <v>3015</v>
      </c>
      <c r="O3856" s="22" t="s">
        <v>37</v>
      </c>
      <c r="P3856" s="22" t="s">
        <v>29</v>
      </c>
      <c r="Q3856" s="75">
        <v>55.9</v>
      </c>
      <c r="R3856" s="73">
        <v>0</v>
      </c>
      <c r="S3856" s="73">
        <v>24.2</v>
      </c>
    </row>
    <row r="3857" spans="1:19" x14ac:dyDescent="0.35">
      <c r="A3857" s="72">
        <v>41414</v>
      </c>
      <c r="B3857" s="22" t="s">
        <v>100</v>
      </c>
      <c r="C3857" s="72" t="s">
        <v>60</v>
      </c>
      <c r="D3857" s="60">
        <v>2650</v>
      </c>
      <c r="E3857" s="22">
        <v>23</v>
      </c>
      <c r="F3857" s="49" t="s">
        <v>8</v>
      </c>
      <c r="G3857" s="49" t="s">
        <v>6</v>
      </c>
      <c r="H3857" s="73">
        <v>2.95</v>
      </c>
      <c r="I3857" s="73" t="s">
        <v>78</v>
      </c>
      <c r="J3857" s="74">
        <v>0</v>
      </c>
      <c r="K3857" s="73">
        <v>2.95</v>
      </c>
      <c r="L3857" s="73">
        <v>1.68</v>
      </c>
      <c r="M3857" s="22">
        <v>7</v>
      </c>
      <c r="N3857" s="22">
        <v>3020</v>
      </c>
      <c r="O3857" s="22" t="s">
        <v>26</v>
      </c>
      <c r="P3857" s="22" t="s">
        <v>27</v>
      </c>
      <c r="Q3857" s="75">
        <v>20.650000000000002</v>
      </c>
      <c r="R3857" s="73">
        <v>0</v>
      </c>
      <c r="S3857" s="73">
        <v>8.8900000000000023</v>
      </c>
    </row>
    <row r="3858" spans="1:19" x14ac:dyDescent="0.35">
      <c r="A3858" s="72">
        <v>41414</v>
      </c>
      <c r="B3858" s="22" t="s">
        <v>100</v>
      </c>
      <c r="C3858" s="72" t="s">
        <v>60</v>
      </c>
      <c r="D3858" s="60">
        <v>2651</v>
      </c>
      <c r="E3858" s="22">
        <v>20</v>
      </c>
      <c r="F3858" s="49" t="s">
        <v>7</v>
      </c>
      <c r="G3858" s="49" t="s">
        <v>6</v>
      </c>
      <c r="H3858" s="73">
        <v>16.95</v>
      </c>
      <c r="I3858" s="73" t="s">
        <v>79</v>
      </c>
      <c r="J3858" s="74">
        <v>0</v>
      </c>
      <c r="K3858" s="73">
        <v>16.95</v>
      </c>
      <c r="L3858" s="73">
        <v>6.76</v>
      </c>
      <c r="M3858" s="22">
        <v>13</v>
      </c>
      <c r="N3858" s="22">
        <v>3032</v>
      </c>
      <c r="O3858" s="22" t="s">
        <v>30</v>
      </c>
      <c r="P3858" s="22" t="s">
        <v>31</v>
      </c>
      <c r="Q3858" s="75">
        <v>220.35</v>
      </c>
      <c r="R3858" s="73">
        <v>0</v>
      </c>
      <c r="S3858" s="73">
        <v>132.47</v>
      </c>
    </row>
    <row r="3859" spans="1:19" x14ac:dyDescent="0.35">
      <c r="A3859" s="72">
        <v>41414</v>
      </c>
      <c r="B3859" s="22" t="s">
        <v>100</v>
      </c>
      <c r="C3859" s="72" t="s">
        <v>60</v>
      </c>
      <c r="D3859" s="60">
        <v>2651</v>
      </c>
      <c r="E3859" s="22">
        <v>37</v>
      </c>
      <c r="F3859" s="49" t="s">
        <v>7</v>
      </c>
      <c r="G3859" s="49" t="s">
        <v>6</v>
      </c>
      <c r="H3859" s="73">
        <v>24.95</v>
      </c>
      <c r="I3859" s="73" t="s">
        <v>80</v>
      </c>
      <c r="J3859" s="74">
        <v>0</v>
      </c>
      <c r="K3859" s="73">
        <v>24.95</v>
      </c>
      <c r="L3859" s="73">
        <v>9.3800000000000008</v>
      </c>
      <c r="M3859" s="22">
        <v>5</v>
      </c>
      <c r="N3859" s="22">
        <v>3032</v>
      </c>
      <c r="O3859" s="22" t="s">
        <v>30</v>
      </c>
      <c r="P3859" s="22" t="s">
        <v>31</v>
      </c>
      <c r="Q3859" s="75">
        <v>124.75</v>
      </c>
      <c r="R3859" s="73">
        <v>0</v>
      </c>
      <c r="S3859" s="73">
        <v>77.849999999999994</v>
      </c>
    </row>
    <row r="3860" spans="1:19" x14ac:dyDescent="0.35">
      <c r="A3860" s="72">
        <v>41414</v>
      </c>
      <c r="B3860" s="22" t="s">
        <v>100</v>
      </c>
      <c r="C3860" s="72" t="s">
        <v>60</v>
      </c>
      <c r="D3860" s="60">
        <v>2651</v>
      </c>
      <c r="E3860" s="22">
        <v>44</v>
      </c>
      <c r="F3860" s="49" t="s">
        <v>7</v>
      </c>
      <c r="G3860" s="49" t="s">
        <v>6</v>
      </c>
      <c r="H3860" s="73">
        <v>38.950000000000003</v>
      </c>
      <c r="I3860" s="73" t="s">
        <v>81</v>
      </c>
      <c r="J3860" s="74">
        <v>0</v>
      </c>
      <c r="K3860" s="73">
        <v>38.950000000000003</v>
      </c>
      <c r="L3860" s="73">
        <v>24.76</v>
      </c>
      <c r="M3860" s="22">
        <v>3</v>
      </c>
      <c r="N3860" s="22">
        <v>3032</v>
      </c>
      <c r="O3860" s="22" t="s">
        <v>30</v>
      </c>
      <c r="P3860" s="22" t="s">
        <v>31</v>
      </c>
      <c r="Q3860" s="75">
        <v>116.85000000000001</v>
      </c>
      <c r="R3860" s="73">
        <v>0</v>
      </c>
      <c r="S3860" s="73">
        <v>42.570000000000007</v>
      </c>
    </row>
    <row r="3861" spans="1:19" x14ac:dyDescent="0.35">
      <c r="A3861" s="72">
        <v>41414</v>
      </c>
      <c r="B3861" s="22" t="s">
        <v>100</v>
      </c>
      <c r="C3861" s="72" t="s">
        <v>60</v>
      </c>
      <c r="D3861" s="60">
        <v>2652</v>
      </c>
      <c r="E3861" s="22">
        <v>28</v>
      </c>
      <c r="F3861" s="49" t="s">
        <v>8</v>
      </c>
      <c r="G3861" s="49" t="s">
        <v>6</v>
      </c>
      <c r="H3861" s="73">
        <v>0.95</v>
      </c>
      <c r="I3861" s="73" t="s">
        <v>78</v>
      </c>
      <c r="J3861" s="74">
        <v>0</v>
      </c>
      <c r="K3861" s="73">
        <v>0.95</v>
      </c>
      <c r="L3861" s="73">
        <v>0.5</v>
      </c>
      <c r="M3861" s="22">
        <v>8</v>
      </c>
      <c r="N3861" s="22">
        <v>3014</v>
      </c>
      <c r="O3861" s="22" t="s">
        <v>24</v>
      </c>
      <c r="P3861" s="22" t="s">
        <v>25</v>
      </c>
      <c r="Q3861" s="75">
        <v>7.6</v>
      </c>
      <c r="R3861" s="73">
        <v>0</v>
      </c>
      <c r="S3861" s="73">
        <v>3.5999999999999996</v>
      </c>
    </row>
    <row r="3862" spans="1:19" x14ac:dyDescent="0.35">
      <c r="A3862" s="72">
        <v>41414</v>
      </c>
      <c r="B3862" s="22" t="s">
        <v>100</v>
      </c>
      <c r="C3862" s="72" t="s">
        <v>60</v>
      </c>
      <c r="D3862" s="60">
        <v>2653</v>
      </c>
      <c r="E3862" s="22">
        <v>24</v>
      </c>
      <c r="F3862" s="49" t="s">
        <v>7</v>
      </c>
      <c r="G3862" s="49" t="s">
        <v>6</v>
      </c>
      <c r="H3862" s="73">
        <v>27.95</v>
      </c>
      <c r="I3862" s="73" t="s">
        <v>80</v>
      </c>
      <c r="J3862" s="74">
        <v>0</v>
      </c>
      <c r="K3862" s="73">
        <v>27.95</v>
      </c>
      <c r="L3862" s="73">
        <v>16.8</v>
      </c>
      <c r="M3862" s="22">
        <v>16</v>
      </c>
      <c r="N3862" s="22">
        <v>3016</v>
      </c>
      <c r="O3862" s="22" t="s">
        <v>42</v>
      </c>
      <c r="P3862" s="22" t="s">
        <v>29</v>
      </c>
      <c r="Q3862" s="75">
        <v>447.2</v>
      </c>
      <c r="R3862" s="73">
        <v>0</v>
      </c>
      <c r="S3862" s="73">
        <v>178.39999999999998</v>
      </c>
    </row>
    <row r="3863" spans="1:19" x14ac:dyDescent="0.35">
      <c r="A3863" s="72">
        <v>41414</v>
      </c>
      <c r="B3863" s="22" t="s">
        <v>100</v>
      </c>
      <c r="C3863" s="72" t="s">
        <v>60</v>
      </c>
      <c r="D3863" s="60">
        <v>2654</v>
      </c>
      <c r="E3863" s="22">
        <v>19</v>
      </c>
      <c r="F3863" s="49" t="s">
        <v>8</v>
      </c>
      <c r="G3863" s="49" t="s">
        <v>6</v>
      </c>
      <c r="H3863" s="73">
        <v>49.95</v>
      </c>
      <c r="I3863" s="73" t="s">
        <v>82</v>
      </c>
      <c r="J3863" s="74">
        <v>0</v>
      </c>
      <c r="K3863" s="73">
        <v>49.95</v>
      </c>
      <c r="L3863" s="73">
        <v>24.77</v>
      </c>
      <c r="M3863" s="22">
        <v>12</v>
      </c>
      <c r="N3863" s="22">
        <v>3020</v>
      </c>
      <c r="O3863" s="22" t="s">
        <v>26</v>
      </c>
      <c r="P3863" s="22" t="s">
        <v>27</v>
      </c>
      <c r="Q3863" s="75">
        <v>599.40000000000009</v>
      </c>
      <c r="R3863" s="73">
        <v>0</v>
      </c>
      <c r="S3863" s="73">
        <v>302.16000000000003</v>
      </c>
    </row>
    <row r="3864" spans="1:19" x14ac:dyDescent="0.35">
      <c r="A3864" s="72">
        <v>41414</v>
      </c>
      <c r="B3864" s="22" t="s">
        <v>100</v>
      </c>
      <c r="C3864" s="72" t="s">
        <v>60</v>
      </c>
      <c r="D3864" s="60">
        <v>2655</v>
      </c>
      <c r="E3864" s="22">
        <v>11</v>
      </c>
      <c r="F3864" s="49" t="s">
        <v>9</v>
      </c>
      <c r="G3864" s="49" t="s">
        <v>6</v>
      </c>
      <c r="H3864" s="73">
        <v>65.95</v>
      </c>
      <c r="I3864" s="73" t="s">
        <v>83</v>
      </c>
      <c r="J3864" s="74">
        <v>0</v>
      </c>
      <c r="K3864" s="73">
        <v>65.95</v>
      </c>
      <c r="L3864" s="73">
        <v>37.97</v>
      </c>
      <c r="M3864" s="22">
        <v>5</v>
      </c>
      <c r="N3864" s="22">
        <v>3025</v>
      </c>
      <c r="O3864" s="22" t="s">
        <v>35</v>
      </c>
      <c r="P3864" s="22" t="s">
        <v>31</v>
      </c>
      <c r="Q3864" s="75">
        <v>329.75</v>
      </c>
      <c r="R3864" s="73">
        <v>0</v>
      </c>
      <c r="S3864" s="73">
        <v>139.90000000000003</v>
      </c>
    </row>
    <row r="3865" spans="1:19" x14ac:dyDescent="0.35">
      <c r="A3865" s="72">
        <v>41414</v>
      </c>
      <c r="B3865" s="22" t="s">
        <v>100</v>
      </c>
      <c r="C3865" s="72" t="s">
        <v>60</v>
      </c>
      <c r="D3865" s="60">
        <v>2656</v>
      </c>
      <c r="E3865" s="22">
        <v>18</v>
      </c>
      <c r="F3865" s="49" t="s">
        <v>8</v>
      </c>
      <c r="G3865" s="49" t="s">
        <v>6</v>
      </c>
      <c r="H3865" s="73">
        <v>54.95</v>
      </c>
      <c r="I3865" s="73" t="s">
        <v>83</v>
      </c>
      <c r="J3865" s="74">
        <v>0</v>
      </c>
      <c r="K3865" s="73">
        <v>54.95</v>
      </c>
      <c r="L3865" s="73">
        <v>26.65</v>
      </c>
      <c r="M3865" s="22">
        <v>30</v>
      </c>
      <c r="N3865" s="22">
        <v>3010</v>
      </c>
      <c r="O3865" s="22" t="s">
        <v>45</v>
      </c>
      <c r="P3865" s="22" t="s">
        <v>44</v>
      </c>
      <c r="Q3865" s="75">
        <v>1648.5</v>
      </c>
      <c r="R3865" s="73">
        <v>0</v>
      </c>
      <c r="S3865" s="73">
        <v>849.00000000000011</v>
      </c>
    </row>
    <row r="3866" spans="1:19" x14ac:dyDescent="0.35">
      <c r="A3866" s="72">
        <v>41414</v>
      </c>
      <c r="B3866" s="22" t="s">
        <v>100</v>
      </c>
      <c r="C3866" s="72" t="s">
        <v>60</v>
      </c>
      <c r="D3866" s="60">
        <v>2656</v>
      </c>
      <c r="E3866" s="22">
        <v>19</v>
      </c>
      <c r="F3866" s="49" t="s">
        <v>8</v>
      </c>
      <c r="G3866" s="49" t="s">
        <v>6</v>
      </c>
      <c r="H3866" s="73">
        <v>49.95</v>
      </c>
      <c r="I3866" s="73" t="s">
        <v>82</v>
      </c>
      <c r="J3866" s="74">
        <v>0</v>
      </c>
      <c r="K3866" s="73">
        <v>49.95</v>
      </c>
      <c r="L3866" s="73">
        <v>24.77</v>
      </c>
      <c r="M3866" s="22">
        <v>23</v>
      </c>
      <c r="N3866" s="22">
        <v>3010</v>
      </c>
      <c r="O3866" s="22" t="s">
        <v>45</v>
      </c>
      <c r="P3866" s="22" t="s">
        <v>44</v>
      </c>
      <c r="Q3866" s="75">
        <v>1148.8500000000001</v>
      </c>
      <c r="R3866" s="73">
        <v>0</v>
      </c>
      <c r="S3866" s="73">
        <v>579.1400000000001</v>
      </c>
    </row>
    <row r="3867" spans="1:19" x14ac:dyDescent="0.35">
      <c r="A3867" s="72">
        <v>41414</v>
      </c>
      <c r="B3867" s="22" t="s">
        <v>100</v>
      </c>
      <c r="C3867" s="72" t="s">
        <v>60</v>
      </c>
      <c r="D3867" s="60">
        <v>2657</v>
      </c>
      <c r="E3867" s="22">
        <v>6</v>
      </c>
      <c r="F3867" s="49" t="s">
        <v>9</v>
      </c>
      <c r="G3867" s="49" t="s">
        <v>6</v>
      </c>
      <c r="H3867" s="73">
        <v>55.95</v>
      </c>
      <c r="I3867" s="73" t="s">
        <v>83</v>
      </c>
      <c r="J3867" s="74">
        <v>0</v>
      </c>
      <c r="K3867" s="73">
        <v>55.95</v>
      </c>
      <c r="L3867" s="73">
        <v>16.059999999999999</v>
      </c>
      <c r="M3867" s="22">
        <v>26</v>
      </c>
      <c r="N3867" s="22">
        <v>3016</v>
      </c>
      <c r="O3867" s="22" t="s">
        <v>42</v>
      </c>
      <c r="P3867" s="22" t="s">
        <v>29</v>
      </c>
      <c r="Q3867" s="75">
        <v>1454.7</v>
      </c>
      <c r="R3867" s="73">
        <v>0</v>
      </c>
      <c r="S3867" s="73">
        <v>1037.1400000000001</v>
      </c>
    </row>
    <row r="3868" spans="1:19" x14ac:dyDescent="0.35">
      <c r="A3868" s="72">
        <v>41414</v>
      </c>
      <c r="B3868" s="22" t="s">
        <v>100</v>
      </c>
      <c r="C3868" s="72" t="s">
        <v>60</v>
      </c>
      <c r="D3868" s="60">
        <v>2658</v>
      </c>
      <c r="E3868" s="22">
        <v>18</v>
      </c>
      <c r="F3868" s="49" t="s">
        <v>7</v>
      </c>
      <c r="G3868" s="49" t="s">
        <v>6</v>
      </c>
      <c r="H3868" s="73">
        <v>54.95</v>
      </c>
      <c r="I3868" s="73" t="s">
        <v>83</v>
      </c>
      <c r="J3868" s="74">
        <v>0</v>
      </c>
      <c r="K3868" s="73">
        <v>54.95</v>
      </c>
      <c r="L3868" s="73">
        <v>26.65</v>
      </c>
      <c r="M3868" s="22">
        <v>1</v>
      </c>
      <c r="N3868" s="22">
        <v>3028</v>
      </c>
      <c r="O3868" s="22" t="s">
        <v>39</v>
      </c>
      <c r="P3868" s="22" t="s">
        <v>27</v>
      </c>
      <c r="Q3868" s="75">
        <v>54.95</v>
      </c>
      <c r="R3868" s="73">
        <v>0</v>
      </c>
      <c r="S3868" s="73">
        <v>28.300000000000004</v>
      </c>
    </row>
    <row r="3869" spans="1:19" x14ac:dyDescent="0.35">
      <c r="A3869" s="72">
        <v>41414</v>
      </c>
      <c r="B3869" s="22" t="s">
        <v>100</v>
      </c>
      <c r="C3869" s="72" t="s">
        <v>60</v>
      </c>
      <c r="D3869" s="60">
        <v>2659</v>
      </c>
      <c r="E3869" s="22">
        <v>40</v>
      </c>
      <c r="F3869" s="49" t="s">
        <v>9</v>
      </c>
      <c r="G3869" s="49" t="s">
        <v>6</v>
      </c>
      <c r="H3869" s="73">
        <v>16.95</v>
      </c>
      <c r="I3869" s="73" t="s">
        <v>79</v>
      </c>
      <c r="J3869" s="74">
        <v>0</v>
      </c>
      <c r="K3869" s="73">
        <v>16.95</v>
      </c>
      <c r="L3869" s="73">
        <v>6.53</v>
      </c>
      <c r="M3869" s="22">
        <v>4</v>
      </c>
      <c r="N3869" s="22">
        <v>3016</v>
      </c>
      <c r="O3869" s="22" t="s">
        <v>42</v>
      </c>
      <c r="P3869" s="22" t="s">
        <v>29</v>
      </c>
      <c r="Q3869" s="75">
        <v>67.8</v>
      </c>
      <c r="R3869" s="73">
        <v>0</v>
      </c>
      <c r="S3869" s="73">
        <v>41.679999999999993</v>
      </c>
    </row>
    <row r="3870" spans="1:19" x14ac:dyDescent="0.35">
      <c r="A3870" s="72">
        <v>41414</v>
      </c>
      <c r="B3870" s="22" t="s">
        <v>100</v>
      </c>
      <c r="C3870" s="72" t="s">
        <v>60</v>
      </c>
      <c r="D3870" s="60">
        <v>2660</v>
      </c>
      <c r="E3870" s="22">
        <v>25</v>
      </c>
      <c r="F3870" s="49" t="s">
        <v>8</v>
      </c>
      <c r="G3870" s="49" t="s">
        <v>6</v>
      </c>
      <c r="H3870" s="73">
        <v>0.95</v>
      </c>
      <c r="I3870" s="73" t="s">
        <v>78</v>
      </c>
      <c r="J3870" s="74">
        <v>0</v>
      </c>
      <c r="K3870" s="73">
        <v>0.95</v>
      </c>
      <c r="L3870" s="73">
        <v>0.35</v>
      </c>
      <c r="M3870" s="22">
        <v>4</v>
      </c>
      <c r="N3870" s="22">
        <v>3025</v>
      </c>
      <c r="O3870" s="22" t="s">
        <v>35</v>
      </c>
      <c r="P3870" s="22" t="s">
        <v>31</v>
      </c>
      <c r="Q3870" s="75">
        <v>3.8</v>
      </c>
      <c r="R3870" s="73">
        <v>0</v>
      </c>
      <c r="S3870" s="73">
        <v>2.4</v>
      </c>
    </row>
    <row r="3871" spans="1:19" x14ac:dyDescent="0.35">
      <c r="A3871" s="72">
        <v>41414</v>
      </c>
      <c r="B3871" s="22" t="s">
        <v>100</v>
      </c>
      <c r="C3871" s="72" t="s">
        <v>60</v>
      </c>
      <c r="D3871" s="60">
        <v>2661</v>
      </c>
      <c r="E3871" s="22">
        <v>22</v>
      </c>
      <c r="F3871" s="49" t="s">
        <v>9</v>
      </c>
      <c r="G3871" s="49" t="s">
        <v>6</v>
      </c>
      <c r="H3871" s="73">
        <v>0.95</v>
      </c>
      <c r="I3871" s="73" t="s">
        <v>78</v>
      </c>
      <c r="J3871" s="74">
        <v>0</v>
      </c>
      <c r="K3871" s="73">
        <v>0.95</v>
      </c>
      <c r="L3871" s="73">
        <v>0.56999999999999995</v>
      </c>
      <c r="M3871" s="22">
        <v>16</v>
      </c>
      <c r="N3871" s="22">
        <v>3024</v>
      </c>
      <c r="O3871" s="22" t="s">
        <v>47</v>
      </c>
      <c r="P3871" s="22" t="s">
        <v>41</v>
      </c>
      <c r="Q3871" s="75">
        <v>15.2</v>
      </c>
      <c r="R3871" s="73">
        <v>0</v>
      </c>
      <c r="S3871" s="73">
        <v>6.08</v>
      </c>
    </row>
    <row r="3872" spans="1:19" x14ac:dyDescent="0.35">
      <c r="A3872" s="72">
        <v>41414</v>
      </c>
      <c r="B3872" s="22" t="s">
        <v>100</v>
      </c>
      <c r="C3872" s="72" t="s">
        <v>60</v>
      </c>
      <c r="D3872" s="60">
        <v>2661</v>
      </c>
      <c r="E3872" s="22">
        <v>20</v>
      </c>
      <c r="F3872" s="49" t="s">
        <v>9</v>
      </c>
      <c r="G3872" s="49" t="s">
        <v>6</v>
      </c>
      <c r="H3872" s="73">
        <v>16.95</v>
      </c>
      <c r="I3872" s="73" t="s">
        <v>79</v>
      </c>
      <c r="J3872" s="74">
        <v>0</v>
      </c>
      <c r="K3872" s="73">
        <v>16.95</v>
      </c>
      <c r="L3872" s="73">
        <v>6.76</v>
      </c>
      <c r="M3872" s="22">
        <v>12</v>
      </c>
      <c r="N3872" s="22">
        <v>3024</v>
      </c>
      <c r="O3872" s="22" t="s">
        <v>47</v>
      </c>
      <c r="P3872" s="22" t="s">
        <v>41</v>
      </c>
      <c r="Q3872" s="75">
        <v>203.39999999999998</v>
      </c>
      <c r="R3872" s="73">
        <v>0</v>
      </c>
      <c r="S3872" s="73">
        <v>122.28</v>
      </c>
    </row>
    <row r="3873" spans="1:19" x14ac:dyDescent="0.35">
      <c r="A3873" s="72">
        <v>41414</v>
      </c>
      <c r="B3873" s="22" t="s">
        <v>100</v>
      </c>
      <c r="C3873" s="72" t="s">
        <v>60</v>
      </c>
      <c r="D3873" s="60">
        <v>2661</v>
      </c>
      <c r="E3873" s="22">
        <v>5</v>
      </c>
      <c r="F3873" s="49" t="s">
        <v>9</v>
      </c>
      <c r="G3873" s="49" t="s">
        <v>6</v>
      </c>
      <c r="H3873" s="73">
        <v>24.95</v>
      </c>
      <c r="I3873" s="73" t="s">
        <v>80</v>
      </c>
      <c r="J3873" s="74">
        <v>0</v>
      </c>
      <c r="K3873" s="73">
        <v>24.95</v>
      </c>
      <c r="L3873" s="73">
        <v>12.27</v>
      </c>
      <c r="M3873" s="22">
        <v>1</v>
      </c>
      <c r="N3873" s="22">
        <v>3024</v>
      </c>
      <c r="O3873" s="22" t="s">
        <v>47</v>
      </c>
      <c r="P3873" s="22" t="s">
        <v>41</v>
      </c>
      <c r="Q3873" s="75">
        <v>24.95</v>
      </c>
      <c r="R3873" s="73">
        <v>0</v>
      </c>
      <c r="S3873" s="73">
        <v>12.68</v>
      </c>
    </row>
    <row r="3874" spans="1:19" x14ac:dyDescent="0.35">
      <c r="A3874" s="72">
        <v>41414</v>
      </c>
      <c r="B3874" s="22" t="s">
        <v>100</v>
      </c>
      <c r="C3874" s="72" t="s">
        <v>60</v>
      </c>
      <c r="D3874" s="60">
        <v>2662</v>
      </c>
      <c r="E3874" s="22">
        <v>42</v>
      </c>
      <c r="F3874" s="49" t="s">
        <v>8</v>
      </c>
      <c r="G3874" s="49" t="s">
        <v>6</v>
      </c>
      <c r="H3874" s="73">
        <v>35.950000000000003</v>
      </c>
      <c r="I3874" s="73" t="s">
        <v>81</v>
      </c>
      <c r="J3874" s="74">
        <v>0</v>
      </c>
      <c r="K3874" s="73">
        <v>35.950000000000003</v>
      </c>
      <c r="L3874" s="73">
        <v>20.25</v>
      </c>
      <c r="M3874" s="22">
        <v>1</v>
      </c>
      <c r="N3874" s="22">
        <v>3019</v>
      </c>
      <c r="O3874" s="22" t="s">
        <v>28</v>
      </c>
      <c r="P3874" s="22" t="s">
        <v>29</v>
      </c>
      <c r="Q3874" s="75">
        <v>35.950000000000003</v>
      </c>
      <c r="R3874" s="73">
        <v>0</v>
      </c>
      <c r="S3874" s="73">
        <v>15.700000000000003</v>
      </c>
    </row>
    <row r="3875" spans="1:19" x14ac:dyDescent="0.35">
      <c r="A3875" s="72">
        <v>41414</v>
      </c>
      <c r="B3875" s="22" t="s">
        <v>100</v>
      </c>
      <c r="C3875" s="72" t="s">
        <v>60</v>
      </c>
      <c r="D3875" s="60">
        <v>2663</v>
      </c>
      <c r="E3875" s="22">
        <v>34</v>
      </c>
      <c r="F3875" s="49" t="s">
        <v>7</v>
      </c>
      <c r="G3875" s="49" t="s">
        <v>6</v>
      </c>
      <c r="H3875" s="73">
        <v>37.950000000000003</v>
      </c>
      <c r="I3875" s="73" t="s">
        <v>81</v>
      </c>
      <c r="J3875" s="74">
        <v>0</v>
      </c>
      <c r="K3875" s="73">
        <v>37.950000000000003</v>
      </c>
      <c r="L3875" s="73">
        <v>15.35</v>
      </c>
      <c r="M3875" s="22">
        <v>9</v>
      </c>
      <c r="N3875" s="22">
        <v>3031</v>
      </c>
      <c r="O3875" s="22" t="s">
        <v>48</v>
      </c>
      <c r="P3875" s="22" t="s">
        <v>23</v>
      </c>
      <c r="Q3875" s="75">
        <v>341.55</v>
      </c>
      <c r="R3875" s="73">
        <v>0</v>
      </c>
      <c r="S3875" s="73">
        <v>203.4</v>
      </c>
    </row>
    <row r="3876" spans="1:19" x14ac:dyDescent="0.35">
      <c r="A3876" s="72">
        <v>41414</v>
      </c>
      <c r="B3876" s="22" t="s">
        <v>100</v>
      </c>
      <c r="C3876" s="72" t="s">
        <v>60</v>
      </c>
      <c r="D3876" s="60">
        <v>2664</v>
      </c>
      <c r="E3876" s="22">
        <v>11</v>
      </c>
      <c r="F3876" s="49" t="s">
        <v>8</v>
      </c>
      <c r="G3876" s="49" t="s">
        <v>6</v>
      </c>
      <c r="H3876" s="73">
        <v>65.95</v>
      </c>
      <c r="I3876" s="73" t="s">
        <v>83</v>
      </c>
      <c r="J3876" s="74">
        <v>0.1</v>
      </c>
      <c r="K3876" s="73">
        <v>59.36</v>
      </c>
      <c r="L3876" s="73">
        <v>37.97</v>
      </c>
      <c r="M3876" s="22">
        <v>13</v>
      </c>
      <c r="N3876" s="22">
        <v>3016</v>
      </c>
      <c r="O3876" s="22" t="s">
        <v>42</v>
      </c>
      <c r="P3876" s="22" t="s">
        <v>29</v>
      </c>
      <c r="Q3876" s="75">
        <v>771.68</v>
      </c>
      <c r="R3876" s="73">
        <v>6.5900000000000034</v>
      </c>
      <c r="S3876" s="73">
        <v>278.07</v>
      </c>
    </row>
    <row r="3877" spans="1:19" x14ac:dyDescent="0.35">
      <c r="A3877" s="72">
        <v>41414</v>
      </c>
      <c r="B3877" s="22" t="s">
        <v>100</v>
      </c>
      <c r="C3877" s="72" t="s">
        <v>60</v>
      </c>
      <c r="D3877" s="60">
        <v>2665</v>
      </c>
      <c r="E3877" s="22">
        <v>25</v>
      </c>
      <c r="F3877" s="49" t="s">
        <v>9</v>
      </c>
      <c r="G3877" s="49" t="s">
        <v>6</v>
      </c>
      <c r="H3877" s="73">
        <v>0.95</v>
      </c>
      <c r="I3877" s="73" t="s">
        <v>78</v>
      </c>
      <c r="J3877" s="74">
        <v>0.1</v>
      </c>
      <c r="K3877" s="73">
        <v>0.86</v>
      </c>
      <c r="L3877" s="73">
        <v>0.35</v>
      </c>
      <c r="M3877" s="22">
        <v>4</v>
      </c>
      <c r="N3877" s="22">
        <v>3014</v>
      </c>
      <c r="O3877" s="22" t="s">
        <v>24</v>
      </c>
      <c r="P3877" s="22" t="s">
        <v>25</v>
      </c>
      <c r="Q3877" s="75">
        <v>3.44</v>
      </c>
      <c r="R3877" s="73">
        <v>8.9999999999999969E-2</v>
      </c>
      <c r="S3877" s="73">
        <v>2.04</v>
      </c>
    </row>
    <row r="3878" spans="1:19" x14ac:dyDescent="0.35">
      <c r="A3878" s="72">
        <v>41414</v>
      </c>
      <c r="B3878" s="22" t="s">
        <v>100</v>
      </c>
      <c r="C3878" s="72" t="s">
        <v>60</v>
      </c>
      <c r="D3878" s="60">
        <v>2666</v>
      </c>
      <c r="E3878" s="22">
        <v>18</v>
      </c>
      <c r="F3878" s="49" t="s">
        <v>7</v>
      </c>
      <c r="G3878" s="49" t="s">
        <v>6</v>
      </c>
      <c r="H3878" s="73">
        <v>54.95</v>
      </c>
      <c r="I3878" s="73" t="s">
        <v>83</v>
      </c>
      <c r="J3878" s="74">
        <v>0</v>
      </c>
      <c r="K3878" s="73">
        <v>54.95</v>
      </c>
      <c r="L3878" s="73">
        <v>26.65</v>
      </c>
      <c r="M3878" s="22">
        <v>17</v>
      </c>
      <c r="N3878" s="22">
        <v>3032</v>
      </c>
      <c r="O3878" s="22" t="s">
        <v>30</v>
      </c>
      <c r="P3878" s="22" t="s">
        <v>31</v>
      </c>
      <c r="Q3878" s="75">
        <v>934.15000000000009</v>
      </c>
      <c r="R3878" s="73">
        <v>0</v>
      </c>
      <c r="S3878" s="73">
        <v>481.10000000000008</v>
      </c>
    </row>
    <row r="3879" spans="1:19" x14ac:dyDescent="0.35">
      <c r="A3879" s="72">
        <v>41414</v>
      </c>
      <c r="B3879" s="22" t="s">
        <v>100</v>
      </c>
      <c r="C3879" s="72" t="s">
        <v>60</v>
      </c>
      <c r="D3879" s="60">
        <v>2667</v>
      </c>
      <c r="E3879" s="22">
        <v>9</v>
      </c>
      <c r="F3879" s="49" t="s">
        <v>9</v>
      </c>
      <c r="G3879" s="49" t="s">
        <v>6</v>
      </c>
      <c r="H3879" s="73">
        <v>48.95</v>
      </c>
      <c r="I3879" s="73" t="s">
        <v>82</v>
      </c>
      <c r="J3879" s="74">
        <v>0</v>
      </c>
      <c r="K3879" s="73">
        <v>48.95</v>
      </c>
      <c r="L3879" s="73">
        <v>24.52</v>
      </c>
      <c r="M3879" s="22">
        <v>26</v>
      </c>
      <c r="N3879" s="22">
        <v>3018</v>
      </c>
      <c r="O3879" s="22" t="s">
        <v>49</v>
      </c>
      <c r="P3879" s="22" t="s">
        <v>41</v>
      </c>
      <c r="Q3879" s="75">
        <v>1272.7</v>
      </c>
      <c r="R3879" s="73">
        <v>0</v>
      </c>
      <c r="S3879" s="73">
        <v>635.18000000000006</v>
      </c>
    </row>
    <row r="3880" spans="1:19" x14ac:dyDescent="0.35">
      <c r="A3880" s="72">
        <v>41414</v>
      </c>
      <c r="B3880" s="22" t="s">
        <v>100</v>
      </c>
      <c r="C3880" s="72" t="s">
        <v>60</v>
      </c>
      <c r="D3880" s="60">
        <v>2668</v>
      </c>
      <c r="E3880" s="22">
        <v>50</v>
      </c>
      <c r="F3880" s="49" t="s">
        <v>7</v>
      </c>
      <c r="G3880" s="49" t="s">
        <v>6</v>
      </c>
      <c r="H3880" s="73">
        <v>24.95</v>
      </c>
      <c r="I3880" s="73" t="s">
        <v>80</v>
      </c>
      <c r="J3880" s="74">
        <v>0</v>
      </c>
      <c r="K3880" s="73">
        <v>24.95</v>
      </c>
      <c r="L3880" s="73">
        <v>12.14</v>
      </c>
      <c r="M3880" s="22">
        <v>2</v>
      </c>
      <c r="N3880" s="22">
        <v>3027</v>
      </c>
      <c r="O3880" s="22" t="s">
        <v>50</v>
      </c>
      <c r="P3880" s="22" t="s">
        <v>23</v>
      </c>
      <c r="Q3880" s="75">
        <v>49.9</v>
      </c>
      <c r="R3880" s="73">
        <v>0</v>
      </c>
      <c r="S3880" s="73">
        <v>25.619999999999997</v>
      </c>
    </row>
    <row r="3881" spans="1:19" x14ac:dyDescent="0.35">
      <c r="A3881" s="72">
        <v>41414</v>
      </c>
      <c r="B3881" s="22" t="s">
        <v>100</v>
      </c>
      <c r="C3881" s="72" t="s">
        <v>60</v>
      </c>
      <c r="D3881" s="60">
        <v>2669</v>
      </c>
      <c r="E3881" s="22">
        <v>35</v>
      </c>
      <c r="F3881" s="49" t="s">
        <v>7</v>
      </c>
      <c r="G3881" s="49" t="s">
        <v>6</v>
      </c>
      <c r="H3881" s="73">
        <v>0.95</v>
      </c>
      <c r="I3881" s="73" t="s">
        <v>78</v>
      </c>
      <c r="J3881" s="74">
        <v>0.1</v>
      </c>
      <c r="K3881" s="73">
        <v>0.86</v>
      </c>
      <c r="L3881" s="73">
        <v>0.47</v>
      </c>
      <c r="M3881" s="22">
        <v>19</v>
      </c>
      <c r="N3881" s="22">
        <v>3016</v>
      </c>
      <c r="O3881" s="22" t="s">
        <v>42</v>
      </c>
      <c r="P3881" s="22" t="s">
        <v>29</v>
      </c>
      <c r="Q3881" s="75">
        <v>16.34</v>
      </c>
      <c r="R3881" s="73">
        <v>8.9999999999999969E-2</v>
      </c>
      <c r="S3881" s="73">
        <v>7.41</v>
      </c>
    </row>
    <row r="3882" spans="1:19" x14ac:dyDescent="0.35">
      <c r="A3882" s="72">
        <v>41414</v>
      </c>
      <c r="B3882" s="22" t="s">
        <v>100</v>
      </c>
      <c r="C3882" s="72" t="s">
        <v>60</v>
      </c>
      <c r="D3882" s="60">
        <v>2670</v>
      </c>
      <c r="E3882" s="22">
        <v>13</v>
      </c>
      <c r="F3882" s="49" t="s">
        <v>9</v>
      </c>
      <c r="G3882" s="49" t="s">
        <v>6</v>
      </c>
      <c r="H3882" s="73">
        <v>26.95</v>
      </c>
      <c r="I3882" s="73" t="s">
        <v>80</v>
      </c>
      <c r="J3882" s="74">
        <v>0</v>
      </c>
      <c r="K3882" s="73">
        <v>26.95</v>
      </c>
      <c r="L3882" s="73">
        <v>13.26</v>
      </c>
      <c r="M3882" s="22">
        <v>15</v>
      </c>
      <c r="N3882" s="22">
        <v>3028</v>
      </c>
      <c r="O3882" s="22" t="s">
        <v>39</v>
      </c>
      <c r="P3882" s="22" t="s">
        <v>27</v>
      </c>
      <c r="Q3882" s="75">
        <v>404.25</v>
      </c>
      <c r="R3882" s="73">
        <v>0</v>
      </c>
      <c r="S3882" s="73">
        <v>205.35</v>
      </c>
    </row>
    <row r="3883" spans="1:19" x14ac:dyDescent="0.35">
      <c r="A3883" s="72">
        <v>41414</v>
      </c>
      <c r="B3883" s="22" t="s">
        <v>100</v>
      </c>
      <c r="C3883" s="72" t="s">
        <v>60</v>
      </c>
      <c r="D3883" s="60">
        <v>2671</v>
      </c>
      <c r="E3883" s="22">
        <v>25</v>
      </c>
      <c r="F3883" s="49" t="s">
        <v>8</v>
      </c>
      <c r="G3883" s="49" t="s">
        <v>6</v>
      </c>
      <c r="H3883" s="73">
        <v>0.95</v>
      </c>
      <c r="I3883" s="73" t="s">
        <v>78</v>
      </c>
      <c r="J3883" s="74">
        <v>0</v>
      </c>
      <c r="K3883" s="73">
        <v>0.95</v>
      </c>
      <c r="L3883" s="73">
        <v>0.35</v>
      </c>
      <c r="M3883" s="22">
        <v>17</v>
      </c>
      <c r="N3883" s="22">
        <v>3032</v>
      </c>
      <c r="O3883" s="22" t="s">
        <v>30</v>
      </c>
      <c r="P3883" s="22" t="s">
        <v>31</v>
      </c>
      <c r="Q3883" s="75">
        <v>16.149999999999999</v>
      </c>
      <c r="R3883" s="73">
        <v>0</v>
      </c>
      <c r="S3883" s="73">
        <v>10.199999999999999</v>
      </c>
    </row>
    <row r="3884" spans="1:19" x14ac:dyDescent="0.35">
      <c r="A3884" s="72">
        <v>41414</v>
      </c>
      <c r="B3884" s="22" t="s">
        <v>100</v>
      </c>
      <c r="C3884" s="72" t="s">
        <v>60</v>
      </c>
      <c r="D3884" s="60">
        <v>2672</v>
      </c>
      <c r="E3884" s="22">
        <v>2</v>
      </c>
      <c r="F3884" s="49" t="s">
        <v>9</v>
      </c>
      <c r="G3884" s="49" t="s">
        <v>6</v>
      </c>
      <c r="H3884" s="73">
        <v>44.95</v>
      </c>
      <c r="I3884" s="73" t="s">
        <v>82</v>
      </c>
      <c r="J3884" s="74">
        <v>0.1</v>
      </c>
      <c r="K3884" s="73">
        <v>40.46</v>
      </c>
      <c r="L3884" s="73">
        <v>27.95</v>
      </c>
      <c r="M3884" s="22">
        <v>4</v>
      </c>
      <c r="N3884" s="22">
        <v>3016</v>
      </c>
      <c r="O3884" s="22" t="s">
        <v>42</v>
      </c>
      <c r="P3884" s="22" t="s">
        <v>29</v>
      </c>
      <c r="Q3884" s="75">
        <v>161.84</v>
      </c>
      <c r="R3884" s="73">
        <v>4.490000000000002</v>
      </c>
      <c r="S3884" s="73">
        <v>50.040000000000006</v>
      </c>
    </row>
    <row r="3885" spans="1:19" x14ac:dyDescent="0.35">
      <c r="A3885" s="72">
        <v>41414</v>
      </c>
      <c r="B3885" s="22" t="s">
        <v>100</v>
      </c>
      <c r="C3885" s="72" t="s">
        <v>60</v>
      </c>
      <c r="D3885" s="60">
        <v>2673</v>
      </c>
      <c r="E3885" s="22">
        <v>33</v>
      </c>
      <c r="F3885" s="49" t="s">
        <v>7</v>
      </c>
      <c r="G3885" s="49" t="s">
        <v>6</v>
      </c>
      <c r="H3885" s="73">
        <v>19.95</v>
      </c>
      <c r="I3885" s="73" t="s">
        <v>79</v>
      </c>
      <c r="J3885" s="74">
        <v>0</v>
      </c>
      <c r="K3885" s="73">
        <v>19.95</v>
      </c>
      <c r="L3885" s="73">
        <v>9.7799999999999994</v>
      </c>
      <c r="M3885" s="22">
        <v>3</v>
      </c>
      <c r="N3885" s="22">
        <v>3023</v>
      </c>
      <c r="O3885" s="22" t="s">
        <v>38</v>
      </c>
      <c r="P3885" s="22" t="s">
        <v>23</v>
      </c>
      <c r="Q3885" s="75">
        <v>59.849999999999994</v>
      </c>
      <c r="R3885" s="73">
        <v>0</v>
      </c>
      <c r="S3885" s="73">
        <v>30.509999999999998</v>
      </c>
    </row>
    <row r="3886" spans="1:19" x14ac:dyDescent="0.35">
      <c r="A3886" s="72">
        <v>41414</v>
      </c>
      <c r="B3886" s="22" t="s">
        <v>100</v>
      </c>
      <c r="C3886" s="72" t="s">
        <v>60</v>
      </c>
      <c r="D3886" s="60">
        <v>2674</v>
      </c>
      <c r="E3886" s="22">
        <v>13</v>
      </c>
      <c r="F3886" s="49" t="s">
        <v>8</v>
      </c>
      <c r="G3886" s="49" t="s">
        <v>6</v>
      </c>
      <c r="H3886" s="73">
        <v>26.95</v>
      </c>
      <c r="I3886" s="73" t="s">
        <v>80</v>
      </c>
      <c r="J3886" s="74">
        <v>0</v>
      </c>
      <c r="K3886" s="73">
        <v>26.95</v>
      </c>
      <c r="L3886" s="73">
        <v>13.26</v>
      </c>
      <c r="M3886" s="22">
        <v>13</v>
      </c>
      <c r="N3886" s="22">
        <v>3017</v>
      </c>
      <c r="O3886" s="22" t="s">
        <v>32</v>
      </c>
      <c r="P3886" s="22" t="s">
        <v>29</v>
      </c>
      <c r="Q3886" s="75">
        <v>350.34999999999997</v>
      </c>
      <c r="R3886" s="73">
        <v>0</v>
      </c>
      <c r="S3886" s="73">
        <v>177.97</v>
      </c>
    </row>
    <row r="3887" spans="1:19" x14ac:dyDescent="0.35">
      <c r="A3887" s="72">
        <v>41414</v>
      </c>
      <c r="B3887" s="22" t="s">
        <v>100</v>
      </c>
      <c r="C3887" s="72" t="s">
        <v>60</v>
      </c>
      <c r="D3887" s="60">
        <v>2675</v>
      </c>
      <c r="E3887" s="22">
        <v>49</v>
      </c>
      <c r="F3887" s="49" t="s">
        <v>8</v>
      </c>
      <c r="G3887" s="49" t="s">
        <v>6</v>
      </c>
      <c r="H3887" s="73">
        <v>63.95</v>
      </c>
      <c r="I3887" s="73" t="s">
        <v>83</v>
      </c>
      <c r="J3887" s="74">
        <v>0</v>
      </c>
      <c r="K3887" s="73">
        <v>63.95</v>
      </c>
      <c r="L3887" s="73">
        <v>27.1</v>
      </c>
      <c r="M3887" s="22">
        <v>2</v>
      </c>
      <c r="N3887" s="22">
        <v>3032</v>
      </c>
      <c r="O3887" s="22" t="s">
        <v>30</v>
      </c>
      <c r="P3887" s="22" t="s">
        <v>31</v>
      </c>
      <c r="Q3887" s="75">
        <v>127.9</v>
      </c>
      <c r="R3887" s="73">
        <v>0</v>
      </c>
      <c r="S3887" s="73">
        <v>73.7</v>
      </c>
    </row>
    <row r="3888" spans="1:19" x14ac:dyDescent="0.35">
      <c r="A3888" s="72">
        <v>41414</v>
      </c>
      <c r="B3888" s="22" t="s">
        <v>100</v>
      </c>
      <c r="C3888" s="72" t="s">
        <v>60</v>
      </c>
      <c r="D3888" s="60">
        <v>2675</v>
      </c>
      <c r="E3888" s="22">
        <v>23</v>
      </c>
      <c r="F3888" s="49" t="s">
        <v>8</v>
      </c>
      <c r="G3888" s="49" t="s">
        <v>6</v>
      </c>
      <c r="H3888" s="73">
        <v>2.95</v>
      </c>
      <c r="I3888" s="73" t="s">
        <v>78</v>
      </c>
      <c r="J3888" s="74">
        <v>0</v>
      </c>
      <c r="K3888" s="73">
        <v>2.95</v>
      </c>
      <c r="L3888" s="73">
        <v>1.68</v>
      </c>
      <c r="M3888" s="22">
        <v>7</v>
      </c>
      <c r="N3888" s="22">
        <v>3032</v>
      </c>
      <c r="O3888" s="22" t="s">
        <v>30</v>
      </c>
      <c r="P3888" s="22" t="s">
        <v>31</v>
      </c>
      <c r="Q3888" s="75">
        <v>20.650000000000002</v>
      </c>
      <c r="R3888" s="73">
        <v>0</v>
      </c>
      <c r="S3888" s="73">
        <v>8.8900000000000023</v>
      </c>
    </row>
    <row r="3889" spans="1:19" x14ac:dyDescent="0.35">
      <c r="A3889" s="72">
        <v>41414</v>
      </c>
      <c r="B3889" s="22" t="s">
        <v>100</v>
      </c>
      <c r="C3889" s="72" t="s">
        <v>60</v>
      </c>
      <c r="D3889" s="60">
        <v>2676</v>
      </c>
      <c r="E3889" s="22">
        <v>17</v>
      </c>
      <c r="F3889" s="49" t="s">
        <v>9</v>
      </c>
      <c r="G3889" s="49" t="s">
        <v>6</v>
      </c>
      <c r="H3889" s="73">
        <v>49.95</v>
      </c>
      <c r="I3889" s="73" t="s">
        <v>82</v>
      </c>
      <c r="J3889" s="74">
        <v>0</v>
      </c>
      <c r="K3889" s="73">
        <v>49.95</v>
      </c>
      <c r="L3889" s="73">
        <v>23.93</v>
      </c>
      <c r="M3889" s="22">
        <v>3</v>
      </c>
      <c r="N3889" s="22">
        <v>3027</v>
      </c>
      <c r="O3889" s="22" t="s">
        <v>50</v>
      </c>
      <c r="P3889" s="22" t="s">
        <v>23</v>
      </c>
      <c r="Q3889" s="75">
        <v>149.85000000000002</v>
      </c>
      <c r="R3889" s="73">
        <v>0</v>
      </c>
      <c r="S3889" s="73">
        <v>78.06</v>
      </c>
    </row>
    <row r="3890" spans="1:19" x14ac:dyDescent="0.35">
      <c r="A3890" s="72">
        <v>41414</v>
      </c>
      <c r="B3890" s="22" t="s">
        <v>100</v>
      </c>
      <c r="C3890" s="72" t="s">
        <v>60</v>
      </c>
      <c r="D3890" s="60">
        <v>2677</v>
      </c>
      <c r="E3890" s="22">
        <v>48</v>
      </c>
      <c r="F3890" s="49" t="s">
        <v>8</v>
      </c>
      <c r="G3890" s="49" t="s">
        <v>6</v>
      </c>
      <c r="H3890" s="73">
        <v>3.95</v>
      </c>
      <c r="I3890" s="73" t="s">
        <v>78</v>
      </c>
      <c r="J3890" s="74">
        <v>0.1</v>
      </c>
      <c r="K3890" s="73">
        <v>3.56</v>
      </c>
      <c r="L3890" s="73">
        <v>1.43</v>
      </c>
      <c r="M3890" s="22">
        <v>4</v>
      </c>
      <c r="N3890" s="22">
        <v>3013</v>
      </c>
      <c r="O3890" s="22" t="s">
        <v>33</v>
      </c>
      <c r="P3890" s="22" t="s">
        <v>34</v>
      </c>
      <c r="Q3890" s="75">
        <v>14.24</v>
      </c>
      <c r="R3890" s="73">
        <v>0.39000000000000012</v>
      </c>
      <c r="S3890" s="73">
        <v>8.52</v>
      </c>
    </row>
    <row r="3891" spans="1:19" x14ac:dyDescent="0.35">
      <c r="A3891" s="72">
        <v>41414</v>
      </c>
      <c r="B3891" s="22" t="s">
        <v>100</v>
      </c>
      <c r="C3891" s="72" t="s">
        <v>60</v>
      </c>
      <c r="D3891" s="60">
        <v>2677</v>
      </c>
      <c r="E3891" s="22">
        <v>14</v>
      </c>
      <c r="F3891" s="49" t="s">
        <v>8</v>
      </c>
      <c r="G3891" s="49" t="s">
        <v>6</v>
      </c>
      <c r="H3891" s="73">
        <v>31.95</v>
      </c>
      <c r="I3891" s="73" t="s">
        <v>81</v>
      </c>
      <c r="J3891" s="74">
        <v>0.2</v>
      </c>
      <c r="K3891" s="73">
        <v>25.56</v>
      </c>
      <c r="L3891" s="73">
        <v>17.38</v>
      </c>
      <c r="M3891" s="22">
        <v>1</v>
      </c>
      <c r="N3891" s="22">
        <v>3013</v>
      </c>
      <c r="O3891" s="22" t="s">
        <v>33</v>
      </c>
      <c r="P3891" s="22" t="s">
        <v>34</v>
      </c>
      <c r="Q3891" s="75">
        <v>25.56</v>
      </c>
      <c r="R3891" s="73">
        <v>6.3900000000000006</v>
      </c>
      <c r="S3891" s="73">
        <v>8.18</v>
      </c>
    </row>
    <row r="3892" spans="1:19" x14ac:dyDescent="0.35">
      <c r="A3892" s="72">
        <v>41414</v>
      </c>
      <c r="B3892" s="22" t="s">
        <v>100</v>
      </c>
      <c r="C3892" s="72" t="s">
        <v>60</v>
      </c>
      <c r="D3892" s="60">
        <v>2678</v>
      </c>
      <c r="E3892" s="22">
        <v>45</v>
      </c>
      <c r="F3892" s="49" t="s">
        <v>8</v>
      </c>
      <c r="G3892" s="49" t="s">
        <v>6</v>
      </c>
      <c r="H3892" s="73">
        <v>38.950000000000003</v>
      </c>
      <c r="I3892" s="73" t="s">
        <v>81</v>
      </c>
      <c r="J3892" s="74">
        <v>0</v>
      </c>
      <c r="K3892" s="73">
        <v>38.950000000000003</v>
      </c>
      <c r="L3892" s="73">
        <v>22.33</v>
      </c>
      <c r="M3892" s="22">
        <v>4</v>
      </c>
      <c r="N3892" s="22">
        <v>3017</v>
      </c>
      <c r="O3892" s="22" t="s">
        <v>32</v>
      </c>
      <c r="P3892" s="22" t="s">
        <v>29</v>
      </c>
      <c r="Q3892" s="75">
        <v>155.80000000000001</v>
      </c>
      <c r="R3892" s="73">
        <v>0</v>
      </c>
      <c r="S3892" s="73">
        <v>66.480000000000018</v>
      </c>
    </row>
    <row r="3893" spans="1:19" x14ac:dyDescent="0.35">
      <c r="A3893" s="72">
        <v>41414</v>
      </c>
      <c r="B3893" s="22" t="s">
        <v>100</v>
      </c>
      <c r="C3893" s="72" t="s">
        <v>60</v>
      </c>
      <c r="D3893" s="60">
        <v>2679</v>
      </c>
      <c r="E3893" s="22">
        <v>14</v>
      </c>
      <c r="F3893" s="49" t="s">
        <v>7</v>
      </c>
      <c r="G3893" s="49" t="s">
        <v>6</v>
      </c>
      <c r="H3893" s="73">
        <v>31.95</v>
      </c>
      <c r="I3893" s="73" t="s">
        <v>81</v>
      </c>
      <c r="J3893" s="74">
        <v>0</v>
      </c>
      <c r="K3893" s="73">
        <v>31.95</v>
      </c>
      <c r="L3893" s="73">
        <v>17.38</v>
      </c>
      <c r="M3893" s="22">
        <v>4</v>
      </c>
      <c r="N3893" s="22">
        <v>3027</v>
      </c>
      <c r="O3893" s="22" t="s">
        <v>50</v>
      </c>
      <c r="P3893" s="22" t="s">
        <v>23</v>
      </c>
      <c r="Q3893" s="75">
        <v>127.8</v>
      </c>
      <c r="R3893" s="73">
        <v>0</v>
      </c>
      <c r="S3893" s="73">
        <v>58.28</v>
      </c>
    </row>
    <row r="3894" spans="1:19" x14ac:dyDescent="0.35">
      <c r="A3894" s="72">
        <v>41414</v>
      </c>
      <c r="B3894" s="22" t="s">
        <v>100</v>
      </c>
      <c r="C3894" s="72" t="s">
        <v>60</v>
      </c>
      <c r="D3894" s="60">
        <v>2679</v>
      </c>
      <c r="E3894" s="22">
        <v>20</v>
      </c>
      <c r="F3894" s="49" t="s">
        <v>7</v>
      </c>
      <c r="G3894" s="49" t="s">
        <v>6</v>
      </c>
      <c r="H3894" s="73">
        <v>16.95</v>
      </c>
      <c r="I3894" s="73" t="s">
        <v>79</v>
      </c>
      <c r="J3894" s="74">
        <v>0</v>
      </c>
      <c r="K3894" s="73">
        <v>16.95</v>
      </c>
      <c r="L3894" s="73">
        <v>6.76</v>
      </c>
      <c r="M3894" s="22">
        <v>7</v>
      </c>
      <c r="N3894" s="22">
        <v>3027</v>
      </c>
      <c r="O3894" s="22" t="s">
        <v>50</v>
      </c>
      <c r="P3894" s="22" t="s">
        <v>23</v>
      </c>
      <c r="Q3894" s="75">
        <v>118.64999999999999</v>
      </c>
      <c r="R3894" s="73">
        <v>0</v>
      </c>
      <c r="S3894" s="73">
        <v>71.33</v>
      </c>
    </row>
    <row r="3895" spans="1:19" x14ac:dyDescent="0.35">
      <c r="A3895" s="72">
        <v>41414</v>
      </c>
      <c r="B3895" s="22" t="s">
        <v>100</v>
      </c>
      <c r="C3895" s="72" t="s">
        <v>60</v>
      </c>
      <c r="D3895" s="60">
        <v>2679</v>
      </c>
      <c r="E3895" s="22">
        <v>21</v>
      </c>
      <c r="F3895" s="49" t="s">
        <v>7</v>
      </c>
      <c r="G3895" s="49" t="s">
        <v>6</v>
      </c>
      <c r="H3895" s="73">
        <v>26.95</v>
      </c>
      <c r="I3895" s="73" t="s">
        <v>80</v>
      </c>
      <c r="J3895" s="74">
        <v>0.1</v>
      </c>
      <c r="K3895" s="73">
        <v>24.26</v>
      </c>
      <c r="L3895" s="73">
        <v>12.42</v>
      </c>
      <c r="M3895" s="22">
        <v>3</v>
      </c>
      <c r="N3895" s="22">
        <v>3027</v>
      </c>
      <c r="O3895" s="22" t="s">
        <v>50</v>
      </c>
      <c r="P3895" s="22" t="s">
        <v>23</v>
      </c>
      <c r="Q3895" s="75">
        <v>72.78</v>
      </c>
      <c r="R3895" s="73">
        <v>2.6899999999999977</v>
      </c>
      <c r="S3895" s="73">
        <v>35.520000000000003</v>
      </c>
    </row>
    <row r="3896" spans="1:19" x14ac:dyDescent="0.35">
      <c r="A3896" s="72">
        <v>41414</v>
      </c>
      <c r="B3896" s="22" t="s">
        <v>100</v>
      </c>
      <c r="C3896" s="72" t="s">
        <v>60</v>
      </c>
      <c r="D3896" s="60">
        <v>2679</v>
      </c>
      <c r="E3896" s="22">
        <v>33</v>
      </c>
      <c r="F3896" s="49" t="s">
        <v>7</v>
      </c>
      <c r="G3896" s="49" t="s">
        <v>6</v>
      </c>
      <c r="H3896" s="73">
        <v>19.95</v>
      </c>
      <c r="I3896" s="73" t="s">
        <v>79</v>
      </c>
      <c r="J3896" s="74">
        <v>0</v>
      </c>
      <c r="K3896" s="73">
        <v>19.95</v>
      </c>
      <c r="L3896" s="73">
        <v>9.7799999999999994</v>
      </c>
      <c r="M3896" s="22">
        <v>16</v>
      </c>
      <c r="N3896" s="22">
        <v>3027</v>
      </c>
      <c r="O3896" s="22" t="s">
        <v>50</v>
      </c>
      <c r="P3896" s="22" t="s">
        <v>23</v>
      </c>
      <c r="Q3896" s="75">
        <v>319.2</v>
      </c>
      <c r="R3896" s="73">
        <v>0</v>
      </c>
      <c r="S3896" s="73">
        <v>162.72</v>
      </c>
    </row>
    <row r="3897" spans="1:19" x14ac:dyDescent="0.35">
      <c r="A3897" s="72">
        <v>41414</v>
      </c>
      <c r="B3897" s="22" t="s">
        <v>100</v>
      </c>
      <c r="C3897" s="72" t="s">
        <v>60</v>
      </c>
      <c r="D3897" s="60">
        <v>2680</v>
      </c>
      <c r="E3897" s="22">
        <v>41</v>
      </c>
      <c r="F3897" s="49" t="s">
        <v>9</v>
      </c>
      <c r="G3897" s="49" t="s">
        <v>6</v>
      </c>
      <c r="H3897" s="73">
        <v>18.95</v>
      </c>
      <c r="I3897" s="73" t="s">
        <v>79</v>
      </c>
      <c r="J3897" s="74">
        <v>0</v>
      </c>
      <c r="K3897" s="73">
        <v>18.95</v>
      </c>
      <c r="L3897" s="73">
        <v>9.98</v>
      </c>
      <c r="M3897" s="22">
        <v>20</v>
      </c>
      <c r="N3897" s="22">
        <v>3029</v>
      </c>
      <c r="O3897" s="22" t="s">
        <v>46</v>
      </c>
      <c r="P3897" s="22" t="s">
        <v>23</v>
      </c>
      <c r="Q3897" s="75">
        <v>379</v>
      </c>
      <c r="R3897" s="73">
        <v>0</v>
      </c>
      <c r="S3897" s="73">
        <v>179.39999999999998</v>
      </c>
    </row>
    <row r="3898" spans="1:19" x14ac:dyDescent="0.35">
      <c r="A3898" s="72">
        <v>41414</v>
      </c>
      <c r="B3898" s="22" t="s">
        <v>100</v>
      </c>
      <c r="C3898" s="72" t="s">
        <v>60</v>
      </c>
      <c r="D3898" s="60">
        <v>2681</v>
      </c>
      <c r="E3898" s="22">
        <v>16</v>
      </c>
      <c r="F3898" s="49" t="s">
        <v>8</v>
      </c>
      <c r="G3898" s="49" t="s">
        <v>6</v>
      </c>
      <c r="H3898" s="73">
        <v>27.95</v>
      </c>
      <c r="I3898" s="73" t="s">
        <v>80</v>
      </c>
      <c r="J3898" s="74">
        <v>0</v>
      </c>
      <c r="K3898" s="73">
        <v>27.95</v>
      </c>
      <c r="L3898" s="73">
        <v>15.85</v>
      </c>
      <c r="M3898" s="22">
        <v>4</v>
      </c>
      <c r="N3898" s="22">
        <v>3012</v>
      </c>
      <c r="O3898" s="22" t="s">
        <v>36</v>
      </c>
      <c r="P3898" s="22" t="s">
        <v>34</v>
      </c>
      <c r="Q3898" s="75">
        <v>111.8</v>
      </c>
      <c r="R3898" s="73">
        <v>0</v>
      </c>
      <c r="S3898" s="73">
        <v>48.4</v>
      </c>
    </row>
    <row r="3899" spans="1:19" x14ac:dyDescent="0.35">
      <c r="A3899" s="72">
        <v>41414</v>
      </c>
      <c r="B3899" s="22" t="s">
        <v>100</v>
      </c>
      <c r="C3899" s="72" t="s">
        <v>60</v>
      </c>
      <c r="D3899" s="60">
        <v>2682</v>
      </c>
      <c r="E3899" s="22">
        <v>18</v>
      </c>
      <c r="F3899" s="49" t="s">
        <v>7</v>
      </c>
      <c r="G3899" s="49" t="s">
        <v>6</v>
      </c>
      <c r="H3899" s="73">
        <v>54.95</v>
      </c>
      <c r="I3899" s="73" t="s">
        <v>83</v>
      </c>
      <c r="J3899" s="74">
        <v>0</v>
      </c>
      <c r="K3899" s="73">
        <v>54.95</v>
      </c>
      <c r="L3899" s="73">
        <v>26.65</v>
      </c>
      <c r="M3899" s="22">
        <v>14</v>
      </c>
      <c r="N3899" s="22">
        <v>3016</v>
      </c>
      <c r="O3899" s="22" t="s">
        <v>42</v>
      </c>
      <c r="P3899" s="22" t="s">
        <v>29</v>
      </c>
      <c r="Q3899" s="75">
        <v>769.30000000000007</v>
      </c>
      <c r="R3899" s="73">
        <v>0</v>
      </c>
      <c r="S3899" s="73">
        <v>396.20000000000005</v>
      </c>
    </row>
    <row r="3900" spans="1:19" x14ac:dyDescent="0.35">
      <c r="A3900" s="72">
        <v>41414</v>
      </c>
      <c r="B3900" s="22" t="s">
        <v>100</v>
      </c>
      <c r="C3900" s="72" t="s">
        <v>60</v>
      </c>
      <c r="D3900" s="60">
        <v>2683</v>
      </c>
      <c r="E3900" s="22">
        <v>27</v>
      </c>
      <c r="F3900" s="49" t="s">
        <v>8</v>
      </c>
      <c r="G3900" s="49" t="s">
        <v>6</v>
      </c>
      <c r="H3900" s="73">
        <v>4.95</v>
      </c>
      <c r="I3900" s="73" t="s">
        <v>78</v>
      </c>
      <c r="J3900" s="74">
        <v>0</v>
      </c>
      <c r="K3900" s="73">
        <v>4.95</v>
      </c>
      <c r="L3900" s="73">
        <v>1.82</v>
      </c>
      <c r="M3900" s="22">
        <v>4</v>
      </c>
      <c r="N3900" s="22">
        <v>3012</v>
      </c>
      <c r="O3900" s="22" t="s">
        <v>36</v>
      </c>
      <c r="P3900" s="22" t="s">
        <v>34</v>
      </c>
      <c r="Q3900" s="75">
        <v>19.8</v>
      </c>
      <c r="R3900" s="73">
        <v>0</v>
      </c>
      <c r="S3900" s="73">
        <v>12.52</v>
      </c>
    </row>
    <row r="3901" spans="1:19" x14ac:dyDescent="0.35">
      <c r="A3901" s="72">
        <v>41414</v>
      </c>
      <c r="B3901" s="22" t="s">
        <v>100</v>
      </c>
      <c r="C3901" s="72" t="s">
        <v>60</v>
      </c>
      <c r="D3901" s="60">
        <v>2684</v>
      </c>
      <c r="E3901" s="22">
        <v>28</v>
      </c>
      <c r="F3901" s="49" t="s">
        <v>8</v>
      </c>
      <c r="G3901" s="49" t="s">
        <v>6</v>
      </c>
      <c r="H3901" s="73">
        <v>0.95</v>
      </c>
      <c r="I3901" s="73" t="s">
        <v>78</v>
      </c>
      <c r="J3901" s="74">
        <v>0</v>
      </c>
      <c r="K3901" s="73">
        <v>0.95</v>
      </c>
      <c r="L3901" s="73">
        <v>0.5</v>
      </c>
      <c r="M3901" s="22">
        <v>31</v>
      </c>
      <c r="N3901" s="22">
        <v>3033</v>
      </c>
      <c r="O3901" s="22" t="s">
        <v>22</v>
      </c>
      <c r="P3901" s="22" t="s">
        <v>23</v>
      </c>
      <c r="Q3901" s="75">
        <v>29.45</v>
      </c>
      <c r="R3901" s="73">
        <v>0</v>
      </c>
      <c r="S3901" s="73">
        <v>13.95</v>
      </c>
    </row>
    <row r="3902" spans="1:19" x14ac:dyDescent="0.35">
      <c r="A3902" s="72">
        <v>41414</v>
      </c>
      <c r="B3902" s="22" t="s">
        <v>100</v>
      </c>
      <c r="C3902" s="72" t="s">
        <v>60</v>
      </c>
      <c r="D3902" s="60">
        <v>2684</v>
      </c>
      <c r="E3902" s="22">
        <v>45</v>
      </c>
      <c r="F3902" s="49" t="s">
        <v>8</v>
      </c>
      <c r="G3902" s="49" t="s">
        <v>6</v>
      </c>
      <c r="H3902" s="73">
        <v>38.950000000000003</v>
      </c>
      <c r="I3902" s="73" t="s">
        <v>81</v>
      </c>
      <c r="J3902" s="74">
        <v>0</v>
      </c>
      <c r="K3902" s="73">
        <v>38.950000000000003</v>
      </c>
      <c r="L3902" s="73">
        <v>22.33</v>
      </c>
      <c r="M3902" s="22">
        <v>6</v>
      </c>
      <c r="N3902" s="22">
        <v>3033</v>
      </c>
      <c r="O3902" s="22" t="s">
        <v>22</v>
      </c>
      <c r="P3902" s="22" t="s">
        <v>23</v>
      </c>
      <c r="Q3902" s="75">
        <v>233.70000000000002</v>
      </c>
      <c r="R3902" s="73">
        <v>0</v>
      </c>
      <c r="S3902" s="73">
        <v>99.720000000000027</v>
      </c>
    </row>
    <row r="3903" spans="1:19" x14ac:dyDescent="0.35">
      <c r="A3903" s="72">
        <v>41414</v>
      </c>
      <c r="B3903" s="22" t="s">
        <v>100</v>
      </c>
      <c r="C3903" s="72" t="s">
        <v>60</v>
      </c>
      <c r="D3903" s="60">
        <v>2685</v>
      </c>
      <c r="E3903" s="22">
        <v>41</v>
      </c>
      <c r="F3903" s="49" t="s">
        <v>7</v>
      </c>
      <c r="G3903" s="49" t="s">
        <v>6</v>
      </c>
      <c r="H3903" s="73">
        <v>18.95</v>
      </c>
      <c r="I3903" s="73" t="s">
        <v>79</v>
      </c>
      <c r="J3903" s="74">
        <v>0</v>
      </c>
      <c r="K3903" s="73">
        <v>18.95</v>
      </c>
      <c r="L3903" s="73">
        <v>9.98</v>
      </c>
      <c r="M3903" s="22">
        <v>14</v>
      </c>
      <c r="N3903" s="22">
        <v>3017</v>
      </c>
      <c r="O3903" s="22" t="s">
        <v>32</v>
      </c>
      <c r="P3903" s="22" t="s">
        <v>29</v>
      </c>
      <c r="Q3903" s="75">
        <v>265.3</v>
      </c>
      <c r="R3903" s="73">
        <v>0</v>
      </c>
      <c r="S3903" s="73">
        <v>125.57999999999998</v>
      </c>
    </row>
    <row r="3904" spans="1:19" x14ac:dyDescent="0.35">
      <c r="A3904" s="72">
        <v>41414</v>
      </c>
      <c r="B3904" s="22" t="s">
        <v>100</v>
      </c>
      <c r="C3904" s="72" t="s">
        <v>60</v>
      </c>
      <c r="D3904" s="60">
        <v>2686</v>
      </c>
      <c r="E3904" s="22">
        <v>31</v>
      </c>
      <c r="F3904" s="49" t="s">
        <v>7</v>
      </c>
      <c r="G3904" s="49" t="s">
        <v>6</v>
      </c>
      <c r="H3904" s="73">
        <v>0.95</v>
      </c>
      <c r="I3904" s="73" t="s">
        <v>78</v>
      </c>
      <c r="J3904" s="74">
        <v>0</v>
      </c>
      <c r="K3904" s="73">
        <v>0.95</v>
      </c>
      <c r="L3904" s="73">
        <v>0.34</v>
      </c>
      <c r="M3904" s="22">
        <v>11</v>
      </c>
      <c r="N3904" s="22">
        <v>3019</v>
      </c>
      <c r="O3904" s="22" t="s">
        <v>28</v>
      </c>
      <c r="P3904" s="22" t="s">
        <v>29</v>
      </c>
      <c r="Q3904" s="75">
        <v>10.45</v>
      </c>
      <c r="R3904" s="73">
        <v>0</v>
      </c>
      <c r="S3904" s="73">
        <v>6.7099999999999991</v>
      </c>
    </row>
    <row r="3905" spans="1:19" x14ac:dyDescent="0.35">
      <c r="A3905" s="72">
        <v>41414</v>
      </c>
      <c r="B3905" s="22" t="s">
        <v>100</v>
      </c>
      <c r="C3905" s="72" t="s">
        <v>60</v>
      </c>
      <c r="D3905" s="60">
        <v>2687</v>
      </c>
      <c r="E3905" s="22">
        <v>49</v>
      </c>
      <c r="F3905" s="49" t="s">
        <v>8</v>
      </c>
      <c r="G3905" s="49" t="s">
        <v>6</v>
      </c>
      <c r="H3905" s="73">
        <v>63.95</v>
      </c>
      <c r="I3905" s="73" t="s">
        <v>83</v>
      </c>
      <c r="J3905" s="74">
        <v>0</v>
      </c>
      <c r="K3905" s="73">
        <v>63.95</v>
      </c>
      <c r="L3905" s="73">
        <v>27.1</v>
      </c>
      <c r="M3905" s="22">
        <v>4</v>
      </c>
      <c r="N3905" s="22">
        <v>3013</v>
      </c>
      <c r="O3905" s="22" t="s">
        <v>33</v>
      </c>
      <c r="P3905" s="22" t="s">
        <v>34</v>
      </c>
      <c r="Q3905" s="75">
        <v>255.8</v>
      </c>
      <c r="R3905" s="73">
        <v>0</v>
      </c>
      <c r="S3905" s="73">
        <v>147.4</v>
      </c>
    </row>
    <row r="3906" spans="1:19" x14ac:dyDescent="0.35">
      <c r="A3906" s="72">
        <v>41414</v>
      </c>
      <c r="B3906" s="22" t="s">
        <v>100</v>
      </c>
      <c r="C3906" s="72" t="s">
        <v>60</v>
      </c>
      <c r="D3906" s="60">
        <v>2688</v>
      </c>
      <c r="E3906" s="22">
        <v>6</v>
      </c>
      <c r="F3906" s="49" t="s">
        <v>8</v>
      </c>
      <c r="G3906" s="49" t="s">
        <v>6</v>
      </c>
      <c r="H3906" s="73">
        <v>55.95</v>
      </c>
      <c r="I3906" s="73" t="s">
        <v>83</v>
      </c>
      <c r="J3906" s="74">
        <v>0.1</v>
      </c>
      <c r="K3906" s="73">
        <v>50.36</v>
      </c>
      <c r="L3906" s="73">
        <v>16.059999999999999</v>
      </c>
      <c r="M3906" s="22">
        <v>6</v>
      </c>
      <c r="N3906" s="22">
        <v>3024</v>
      </c>
      <c r="O3906" s="22" t="s">
        <v>47</v>
      </c>
      <c r="P3906" s="22" t="s">
        <v>41</v>
      </c>
      <c r="Q3906" s="75">
        <v>302.15999999999997</v>
      </c>
      <c r="R3906" s="73">
        <v>5.5900000000000034</v>
      </c>
      <c r="S3906" s="73">
        <v>205.79999999999998</v>
      </c>
    </row>
    <row r="3907" spans="1:19" x14ac:dyDescent="0.35">
      <c r="A3907" s="72">
        <v>41414</v>
      </c>
      <c r="B3907" s="22" t="s">
        <v>100</v>
      </c>
      <c r="C3907" s="72" t="s">
        <v>60</v>
      </c>
      <c r="D3907" s="60">
        <v>2688</v>
      </c>
      <c r="E3907" s="22">
        <v>11</v>
      </c>
      <c r="F3907" s="49" t="s">
        <v>8</v>
      </c>
      <c r="G3907" s="49" t="s">
        <v>6</v>
      </c>
      <c r="H3907" s="73">
        <v>65.95</v>
      </c>
      <c r="I3907" s="73" t="s">
        <v>83</v>
      </c>
      <c r="J3907" s="74">
        <v>0</v>
      </c>
      <c r="K3907" s="73">
        <v>65.95</v>
      </c>
      <c r="L3907" s="73">
        <v>37.97</v>
      </c>
      <c r="M3907" s="22">
        <v>17</v>
      </c>
      <c r="N3907" s="22">
        <v>3024</v>
      </c>
      <c r="O3907" s="22" t="s">
        <v>47</v>
      </c>
      <c r="P3907" s="22" t="s">
        <v>41</v>
      </c>
      <c r="Q3907" s="75">
        <v>1121.1500000000001</v>
      </c>
      <c r="R3907" s="73">
        <v>0</v>
      </c>
      <c r="S3907" s="73">
        <v>475.66000000000008</v>
      </c>
    </row>
    <row r="3908" spans="1:19" x14ac:dyDescent="0.35">
      <c r="A3908" s="72">
        <v>41415</v>
      </c>
      <c r="B3908" s="22" t="s">
        <v>101</v>
      </c>
      <c r="C3908" s="72" t="s">
        <v>60</v>
      </c>
      <c r="D3908" s="60">
        <v>2689</v>
      </c>
      <c r="E3908" s="22">
        <v>46</v>
      </c>
      <c r="F3908" s="49" t="s">
        <v>10</v>
      </c>
      <c r="G3908" s="49" t="s">
        <v>5</v>
      </c>
      <c r="H3908" s="73">
        <v>55.95</v>
      </c>
      <c r="I3908" s="73" t="s">
        <v>83</v>
      </c>
      <c r="J3908" s="74">
        <v>0</v>
      </c>
      <c r="K3908" s="73">
        <v>55.95</v>
      </c>
      <c r="L3908" s="73">
        <v>32.47</v>
      </c>
      <c r="M3908" s="22">
        <v>5</v>
      </c>
      <c r="N3908" s="22">
        <v>3019</v>
      </c>
      <c r="O3908" s="22" t="s">
        <v>28</v>
      </c>
      <c r="P3908" s="22" t="s">
        <v>29</v>
      </c>
      <c r="Q3908" s="75">
        <v>279.75</v>
      </c>
      <c r="R3908" s="73">
        <v>0</v>
      </c>
      <c r="S3908" s="73">
        <v>117.40000000000002</v>
      </c>
    </row>
    <row r="3909" spans="1:19" x14ac:dyDescent="0.35">
      <c r="A3909" s="72">
        <v>41415</v>
      </c>
      <c r="B3909" s="22" t="s">
        <v>101</v>
      </c>
      <c r="C3909" s="72" t="s">
        <v>60</v>
      </c>
      <c r="D3909" s="60">
        <v>2689</v>
      </c>
      <c r="E3909" s="22">
        <v>17</v>
      </c>
      <c r="F3909" s="49" t="s">
        <v>10</v>
      </c>
      <c r="G3909" s="49" t="s">
        <v>5</v>
      </c>
      <c r="H3909" s="73">
        <v>49.95</v>
      </c>
      <c r="I3909" s="73" t="s">
        <v>82</v>
      </c>
      <c r="J3909" s="74">
        <v>0</v>
      </c>
      <c r="K3909" s="73">
        <v>49.95</v>
      </c>
      <c r="L3909" s="73">
        <v>23.93</v>
      </c>
      <c r="M3909" s="22">
        <v>10</v>
      </c>
      <c r="N3909" s="22">
        <v>3019</v>
      </c>
      <c r="O3909" s="22" t="s">
        <v>28</v>
      </c>
      <c r="P3909" s="22" t="s">
        <v>29</v>
      </c>
      <c r="Q3909" s="75">
        <v>499.5</v>
      </c>
      <c r="R3909" s="73">
        <v>0</v>
      </c>
      <c r="S3909" s="73">
        <v>260.20000000000005</v>
      </c>
    </row>
    <row r="3910" spans="1:19" x14ac:dyDescent="0.35">
      <c r="A3910" s="72">
        <v>41415</v>
      </c>
      <c r="B3910" s="22" t="s">
        <v>101</v>
      </c>
      <c r="C3910" s="72" t="s">
        <v>60</v>
      </c>
      <c r="D3910" s="60">
        <v>2690</v>
      </c>
      <c r="E3910" s="22">
        <v>40</v>
      </c>
      <c r="F3910" s="49" t="s">
        <v>11</v>
      </c>
      <c r="G3910" s="49" t="s">
        <v>5</v>
      </c>
      <c r="H3910" s="73">
        <v>16.95</v>
      </c>
      <c r="I3910" s="73" t="s">
        <v>79</v>
      </c>
      <c r="J3910" s="74">
        <v>0</v>
      </c>
      <c r="K3910" s="73">
        <v>16.95</v>
      </c>
      <c r="L3910" s="73">
        <v>6.53</v>
      </c>
      <c r="M3910" s="22">
        <v>19</v>
      </c>
      <c r="N3910" s="22">
        <v>3022</v>
      </c>
      <c r="O3910" s="22" t="s">
        <v>43</v>
      </c>
      <c r="P3910" s="22" t="s">
        <v>44</v>
      </c>
      <c r="Q3910" s="75">
        <v>322.05</v>
      </c>
      <c r="R3910" s="73">
        <v>0</v>
      </c>
      <c r="S3910" s="73">
        <v>197.97999999999996</v>
      </c>
    </row>
    <row r="3911" spans="1:19" x14ac:dyDescent="0.35">
      <c r="A3911" s="72">
        <v>41415</v>
      </c>
      <c r="B3911" s="22" t="s">
        <v>101</v>
      </c>
      <c r="C3911" s="72" t="s">
        <v>60</v>
      </c>
      <c r="D3911" s="60">
        <v>2690</v>
      </c>
      <c r="E3911" s="22">
        <v>34</v>
      </c>
      <c r="F3911" s="49" t="s">
        <v>11</v>
      </c>
      <c r="G3911" s="49" t="s">
        <v>5</v>
      </c>
      <c r="H3911" s="73">
        <v>37.950000000000003</v>
      </c>
      <c r="I3911" s="73" t="s">
        <v>81</v>
      </c>
      <c r="J3911" s="74">
        <v>0</v>
      </c>
      <c r="K3911" s="73">
        <v>37.950000000000003</v>
      </c>
      <c r="L3911" s="73">
        <v>15.35</v>
      </c>
      <c r="M3911" s="22">
        <v>9</v>
      </c>
      <c r="N3911" s="22">
        <v>3022</v>
      </c>
      <c r="O3911" s="22" t="s">
        <v>43</v>
      </c>
      <c r="P3911" s="22" t="s">
        <v>44</v>
      </c>
      <c r="Q3911" s="75">
        <v>341.55</v>
      </c>
      <c r="R3911" s="73">
        <v>0</v>
      </c>
      <c r="S3911" s="73">
        <v>203.4</v>
      </c>
    </row>
    <row r="3912" spans="1:19" x14ac:dyDescent="0.35">
      <c r="A3912" s="72">
        <v>41415</v>
      </c>
      <c r="B3912" s="22" t="s">
        <v>101</v>
      </c>
      <c r="C3912" s="72" t="s">
        <v>60</v>
      </c>
      <c r="D3912" s="60">
        <v>2690</v>
      </c>
      <c r="E3912" s="22">
        <v>18</v>
      </c>
      <c r="F3912" s="49" t="s">
        <v>11</v>
      </c>
      <c r="G3912" s="49" t="s">
        <v>5</v>
      </c>
      <c r="H3912" s="73">
        <v>54.95</v>
      </c>
      <c r="I3912" s="73" t="s">
        <v>83</v>
      </c>
      <c r="J3912" s="74">
        <v>0</v>
      </c>
      <c r="K3912" s="73">
        <v>54.95</v>
      </c>
      <c r="L3912" s="73">
        <v>26.65</v>
      </c>
      <c r="M3912" s="22">
        <v>20</v>
      </c>
      <c r="N3912" s="22">
        <v>3022</v>
      </c>
      <c r="O3912" s="22" t="s">
        <v>43</v>
      </c>
      <c r="P3912" s="22" t="s">
        <v>44</v>
      </c>
      <c r="Q3912" s="75">
        <v>1099</v>
      </c>
      <c r="R3912" s="73">
        <v>0</v>
      </c>
      <c r="S3912" s="73">
        <v>566.00000000000011</v>
      </c>
    </row>
    <row r="3913" spans="1:19" x14ac:dyDescent="0.35">
      <c r="A3913" s="72">
        <v>41415</v>
      </c>
      <c r="B3913" s="22" t="s">
        <v>101</v>
      </c>
      <c r="C3913" s="72" t="s">
        <v>60</v>
      </c>
      <c r="D3913" s="60">
        <v>2690</v>
      </c>
      <c r="E3913" s="22">
        <v>21</v>
      </c>
      <c r="F3913" s="49" t="s">
        <v>11</v>
      </c>
      <c r="G3913" s="49" t="s">
        <v>5</v>
      </c>
      <c r="H3913" s="73">
        <v>26.95</v>
      </c>
      <c r="I3913" s="73" t="s">
        <v>80</v>
      </c>
      <c r="J3913" s="74">
        <v>0</v>
      </c>
      <c r="K3913" s="73">
        <v>26.95</v>
      </c>
      <c r="L3913" s="73">
        <v>12.42</v>
      </c>
      <c r="M3913" s="22">
        <v>4</v>
      </c>
      <c r="N3913" s="22">
        <v>3022</v>
      </c>
      <c r="O3913" s="22" t="s">
        <v>43</v>
      </c>
      <c r="P3913" s="22" t="s">
        <v>44</v>
      </c>
      <c r="Q3913" s="75">
        <v>107.8</v>
      </c>
      <c r="R3913" s="73">
        <v>0</v>
      </c>
      <c r="S3913" s="73">
        <v>58.12</v>
      </c>
    </row>
    <row r="3914" spans="1:19" x14ac:dyDescent="0.35">
      <c r="A3914" s="72">
        <v>41415</v>
      </c>
      <c r="B3914" s="22" t="s">
        <v>101</v>
      </c>
      <c r="C3914" s="72" t="s">
        <v>60</v>
      </c>
      <c r="D3914" s="60">
        <v>2691</v>
      </c>
      <c r="E3914" s="22">
        <v>10</v>
      </c>
      <c r="F3914" s="49" t="s">
        <v>10</v>
      </c>
      <c r="G3914" s="49" t="s">
        <v>5</v>
      </c>
      <c r="H3914" s="73">
        <v>34.950000000000003</v>
      </c>
      <c r="I3914" s="73" t="s">
        <v>81</v>
      </c>
      <c r="J3914" s="74">
        <v>0</v>
      </c>
      <c r="K3914" s="73">
        <v>34.950000000000003</v>
      </c>
      <c r="L3914" s="73">
        <v>22.13</v>
      </c>
      <c r="M3914" s="22">
        <v>9</v>
      </c>
      <c r="N3914" s="22">
        <v>3022</v>
      </c>
      <c r="O3914" s="22" t="s">
        <v>43</v>
      </c>
      <c r="P3914" s="22" t="s">
        <v>44</v>
      </c>
      <c r="Q3914" s="75">
        <v>314.55</v>
      </c>
      <c r="R3914" s="73">
        <v>0</v>
      </c>
      <c r="S3914" s="73">
        <v>115.38000000000004</v>
      </c>
    </row>
    <row r="3915" spans="1:19" x14ac:dyDescent="0.35">
      <c r="A3915" s="72">
        <v>41415</v>
      </c>
      <c r="B3915" s="22" t="s">
        <v>101</v>
      </c>
      <c r="C3915" s="72" t="s">
        <v>60</v>
      </c>
      <c r="D3915" s="60">
        <v>2692</v>
      </c>
      <c r="E3915" s="22">
        <v>7</v>
      </c>
      <c r="F3915" s="49" t="s">
        <v>11</v>
      </c>
      <c r="G3915" s="49" t="s">
        <v>5</v>
      </c>
      <c r="H3915" s="73">
        <v>20.95</v>
      </c>
      <c r="I3915" s="73" t="s">
        <v>80</v>
      </c>
      <c r="J3915" s="74">
        <v>0</v>
      </c>
      <c r="K3915" s="73">
        <v>20.95</v>
      </c>
      <c r="L3915" s="73">
        <v>10.039999999999999</v>
      </c>
      <c r="M3915" s="22">
        <v>10</v>
      </c>
      <c r="N3915" s="22">
        <v>3013</v>
      </c>
      <c r="O3915" s="22" t="s">
        <v>33</v>
      </c>
      <c r="P3915" s="22" t="s">
        <v>34</v>
      </c>
      <c r="Q3915" s="75">
        <v>209.5</v>
      </c>
      <c r="R3915" s="73">
        <v>0</v>
      </c>
      <c r="S3915" s="73">
        <v>109.1</v>
      </c>
    </row>
    <row r="3916" spans="1:19" x14ac:dyDescent="0.35">
      <c r="A3916" s="72">
        <v>41415</v>
      </c>
      <c r="B3916" s="22" t="s">
        <v>101</v>
      </c>
      <c r="C3916" s="72" t="s">
        <v>60</v>
      </c>
      <c r="D3916" s="60">
        <v>2693</v>
      </c>
      <c r="E3916" s="22">
        <v>48</v>
      </c>
      <c r="F3916" s="49" t="s">
        <v>10</v>
      </c>
      <c r="G3916" s="49" t="s">
        <v>5</v>
      </c>
      <c r="H3916" s="73">
        <v>3.95</v>
      </c>
      <c r="I3916" s="73" t="s">
        <v>78</v>
      </c>
      <c r="J3916" s="74">
        <v>0</v>
      </c>
      <c r="K3916" s="73">
        <v>3.95</v>
      </c>
      <c r="L3916" s="73">
        <v>1.43</v>
      </c>
      <c r="M3916" s="22">
        <v>10</v>
      </c>
      <c r="N3916" s="22">
        <v>3016</v>
      </c>
      <c r="O3916" s="22" t="s">
        <v>42</v>
      </c>
      <c r="P3916" s="22" t="s">
        <v>29</v>
      </c>
      <c r="Q3916" s="75">
        <v>39.5</v>
      </c>
      <c r="R3916" s="73">
        <v>0</v>
      </c>
      <c r="S3916" s="73">
        <v>25.200000000000003</v>
      </c>
    </row>
    <row r="3917" spans="1:19" x14ac:dyDescent="0.35">
      <c r="A3917" s="72">
        <v>41415</v>
      </c>
      <c r="B3917" s="22" t="s">
        <v>101</v>
      </c>
      <c r="C3917" s="72" t="s">
        <v>60</v>
      </c>
      <c r="D3917" s="60">
        <v>2694</v>
      </c>
      <c r="E3917" s="22">
        <v>30</v>
      </c>
      <c r="F3917" s="49" t="s">
        <v>11</v>
      </c>
      <c r="G3917" s="49" t="s">
        <v>5</v>
      </c>
      <c r="H3917" s="73">
        <v>10.95</v>
      </c>
      <c r="I3917" s="73" t="s">
        <v>79</v>
      </c>
      <c r="J3917" s="74">
        <v>0</v>
      </c>
      <c r="K3917" s="73">
        <v>10.95</v>
      </c>
      <c r="L3917" s="73">
        <v>4.8</v>
      </c>
      <c r="M3917" s="22">
        <v>19</v>
      </c>
      <c r="N3917" s="22">
        <v>3015</v>
      </c>
      <c r="O3917" s="22" t="s">
        <v>37</v>
      </c>
      <c r="P3917" s="22" t="s">
        <v>29</v>
      </c>
      <c r="Q3917" s="75">
        <v>208.04999999999998</v>
      </c>
      <c r="R3917" s="73">
        <v>0</v>
      </c>
      <c r="S3917" s="73">
        <v>116.85</v>
      </c>
    </row>
    <row r="3918" spans="1:19" x14ac:dyDescent="0.35">
      <c r="A3918" s="72">
        <v>41415</v>
      </c>
      <c r="B3918" s="22" t="s">
        <v>101</v>
      </c>
      <c r="C3918" s="72" t="s">
        <v>60</v>
      </c>
      <c r="D3918" s="60">
        <v>2694</v>
      </c>
      <c r="E3918" s="22">
        <v>21</v>
      </c>
      <c r="F3918" s="49" t="s">
        <v>11</v>
      </c>
      <c r="G3918" s="49" t="s">
        <v>5</v>
      </c>
      <c r="H3918" s="73">
        <v>26.95</v>
      </c>
      <c r="I3918" s="73" t="s">
        <v>80</v>
      </c>
      <c r="J3918" s="74">
        <v>0</v>
      </c>
      <c r="K3918" s="73">
        <v>26.95</v>
      </c>
      <c r="L3918" s="73">
        <v>12.42</v>
      </c>
      <c r="M3918" s="22">
        <v>18</v>
      </c>
      <c r="N3918" s="22">
        <v>3015</v>
      </c>
      <c r="O3918" s="22" t="s">
        <v>37</v>
      </c>
      <c r="P3918" s="22" t="s">
        <v>29</v>
      </c>
      <c r="Q3918" s="75">
        <v>485.09999999999997</v>
      </c>
      <c r="R3918" s="73">
        <v>0</v>
      </c>
      <c r="S3918" s="73">
        <v>261.53999999999996</v>
      </c>
    </row>
    <row r="3919" spans="1:19" x14ac:dyDescent="0.35">
      <c r="A3919" s="72">
        <v>41416</v>
      </c>
      <c r="B3919" s="22" t="s">
        <v>102</v>
      </c>
      <c r="C3919" s="72" t="s">
        <v>60</v>
      </c>
      <c r="D3919" s="60">
        <v>2695</v>
      </c>
      <c r="E3919" s="22">
        <v>5</v>
      </c>
      <c r="F3919" s="49" t="s">
        <v>7</v>
      </c>
      <c r="G3919" s="49" t="s">
        <v>5</v>
      </c>
      <c r="H3919" s="73">
        <v>24.95</v>
      </c>
      <c r="I3919" s="73" t="s">
        <v>80</v>
      </c>
      <c r="J3919" s="74">
        <v>0</v>
      </c>
      <c r="K3919" s="73">
        <v>24.95</v>
      </c>
      <c r="L3919" s="73">
        <v>12.27</v>
      </c>
      <c r="M3919" s="22">
        <v>2</v>
      </c>
      <c r="N3919" s="22">
        <v>3017</v>
      </c>
      <c r="O3919" s="22" t="s">
        <v>32</v>
      </c>
      <c r="P3919" s="22" t="s">
        <v>29</v>
      </c>
      <c r="Q3919" s="75">
        <v>49.9</v>
      </c>
      <c r="R3919" s="73">
        <v>0</v>
      </c>
      <c r="S3919" s="73">
        <v>25.36</v>
      </c>
    </row>
    <row r="3920" spans="1:19" x14ac:dyDescent="0.35">
      <c r="A3920" s="72">
        <v>41416</v>
      </c>
      <c r="B3920" s="22" t="s">
        <v>102</v>
      </c>
      <c r="C3920" s="72" t="s">
        <v>60</v>
      </c>
      <c r="D3920" s="60">
        <v>2695</v>
      </c>
      <c r="E3920" s="22">
        <v>1</v>
      </c>
      <c r="F3920" s="49" t="s">
        <v>7</v>
      </c>
      <c r="G3920" s="49" t="s">
        <v>5</v>
      </c>
      <c r="H3920" s="73">
        <v>43.95</v>
      </c>
      <c r="I3920" s="73" t="s">
        <v>82</v>
      </c>
      <c r="J3920" s="74">
        <v>0</v>
      </c>
      <c r="K3920" s="73">
        <v>43.95</v>
      </c>
      <c r="L3920" s="73">
        <v>25.6</v>
      </c>
      <c r="M3920" s="22">
        <v>16</v>
      </c>
      <c r="N3920" s="22">
        <v>3017</v>
      </c>
      <c r="O3920" s="22" t="s">
        <v>32</v>
      </c>
      <c r="P3920" s="22" t="s">
        <v>29</v>
      </c>
      <c r="Q3920" s="75">
        <v>703.2</v>
      </c>
      <c r="R3920" s="73">
        <v>0</v>
      </c>
      <c r="S3920" s="73">
        <v>293.60000000000002</v>
      </c>
    </row>
    <row r="3921" spans="1:19" x14ac:dyDescent="0.35">
      <c r="A3921" s="72">
        <v>41416</v>
      </c>
      <c r="B3921" s="22" t="s">
        <v>102</v>
      </c>
      <c r="C3921" s="72" t="s">
        <v>60</v>
      </c>
      <c r="D3921" s="60">
        <v>2696</v>
      </c>
      <c r="E3921" s="22">
        <v>20</v>
      </c>
      <c r="F3921" s="49" t="s">
        <v>7</v>
      </c>
      <c r="G3921" s="49" t="s">
        <v>5</v>
      </c>
      <c r="H3921" s="73">
        <v>16.95</v>
      </c>
      <c r="I3921" s="73" t="s">
        <v>79</v>
      </c>
      <c r="J3921" s="74">
        <v>0</v>
      </c>
      <c r="K3921" s="73">
        <v>16.95</v>
      </c>
      <c r="L3921" s="73">
        <v>6.76</v>
      </c>
      <c r="M3921" s="22">
        <v>23</v>
      </c>
      <c r="N3921" s="22">
        <v>3023</v>
      </c>
      <c r="O3921" s="22" t="s">
        <v>38</v>
      </c>
      <c r="P3921" s="22" t="s">
        <v>23</v>
      </c>
      <c r="Q3921" s="75">
        <v>389.84999999999997</v>
      </c>
      <c r="R3921" s="73">
        <v>0</v>
      </c>
      <c r="S3921" s="73">
        <v>234.36999999999998</v>
      </c>
    </row>
    <row r="3922" spans="1:19" x14ac:dyDescent="0.35">
      <c r="A3922" s="72">
        <v>41416</v>
      </c>
      <c r="B3922" s="22" t="s">
        <v>102</v>
      </c>
      <c r="C3922" s="72" t="s">
        <v>60</v>
      </c>
      <c r="D3922" s="60">
        <v>2696</v>
      </c>
      <c r="E3922" s="22">
        <v>34</v>
      </c>
      <c r="F3922" s="49" t="s">
        <v>7</v>
      </c>
      <c r="G3922" s="49" t="s">
        <v>5</v>
      </c>
      <c r="H3922" s="73">
        <v>37.950000000000003</v>
      </c>
      <c r="I3922" s="73" t="s">
        <v>81</v>
      </c>
      <c r="J3922" s="74">
        <v>0</v>
      </c>
      <c r="K3922" s="73">
        <v>37.950000000000003</v>
      </c>
      <c r="L3922" s="73">
        <v>15.35</v>
      </c>
      <c r="M3922" s="22">
        <v>3</v>
      </c>
      <c r="N3922" s="22">
        <v>3023</v>
      </c>
      <c r="O3922" s="22" t="s">
        <v>38</v>
      </c>
      <c r="P3922" s="22" t="s">
        <v>23</v>
      </c>
      <c r="Q3922" s="75">
        <v>113.85000000000001</v>
      </c>
      <c r="R3922" s="73">
        <v>0</v>
      </c>
      <c r="S3922" s="73">
        <v>67.800000000000011</v>
      </c>
    </row>
    <row r="3923" spans="1:19" x14ac:dyDescent="0.35">
      <c r="A3923" s="72">
        <v>41416</v>
      </c>
      <c r="B3923" s="22" t="s">
        <v>102</v>
      </c>
      <c r="C3923" s="72" t="s">
        <v>60</v>
      </c>
      <c r="D3923" s="60">
        <v>2696</v>
      </c>
      <c r="E3923" s="22">
        <v>33</v>
      </c>
      <c r="F3923" s="49" t="s">
        <v>7</v>
      </c>
      <c r="G3923" s="49" t="s">
        <v>5</v>
      </c>
      <c r="H3923" s="73">
        <v>19.95</v>
      </c>
      <c r="I3923" s="73" t="s">
        <v>79</v>
      </c>
      <c r="J3923" s="74">
        <v>0</v>
      </c>
      <c r="K3923" s="73">
        <v>19.95</v>
      </c>
      <c r="L3923" s="73">
        <v>9.7799999999999994</v>
      </c>
      <c r="M3923" s="22">
        <v>14</v>
      </c>
      <c r="N3923" s="22">
        <v>3023</v>
      </c>
      <c r="O3923" s="22" t="s">
        <v>38</v>
      </c>
      <c r="P3923" s="22" t="s">
        <v>23</v>
      </c>
      <c r="Q3923" s="75">
        <v>279.3</v>
      </c>
      <c r="R3923" s="73">
        <v>0</v>
      </c>
      <c r="S3923" s="73">
        <v>142.38</v>
      </c>
    </row>
    <row r="3924" spans="1:19" x14ac:dyDescent="0.35">
      <c r="A3924" s="72">
        <v>41416</v>
      </c>
      <c r="B3924" s="22" t="s">
        <v>102</v>
      </c>
      <c r="C3924" s="72" t="s">
        <v>60</v>
      </c>
      <c r="D3924" s="60">
        <v>2696</v>
      </c>
      <c r="E3924" s="22">
        <v>12</v>
      </c>
      <c r="F3924" s="49" t="s">
        <v>7</v>
      </c>
      <c r="G3924" s="49" t="s">
        <v>5</v>
      </c>
      <c r="H3924" s="73">
        <v>47.95</v>
      </c>
      <c r="I3924" s="73" t="s">
        <v>82</v>
      </c>
      <c r="J3924" s="74">
        <v>0.1</v>
      </c>
      <c r="K3924" s="73">
        <v>43.16</v>
      </c>
      <c r="L3924" s="73">
        <v>20.7</v>
      </c>
      <c r="M3924" s="22">
        <v>2</v>
      </c>
      <c r="N3924" s="22">
        <v>3023</v>
      </c>
      <c r="O3924" s="22" t="s">
        <v>38</v>
      </c>
      <c r="P3924" s="22" t="s">
        <v>23</v>
      </c>
      <c r="Q3924" s="75">
        <v>86.32</v>
      </c>
      <c r="R3924" s="73">
        <v>4.7900000000000063</v>
      </c>
      <c r="S3924" s="73">
        <v>44.919999999999995</v>
      </c>
    </row>
    <row r="3925" spans="1:19" x14ac:dyDescent="0.35">
      <c r="A3925" s="72">
        <v>41416</v>
      </c>
      <c r="B3925" s="22" t="s">
        <v>102</v>
      </c>
      <c r="C3925" s="72" t="s">
        <v>60</v>
      </c>
      <c r="D3925" s="60">
        <v>2697</v>
      </c>
      <c r="E3925" s="22">
        <v>44</v>
      </c>
      <c r="F3925" s="49" t="s">
        <v>9</v>
      </c>
      <c r="G3925" s="49" t="s">
        <v>5</v>
      </c>
      <c r="H3925" s="73">
        <v>38.950000000000003</v>
      </c>
      <c r="I3925" s="73" t="s">
        <v>81</v>
      </c>
      <c r="J3925" s="74">
        <v>0.1</v>
      </c>
      <c r="K3925" s="73">
        <v>35.06</v>
      </c>
      <c r="L3925" s="73">
        <v>24.76</v>
      </c>
      <c r="M3925" s="22">
        <v>8</v>
      </c>
      <c r="N3925" s="22">
        <v>3023</v>
      </c>
      <c r="O3925" s="22" t="s">
        <v>38</v>
      </c>
      <c r="P3925" s="22" t="s">
        <v>23</v>
      </c>
      <c r="Q3925" s="75">
        <v>280.48</v>
      </c>
      <c r="R3925" s="73">
        <v>3.8900000000000006</v>
      </c>
      <c r="S3925" s="73">
        <v>82.4</v>
      </c>
    </row>
    <row r="3926" spans="1:19" x14ac:dyDescent="0.35">
      <c r="A3926" s="72">
        <v>41416</v>
      </c>
      <c r="B3926" s="22" t="s">
        <v>102</v>
      </c>
      <c r="C3926" s="72" t="s">
        <v>60</v>
      </c>
      <c r="D3926" s="60">
        <v>2698</v>
      </c>
      <c r="E3926" s="22">
        <v>16</v>
      </c>
      <c r="F3926" s="49" t="s">
        <v>7</v>
      </c>
      <c r="G3926" s="49" t="s">
        <v>5</v>
      </c>
      <c r="H3926" s="73">
        <v>27.95</v>
      </c>
      <c r="I3926" s="73" t="s">
        <v>80</v>
      </c>
      <c r="J3926" s="74">
        <v>0</v>
      </c>
      <c r="K3926" s="73">
        <v>27.95</v>
      </c>
      <c r="L3926" s="73">
        <v>15.85</v>
      </c>
      <c r="M3926" s="22">
        <v>4</v>
      </c>
      <c r="N3926" s="22">
        <v>3033</v>
      </c>
      <c r="O3926" s="22" t="s">
        <v>22</v>
      </c>
      <c r="P3926" s="22" t="s">
        <v>23</v>
      </c>
      <c r="Q3926" s="75">
        <v>111.8</v>
      </c>
      <c r="R3926" s="73">
        <v>0</v>
      </c>
      <c r="S3926" s="73">
        <v>48.4</v>
      </c>
    </row>
    <row r="3927" spans="1:19" x14ac:dyDescent="0.35">
      <c r="A3927" s="72">
        <v>41416</v>
      </c>
      <c r="B3927" s="22" t="s">
        <v>102</v>
      </c>
      <c r="C3927" s="72" t="s">
        <v>60</v>
      </c>
      <c r="D3927" s="60">
        <v>2698</v>
      </c>
      <c r="E3927" s="22">
        <v>24</v>
      </c>
      <c r="F3927" s="49" t="s">
        <v>7</v>
      </c>
      <c r="G3927" s="49" t="s">
        <v>5</v>
      </c>
      <c r="H3927" s="73">
        <v>27.95</v>
      </c>
      <c r="I3927" s="73" t="s">
        <v>80</v>
      </c>
      <c r="J3927" s="74">
        <v>0</v>
      </c>
      <c r="K3927" s="73">
        <v>27.95</v>
      </c>
      <c r="L3927" s="73">
        <v>16.8</v>
      </c>
      <c r="M3927" s="22">
        <v>8</v>
      </c>
      <c r="N3927" s="22">
        <v>3033</v>
      </c>
      <c r="O3927" s="22" t="s">
        <v>22</v>
      </c>
      <c r="P3927" s="22" t="s">
        <v>23</v>
      </c>
      <c r="Q3927" s="75">
        <v>223.6</v>
      </c>
      <c r="R3927" s="73">
        <v>0</v>
      </c>
      <c r="S3927" s="73">
        <v>89.199999999999989</v>
      </c>
    </row>
    <row r="3928" spans="1:19" x14ac:dyDescent="0.35">
      <c r="A3928" s="72">
        <v>41416</v>
      </c>
      <c r="B3928" s="22" t="s">
        <v>102</v>
      </c>
      <c r="C3928" s="72" t="s">
        <v>60</v>
      </c>
      <c r="D3928" s="60">
        <v>2699</v>
      </c>
      <c r="E3928" s="22">
        <v>45</v>
      </c>
      <c r="F3928" s="49" t="s">
        <v>7</v>
      </c>
      <c r="G3928" s="49" t="s">
        <v>5</v>
      </c>
      <c r="H3928" s="73">
        <v>38.950000000000003</v>
      </c>
      <c r="I3928" s="73" t="s">
        <v>81</v>
      </c>
      <c r="J3928" s="74">
        <v>0</v>
      </c>
      <c r="K3928" s="73">
        <v>38.950000000000003</v>
      </c>
      <c r="L3928" s="73">
        <v>22.33</v>
      </c>
      <c r="M3928" s="22">
        <v>6</v>
      </c>
      <c r="N3928" s="22">
        <v>3029</v>
      </c>
      <c r="O3928" s="22" t="s">
        <v>46</v>
      </c>
      <c r="P3928" s="22" t="s">
        <v>23</v>
      </c>
      <c r="Q3928" s="75">
        <v>233.70000000000002</v>
      </c>
      <c r="R3928" s="73">
        <v>0</v>
      </c>
      <c r="S3928" s="73">
        <v>99.720000000000027</v>
      </c>
    </row>
    <row r="3929" spans="1:19" x14ac:dyDescent="0.35">
      <c r="A3929" s="72">
        <v>41416</v>
      </c>
      <c r="B3929" s="22" t="s">
        <v>102</v>
      </c>
      <c r="C3929" s="72" t="s">
        <v>60</v>
      </c>
      <c r="D3929" s="60">
        <v>2700</v>
      </c>
      <c r="E3929" s="22">
        <v>28</v>
      </c>
      <c r="F3929" s="49" t="s">
        <v>9</v>
      </c>
      <c r="G3929" s="49" t="s">
        <v>5</v>
      </c>
      <c r="H3929" s="73">
        <v>0.95</v>
      </c>
      <c r="I3929" s="73" t="s">
        <v>78</v>
      </c>
      <c r="J3929" s="74">
        <v>0</v>
      </c>
      <c r="K3929" s="73">
        <v>0.95</v>
      </c>
      <c r="L3929" s="73">
        <v>0.5</v>
      </c>
      <c r="M3929" s="22">
        <v>14</v>
      </c>
      <c r="N3929" s="22">
        <v>3027</v>
      </c>
      <c r="O3929" s="22" t="s">
        <v>50</v>
      </c>
      <c r="P3929" s="22" t="s">
        <v>23</v>
      </c>
      <c r="Q3929" s="75">
        <v>13.299999999999999</v>
      </c>
      <c r="R3929" s="73">
        <v>0</v>
      </c>
      <c r="S3929" s="73">
        <v>6.2999999999999989</v>
      </c>
    </row>
    <row r="3930" spans="1:19" x14ac:dyDescent="0.35">
      <c r="A3930" s="72">
        <v>41416</v>
      </c>
      <c r="B3930" s="22" t="s">
        <v>102</v>
      </c>
      <c r="C3930" s="72" t="s">
        <v>60</v>
      </c>
      <c r="D3930" s="60">
        <v>2701</v>
      </c>
      <c r="E3930" s="22">
        <v>40</v>
      </c>
      <c r="F3930" s="49" t="s">
        <v>7</v>
      </c>
      <c r="G3930" s="49" t="s">
        <v>5</v>
      </c>
      <c r="H3930" s="73">
        <v>16.95</v>
      </c>
      <c r="I3930" s="73" t="s">
        <v>79</v>
      </c>
      <c r="J3930" s="74">
        <v>0</v>
      </c>
      <c r="K3930" s="73">
        <v>16.95</v>
      </c>
      <c r="L3930" s="73">
        <v>6.53</v>
      </c>
      <c r="M3930" s="22">
        <v>18</v>
      </c>
      <c r="N3930" s="22">
        <v>3022</v>
      </c>
      <c r="O3930" s="22" t="s">
        <v>43</v>
      </c>
      <c r="P3930" s="22" t="s">
        <v>44</v>
      </c>
      <c r="Q3930" s="75">
        <v>305.09999999999997</v>
      </c>
      <c r="R3930" s="73">
        <v>0</v>
      </c>
      <c r="S3930" s="73">
        <v>187.55999999999997</v>
      </c>
    </row>
    <row r="3931" spans="1:19" x14ac:dyDescent="0.35">
      <c r="A3931" s="72">
        <v>41416</v>
      </c>
      <c r="B3931" s="22" t="s">
        <v>102</v>
      </c>
      <c r="C3931" s="72" t="s">
        <v>60</v>
      </c>
      <c r="D3931" s="60">
        <v>2701</v>
      </c>
      <c r="E3931" s="22">
        <v>8</v>
      </c>
      <c r="F3931" s="49" t="s">
        <v>7</v>
      </c>
      <c r="G3931" s="49" t="s">
        <v>5</v>
      </c>
      <c r="H3931" s="73">
        <v>7.95</v>
      </c>
      <c r="I3931" s="73" t="s">
        <v>78</v>
      </c>
      <c r="J3931" s="74">
        <v>0</v>
      </c>
      <c r="K3931" s="73">
        <v>7.95</v>
      </c>
      <c r="L3931" s="73">
        <v>4.53</v>
      </c>
      <c r="M3931" s="22">
        <v>11</v>
      </c>
      <c r="N3931" s="22">
        <v>3022</v>
      </c>
      <c r="O3931" s="22" t="s">
        <v>43</v>
      </c>
      <c r="P3931" s="22" t="s">
        <v>44</v>
      </c>
      <c r="Q3931" s="75">
        <v>87.45</v>
      </c>
      <c r="R3931" s="73">
        <v>0</v>
      </c>
      <c r="S3931" s="73">
        <v>37.619999999999997</v>
      </c>
    </row>
    <row r="3932" spans="1:19" x14ac:dyDescent="0.35">
      <c r="A3932" s="72">
        <v>41416</v>
      </c>
      <c r="B3932" s="22" t="s">
        <v>102</v>
      </c>
      <c r="C3932" s="72" t="s">
        <v>60</v>
      </c>
      <c r="D3932" s="60">
        <v>2702</v>
      </c>
      <c r="E3932" s="22">
        <v>15</v>
      </c>
      <c r="F3932" s="49" t="s">
        <v>9</v>
      </c>
      <c r="G3932" s="49" t="s">
        <v>5</v>
      </c>
      <c r="H3932" s="73">
        <v>28.95</v>
      </c>
      <c r="I3932" s="73" t="s">
        <v>80</v>
      </c>
      <c r="J3932" s="74">
        <v>0</v>
      </c>
      <c r="K3932" s="73">
        <v>28.95</v>
      </c>
      <c r="L3932" s="73">
        <v>17.53</v>
      </c>
      <c r="M3932" s="22">
        <v>5</v>
      </c>
      <c r="N3932" s="22">
        <v>3023</v>
      </c>
      <c r="O3932" s="22" t="s">
        <v>38</v>
      </c>
      <c r="P3932" s="22" t="s">
        <v>23</v>
      </c>
      <c r="Q3932" s="75">
        <v>144.75</v>
      </c>
      <c r="R3932" s="73">
        <v>0</v>
      </c>
      <c r="S3932" s="73">
        <v>57.099999999999994</v>
      </c>
    </row>
    <row r="3933" spans="1:19" x14ac:dyDescent="0.35">
      <c r="A3933" s="72">
        <v>41416</v>
      </c>
      <c r="B3933" s="22" t="s">
        <v>102</v>
      </c>
      <c r="C3933" s="72" t="s">
        <v>60</v>
      </c>
      <c r="D3933" s="60">
        <v>2702</v>
      </c>
      <c r="E3933" s="22">
        <v>47</v>
      </c>
      <c r="F3933" s="49" t="s">
        <v>9</v>
      </c>
      <c r="G3933" s="49" t="s">
        <v>5</v>
      </c>
      <c r="H3933" s="73">
        <v>28.95</v>
      </c>
      <c r="I3933" s="73" t="s">
        <v>80</v>
      </c>
      <c r="J3933" s="74">
        <v>0.1</v>
      </c>
      <c r="K3933" s="73">
        <v>26.06</v>
      </c>
      <c r="L3933" s="73">
        <v>8.86</v>
      </c>
      <c r="M3933" s="22">
        <v>3</v>
      </c>
      <c r="N3933" s="22">
        <v>3023</v>
      </c>
      <c r="O3933" s="22" t="s">
        <v>38</v>
      </c>
      <c r="P3933" s="22" t="s">
        <v>23</v>
      </c>
      <c r="Q3933" s="75">
        <v>78.179999999999993</v>
      </c>
      <c r="R3933" s="73">
        <v>2.8900000000000006</v>
      </c>
      <c r="S3933" s="73">
        <v>51.599999999999994</v>
      </c>
    </row>
    <row r="3934" spans="1:19" x14ac:dyDescent="0.35">
      <c r="A3934" s="72">
        <v>41416</v>
      </c>
      <c r="B3934" s="22" t="s">
        <v>102</v>
      </c>
      <c r="C3934" s="72" t="s">
        <v>60</v>
      </c>
      <c r="D3934" s="60">
        <v>2702</v>
      </c>
      <c r="E3934" s="22">
        <v>21</v>
      </c>
      <c r="F3934" s="49" t="s">
        <v>9</v>
      </c>
      <c r="G3934" s="49" t="s">
        <v>5</v>
      </c>
      <c r="H3934" s="73">
        <v>26.95</v>
      </c>
      <c r="I3934" s="73" t="s">
        <v>80</v>
      </c>
      <c r="J3934" s="74">
        <v>0</v>
      </c>
      <c r="K3934" s="73">
        <v>26.95</v>
      </c>
      <c r="L3934" s="73">
        <v>12.42</v>
      </c>
      <c r="M3934" s="22">
        <v>2</v>
      </c>
      <c r="N3934" s="22">
        <v>3023</v>
      </c>
      <c r="O3934" s="22" t="s">
        <v>38</v>
      </c>
      <c r="P3934" s="22" t="s">
        <v>23</v>
      </c>
      <c r="Q3934" s="75">
        <v>53.9</v>
      </c>
      <c r="R3934" s="73">
        <v>0</v>
      </c>
      <c r="S3934" s="73">
        <v>29.06</v>
      </c>
    </row>
    <row r="3935" spans="1:19" x14ac:dyDescent="0.35">
      <c r="A3935" s="72">
        <v>41416</v>
      </c>
      <c r="B3935" s="22" t="s">
        <v>102</v>
      </c>
      <c r="C3935" s="72" t="s">
        <v>60</v>
      </c>
      <c r="D3935" s="60">
        <v>2702</v>
      </c>
      <c r="E3935" s="22">
        <v>46</v>
      </c>
      <c r="F3935" s="49" t="s">
        <v>9</v>
      </c>
      <c r="G3935" s="49" t="s">
        <v>5</v>
      </c>
      <c r="H3935" s="73">
        <v>55.95</v>
      </c>
      <c r="I3935" s="73" t="s">
        <v>83</v>
      </c>
      <c r="J3935" s="74">
        <v>0</v>
      </c>
      <c r="K3935" s="73">
        <v>55.95</v>
      </c>
      <c r="L3935" s="73">
        <v>32.47</v>
      </c>
      <c r="M3935" s="22">
        <v>6</v>
      </c>
      <c r="N3935" s="22">
        <v>3023</v>
      </c>
      <c r="O3935" s="22" t="s">
        <v>38</v>
      </c>
      <c r="P3935" s="22" t="s">
        <v>23</v>
      </c>
      <c r="Q3935" s="75">
        <v>335.70000000000005</v>
      </c>
      <c r="R3935" s="73">
        <v>0</v>
      </c>
      <c r="S3935" s="73">
        <v>140.88000000000002</v>
      </c>
    </row>
    <row r="3936" spans="1:19" x14ac:dyDescent="0.35">
      <c r="A3936" s="72">
        <v>41416</v>
      </c>
      <c r="B3936" s="22" t="s">
        <v>102</v>
      </c>
      <c r="C3936" s="72" t="s">
        <v>60</v>
      </c>
      <c r="D3936" s="60">
        <v>2703</v>
      </c>
      <c r="E3936" s="22">
        <v>1</v>
      </c>
      <c r="F3936" s="49" t="s">
        <v>7</v>
      </c>
      <c r="G3936" s="49" t="s">
        <v>5</v>
      </c>
      <c r="H3936" s="73">
        <v>43.95</v>
      </c>
      <c r="I3936" s="73" t="s">
        <v>82</v>
      </c>
      <c r="J3936" s="74">
        <v>0</v>
      </c>
      <c r="K3936" s="73">
        <v>43.95</v>
      </c>
      <c r="L3936" s="73">
        <v>25.6</v>
      </c>
      <c r="M3936" s="22">
        <v>1</v>
      </c>
      <c r="N3936" s="22">
        <v>3028</v>
      </c>
      <c r="O3936" s="22" t="s">
        <v>39</v>
      </c>
      <c r="P3936" s="22" t="s">
        <v>27</v>
      </c>
      <c r="Q3936" s="75">
        <v>43.95</v>
      </c>
      <c r="R3936" s="73">
        <v>0</v>
      </c>
      <c r="S3936" s="73">
        <v>18.350000000000001</v>
      </c>
    </row>
    <row r="3937" spans="1:19" x14ac:dyDescent="0.35">
      <c r="A3937" s="72">
        <v>41416</v>
      </c>
      <c r="B3937" s="22" t="s">
        <v>102</v>
      </c>
      <c r="C3937" s="72" t="s">
        <v>60</v>
      </c>
      <c r="D3937" s="60">
        <v>2704</v>
      </c>
      <c r="E3937" s="22">
        <v>39</v>
      </c>
      <c r="F3937" s="49" t="s">
        <v>9</v>
      </c>
      <c r="G3937" s="49" t="s">
        <v>5</v>
      </c>
      <c r="H3937" s="73">
        <v>26.95</v>
      </c>
      <c r="I3937" s="73" t="s">
        <v>80</v>
      </c>
      <c r="J3937" s="74">
        <v>0</v>
      </c>
      <c r="K3937" s="73">
        <v>26.95</v>
      </c>
      <c r="L3937" s="73">
        <v>12.24</v>
      </c>
      <c r="M3937" s="22">
        <v>19</v>
      </c>
      <c r="N3937" s="22">
        <v>3023</v>
      </c>
      <c r="O3937" s="22" t="s">
        <v>38</v>
      </c>
      <c r="P3937" s="22" t="s">
        <v>23</v>
      </c>
      <c r="Q3937" s="75">
        <v>512.04999999999995</v>
      </c>
      <c r="R3937" s="73">
        <v>0</v>
      </c>
      <c r="S3937" s="73">
        <v>279.49</v>
      </c>
    </row>
    <row r="3938" spans="1:19" x14ac:dyDescent="0.35">
      <c r="A3938" s="72">
        <v>41416</v>
      </c>
      <c r="B3938" s="22" t="s">
        <v>102</v>
      </c>
      <c r="C3938" s="72" t="s">
        <v>60</v>
      </c>
      <c r="D3938" s="60">
        <v>2705</v>
      </c>
      <c r="E3938" s="22">
        <v>43</v>
      </c>
      <c r="F3938" s="49" t="s">
        <v>9</v>
      </c>
      <c r="G3938" s="49" t="s">
        <v>5</v>
      </c>
      <c r="H3938" s="73">
        <v>11.95</v>
      </c>
      <c r="I3938" s="73" t="s">
        <v>79</v>
      </c>
      <c r="J3938" s="74">
        <v>0</v>
      </c>
      <c r="K3938" s="73">
        <v>11.95</v>
      </c>
      <c r="L3938" s="73">
        <v>3.32</v>
      </c>
      <c r="M3938" s="22">
        <v>6</v>
      </c>
      <c r="N3938" s="22">
        <v>3030</v>
      </c>
      <c r="O3938" s="22" t="s">
        <v>40</v>
      </c>
      <c r="P3938" s="22" t="s">
        <v>41</v>
      </c>
      <c r="Q3938" s="75">
        <v>71.699999999999989</v>
      </c>
      <c r="R3938" s="73">
        <v>0</v>
      </c>
      <c r="S3938" s="73">
        <v>51.779999999999994</v>
      </c>
    </row>
    <row r="3939" spans="1:19" x14ac:dyDescent="0.35">
      <c r="A3939" s="72">
        <v>41416</v>
      </c>
      <c r="B3939" s="22" t="s">
        <v>102</v>
      </c>
      <c r="C3939" s="72" t="s">
        <v>60</v>
      </c>
      <c r="D3939" s="60">
        <v>2706</v>
      </c>
      <c r="E3939" s="22">
        <v>42</v>
      </c>
      <c r="F3939" s="49" t="s">
        <v>7</v>
      </c>
      <c r="G3939" s="49" t="s">
        <v>5</v>
      </c>
      <c r="H3939" s="73">
        <v>35.950000000000003</v>
      </c>
      <c r="I3939" s="73" t="s">
        <v>81</v>
      </c>
      <c r="J3939" s="74">
        <v>0.2</v>
      </c>
      <c r="K3939" s="73">
        <v>28.76</v>
      </c>
      <c r="L3939" s="73">
        <v>20.25</v>
      </c>
      <c r="M3939" s="22">
        <v>2</v>
      </c>
      <c r="N3939" s="22">
        <v>3026</v>
      </c>
      <c r="O3939" s="22" t="s">
        <v>51</v>
      </c>
      <c r="P3939" s="22" t="s">
        <v>41</v>
      </c>
      <c r="Q3939" s="75">
        <v>57.52</v>
      </c>
      <c r="R3939" s="73">
        <v>7.1900000000000013</v>
      </c>
      <c r="S3939" s="73">
        <v>17.020000000000003</v>
      </c>
    </row>
    <row r="3940" spans="1:19" x14ac:dyDescent="0.35">
      <c r="A3940" s="72">
        <v>41416</v>
      </c>
      <c r="B3940" s="22" t="s">
        <v>102</v>
      </c>
      <c r="C3940" s="72" t="s">
        <v>60</v>
      </c>
      <c r="D3940" s="60">
        <v>2706</v>
      </c>
      <c r="E3940" s="22">
        <v>18</v>
      </c>
      <c r="F3940" s="49" t="s">
        <v>7</v>
      </c>
      <c r="G3940" s="49" t="s">
        <v>5</v>
      </c>
      <c r="H3940" s="73">
        <v>54.95</v>
      </c>
      <c r="I3940" s="73" t="s">
        <v>83</v>
      </c>
      <c r="J3940" s="74">
        <v>0</v>
      </c>
      <c r="K3940" s="73">
        <v>54.95</v>
      </c>
      <c r="L3940" s="73">
        <v>26.65</v>
      </c>
      <c r="M3940" s="22">
        <v>7</v>
      </c>
      <c r="N3940" s="22">
        <v>3026</v>
      </c>
      <c r="O3940" s="22" t="s">
        <v>51</v>
      </c>
      <c r="P3940" s="22" t="s">
        <v>41</v>
      </c>
      <c r="Q3940" s="75">
        <v>384.65000000000003</v>
      </c>
      <c r="R3940" s="73">
        <v>0</v>
      </c>
      <c r="S3940" s="73">
        <v>198.10000000000002</v>
      </c>
    </row>
    <row r="3941" spans="1:19" x14ac:dyDescent="0.35">
      <c r="A3941" s="72">
        <v>41416</v>
      </c>
      <c r="B3941" s="22" t="s">
        <v>102</v>
      </c>
      <c r="C3941" s="72" t="s">
        <v>60</v>
      </c>
      <c r="D3941" s="60">
        <v>2706</v>
      </c>
      <c r="E3941" s="22">
        <v>46</v>
      </c>
      <c r="F3941" s="49" t="s">
        <v>7</v>
      </c>
      <c r="G3941" s="49" t="s">
        <v>5</v>
      </c>
      <c r="H3941" s="73">
        <v>55.95</v>
      </c>
      <c r="I3941" s="73" t="s">
        <v>83</v>
      </c>
      <c r="J3941" s="74">
        <v>0.1</v>
      </c>
      <c r="K3941" s="73">
        <v>50.36</v>
      </c>
      <c r="L3941" s="73">
        <v>32.47</v>
      </c>
      <c r="M3941" s="22">
        <v>25</v>
      </c>
      <c r="N3941" s="22">
        <v>3026</v>
      </c>
      <c r="O3941" s="22" t="s">
        <v>51</v>
      </c>
      <c r="P3941" s="22" t="s">
        <v>41</v>
      </c>
      <c r="Q3941" s="75">
        <v>1259</v>
      </c>
      <c r="R3941" s="73">
        <v>5.5900000000000034</v>
      </c>
      <c r="S3941" s="73">
        <v>447.25</v>
      </c>
    </row>
    <row r="3942" spans="1:19" x14ac:dyDescent="0.35">
      <c r="A3942" s="72">
        <v>41416</v>
      </c>
      <c r="B3942" s="22" t="s">
        <v>102</v>
      </c>
      <c r="C3942" s="72" t="s">
        <v>60</v>
      </c>
      <c r="D3942" s="60">
        <v>2707</v>
      </c>
      <c r="E3942" s="22">
        <v>27</v>
      </c>
      <c r="F3942" s="49" t="s">
        <v>7</v>
      </c>
      <c r="G3942" s="49" t="s">
        <v>5</v>
      </c>
      <c r="H3942" s="73">
        <v>4.95</v>
      </c>
      <c r="I3942" s="73" t="s">
        <v>78</v>
      </c>
      <c r="J3942" s="74">
        <v>0.1</v>
      </c>
      <c r="K3942" s="73">
        <v>4.46</v>
      </c>
      <c r="L3942" s="73">
        <v>1.82</v>
      </c>
      <c r="M3942" s="22">
        <v>8</v>
      </c>
      <c r="N3942" s="22">
        <v>3028</v>
      </c>
      <c r="O3942" s="22" t="s">
        <v>39</v>
      </c>
      <c r="P3942" s="22" t="s">
        <v>27</v>
      </c>
      <c r="Q3942" s="75">
        <v>35.68</v>
      </c>
      <c r="R3942" s="73">
        <v>0.49000000000000021</v>
      </c>
      <c r="S3942" s="73">
        <v>21.119999999999997</v>
      </c>
    </row>
    <row r="3943" spans="1:19" x14ac:dyDescent="0.35">
      <c r="A3943" s="72">
        <v>41416</v>
      </c>
      <c r="B3943" s="22" t="s">
        <v>102</v>
      </c>
      <c r="C3943" s="72" t="s">
        <v>60</v>
      </c>
      <c r="D3943" s="60">
        <v>2707</v>
      </c>
      <c r="E3943" s="22">
        <v>22</v>
      </c>
      <c r="F3943" s="49" t="s">
        <v>7</v>
      </c>
      <c r="G3943" s="49" t="s">
        <v>5</v>
      </c>
      <c r="H3943" s="73">
        <v>0.95</v>
      </c>
      <c r="I3943" s="73" t="s">
        <v>78</v>
      </c>
      <c r="J3943" s="74">
        <v>0</v>
      </c>
      <c r="K3943" s="73">
        <v>0.95</v>
      </c>
      <c r="L3943" s="73">
        <v>0.56999999999999995</v>
      </c>
      <c r="M3943" s="22">
        <v>4</v>
      </c>
      <c r="N3943" s="22">
        <v>3028</v>
      </c>
      <c r="O3943" s="22" t="s">
        <v>39</v>
      </c>
      <c r="P3943" s="22" t="s">
        <v>27</v>
      </c>
      <c r="Q3943" s="75">
        <v>3.8</v>
      </c>
      <c r="R3943" s="73">
        <v>0</v>
      </c>
      <c r="S3943" s="73">
        <v>1.52</v>
      </c>
    </row>
    <row r="3944" spans="1:19" x14ac:dyDescent="0.35">
      <c r="A3944" s="72">
        <v>41416</v>
      </c>
      <c r="B3944" s="22" t="s">
        <v>102</v>
      </c>
      <c r="C3944" s="72" t="s">
        <v>60</v>
      </c>
      <c r="D3944" s="60">
        <v>2708</v>
      </c>
      <c r="E3944" s="22">
        <v>16</v>
      </c>
      <c r="F3944" s="49" t="s">
        <v>9</v>
      </c>
      <c r="G3944" s="49" t="s">
        <v>5</v>
      </c>
      <c r="H3944" s="73">
        <v>27.95</v>
      </c>
      <c r="I3944" s="73" t="s">
        <v>80</v>
      </c>
      <c r="J3944" s="74">
        <v>0</v>
      </c>
      <c r="K3944" s="73">
        <v>27.95</v>
      </c>
      <c r="L3944" s="73">
        <v>15.85</v>
      </c>
      <c r="M3944" s="22">
        <v>4</v>
      </c>
      <c r="N3944" s="22">
        <v>3010</v>
      </c>
      <c r="O3944" s="22" t="s">
        <v>45</v>
      </c>
      <c r="P3944" s="22" t="s">
        <v>44</v>
      </c>
      <c r="Q3944" s="75">
        <v>111.8</v>
      </c>
      <c r="R3944" s="73">
        <v>0</v>
      </c>
      <c r="S3944" s="73">
        <v>48.4</v>
      </c>
    </row>
    <row r="3945" spans="1:19" x14ac:dyDescent="0.35">
      <c r="A3945" s="72">
        <v>41416</v>
      </c>
      <c r="B3945" s="22" t="s">
        <v>102</v>
      </c>
      <c r="C3945" s="72" t="s">
        <v>60</v>
      </c>
      <c r="D3945" s="60">
        <v>2709</v>
      </c>
      <c r="E3945" s="22">
        <v>31</v>
      </c>
      <c r="F3945" s="49" t="s">
        <v>7</v>
      </c>
      <c r="G3945" s="49" t="s">
        <v>5</v>
      </c>
      <c r="H3945" s="73">
        <v>0.95</v>
      </c>
      <c r="I3945" s="73" t="s">
        <v>78</v>
      </c>
      <c r="J3945" s="74">
        <v>0</v>
      </c>
      <c r="K3945" s="73">
        <v>0.95</v>
      </c>
      <c r="L3945" s="73">
        <v>0.34</v>
      </c>
      <c r="M3945" s="22">
        <v>14</v>
      </c>
      <c r="N3945" s="22">
        <v>3022</v>
      </c>
      <c r="O3945" s="22" t="s">
        <v>43</v>
      </c>
      <c r="P3945" s="22" t="s">
        <v>44</v>
      </c>
      <c r="Q3945" s="75">
        <v>13.299999999999999</v>
      </c>
      <c r="R3945" s="73">
        <v>0</v>
      </c>
      <c r="S3945" s="73">
        <v>8.5399999999999991</v>
      </c>
    </row>
    <row r="3946" spans="1:19" x14ac:dyDescent="0.35">
      <c r="A3946" s="72">
        <v>41416</v>
      </c>
      <c r="B3946" s="22" t="s">
        <v>102</v>
      </c>
      <c r="C3946" s="72" t="s">
        <v>60</v>
      </c>
      <c r="D3946" s="60">
        <v>2709</v>
      </c>
      <c r="E3946" s="22">
        <v>23</v>
      </c>
      <c r="F3946" s="49" t="s">
        <v>7</v>
      </c>
      <c r="G3946" s="49" t="s">
        <v>5</v>
      </c>
      <c r="H3946" s="73">
        <v>2.95</v>
      </c>
      <c r="I3946" s="73" t="s">
        <v>78</v>
      </c>
      <c r="J3946" s="74">
        <v>0</v>
      </c>
      <c r="K3946" s="73">
        <v>2.95</v>
      </c>
      <c r="L3946" s="73">
        <v>1.68</v>
      </c>
      <c r="M3946" s="22">
        <v>2</v>
      </c>
      <c r="N3946" s="22">
        <v>3022</v>
      </c>
      <c r="O3946" s="22" t="s">
        <v>43</v>
      </c>
      <c r="P3946" s="22" t="s">
        <v>44</v>
      </c>
      <c r="Q3946" s="75">
        <v>5.9</v>
      </c>
      <c r="R3946" s="73">
        <v>0</v>
      </c>
      <c r="S3946" s="73">
        <v>2.5400000000000005</v>
      </c>
    </row>
    <row r="3947" spans="1:19" x14ac:dyDescent="0.35">
      <c r="A3947" s="72">
        <v>41416</v>
      </c>
      <c r="B3947" s="22" t="s">
        <v>102</v>
      </c>
      <c r="C3947" s="72" t="s">
        <v>60</v>
      </c>
      <c r="D3947" s="60">
        <v>2710</v>
      </c>
      <c r="E3947" s="22">
        <v>5</v>
      </c>
      <c r="F3947" s="49" t="s">
        <v>9</v>
      </c>
      <c r="G3947" s="49" t="s">
        <v>5</v>
      </c>
      <c r="H3947" s="73">
        <v>24.95</v>
      </c>
      <c r="I3947" s="73" t="s">
        <v>80</v>
      </c>
      <c r="J3947" s="74">
        <v>0</v>
      </c>
      <c r="K3947" s="73">
        <v>24.95</v>
      </c>
      <c r="L3947" s="73">
        <v>12.27</v>
      </c>
      <c r="M3947" s="22">
        <v>6</v>
      </c>
      <c r="N3947" s="22">
        <v>3021</v>
      </c>
      <c r="O3947" s="22" t="s">
        <v>26</v>
      </c>
      <c r="P3947" s="22" t="s">
        <v>27</v>
      </c>
      <c r="Q3947" s="75">
        <v>149.69999999999999</v>
      </c>
      <c r="R3947" s="73">
        <v>0</v>
      </c>
      <c r="S3947" s="73">
        <v>76.08</v>
      </c>
    </row>
    <row r="3948" spans="1:19" x14ac:dyDescent="0.35">
      <c r="A3948" s="72">
        <v>41416</v>
      </c>
      <c r="B3948" s="22" t="s">
        <v>102</v>
      </c>
      <c r="C3948" s="72" t="s">
        <v>60</v>
      </c>
      <c r="D3948" s="60">
        <v>2711</v>
      </c>
      <c r="E3948" s="22">
        <v>40</v>
      </c>
      <c r="F3948" s="49" t="s">
        <v>7</v>
      </c>
      <c r="G3948" s="49" t="s">
        <v>5</v>
      </c>
      <c r="H3948" s="73">
        <v>16.95</v>
      </c>
      <c r="I3948" s="73" t="s">
        <v>79</v>
      </c>
      <c r="J3948" s="74">
        <v>0</v>
      </c>
      <c r="K3948" s="73">
        <v>16.95</v>
      </c>
      <c r="L3948" s="73">
        <v>6.53</v>
      </c>
      <c r="M3948" s="22">
        <v>8</v>
      </c>
      <c r="N3948" s="22">
        <v>3015</v>
      </c>
      <c r="O3948" s="22" t="s">
        <v>37</v>
      </c>
      <c r="P3948" s="22" t="s">
        <v>29</v>
      </c>
      <c r="Q3948" s="75">
        <v>135.6</v>
      </c>
      <c r="R3948" s="73">
        <v>0</v>
      </c>
      <c r="S3948" s="73">
        <v>83.359999999999985</v>
      </c>
    </row>
    <row r="3949" spans="1:19" x14ac:dyDescent="0.35">
      <c r="A3949" s="72">
        <v>41416</v>
      </c>
      <c r="B3949" s="22" t="s">
        <v>102</v>
      </c>
      <c r="C3949" s="72" t="s">
        <v>60</v>
      </c>
      <c r="D3949" s="60">
        <v>2712</v>
      </c>
      <c r="E3949" s="22">
        <v>47</v>
      </c>
      <c r="F3949" s="49" t="s">
        <v>9</v>
      </c>
      <c r="G3949" s="49" t="s">
        <v>5</v>
      </c>
      <c r="H3949" s="73">
        <v>28.95</v>
      </c>
      <c r="I3949" s="73" t="s">
        <v>80</v>
      </c>
      <c r="J3949" s="74">
        <v>0</v>
      </c>
      <c r="K3949" s="73">
        <v>28.95</v>
      </c>
      <c r="L3949" s="73">
        <v>8.86</v>
      </c>
      <c r="M3949" s="22">
        <v>2</v>
      </c>
      <c r="N3949" s="22">
        <v>3033</v>
      </c>
      <c r="O3949" s="22" t="s">
        <v>22</v>
      </c>
      <c r="P3949" s="22" t="s">
        <v>23</v>
      </c>
      <c r="Q3949" s="75">
        <v>57.9</v>
      </c>
      <c r="R3949" s="73">
        <v>0</v>
      </c>
      <c r="S3949" s="73">
        <v>40.18</v>
      </c>
    </row>
    <row r="3950" spans="1:19" x14ac:dyDescent="0.35">
      <c r="A3950" s="72">
        <v>41416</v>
      </c>
      <c r="B3950" s="22" t="s">
        <v>102</v>
      </c>
      <c r="C3950" s="72" t="s">
        <v>60</v>
      </c>
      <c r="D3950" s="60">
        <v>2713</v>
      </c>
      <c r="E3950" s="22">
        <v>16</v>
      </c>
      <c r="F3950" s="49" t="s">
        <v>9</v>
      </c>
      <c r="G3950" s="49" t="s">
        <v>5</v>
      </c>
      <c r="H3950" s="73">
        <v>27.95</v>
      </c>
      <c r="I3950" s="73" t="s">
        <v>80</v>
      </c>
      <c r="J3950" s="74">
        <v>0</v>
      </c>
      <c r="K3950" s="73">
        <v>27.95</v>
      </c>
      <c r="L3950" s="73">
        <v>15.85</v>
      </c>
      <c r="M3950" s="22">
        <v>2</v>
      </c>
      <c r="N3950" s="22">
        <v>3025</v>
      </c>
      <c r="O3950" s="22" t="s">
        <v>35</v>
      </c>
      <c r="P3950" s="22" t="s">
        <v>31</v>
      </c>
      <c r="Q3950" s="75">
        <v>55.9</v>
      </c>
      <c r="R3950" s="73">
        <v>0</v>
      </c>
      <c r="S3950" s="73">
        <v>24.2</v>
      </c>
    </row>
    <row r="3951" spans="1:19" x14ac:dyDescent="0.35">
      <c r="A3951" s="72">
        <v>41416</v>
      </c>
      <c r="B3951" s="22" t="s">
        <v>102</v>
      </c>
      <c r="C3951" s="72" t="s">
        <v>60</v>
      </c>
      <c r="D3951" s="60">
        <v>2714</v>
      </c>
      <c r="E3951" s="22">
        <v>19</v>
      </c>
      <c r="F3951" s="49" t="s">
        <v>7</v>
      </c>
      <c r="G3951" s="49" t="s">
        <v>5</v>
      </c>
      <c r="H3951" s="73">
        <v>49.95</v>
      </c>
      <c r="I3951" s="73" t="s">
        <v>82</v>
      </c>
      <c r="J3951" s="74">
        <v>0</v>
      </c>
      <c r="K3951" s="73">
        <v>49.95</v>
      </c>
      <c r="L3951" s="73">
        <v>24.77</v>
      </c>
      <c r="M3951" s="22">
        <v>1</v>
      </c>
      <c r="N3951" s="22">
        <v>3018</v>
      </c>
      <c r="O3951" s="22" t="s">
        <v>49</v>
      </c>
      <c r="P3951" s="22" t="s">
        <v>41</v>
      </c>
      <c r="Q3951" s="75">
        <v>49.95</v>
      </c>
      <c r="R3951" s="73">
        <v>0</v>
      </c>
      <c r="S3951" s="73">
        <v>25.180000000000003</v>
      </c>
    </row>
    <row r="3952" spans="1:19" x14ac:dyDescent="0.35">
      <c r="A3952" s="72">
        <v>41416</v>
      </c>
      <c r="B3952" s="22" t="s">
        <v>102</v>
      </c>
      <c r="C3952" s="72" t="s">
        <v>60</v>
      </c>
      <c r="D3952" s="60">
        <v>2714</v>
      </c>
      <c r="E3952" s="22">
        <v>47</v>
      </c>
      <c r="F3952" s="49" t="s">
        <v>7</v>
      </c>
      <c r="G3952" s="49" t="s">
        <v>5</v>
      </c>
      <c r="H3952" s="73">
        <v>28.95</v>
      </c>
      <c r="I3952" s="73" t="s">
        <v>80</v>
      </c>
      <c r="J3952" s="74">
        <v>0</v>
      </c>
      <c r="K3952" s="73">
        <v>28.95</v>
      </c>
      <c r="L3952" s="73">
        <v>8.86</v>
      </c>
      <c r="M3952" s="22">
        <v>14</v>
      </c>
      <c r="N3952" s="22">
        <v>3018</v>
      </c>
      <c r="O3952" s="22" t="s">
        <v>49</v>
      </c>
      <c r="P3952" s="22" t="s">
        <v>41</v>
      </c>
      <c r="Q3952" s="75">
        <v>405.3</v>
      </c>
      <c r="R3952" s="73">
        <v>0</v>
      </c>
      <c r="S3952" s="73">
        <v>281.26</v>
      </c>
    </row>
    <row r="3953" spans="1:19" x14ac:dyDescent="0.35">
      <c r="A3953" s="72">
        <v>41416</v>
      </c>
      <c r="B3953" s="22" t="s">
        <v>102</v>
      </c>
      <c r="C3953" s="72" t="s">
        <v>60</v>
      </c>
      <c r="D3953" s="60">
        <v>2714</v>
      </c>
      <c r="E3953" s="22">
        <v>20</v>
      </c>
      <c r="F3953" s="49" t="s">
        <v>7</v>
      </c>
      <c r="G3953" s="49" t="s">
        <v>5</v>
      </c>
      <c r="H3953" s="73">
        <v>16.95</v>
      </c>
      <c r="I3953" s="73" t="s">
        <v>79</v>
      </c>
      <c r="J3953" s="74">
        <v>0</v>
      </c>
      <c r="K3953" s="73">
        <v>16.95</v>
      </c>
      <c r="L3953" s="73">
        <v>6.76</v>
      </c>
      <c r="M3953" s="22">
        <v>9</v>
      </c>
      <c r="N3953" s="22">
        <v>3018</v>
      </c>
      <c r="O3953" s="22" t="s">
        <v>49</v>
      </c>
      <c r="P3953" s="22" t="s">
        <v>41</v>
      </c>
      <c r="Q3953" s="75">
        <v>152.54999999999998</v>
      </c>
      <c r="R3953" s="73">
        <v>0</v>
      </c>
      <c r="S3953" s="73">
        <v>91.71</v>
      </c>
    </row>
    <row r="3954" spans="1:19" x14ac:dyDescent="0.35">
      <c r="A3954" s="72">
        <v>41416</v>
      </c>
      <c r="B3954" s="22" t="s">
        <v>102</v>
      </c>
      <c r="C3954" s="72" t="s">
        <v>60</v>
      </c>
      <c r="D3954" s="60">
        <v>2715</v>
      </c>
      <c r="E3954" s="22">
        <v>4</v>
      </c>
      <c r="F3954" s="49" t="s">
        <v>9</v>
      </c>
      <c r="G3954" s="49" t="s">
        <v>5</v>
      </c>
      <c r="H3954" s="73">
        <v>73.95</v>
      </c>
      <c r="I3954" s="73" t="s">
        <v>83</v>
      </c>
      <c r="J3954" s="74">
        <v>0</v>
      </c>
      <c r="K3954" s="73">
        <v>73.95</v>
      </c>
      <c r="L3954" s="73">
        <v>38.86</v>
      </c>
      <c r="M3954" s="22">
        <v>1</v>
      </c>
      <c r="N3954" s="22">
        <v>3012</v>
      </c>
      <c r="O3954" s="22" t="s">
        <v>36</v>
      </c>
      <c r="P3954" s="22" t="s">
        <v>34</v>
      </c>
      <c r="Q3954" s="75">
        <v>73.95</v>
      </c>
      <c r="R3954" s="73">
        <v>0</v>
      </c>
      <c r="S3954" s="73">
        <v>35.090000000000003</v>
      </c>
    </row>
    <row r="3955" spans="1:19" x14ac:dyDescent="0.35">
      <c r="A3955" s="72">
        <v>41416</v>
      </c>
      <c r="B3955" s="22" t="s">
        <v>102</v>
      </c>
      <c r="C3955" s="72" t="s">
        <v>60</v>
      </c>
      <c r="D3955" s="60">
        <v>2716</v>
      </c>
      <c r="E3955" s="22">
        <v>26</v>
      </c>
      <c r="F3955" s="49" t="s">
        <v>7</v>
      </c>
      <c r="G3955" s="49" t="s">
        <v>5</v>
      </c>
      <c r="H3955" s="73">
        <v>0.95</v>
      </c>
      <c r="I3955" s="73" t="s">
        <v>78</v>
      </c>
      <c r="J3955" s="74">
        <v>0</v>
      </c>
      <c r="K3955" s="73">
        <v>0.95</v>
      </c>
      <c r="L3955" s="73">
        <v>0.42</v>
      </c>
      <c r="M3955" s="22">
        <v>2</v>
      </c>
      <c r="N3955" s="22">
        <v>3016</v>
      </c>
      <c r="O3955" s="22" t="s">
        <v>42</v>
      </c>
      <c r="P3955" s="22" t="s">
        <v>29</v>
      </c>
      <c r="Q3955" s="75">
        <v>1.9</v>
      </c>
      <c r="R3955" s="73">
        <v>0</v>
      </c>
      <c r="S3955" s="73">
        <v>1.06</v>
      </c>
    </row>
    <row r="3956" spans="1:19" x14ac:dyDescent="0.35">
      <c r="A3956" s="72">
        <v>41416</v>
      </c>
      <c r="B3956" s="22" t="s">
        <v>102</v>
      </c>
      <c r="C3956" s="72" t="s">
        <v>60</v>
      </c>
      <c r="D3956" s="60">
        <v>2717</v>
      </c>
      <c r="E3956" s="22">
        <v>19</v>
      </c>
      <c r="F3956" s="49" t="s">
        <v>9</v>
      </c>
      <c r="G3956" s="49" t="s">
        <v>5</v>
      </c>
      <c r="H3956" s="73">
        <v>49.95</v>
      </c>
      <c r="I3956" s="73" t="s">
        <v>82</v>
      </c>
      <c r="J3956" s="74">
        <v>0</v>
      </c>
      <c r="K3956" s="73">
        <v>49.95</v>
      </c>
      <c r="L3956" s="73">
        <v>24.77</v>
      </c>
      <c r="M3956" s="22">
        <v>2</v>
      </c>
      <c r="N3956" s="22">
        <v>3031</v>
      </c>
      <c r="O3956" s="22" t="s">
        <v>48</v>
      </c>
      <c r="P3956" s="22" t="s">
        <v>23</v>
      </c>
      <c r="Q3956" s="75">
        <v>99.9</v>
      </c>
      <c r="R3956" s="73">
        <v>0</v>
      </c>
      <c r="S3956" s="73">
        <v>50.360000000000007</v>
      </c>
    </row>
    <row r="3957" spans="1:19" x14ac:dyDescent="0.35">
      <c r="A3957" s="72">
        <v>41416</v>
      </c>
      <c r="B3957" s="22" t="s">
        <v>102</v>
      </c>
      <c r="C3957" s="72" t="s">
        <v>60</v>
      </c>
      <c r="D3957" s="60">
        <v>2718</v>
      </c>
      <c r="E3957" s="22">
        <v>16</v>
      </c>
      <c r="F3957" s="49" t="s">
        <v>7</v>
      </c>
      <c r="G3957" s="49" t="s">
        <v>5</v>
      </c>
      <c r="H3957" s="73">
        <v>27.95</v>
      </c>
      <c r="I3957" s="73" t="s">
        <v>80</v>
      </c>
      <c r="J3957" s="74">
        <v>0</v>
      </c>
      <c r="K3957" s="73">
        <v>27.95</v>
      </c>
      <c r="L3957" s="73">
        <v>15.85</v>
      </c>
      <c r="M3957" s="22">
        <v>5</v>
      </c>
      <c r="N3957" s="22">
        <v>3025</v>
      </c>
      <c r="O3957" s="22" t="s">
        <v>35</v>
      </c>
      <c r="P3957" s="22" t="s">
        <v>31</v>
      </c>
      <c r="Q3957" s="75">
        <v>139.75</v>
      </c>
      <c r="R3957" s="73">
        <v>0</v>
      </c>
      <c r="S3957" s="73">
        <v>60.5</v>
      </c>
    </row>
    <row r="3958" spans="1:19" x14ac:dyDescent="0.35">
      <c r="A3958" s="72">
        <v>41416</v>
      </c>
      <c r="B3958" s="22" t="s">
        <v>102</v>
      </c>
      <c r="C3958" s="72" t="s">
        <v>60</v>
      </c>
      <c r="D3958" s="60">
        <v>2719</v>
      </c>
      <c r="E3958" s="22">
        <v>36</v>
      </c>
      <c r="F3958" s="49" t="s">
        <v>9</v>
      </c>
      <c r="G3958" s="49" t="s">
        <v>5</v>
      </c>
      <c r="H3958" s="73">
        <v>26.95</v>
      </c>
      <c r="I3958" s="73" t="s">
        <v>80</v>
      </c>
      <c r="J3958" s="74">
        <v>0</v>
      </c>
      <c r="K3958" s="73">
        <v>26.95</v>
      </c>
      <c r="L3958" s="73">
        <v>12.53</v>
      </c>
      <c r="M3958" s="22">
        <v>10</v>
      </c>
      <c r="N3958" s="22">
        <v>3022</v>
      </c>
      <c r="O3958" s="22" t="s">
        <v>43</v>
      </c>
      <c r="P3958" s="22" t="s">
        <v>44</v>
      </c>
      <c r="Q3958" s="75">
        <v>269.5</v>
      </c>
      <c r="R3958" s="73">
        <v>0</v>
      </c>
      <c r="S3958" s="73">
        <v>144.19999999999999</v>
      </c>
    </row>
    <row r="3959" spans="1:19" x14ac:dyDescent="0.35">
      <c r="A3959" s="72">
        <v>41416</v>
      </c>
      <c r="B3959" s="22" t="s">
        <v>102</v>
      </c>
      <c r="C3959" s="72" t="s">
        <v>60</v>
      </c>
      <c r="D3959" s="60">
        <v>2720</v>
      </c>
      <c r="E3959" s="22">
        <v>47</v>
      </c>
      <c r="F3959" s="49" t="s">
        <v>7</v>
      </c>
      <c r="G3959" s="49" t="s">
        <v>5</v>
      </c>
      <c r="H3959" s="73">
        <v>28.95</v>
      </c>
      <c r="I3959" s="73" t="s">
        <v>80</v>
      </c>
      <c r="J3959" s="74">
        <v>0</v>
      </c>
      <c r="K3959" s="73">
        <v>28.95</v>
      </c>
      <c r="L3959" s="73">
        <v>8.86</v>
      </c>
      <c r="M3959" s="22">
        <v>15</v>
      </c>
      <c r="N3959" s="22">
        <v>3018</v>
      </c>
      <c r="O3959" s="22" t="s">
        <v>49</v>
      </c>
      <c r="P3959" s="22" t="s">
        <v>41</v>
      </c>
      <c r="Q3959" s="75">
        <v>434.25</v>
      </c>
      <c r="R3959" s="73">
        <v>0</v>
      </c>
      <c r="S3959" s="73">
        <v>301.35000000000002</v>
      </c>
    </row>
    <row r="3960" spans="1:19" x14ac:dyDescent="0.35">
      <c r="A3960" s="72">
        <v>41416</v>
      </c>
      <c r="B3960" s="22" t="s">
        <v>102</v>
      </c>
      <c r="C3960" s="72" t="s">
        <v>60</v>
      </c>
      <c r="D3960" s="60">
        <v>2721</v>
      </c>
      <c r="E3960" s="22">
        <v>7</v>
      </c>
      <c r="F3960" s="49" t="s">
        <v>9</v>
      </c>
      <c r="G3960" s="49" t="s">
        <v>5</v>
      </c>
      <c r="H3960" s="73">
        <v>20.95</v>
      </c>
      <c r="I3960" s="73" t="s">
        <v>80</v>
      </c>
      <c r="J3960" s="74">
        <v>0</v>
      </c>
      <c r="K3960" s="73">
        <v>20.95</v>
      </c>
      <c r="L3960" s="73">
        <v>10.039999999999999</v>
      </c>
      <c r="M3960" s="22">
        <v>18</v>
      </c>
      <c r="N3960" s="22">
        <v>3013</v>
      </c>
      <c r="O3960" s="22" t="s">
        <v>33</v>
      </c>
      <c r="P3960" s="22" t="s">
        <v>34</v>
      </c>
      <c r="Q3960" s="75">
        <v>377.09999999999997</v>
      </c>
      <c r="R3960" s="73">
        <v>0</v>
      </c>
      <c r="S3960" s="73">
        <v>196.38</v>
      </c>
    </row>
    <row r="3961" spans="1:19" x14ac:dyDescent="0.35">
      <c r="A3961" s="72">
        <v>41416</v>
      </c>
      <c r="B3961" s="22" t="s">
        <v>102</v>
      </c>
      <c r="C3961" s="72" t="s">
        <v>60</v>
      </c>
      <c r="D3961" s="60">
        <v>2721</v>
      </c>
      <c r="E3961" s="22">
        <v>49</v>
      </c>
      <c r="F3961" s="49" t="s">
        <v>9</v>
      </c>
      <c r="G3961" s="49" t="s">
        <v>5</v>
      </c>
      <c r="H3961" s="73">
        <v>63.95</v>
      </c>
      <c r="I3961" s="73" t="s">
        <v>83</v>
      </c>
      <c r="J3961" s="74">
        <v>0</v>
      </c>
      <c r="K3961" s="73">
        <v>63.95</v>
      </c>
      <c r="L3961" s="73">
        <v>27.1</v>
      </c>
      <c r="M3961" s="22">
        <v>4</v>
      </c>
      <c r="N3961" s="22">
        <v>3013</v>
      </c>
      <c r="O3961" s="22" t="s">
        <v>33</v>
      </c>
      <c r="P3961" s="22" t="s">
        <v>34</v>
      </c>
      <c r="Q3961" s="75">
        <v>255.8</v>
      </c>
      <c r="R3961" s="73">
        <v>0</v>
      </c>
      <c r="S3961" s="73">
        <v>147.4</v>
      </c>
    </row>
    <row r="3962" spans="1:19" x14ac:dyDescent="0.35">
      <c r="A3962" s="72">
        <v>41416</v>
      </c>
      <c r="B3962" s="22" t="s">
        <v>102</v>
      </c>
      <c r="C3962" s="72" t="s">
        <v>60</v>
      </c>
      <c r="D3962" s="60">
        <v>2722</v>
      </c>
      <c r="E3962" s="22">
        <v>32</v>
      </c>
      <c r="F3962" s="49" t="s">
        <v>7</v>
      </c>
      <c r="G3962" s="49" t="s">
        <v>5</v>
      </c>
      <c r="H3962" s="73">
        <v>22.95</v>
      </c>
      <c r="I3962" s="73" t="s">
        <v>80</v>
      </c>
      <c r="J3962" s="74">
        <v>0</v>
      </c>
      <c r="K3962" s="73">
        <v>22.95</v>
      </c>
      <c r="L3962" s="73">
        <v>11.78</v>
      </c>
      <c r="M3962" s="22">
        <v>14</v>
      </c>
      <c r="N3962" s="22">
        <v>3032</v>
      </c>
      <c r="O3962" s="22" t="s">
        <v>30</v>
      </c>
      <c r="P3962" s="22" t="s">
        <v>31</v>
      </c>
      <c r="Q3962" s="75">
        <v>321.3</v>
      </c>
      <c r="R3962" s="73">
        <v>0</v>
      </c>
      <c r="S3962" s="73">
        <v>156.38</v>
      </c>
    </row>
    <row r="3963" spans="1:19" x14ac:dyDescent="0.35">
      <c r="A3963" s="72">
        <v>41417</v>
      </c>
      <c r="B3963" s="22" t="s">
        <v>103</v>
      </c>
      <c r="C3963" s="72" t="s">
        <v>60</v>
      </c>
      <c r="D3963" s="60">
        <v>2723</v>
      </c>
      <c r="E3963" s="22">
        <v>7</v>
      </c>
      <c r="F3963" s="49" t="s">
        <v>8</v>
      </c>
      <c r="G3963" s="49" t="s">
        <v>5</v>
      </c>
      <c r="H3963" s="73">
        <v>20.95</v>
      </c>
      <c r="I3963" s="73" t="s">
        <v>80</v>
      </c>
      <c r="J3963" s="74">
        <v>0</v>
      </c>
      <c r="K3963" s="73">
        <v>20.95</v>
      </c>
      <c r="L3963" s="73">
        <v>10.039999999999999</v>
      </c>
      <c r="M3963" s="22">
        <v>17</v>
      </c>
      <c r="N3963" s="22">
        <v>3019</v>
      </c>
      <c r="O3963" s="22" t="s">
        <v>28</v>
      </c>
      <c r="P3963" s="22" t="s">
        <v>29</v>
      </c>
      <c r="Q3963" s="75">
        <v>356.15</v>
      </c>
      <c r="R3963" s="73">
        <v>0</v>
      </c>
      <c r="S3963" s="73">
        <v>185.47</v>
      </c>
    </row>
    <row r="3964" spans="1:19" x14ac:dyDescent="0.35">
      <c r="A3964" s="72">
        <v>41417</v>
      </c>
      <c r="B3964" s="22" t="s">
        <v>103</v>
      </c>
      <c r="C3964" s="72" t="s">
        <v>60</v>
      </c>
      <c r="D3964" s="60">
        <v>2723</v>
      </c>
      <c r="E3964" s="22">
        <v>34</v>
      </c>
      <c r="F3964" s="49" t="s">
        <v>8</v>
      </c>
      <c r="G3964" s="49" t="s">
        <v>5</v>
      </c>
      <c r="H3964" s="73">
        <v>37.950000000000003</v>
      </c>
      <c r="I3964" s="73" t="s">
        <v>81</v>
      </c>
      <c r="J3964" s="74">
        <v>0</v>
      </c>
      <c r="K3964" s="73">
        <v>37.950000000000003</v>
      </c>
      <c r="L3964" s="73">
        <v>15.35</v>
      </c>
      <c r="M3964" s="22">
        <v>14</v>
      </c>
      <c r="N3964" s="22">
        <v>3019</v>
      </c>
      <c r="O3964" s="22" t="s">
        <v>28</v>
      </c>
      <c r="P3964" s="22" t="s">
        <v>29</v>
      </c>
      <c r="Q3964" s="75">
        <v>531.30000000000007</v>
      </c>
      <c r="R3964" s="73">
        <v>0</v>
      </c>
      <c r="S3964" s="73">
        <v>316.40000000000003</v>
      </c>
    </row>
    <row r="3965" spans="1:19" x14ac:dyDescent="0.35">
      <c r="A3965" s="72">
        <v>41417</v>
      </c>
      <c r="B3965" s="22" t="s">
        <v>103</v>
      </c>
      <c r="C3965" s="72" t="s">
        <v>60</v>
      </c>
      <c r="D3965" s="60">
        <v>2723</v>
      </c>
      <c r="E3965" s="22">
        <v>27</v>
      </c>
      <c r="F3965" s="49" t="s">
        <v>8</v>
      </c>
      <c r="G3965" s="49" t="s">
        <v>5</v>
      </c>
      <c r="H3965" s="73">
        <v>4.95</v>
      </c>
      <c r="I3965" s="73" t="s">
        <v>78</v>
      </c>
      <c r="J3965" s="74">
        <v>0</v>
      </c>
      <c r="K3965" s="73">
        <v>4.95</v>
      </c>
      <c r="L3965" s="73">
        <v>1.82</v>
      </c>
      <c r="M3965" s="22">
        <v>6</v>
      </c>
      <c r="N3965" s="22">
        <v>3019</v>
      </c>
      <c r="O3965" s="22" t="s">
        <v>28</v>
      </c>
      <c r="P3965" s="22" t="s">
        <v>29</v>
      </c>
      <c r="Q3965" s="75">
        <v>29.700000000000003</v>
      </c>
      <c r="R3965" s="73">
        <v>0</v>
      </c>
      <c r="S3965" s="73">
        <v>18.78</v>
      </c>
    </row>
    <row r="3966" spans="1:19" x14ac:dyDescent="0.35">
      <c r="A3966" s="72">
        <v>41417</v>
      </c>
      <c r="B3966" s="22" t="s">
        <v>103</v>
      </c>
      <c r="C3966" s="72" t="s">
        <v>60</v>
      </c>
      <c r="D3966" s="60">
        <v>2723</v>
      </c>
      <c r="E3966" s="22">
        <v>23</v>
      </c>
      <c r="F3966" s="49" t="s">
        <v>8</v>
      </c>
      <c r="G3966" s="49" t="s">
        <v>5</v>
      </c>
      <c r="H3966" s="73">
        <v>2.95</v>
      </c>
      <c r="I3966" s="73" t="s">
        <v>78</v>
      </c>
      <c r="J3966" s="74">
        <v>0</v>
      </c>
      <c r="K3966" s="73">
        <v>2.95</v>
      </c>
      <c r="L3966" s="73">
        <v>1.68</v>
      </c>
      <c r="M3966" s="22">
        <v>2</v>
      </c>
      <c r="N3966" s="22">
        <v>3019</v>
      </c>
      <c r="O3966" s="22" t="s">
        <v>28</v>
      </c>
      <c r="P3966" s="22" t="s">
        <v>29</v>
      </c>
      <c r="Q3966" s="75">
        <v>5.9</v>
      </c>
      <c r="R3966" s="73">
        <v>0</v>
      </c>
      <c r="S3966" s="73">
        <v>2.5400000000000005</v>
      </c>
    </row>
    <row r="3967" spans="1:19" x14ac:dyDescent="0.35">
      <c r="A3967" s="72">
        <v>41417</v>
      </c>
      <c r="B3967" s="22" t="s">
        <v>103</v>
      </c>
      <c r="C3967" s="72" t="s">
        <v>60</v>
      </c>
      <c r="D3967" s="60">
        <v>2724</v>
      </c>
      <c r="E3967" s="22">
        <v>43</v>
      </c>
      <c r="F3967" s="49" t="s">
        <v>10</v>
      </c>
      <c r="G3967" s="49" t="s">
        <v>5</v>
      </c>
      <c r="H3967" s="73">
        <v>11.95</v>
      </c>
      <c r="I3967" s="73" t="s">
        <v>79</v>
      </c>
      <c r="J3967" s="74">
        <v>0</v>
      </c>
      <c r="K3967" s="73">
        <v>11.95</v>
      </c>
      <c r="L3967" s="73">
        <v>3.32</v>
      </c>
      <c r="M3967" s="22">
        <v>5</v>
      </c>
      <c r="N3967" s="22">
        <v>3013</v>
      </c>
      <c r="O3967" s="22" t="s">
        <v>33</v>
      </c>
      <c r="P3967" s="22" t="s">
        <v>34</v>
      </c>
      <c r="Q3967" s="75">
        <v>59.75</v>
      </c>
      <c r="R3967" s="73">
        <v>0</v>
      </c>
      <c r="S3967" s="73">
        <v>43.149999999999991</v>
      </c>
    </row>
    <row r="3968" spans="1:19" x14ac:dyDescent="0.35">
      <c r="A3968" s="72">
        <v>41418</v>
      </c>
      <c r="B3968" s="22" t="s">
        <v>104</v>
      </c>
      <c r="C3968" s="72" t="s">
        <v>60</v>
      </c>
      <c r="D3968" s="60">
        <v>2725</v>
      </c>
      <c r="E3968" s="22">
        <v>6</v>
      </c>
      <c r="F3968" s="49" t="s">
        <v>7</v>
      </c>
      <c r="G3968" s="49" t="s">
        <v>5</v>
      </c>
      <c r="H3968" s="73">
        <v>55.95</v>
      </c>
      <c r="I3968" s="73" t="s">
        <v>83</v>
      </c>
      <c r="J3968" s="74">
        <v>0</v>
      </c>
      <c r="K3968" s="73">
        <v>55.95</v>
      </c>
      <c r="L3968" s="73">
        <v>16.059999999999999</v>
      </c>
      <c r="M3968" s="22">
        <v>21</v>
      </c>
      <c r="N3968" s="22">
        <v>3016</v>
      </c>
      <c r="O3968" s="22" t="s">
        <v>42</v>
      </c>
      <c r="P3968" s="22" t="s">
        <v>29</v>
      </c>
      <c r="Q3968" s="75">
        <v>1174.95</v>
      </c>
      <c r="R3968" s="73">
        <v>0</v>
      </c>
      <c r="S3968" s="73">
        <v>837.69</v>
      </c>
    </row>
    <row r="3969" spans="1:19" x14ac:dyDescent="0.35">
      <c r="A3969" s="72">
        <v>41418</v>
      </c>
      <c r="B3969" s="22" t="s">
        <v>104</v>
      </c>
      <c r="C3969" s="72" t="s">
        <v>60</v>
      </c>
      <c r="D3969" s="60">
        <v>2726</v>
      </c>
      <c r="E3969" s="22">
        <v>43</v>
      </c>
      <c r="F3969" s="49" t="s">
        <v>8</v>
      </c>
      <c r="G3969" s="49" t="s">
        <v>5</v>
      </c>
      <c r="H3969" s="73">
        <v>11.95</v>
      </c>
      <c r="I3969" s="73" t="s">
        <v>79</v>
      </c>
      <c r="J3969" s="74">
        <v>0.2</v>
      </c>
      <c r="K3969" s="73">
        <v>9.56</v>
      </c>
      <c r="L3969" s="73">
        <v>3.32</v>
      </c>
      <c r="M3969" s="22">
        <v>3</v>
      </c>
      <c r="N3969" s="22">
        <v>3033</v>
      </c>
      <c r="O3969" s="22" t="s">
        <v>22</v>
      </c>
      <c r="P3969" s="22" t="s">
        <v>23</v>
      </c>
      <c r="Q3969" s="75">
        <v>28.68</v>
      </c>
      <c r="R3969" s="73">
        <v>2.3899999999999988</v>
      </c>
      <c r="S3969" s="73">
        <v>18.72</v>
      </c>
    </row>
    <row r="3970" spans="1:19" x14ac:dyDescent="0.35">
      <c r="A3970" s="72">
        <v>41418</v>
      </c>
      <c r="B3970" s="22" t="s">
        <v>104</v>
      </c>
      <c r="C3970" s="72" t="s">
        <v>60</v>
      </c>
      <c r="D3970" s="60">
        <v>2727</v>
      </c>
      <c r="E3970" s="22">
        <v>16</v>
      </c>
      <c r="F3970" s="49" t="s">
        <v>7</v>
      </c>
      <c r="G3970" s="49" t="s">
        <v>5</v>
      </c>
      <c r="H3970" s="73">
        <v>27.95</v>
      </c>
      <c r="I3970" s="73" t="s">
        <v>80</v>
      </c>
      <c r="J3970" s="74">
        <v>0</v>
      </c>
      <c r="K3970" s="73">
        <v>27.95</v>
      </c>
      <c r="L3970" s="73">
        <v>15.85</v>
      </c>
      <c r="M3970" s="22">
        <v>5</v>
      </c>
      <c r="N3970" s="22">
        <v>3025</v>
      </c>
      <c r="O3970" s="22" t="s">
        <v>35</v>
      </c>
      <c r="P3970" s="22" t="s">
        <v>31</v>
      </c>
      <c r="Q3970" s="75">
        <v>139.75</v>
      </c>
      <c r="R3970" s="73">
        <v>0</v>
      </c>
      <c r="S3970" s="73">
        <v>60.5</v>
      </c>
    </row>
    <row r="3971" spans="1:19" x14ac:dyDescent="0.35">
      <c r="A3971" s="72">
        <v>41418</v>
      </c>
      <c r="B3971" s="22" t="s">
        <v>104</v>
      </c>
      <c r="C3971" s="72" t="s">
        <v>60</v>
      </c>
      <c r="D3971" s="60">
        <v>2727</v>
      </c>
      <c r="E3971" s="22">
        <v>44</v>
      </c>
      <c r="F3971" s="49" t="s">
        <v>7</v>
      </c>
      <c r="G3971" s="49" t="s">
        <v>5</v>
      </c>
      <c r="H3971" s="73">
        <v>38.950000000000003</v>
      </c>
      <c r="I3971" s="73" t="s">
        <v>81</v>
      </c>
      <c r="J3971" s="74">
        <v>0</v>
      </c>
      <c r="K3971" s="73">
        <v>38.950000000000003</v>
      </c>
      <c r="L3971" s="73">
        <v>24.76</v>
      </c>
      <c r="M3971" s="22">
        <v>2</v>
      </c>
      <c r="N3971" s="22">
        <v>3025</v>
      </c>
      <c r="O3971" s="22" t="s">
        <v>35</v>
      </c>
      <c r="P3971" s="22" t="s">
        <v>31</v>
      </c>
      <c r="Q3971" s="75">
        <v>77.900000000000006</v>
      </c>
      <c r="R3971" s="73">
        <v>0</v>
      </c>
      <c r="S3971" s="73">
        <v>28.380000000000003</v>
      </c>
    </row>
    <row r="3972" spans="1:19" x14ac:dyDescent="0.35">
      <c r="A3972" s="72">
        <v>41418</v>
      </c>
      <c r="B3972" s="22" t="s">
        <v>104</v>
      </c>
      <c r="C3972" s="72" t="s">
        <v>60</v>
      </c>
      <c r="D3972" s="60">
        <v>2727</v>
      </c>
      <c r="E3972" s="22">
        <v>34</v>
      </c>
      <c r="F3972" s="49" t="s">
        <v>7</v>
      </c>
      <c r="G3972" s="49" t="s">
        <v>5</v>
      </c>
      <c r="H3972" s="73">
        <v>37.950000000000003</v>
      </c>
      <c r="I3972" s="73" t="s">
        <v>81</v>
      </c>
      <c r="J3972" s="74">
        <v>0</v>
      </c>
      <c r="K3972" s="73">
        <v>37.950000000000003</v>
      </c>
      <c r="L3972" s="73">
        <v>15.35</v>
      </c>
      <c r="M3972" s="22">
        <v>10</v>
      </c>
      <c r="N3972" s="22">
        <v>3025</v>
      </c>
      <c r="O3972" s="22" t="s">
        <v>35</v>
      </c>
      <c r="P3972" s="22" t="s">
        <v>31</v>
      </c>
      <c r="Q3972" s="75">
        <v>379.5</v>
      </c>
      <c r="R3972" s="73">
        <v>0</v>
      </c>
      <c r="S3972" s="73">
        <v>226</v>
      </c>
    </row>
    <row r="3973" spans="1:19" x14ac:dyDescent="0.35">
      <c r="A3973" s="72">
        <v>41418</v>
      </c>
      <c r="B3973" s="22" t="s">
        <v>104</v>
      </c>
      <c r="C3973" s="72" t="s">
        <v>60</v>
      </c>
      <c r="D3973" s="60">
        <v>2728</v>
      </c>
      <c r="E3973" s="22">
        <v>35</v>
      </c>
      <c r="F3973" s="49" t="s">
        <v>7</v>
      </c>
      <c r="G3973" s="49" t="s">
        <v>5</v>
      </c>
      <c r="H3973" s="73">
        <v>0.95</v>
      </c>
      <c r="I3973" s="73" t="s">
        <v>78</v>
      </c>
      <c r="J3973" s="74">
        <v>0</v>
      </c>
      <c r="K3973" s="73">
        <v>0.95</v>
      </c>
      <c r="L3973" s="73">
        <v>0.47</v>
      </c>
      <c r="M3973" s="22">
        <v>21</v>
      </c>
      <c r="N3973" s="22">
        <v>3016</v>
      </c>
      <c r="O3973" s="22" t="s">
        <v>42</v>
      </c>
      <c r="P3973" s="22" t="s">
        <v>29</v>
      </c>
      <c r="Q3973" s="75">
        <v>19.95</v>
      </c>
      <c r="R3973" s="73">
        <v>0</v>
      </c>
      <c r="S3973" s="73">
        <v>10.08</v>
      </c>
    </row>
    <row r="3974" spans="1:19" x14ac:dyDescent="0.35">
      <c r="A3974" s="72">
        <v>41418</v>
      </c>
      <c r="B3974" s="22" t="s">
        <v>104</v>
      </c>
      <c r="C3974" s="72" t="s">
        <v>60</v>
      </c>
      <c r="D3974" s="60">
        <v>2729</v>
      </c>
      <c r="E3974" s="22">
        <v>3</v>
      </c>
      <c r="F3974" s="49" t="s">
        <v>8</v>
      </c>
      <c r="G3974" s="49" t="s">
        <v>5</v>
      </c>
      <c r="H3974" s="73">
        <v>59.95</v>
      </c>
      <c r="I3974" s="73" t="s">
        <v>83</v>
      </c>
      <c r="J3974" s="74">
        <v>0</v>
      </c>
      <c r="K3974" s="73">
        <v>59.95</v>
      </c>
      <c r="L3974" s="73">
        <v>28.73</v>
      </c>
      <c r="M3974" s="22">
        <v>2</v>
      </c>
      <c r="N3974" s="22">
        <v>3017</v>
      </c>
      <c r="O3974" s="22" t="s">
        <v>32</v>
      </c>
      <c r="P3974" s="22" t="s">
        <v>29</v>
      </c>
      <c r="Q3974" s="75">
        <v>119.9</v>
      </c>
      <c r="R3974" s="73">
        <v>0</v>
      </c>
      <c r="S3974" s="73">
        <v>62.440000000000005</v>
      </c>
    </row>
    <row r="3975" spans="1:19" x14ac:dyDescent="0.35">
      <c r="A3975" s="72">
        <v>41418</v>
      </c>
      <c r="B3975" s="22" t="s">
        <v>104</v>
      </c>
      <c r="C3975" s="72" t="s">
        <v>60</v>
      </c>
      <c r="D3975" s="60">
        <v>2730</v>
      </c>
      <c r="E3975" s="22">
        <v>18</v>
      </c>
      <c r="F3975" s="49" t="s">
        <v>7</v>
      </c>
      <c r="G3975" s="49" t="s">
        <v>5</v>
      </c>
      <c r="H3975" s="73">
        <v>54.95</v>
      </c>
      <c r="I3975" s="73" t="s">
        <v>83</v>
      </c>
      <c r="J3975" s="74">
        <v>0.1</v>
      </c>
      <c r="K3975" s="73">
        <v>49.46</v>
      </c>
      <c r="L3975" s="73">
        <v>26.65</v>
      </c>
      <c r="M3975" s="22">
        <v>2</v>
      </c>
      <c r="N3975" s="22">
        <v>3026</v>
      </c>
      <c r="O3975" s="22" t="s">
        <v>51</v>
      </c>
      <c r="P3975" s="22" t="s">
        <v>41</v>
      </c>
      <c r="Q3975" s="75">
        <v>98.92</v>
      </c>
      <c r="R3975" s="73">
        <v>5.490000000000002</v>
      </c>
      <c r="S3975" s="73">
        <v>45.620000000000005</v>
      </c>
    </row>
    <row r="3976" spans="1:19" x14ac:dyDescent="0.35">
      <c r="A3976" s="72">
        <v>41418</v>
      </c>
      <c r="B3976" s="22" t="s">
        <v>104</v>
      </c>
      <c r="C3976" s="72" t="s">
        <v>60</v>
      </c>
      <c r="D3976" s="60">
        <v>2730</v>
      </c>
      <c r="E3976" s="22">
        <v>26</v>
      </c>
      <c r="F3976" s="49" t="s">
        <v>7</v>
      </c>
      <c r="G3976" s="49" t="s">
        <v>5</v>
      </c>
      <c r="H3976" s="73">
        <v>0.95</v>
      </c>
      <c r="I3976" s="73" t="s">
        <v>78</v>
      </c>
      <c r="J3976" s="74">
        <v>0</v>
      </c>
      <c r="K3976" s="73">
        <v>0.95</v>
      </c>
      <c r="L3976" s="73">
        <v>0.42</v>
      </c>
      <c r="M3976" s="22">
        <v>16</v>
      </c>
      <c r="N3976" s="22">
        <v>3026</v>
      </c>
      <c r="O3976" s="22" t="s">
        <v>51</v>
      </c>
      <c r="P3976" s="22" t="s">
        <v>41</v>
      </c>
      <c r="Q3976" s="75">
        <v>15.2</v>
      </c>
      <c r="R3976" s="73">
        <v>0</v>
      </c>
      <c r="S3976" s="73">
        <v>8.48</v>
      </c>
    </row>
    <row r="3977" spans="1:19" x14ac:dyDescent="0.35">
      <c r="A3977" s="72">
        <v>41418</v>
      </c>
      <c r="B3977" s="22" t="s">
        <v>104</v>
      </c>
      <c r="C3977" s="72" t="s">
        <v>60</v>
      </c>
      <c r="D3977" s="60">
        <v>2731</v>
      </c>
      <c r="E3977" s="22">
        <v>29</v>
      </c>
      <c r="F3977" s="49" t="s">
        <v>8</v>
      </c>
      <c r="G3977" s="49" t="s">
        <v>5</v>
      </c>
      <c r="H3977" s="73">
        <v>40.950000000000003</v>
      </c>
      <c r="I3977" s="73" t="s">
        <v>82</v>
      </c>
      <c r="J3977" s="74">
        <v>0</v>
      </c>
      <c r="K3977" s="73">
        <v>40.950000000000003</v>
      </c>
      <c r="L3977" s="73">
        <v>15.51</v>
      </c>
      <c r="M3977" s="22">
        <v>3</v>
      </c>
      <c r="N3977" s="22">
        <v>3030</v>
      </c>
      <c r="O3977" s="22" t="s">
        <v>40</v>
      </c>
      <c r="P3977" s="22" t="s">
        <v>41</v>
      </c>
      <c r="Q3977" s="75">
        <v>122.85000000000001</v>
      </c>
      <c r="R3977" s="73">
        <v>0</v>
      </c>
      <c r="S3977" s="73">
        <v>76.320000000000022</v>
      </c>
    </row>
    <row r="3978" spans="1:19" x14ac:dyDescent="0.35">
      <c r="A3978" s="72">
        <v>41418</v>
      </c>
      <c r="B3978" s="22" t="s">
        <v>104</v>
      </c>
      <c r="C3978" s="72" t="s">
        <v>60</v>
      </c>
      <c r="D3978" s="60">
        <v>2732</v>
      </c>
      <c r="E3978" s="22">
        <v>24</v>
      </c>
      <c r="F3978" s="49" t="s">
        <v>7</v>
      </c>
      <c r="G3978" s="49" t="s">
        <v>5</v>
      </c>
      <c r="H3978" s="73">
        <v>27.95</v>
      </c>
      <c r="I3978" s="73" t="s">
        <v>80</v>
      </c>
      <c r="J3978" s="74">
        <v>0</v>
      </c>
      <c r="K3978" s="73">
        <v>27.95</v>
      </c>
      <c r="L3978" s="73">
        <v>16.8</v>
      </c>
      <c r="M3978" s="22">
        <v>24</v>
      </c>
      <c r="N3978" s="22">
        <v>3018</v>
      </c>
      <c r="O3978" s="22" t="s">
        <v>49</v>
      </c>
      <c r="P3978" s="22" t="s">
        <v>41</v>
      </c>
      <c r="Q3978" s="75">
        <v>670.8</v>
      </c>
      <c r="R3978" s="73">
        <v>0</v>
      </c>
      <c r="S3978" s="73">
        <v>267.59999999999997</v>
      </c>
    </row>
    <row r="3979" spans="1:19" x14ac:dyDescent="0.35">
      <c r="A3979" s="72">
        <v>41418</v>
      </c>
      <c r="B3979" s="22" t="s">
        <v>104</v>
      </c>
      <c r="C3979" s="72" t="s">
        <v>60</v>
      </c>
      <c r="D3979" s="60">
        <v>2733</v>
      </c>
      <c r="E3979" s="22">
        <v>22</v>
      </c>
      <c r="F3979" s="49" t="s">
        <v>7</v>
      </c>
      <c r="G3979" s="49" t="s">
        <v>5</v>
      </c>
      <c r="H3979" s="73">
        <v>0.95</v>
      </c>
      <c r="I3979" s="73" t="s">
        <v>78</v>
      </c>
      <c r="J3979" s="74">
        <v>0</v>
      </c>
      <c r="K3979" s="73">
        <v>0.95</v>
      </c>
      <c r="L3979" s="73">
        <v>0.56999999999999995</v>
      </c>
      <c r="M3979" s="22">
        <v>18</v>
      </c>
      <c r="N3979" s="22">
        <v>3017</v>
      </c>
      <c r="O3979" s="22" t="s">
        <v>32</v>
      </c>
      <c r="P3979" s="22" t="s">
        <v>29</v>
      </c>
      <c r="Q3979" s="75">
        <v>17.099999999999998</v>
      </c>
      <c r="R3979" s="73">
        <v>0</v>
      </c>
      <c r="S3979" s="73">
        <v>6.84</v>
      </c>
    </row>
    <row r="3980" spans="1:19" x14ac:dyDescent="0.35">
      <c r="A3980" s="72">
        <v>41418</v>
      </c>
      <c r="B3980" s="22" t="s">
        <v>104</v>
      </c>
      <c r="C3980" s="72" t="s">
        <v>60</v>
      </c>
      <c r="D3980" s="60">
        <v>2734</v>
      </c>
      <c r="E3980" s="22">
        <v>31</v>
      </c>
      <c r="F3980" s="49" t="s">
        <v>8</v>
      </c>
      <c r="G3980" s="49" t="s">
        <v>5</v>
      </c>
      <c r="H3980" s="73">
        <v>0.95</v>
      </c>
      <c r="I3980" s="73" t="s">
        <v>78</v>
      </c>
      <c r="J3980" s="74">
        <v>0</v>
      </c>
      <c r="K3980" s="73">
        <v>0.95</v>
      </c>
      <c r="L3980" s="73">
        <v>0.34</v>
      </c>
      <c r="M3980" s="22">
        <v>18</v>
      </c>
      <c r="N3980" s="22">
        <v>3015</v>
      </c>
      <c r="O3980" s="22" t="s">
        <v>37</v>
      </c>
      <c r="P3980" s="22" t="s">
        <v>29</v>
      </c>
      <c r="Q3980" s="75">
        <v>17.099999999999998</v>
      </c>
      <c r="R3980" s="73">
        <v>0</v>
      </c>
      <c r="S3980" s="73">
        <v>10.979999999999997</v>
      </c>
    </row>
    <row r="3981" spans="1:19" x14ac:dyDescent="0.35">
      <c r="A3981" s="72">
        <v>41418</v>
      </c>
      <c r="B3981" s="22" t="s">
        <v>104</v>
      </c>
      <c r="C3981" s="72" t="s">
        <v>60</v>
      </c>
      <c r="D3981" s="60">
        <v>2735</v>
      </c>
      <c r="E3981" s="22">
        <v>9</v>
      </c>
      <c r="F3981" s="49" t="s">
        <v>8</v>
      </c>
      <c r="G3981" s="49" t="s">
        <v>5</v>
      </c>
      <c r="H3981" s="73">
        <v>48.95</v>
      </c>
      <c r="I3981" s="73" t="s">
        <v>82</v>
      </c>
      <c r="J3981" s="74">
        <v>0</v>
      </c>
      <c r="K3981" s="73">
        <v>48.95</v>
      </c>
      <c r="L3981" s="73">
        <v>24.52</v>
      </c>
      <c r="M3981" s="22">
        <v>17</v>
      </c>
      <c r="N3981" s="22">
        <v>3024</v>
      </c>
      <c r="O3981" s="22" t="s">
        <v>47</v>
      </c>
      <c r="P3981" s="22" t="s">
        <v>41</v>
      </c>
      <c r="Q3981" s="75">
        <v>832.15000000000009</v>
      </c>
      <c r="R3981" s="73">
        <v>0</v>
      </c>
      <c r="S3981" s="73">
        <v>415.31000000000006</v>
      </c>
    </row>
    <row r="3982" spans="1:19" x14ac:dyDescent="0.35">
      <c r="A3982" s="72">
        <v>41418</v>
      </c>
      <c r="B3982" s="22" t="s">
        <v>104</v>
      </c>
      <c r="C3982" s="72" t="s">
        <v>60</v>
      </c>
      <c r="D3982" s="60">
        <v>2735</v>
      </c>
      <c r="E3982" s="22">
        <v>48</v>
      </c>
      <c r="F3982" s="49" t="s">
        <v>8</v>
      </c>
      <c r="G3982" s="49" t="s">
        <v>5</v>
      </c>
      <c r="H3982" s="73">
        <v>3.95</v>
      </c>
      <c r="I3982" s="73" t="s">
        <v>78</v>
      </c>
      <c r="J3982" s="74">
        <v>0.1</v>
      </c>
      <c r="K3982" s="73">
        <v>3.56</v>
      </c>
      <c r="L3982" s="73">
        <v>1.43</v>
      </c>
      <c r="M3982" s="22">
        <v>16</v>
      </c>
      <c r="N3982" s="22">
        <v>3024</v>
      </c>
      <c r="O3982" s="22" t="s">
        <v>47</v>
      </c>
      <c r="P3982" s="22" t="s">
        <v>41</v>
      </c>
      <c r="Q3982" s="75">
        <v>56.96</v>
      </c>
      <c r="R3982" s="73">
        <v>0.39000000000000012</v>
      </c>
      <c r="S3982" s="73">
        <v>34.08</v>
      </c>
    </row>
    <row r="3983" spans="1:19" x14ac:dyDescent="0.35">
      <c r="A3983" s="72">
        <v>41418</v>
      </c>
      <c r="B3983" s="22" t="s">
        <v>104</v>
      </c>
      <c r="C3983" s="72" t="s">
        <v>60</v>
      </c>
      <c r="D3983" s="60">
        <v>2735</v>
      </c>
      <c r="E3983" s="22">
        <v>27</v>
      </c>
      <c r="F3983" s="49" t="s">
        <v>8</v>
      </c>
      <c r="G3983" s="49" t="s">
        <v>5</v>
      </c>
      <c r="H3983" s="73">
        <v>4.95</v>
      </c>
      <c r="I3983" s="73" t="s">
        <v>78</v>
      </c>
      <c r="J3983" s="74">
        <v>0</v>
      </c>
      <c r="K3983" s="73">
        <v>4.95</v>
      </c>
      <c r="L3983" s="73">
        <v>1.82</v>
      </c>
      <c r="M3983" s="22">
        <v>7</v>
      </c>
      <c r="N3983" s="22">
        <v>3024</v>
      </c>
      <c r="O3983" s="22" t="s">
        <v>47</v>
      </c>
      <c r="P3983" s="22" t="s">
        <v>41</v>
      </c>
      <c r="Q3983" s="75">
        <v>34.65</v>
      </c>
      <c r="R3983" s="73">
        <v>0</v>
      </c>
      <c r="S3983" s="73">
        <v>21.91</v>
      </c>
    </row>
    <row r="3984" spans="1:19" x14ac:dyDescent="0.35">
      <c r="A3984" s="72">
        <v>41418</v>
      </c>
      <c r="B3984" s="22" t="s">
        <v>104</v>
      </c>
      <c r="C3984" s="72" t="s">
        <v>60</v>
      </c>
      <c r="D3984" s="60">
        <v>2736</v>
      </c>
      <c r="E3984" s="22">
        <v>7</v>
      </c>
      <c r="F3984" s="49" t="s">
        <v>7</v>
      </c>
      <c r="G3984" s="49" t="s">
        <v>5</v>
      </c>
      <c r="H3984" s="73">
        <v>20.95</v>
      </c>
      <c r="I3984" s="73" t="s">
        <v>80</v>
      </c>
      <c r="J3984" s="74">
        <v>0</v>
      </c>
      <c r="K3984" s="73">
        <v>20.95</v>
      </c>
      <c r="L3984" s="73">
        <v>10.039999999999999</v>
      </c>
      <c r="M3984" s="22">
        <v>3</v>
      </c>
      <c r="N3984" s="22">
        <v>3033</v>
      </c>
      <c r="O3984" s="22" t="s">
        <v>22</v>
      </c>
      <c r="P3984" s="22" t="s">
        <v>23</v>
      </c>
      <c r="Q3984" s="75">
        <v>62.849999999999994</v>
      </c>
      <c r="R3984" s="73">
        <v>0</v>
      </c>
      <c r="S3984" s="73">
        <v>32.730000000000004</v>
      </c>
    </row>
    <row r="3985" spans="1:19" x14ac:dyDescent="0.35">
      <c r="A3985" s="72">
        <v>41419</v>
      </c>
      <c r="B3985" s="22" t="s">
        <v>105</v>
      </c>
      <c r="C3985" s="72" t="s">
        <v>60</v>
      </c>
      <c r="D3985" s="60">
        <v>2737</v>
      </c>
      <c r="E3985" s="22">
        <v>34</v>
      </c>
      <c r="F3985" s="49" t="s">
        <v>10</v>
      </c>
      <c r="G3985" s="49" t="s">
        <v>6</v>
      </c>
      <c r="H3985" s="73">
        <v>37.950000000000003</v>
      </c>
      <c r="I3985" s="73" t="s">
        <v>81</v>
      </c>
      <c r="J3985" s="74">
        <v>0</v>
      </c>
      <c r="K3985" s="73">
        <v>37.950000000000003</v>
      </c>
      <c r="L3985" s="73">
        <v>15.35</v>
      </c>
      <c r="M3985" s="22">
        <v>8</v>
      </c>
      <c r="N3985" s="22">
        <v>3026</v>
      </c>
      <c r="O3985" s="22" t="s">
        <v>51</v>
      </c>
      <c r="P3985" s="22" t="s">
        <v>41</v>
      </c>
      <c r="Q3985" s="75">
        <v>303.60000000000002</v>
      </c>
      <c r="R3985" s="73">
        <v>0</v>
      </c>
      <c r="S3985" s="73">
        <v>180.8</v>
      </c>
    </row>
    <row r="3986" spans="1:19" x14ac:dyDescent="0.35">
      <c r="A3986" s="72">
        <v>41419</v>
      </c>
      <c r="B3986" s="22" t="s">
        <v>105</v>
      </c>
      <c r="C3986" s="72" t="s">
        <v>60</v>
      </c>
      <c r="D3986" s="60">
        <v>2737</v>
      </c>
      <c r="E3986" s="22">
        <v>20</v>
      </c>
      <c r="F3986" s="49" t="s">
        <v>10</v>
      </c>
      <c r="G3986" s="49" t="s">
        <v>6</v>
      </c>
      <c r="H3986" s="73">
        <v>16.95</v>
      </c>
      <c r="I3986" s="73" t="s">
        <v>79</v>
      </c>
      <c r="J3986" s="74">
        <v>0</v>
      </c>
      <c r="K3986" s="73">
        <v>16.95</v>
      </c>
      <c r="L3986" s="73">
        <v>6.76</v>
      </c>
      <c r="M3986" s="22">
        <v>5</v>
      </c>
      <c r="N3986" s="22">
        <v>3026</v>
      </c>
      <c r="O3986" s="22" t="s">
        <v>51</v>
      </c>
      <c r="P3986" s="22" t="s">
        <v>41</v>
      </c>
      <c r="Q3986" s="75">
        <v>84.75</v>
      </c>
      <c r="R3986" s="73">
        <v>0</v>
      </c>
      <c r="S3986" s="73">
        <v>50.949999999999996</v>
      </c>
    </row>
    <row r="3987" spans="1:19" x14ac:dyDescent="0.35">
      <c r="A3987" s="72">
        <v>41419</v>
      </c>
      <c r="B3987" s="22" t="s">
        <v>105</v>
      </c>
      <c r="C3987" s="72" t="s">
        <v>60</v>
      </c>
      <c r="D3987" s="60">
        <v>2737</v>
      </c>
      <c r="E3987" s="22">
        <v>1</v>
      </c>
      <c r="F3987" s="49" t="s">
        <v>10</v>
      </c>
      <c r="G3987" s="49" t="s">
        <v>6</v>
      </c>
      <c r="H3987" s="73">
        <v>43.95</v>
      </c>
      <c r="I3987" s="73" t="s">
        <v>82</v>
      </c>
      <c r="J3987" s="74">
        <v>0.1</v>
      </c>
      <c r="K3987" s="73">
        <v>39.56</v>
      </c>
      <c r="L3987" s="73">
        <v>25.6</v>
      </c>
      <c r="M3987" s="22">
        <v>9</v>
      </c>
      <c r="N3987" s="22">
        <v>3026</v>
      </c>
      <c r="O3987" s="22" t="s">
        <v>51</v>
      </c>
      <c r="P3987" s="22" t="s">
        <v>41</v>
      </c>
      <c r="Q3987" s="75">
        <v>356.04</v>
      </c>
      <c r="R3987" s="73">
        <v>4.3900000000000006</v>
      </c>
      <c r="S3987" s="73">
        <v>125.64000000000001</v>
      </c>
    </row>
    <row r="3988" spans="1:19" x14ac:dyDescent="0.35">
      <c r="A3988" s="72">
        <v>41419</v>
      </c>
      <c r="B3988" s="22" t="s">
        <v>105</v>
      </c>
      <c r="C3988" s="72" t="s">
        <v>60</v>
      </c>
      <c r="D3988" s="60">
        <v>2738</v>
      </c>
      <c r="E3988" s="22">
        <v>6</v>
      </c>
      <c r="F3988" s="49" t="s">
        <v>11</v>
      </c>
      <c r="G3988" s="49" t="s">
        <v>6</v>
      </c>
      <c r="H3988" s="73">
        <v>55.95</v>
      </c>
      <c r="I3988" s="73" t="s">
        <v>83</v>
      </c>
      <c r="J3988" s="74">
        <v>0.1</v>
      </c>
      <c r="K3988" s="73">
        <v>50.36</v>
      </c>
      <c r="L3988" s="73">
        <v>16.059999999999999</v>
      </c>
      <c r="M3988" s="22">
        <v>15</v>
      </c>
      <c r="N3988" s="22">
        <v>3020</v>
      </c>
      <c r="O3988" s="22" t="s">
        <v>26</v>
      </c>
      <c r="P3988" s="22" t="s">
        <v>27</v>
      </c>
      <c r="Q3988" s="75">
        <v>755.4</v>
      </c>
      <c r="R3988" s="73">
        <v>5.5900000000000034</v>
      </c>
      <c r="S3988" s="73">
        <v>514.5</v>
      </c>
    </row>
    <row r="3989" spans="1:19" x14ac:dyDescent="0.35">
      <c r="A3989" s="72">
        <v>41419</v>
      </c>
      <c r="B3989" s="22" t="s">
        <v>105</v>
      </c>
      <c r="C3989" s="72" t="s">
        <v>60</v>
      </c>
      <c r="D3989" s="60">
        <v>2739</v>
      </c>
      <c r="E3989" s="22">
        <v>48</v>
      </c>
      <c r="F3989" s="49" t="s">
        <v>10</v>
      </c>
      <c r="G3989" s="49" t="s">
        <v>6</v>
      </c>
      <c r="H3989" s="73">
        <v>3.95</v>
      </c>
      <c r="I3989" s="73" t="s">
        <v>78</v>
      </c>
      <c r="J3989" s="74">
        <v>0</v>
      </c>
      <c r="K3989" s="73">
        <v>3.95</v>
      </c>
      <c r="L3989" s="73">
        <v>1.43</v>
      </c>
      <c r="M3989" s="22">
        <v>6</v>
      </c>
      <c r="N3989" s="22">
        <v>3015</v>
      </c>
      <c r="O3989" s="22" t="s">
        <v>37</v>
      </c>
      <c r="P3989" s="22" t="s">
        <v>29</v>
      </c>
      <c r="Q3989" s="75">
        <v>23.700000000000003</v>
      </c>
      <c r="R3989" s="73">
        <v>0</v>
      </c>
      <c r="S3989" s="73">
        <v>15.120000000000003</v>
      </c>
    </row>
    <row r="3990" spans="1:19" x14ac:dyDescent="0.35">
      <c r="A3990" s="72">
        <v>41419</v>
      </c>
      <c r="B3990" s="22" t="s">
        <v>105</v>
      </c>
      <c r="C3990" s="72" t="s">
        <v>60</v>
      </c>
      <c r="D3990" s="60">
        <v>2740</v>
      </c>
      <c r="E3990" s="22">
        <v>6</v>
      </c>
      <c r="F3990" s="49" t="s">
        <v>11</v>
      </c>
      <c r="G3990" s="49" t="s">
        <v>6</v>
      </c>
      <c r="H3990" s="73">
        <v>55.95</v>
      </c>
      <c r="I3990" s="73" t="s">
        <v>83</v>
      </c>
      <c r="J3990" s="74">
        <v>0.1</v>
      </c>
      <c r="K3990" s="73">
        <v>50.36</v>
      </c>
      <c r="L3990" s="73">
        <v>16.059999999999999</v>
      </c>
      <c r="M3990" s="22">
        <v>21</v>
      </c>
      <c r="N3990" s="22">
        <v>3030</v>
      </c>
      <c r="O3990" s="22" t="s">
        <v>40</v>
      </c>
      <c r="P3990" s="22" t="s">
        <v>41</v>
      </c>
      <c r="Q3990" s="75">
        <v>1057.56</v>
      </c>
      <c r="R3990" s="73">
        <v>5.5900000000000034</v>
      </c>
      <c r="S3990" s="73">
        <v>720.3</v>
      </c>
    </row>
    <row r="3991" spans="1:19" x14ac:dyDescent="0.35">
      <c r="A3991" s="72">
        <v>41419</v>
      </c>
      <c r="B3991" s="22" t="s">
        <v>105</v>
      </c>
      <c r="C3991" s="72" t="s">
        <v>60</v>
      </c>
      <c r="D3991" s="60">
        <v>2741</v>
      </c>
      <c r="E3991" s="22">
        <v>3</v>
      </c>
      <c r="F3991" s="49" t="s">
        <v>11</v>
      </c>
      <c r="G3991" s="49" t="s">
        <v>6</v>
      </c>
      <c r="H3991" s="73">
        <v>59.95</v>
      </c>
      <c r="I3991" s="73" t="s">
        <v>83</v>
      </c>
      <c r="J3991" s="74">
        <v>0</v>
      </c>
      <c r="K3991" s="73">
        <v>59.95</v>
      </c>
      <c r="L3991" s="73">
        <v>28.73</v>
      </c>
      <c r="M3991" s="22">
        <v>15</v>
      </c>
      <c r="N3991" s="22">
        <v>3019</v>
      </c>
      <c r="O3991" s="22" t="s">
        <v>28</v>
      </c>
      <c r="P3991" s="22" t="s">
        <v>29</v>
      </c>
      <c r="Q3991" s="75">
        <v>899.25</v>
      </c>
      <c r="R3991" s="73">
        <v>0</v>
      </c>
      <c r="S3991" s="73">
        <v>468.3</v>
      </c>
    </row>
    <row r="3992" spans="1:19" x14ac:dyDescent="0.35">
      <c r="A3992" s="72">
        <v>41419</v>
      </c>
      <c r="B3992" s="22" t="s">
        <v>105</v>
      </c>
      <c r="C3992" s="72" t="s">
        <v>60</v>
      </c>
      <c r="D3992" s="60">
        <v>2741</v>
      </c>
      <c r="E3992" s="22">
        <v>28</v>
      </c>
      <c r="F3992" s="49" t="s">
        <v>11</v>
      </c>
      <c r="G3992" s="49" t="s">
        <v>6</v>
      </c>
      <c r="H3992" s="73">
        <v>0.95</v>
      </c>
      <c r="I3992" s="73" t="s">
        <v>78</v>
      </c>
      <c r="J3992" s="74">
        <v>0</v>
      </c>
      <c r="K3992" s="73">
        <v>0.95</v>
      </c>
      <c r="L3992" s="73">
        <v>0.5</v>
      </c>
      <c r="M3992" s="22">
        <v>22</v>
      </c>
      <c r="N3992" s="22">
        <v>3019</v>
      </c>
      <c r="O3992" s="22" t="s">
        <v>28</v>
      </c>
      <c r="P3992" s="22" t="s">
        <v>29</v>
      </c>
      <c r="Q3992" s="75">
        <v>20.9</v>
      </c>
      <c r="R3992" s="73">
        <v>0</v>
      </c>
      <c r="S3992" s="73">
        <v>9.8999999999999986</v>
      </c>
    </row>
    <row r="3993" spans="1:19" x14ac:dyDescent="0.35">
      <c r="A3993" s="72">
        <v>41419</v>
      </c>
      <c r="B3993" s="22" t="s">
        <v>105</v>
      </c>
      <c r="C3993" s="72" t="s">
        <v>60</v>
      </c>
      <c r="D3993" s="60">
        <v>2742</v>
      </c>
      <c r="E3993" s="22">
        <v>16</v>
      </c>
      <c r="F3993" s="49" t="s">
        <v>10</v>
      </c>
      <c r="G3993" s="49" t="s">
        <v>6</v>
      </c>
      <c r="H3993" s="73">
        <v>27.95</v>
      </c>
      <c r="I3993" s="73" t="s">
        <v>80</v>
      </c>
      <c r="J3993" s="74">
        <v>0</v>
      </c>
      <c r="K3993" s="73">
        <v>27.95</v>
      </c>
      <c r="L3993" s="73">
        <v>15.85</v>
      </c>
      <c r="M3993" s="22">
        <v>2</v>
      </c>
      <c r="N3993" s="22">
        <v>3013</v>
      </c>
      <c r="O3993" s="22" t="s">
        <v>33</v>
      </c>
      <c r="P3993" s="22" t="s">
        <v>34</v>
      </c>
      <c r="Q3993" s="75">
        <v>55.9</v>
      </c>
      <c r="R3993" s="73">
        <v>0</v>
      </c>
      <c r="S3993" s="73">
        <v>24.2</v>
      </c>
    </row>
    <row r="3994" spans="1:19" x14ac:dyDescent="0.35">
      <c r="A3994" s="72">
        <v>41419</v>
      </c>
      <c r="B3994" s="22" t="s">
        <v>105</v>
      </c>
      <c r="C3994" s="72" t="s">
        <v>60</v>
      </c>
      <c r="D3994" s="60">
        <v>2743</v>
      </c>
      <c r="E3994" s="22">
        <v>41</v>
      </c>
      <c r="F3994" s="49" t="s">
        <v>11</v>
      </c>
      <c r="G3994" s="49" t="s">
        <v>6</v>
      </c>
      <c r="H3994" s="73">
        <v>18.95</v>
      </c>
      <c r="I3994" s="73" t="s">
        <v>79</v>
      </c>
      <c r="J3994" s="74">
        <v>0</v>
      </c>
      <c r="K3994" s="73">
        <v>18.95</v>
      </c>
      <c r="L3994" s="73">
        <v>9.98</v>
      </c>
      <c r="M3994" s="22">
        <v>8</v>
      </c>
      <c r="N3994" s="22">
        <v>3029</v>
      </c>
      <c r="O3994" s="22" t="s">
        <v>46</v>
      </c>
      <c r="P3994" s="22" t="s">
        <v>23</v>
      </c>
      <c r="Q3994" s="75">
        <v>151.6</v>
      </c>
      <c r="R3994" s="73">
        <v>0</v>
      </c>
      <c r="S3994" s="73">
        <v>71.759999999999991</v>
      </c>
    </row>
    <row r="3995" spans="1:19" x14ac:dyDescent="0.35">
      <c r="A3995" s="72">
        <v>41419</v>
      </c>
      <c r="B3995" s="22" t="s">
        <v>105</v>
      </c>
      <c r="C3995" s="72" t="s">
        <v>60</v>
      </c>
      <c r="D3995" s="60">
        <v>2744</v>
      </c>
      <c r="E3995" s="22">
        <v>22</v>
      </c>
      <c r="F3995" s="49" t="s">
        <v>11</v>
      </c>
      <c r="G3995" s="49" t="s">
        <v>6</v>
      </c>
      <c r="H3995" s="73">
        <v>0.95</v>
      </c>
      <c r="I3995" s="73" t="s">
        <v>78</v>
      </c>
      <c r="J3995" s="74">
        <v>0</v>
      </c>
      <c r="K3995" s="73">
        <v>0.95</v>
      </c>
      <c r="L3995" s="73">
        <v>0.56999999999999995</v>
      </c>
      <c r="M3995" s="22">
        <v>12</v>
      </c>
      <c r="N3995" s="22">
        <v>3019</v>
      </c>
      <c r="O3995" s="22" t="s">
        <v>28</v>
      </c>
      <c r="P3995" s="22" t="s">
        <v>29</v>
      </c>
      <c r="Q3995" s="75">
        <v>11.399999999999999</v>
      </c>
      <c r="R3995" s="73">
        <v>0</v>
      </c>
      <c r="S3995" s="73">
        <v>4.5600000000000005</v>
      </c>
    </row>
    <row r="3996" spans="1:19" x14ac:dyDescent="0.35">
      <c r="A3996" s="72">
        <v>41419</v>
      </c>
      <c r="B3996" s="22" t="s">
        <v>105</v>
      </c>
      <c r="C3996" s="72" t="s">
        <v>60</v>
      </c>
      <c r="D3996" s="60">
        <v>2744</v>
      </c>
      <c r="E3996" s="22">
        <v>13</v>
      </c>
      <c r="F3996" s="49" t="s">
        <v>11</v>
      </c>
      <c r="G3996" s="49" t="s">
        <v>6</v>
      </c>
      <c r="H3996" s="73">
        <v>26.95</v>
      </c>
      <c r="I3996" s="73" t="s">
        <v>80</v>
      </c>
      <c r="J3996" s="74">
        <v>0</v>
      </c>
      <c r="K3996" s="73">
        <v>26.95</v>
      </c>
      <c r="L3996" s="73">
        <v>13.26</v>
      </c>
      <c r="M3996" s="22">
        <v>11</v>
      </c>
      <c r="N3996" s="22">
        <v>3019</v>
      </c>
      <c r="O3996" s="22" t="s">
        <v>28</v>
      </c>
      <c r="P3996" s="22" t="s">
        <v>29</v>
      </c>
      <c r="Q3996" s="75">
        <v>296.45</v>
      </c>
      <c r="R3996" s="73">
        <v>0</v>
      </c>
      <c r="S3996" s="73">
        <v>150.59</v>
      </c>
    </row>
    <row r="3997" spans="1:19" x14ac:dyDescent="0.35">
      <c r="A3997" s="72">
        <v>41419</v>
      </c>
      <c r="B3997" s="22" t="s">
        <v>105</v>
      </c>
      <c r="C3997" s="72" t="s">
        <v>60</v>
      </c>
      <c r="D3997" s="60">
        <v>2745</v>
      </c>
      <c r="E3997" s="22">
        <v>43</v>
      </c>
      <c r="F3997" s="49" t="s">
        <v>11</v>
      </c>
      <c r="G3997" s="49" t="s">
        <v>6</v>
      </c>
      <c r="H3997" s="73">
        <v>11.95</v>
      </c>
      <c r="I3997" s="73" t="s">
        <v>79</v>
      </c>
      <c r="J3997" s="74">
        <v>0</v>
      </c>
      <c r="K3997" s="73">
        <v>11.95</v>
      </c>
      <c r="L3997" s="73">
        <v>3.32</v>
      </c>
      <c r="M3997" s="22">
        <v>7</v>
      </c>
      <c r="N3997" s="22">
        <v>3019</v>
      </c>
      <c r="O3997" s="22" t="s">
        <v>28</v>
      </c>
      <c r="P3997" s="22" t="s">
        <v>29</v>
      </c>
      <c r="Q3997" s="75">
        <v>83.649999999999991</v>
      </c>
      <c r="R3997" s="73">
        <v>0</v>
      </c>
      <c r="S3997" s="73">
        <v>60.41</v>
      </c>
    </row>
    <row r="3998" spans="1:19" x14ac:dyDescent="0.35">
      <c r="A3998" s="72">
        <v>41419</v>
      </c>
      <c r="B3998" s="22" t="s">
        <v>105</v>
      </c>
      <c r="C3998" s="72" t="s">
        <v>60</v>
      </c>
      <c r="D3998" s="60">
        <v>2746</v>
      </c>
      <c r="E3998" s="22">
        <v>12</v>
      </c>
      <c r="F3998" s="49" t="s">
        <v>10</v>
      </c>
      <c r="G3998" s="49" t="s">
        <v>6</v>
      </c>
      <c r="H3998" s="73">
        <v>47.95</v>
      </c>
      <c r="I3998" s="73" t="s">
        <v>82</v>
      </c>
      <c r="J3998" s="74">
        <v>0</v>
      </c>
      <c r="K3998" s="73">
        <v>47.95</v>
      </c>
      <c r="L3998" s="73">
        <v>20.7</v>
      </c>
      <c r="M3998" s="22">
        <v>3</v>
      </c>
      <c r="N3998" s="22">
        <v>3025</v>
      </c>
      <c r="O3998" s="22" t="s">
        <v>35</v>
      </c>
      <c r="P3998" s="22" t="s">
        <v>31</v>
      </c>
      <c r="Q3998" s="75">
        <v>143.85000000000002</v>
      </c>
      <c r="R3998" s="73">
        <v>0</v>
      </c>
      <c r="S3998" s="73">
        <v>81.750000000000014</v>
      </c>
    </row>
    <row r="3999" spans="1:19" x14ac:dyDescent="0.35">
      <c r="A3999" s="72">
        <v>41419</v>
      </c>
      <c r="B3999" s="22" t="s">
        <v>105</v>
      </c>
      <c r="C3999" s="72" t="s">
        <v>60</v>
      </c>
      <c r="D3999" s="60">
        <v>2747</v>
      </c>
      <c r="E3999" s="22">
        <v>50</v>
      </c>
      <c r="F3999" s="49" t="s">
        <v>10</v>
      </c>
      <c r="G3999" s="49" t="s">
        <v>6</v>
      </c>
      <c r="H3999" s="73">
        <v>24.95</v>
      </c>
      <c r="I3999" s="73" t="s">
        <v>80</v>
      </c>
      <c r="J3999" s="74">
        <v>0.1</v>
      </c>
      <c r="K3999" s="73">
        <v>22.46</v>
      </c>
      <c r="L3999" s="73">
        <v>12.14</v>
      </c>
      <c r="M3999" s="22">
        <v>1</v>
      </c>
      <c r="N3999" s="22">
        <v>3019</v>
      </c>
      <c r="O3999" s="22" t="s">
        <v>28</v>
      </c>
      <c r="P3999" s="22" t="s">
        <v>29</v>
      </c>
      <c r="Q3999" s="75">
        <v>22.46</v>
      </c>
      <c r="R3999" s="73">
        <v>2.4899999999999984</v>
      </c>
      <c r="S3999" s="73">
        <v>10.32</v>
      </c>
    </row>
    <row r="4000" spans="1:19" x14ac:dyDescent="0.35">
      <c r="A4000" s="72">
        <v>41419</v>
      </c>
      <c r="B4000" s="22" t="s">
        <v>105</v>
      </c>
      <c r="C4000" s="72" t="s">
        <v>60</v>
      </c>
      <c r="D4000" s="60">
        <v>2748</v>
      </c>
      <c r="E4000" s="22">
        <v>42</v>
      </c>
      <c r="F4000" s="49" t="s">
        <v>11</v>
      </c>
      <c r="G4000" s="49" t="s">
        <v>6</v>
      </c>
      <c r="H4000" s="73">
        <v>35.950000000000003</v>
      </c>
      <c r="I4000" s="73" t="s">
        <v>81</v>
      </c>
      <c r="J4000" s="74">
        <v>0</v>
      </c>
      <c r="K4000" s="73">
        <v>35.950000000000003</v>
      </c>
      <c r="L4000" s="73">
        <v>20.25</v>
      </c>
      <c r="M4000" s="22">
        <v>2</v>
      </c>
      <c r="N4000" s="22">
        <v>3026</v>
      </c>
      <c r="O4000" s="22" t="s">
        <v>51</v>
      </c>
      <c r="P4000" s="22" t="s">
        <v>41</v>
      </c>
      <c r="Q4000" s="75">
        <v>71.900000000000006</v>
      </c>
      <c r="R4000" s="73">
        <v>0</v>
      </c>
      <c r="S4000" s="73">
        <v>31.400000000000006</v>
      </c>
    </row>
    <row r="4001" spans="1:19" x14ac:dyDescent="0.35">
      <c r="A4001" s="72">
        <v>41419</v>
      </c>
      <c r="B4001" s="22" t="s">
        <v>105</v>
      </c>
      <c r="C4001" s="72" t="s">
        <v>60</v>
      </c>
      <c r="D4001" s="60">
        <v>2749</v>
      </c>
      <c r="E4001" s="22">
        <v>17</v>
      </c>
      <c r="F4001" s="49" t="s">
        <v>10</v>
      </c>
      <c r="G4001" s="49" t="s">
        <v>6</v>
      </c>
      <c r="H4001" s="73">
        <v>49.95</v>
      </c>
      <c r="I4001" s="73" t="s">
        <v>82</v>
      </c>
      <c r="J4001" s="74">
        <v>0</v>
      </c>
      <c r="K4001" s="73">
        <v>49.95</v>
      </c>
      <c r="L4001" s="73">
        <v>23.93</v>
      </c>
      <c r="M4001" s="22">
        <v>15</v>
      </c>
      <c r="N4001" s="22">
        <v>3015</v>
      </c>
      <c r="O4001" s="22" t="s">
        <v>37</v>
      </c>
      <c r="P4001" s="22" t="s">
        <v>29</v>
      </c>
      <c r="Q4001" s="75">
        <v>749.25</v>
      </c>
      <c r="R4001" s="73">
        <v>0</v>
      </c>
      <c r="S4001" s="73">
        <v>390.30000000000007</v>
      </c>
    </row>
    <row r="4002" spans="1:19" x14ac:dyDescent="0.35">
      <c r="A4002" s="72">
        <v>41419</v>
      </c>
      <c r="B4002" s="22" t="s">
        <v>105</v>
      </c>
      <c r="C4002" s="72" t="s">
        <v>60</v>
      </c>
      <c r="D4002" s="60">
        <v>2750</v>
      </c>
      <c r="E4002" s="22">
        <v>33</v>
      </c>
      <c r="F4002" s="49" t="s">
        <v>11</v>
      </c>
      <c r="G4002" s="49" t="s">
        <v>6</v>
      </c>
      <c r="H4002" s="73">
        <v>19.95</v>
      </c>
      <c r="I4002" s="73" t="s">
        <v>79</v>
      </c>
      <c r="J4002" s="74">
        <v>0</v>
      </c>
      <c r="K4002" s="73">
        <v>19.95</v>
      </c>
      <c r="L4002" s="73">
        <v>9.7799999999999994</v>
      </c>
      <c r="M4002" s="22">
        <v>26</v>
      </c>
      <c r="N4002" s="22">
        <v>3023</v>
      </c>
      <c r="O4002" s="22" t="s">
        <v>38</v>
      </c>
      <c r="P4002" s="22" t="s">
        <v>23</v>
      </c>
      <c r="Q4002" s="75">
        <v>518.69999999999993</v>
      </c>
      <c r="R4002" s="73">
        <v>0</v>
      </c>
      <c r="S4002" s="73">
        <v>264.42</v>
      </c>
    </row>
    <row r="4003" spans="1:19" x14ac:dyDescent="0.35">
      <c r="A4003" s="72">
        <v>41419</v>
      </c>
      <c r="B4003" s="22" t="s">
        <v>105</v>
      </c>
      <c r="C4003" s="72" t="s">
        <v>60</v>
      </c>
      <c r="D4003" s="60">
        <v>2751</v>
      </c>
      <c r="E4003" s="22">
        <v>46</v>
      </c>
      <c r="F4003" s="49" t="s">
        <v>10</v>
      </c>
      <c r="G4003" s="49" t="s">
        <v>6</v>
      </c>
      <c r="H4003" s="73">
        <v>55.95</v>
      </c>
      <c r="I4003" s="73" t="s">
        <v>83</v>
      </c>
      <c r="J4003" s="74">
        <v>0.1</v>
      </c>
      <c r="K4003" s="73">
        <v>50.36</v>
      </c>
      <c r="L4003" s="73">
        <v>32.47</v>
      </c>
      <c r="M4003" s="22">
        <v>12</v>
      </c>
      <c r="N4003" s="22">
        <v>3023</v>
      </c>
      <c r="O4003" s="22" t="s">
        <v>38</v>
      </c>
      <c r="P4003" s="22" t="s">
        <v>23</v>
      </c>
      <c r="Q4003" s="75">
        <v>604.31999999999994</v>
      </c>
      <c r="R4003" s="73">
        <v>5.5900000000000034</v>
      </c>
      <c r="S4003" s="73">
        <v>214.68</v>
      </c>
    </row>
    <row r="4004" spans="1:19" x14ac:dyDescent="0.35">
      <c r="A4004" s="72">
        <v>41419</v>
      </c>
      <c r="B4004" s="22" t="s">
        <v>105</v>
      </c>
      <c r="C4004" s="72" t="s">
        <v>60</v>
      </c>
      <c r="D4004" s="60">
        <v>2752</v>
      </c>
      <c r="E4004" s="22">
        <v>2</v>
      </c>
      <c r="F4004" s="49" t="s">
        <v>11</v>
      </c>
      <c r="G4004" s="49" t="s">
        <v>6</v>
      </c>
      <c r="H4004" s="73">
        <v>44.95</v>
      </c>
      <c r="I4004" s="73" t="s">
        <v>82</v>
      </c>
      <c r="J4004" s="74">
        <v>0</v>
      </c>
      <c r="K4004" s="73">
        <v>44.95</v>
      </c>
      <c r="L4004" s="73">
        <v>27.95</v>
      </c>
      <c r="M4004" s="22">
        <v>4</v>
      </c>
      <c r="N4004" s="22">
        <v>3027</v>
      </c>
      <c r="O4004" s="22" t="s">
        <v>50</v>
      </c>
      <c r="P4004" s="22" t="s">
        <v>23</v>
      </c>
      <c r="Q4004" s="75">
        <v>179.8</v>
      </c>
      <c r="R4004" s="73">
        <v>0</v>
      </c>
      <c r="S4004" s="73">
        <v>68.000000000000014</v>
      </c>
    </row>
    <row r="4005" spans="1:19" x14ac:dyDescent="0.35">
      <c r="A4005" s="72">
        <v>41419</v>
      </c>
      <c r="B4005" s="22" t="s">
        <v>105</v>
      </c>
      <c r="C4005" s="72" t="s">
        <v>60</v>
      </c>
      <c r="D4005" s="60">
        <v>2752</v>
      </c>
      <c r="E4005" s="22">
        <v>45</v>
      </c>
      <c r="F4005" s="49" t="s">
        <v>11</v>
      </c>
      <c r="G4005" s="49" t="s">
        <v>6</v>
      </c>
      <c r="H4005" s="73">
        <v>38.950000000000003</v>
      </c>
      <c r="I4005" s="73" t="s">
        <v>81</v>
      </c>
      <c r="J4005" s="74">
        <v>0</v>
      </c>
      <c r="K4005" s="73">
        <v>38.950000000000003</v>
      </c>
      <c r="L4005" s="73">
        <v>22.33</v>
      </c>
      <c r="M4005" s="22">
        <v>5</v>
      </c>
      <c r="N4005" s="22">
        <v>3027</v>
      </c>
      <c r="O4005" s="22" t="s">
        <v>50</v>
      </c>
      <c r="P4005" s="22" t="s">
        <v>23</v>
      </c>
      <c r="Q4005" s="75">
        <v>194.75</v>
      </c>
      <c r="R4005" s="73">
        <v>0</v>
      </c>
      <c r="S4005" s="73">
        <v>83.100000000000023</v>
      </c>
    </row>
    <row r="4006" spans="1:19" x14ac:dyDescent="0.35">
      <c r="A4006" s="72">
        <v>41419</v>
      </c>
      <c r="B4006" s="22" t="s">
        <v>105</v>
      </c>
      <c r="C4006" s="72" t="s">
        <v>60</v>
      </c>
      <c r="D4006" s="60">
        <v>2753</v>
      </c>
      <c r="E4006" s="22">
        <v>16</v>
      </c>
      <c r="F4006" s="49" t="s">
        <v>10</v>
      </c>
      <c r="G4006" s="49" t="s">
        <v>6</v>
      </c>
      <c r="H4006" s="73">
        <v>27.95</v>
      </c>
      <c r="I4006" s="73" t="s">
        <v>80</v>
      </c>
      <c r="J4006" s="74">
        <v>0.1</v>
      </c>
      <c r="K4006" s="73">
        <v>25.16</v>
      </c>
      <c r="L4006" s="73">
        <v>15.85</v>
      </c>
      <c r="M4006" s="22">
        <v>5</v>
      </c>
      <c r="N4006" s="22">
        <v>3011</v>
      </c>
      <c r="O4006" s="22" t="s">
        <v>52</v>
      </c>
      <c r="P4006" s="22" t="s">
        <v>31</v>
      </c>
      <c r="Q4006" s="75">
        <v>125.8</v>
      </c>
      <c r="R4006" s="73">
        <v>2.7899999999999991</v>
      </c>
      <c r="S4006" s="73">
        <v>46.550000000000004</v>
      </c>
    </row>
    <row r="4007" spans="1:19" x14ac:dyDescent="0.35">
      <c r="A4007" s="72">
        <v>41419</v>
      </c>
      <c r="B4007" s="22" t="s">
        <v>105</v>
      </c>
      <c r="C4007" s="72" t="s">
        <v>60</v>
      </c>
      <c r="D4007" s="60">
        <v>2754</v>
      </c>
      <c r="E4007" s="22">
        <v>19</v>
      </c>
      <c r="F4007" s="49" t="s">
        <v>11</v>
      </c>
      <c r="G4007" s="49" t="s">
        <v>6</v>
      </c>
      <c r="H4007" s="73">
        <v>49.95</v>
      </c>
      <c r="I4007" s="73" t="s">
        <v>82</v>
      </c>
      <c r="J4007" s="74">
        <v>0</v>
      </c>
      <c r="K4007" s="73">
        <v>49.95</v>
      </c>
      <c r="L4007" s="73">
        <v>24.77</v>
      </c>
      <c r="M4007" s="22">
        <v>7</v>
      </c>
      <c r="N4007" s="22">
        <v>3022</v>
      </c>
      <c r="O4007" s="22" t="s">
        <v>43</v>
      </c>
      <c r="P4007" s="22" t="s">
        <v>44</v>
      </c>
      <c r="Q4007" s="75">
        <v>349.65000000000003</v>
      </c>
      <c r="R4007" s="73">
        <v>0</v>
      </c>
      <c r="S4007" s="73">
        <v>176.26000000000002</v>
      </c>
    </row>
    <row r="4008" spans="1:19" x14ac:dyDescent="0.35">
      <c r="A4008" s="72">
        <v>41419</v>
      </c>
      <c r="B4008" s="22" t="s">
        <v>105</v>
      </c>
      <c r="C4008" s="72" t="s">
        <v>60</v>
      </c>
      <c r="D4008" s="60">
        <v>2755</v>
      </c>
      <c r="E4008" s="22">
        <v>44</v>
      </c>
      <c r="F4008" s="49" t="s">
        <v>10</v>
      </c>
      <c r="G4008" s="49" t="s">
        <v>6</v>
      </c>
      <c r="H4008" s="73">
        <v>38.950000000000003</v>
      </c>
      <c r="I4008" s="73" t="s">
        <v>81</v>
      </c>
      <c r="J4008" s="74">
        <v>0</v>
      </c>
      <c r="K4008" s="73">
        <v>38.950000000000003</v>
      </c>
      <c r="L4008" s="73">
        <v>24.76</v>
      </c>
      <c r="M4008" s="22">
        <v>20</v>
      </c>
      <c r="N4008" s="22">
        <v>3012</v>
      </c>
      <c r="O4008" s="22" t="s">
        <v>36</v>
      </c>
      <c r="P4008" s="22" t="s">
        <v>34</v>
      </c>
      <c r="Q4008" s="75">
        <v>779</v>
      </c>
      <c r="R4008" s="73">
        <v>0</v>
      </c>
      <c r="S4008" s="73">
        <v>283.8</v>
      </c>
    </row>
    <row r="4009" spans="1:19" x14ac:dyDescent="0.35">
      <c r="A4009" s="72">
        <v>41419</v>
      </c>
      <c r="B4009" s="22" t="s">
        <v>105</v>
      </c>
      <c r="C4009" s="72" t="s">
        <v>60</v>
      </c>
      <c r="D4009" s="60">
        <v>2755</v>
      </c>
      <c r="E4009" s="22">
        <v>38</v>
      </c>
      <c r="F4009" s="49" t="s">
        <v>10</v>
      </c>
      <c r="G4009" s="49" t="s">
        <v>6</v>
      </c>
      <c r="H4009" s="73">
        <v>24.95</v>
      </c>
      <c r="I4009" s="73" t="s">
        <v>80</v>
      </c>
      <c r="J4009" s="74">
        <v>0</v>
      </c>
      <c r="K4009" s="73">
        <v>24.95</v>
      </c>
      <c r="L4009" s="73">
        <v>11.48</v>
      </c>
      <c r="M4009" s="22">
        <v>2</v>
      </c>
      <c r="N4009" s="22">
        <v>3012</v>
      </c>
      <c r="O4009" s="22" t="s">
        <v>36</v>
      </c>
      <c r="P4009" s="22" t="s">
        <v>34</v>
      </c>
      <c r="Q4009" s="75">
        <v>49.9</v>
      </c>
      <c r="R4009" s="73">
        <v>0</v>
      </c>
      <c r="S4009" s="73">
        <v>26.939999999999998</v>
      </c>
    </row>
    <row r="4010" spans="1:19" x14ac:dyDescent="0.35">
      <c r="A4010" s="72">
        <v>41419</v>
      </c>
      <c r="B4010" s="22" t="s">
        <v>105</v>
      </c>
      <c r="C4010" s="72" t="s">
        <v>60</v>
      </c>
      <c r="D4010" s="60">
        <v>2755</v>
      </c>
      <c r="E4010" s="22">
        <v>29</v>
      </c>
      <c r="F4010" s="49" t="s">
        <v>10</v>
      </c>
      <c r="G4010" s="49" t="s">
        <v>6</v>
      </c>
      <c r="H4010" s="73">
        <v>40.950000000000003</v>
      </c>
      <c r="I4010" s="73" t="s">
        <v>82</v>
      </c>
      <c r="J4010" s="74">
        <v>0</v>
      </c>
      <c r="K4010" s="73">
        <v>40.950000000000003</v>
      </c>
      <c r="L4010" s="73">
        <v>15.51</v>
      </c>
      <c r="M4010" s="22">
        <v>2</v>
      </c>
      <c r="N4010" s="22">
        <v>3012</v>
      </c>
      <c r="O4010" s="22" t="s">
        <v>36</v>
      </c>
      <c r="P4010" s="22" t="s">
        <v>34</v>
      </c>
      <c r="Q4010" s="75">
        <v>81.900000000000006</v>
      </c>
      <c r="R4010" s="73">
        <v>0</v>
      </c>
      <c r="S4010" s="73">
        <v>50.88000000000001</v>
      </c>
    </row>
    <row r="4011" spans="1:19" x14ac:dyDescent="0.35">
      <c r="A4011" s="72">
        <v>41419</v>
      </c>
      <c r="B4011" s="22" t="s">
        <v>105</v>
      </c>
      <c r="C4011" s="72" t="s">
        <v>60</v>
      </c>
      <c r="D4011" s="60">
        <v>2756</v>
      </c>
      <c r="E4011" s="22">
        <v>29</v>
      </c>
      <c r="F4011" s="49" t="s">
        <v>11</v>
      </c>
      <c r="G4011" s="49" t="s">
        <v>6</v>
      </c>
      <c r="H4011" s="73">
        <v>40.950000000000003</v>
      </c>
      <c r="I4011" s="73" t="s">
        <v>82</v>
      </c>
      <c r="J4011" s="74">
        <v>0</v>
      </c>
      <c r="K4011" s="73">
        <v>40.950000000000003</v>
      </c>
      <c r="L4011" s="73">
        <v>15.51</v>
      </c>
      <c r="M4011" s="22">
        <v>5</v>
      </c>
      <c r="N4011" s="22">
        <v>3015</v>
      </c>
      <c r="O4011" s="22" t="s">
        <v>37</v>
      </c>
      <c r="P4011" s="22" t="s">
        <v>29</v>
      </c>
      <c r="Q4011" s="75">
        <v>204.75</v>
      </c>
      <c r="R4011" s="73">
        <v>0</v>
      </c>
      <c r="S4011" s="73">
        <v>127.20000000000002</v>
      </c>
    </row>
    <row r="4012" spans="1:19" x14ac:dyDescent="0.35">
      <c r="A4012" s="72">
        <v>41419</v>
      </c>
      <c r="B4012" s="22" t="s">
        <v>105</v>
      </c>
      <c r="C4012" s="72" t="s">
        <v>60</v>
      </c>
      <c r="D4012" s="60">
        <v>2757</v>
      </c>
      <c r="E4012" s="22">
        <v>2</v>
      </c>
      <c r="F4012" s="49" t="s">
        <v>10</v>
      </c>
      <c r="G4012" s="49" t="s">
        <v>6</v>
      </c>
      <c r="H4012" s="73">
        <v>44.95</v>
      </c>
      <c r="I4012" s="73" t="s">
        <v>82</v>
      </c>
      <c r="J4012" s="74">
        <v>0.1</v>
      </c>
      <c r="K4012" s="73">
        <v>40.46</v>
      </c>
      <c r="L4012" s="73">
        <v>27.95</v>
      </c>
      <c r="M4012" s="22">
        <v>2</v>
      </c>
      <c r="N4012" s="22">
        <v>3014</v>
      </c>
      <c r="O4012" s="22" t="s">
        <v>24</v>
      </c>
      <c r="P4012" s="22" t="s">
        <v>25</v>
      </c>
      <c r="Q4012" s="75">
        <v>80.92</v>
      </c>
      <c r="R4012" s="73">
        <v>4.490000000000002</v>
      </c>
      <c r="S4012" s="73">
        <v>25.020000000000003</v>
      </c>
    </row>
    <row r="4013" spans="1:19" x14ac:dyDescent="0.35">
      <c r="A4013" s="72">
        <v>41419</v>
      </c>
      <c r="B4013" s="22" t="s">
        <v>105</v>
      </c>
      <c r="C4013" s="72" t="s">
        <v>60</v>
      </c>
      <c r="D4013" s="60">
        <v>2757</v>
      </c>
      <c r="E4013" s="22">
        <v>16</v>
      </c>
      <c r="F4013" s="49" t="s">
        <v>10</v>
      </c>
      <c r="G4013" s="49" t="s">
        <v>6</v>
      </c>
      <c r="H4013" s="73">
        <v>27.95</v>
      </c>
      <c r="I4013" s="73" t="s">
        <v>80</v>
      </c>
      <c r="J4013" s="74">
        <v>0.2</v>
      </c>
      <c r="K4013" s="73">
        <v>22.36</v>
      </c>
      <c r="L4013" s="73">
        <v>15.85</v>
      </c>
      <c r="M4013" s="22">
        <v>4</v>
      </c>
      <c r="N4013" s="22">
        <v>3014</v>
      </c>
      <c r="O4013" s="22" t="s">
        <v>24</v>
      </c>
      <c r="P4013" s="22" t="s">
        <v>25</v>
      </c>
      <c r="Q4013" s="75">
        <v>89.44</v>
      </c>
      <c r="R4013" s="73">
        <v>5.59</v>
      </c>
      <c r="S4013" s="73">
        <v>26.04</v>
      </c>
    </row>
    <row r="4014" spans="1:19" x14ac:dyDescent="0.35">
      <c r="A4014" s="72">
        <v>41419</v>
      </c>
      <c r="B4014" s="22" t="s">
        <v>105</v>
      </c>
      <c r="C4014" s="72" t="s">
        <v>60</v>
      </c>
      <c r="D4014" s="60">
        <v>2758</v>
      </c>
      <c r="E4014" s="22">
        <v>18</v>
      </c>
      <c r="F4014" s="49" t="s">
        <v>11</v>
      </c>
      <c r="G4014" s="49" t="s">
        <v>6</v>
      </c>
      <c r="H4014" s="73">
        <v>54.95</v>
      </c>
      <c r="I4014" s="73" t="s">
        <v>83</v>
      </c>
      <c r="J4014" s="74">
        <v>0</v>
      </c>
      <c r="K4014" s="73">
        <v>54.95</v>
      </c>
      <c r="L4014" s="73">
        <v>26.65</v>
      </c>
      <c r="M4014" s="22">
        <v>19</v>
      </c>
      <c r="N4014" s="22">
        <v>3017</v>
      </c>
      <c r="O4014" s="22" t="s">
        <v>32</v>
      </c>
      <c r="P4014" s="22" t="s">
        <v>29</v>
      </c>
      <c r="Q4014" s="75">
        <v>1044.05</v>
      </c>
      <c r="R4014" s="73">
        <v>0</v>
      </c>
      <c r="S4014" s="73">
        <v>537.70000000000005</v>
      </c>
    </row>
    <row r="4015" spans="1:19" x14ac:dyDescent="0.35">
      <c r="A4015" s="72">
        <v>41419</v>
      </c>
      <c r="B4015" s="22" t="s">
        <v>105</v>
      </c>
      <c r="C4015" s="72" t="s">
        <v>60</v>
      </c>
      <c r="D4015" s="60">
        <v>2759</v>
      </c>
      <c r="E4015" s="22">
        <v>15</v>
      </c>
      <c r="F4015" s="49" t="s">
        <v>10</v>
      </c>
      <c r="G4015" s="49" t="s">
        <v>6</v>
      </c>
      <c r="H4015" s="73">
        <v>28.95</v>
      </c>
      <c r="I4015" s="73" t="s">
        <v>80</v>
      </c>
      <c r="J4015" s="74">
        <v>0</v>
      </c>
      <c r="K4015" s="73">
        <v>28.95</v>
      </c>
      <c r="L4015" s="73">
        <v>17.53</v>
      </c>
      <c r="M4015" s="22">
        <v>20</v>
      </c>
      <c r="N4015" s="22">
        <v>3028</v>
      </c>
      <c r="O4015" s="22" t="s">
        <v>39</v>
      </c>
      <c r="P4015" s="22" t="s">
        <v>27</v>
      </c>
      <c r="Q4015" s="75">
        <v>579</v>
      </c>
      <c r="R4015" s="73">
        <v>0</v>
      </c>
      <c r="S4015" s="73">
        <v>228.39999999999998</v>
      </c>
    </row>
    <row r="4016" spans="1:19" x14ac:dyDescent="0.35">
      <c r="A4016" s="72">
        <v>41419</v>
      </c>
      <c r="B4016" s="22" t="s">
        <v>105</v>
      </c>
      <c r="C4016" s="72" t="s">
        <v>60</v>
      </c>
      <c r="D4016" s="60">
        <v>2760</v>
      </c>
      <c r="E4016" s="22">
        <v>2</v>
      </c>
      <c r="F4016" s="49" t="s">
        <v>11</v>
      </c>
      <c r="G4016" s="49" t="s">
        <v>6</v>
      </c>
      <c r="H4016" s="73">
        <v>44.95</v>
      </c>
      <c r="I4016" s="73" t="s">
        <v>82</v>
      </c>
      <c r="J4016" s="74">
        <v>0</v>
      </c>
      <c r="K4016" s="73">
        <v>44.95</v>
      </c>
      <c r="L4016" s="73">
        <v>27.95</v>
      </c>
      <c r="M4016" s="22">
        <v>5</v>
      </c>
      <c r="N4016" s="22">
        <v>3024</v>
      </c>
      <c r="O4016" s="22" t="s">
        <v>47</v>
      </c>
      <c r="P4016" s="22" t="s">
        <v>41</v>
      </c>
      <c r="Q4016" s="75">
        <v>224.75</v>
      </c>
      <c r="R4016" s="73">
        <v>0</v>
      </c>
      <c r="S4016" s="73">
        <v>85.000000000000014</v>
      </c>
    </row>
    <row r="4017" spans="1:19" x14ac:dyDescent="0.35">
      <c r="A4017" s="72">
        <v>41419</v>
      </c>
      <c r="B4017" s="22" t="s">
        <v>105</v>
      </c>
      <c r="C4017" s="72" t="s">
        <v>60</v>
      </c>
      <c r="D4017" s="60">
        <v>2761</v>
      </c>
      <c r="E4017" s="22">
        <v>26</v>
      </c>
      <c r="F4017" s="49" t="s">
        <v>10</v>
      </c>
      <c r="G4017" s="49" t="s">
        <v>6</v>
      </c>
      <c r="H4017" s="73">
        <v>0.95</v>
      </c>
      <c r="I4017" s="73" t="s">
        <v>78</v>
      </c>
      <c r="J4017" s="74">
        <v>0</v>
      </c>
      <c r="K4017" s="73">
        <v>0.95</v>
      </c>
      <c r="L4017" s="73">
        <v>0.42</v>
      </c>
      <c r="M4017" s="22">
        <v>6</v>
      </c>
      <c r="N4017" s="22">
        <v>3022</v>
      </c>
      <c r="O4017" s="22" t="s">
        <v>43</v>
      </c>
      <c r="P4017" s="22" t="s">
        <v>44</v>
      </c>
      <c r="Q4017" s="75">
        <v>5.6999999999999993</v>
      </c>
      <c r="R4017" s="73">
        <v>0</v>
      </c>
      <c r="S4017" s="73">
        <v>3.18</v>
      </c>
    </row>
    <row r="4018" spans="1:19" x14ac:dyDescent="0.35">
      <c r="A4018" s="72">
        <v>41419</v>
      </c>
      <c r="B4018" s="22" t="s">
        <v>105</v>
      </c>
      <c r="C4018" s="72" t="s">
        <v>60</v>
      </c>
      <c r="D4018" s="60">
        <v>2762</v>
      </c>
      <c r="E4018" s="22">
        <v>20</v>
      </c>
      <c r="F4018" s="49" t="s">
        <v>11</v>
      </c>
      <c r="G4018" s="49" t="s">
        <v>6</v>
      </c>
      <c r="H4018" s="73">
        <v>16.95</v>
      </c>
      <c r="I4018" s="73" t="s">
        <v>79</v>
      </c>
      <c r="J4018" s="74">
        <v>0</v>
      </c>
      <c r="K4018" s="73">
        <v>16.95</v>
      </c>
      <c r="L4018" s="73">
        <v>6.76</v>
      </c>
      <c r="M4018" s="22">
        <v>25</v>
      </c>
      <c r="N4018" s="22">
        <v>3022</v>
      </c>
      <c r="O4018" s="22" t="s">
        <v>43</v>
      </c>
      <c r="P4018" s="22" t="s">
        <v>44</v>
      </c>
      <c r="Q4018" s="75">
        <v>423.75</v>
      </c>
      <c r="R4018" s="73">
        <v>0</v>
      </c>
      <c r="S4018" s="73">
        <v>254.75</v>
      </c>
    </row>
    <row r="4019" spans="1:19" x14ac:dyDescent="0.35">
      <c r="A4019" s="72">
        <v>41419</v>
      </c>
      <c r="B4019" s="22" t="s">
        <v>105</v>
      </c>
      <c r="C4019" s="72" t="s">
        <v>60</v>
      </c>
      <c r="D4019" s="60">
        <v>2762</v>
      </c>
      <c r="E4019" s="22">
        <v>26</v>
      </c>
      <c r="F4019" s="49" t="s">
        <v>11</v>
      </c>
      <c r="G4019" s="49" t="s">
        <v>6</v>
      </c>
      <c r="H4019" s="73">
        <v>0.95</v>
      </c>
      <c r="I4019" s="73" t="s">
        <v>78</v>
      </c>
      <c r="J4019" s="74">
        <v>0</v>
      </c>
      <c r="K4019" s="73">
        <v>0.95</v>
      </c>
      <c r="L4019" s="73">
        <v>0.42</v>
      </c>
      <c r="M4019" s="22">
        <v>12</v>
      </c>
      <c r="N4019" s="22">
        <v>3022</v>
      </c>
      <c r="O4019" s="22" t="s">
        <v>43</v>
      </c>
      <c r="P4019" s="22" t="s">
        <v>44</v>
      </c>
      <c r="Q4019" s="75">
        <v>11.399999999999999</v>
      </c>
      <c r="R4019" s="73">
        <v>0</v>
      </c>
      <c r="S4019" s="73">
        <v>6.36</v>
      </c>
    </row>
    <row r="4020" spans="1:19" x14ac:dyDescent="0.35">
      <c r="A4020" s="72">
        <v>41419</v>
      </c>
      <c r="B4020" s="22" t="s">
        <v>105</v>
      </c>
      <c r="C4020" s="72" t="s">
        <v>60</v>
      </c>
      <c r="D4020" s="60">
        <v>2763</v>
      </c>
      <c r="E4020" s="22">
        <v>17</v>
      </c>
      <c r="F4020" s="49" t="s">
        <v>10</v>
      </c>
      <c r="G4020" s="49" t="s">
        <v>6</v>
      </c>
      <c r="H4020" s="73">
        <v>49.95</v>
      </c>
      <c r="I4020" s="73" t="s">
        <v>82</v>
      </c>
      <c r="J4020" s="74">
        <v>0</v>
      </c>
      <c r="K4020" s="73">
        <v>49.95</v>
      </c>
      <c r="L4020" s="73">
        <v>23.93</v>
      </c>
      <c r="M4020" s="22">
        <v>28</v>
      </c>
      <c r="N4020" s="22">
        <v>3018</v>
      </c>
      <c r="O4020" s="22" t="s">
        <v>49</v>
      </c>
      <c r="P4020" s="22" t="s">
        <v>41</v>
      </c>
      <c r="Q4020" s="75">
        <v>1398.6000000000001</v>
      </c>
      <c r="R4020" s="73">
        <v>0</v>
      </c>
      <c r="S4020" s="73">
        <v>728.56000000000006</v>
      </c>
    </row>
    <row r="4021" spans="1:19" x14ac:dyDescent="0.35">
      <c r="A4021" s="72">
        <v>41419</v>
      </c>
      <c r="B4021" s="22" t="s">
        <v>105</v>
      </c>
      <c r="C4021" s="72" t="s">
        <v>60</v>
      </c>
      <c r="D4021" s="60">
        <v>2764</v>
      </c>
      <c r="E4021" s="22">
        <v>42</v>
      </c>
      <c r="F4021" s="49" t="s">
        <v>11</v>
      </c>
      <c r="G4021" s="49" t="s">
        <v>6</v>
      </c>
      <c r="H4021" s="73">
        <v>35.950000000000003</v>
      </c>
      <c r="I4021" s="73" t="s">
        <v>81</v>
      </c>
      <c r="J4021" s="74">
        <v>0</v>
      </c>
      <c r="K4021" s="73">
        <v>35.950000000000003</v>
      </c>
      <c r="L4021" s="73">
        <v>20.25</v>
      </c>
      <c r="M4021" s="22">
        <v>2</v>
      </c>
      <c r="N4021" s="22">
        <v>3010</v>
      </c>
      <c r="O4021" s="22" t="s">
        <v>45</v>
      </c>
      <c r="P4021" s="22" t="s">
        <v>44</v>
      </c>
      <c r="Q4021" s="75">
        <v>71.900000000000006</v>
      </c>
      <c r="R4021" s="73">
        <v>0</v>
      </c>
      <c r="S4021" s="73">
        <v>31.400000000000006</v>
      </c>
    </row>
    <row r="4022" spans="1:19" x14ac:dyDescent="0.35">
      <c r="A4022" s="72">
        <v>41419</v>
      </c>
      <c r="B4022" s="22" t="s">
        <v>105</v>
      </c>
      <c r="C4022" s="72" t="s">
        <v>60</v>
      </c>
      <c r="D4022" s="60">
        <v>2765</v>
      </c>
      <c r="E4022" s="22">
        <v>42</v>
      </c>
      <c r="F4022" s="49" t="s">
        <v>11</v>
      </c>
      <c r="G4022" s="49" t="s">
        <v>6</v>
      </c>
      <c r="H4022" s="73">
        <v>35.950000000000003</v>
      </c>
      <c r="I4022" s="73" t="s">
        <v>81</v>
      </c>
      <c r="J4022" s="74">
        <v>0</v>
      </c>
      <c r="K4022" s="73">
        <v>35.950000000000003</v>
      </c>
      <c r="L4022" s="73">
        <v>20.25</v>
      </c>
      <c r="M4022" s="22">
        <v>1</v>
      </c>
      <c r="N4022" s="22">
        <v>3029</v>
      </c>
      <c r="O4022" s="22" t="s">
        <v>46</v>
      </c>
      <c r="P4022" s="22" t="s">
        <v>23</v>
      </c>
      <c r="Q4022" s="75">
        <v>35.950000000000003</v>
      </c>
      <c r="R4022" s="73">
        <v>0</v>
      </c>
      <c r="S4022" s="73">
        <v>15.700000000000003</v>
      </c>
    </row>
    <row r="4023" spans="1:19" x14ac:dyDescent="0.35">
      <c r="A4023" s="72">
        <v>41419</v>
      </c>
      <c r="B4023" s="22" t="s">
        <v>105</v>
      </c>
      <c r="C4023" s="72" t="s">
        <v>60</v>
      </c>
      <c r="D4023" s="60">
        <v>2765</v>
      </c>
      <c r="E4023" s="22">
        <v>48</v>
      </c>
      <c r="F4023" s="49" t="s">
        <v>11</v>
      </c>
      <c r="G4023" s="49" t="s">
        <v>6</v>
      </c>
      <c r="H4023" s="73">
        <v>3.95</v>
      </c>
      <c r="I4023" s="73" t="s">
        <v>78</v>
      </c>
      <c r="J4023" s="74">
        <v>0</v>
      </c>
      <c r="K4023" s="73">
        <v>3.95</v>
      </c>
      <c r="L4023" s="73">
        <v>1.43</v>
      </c>
      <c r="M4023" s="22">
        <v>18</v>
      </c>
      <c r="N4023" s="22">
        <v>3029</v>
      </c>
      <c r="O4023" s="22" t="s">
        <v>46</v>
      </c>
      <c r="P4023" s="22" t="s">
        <v>23</v>
      </c>
      <c r="Q4023" s="75">
        <v>71.100000000000009</v>
      </c>
      <c r="R4023" s="73">
        <v>0</v>
      </c>
      <c r="S4023" s="73">
        <v>45.360000000000007</v>
      </c>
    </row>
    <row r="4024" spans="1:19" x14ac:dyDescent="0.35">
      <c r="A4024" s="72">
        <v>41420</v>
      </c>
      <c r="B4024" s="22" t="s">
        <v>99</v>
      </c>
      <c r="C4024" s="72" t="s">
        <v>60</v>
      </c>
      <c r="D4024" s="60">
        <v>2766</v>
      </c>
      <c r="E4024" s="22">
        <v>15</v>
      </c>
      <c r="F4024" s="49" t="s">
        <v>10</v>
      </c>
      <c r="G4024" s="49" t="s">
        <v>6</v>
      </c>
      <c r="H4024" s="73">
        <v>28.95</v>
      </c>
      <c r="I4024" s="73" t="s">
        <v>80</v>
      </c>
      <c r="J4024" s="74">
        <v>0</v>
      </c>
      <c r="K4024" s="73">
        <v>28.95</v>
      </c>
      <c r="L4024" s="73">
        <v>17.53</v>
      </c>
      <c r="M4024" s="22">
        <v>20</v>
      </c>
      <c r="N4024" s="22">
        <v>3025</v>
      </c>
      <c r="O4024" s="22" t="s">
        <v>35</v>
      </c>
      <c r="P4024" s="22" t="s">
        <v>31</v>
      </c>
      <c r="Q4024" s="75">
        <v>579</v>
      </c>
      <c r="R4024" s="73">
        <v>0</v>
      </c>
      <c r="S4024" s="73">
        <v>228.39999999999998</v>
      </c>
    </row>
    <row r="4025" spans="1:19" x14ac:dyDescent="0.35">
      <c r="A4025" s="72">
        <v>41420</v>
      </c>
      <c r="B4025" s="22" t="s">
        <v>99</v>
      </c>
      <c r="C4025" s="72" t="s">
        <v>60</v>
      </c>
      <c r="D4025" s="60">
        <v>2767</v>
      </c>
      <c r="E4025" s="22">
        <v>42</v>
      </c>
      <c r="F4025" s="49" t="s">
        <v>9</v>
      </c>
      <c r="G4025" s="49" t="s">
        <v>6</v>
      </c>
      <c r="H4025" s="73">
        <v>35.950000000000003</v>
      </c>
      <c r="I4025" s="73" t="s">
        <v>81</v>
      </c>
      <c r="J4025" s="74">
        <v>0</v>
      </c>
      <c r="K4025" s="73">
        <v>35.950000000000003</v>
      </c>
      <c r="L4025" s="73">
        <v>20.25</v>
      </c>
      <c r="M4025" s="22">
        <v>1</v>
      </c>
      <c r="N4025" s="22">
        <v>3029</v>
      </c>
      <c r="O4025" s="22" t="s">
        <v>46</v>
      </c>
      <c r="P4025" s="22" t="s">
        <v>23</v>
      </c>
      <c r="Q4025" s="75">
        <v>35.950000000000003</v>
      </c>
      <c r="R4025" s="73">
        <v>0</v>
      </c>
      <c r="S4025" s="73">
        <v>15.700000000000003</v>
      </c>
    </row>
    <row r="4026" spans="1:19" x14ac:dyDescent="0.35">
      <c r="A4026" s="72">
        <v>41420</v>
      </c>
      <c r="B4026" s="22" t="s">
        <v>99</v>
      </c>
      <c r="C4026" s="72" t="s">
        <v>60</v>
      </c>
      <c r="D4026" s="60">
        <v>2767</v>
      </c>
      <c r="E4026" s="22">
        <v>2</v>
      </c>
      <c r="F4026" s="49" t="s">
        <v>9</v>
      </c>
      <c r="G4026" s="49" t="s">
        <v>6</v>
      </c>
      <c r="H4026" s="73">
        <v>44.95</v>
      </c>
      <c r="I4026" s="73" t="s">
        <v>82</v>
      </c>
      <c r="J4026" s="74">
        <v>0</v>
      </c>
      <c r="K4026" s="73">
        <v>44.95</v>
      </c>
      <c r="L4026" s="73">
        <v>27.95</v>
      </c>
      <c r="M4026" s="22">
        <v>9</v>
      </c>
      <c r="N4026" s="22">
        <v>3029</v>
      </c>
      <c r="O4026" s="22" t="s">
        <v>46</v>
      </c>
      <c r="P4026" s="22" t="s">
        <v>23</v>
      </c>
      <c r="Q4026" s="75">
        <v>404.55</v>
      </c>
      <c r="R4026" s="73">
        <v>0</v>
      </c>
      <c r="S4026" s="73">
        <v>153.00000000000003</v>
      </c>
    </row>
    <row r="4027" spans="1:19" x14ac:dyDescent="0.35">
      <c r="A4027" s="72">
        <v>41420</v>
      </c>
      <c r="B4027" s="22" t="s">
        <v>99</v>
      </c>
      <c r="C4027" s="72" t="s">
        <v>60</v>
      </c>
      <c r="D4027" s="60">
        <v>2768</v>
      </c>
      <c r="E4027" s="22">
        <v>36</v>
      </c>
      <c r="F4027" s="49" t="s">
        <v>11</v>
      </c>
      <c r="G4027" s="49" t="s">
        <v>6</v>
      </c>
      <c r="H4027" s="73">
        <v>26.95</v>
      </c>
      <c r="I4027" s="73" t="s">
        <v>80</v>
      </c>
      <c r="J4027" s="74">
        <v>0</v>
      </c>
      <c r="K4027" s="73">
        <v>26.95</v>
      </c>
      <c r="L4027" s="73">
        <v>12.53</v>
      </c>
      <c r="M4027" s="22">
        <v>9</v>
      </c>
      <c r="N4027" s="22">
        <v>3028</v>
      </c>
      <c r="O4027" s="22" t="s">
        <v>39</v>
      </c>
      <c r="P4027" s="22" t="s">
        <v>27</v>
      </c>
      <c r="Q4027" s="75">
        <v>242.54999999999998</v>
      </c>
      <c r="R4027" s="73">
        <v>0</v>
      </c>
      <c r="S4027" s="73">
        <v>129.78</v>
      </c>
    </row>
    <row r="4028" spans="1:19" x14ac:dyDescent="0.35">
      <c r="A4028" s="72">
        <v>41421</v>
      </c>
      <c r="B4028" s="22" t="s">
        <v>100</v>
      </c>
      <c r="C4028" s="72" t="s">
        <v>60</v>
      </c>
      <c r="D4028" s="60">
        <v>2769</v>
      </c>
      <c r="E4028" s="22">
        <v>3</v>
      </c>
      <c r="F4028" s="49" t="s">
        <v>7</v>
      </c>
      <c r="G4028" s="49" t="s">
        <v>6</v>
      </c>
      <c r="H4028" s="73">
        <v>59.95</v>
      </c>
      <c r="I4028" s="73" t="s">
        <v>83</v>
      </c>
      <c r="J4028" s="74">
        <v>0</v>
      </c>
      <c r="K4028" s="73">
        <v>59.95</v>
      </c>
      <c r="L4028" s="73">
        <v>28.73</v>
      </c>
      <c r="M4028" s="22">
        <v>11</v>
      </c>
      <c r="N4028" s="22">
        <v>3016</v>
      </c>
      <c r="O4028" s="22" t="s">
        <v>42</v>
      </c>
      <c r="P4028" s="22" t="s">
        <v>29</v>
      </c>
      <c r="Q4028" s="75">
        <v>659.45</v>
      </c>
      <c r="R4028" s="73">
        <v>0</v>
      </c>
      <c r="S4028" s="73">
        <v>343.42</v>
      </c>
    </row>
    <row r="4029" spans="1:19" x14ac:dyDescent="0.35">
      <c r="A4029" s="72">
        <v>41421</v>
      </c>
      <c r="B4029" s="22" t="s">
        <v>100</v>
      </c>
      <c r="C4029" s="72" t="s">
        <v>60</v>
      </c>
      <c r="D4029" s="60">
        <v>2769</v>
      </c>
      <c r="E4029" s="22">
        <v>2</v>
      </c>
      <c r="F4029" s="49" t="s">
        <v>7</v>
      </c>
      <c r="G4029" s="49" t="s">
        <v>6</v>
      </c>
      <c r="H4029" s="73">
        <v>44.95</v>
      </c>
      <c r="I4029" s="73" t="s">
        <v>82</v>
      </c>
      <c r="J4029" s="74">
        <v>0</v>
      </c>
      <c r="K4029" s="73">
        <v>44.95</v>
      </c>
      <c r="L4029" s="73">
        <v>27.95</v>
      </c>
      <c r="M4029" s="22">
        <v>4</v>
      </c>
      <c r="N4029" s="22">
        <v>3016</v>
      </c>
      <c r="O4029" s="22" t="s">
        <v>42</v>
      </c>
      <c r="P4029" s="22" t="s">
        <v>29</v>
      </c>
      <c r="Q4029" s="75">
        <v>179.8</v>
      </c>
      <c r="R4029" s="73">
        <v>0</v>
      </c>
      <c r="S4029" s="73">
        <v>68.000000000000014</v>
      </c>
    </row>
    <row r="4030" spans="1:19" x14ac:dyDescent="0.35">
      <c r="A4030" s="72">
        <v>41421</v>
      </c>
      <c r="B4030" s="22" t="s">
        <v>100</v>
      </c>
      <c r="C4030" s="72" t="s">
        <v>60</v>
      </c>
      <c r="D4030" s="60">
        <v>2770</v>
      </c>
      <c r="E4030" s="22">
        <v>10</v>
      </c>
      <c r="F4030" s="49" t="s">
        <v>8</v>
      </c>
      <c r="G4030" s="49" t="s">
        <v>6</v>
      </c>
      <c r="H4030" s="73">
        <v>34.950000000000003</v>
      </c>
      <c r="I4030" s="73" t="s">
        <v>81</v>
      </c>
      <c r="J4030" s="74">
        <v>0</v>
      </c>
      <c r="K4030" s="73">
        <v>34.950000000000003</v>
      </c>
      <c r="L4030" s="73">
        <v>22.13</v>
      </c>
      <c r="M4030" s="22">
        <v>10</v>
      </c>
      <c r="N4030" s="22">
        <v>3011</v>
      </c>
      <c r="O4030" s="22" t="s">
        <v>52</v>
      </c>
      <c r="P4030" s="22" t="s">
        <v>31</v>
      </c>
      <c r="Q4030" s="75">
        <v>349.5</v>
      </c>
      <c r="R4030" s="73">
        <v>0</v>
      </c>
      <c r="S4030" s="73">
        <v>128.20000000000005</v>
      </c>
    </row>
    <row r="4031" spans="1:19" x14ac:dyDescent="0.35">
      <c r="A4031" s="72">
        <v>41421</v>
      </c>
      <c r="B4031" s="22" t="s">
        <v>100</v>
      </c>
      <c r="C4031" s="72" t="s">
        <v>60</v>
      </c>
      <c r="D4031" s="60">
        <v>2771</v>
      </c>
      <c r="E4031" s="22">
        <v>48</v>
      </c>
      <c r="F4031" s="49" t="s">
        <v>9</v>
      </c>
      <c r="G4031" s="49" t="s">
        <v>6</v>
      </c>
      <c r="H4031" s="73">
        <v>3.95</v>
      </c>
      <c r="I4031" s="73" t="s">
        <v>78</v>
      </c>
      <c r="J4031" s="74">
        <v>0</v>
      </c>
      <c r="K4031" s="73">
        <v>3.95</v>
      </c>
      <c r="L4031" s="73">
        <v>1.43</v>
      </c>
      <c r="M4031" s="22">
        <v>22</v>
      </c>
      <c r="N4031" s="22">
        <v>3023</v>
      </c>
      <c r="O4031" s="22" t="s">
        <v>38</v>
      </c>
      <c r="P4031" s="22" t="s">
        <v>23</v>
      </c>
      <c r="Q4031" s="75">
        <v>86.9</v>
      </c>
      <c r="R4031" s="73">
        <v>0</v>
      </c>
      <c r="S4031" s="73">
        <v>55.440000000000012</v>
      </c>
    </row>
    <row r="4032" spans="1:19" x14ac:dyDescent="0.35">
      <c r="A4032" s="72">
        <v>41421</v>
      </c>
      <c r="B4032" s="22" t="s">
        <v>100</v>
      </c>
      <c r="C4032" s="72" t="s">
        <v>60</v>
      </c>
      <c r="D4032" s="60">
        <v>2772</v>
      </c>
      <c r="E4032" s="22">
        <v>50</v>
      </c>
      <c r="F4032" s="49" t="s">
        <v>8</v>
      </c>
      <c r="G4032" s="49" t="s">
        <v>6</v>
      </c>
      <c r="H4032" s="73">
        <v>24.95</v>
      </c>
      <c r="I4032" s="73" t="s">
        <v>80</v>
      </c>
      <c r="J4032" s="74">
        <v>0</v>
      </c>
      <c r="K4032" s="73">
        <v>24.95</v>
      </c>
      <c r="L4032" s="73">
        <v>12.14</v>
      </c>
      <c r="M4032" s="22">
        <v>1</v>
      </c>
      <c r="N4032" s="22">
        <v>3017</v>
      </c>
      <c r="O4032" s="22" t="s">
        <v>32</v>
      </c>
      <c r="P4032" s="22" t="s">
        <v>29</v>
      </c>
      <c r="Q4032" s="75">
        <v>24.95</v>
      </c>
      <c r="R4032" s="73">
        <v>0</v>
      </c>
      <c r="S4032" s="73">
        <v>12.809999999999999</v>
      </c>
    </row>
    <row r="4033" spans="1:19" x14ac:dyDescent="0.35">
      <c r="A4033" s="72">
        <v>41421</v>
      </c>
      <c r="B4033" s="22" t="s">
        <v>100</v>
      </c>
      <c r="C4033" s="72" t="s">
        <v>60</v>
      </c>
      <c r="D4033" s="60">
        <v>2773</v>
      </c>
      <c r="E4033" s="22">
        <v>6</v>
      </c>
      <c r="F4033" s="49" t="s">
        <v>7</v>
      </c>
      <c r="G4033" s="49" t="s">
        <v>6</v>
      </c>
      <c r="H4033" s="73">
        <v>55.95</v>
      </c>
      <c r="I4033" s="73" t="s">
        <v>83</v>
      </c>
      <c r="J4033" s="74">
        <v>0</v>
      </c>
      <c r="K4033" s="73">
        <v>55.95</v>
      </c>
      <c r="L4033" s="73">
        <v>16.059999999999999</v>
      </c>
      <c r="M4033" s="22">
        <v>7</v>
      </c>
      <c r="N4033" s="22">
        <v>3031</v>
      </c>
      <c r="O4033" s="22" t="s">
        <v>48</v>
      </c>
      <c r="P4033" s="22" t="s">
        <v>23</v>
      </c>
      <c r="Q4033" s="75">
        <v>391.65000000000003</v>
      </c>
      <c r="R4033" s="73">
        <v>0</v>
      </c>
      <c r="S4033" s="73">
        <v>279.23</v>
      </c>
    </row>
    <row r="4034" spans="1:19" x14ac:dyDescent="0.35">
      <c r="A4034" s="72">
        <v>41421</v>
      </c>
      <c r="B4034" s="22" t="s">
        <v>100</v>
      </c>
      <c r="C4034" s="72" t="s">
        <v>60</v>
      </c>
      <c r="D4034" s="60">
        <v>2773</v>
      </c>
      <c r="E4034" s="22">
        <v>22</v>
      </c>
      <c r="F4034" s="49" t="s">
        <v>7</v>
      </c>
      <c r="G4034" s="49" t="s">
        <v>6</v>
      </c>
      <c r="H4034" s="73">
        <v>0.95</v>
      </c>
      <c r="I4034" s="73" t="s">
        <v>78</v>
      </c>
      <c r="J4034" s="74">
        <v>0.1</v>
      </c>
      <c r="K4034" s="73">
        <v>0.86</v>
      </c>
      <c r="L4034" s="73">
        <v>0.56999999999999995</v>
      </c>
      <c r="M4034" s="22">
        <v>2</v>
      </c>
      <c r="N4034" s="22">
        <v>3031</v>
      </c>
      <c r="O4034" s="22" t="s">
        <v>48</v>
      </c>
      <c r="P4034" s="22" t="s">
        <v>23</v>
      </c>
      <c r="Q4034" s="75">
        <v>1.72</v>
      </c>
      <c r="R4034" s="73">
        <v>8.9999999999999969E-2</v>
      </c>
      <c r="S4034" s="73">
        <v>0.58000000000000007</v>
      </c>
    </row>
    <row r="4035" spans="1:19" x14ac:dyDescent="0.35">
      <c r="A4035" s="72">
        <v>41421</v>
      </c>
      <c r="B4035" s="22" t="s">
        <v>100</v>
      </c>
      <c r="C4035" s="72" t="s">
        <v>60</v>
      </c>
      <c r="D4035" s="60">
        <v>2774</v>
      </c>
      <c r="E4035" s="22">
        <v>21</v>
      </c>
      <c r="F4035" s="49" t="s">
        <v>8</v>
      </c>
      <c r="G4035" s="49" t="s">
        <v>6</v>
      </c>
      <c r="H4035" s="73">
        <v>26.95</v>
      </c>
      <c r="I4035" s="73" t="s">
        <v>80</v>
      </c>
      <c r="J4035" s="74">
        <v>0</v>
      </c>
      <c r="K4035" s="73">
        <v>26.95</v>
      </c>
      <c r="L4035" s="73">
        <v>12.42</v>
      </c>
      <c r="M4035" s="22">
        <v>8</v>
      </c>
      <c r="N4035" s="22">
        <v>3017</v>
      </c>
      <c r="O4035" s="22" t="s">
        <v>32</v>
      </c>
      <c r="P4035" s="22" t="s">
        <v>29</v>
      </c>
      <c r="Q4035" s="75">
        <v>215.6</v>
      </c>
      <c r="R4035" s="73">
        <v>0</v>
      </c>
      <c r="S4035" s="73">
        <v>116.24</v>
      </c>
    </row>
    <row r="4036" spans="1:19" x14ac:dyDescent="0.35">
      <c r="A4036" s="72">
        <v>41421</v>
      </c>
      <c r="B4036" s="22" t="s">
        <v>100</v>
      </c>
      <c r="C4036" s="72" t="s">
        <v>60</v>
      </c>
      <c r="D4036" s="60">
        <v>2775</v>
      </c>
      <c r="E4036" s="22">
        <v>7</v>
      </c>
      <c r="F4036" s="49" t="s">
        <v>7</v>
      </c>
      <c r="G4036" s="49" t="s">
        <v>6</v>
      </c>
      <c r="H4036" s="73">
        <v>20.95</v>
      </c>
      <c r="I4036" s="73" t="s">
        <v>80</v>
      </c>
      <c r="J4036" s="74">
        <v>0</v>
      </c>
      <c r="K4036" s="73">
        <v>20.95</v>
      </c>
      <c r="L4036" s="73">
        <v>10.039999999999999</v>
      </c>
      <c r="M4036" s="22">
        <v>20</v>
      </c>
      <c r="N4036" s="22">
        <v>3021</v>
      </c>
      <c r="O4036" s="22" t="s">
        <v>26</v>
      </c>
      <c r="P4036" s="22" t="s">
        <v>27</v>
      </c>
      <c r="Q4036" s="75">
        <v>419</v>
      </c>
      <c r="R4036" s="73">
        <v>0</v>
      </c>
      <c r="S4036" s="73">
        <v>218.2</v>
      </c>
    </row>
    <row r="4037" spans="1:19" x14ac:dyDescent="0.35">
      <c r="A4037" s="72">
        <v>41421</v>
      </c>
      <c r="B4037" s="22" t="s">
        <v>100</v>
      </c>
      <c r="C4037" s="72" t="s">
        <v>60</v>
      </c>
      <c r="D4037" s="60">
        <v>2775</v>
      </c>
      <c r="E4037" s="22">
        <v>9</v>
      </c>
      <c r="F4037" s="49" t="s">
        <v>7</v>
      </c>
      <c r="G4037" s="49" t="s">
        <v>6</v>
      </c>
      <c r="H4037" s="73">
        <v>48.95</v>
      </c>
      <c r="I4037" s="73" t="s">
        <v>82</v>
      </c>
      <c r="J4037" s="74">
        <v>0</v>
      </c>
      <c r="K4037" s="73">
        <v>48.95</v>
      </c>
      <c r="L4037" s="73">
        <v>24.52</v>
      </c>
      <c r="M4037" s="22">
        <v>5</v>
      </c>
      <c r="N4037" s="22">
        <v>3021</v>
      </c>
      <c r="O4037" s="22" t="s">
        <v>26</v>
      </c>
      <c r="P4037" s="22" t="s">
        <v>27</v>
      </c>
      <c r="Q4037" s="75">
        <v>244.75</v>
      </c>
      <c r="R4037" s="73">
        <v>0</v>
      </c>
      <c r="S4037" s="73">
        <v>122.15000000000002</v>
      </c>
    </row>
    <row r="4038" spans="1:19" x14ac:dyDescent="0.35">
      <c r="A4038" s="72">
        <v>41421</v>
      </c>
      <c r="B4038" s="22" t="s">
        <v>100</v>
      </c>
      <c r="C4038" s="72" t="s">
        <v>60</v>
      </c>
      <c r="D4038" s="60">
        <v>2776</v>
      </c>
      <c r="E4038" s="22">
        <v>48</v>
      </c>
      <c r="F4038" s="49" t="s">
        <v>9</v>
      </c>
      <c r="G4038" s="49" t="s">
        <v>6</v>
      </c>
      <c r="H4038" s="73">
        <v>3.95</v>
      </c>
      <c r="I4038" s="73" t="s">
        <v>78</v>
      </c>
      <c r="J4038" s="74">
        <v>0</v>
      </c>
      <c r="K4038" s="73">
        <v>3.95</v>
      </c>
      <c r="L4038" s="73">
        <v>1.43</v>
      </c>
      <c r="M4038" s="22">
        <v>5</v>
      </c>
      <c r="N4038" s="22">
        <v>3023</v>
      </c>
      <c r="O4038" s="22" t="s">
        <v>38</v>
      </c>
      <c r="P4038" s="22" t="s">
        <v>23</v>
      </c>
      <c r="Q4038" s="75">
        <v>19.75</v>
      </c>
      <c r="R4038" s="73">
        <v>0</v>
      </c>
      <c r="S4038" s="73">
        <v>12.600000000000001</v>
      </c>
    </row>
    <row r="4039" spans="1:19" x14ac:dyDescent="0.35">
      <c r="A4039" s="72">
        <v>41421</v>
      </c>
      <c r="B4039" s="22" t="s">
        <v>100</v>
      </c>
      <c r="C4039" s="72" t="s">
        <v>60</v>
      </c>
      <c r="D4039" s="60">
        <v>2777</v>
      </c>
      <c r="E4039" s="22">
        <v>47</v>
      </c>
      <c r="F4039" s="49" t="s">
        <v>7</v>
      </c>
      <c r="G4039" s="49" t="s">
        <v>6</v>
      </c>
      <c r="H4039" s="73">
        <v>28.95</v>
      </c>
      <c r="I4039" s="73" t="s">
        <v>80</v>
      </c>
      <c r="J4039" s="74">
        <v>0</v>
      </c>
      <c r="K4039" s="73">
        <v>28.95</v>
      </c>
      <c r="L4039" s="73">
        <v>8.86</v>
      </c>
      <c r="M4039" s="22">
        <v>11</v>
      </c>
      <c r="N4039" s="22">
        <v>3011</v>
      </c>
      <c r="O4039" s="22" t="s">
        <v>52</v>
      </c>
      <c r="P4039" s="22" t="s">
        <v>31</v>
      </c>
      <c r="Q4039" s="75">
        <v>318.45</v>
      </c>
      <c r="R4039" s="73">
        <v>0</v>
      </c>
      <c r="S4039" s="73">
        <v>220.99</v>
      </c>
    </row>
    <row r="4040" spans="1:19" x14ac:dyDescent="0.35">
      <c r="A4040" s="72">
        <v>41421</v>
      </c>
      <c r="B4040" s="22" t="s">
        <v>100</v>
      </c>
      <c r="C4040" s="72" t="s">
        <v>60</v>
      </c>
      <c r="D4040" s="60">
        <v>2778</v>
      </c>
      <c r="E4040" s="22">
        <v>19</v>
      </c>
      <c r="F4040" s="49" t="s">
        <v>7</v>
      </c>
      <c r="G4040" s="49" t="s">
        <v>6</v>
      </c>
      <c r="H4040" s="73">
        <v>49.95</v>
      </c>
      <c r="I4040" s="73" t="s">
        <v>82</v>
      </c>
      <c r="J4040" s="74">
        <v>0</v>
      </c>
      <c r="K4040" s="73">
        <v>49.95</v>
      </c>
      <c r="L4040" s="73">
        <v>24.77</v>
      </c>
      <c r="M4040" s="22">
        <v>11</v>
      </c>
      <c r="N4040" s="22">
        <v>3030</v>
      </c>
      <c r="O4040" s="22" t="s">
        <v>40</v>
      </c>
      <c r="P4040" s="22" t="s">
        <v>41</v>
      </c>
      <c r="Q4040" s="75">
        <v>549.45000000000005</v>
      </c>
      <c r="R4040" s="73">
        <v>0</v>
      </c>
      <c r="S4040" s="73">
        <v>276.98</v>
      </c>
    </row>
    <row r="4041" spans="1:19" x14ac:dyDescent="0.35">
      <c r="A4041" s="72">
        <v>41421</v>
      </c>
      <c r="B4041" s="22" t="s">
        <v>100</v>
      </c>
      <c r="C4041" s="72" t="s">
        <v>60</v>
      </c>
      <c r="D4041" s="60">
        <v>2779</v>
      </c>
      <c r="E4041" s="22">
        <v>20</v>
      </c>
      <c r="F4041" s="49" t="s">
        <v>8</v>
      </c>
      <c r="G4041" s="49" t="s">
        <v>6</v>
      </c>
      <c r="H4041" s="73">
        <v>16.95</v>
      </c>
      <c r="I4041" s="73" t="s">
        <v>79</v>
      </c>
      <c r="J4041" s="74">
        <v>0.1</v>
      </c>
      <c r="K4041" s="73">
        <v>15.26</v>
      </c>
      <c r="L4041" s="73">
        <v>6.76</v>
      </c>
      <c r="M4041" s="22">
        <v>16</v>
      </c>
      <c r="N4041" s="22">
        <v>3015</v>
      </c>
      <c r="O4041" s="22" t="s">
        <v>37</v>
      </c>
      <c r="P4041" s="22" t="s">
        <v>29</v>
      </c>
      <c r="Q4041" s="75">
        <v>244.16</v>
      </c>
      <c r="R4041" s="73">
        <v>1.6899999999999995</v>
      </c>
      <c r="S4041" s="73">
        <v>136</v>
      </c>
    </row>
    <row r="4042" spans="1:19" x14ac:dyDescent="0.35">
      <c r="A4042" s="72">
        <v>41421</v>
      </c>
      <c r="B4042" s="22" t="s">
        <v>100</v>
      </c>
      <c r="C4042" s="72" t="s">
        <v>60</v>
      </c>
      <c r="D4042" s="60">
        <v>2780</v>
      </c>
      <c r="E4042" s="22">
        <v>36</v>
      </c>
      <c r="F4042" s="49" t="s">
        <v>7</v>
      </c>
      <c r="G4042" s="49" t="s">
        <v>6</v>
      </c>
      <c r="H4042" s="73">
        <v>26.95</v>
      </c>
      <c r="I4042" s="73" t="s">
        <v>80</v>
      </c>
      <c r="J4042" s="74">
        <v>0</v>
      </c>
      <c r="K4042" s="73">
        <v>26.95</v>
      </c>
      <c r="L4042" s="73">
        <v>12.53</v>
      </c>
      <c r="M4042" s="22">
        <v>19</v>
      </c>
      <c r="N4042" s="22">
        <v>3011</v>
      </c>
      <c r="O4042" s="22" t="s">
        <v>52</v>
      </c>
      <c r="P4042" s="22" t="s">
        <v>31</v>
      </c>
      <c r="Q4042" s="75">
        <v>512.04999999999995</v>
      </c>
      <c r="R4042" s="73">
        <v>0</v>
      </c>
      <c r="S4042" s="73">
        <v>273.98</v>
      </c>
    </row>
    <row r="4043" spans="1:19" x14ac:dyDescent="0.35">
      <c r="A4043" s="72">
        <v>41421</v>
      </c>
      <c r="B4043" s="22" t="s">
        <v>100</v>
      </c>
      <c r="C4043" s="72" t="s">
        <v>60</v>
      </c>
      <c r="D4043" s="60">
        <v>2781</v>
      </c>
      <c r="E4043" s="22">
        <v>21</v>
      </c>
      <c r="F4043" s="49" t="s">
        <v>8</v>
      </c>
      <c r="G4043" s="49" t="s">
        <v>6</v>
      </c>
      <c r="H4043" s="73">
        <v>26.95</v>
      </c>
      <c r="I4043" s="73" t="s">
        <v>80</v>
      </c>
      <c r="J4043" s="74">
        <v>0</v>
      </c>
      <c r="K4043" s="73">
        <v>26.95</v>
      </c>
      <c r="L4043" s="73">
        <v>12.42</v>
      </c>
      <c r="M4043" s="22">
        <v>1</v>
      </c>
      <c r="N4043" s="22">
        <v>3027</v>
      </c>
      <c r="O4043" s="22" t="s">
        <v>50</v>
      </c>
      <c r="P4043" s="22" t="s">
        <v>23</v>
      </c>
      <c r="Q4043" s="75">
        <v>26.95</v>
      </c>
      <c r="R4043" s="73">
        <v>0</v>
      </c>
      <c r="S4043" s="73">
        <v>14.53</v>
      </c>
    </row>
    <row r="4044" spans="1:19" x14ac:dyDescent="0.35">
      <c r="A4044" s="72">
        <v>41421</v>
      </c>
      <c r="B4044" s="22" t="s">
        <v>100</v>
      </c>
      <c r="C4044" s="72" t="s">
        <v>60</v>
      </c>
      <c r="D4044" s="60">
        <v>2782</v>
      </c>
      <c r="E4044" s="22">
        <v>46</v>
      </c>
      <c r="F4044" s="49" t="s">
        <v>7</v>
      </c>
      <c r="G4044" s="49" t="s">
        <v>6</v>
      </c>
      <c r="H4044" s="73">
        <v>55.95</v>
      </c>
      <c r="I4044" s="73" t="s">
        <v>83</v>
      </c>
      <c r="J4044" s="74">
        <v>0</v>
      </c>
      <c r="K4044" s="73">
        <v>55.95</v>
      </c>
      <c r="L4044" s="73">
        <v>32.47</v>
      </c>
      <c r="M4044" s="22">
        <v>18</v>
      </c>
      <c r="N4044" s="22">
        <v>3013</v>
      </c>
      <c r="O4044" s="22" t="s">
        <v>33</v>
      </c>
      <c r="P4044" s="22" t="s">
        <v>34</v>
      </c>
      <c r="Q4044" s="75">
        <v>1007.1</v>
      </c>
      <c r="R4044" s="73">
        <v>0</v>
      </c>
      <c r="S4044" s="73">
        <v>422.6400000000001</v>
      </c>
    </row>
    <row r="4045" spans="1:19" x14ac:dyDescent="0.35">
      <c r="A4045" s="72">
        <v>41421</v>
      </c>
      <c r="B4045" s="22" t="s">
        <v>100</v>
      </c>
      <c r="C4045" s="72" t="s">
        <v>60</v>
      </c>
      <c r="D4045" s="60">
        <v>2783</v>
      </c>
      <c r="E4045" s="22">
        <v>17</v>
      </c>
      <c r="F4045" s="49" t="s">
        <v>9</v>
      </c>
      <c r="G4045" s="49" t="s">
        <v>6</v>
      </c>
      <c r="H4045" s="73">
        <v>49.95</v>
      </c>
      <c r="I4045" s="73" t="s">
        <v>82</v>
      </c>
      <c r="J4045" s="74">
        <v>0</v>
      </c>
      <c r="K4045" s="73">
        <v>49.95</v>
      </c>
      <c r="L4045" s="73">
        <v>23.93</v>
      </c>
      <c r="M4045" s="22">
        <v>33</v>
      </c>
      <c r="N4045" s="22">
        <v>3024</v>
      </c>
      <c r="O4045" s="22" t="s">
        <v>47</v>
      </c>
      <c r="P4045" s="22" t="s">
        <v>41</v>
      </c>
      <c r="Q4045" s="75">
        <v>1648.3500000000001</v>
      </c>
      <c r="R4045" s="73">
        <v>0</v>
      </c>
      <c r="S4045" s="73">
        <v>858.66000000000008</v>
      </c>
    </row>
    <row r="4046" spans="1:19" x14ac:dyDescent="0.35">
      <c r="A4046" s="72">
        <v>41421</v>
      </c>
      <c r="B4046" s="22" t="s">
        <v>100</v>
      </c>
      <c r="C4046" s="72" t="s">
        <v>60</v>
      </c>
      <c r="D4046" s="60">
        <v>2784</v>
      </c>
      <c r="E4046" s="22">
        <v>50</v>
      </c>
      <c r="F4046" s="49" t="s">
        <v>7</v>
      </c>
      <c r="G4046" s="49" t="s">
        <v>6</v>
      </c>
      <c r="H4046" s="73">
        <v>24.95</v>
      </c>
      <c r="I4046" s="73" t="s">
        <v>80</v>
      </c>
      <c r="J4046" s="74">
        <v>0</v>
      </c>
      <c r="K4046" s="73">
        <v>24.95</v>
      </c>
      <c r="L4046" s="73">
        <v>12.14</v>
      </c>
      <c r="M4046" s="22">
        <v>1</v>
      </c>
      <c r="N4046" s="22">
        <v>3024</v>
      </c>
      <c r="O4046" s="22" t="s">
        <v>47</v>
      </c>
      <c r="P4046" s="22" t="s">
        <v>41</v>
      </c>
      <c r="Q4046" s="75">
        <v>24.95</v>
      </c>
      <c r="R4046" s="73">
        <v>0</v>
      </c>
      <c r="S4046" s="73">
        <v>12.809999999999999</v>
      </c>
    </row>
    <row r="4047" spans="1:19" x14ac:dyDescent="0.35">
      <c r="A4047" s="72">
        <v>41421</v>
      </c>
      <c r="B4047" s="22" t="s">
        <v>100</v>
      </c>
      <c r="C4047" s="72" t="s">
        <v>60</v>
      </c>
      <c r="D4047" s="60">
        <v>2785</v>
      </c>
      <c r="E4047" s="22">
        <v>16</v>
      </c>
      <c r="F4047" s="49" t="s">
        <v>8</v>
      </c>
      <c r="G4047" s="49" t="s">
        <v>6</v>
      </c>
      <c r="H4047" s="73">
        <v>27.95</v>
      </c>
      <c r="I4047" s="73" t="s">
        <v>80</v>
      </c>
      <c r="J4047" s="74">
        <v>0</v>
      </c>
      <c r="K4047" s="73">
        <v>27.95</v>
      </c>
      <c r="L4047" s="73">
        <v>15.85</v>
      </c>
      <c r="M4047" s="22">
        <v>4</v>
      </c>
      <c r="N4047" s="22">
        <v>3016</v>
      </c>
      <c r="O4047" s="22" t="s">
        <v>42</v>
      </c>
      <c r="P4047" s="22" t="s">
        <v>29</v>
      </c>
      <c r="Q4047" s="75">
        <v>111.8</v>
      </c>
      <c r="R4047" s="73">
        <v>0</v>
      </c>
      <c r="S4047" s="73">
        <v>48.4</v>
      </c>
    </row>
    <row r="4048" spans="1:19" x14ac:dyDescent="0.35">
      <c r="A4048" s="72">
        <v>41421</v>
      </c>
      <c r="B4048" s="22" t="s">
        <v>100</v>
      </c>
      <c r="C4048" s="72" t="s">
        <v>60</v>
      </c>
      <c r="D4048" s="60">
        <v>2786</v>
      </c>
      <c r="E4048" s="22">
        <v>27</v>
      </c>
      <c r="F4048" s="49" t="s">
        <v>7</v>
      </c>
      <c r="G4048" s="49" t="s">
        <v>6</v>
      </c>
      <c r="H4048" s="73">
        <v>4.95</v>
      </c>
      <c r="I4048" s="73" t="s">
        <v>78</v>
      </c>
      <c r="J4048" s="74">
        <v>0</v>
      </c>
      <c r="K4048" s="73">
        <v>4.95</v>
      </c>
      <c r="L4048" s="73">
        <v>1.82</v>
      </c>
      <c r="M4048" s="22">
        <v>6</v>
      </c>
      <c r="N4048" s="22">
        <v>3020</v>
      </c>
      <c r="O4048" s="22" t="s">
        <v>26</v>
      </c>
      <c r="P4048" s="22" t="s">
        <v>27</v>
      </c>
      <c r="Q4048" s="75">
        <v>29.700000000000003</v>
      </c>
      <c r="R4048" s="73">
        <v>0</v>
      </c>
      <c r="S4048" s="73">
        <v>18.78</v>
      </c>
    </row>
    <row r="4049" spans="1:19" x14ac:dyDescent="0.35">
      <c r="A4049" s="72">
        <v>41421</v>
      </c>
      <c r="B4049" s="22" t="s">
        <v>100</v>
      </c>
      <c r="C4049" s="72" t="s">
        <v>60</v>
      </c>
      <c r="D4049" s="60">
        <v>2787</v>
      </c>
      <c r="E4049" s="22">
        <v>44</v>
      </c>
      <c r="F4049" s="49" t="s">
        <v>9</v>
      </c>
      <c r="G4049" s="49" t="s">
        <v>6</v>
      </c>
      <c r="H4049" s="73">
        <v>38.950000000000003</v>
      </c>
      <c r="I4049" s="73" t="s">
        <v>81</v>
      </c>
      <c r="J4049" s="74">
        <v>0</v>
      </c>
      <c r="K4049" s="73">
        <v>38.950000000000003</v>
      </c>
      <c r="L4049" s="73">
        <v>24.76</v>
      </c>
      <c r="M4049" s="22">
        <v>27</v>
      </c>
      <c r="N4049" s="22">
        <v>3021</v>
      </c>
      <c r="O4049" s="22" t="s">
        <v>26</v>
      </c>
      <c r="P4049" s="22" t="s">
        <v>27</v>
      </c>
      <c r="Q4049" s="75">
        <v>1051.6500000000001</v>
      </c>
      <c r="R4049" s="73">
        <v>0</v>
      </c>
      <c r="S4049" s="73">
        <v>383.13000000000005</v>
      </c>
    </row>
    <row r="4050" spans="1:19" x14ac:dyDescent="0.35">
      <c r="A4050" s="72">
        <v>41421</v>
      </c>
      <c r="B4050" s="22" t="s">
        <v>100</v>
      </c>
      <c r="C4050" s="72" t="s">
        <v>60</v>
      </c>
      <c r="D4050" s="60">
        <v>2787</v>
      </c>
      <c r="E4050" s="22">
        <v>12</v>
      </c>
      <c r="F4050" s="49" t="s">
        <v>9</v>
      </c>
      <c r="G4050" s="49" t="s">
        <v>6</v>
      </c>
      <c r="H4050" s="73">
        <v>47.95</v>
      </c>
      <c r="I4050" s="73" t="s">
        <v>82</v>
      </c>
      <c r="J4050" s="74">
        <v>0</v>
      </c>
      <c r="K4050" s="73">
        <v>47.95</v>
      </c>
      <c r="L4050" s="73">
        <v>20.7</v>
      </c>
      <c r="M4050" s="22">
        <v>4</v>
      </c>
      <c r="N4050" s="22">
        <v>3021</v>
      </c>
      <c r="O4050" s="22" t="s">
        <v>26</v>
      </c>
      <c r="P4050" s="22" t="s">
        <v>27</v>
      </c>
      <c r="Q4050" s="75">
        <v>191.8</v>
      </c>
      <c r="R4050" s="73">
        <v>0</v>
      </c>
      <c r="S4050" s="73">
        <v>109.00000000000001</v>
      </c>
    </row>
    <row r="4051" spans="1:19" x14ac:dyDescent="0.35">
      <c r="A4051" s="72">
        <v>41421</v>
      </c>
      <c r="B4051" s="22" t="s">
        <v>100</v>
      </c>
      <c r="C4051" s="72" t="s">
        <v>60</v>
      </c>
      <c r="D4051" s="60">
        <v>2788</v>
      </c>
      <c r="E4051" s="22">
        <v>19</v>
      </c>
      <c r="F4051" s="49" t="s">
        <v>8</v>
      </c>
      <c r="G4051" s="49" t="s">
        <v>6</v>
      </c>
      <c r="H4051" s="73">
        <v>49.95</v>
      </c>
      <c r="I4051" s="73" t="s">
        <v>82</v>
      </c>
      <c r="J4051" s="74">
        <v>0</v>
      </c>
      <c r="K4051" s="73">
        <v>49.95</v>
      </c>
      <c r="L4051" s="73">
        <v>24.77</v>
      </c>
      <c r="M4051" s="22">
        <v>12</v>
      </c>
      <c r="N4051" s="22">
        <v>3030</v>
      </c>
      <c r="O4051" s="22" t="s">
        <v>40</v>
      </c>
      <c r="P4051" s="22" t="s">
        <v>41</v>
      </c>
      <c r="Q4051" s="75">
        <v>599.40000000000009</v>
      </c>
      <c r="R4051" s="73">
        <v>0</v>
      </c>
      <c r="S4051" s="73">
        <v>302.16000000000003</v>
      </c>
    </row>
    <row r="4052" spans="1:19" x14ac:dyDescent="0.35">
      <c r="A4052" s="72">
        <v>41421</v>
      </c>
      <c r="B4052" s="22" t="s">
        <v>100</v>
      </c>
      <c r="C4052" s="72" t="s">
        <v>60</v>
      </c>
      <c r="D4052" s="60">
        <v>2789</v>
      </c>
      <c r="E4052" s="22">
        <v>44</v>
      </c>
      <c r="F4052" s="49" t="s">
        <v>7</v>
      </c>
      <c r="G4052" s="49" t="s">
        <v>6</v>
      </c>
      <c r="H4052" s="73">
        <v>38.950000000000003</v>
      </c>
      <c r="I4052" s="73" t="s">
        <v>81</v>
      </c>
      <c r="J4052" s="74">
        <v>0</v>
      </c>
      <c r="K4052" s="73">
        <v>38.950000000000003</v>
      </c>
      <c r="L4052" s="73">
        <v>24.76</v>
      </c>
      <c r="M4052" s="22">
        <v>15</v>
      </c>
      <c r="N4052" s="22">
        <v>3025</v>
      </c>
      <c r="O4052" s="22" t="s">
        <v>35</v>
      </c>
      <c r="P4052" s="22" t="s">
        <v>31</v>
      </c>
      <c r="Q4052" s="75">
        <v>584.25</v>
      </c>
      <c r="R4052" s="73">
        <v>0</v>
      </c>
      <c r="S4052" s="73">
        <v>212.85000000000002</v>
      </c>
    </row>
    <row r="4053" spans="1:19" x14ac:dyDescent="0.35">
      <c r="A4053" s="72">
        <v>41421</v>
      </c>
      <c r="B4053" s="22" t="s">
        <v>100</v>
      </c>
      <c r="C4053" s="72" t="s">
        <v>60</v>
      </c>
      <c r="D4053" s="60">
        <v>2789</v>
      </c>
      <c r="E4053" s="22">
        <v>36</v>
      </c>
      <c r="F4053" s="49" t="s">
        <v>7</v>
      </c>
      <c r="G4053" s="49" t="s">
        <v>6</v>
      </c>
      <c r="H4053" s="73">
        <v>26.95</v>
      </c>
      <c r="I4053" s="73" t="s">
        <v>80</v>
      </c>
      <c r="J4053" s="74">
        <v>0.1</v>
      </c>
      <c r="K4053" s="73">
        <v>24.26</v>
      </c>
      <c r="L4053" s="73">
        <v>12.53</v>
      </c>
      <c r="M4053" s="22">
        <v>11</v>
      </c>
      <c r="N4053" s="22">
        <v>3025</v>
      </c>
      <c r="O4053" s="22" t="s">
        <v>35</v>
      </c>
      <c r="P4053" s="22" t="s">
        <v>31</v>
      </c>
      <c r="Q4053" s="75">
        <v>266.86</v>
      </c>
      <c r="R4053" s="73">
        <v>2.6899999999999977</v>
      </c>
      <c r="S4053" s="73">
        <v>129.03000000000003</v>
      </c>
    </row>
    <row r="4054" spans="1:19" x14ac:dyDescent="0.35">
      <c r="A4054" s="72">
        <v>41421</v>
      </c>
      <c r="B4054" s="22" t="s">
        <v>100</v>
      </c>
      <c r="C4054" s="72" t="s">
        <v>60</v>
      </c>
      <c r="D4054" s="60">
        <v>2790</v>
      </c>
      <c r="E4054" s="22">
        <v>8</v>
      </c>
      <c r="F4054" s="49" t="s">
        <v>9</v>
      </c>
      <c r="G4054" s="49" t="s">
        <v>6</v>
      </c>
      <c r="H4054" s="73">
        <v>7.95</v>
      </c>
      <c r="I4054" s="73" t="s">
        <v>78</v>
      </c>
      <c r="J4054" s="74">
        <v>0</v>
      </c>
      <c r="K4054" s="73">
        <v>7.95</v>
      </c>
      <c r="L4054" s="73">
        <v>4.53</v>
      </c>
      <c r="M4054" s="22">
        <v>24</v>
      </c>
      <c r="N4054" s="22">
        <v>3025</v>
      </c>
      <c r="O4054" s="22" t="s">
        <v>35</v>
      </c>
      <c r="P4054" s="22" t="s">
        <v>31</v>
      </c>
      <c r="Q4054" s="75">
        <v>190.8</v>
      </c>
      <c r="R4054" s="73">
        <v>0</v>
      </c>
      <c r="S4054" s="73">
        <v>82.08</v>
      </c>
    </row>
    <row r="4055" spans="1:19" x14ac:dyDescent="0.35">
      <c r="A4055" s="72">
        <v>41421</v>
      </c>
      <c r="B4055" s="22" t="s">
        <v>100</v>
      </c>
      <c r="C4055" s="72" t="s">
        <v>60</v>
      </c>
      <c r="D4055" s="60">
        <v>2791</v>
      </c>
      <c r="E4055" s="22">
        <v>13</v>
      </c>
      <c r="F4055" s="49" t="s">
        <v>9</v>
      </c>
      <c r="G4055" s="49" t="s">
        <v>6</v>
      </c>
      <c r="H4055" s="73">
        <v>26.95</v>
      </c>
      <c r="I4055" s="73" t="s">
        <v>80</v>
      </c>
      <c r="J4055" s="74">
        <v>0</v>
      </c>
      <c r="K4055" s="73">
        <v>26.95</v>
      </c>
      <c r="L4055" s="73">
        <v>13.26</v>
      </c>
      <c r="M4055" s="22">
        <v>17</v>
      </c>
      <c r="N4055" s="22">
        <v>3020</v>
      </c>
      <c r="O4055" s="22" t="s">
        <v>26</v>
      </c>
      <c r="P4055" s="22" t="s">
        <v>27</v>
      </c>
      <c r="Q4055" s="75">
        <v>458.15</v>
      </c>
      <c r="R4055" s="73">
        <v>0</v>
      </c>
      <c r="S4055" s="73">
        <v>232.73</v>
      </c>
    </row>
    <row r="4056" spans="1:19" x14ac:dyDescent="0.35">
      <c r="A4056" s="72">
        <v>41421</v>
      </c>
      <c r="B4056" s="22" t="s">
        <v>100</v>
      </c>
      <c r="C4056" s="72" t="s">
        <v>60</v>
      </c>
      <c r="D4056" s="60">
        <v>2792</v>
      </c>
      <c r="E4056" s="22">
        <v>11</v>
      </c>
      <c r="F4056" s="49" t="s">
        <v>8</v>
      </c>
      <c r="G4056" s="49" t="s">
        <v>6</v>
      </c>
      <c r="H4056" s="73">
        <v>65.95</v>
      </c>
      <c r="I4056" s="73" t="s">
        <v>83</v>
      </c>
      <c r="J4056" s="74">
        <v>0</v>
      </c>
      <c r="K4056" s="73">
        <v>65.95</v>
      </c>
      <c r="L4056" s="73">
        <v>37.97</v>
      </c>
      <c r="M4056" s="22">
        <v>3</v>
      </c>
      <c r="N4056" s="22">
        <v>3027</v>
      </c>
      <c r="O4056" s="22" t="s">
        <v>50</v>
      </c>
      <c r="P4056" s="22" t="s">
        <v>23</v>
      </c>
      <c r="Q4056" s="75">
        <v>197.85000000000002</v>
      </c>
      <c r="R4056" s="73">
        <v>0</v>
      </c>
      <c r="S4056" s="73">
        <v>83.940000000000012</v>
      </c>
    </row>
    <row r="4057" spans="1:19" x14ac:dyDescent="0.35">
      <c r="A4057" s="72">
        <v>41421</v>
      </c>
      <c r="B4057" s="22" t="s">
        <v>100</v>
      </c>
      <c r="C4057" s="72" t="s">
        <v>60</v>
      </c>
      <c r="D4057" s="60">
        <v>2793</v>
      </c>
      <c r="E4057" s="22">
        <v>4</v>
      </c>
      <c r="F4057" s="49" t="s">
        <v>7</v>
      </c>
      <c r="G4057" s="49" t="s">
        <v>6</v>
      </c>
      <c r="H4057" s="73">
        <v>73.95</v>
      </c>
      <c r="I4057" s="73" t="s">
        <v>83</v>
      </c>
      <c r="J4057" s="74">
        <v>0</v>
      </c>
      <c r="K4057" s="73">
        <v>73.95</v>
      </c>
      <c r="L4057" s="73">
        <v>38.86</v>
      </c>
      <c r="M4057" s="22">
        <v>1</v>
      </c>
      <c r="N4057" s="22">
        <v>3028</v>
      </c>
      <c r="O4057" s="22" t="s">
        <v>39</v>
      </c>
      <c r="P4057" s="22" t="s">
        <v>27</v>
      </c>
      <c r="Q4057" s="75">
        <v>73.95</v>
      </c>
      <c r="R4057" s="73">
        <v>0</v>
      </c>
      <c r="S4057" s="73">
        <v>35.090000000000003</v>
      </c>
    </row>
    <row r="4058" spans="1:19" x14ac:dyDescent="0.35">
      <c r="A4058" s="72">
        <v>41421</v>
      </c>
      <c r="B4058" s="22" t="s">
        <v>100</v>
      </c>
      <c r="C4058" s="72" t="s">
        <v>60</v>
      </c>
      <c r="D4058" s="60">
        <v>2793</v>
      </c>
      <c r="E4058" s="22">
        <v>47</v>
      </c>
      <c r="F4058" s="49" t="s">
        <v>7</v>
      </c>
      <c r="G4058" s="49" t="s">
        <v>6</v>
      </c>
      <c r="H4058" s="73">
        <v>28.95</v>
      </c>
      <c r="I4058" s="73" t="s">
        <v>80</v>
      </c>
      <c r="J4058" s="74">
        <v>0.1</v>
      </c>
      <c r="K4058" s="73">
        <v>26.06</v>
      </c>
      <c r="L4058" s="73">
        <v>8.86</v>
      </c>
      <c r="M4058" s="22">
        <v>1</v>
      </c>
      <c r="N4058" s="22">
        <v>3028</v>
      </c>
      <c r="O4058" s="22" t="s">
        <v>39</v>
      </c>
      <c r="P4058" s="22" t="s">
        <v>27</v>
      </c>
      <c r="Q4058" s="75">
        <v>26.06</v>
      </c>
      <c r="R4058" s="73">
        <v>2.8900000000000006</v>
      </c>
      <c r="S4058" s="73">
        <v>17.2</v>
      </c>
    </row>
    <row r="4059" spans="1:19" x14ac:dyDescent="0.35">
      <c r="A4059" s="72">
        <v>41421</v>
      </c>
      <c r="B4059" s="22" t="s">
        <v>100</v>
      </c>
      <c r="C4059" s="72" t="s">
        <v>60</v>
      </c>
      <c r="D4059" s="60">
        <v>2794</v>
      </c>
      <c r="E4059" s="22">
        <v>6</v>
      </c>
      <c r="F4059" s="49" t="s">
        <v>8</v>
      </c>
      <c r="G4059" s="49" t="s">
        <v>6</v>
      </c>
      <c r="H4059" s="73">
        <v>55.95</v>
      </c>
      <c r="I4059" s="73" t="s">
        <v>83</v>
      </c>
      <c r="J4059" s="74">
        <v>0</v>
      </c>
      <c r="K4059" s="73">
        <v>55.95</v>
      </c>
      <c r="L4059" s="73">
        <v>16.059999999999999</v>
      </c>
      <c r="M4059" s="22">
        <v>24</v>
      </c>
      <c r="N4059" s="22">
        <v>3022</v>
      </c>
      <c r="O4059" s="22" t="s">
        <v>43</v>
      </c>
      <c r="P4059" s="22" t="s">
        <v>44</v>
      </c>
      <c r="Q4059" s="75">
        <v>1342.8000000000002</v>
      </c>
      <c r="R4059" s="73">
        <v>0</v>
      </c>
      <c r="S4059" s="73">
        <v>957.36</v>
      </c>
    </row>
    <row r="4060" spans="1:19" x14ac:dyDescent="0.35">
      <c r="A4060" s="72">
        <v>41421</v>
      </c>
      <c r="B4060" s="22" t="s">
        <v>100</v>
      </c>
      <c r="C4060" s="72" t="s">
        <v>60</v>
      </c>
      <c r="D4060" s="60">
        <v>2795</v>
      </c>
      <c r="E4060" s="22">
        <v>46</v>
      </c>
      <c r="F4060" s="49" t="s">
        <v>9</v>
      </c>
      <c r="G4060" s="49" t="s">
        <v>6</v>
      </c>
      <c r="H4060" s="73">
        <v>55.95</v>
      </c>
      <c r="I4060" s="73" t="s">
        <v>83</v>
      </c>
      <c r="J4060" s="74">
        <v>0</v>
      </c>
      <c r="K4060" s="73">
        <v>55.95</v>
      </c>
      <c r="L4060" s="73">
        <v>32.47</v>
      </c>
      <c r="M4060" s="22">
        <v>15</v>
      </c>
      <c r="N4060" s="22">
        <v>3023</v>
      </c>
      <c r="O4060" s="22" t="s">
        <v>38</v>
      </c>
      <c r="P4060" s="22" t="s">
        <v>23</v>
      </c>
      <c r="Q4060" s="75">
        <v>839.25</v>
      </c>
      <c r="R4060" s="73">
        <v>0</v>
      </c>
      <c r="S4060" s="73">
        <v>352.20000000000005</v>
      </c>
    </row>
    <row r="4061" spans="1:19" x14ac:dyDescent="0.35">
      <c r="A4061" s="72">
        <v>41421</v>
      </c>
      <c r="B4061" s="22" t="s">
        <v>100</v>
      </c>
      <c r="C4061" s="72" t="s">
        <v>60</v>
      </c>
      <c r="D4061" s="60">
        <v>2795</v>
      </c>
      <c r="E4061" s="22">
        <v>25</v>
      </c>
      <c r="F4061" s="49" t="s">
        <v>9</v>
      </c>
      <c r="G4061" s="49" t="s">
        <v>6</v>
      </c>
      <c r="H4061" s="73">
        <v>0.95</v>
      </c>
      <c r="I4061" s="73" t="s">
        <v>78</v>
      </c>
      <c r="J4061" s="74">
        <v>0</v>
      </c>
      <c r="K4061" s="73">
        <v>0.95</v>
      </c>
      <c r="L4061" s="73">
        <v>0.35</v>
      </c>
      <c r="M4061" s="22">
        <v>20</v>
      </c>
      <c r="N4061" s="22">
        <v>3023</v>
      </c>
      <c r="O4061" s="22" t="s">
        <v>38</v>
      </c>
      <c r="P4061" s="22" t="s">
        <v>23</v>
      </c>
      <c r="Q4061" s="75">
        <v>19</v>
      </c>
      <c r="R4061" s="73">
        <v>0</v>
      </c>
      <c r="S4061" s="73">
        <v>12</v>
      </c>
    </row>
    <row r="4062" spans="1:19" x14ac:dyDescent="0.35">
      <c r="A4062" s="72">
        <v>41421</v>
      </c>
      <c r="B4062" s="22" t="s">
        <v>100</v>
      </c>
      <c r="C4062" s="72" t="s">
        <v>60</v>
      </c>
      <c r="D4062" s="60">
        <v>2796</v>
      </c>
      <c r="E4062" s="22">
        <v>36</v>
      </c>
      <c r="F4062" s="49" t="s">
        <v>8</v>
      </c>
      <c r="G4062" s="49" t="s">
        <v>6</v>
      </c>
      <c r="H4062" s="73">
        <v>26.95</v>
      </c>
      <c r="I4062" s="73" t="s">
        <v>80</v>
      </c>
      <c r="J4062" s="74">
        <v>0</v>
      </c>
      <c r="K4062" s="73">
        <v>26.95</v>
      </c>
      <c r="L4062" s="73">
        <v>12.53</v>
      </c>
      <c r="M4062" s="22">
        <v>22</v>
      </c>
      <c r="N4062" s="22">
        <v>3023</v>
      </c>
      <c r="O4062" s="22" t="s">
        <v>38</v>
      </c>
      <c r="P4062" s="22" t="s">
        <v>23</v>
      </c>
      <c r="Q4062" s="75">
        <v>592.9</v>
      </c>
      <c r="R4062" s="73">
        <v>0</v>
      </c>
      <c r="S4062" s="73">
        <v>317.24</v>
      </c>
    </row>
    <row r="4063" spans="1:19" x14ac:dyDescent="0.35">
      <c r="A4063" s="72">
        <v>41421</v>
      </c>
      <c r="B4063" s="22" t="s">
        <v>100</v>
      </c>
      <c r="C4063" s="72" t="s">
        <v>60</v>
      </c>
      <c r="D4063" s="60">
        <v>2796</v>
      </c>
      <c r="E4063" s="22">
        <v>39</v>
      </c>
      <c r="F4063" s="49" t="s">
        <v>8</v>
      </c>
      <c r="G4063" s="49" t="s">
        <v>6</v>
      </c>
      <c r="H4063" s="73">
        <v>26.95</v>
      </c>
      <c r="I4063" s="73" t="s">
        <v>80</v>
      </c>
      <c r="J4063" s="74">
        <v>0</v>
      </c>
      <c r="K4063" s="73">
        <v>26.95</v>
      </c>
      <c r="L4063" s="73">
        <v>12.24</v>
      </c>
      <c r="M4063" s="22">
        <v>19</v>
      </c>
      <c r="N4063" s="22">
        <v>3023</v>
      </c>
      <c r="O4063" s="22" t="s">
        <v>38</v>
      </c>
      <c r="P4063" s="22" t="s">
        <v>23</v>
      </c>
      <c r="Q4063" s="75">
        <v>512.04999999999995</v>
      </c>
      <c r="R4063" s="73">
        <v>0</v>
      </c>
      <c r="S4063" s="73">
        <v>279.49</v>
      </c>
    </row>
    <row r="4064" spans="1:19" x14ac:dyDescent="0.35">
      <c r="A4064" s="72">
        <v>41421</v>
      </c>
      <c r="B4064" s="22" t="s">
        <v>100</v>
      </c>
      <c r="C4064" s="72" t="s">
        <v>60</v>
      </c>
      <c r="D4064" s="60">
        <v>2797</v>
      </c>
      <c r="E4064" s="22">
        <v>38</v>
      </c>
      <c r="F4064" s="49" t="s">
        <v>7</v>
      </c>
      <c r="G4064" s="49" t="s">
        <v>6</v>
      </c>
      <c r="H4064" s="73">
        <v>24.95</v>
      </c>
      <c r="I4064" s="73" t="s">
        <v>80</v>
      </c>
      <c r="J4064" s="74">
        <v>0</v>
      </c>
      <c r="K4064" s="73">
        <v>24.95</v>
      </c>
      <c r="L4064" s="73">
        <v>11.48</v>
      </c>
      <c r="M4064" s="22">
        <v>2</v>
      </c>
      <c r="N4064" s="22">
        <v>3014</v>
      </c>
      <c r="O4064" s="22" t="s">
        <v>24</v>
      </c>
      <c r="P4064" s="22" t="s">
        <v>25</v>
      </c>
      <c r="Q4064" s="75">
        <v>49.9</v>
      </c>
      <c r="R4064" s="73">
        <v>0</v>
      </c>
      <c r="S4064" s="73">
        <v>26.939999999999998</v>
      </c>
    </row>
    <row r="4065" spans="1:19" x14ac:dyDescent="0.35">
      <c r="A4065" s="72">
        <v>41421</v>
      </c>
      <c r="B4065" s="22" t="s">
        <v>100</v>
      </c>
      <c r="C4065" s="72" t="s">
        <v>60</v>
      </c>
      <c r="D4065" s="60">
        <v>2798</v>
      </c>
      <c r="E4065" s="22">
        <v>9</v>
      </c>
      <c r="F4065" s="49" t="s">
        <v>9</v>
      </c>
      <c r="G4065" s="49" t="s">
        <v>6</v>
      </c>
      <c r="H4065" s="73">
        <v>48.95</v>
      </c>
      <c r="I4065" s="73" t="s">
        <v>82</v>
      </c>
      <c r="J4065" s="74">
        <v>0</v>
      </c>
      <c r="K4065" s="73">
        <v>48.95</v>
      </c>
      <c r="L4065" s="73">
        <v>24.52</v>
      </c>
      <c r="M4065" s="22">
        <v>5</v>
      </c>
      <c r="N4065" s="22">
        <v>3014</v>
      </c>
      <c r="O4065" s="22" t="s">
        <v>24</v>
      </c>
      <c r="P4065" s="22" t="s">
        <v>25</v>
      </c>
      <c r="Q4065" s="75">
        <v>244.75</v>
      </c>
      <c r="R4065" s="73">
        <v>0</v>
      </c>
      <c r="S4065" s="73">
        <v>122.15000000000002</v>
      </c>
    </row>
    <row r="4066" spans="1:19" x14ac:dyDescent="0.35">
      <c r="A4066" s="72">
        <v>41421</v>
      </c>
      <c r="B4066" s="22" t="s">
        <v>100</v>
      </c>
      <c r="C4066" s="72" t="s">
        <v>60</v>
      </c>
      <c r="D4066" s="60">
        <v>2799</v>
      </c>
      <c r="E4066" s="22">
        <v>34</v>
      </c>
      <c r="F4066" s="49" t="s">
        <v>8</v>
      </c>
      <c r="G4066" s="49" t="s">
        <v>6</v>
      </c>
      <c r="H4066" s="73">
        <v>37.950000000000003</v>
      </c>
      <c r="I4066" s="73" t="s">
        <v>81</v>
      </c>
      <c r="J4066" s="74">
        <v>0</v>
      </c>
      <c r="K4066" s="73">
        <v>37.950000000000003</v>
      </c>
      <c r="L4066" s="73">
        <v>15.35</v>
      </c>
      <c r="M4066" s="22">
        <v>4</v>
      </c>
      <c r="N4066" s="22">
        <v>3026</v>
      </c>
      <c r="O4066" s="22" t="s">
        <v>51</v>
      </c>
      <c r="P4066" s="22" t="s">
        <v>41</v>
      </c>
      <c r="Q4066" s="75">
        <v>151.80000000000001</v>
      </c>
      <c r="R4066" s="73">
        <v>0</v>
      </c>
      <c r="S4066" s="73">
        <v>90.4</v>
      </c>
    </row>
    <row r="4067" spans="1:19" x14ac:dyDescent="0.35">
      <c r="A4067" s="72">
        <v>41421</v>
      </c>
      <c r="B4067" s="22" t="s">
        <v>100</v>
      </c>
      <c r="C4067" s="72" t="s">
        <v>60</v>
      </c>
      <c r="D4067" s="60">
        <v>2800</v>
      </c>
      <c r="E4067" s="22">
        <v>39</v>
      </c>
      <c r="F4067" s="49" t="s">
        <v>7</v>
      </c>
      <c r="G4067" s="49" t="s">
        <v>6</v>
      </c>
      <c r="H4067" s="73">
        <v>26.95</v>
      </c>
      <c r="I4067" s="73" t="s">
        <v>80</v>
      </c>
      <c r="J4067" s="74">
        <v>0</v>
      </c>
      <c r="K4067" s="73">
        <v>26.95</v>
      </c>
      <c r="L4067" s="73">
        <v>12.24</v>
      </c>
      <c r="M4067" s="22">
        <v>1</v>
      </c>
      <c r="N4067" s="22">
        <v>3027</v>
      </c>
      <c r="O4067" s="22" t="s">
        <v>50</v>
      </c>
      <c r="P4067" s="22" t="s">
        <v>23</v>
      </c>
      <c r="Q4067" s="75">
        <v>26.95</v>
      </c>
      <c r="R4067" s="73">
        <v>0</v>
      </c>
      <c r="S4067" s="73">
        <v>14.709999999999999</v>
      </c>
    </row>
    <row r="4068" spans="1:19" x14ac:dyDescent="0.35">
      <c r="A4068" s="72">
        <v>41421</v>
      </c>
      <c r="B4068" s="22" t="s">
        <v>100</v>
      </c>
      <c r="C4068" s="72" t="s">
        <v>60</v>
      </c>
      <c r="D4068" s="60">
        <v>2801</v>
      </c>
      <c r="E4068" s="22">
        <v>17</v>
      </c>
      <c r="F4068" s="49" t="s">
        <v>8</v>
      </c>
      <c r="G4068" s="49" t="s">
        <v>6</v>
      </c>
      <c r="H4068" s="73">
        <v>49.95</v>
      </c>
      <c r="I4068" s="73" t="s">
        <v>82</v>
      </c>
      <c r="J4068" s="74">
        <v>0</v>
      </c>
      <c r="K4068" s="73">
        <v>49.95</v>
      </c>
      <c r="L4068" s="73">
        <v>23.93</v>
      </c>
      <c r="M4068" s="22">
        <v>34</v>
      </c>
      <c r="N4068" s="22">
        <v>3019</v>
      </c>
      <c r="O4068" s="22" t="s">
        <v>28</v>
      </c>
      <c r="P4068" s="22" t="s">
        <v>29</v>
      </c>
      <c r="Q4068" s="75">
        <v>1698.3000000000002</v>
      </c>
      <c r="R4068" s="73">
        <v>0</v>
      </c>
      <c r="S4068" s="73">
        <v>884.68000000000006</v>
      </c>
    </row>
    <row r="4069" spans="1:19" x14ac:dyDescent="0.35">
      <c r="A4069" s="72">
        <v>41421</v>
      </c>
      <c r="B4069" s="22" t="s">
        <v>100</v>
      </c>
      <c r="C4069" s="72" t="s">
        <v>60</v>
      </c>
      <c r="D4069" s="60">
        <v>2802</v>
      </c>
      <c r="E4069" s="22">
        <v>32</v>
      </c>
      <c r="F4069" s="49" t="s">
        <v>9</v>
      </c>
      <c r="G4069" s="49" t="s">
        <v>6</v>
      </c>
      <c r="H4069" s="73">
        <v>22.95</v>
      </c>
      <c r="I4069" s="73" t="s">
        <v>80</v>
      </c>
      <c r="J4069" s="74">
        <v>0.3</v>
      </c>
      <c r="K4069" s="73">
        <v>16.07</v>
      </c>
      <c r="L4069" s="73">
        <v>11.78</v>
      </c>
      <c r="M4069" s="22">
        <v>24</v>
      </c>
      <c r="N4069" s="22">
        <v>3023</v>
      </c>
      <c r="O4069" s="22" t="s">
        <v>38</v>
      </c>
      <c r="P4069" s="22" t="s">
        <v>23</v>
      </c>
      <c r="Q4069" s="75">
        <v>385.68</v>
      </c>
      <c r="R4069" s="73">
        <v>6.879999999999999</v>
      </c>
      <c r="S4069" s="73">
        <v>102.96000000000002</v>
      </c>
    </row>
    <row r="4070" spans="1:19" x14ac:dyDescent="0.35">
      <c r="A4070" s="72">
        <v>41421</v>
      </c>
      <c r="B4070" s="22" t="s">
        <v>100</v>
      </c>
      <c r="C4070" s="72" t="s">
        <v>60</v>
      </c>
      <c r="D4070" s="60">
        <v>2803</v>
      </c>
      <c r="E4070" s="22">
        <v>24</v>
      </c>
      <c r="F4070" s="49" t="s">
        <v>7</v>
      </c>
      <c r="G4070" s="49" t="s">
        <v>6</v>
      </c>
      <c r="H4070" s="73">
        <v>27.95</v>
      </c>
      <c r="I4070" s="73" t="s">
        <v>80</v>
      </c>
      <c r="J4070" s="74">
        <v>0</v>
      </c>
      <c r="K4070" s="73">
        <v>27.95</v>
      </c>
      <c r="L4070" s="73">
        <v>16.8</v>
      </c>
      <c r="M4070" s="22">
        <v>1</v>
      </c>
      <c r="N4070" s="22">
        <v>3030</v>
      </c>
      <c r="O4070" s="22" t="s">
        <v>40</v>
      </c>
      <c r="P4070" s="22" t="s">
        <v>41</v>
      </c>
      <c r="Q4070" s="75">
        <v>27.95</v>
      </c>
      <c r="R4070" s="73">
        <v>0</v>
      </c>
      <c r="S4070" s="73">
        <v>11.149999999999999</v>
      </c>
    </row>
    <row r="4071" spans="1:19" x14ac:dyDescent="0.35">
      <c r="A4071" s="72">
        <v>41421</v>
      </c>
      <c r="B4071" s="22" t="s">
        <v>100</v>
      </c>
      <c r="C4071" s="72" t="s">
        <v>60</v>
      </c>
      <c r="D4071" s="60">
        <v>2804</v>
      </c>
      <c r="E4071" s="22">
        <v>46</v>
      </c>
      <c r="F4071" s="49" t="s">
        <v>8</v>
      </c>
      <c r="G4071" s="49" t="s">
        <v>6</v>
      </c>
      <c r="H4071" s="73">
        <v>55.95</v>
      </c>
      <c r="I4071" s="73" t="s">
        <v>83</v>
      </c>
      <c r="J4071" s="74">
        <v>0</v>
      </c>
      <c r="K4071" s="73">
        <v>55.95</v>
      </c>
      <c r="L4071" s="73">
        <v>32.47</v>
      </c>
      <c r="M4071" s="22">
        <v>2</v>
      </c>
      <c r="N4071" s="22">
        <v>3029</v>
      </c>
      <c r="O4071" s="22" t="s">
        <v>46</v>
      </c>
      <c r="P4071" s="22" t="s">
        <v>23</v>
      </c>
      <c r="Q4071" s="75">
        <v>111.9</v>
      </c>
      <c r="R4071" s="73">
        <v>0</v>
      </c>
      <c r="S4071" s="73">
        <v>46.960000000000008</v>
      </c>
    </row>
    <row r="4072" spans="1:19" x14ac:dyDescent="0.35">
      <c r="A4072" s="72">
        <v>41421</v>
      </c>
      <c r="B4072" s="22" t="s">
        <v>100</v>
      </c>
      <c r="C4072" s="72" t="s">
        <v>60</v>
      </c>
      <c r="D4072" s="60">
        <v>2804</v>
      </c>
      <c r="E4072" s="22">
        <v>49</v>
      </c>
      <c r="F4072" s="49" t="s">
        <v>8</v>
      </c>
      <c r="G4072" s="49" t="s">
        <v>6</v>
      </c>
      <c r="H4072" s="73">
        <v>63.95</v>
      </c>
      <c r="I4072" s="73" t="s">
        <v>83</v>
      </c>
      <c r="J4072" s="74">
        <v>0</v>
      </c>
      <c r="K4072" s="73">
        <v>63.95</v>
      </c>
      <c r="L4072" s="73">
        <v>27.1</v>
      </c>
      <c r="M4072" s="22">
        <v>4</v>
      </c>
      <c r="N4072" s="22">
        <v>3029</v>
      </c>
      <c r="O4072" s="22" t="s">
        <v>46</v>
      </c>
      <c r="P4072" s="22" t="s">
        <v>23</v>
      </c>
      <c r="Q4072" s="75">
        <v>255.8</v>
      </c>
      <c r="R4072" s="73">
        <v>0</v>
      </c>
      <c r="S4072" s="73">
        <v>147.4</v>
      </c>
    </row>
    <row r="4073" spans="1:19" x14ac:dyDescent="0.35">
      <c r="A4073" s="72">
        <v>41421</v>
      </c>
      <c r="B4073" s="22" t="s">
        <v>100</v>
      </c>
      <c r="C4073" s="72" t="s">
        <v>60</v>
      </c>
      <c r="D4073" s="60">
        <v>2804</v>
      </c>
      <c r="E4073" s="22">
        <v>25</v>
      </c>
      <c r="F4073" s="49" t="s">
        <v>8</v>
      </c>
      <c r="G4073" s="49" t="s">
        <v>6</v>
      </c>
      <c r="H4073" s="73">
        <v>0.95</v>
      </c>
      <c r="I4073" s="73" t="s">
        <v>78</v>
      </c>
      <c r="J4073" s="74">
        <v>0.1</v>
      </c>
      <c r="K4073" s="73">
        <v>0.86</v>
      </c>
      <c r="L4073" s="73">
        <v>0.35</v>
      </c>
      <c r="M4073" s="22">
        <v>4</v>
      </c>
      <c r="N4073" s="22">
        <v>3029</v>
      </c>
      <c r="O4073" s="22" t="s">
        <v>46</v>
      </c>
      <c r="P4073" s="22" t="s">
        <v>23</v>
      </c>
      <c r="Q4073" s="75">
        <v>3.44</v>
      </c>
      <c r="R4073" s="73">
        <v>8.9999999999999969E-2</v>
      </c>
      <c r="S4073" s="73">
        <v>2.04</v>
      </c>
    </row>
    <row r="4074" spans="1:19" x14ac:dyDescent="0.35">
      <c r="A4074" s="72">
        <v>41421</v>
      </c>
      <c r="B4074" s="22" t="s">
        <v>100</v>
      </c>
      <c r="C4074" s="72" t="s">
        <v>60</v>
      </c>
      <c r="D4074" s="60">
        <v>2805</v>
      </c>
      <c r="E4074" s="22">
        <v>23</v>
      </c>
      <c r="F4074" s="49" t="s">
        <v>7</v>
      </c>
      <c r="G4074" s="49" t="s">
        <v>6</v>
      </c>
      <c r="H4074" s="73">
        <v>2.95</v>
      </c>
      <c r="I4074" s="73" t="s">
        <v>78</v>
      </c>
      <c r="J4074" s="74">
        <v>0</v>
      </c>
      <c r="K4074" s="73">
        <v>2.95</v>
      </c>
      <c r="L4074" s="73">
        <v>1.68</v>
      </c>
      <c r="M4074" s="22">
        <v>9</v>
      </c>
      <c r="N4074" s="22">
        <v>3012</v>
      </c>
      <c r="O4074" s="22" t="s">
        <v>36</v>
      </c>
      <c r="P4074" s="22" t="s">
        <v>34</v>
      </c>
      <c r="Q4074" s="75">
        <v>26.55</v>
      </c>
      <c r="R4074" s="73">
        <v>0</v>
      </c>
      <c r="S4074" s="73">
        <v>11.430000000000001</v>
      </c>
    </row>
    <row r="4075" spans="1:19" x14ac:dyDescent="0.35">
      <c r="A4075" s="72">
        <v>41421</v>
      </c>
      <c r="B4075" s="22" t="s">
        <v>100</v>
      </c>
      <c r="C4075" s="72" t="s">
        <v>60</v>
      </c>
      <c r="D4075" s="60">
        <v>2806</v>
      </c>
      <c r="E4075" s="22">
        <v>32</v>
      </c>
      <c r="F4075" s="49" t="s">
        <v>9</v>
      </c>
      <c r="G4075" s="49" t="s">
        <v>6</v>
      </c>
      <c r="H4075" s="73">
        <v>22.95</v>
      </c>
      <c r="I4075" s="73" t="s">
        <v>80</v>
      </c>
      <c r="J4075" s="74">
        <v>0</v>
      </c>
      <c r="K4075" s="73">
        <v>22.95</v>
      </c>
      <c r="L4075" s="73">
        <v>11.78</v>
      </c>
      <c r="M4075" s="22">
        <v>4</v>
      </c>
      <c r="N4075" s="22">
        <v>3030</v>
      </c>
      <c r="O4075" s="22" t="s">
        <v>40</v>
      </c>
      <c r="P4075" s="22" t="s">
        <v>41</v>
      </c>
      <c r="Q4075" s="75">
        <v>91.8</v>
      </c>
      <c r="R4075" s="73">
        <v>0</v>
      </c>
      <c r="S4075" s="73">
        <v>44.68</v>
      </c>
    </row>
    <row r="4076" spans="1:19" x14ac:dyDescent="0.35">
      <c r="A4076" s="72">
        <v>41421</v>
      </c>
      <c r="B4076" s="22" t="s">
        <v>100</v>
      </c>
      <c r="C4076" s="72" t="s">
        <v>60</v>
      </c>
      <c r="D4076" s="60">
        <v>2807</v>
      </c>
      <c r="E4076" s="22">
        <v>34</v>
      </c>
      <c r="F4076" s="49" t="s">
        <v>8</v>
      </c>
      <c r="G4076" s="49" t="s">
        <v>6</v>
      </c>
      <c r="H4076" s="73">
        <v>37.950000000000003</v>
      </c>
      <c r="I4076" s="73" t="s">
        <v>81</v>
      </c>
      <c r="J4076" s="74">
        <v>0</v>
      </c>
      <c r="K4076" s="73">
        <v>37.950000000000003</v>
      </c>
      <c r="L4076" s="73">
        <v>15.35</v>
      </c>
      <c r="M4076" s="22">
        <v>2</v>
      </c>
      <c r="N4076" s="22">
        <v>3025</v>
      </c>
      <c r="O4076" s="22" t="s">
        <v>35</v>
      </c>
      <c r="P4076" s="22" t="s">
        <v>31</v>
      </c>
      <c r="Q4076" s="75">
        <v>75.900000000000006</v>
      </c>
      <c r="R4076" s="73">
        <v>0</v>
      </c>
      <c r="S4076" s="73">
        <v>45.2</v>
      </c>
    </row>
    <row r="4077" spans="1:19" x14ac:dyDescent="0.35">
      <c r="A4077" s="72">
        <v>41421</v>
      </c>
      <c r="B4077" s="22" t="s">
        <v>100</v>
      </c>
      <c r="C4077" s="72" t="s">
        <v>60</v>
      </c>
      <c r="D4077" s="60">
        <v>2807</v>
      </c>
      <c r="E4077" s="22">
        <v>48</v>
      </c>
      <c r="F4077" s="49" t="s">
        <v>8</v>
      </c>
      <c r="G4077" s="49" t="s">
        <v>6</v>
      </c>
      <c r="H4077" s="73">
        <v>3.95</v>
      </c>
      <c r="I4077" s="73" t="s">
        <v>78</v>
      </c>
      <c r="J4077" s="74">
        <v>0</v>
      </c>
      <c r="K4077" s="73">
        <v>3.95</v>
      </c>
      <c r="L4077" s="73">
        <v>1.43</v>
      </c>
      <c r="M4077" s="22">
        <v>4</v>
      </c>
      <c r="N4077" s="22">
        <v>3025</v>
      </c>
      <c r="O4077" s="22" t="s">
        <v>35</v>
      </c>
      <c r="P4077" s="22" t="s">
        <v>31</v>
      </c>
      <c r="Q4077" s="75">
        <v>15.8</v>
      </c>
      <c r="R4077" s="73">
        <v>0</v>
      </c>
      <c r="S4077" s="73">
        <v>10.080000000000002</v>
      </c>
    </row>
    <row r="4078" spans="1:19" x14ac:dyDescent="0.35">
      <c r="A4078" s="72">
        <v>41421</v>
      </c>
      <c r="B4078" s="22" t="s">
        <v>100</v>
      </c>
      <c r="C4078" s="72" t="s">
        <v>60</v>
      </c>
      <c r="D4078" s="60">
        <v>2808</v>
      </c>
      <c r="E4078" s="22">
        <v>47</v>
      </c>
      <c r="F4078" s="49" t="s">
        <v>7</v>
      </c>
      <c r="G4078" s="49" t="s">
        <v>6</v>
      </c>
      <c r="H4078" s="73">
        <v>28.95</v>
      </c>
      <c r="I4078" s="73" t="s">
        <v>80</v>
      </c>
      <c r="J4078" s="74">
        <v>0</v>
      </c>
      <c r="K4078" s="73">
        <v>28.95</v>
      </c>
      <c r="L4078" s="73">
        <v>8.86</v>
      </c>
      <c r="M4078" s="22">
        <v>9</v>
      </c>
      <c r="N4078" s="22">
        <v>3014</v>
      </c>
      <c r="O4078" s="22" t="s">
        <v>24</v>
      </c>
      <c r="P4078" s="22" t="s">
        <v>25</v>
      </c>
      <c r="Q4078" s="75">
        <v>260.55</v>
      </c>
      <c r="R4078" s="73">
        <v>0</v>
      </c>
      <c r="S4078" s="73">
        <v>180.81</v>
      </c>
    </row>
    <row r="4079" spans="1:19" x14ac:dyDescent="0.35">
      <c r="A4079" s="72">
        <v>41421</v>
      </c>
      <c r="B4079" s="22" t="s">
        <v>100</v>
      </c>
      <c r="C4079" s="72" t="s">
        <v>60</v>
      </c>
      <c r="D4079" s="60">
        <v>2809</v>
      </c>
      <c r="E4079" s="22">
        <v>40</v>
      </c>
      <c r="F4079" s="49" t="s">
        <v>8</v>
      </c>
      <c r="G4079" s="49" t="s">
        <v>6</v>
      </c>
      <c r="H4079" s="73">
        <v>16.95</v>
      </c>
      <c r="I4079" s="73" t="s">
        <v>79</v>
      </c>
      <c r="J4079" s="74">
        <v>0</v>
      </c>
      <c r="K4079" s="73">
        <v>16.95</v>
      </c>
      <c r="L4079" s="73">
        <v>6.53</v>
      </c>
      <c r="M4079" s="22">
        <v>25</v>
      </c>
      <c r="N4079" s="22">
        <v>3019</v>
      </c>
      <c r="O4079" s="22" t="s">
        <v>28</v>
      </c>
      <c r="P4079" s="22" t="s">
        <v>29</v>
      </c>
      <c r="Q4079" s="75">
        <v>423.75</v>
      </c>
      <c r="R4079" s="73">
        <v>0</v>
      </c>
      <c r="S4079" s="73">
        <v>260.49999999999994</v>
      </c>
    </row>
    <row r="4080" spans="1:19" x14ac:dyDescent="0.35">
      <c r="A4080" s="72">
        <v>41421</v>
      </c>
      <c r="B4080" s="22" t="s">
        <v>100</v>
      </c>
      <c r="C4080" s="72" t="s">
        <v>60</v>
      </c>
      <c r="D4080" s="60">
        <v>2810</v>
      </c>
      <c r="E4080" s="22">
        <v>16</v>
      </c>
      <c r="F4080" s="49" t="s">
        <v>7</v>
      </c>
      <c r="G4080" s="49" t="s">
        <v>6</v>
      </c>
      <c r="H4080" s="73">
        <v>27.95</v>
      </c>
      <c r="I4080" s="73" t="s">
        <v>80</v>
      </c>
      <c r="J4080" s="74">
        <v>0</v>
      </c>
      <c r="K4080" s="73">
        <v>27.95</v>
      </c>
      <c r="L4080" s="73">
        <v>15.85</v>
      </c>
      <c r="M4080" s="22">
        <v>5</v>
      </c>
      <c r="N4080" s="22">
        <v>3029</v>
      </c>
      <c r="O4080" s="22" t="s">
        <v>46</v>
      </c>
      <c r="P4080" s="22" t="s">
        <v>23</v>
      </c>
      <c r="Q4080" s="75">
        <v>139.75</v>
      </c>
      <c r="R4080" s="73">
        <v>0</v>
      </c>
      <c r="S4080" s="73">
        <v>60.5</v>
      </c>
    </row>
    <row r="4081" spans="1:19" x14ac:dyDescent="0.35">
      <c r="A4081" s="72">
        <v>41421</v>
      </c>
      <c r="B4081" s="22" t="s">
        <v>100</v>
      </c>
      <c r="C4081" s="72" t="s">
        <v>60</v>
      </c>
      <c r="D4081" s="60">
        <v>2810</v>
      </c>
      <c r="E4081" s="22">
        <v>42</v>
      </c>
      <c r="F4081" s="49" t="s">
        <v>7</v>
      </c>
      <c r="G4081" s="49" t="s">
        <v>6</v>
      </c>
      <c r="H4081" s="73">
        <v>35.950000000000003</v>
      </c>
      <c r="I4081" s="73" t="s">
        <v>81</v>
      </c>
      <c r="J4081" s="74">
        <v>0</v>
      </c>
      <c r="K4081" s="73">
        <v>35.950000000000003</v>
      </c>
      <c r="L4081" s="73">
        <v>20.25</v>
      </c>
      <c r="M4081" s="22">
        <v>1</v>
      </c>
      <c r="N4081" s="22">
        <v>3029</v>
      </c>
      <c r="O4081" s="22" t="s">
        <v>46</v>
      </c>
      <c r="P4081" s="22" t="s">
        <v>23</v>
      </c>
      <c r="Q4081" s="75">
        <v>35.950000000000003</v>
      </c>
      <c r="R4081" s="73">
        <v>0</v>
      </c>
      <c r="S4081" s="73">
        <v>15.700000000000003</v>
      </c>
    </row>
    <row r="4082" spans="1:19" x14ac:dyDescent="0.35">
      <c r="A4082" s="72">
        <v>41421</v>
      </c>
      <c r="B4082" s="22" t="s">
        <v>100</v>
      </c>
      <c r="C4082" s="72" t="s">
        <v>60</v>
      </c>
      <c r="D4082" s="60">
        <v>2811</v>
      </c>
      <c r="E4082" s="22">
        <v>16</v>
      </c>
      <c r="F4082" s="49" t="s">
        <v>9</v>
      </c>
      <c r="G4082" s="49" t="s">
        <v>6</v>
      </c>
      <c r="H4082" s="73">
        <v>27.95</v>
      </c>
      <c r="I4082" s="73" t="s">
        <v>80</v>
      </c>
      <c r="J4082" s="74">
        <v>0</v>
      </c>
      <c r="K4082" s="73">
        <v>27.95</v>
      </c>
      <c r="L4082" s="73">
        <v>15.85</v>
      </c>
      <c r="M4082" s="22">
        <v>3</v>
      </c>
      <c r="N4082" s="22">
        <v>3014</v>
      </c>
      <c r="O4082" s="22" t="s">
        <v>24</v>
      </c>
      <c r="P4082" s="22" t="s">
        <v>25</v>
      </c>
      <c r="Q4082" s="75">
        <v>83.85</v>
      </c>
      <c r="R4082" s="73">
        <v>0</v>
      </c>
      <c r="S4082" s="73">
        <v>36.299999999999997</v>
      </c>
    </row>
    <row r="4083" spans="1:19" x14ac:dyDescent="0.35">
      <c r="A4083" s="72">
        <v>41421</v>
      </c>
      <c r="B4083" s="22" t="s">
        <v>100</v>
      </c>
      <c r="C4083" s="72" t="s">
        <v>60</v>
      </c>
      <c r="D4083" s="60">
        <v>2812</v>
      </c>
      <c r="E4083" s="22">
        <v>3</v>
      </c>
      <c r="F4083" s="49" t="s">
        <v>8</v>
      </c>
      <c r="G4083" s="49" t="s">
        <v>6</v>
      </c>
      <c r="H4083" s="73">
        <v>59.95</v>
      </c>
      <c r="I4083" s="73" t="s">
        <v>83</v>
      </c>
      <c r="J4083" s="74">
        <v>0</v>
      </c>
      <c r="K4083" s="73">
        <v>59.95</v>
      </c>
      <c r="L4083" s="73">
        <v>28.73</v>
      </c>
      <c r="M4083" s="22">
        <v>4</v>
      </c>
      <c r="N4083" s="22">
        <v>3027</v>
      </c>
      <c r="O4083" s="22" t="s">
        <v>50</v>
      </c>
      <c r="P4083" s="22" t="s">
        <v>23</v>
      </c>
      <c r="Q4083" s="75">
        <v>239.8</v>
      </c>
      <c r="R4083" s="73">
        <v>0</v>
      </c>
      <c r="S4083" s="73">
        <v>124.88000000000001</v>
      </c>
    </row>
    <row r="4084" spans="1:19" x14ac:dyDescent="0.35">
      <c r="A4084" s="72">
        <v>41421</v>
      </c>
      <c r="B4084" s="22" t="s">
        <v>100</v>
      </c>
      <c r="C4084" s="72" t="s">
        <v>60</v>
      </c>
      <c r="D4084" s="60">
        <v>2813</v>
      </c>
      <c r="E4084" s="22">
        <v>48</v>
      </c>
      <c r="F4084" s="49" t="s">
        <v>7</v>
      </c>
      <c r="G4084" s="49" t="s">
        <v>6</v>
      </c>
      <c r="H4084" s="73">
        <v>3.95</v>
      </c>
      <c r="I4084" s="73" t="s">
        <v>78</v>
      </c>
      <c r="J4084" s="74">
        <v>0</v>
      </c>
      <c r="K4084" s="73">
        <v>3.95</v>
      </c>
      <c r="L4084" s="73">
        <v>1.43</v>
      </c>
      <c r="M4084" s="22">
        <v>11</v>
      </c>
      <c r="N4084" s="22">
        <v>3027</v>
      </c>
      <c r="O4084" s="22" t="s">
        <v>50</v>
      </c>
      <c r="P4084" s="22" t="s">
        <v>23</v>
      </c>
      <c r="Q4084" s="75">
        <v>43.45</v>
      </c>
      <c r="R4084" s="73">
        <v>0</v>
      </c>
      <c r="S4084" s="73">
        <v>27.720000000000006</v>
      </c>
    </row>
    <row r="4085" spans="1:19" x14ac:dyDescent="0.35">
      <c r="A4085" s="72">
        <v>41421</v>
      </c>
      <c r="B4085" s="22" t="s">
        <v>100</v>
      </c>
      <c r="C4085" s="72" t="s">
        <v>60</v>
      </c>
      <c r="D4085" s="60">
        <v>2814</v>
      </c>
      <c r="E4085" s="22">
        <v>35</v>
      </c>
      <c r="F4085" s="49" t="s">
        <v>9</v>
      </c>
      <c r="G4085" s="49" t="s">
        <v>6</v>
      </c>
      <c r="H4085" s="73">
        <v>0.95</v>
      </c>
      <c r="I4085" s="73" t="s">
        <v>78</v>
      </c>
      <c r="J4085" s="74">
        <v>0</v>
      </c>
      <c r="K4085" s="73">
        <v>0.95</v>
      </c>
      <c r="L4085" s="73">
        <v>0.47</v>
      </c>
      <c r="M4085" s="22">
        <v>9</v>
      </c>
      <c r="N4085" s="22">
        <v>3015</v>
      </c>
      <c r="O4085" s="22" t="s">
        <v>37</v>
      </c>
      <c r="P4085" s="22" t="s">
        <v>29</v>
      </c>
      <c r="Q4085" s="75">
        <v>8.5499999999999989</v>
      </c>
      <c r="R4085" s="73">
        <v>0</v>
      </c>
      <c r="S4085" s="73">
        <v>4.32</v>
      </c>
    </row>
    <row r="4086" spans="1:19" x14ac:dyDescent="0.35">
      <c r="A4086" s="72">
        <v>41421</v>
      </c>
      <c r="B4086" s="22" t="s">
        <v>100</v>
      </c>
      <c r="C4086" s="72" t="s">
        <v>60</v>
      </c>
      <c r="D4086" s="60">
        <v>2815</v>
      </c>
      <c r="E4086" s="22">
        <v>3</v>
      </c>
      <c r="F4086" s="49" t="s">
        <v>9</v>
      </c>
      <c r="G4086" s="49" t="s">
        <v>6</v>
      </c>
      <c r="H4086" s="73">
        <v>59.95</v>
      </c>
      <c r="I4086" s="73" t="s">
        <v>83</v>
      </c>
      <c r="J4086" s="74">
        <v>0</v>
      </c>
      <c r="K4086" s="73">
        <v>59.95</v>
      </c>
      <c r="L4086" s="73">
        <v>28.73</v>
      </c>
      <c r="M4086" s="22">
        <v>18</v>
      </c>
      <c r="N4086" s="22">
        <v>3033</v>
      </c>
      <c r="O4086" s="22" t="s">
        <v>22</v>
      </c>
      <c r="P4086" s="22" t="s">
        <v>23</v>
      </c>
      <c r="Q4086" s="75">
        <v>1079.1000000000001</v>
      </c>
      <c r="R4086" s="73">
        <v>0</v>
      </c>
      <c r="S4086" s="73">
        <v>561.96</v>
      </c>
    </row>
    <row r="4087" spans="1:19" x14ac:dyDescent="0.35">
      <c r="A4087" s="72">
        <v>41421</v>
      </c>
      <c r="B4087" s="22" t="s">
        <v>100</v>
      </c>
      <c r="C4087" s="72" t="s">
        <v>60</v>
      </c>
      <c r="D4087" s="60">
        <v>2815</v>
      </c>
      <c r="E4087" s="22">
        <v>27</v>
      </c>
      <c r="F4087" s="49" t="s">
        <v>9</v>
      </c>
      <c r="G4087" s="49" t="s">
        <v>6</v>
      </c>
      <c r="H4087" s="73">
        <v>4.95</v>
      </c>
      <c r="I4087" s="73" t="s">
        <v>78</v>
      </c>
      <c r="J4087" s="74">
        <v>0.1</v>
      </c>
      <c r="K4087" s="73">
        <v>4.46</v>
      </c>
      <c r="L4087" s="73">
        <v>1.82</v>
      </c>
      <c r="M4087" s="22">
        <v>5</v>
      </c>
      <c r="N4087" s="22">
        <v>3033</v>
      </c>
      <c r="O4087" s="22" t="s">
        <v>22</v>
      </c>
      <c r="P4087" s="22" t="s">
        <v>23</v>
      </c>
      <c r="Q4087" s="75">
        <v>22.3</v>
      </c>
      <c r="R4087" s="73">
        <v>0.49000000000000021</v>
      </c>
      <c r="S4087" s="73">
        <v>13.2</v>
      </c>
    </row>
    <row r="4088" spans="1:19" x14ac:dyDescent="0.35">
      <c r="A4088" s="72">
        <v>41421</v>
      </c>
      <c r="B4088" s="22" t="s">
        <v>100</v>
      </c>
      <c r="C4088" s="72" t="s">
        <v>60</v>
      </c>
      <c r="D4088" s="60">
        <v>2816</v>
      </c>
      <c r="E4088" s="22">
        <v>29</v>
      </c>
      <c r="F4088" s="49" t="s">
        <v>7</v>
      </c>
      <c r="G4088" s="49" t="s">
        <v>6</v>
      </c>
      <c r="H4088" s="73">
        <v>40.950000000000003</v>
      </c>
      <c r="I4088" s="73" t="s">
        <v>82</v>
      </c>
      <c r="J4088" s="74">
        <v>0.1</v>
      </c>
      <c r="K4088" s="73">
        <v>36.86</v>
      </c>
      <c r="L4088" s="73">
        <v>15.51</v>
      </c>
      <c r="M4088" s="22">
        <v>2</v>
      </c>
      <c r="N4088" s="22">
        <v>3029</v>
      </c>
      <c r="O4088" s="22" t="s">
        <v>46</v>
      </c>
      <c r="P4088" s="22" t="s">
        <v>23</v>
      </c>
      <c r="Q4088" s="75">
        <v>73.72</v>
      </c>
      <c r="R4088" s="73">
        <v>4.0900000000000034</v>
      </c>
      <c r="S4088" s="73">
        <v>42.7</v>
      </c>
    </row>
    <row r="4089" spans="1:19" x14ac:dyDescent="0.35">
      <c r="A4089" s="72">
        <v>41421</v>
      </c>
      <c r="B4089" s="22" t="s">
        <v>100</v>
      </c>
      <c r="C4089" s="72" t="s">
        <v>60</v>
      </c>
      <c r="D4089" s="60">
        <v>2817</v>
      </c>
      <c r="E4089" s="22">
        <v>49</v>
      </c>
      <c r="F4089" s="49" t="s">
        <v>9</v>
      </c>
      <c r="G4089" s="49" t="s">
        <v>6</v>
      </c>
      <c r="H4089" s="73">
        <v>63.95</v>
      </c>
      <c r="I4089" s="73" t="s">
        <v>83</v>
      </c>
      <c r="J4089" s="74">
        <v>0</v>
      </c>
      <c r="K4089" s="73">
        <v>63.95</v>
      </c>
      <c r="L4089" s="73">
        <v>27.1</v>
      </c>
      <c r="M4089" s="22">
        <v>3</v>
      </c>
      <c r="N4089" s="22">
        <v>3013</v>
      </c>
      <c r="O4089" s="22" t="s">
        <v>33</v>
      </c>
      <c r="P4089" s="22" t="s">
        <v>34</v>
      </c>
      <c r="Q4089" s="75">
        <v>191.85000000000002</v>
      </c>
      <c r="R4089" s="73">
        <v>0</v>
      </c>
      <c r="S4089" s="73">
        <v>110.55000000000001</v>
      </c>
    </row>
    <row r="4090" spans="1:19" x14ac:dyDescent="0.35">
      <c r="A4090" s="72">
        <v>41421</v>
      </c>
      <c r="B4090" s="22" t="s">
        <v>100</v>
      </c>
      <c r="C4090" s="72" t="s">
        <v>60</v>
      </c>
      <c r="D4090" s="60">
        <v>2818</v>
      </c>
      <c r="E4090" s="22">
        <v>40</v>
      </c>
      <c r="F4090" s="49" t="s">
        <v>7</v>
      </c>
      <c r="G4090" s="49" t="s">
        <v>6</v>
      </c>
      <c r="H4090" s="73">
        <v>16.95</v>
      </c>
      <c r="I4090" s="73" t="s">
        <v>79</v>
      </c>
      <c r="J4090" s="74">
        <v>0</v>
      </c>
      <c r="K4090" s="73">
        <v>16.95</v>
      </c>
      <c r="L4090" s="73">
        <v>6.53</v>
      </c>
      <c r="M4090" s="22">
        <v>18</v>
      </c>
      <c r="N4090" s="22">
        <v>3018</v>
      </c>
      <c r="O4090" s="22" t="s">
        <v>49</v>
      </c>
      <c r="P4090" s="22" t="s">
        <v>41</v>
      </c>
      <c r="Q4090" s="75">
        <v>305.09999999999997</v>
      </c>
      <c r="R4090" s="73">
        <v>0</v>
      </c>
      <c r="S4090" s="73">
        <v>187.55999999999997</v>
      </c>
    </row>
    <row r="4091" spans="1:19" x14ac:dyDescent="0.35">
      <c r="A4091" s="72">
        <v>41421</v>
      </c>
      <c r="B4091" s="22" t="s">
        <v>100</v>
      </c>
      <c r="C4091" s="72" t="s">
        <v>60</v>
      </c>
      <c r="D4091" s="60">
        <v>2819</v>
      </c>
      <c r="E4091" s="22">
        <v>23</v>
      </c>
      <c r="F4091" s="49" t="s">
        <v>8</v>
      </c>
      <c r="G4091" s="49" t="s">
        <v>6</v>
      </c>
      <c r="H4091" s="73">
        <v>2.95</v>
      </c>
      <c r="I4091" s="73" t="s">
        <v>78</v>
      </c>
      <c r="J4091" s="74">
        <v>0</v>
      </c>
      <c r="K4091" s="73">
        <v>2.95</v>
      </c>
      <c r="L4091" s="73">
        <v>1.68</v>
      </c>
      <c r="M4091" s="22">
        <v>6</v>
      </c>
      <c r="N4091" s="22">
        <v>3033</v>
      </c>
      <c r="O4091" s="22" t="s">
        <v>22</v>
      </c>
      <c r="P4091" s="22" t="s">
        <v>23</v>
      </c>
      <c r="Q4091" s="75">
        <v>17.700000000000003</v>
      </c>
      <c r="R4091" s="73">
        <v>0</v>
      </c>
      <c r="S4091" s="73">
        <v>7.620000000000001</v>
      </c>
    </row>
    <row r="4092" spans="1:19" x14ac:dyDescent="0.35">
      <c r="A4092" s="72">
        <v>41421</v>
      </c>
      <c r="B4092" s="22" t="s">
        <v>100</v>
      </c>
      <c r="C4092" s="72" t="s">
        <v>60</v>
      </c>
      <c r="D4092" s="60">
        <v>2820</v>
      </c>
      <c r="E4092" s="22">
        <v>9</v>
      </c>
      <c r="F4092" s="49" t="s">
        <v>9</v>
      </c>
      <c r="G4092" s="49" t="s">
        <v>6</v>
      </c>
      <c r="H4092" s="73">
        <v>48.95</v>
      </c>
      <c r="I4092" s="73" t="s">
        <v>82</v>
      </c>
      <c r="J4092" s="74">
        <v>0</v>
      </c>
      <c r="K4092" s="73">
        <v>48.95</v>
      </c>
      <c r="L4092" s="73">
        <v>24.52</v>
      </c>
      <c r="M4092" s="22">
        <v>24</v>
      </c>
      <c r="N4092" s="22">
        <v>3029</v>
      </c>
      <c r="O4092" s="22" t="s">
        <v>46</v>
      </c>
      <c r="P4092" s="22" t="s">
        <v>23</v>
      </c>
      <c r="Q4092" s="75">
        <v>1174.8000000000002</v>
      </c>
      <c r="R4092" s="73">
        <v>0</v>
      </c>
      <c r="S4092" s="73">
        <v>586.32000000000005</v>
      </c>
    </row>
    <row r="4093" spans="1:19" x14ac:dyDescent="0.35">
      <c r="A4093" s="72">
        <v>41421</v>
      </c>
      <c r="B4093" s="22" t="s">
        <v>100</v>
      </c>
      <c r="C4093" s="72" t="s">
        <v>60</v>
      </c>
      <c r="D4093" s="60">
        <v>2821</v>
      </c>
      <c r="E4093" s="22">
        <v>9</v>
      </c>
      <c r="F4093" s="49" t="s">
        <v>9</v>
      </c>
      <c r="G4093" s="49" t="s">
        <v>6</v>
      </c>
      <c r="H4093" s="73">
        <v>48.95</v>
      </c>
      <c r="I4093" s="73" t="s">
        <v>82</v>
      </c>
      <c r="J4093" s="74">
        <v>0.1</v>
      </c>
      <c r="K4093" s="73">
        <v>44.06</v>
      </c>
      <c r="L4093" s="73">
        <v>24.52</v>
      </c>
      <c r="M4093" s="22">
        <v>8</v>
      </c>
      <c r="N4093" s="22">
        <v>3017</v>
      </c>
      <c r="O4093" s="22" t="s">
        <v>32</v>
      </c>
      <c r="P4093" s="22" t="s">
        <v>29</v>
      </c>
      <c r="Q4093" s="75">
        <v>352.48</v>
      </c>
      <c r="R4093" s="73">
        <v>4.8900000000000006</v>
      </c>
      <c r="S4093" s="73">
        <v>156.32000000000002</v>
      </c>
    </row>
    <row r="4094" spans="1:19" x14ac:dyDescent="0.35">
      <c r="A4094" s="72">
        <v>41421</v>
      </c>
      <c r="B4094" s="22" t="s">
        <v>100</v>
      </c>
      <c r="C4094" s="72" t="s">
        <v>60</v>
      </c>
      <c r="D4094" s="60">
        <v>2822</v>
      </c>
      <c r="E4094" s="22">
        <v>36</v>
      </c>
      <c r="F4094" s="49" t="s">
        <v>7</v>
      </c>
      <c r="G4094" s="49" t="s">
        <v>6</v>
      </c>
      <c r="H4094" s="73">
        <v>26.95</v>
      </c>
      <c r="I4094" s="73" t="s">
        <v>80</v>
      </c>
      <c r="J4094" s="74">
        <v>0.1</v>
      </c>
      <c r="K4094" s="73">
        <v>24.26</v>
      </c>
      <c r="L4094" s="73">
        <v>12.53</v>
      </c>
      <c r="M4094" s="22">
        <v>30</v>
      </c>
      <c r="N4094" s="22">
        <v>3030</v>
      </c>
      <c r="O4094" s="22" t="s">
        <v>40</v>
      </c>
      <c r="P4094" s="22" t="s">
        <v>41</v>
      </c>
      <c r="Q4094" s="75">
        <v>727.80000000000007</v>
      </c>
      <c r="R4094" s="73">
        <v>2.6899999999999977</v>
      </c>
      <c r="S4094" s="73">
        <v>351.90000000000009</v>
      </c>
    </row>
    <row r="4095" spans="1:19" x14ac:dyDescent="0.35">
      <c r="A4095" s="72">
        <v>41421</v>
      </c>
      <c r="B4095" s="22" t="s">
        <v>100</v>
      </c>
      <c r="C4095" s="72" t="s">
        <v>60</v>
      </c>
      <c r="D4095" s="60">
        <v>2822</v>
      </c>
      <c r="E4095" s="22">
        <v>18</v>
      </c>
      <c r="F4095" s="49" t="s">
        <v>7</v>
      </c>
      <c r="G4095" s="49" t="s">
        <v>6</v>
      </c>
      <c r="H4095" s="73">
        <v>54.95</v>
      </c>
      <c r="I4095" s="73" t="s">
        <v>83</v>
      </c>
      <c r="J4095" s="74">
        <v>0</v>
      </c>
      <c r="K4095" s="73">
        <v>54.95</v>
      </c>
      <c r="L4095" s="73">
        <v>26.65</v>
      </c>
      <c r="M4095" s="22">
        <v>26</v>
      </c>
      <c r="N4095" s="22">
        <v>3030</v>
      </c>
      <c r="O4095" s="22" t="s">
        <v>40</v>
      </c>
      <c r="P4095" s="22" t="s">
        <v>41</v>
      </c>
      <c r="Q4095" s="75">
        <v>1428.7</v>
      </c>
      <c r="R4095" s="73">
        <v>0</v>
      </c>
      <c r="S4095" s="73">
        <v>735.80000000000007</v>
      </c>
    </row>
    <row r="4096" spans="1:19" x14ac:dyDescent="0.35">
      <c r="A4096" s="72">
        <v>41421</v>
      </c>
      <c r="B4096" s="22" t="s">
        <v>100</v>
      </c>
      <c r="C4096" s="72" t="s">
        <v>60</v>
      </c>
      <c r="D4096" s="60">
        <v>2823</v>
      </c>
      <c r="E4096" s="22">
        <v>10</v>
      </c>
      <c r="F4096" s="49" t="s">
        <v>8</v>
      </c>
      <c r="G4096" s="49" t="s">
        <v>6</v>
      </c>
      <c r="H4096" s="73">
        <v>34.950000000000003</v>
      </c>
      <c r="I4096" s="73" t="s">
        <v>81</v>
      </c>
      <c r="J4096" s="74">
        <v>0</v>
      </c>
      <c r="K4096" s="73">
        <v>34.950000000000003</v>
      </c>
      <c r="L4096" s="73">
        <v>22.13</v>
      </c>
      <c r="M4096" s="22">
        <v>5</v>
      </c>
      <c r="N4096" s="22">
        <v>3033</v>
      </c>
      <c r="O4096" s="22" t="s">
        <v>22</v>
      </c>
      <c r="P4096" s="22" t="s">
        <v>23</v>
      </c>
      <c r="Q4096" s="75">
        <v>174.75</v>
      </c>
      <c r="R4096" s="73">
        <v>0</v>
      </c>
      <c r="S4096" s="73">
        <v>64.100000000000023</v>
      </c>
    </row>
    <row r="4097" spans="1:19" x14ac:dyDescent="0.35">
      <c r="A4097" s="72">
        <v>41421</v>
      </c>
      <c r="B4097" s="22" t="s">
        <v>100</v>
      </c>
      <c r="C4097" s="72" t="s">
        <v>60</v>
      </c>
      <c r="D4097" s="60">
        <v>2824</v>
      </c>
      <c r="E4097" s="22">
        <v>36</v>
      </c>
      <c r="F4097" s="49" t="s">
        <v>9</v>
      </c>
      <c r="G4097" s="49" t="s">
        <v>6</v>
      </c>
      <c r="H4097" s="73">
        <v>26.95</v>
      </c>
      <c r="I4097" s="73" t="s">
        <v>80</v>
      </c>
      <c r="J4097" s="74">
        <v>0</v>
      </c>
      <c r="K4097" s="73">
        <v>26.95</v>
      </c>
      <c r="L4097" s="73">
        <v>12.53</v>
      </c>
      <c r="M4097" s="22">
        <v>19</v>
      </c>
      <c r="N4097" s="22">
        <v>3015</v>
      </c>
      <c r="O4097" s="22" t="s">
        <v>37</v>
      </c>
      <c r="P4097" s="22" t="s">
        <v>29</v>
      </c>
      <c r="Q4097" s="75">
        <v>512.04999999999995</v>
      </c>
      <c r="R4097" s="73">
        <v>0</v>
      </c>
      <c r="S4097" s="73">
        <v>273.98</v>
      </c>
    </row>
    <row r="4098" spans="1:19" x14ac:dyDescent="0.35">
      <c r="A4098" s="72">
        <v>41421</v>
      </c>
      <c r="B4098" s="22" t="s">
        <v>100</v>
      </c>
      <c r="C4098" s="72" t="s">
        <v>60</v>
      </c>
      <c r="D4098" s="60">
        <v>2825</v>
      </c>
      <c r="E4098" s="22">
        <v>34</v>
      </c>
      <c r="F4098" s="49" t="s">
        <v>7</v>
      </c>
      <c r="G4098" s="49" t="s">
        <v>6</v>
      </c>
      <c r="H4098" s="73">
        <v>37.950000000000003</v>
      </c>
      <c r="I4098" s="73" t="s">
        <v>81</v>
      </c>
      <c r="J4098" s="74">
        <v>0</v>
      </c>
      <c r="K4098" s="73">
        <v>37.950000000000003</v>
      </c>
      <c r="L4098" s="73">
        <v>15.35</v>
      </c>
      <c r="M4098" s="22">
        <v>4</v>
      </c>
      <c r="N4098" s="22">
        <v>3029</v>
      </c>
      <c r="O4098" s="22" t="s">
        <v>46</v>
      </c>
      <c r="P4098" s="22" t="s">
        <v>23</v>
      </c>
      <c r="Q4098" s="75">
        <v>151.80000000000001</v>
      </c>
      <c r="R4098" s="73">
        <v>0</v>
      </c>
      <c r="S4098" s="73">
        <v>90.4</v>
      </c>
    </row>
    <row r="4099" spans="1:19" x14ac:dyDescent="0.35">
      <c r="A4099" s="72">
        <v>41421</v>
      </c>
      <c r="B4099" s="22" t="s">
        <v>100</v>
      </c>
      <c r="C4099" s="72" t="s">
        <v>60</v>
      </c>
      <c r="D4099" s="60">
        <v>2826</v>
      </c>
      <c r="E4099" s="22">
        <v>1</v>
      </c>
      <c r="F4099" s="49" t="s">
        <v>8</v>
      </c>
      <c r="G4099" s="49" t="s">
        <v>6</v>
      </c>
      <c r="H4099" s="73">
        <v>43.95</v>
      </c>
      <c r="I4099" s="73" t="s">
        <v>82</v>
      </c>
      <c r="J4099" s="74">
        <v>0</v>
      </c>
      <c r="K4099" s="73">
        <v>43.95</v>
      </c>
      <c r="L4099" s="73">
        <v>25.6</v>
      </c>
      <c r="M4099" s="22">
        <v>16</v>
      </c>
      <c r="N4099" s="22">
        <v>3026</v>
      </c>
      <c r="O4099" s="22" t="s">
        <v>51</v>
      </c>
      <c r="P4099" s="22" t="s">
        <v>41</v>
      </c>
      <c r="Q4099" s="75">
        <v>703.2</v>
      </c>
      <c r="R4099" s="73">
        <v>0</v>
      </c>
      <c r="S4099" s="73">
        <v>293.60000000000002</v>
      </c>
    </row>
    <row r="4100" spans="1:19" x14ac:dyDescent="0.35">
      <c r="A4100" s="72">
        <v>41421</v>
      </c>
      <c r="B4100" s="22" t="s">
        <v>100</v>
      </c>
      <c r="C4100" s="72" t="s">
        <v>60</v>
      </c>
      <c r="D4100" s="60">
        <v>2827</v>
      </c>
      <c r="E4100" s="22">
        <v>22</v>
      </c>
      <c r="F4100" s="49" t="s">
        <v>9</v>
      </c>
      <c r="G4100" s="49" t="s">
        <v>6</v>
      </c>
      <c r="H4100" s="73">
        <v>0.95</v>
      </c>
      <c r="I4100" s="73" t="s">
        <v>78</v>
      </c>
      <c r="J4100" s="74">
        <v>0</v>
      </c>
      <c r="K4100" s="73">
        <v>0.95</v>
      </c>
      <c r="L4100" s="73">
        <v>0.56999999999999995</v>
      </c>
      <c r="M4100" s="22">
        <v>4</v>
      </c>
      <c r="N4100" s="22">
        <v>3019</v>
      </c>
      <c r="O4100" s="22" t="s">
        <v>28</v>
      </c>
      <c r="P4100" s="22" t="s">
        <v>29</v>
      </c>
      <c r="Q4100" s="75">
        <v>3.8</v>
      </c>
      <c r="R4100" s="73">
        <v>0</v>
      </c>
      <c r="S4100" s="73">
        <v>1.52</v>
      </c>
    </row>
    <row r="4101" spans="1:19" x14ac:dyDescent="0.35">
      <c r="A4101" s="72">
        <v>41421</v>
      </c>
      <c r="B4101" s="22" t="s">
        <v>100</v>
      </c>
      <c r="C4101" s="72" t="s">
        <v>60</v>
      </c>
      <c r="D4101" s="60">
        <v>2827</v>
      </c>
      <c r="E4101" s="22">
        <v>18</v>
      </c>
      <c r="F4101" s="49" t="s">
        <v>9</v>
      </c>
      <c r="G4101" s="49" t="s">
        <v>6</v>
      </c>
      <c r="H4101" s="73">
        <v>54.95</v>
      </c>
      <c r="I4101" s="73" t="s">
        <v>83</v>
      </c>
      <c r="J4101" s="74">
        <v>0</v>
      </c>
      <c r="K4101" s="73">
        <v>54.95</v>
      </c>
      <c r="L4101" s="73">
        <v>26.65</v>
      </c>
      <c r="M4101" s="22">
        <v>32</v>
      </c>
      <c r="N4101" s="22">
        <v>3019</v>
      </c>
      <c r="O4101" s="22" t="s">
        <v>28</v>
      </c>
      <c r="P4101" s="22" t="s">
        <v>29</v>
      </c>
      <c r="Q4101" s="75">
        <v>1758.4</v>
      </c>
      <c r="R4101" s="73">
        <v>0</v>
      </c>
      <c r="S4101" s="73">
        <v>905.60000000000014</v>
      </c>
    </row>
    <row r="4102" spans="1:19" x14ac:dyDescent="0.35">
      <c r="A4102" s="72">
        <v>41421</v>
      </c>
      <c r="B4102" s="22" t="s">
        <v>100</v>
      </c>
      <c r="C4102" s="72" t="s">
        <v>60</v>
      </c>
      <c r="D4102" s="60">
        <v>2827</v>
      </c>
      <c r="E4102" s="22">
        <v>5</v>
      </c>
      <c r="F4102" s="49" t="s">
        <v>9</v>
      </c>
      <c r="G4102" s="49" t="s">
        <v>6</v>
      </c>
      <c r="H4102" s="73">
        <v>24.95</v>
      </c>
      <c r="I4102" s="73" t="s">
        <v>80</v>
      </c>
      <c r="J4102" s="74">
        <v>0</v>
      </c>
      <c r="K4102" s="73">
        <v>24.95</v>
      </c>
      <c r="L4102" s="73">
        <v>12.27</v>
      </c>
      <c r="M4102" s="22">
        <v>8</v>
      </c>
      <c r="N4102" s="22">
        <v>3019</v>
      </c>
      <c r="O4102" s="22" t="s">
        <v>28</v>
      </c>
      <c r="P4102" s="22" t="s">
        <v>29</v>
      </c>
      <c r="Q4102" s="75">
        <v>199.6</v>
      </c>
      <c r="R4102" s="73">
        <v>0</v>
      </c>
      <c r="S4102" s="73">
        <v>101.44</v>
      </c>
    </row>
    <row r="4103" spans="1:19" x14ac:dyDescent="0.35">
      <c r="A4103" s="72">
        <v>41421</v>
      </c>
      <c r="B4103" s="22" t="s">
        <v>100</v>
      </c>
      <c r="C4103" s="72" t="s">
        <v>60</v>
      </c>
      <c r="D4103" s="60">
        <v>2828</v>
      </c>
      <c r="E4103" s="22">
        <v>35</v>
      </c>
      <c r="F4103" s="49" t="s">
        <v>7</v>
      </c>
      <c r="G4103" s="49" t="s">
        <v>6</v>
      </c>
      <c r="H4103" s="73">
        <v>0.95</v>
      </c>
      <c r="I4103" s="73" t="s">
        <v>78</v>
      </c>
      <c r="J4103" s="74">
        <v>0</v>
      </c>
      <c r="K4103" s="73">
        <v>0.95</v>
      </c>
      <c r="L4103" s="73">
        <v>0.47</v>
      </c>
      <c r="M4103" s="22">
        <v>14</v>
      </c>
      <c r="N4103" s="22">
        <v>3018</v>
      </c>
      <c r="O4103" s="22" t="s">
        <v>49</v>
      </c>
      <c r="P4103" s="22" t="s">
        <v>41</v>
      </c>
      <c r="Q4103" s="75">
        <v>13.299999999999999</v>
      </c>
      <c r="R4103" s="73">
        <v>0</v>
      </c>
      <c r="S4103" s="73">
        <v>6.72</v>
      </c>
    </row>
    <row r="4104" spans="1:19" x14ac:dyDescent="0.35">
      <c r="A4104" s="72">
        <v>41421</v>
      </c>
      <c r="B4104" s="22" t="s">
        <v>100</v>
      </c>
      <c r="C4104" s="72" t="s">
        <v>60</v>
      </c>
      <c r="D4104" s="60">
        <v>2829</v>
      </c>
      <c r="E4104" s="22">
        <v>28</v>
      </c>
      <c r="F4104" s="49" t="s">
        <v>8</v>
      </c>
      <c r="G4104" s="49" t="s">
        <v>6</v>
      </c>
      <c r="H4104" s="73">
        <v>0.95</v>
      </c>
      <c r="I4104" s="73" t="s">
        <v>78</v>
      </c>
      <c r="J4104" s="74">
        <v>0.1</v>
      </c>
      <c r="K4104" s="73">
        <v>0.86</v>
      </c>
      <c r="L4104" s="73">
        <v>0.5</v>
      </c>
      <c r="M4104" s="22">
        <v>15</v>
      </c>
      <c r="N4104" s="22">
        <v>3030</v>
      </c>
      <c r="O4104" s="22" t="s">
        <v>40</v>
      </c>
      <c r="P4104" s="22" t="s">
        <v>41</v>
      </c>
      <c r="Q4104" s="75">
        <v>12.9</v>
      </c>
      <c r="R4104" s="73">
        <v>8.9999999999999969E-2</v>
      </c>
      <c r="S4104" s="73">
        <v>5.3999999999999995</v>
      </c>
    </row>
    <row r="4105" spans="1:19" x14ac:dyDescent="0.35">
      <c r="A4105" s="72">
        <v>41421</v>
      </c>
      <c r="B4105" s="22" t="s">
        <v>100</v>
      </c>
      <c r="C4105" s="72" t="s">
        <v>60</v>
      </c>
      <c r="D4105" s="60">
        <v>2830</v>
      </c>
      <c r="E4105" s="22">
        <v>49</v>
      </c>
      <c r="F4105" s="49" t="s">
        <v>7</v>
      </c>
      <c r="G4105" s="49" t="s">
        <v>6</v>
      </c>
      <c r="H4105" s="73">
        <v>63.95</v>
      </c>
      <c r="I4105" s="73" t="s">
        <v>83</v>
      </c>
      <c r="J4105" s="74">
        <v>0</v>
      </c>
      <c r="K4105" s="73">
        <v>63.95</v>
      </c>
      <c r="L4105" s="73">
        <v>27.1</v>
      </c>
      <c r="M4105" s="22">
        <v>4</v>
      </c>
      <c r="N4105" s="22">
        <v>3031</v>
      </c>
      <c r="O4105" s="22" t="s">
        <v>48</v>
      </c>
      <c r="P4105" s="22" t="s">
        <v>23</v>
      </c>
      <c r="Q4105" s="75">
        <v>255.8</v>
      </c>
      <c r="R4105" s="73">
        <v>0</v>
      </c>
      <c r="S4105" s="73">
        <v>147.4</v>
      </c>
    </row>
    <row r="4106" spans="1:19" x14ac:dyDescent="0.35">
      <c r="A4106" s="72">
        <v>41421</v>
      </c>
      <c r="B4106" s="22" t="s">
        <v>100</v>
      </c>
      <c r="C4106" s="72" t="s">
        <v>60</v>
      </c>
      <c r="D4106" s="60">
        <v>2831</v>
      </c>
      <c r="E4106" s="22">
        <v>42</v>
      </c>
      <c r="F4106" s="49" t="s">
        <v>9</v>
      </c>
      <c r="G4106" s="49" t="s">
        <v>6</v>
      </c>
      <c r="H4106" s="73">
        <v>35.950000000000003</v>
      </c>
      <c r="I4106" s="73" t="s">
        <v>81</v>
      </c>
      <c r="J4106" s="74">
        <v>0</v>
      </c>
      <c r="K4106" s="73">
        <v>35.950000000000003</v>
      </c>
      <c r="L4106" s="73">
        <v>20.25</v>
      </c>
      <c r="M4106" s="22">
        <v>1</v>
      </c>
      <c r="N4106" s="22">
        <v>3016</v>
      </c>
      <c r="O4106" s="22" t="s">
        <v>42</v>
      </c>
      <c r="P4106" s="22" t="s">
        <v>29</v>
      </c>
      <c r="Q4106" s="75">
        <v>35.950000000000003</v>
      </c>
      <c r="R4106" s="73">
        <v>0</v>
      </c>
      <c r="S4106" s="73">
        <v>15.700000000000003</v>
      </c>
    </row>
    <row r="4107" spans="1:19" x14ac:dyDescent="0.35">
      <c r="A4107" s="72">
        <v>41421</v>
      </c>
      <c r="B4107" s="22" t="s">
        <v>100</v>
      </c>
      <c r="C4107" s="72" t="s">
        <v>60</v>
      </c>
      <c r="D4107" s="60">
        <v>2832</v>
      </c>
      <c r="E4107" s="22">
        <v>29</v>
      </c>
      <c r="F4107" s="49" t="s">
        <v>8</v>
      </c>
      <c r="G4107" s="49" t="s">
        <v>6</v>
      </c>
      <c r="H4107" s="73">
        <v>40.950000000000003</v>
      </c>
      <c r="I4107" s="73" t="s">
        <v>82</v>
      </c>
      <c r="J4107" s="74">
        <v>0</v>
      </c>
      <c r="K4107" s="73">
        <v>40.950000000000003</v>
      </c>
      <c r="L4107" s="73">
        <v>15.51</v>
      </c>
      <c r="M4107" s="22">
        <v>5</v>
      </c>
      <c r="N4107" s="22">
        <v>3017</v>
      </c>
      <c r="O4107" s="22" t="s">
        <v>32</v>
      </c>
      <c r="P4107" s="22" t="s">
        <v>29</v>
      </c>
      <c r="Q4107" s="75">
        <v>204.75</v>
      </c>
      <c r="R4107" s="73">
        <v>0</v>
      </c>
      <c r="S4107" s="73">
        <v>127.20000000000002</v>
      </c>
    </row>
    <row r="4108" spans="1:19" x14ac:dyDescent="0.35">
      <c r="A4108" s="72">
        <v>41421</v>
      </c>
      <c r="B4108" s="22" t="s">
        <v>100</v>
      </c>
      <c r="C4108" s="72" t="s">
        <v>60</v>
      </c>
      <c r="D4108" s="60">
        <v>2833</v>
      </c>
      <c r="E4108" s="22">
        <v>11</v>
      </c>
      <c r="F4108" s="49" t="s">
        <v>9</v>
      </c>
      <c r="G4108" s="49" t="s">
        <v>6</v>
      </c>
      <c r="H4108" s="73">
        <v>65.95</v>
      </c>
      <c r="I4108" s="73" t="s">
        <v>83</v>
      </c>
      <c r="J4108" s="74">
        <v>0</v>
      </c>
      <c r="K4108" s="73">
        <v>65.95</v>
      </c>
      <c r="L4108" s="73">
        <v>37.97</v>
      </c>
      <c r="M4108" s="22">
        <v>4</v>
      </c>
      <c r="N4108" s="22">
        <v>3033</v>
      </c>
      <c r="O4108" s="22" t="s">
        <v>22</v>
      </c>
      <c r="P4108" s="22" t="s">
        <v>23</v>
      </c>
      <c r="Q4108" s="75">
        <v>263.8</v>
      </c>
      <c r="R4108" s="73">
        <v>0</v>
      </c>
      <c r="S4108" s="73">
        <v>111.92000000000002</v>
      </c>
    </row>
    <row r="4109" spans="1:19" x14ac:dyDescent="0.35">
      <c r="A4109" s="72">
        <v>41421</v>
      </c>
      <c r="B4109" s="22" t="s">
        <v>100</v>
      </c>
      <c r="C4109" s="72" t="s">
        <v>60</v>
      </c>
      <c r="D4109" s="60">
        <v>2833</v>
      </c>
      <c r="E4109" s="22">
        <v>44</v>
      </c>
      <c r="F4109" s="49" t="s">
        <v>9</v>
      </c>
      <c r="G4109" s="49" t="s">
        <v>6</v>
      </c>
      <c r="H4109" s="73">
        <v>38.950000000000003</v>
      </c>
      <c r="I4109" s="73" t="s">
        <v>81</v>
      </c>
      <c r="J4109" s="74">
        <v>0</v>
      </c>
      <c r="K4109" s="73">
        <v>38.950000000000003</v>
      </c>
      <c r="L4109" s="73">
        <v>24.76</v>
      </c>
      <c r="M4109" s="22">
        <v>5</v>
      </c>
      <c r="N4109" s="22">
        <v>3033</v>
      </c>
      <c r="O4109" s="22" t="s">
        <v>22</v>
      </c>
      <c r="P4109" s="22" t="s">
        <v>23</v>
      </c>
      <c r="Q4109" s="75">
        <v>194.75</v>
      </c>
      <c r="R4109" s="73">
        <v>0</v>
      </c>
      <c r="S4109" s="73">
        <v>70.95</v>
      </c>
    </row>
    <row r="4110" spans="1:19" x14ac:dyDescent="0.35">
      <c r="A4110" s="72">
        <v>41421</v>
      </c>
      <c r="B4110" s="22" t="s">
        <v>100</v>
      </c>
      <c r="C4110" s="72" t="s">
        <v>60</v>
      </c>
      <c r="D4110" s="60">
        <v>2833</v>
      </c>
      <c r="E4110" s="22">
        <v>9</v>
      </c>
      <c r="F4110" s="49" t="s">
        <v>9</v>
      </c>
      <c r="G4110" s="49" t="s">
        <v>6</v>
      </c>
      <c r="H4110" s="73">
        <v>48.95</v>
      </c>
      <c r="I4110" s="73" t="s">
        <v>82</v>
      </c>
      <c r="J4110" s="74">
        <v>0</v>
      </c>
      <c r="K4110" s="73">
        <v>48.95</v>
      </c>
      <c r="L4110" s="73">
        <v>24.52</v>
      </c>
      <c r="M4110" s="22">
        <v>14</v>
      </c>
      <c r="N4110" s="22">
        <v>3033</v>
      </c>
      <c r="O4110" s="22" t="s">
        <v>22</v>
      </c>
      <c r="P4110" s="22" t="s">
        <v>23</v>
      </c>
      <c r="Q4110" s="75">
        <v>685.30000000000007</v>
      </c>
      <c r="R4110" s="73">
        <v>0</v>
      </c>
      <c r="S4110" s="73">
        <v>342.02000000000004</v>
      </c>
    </row>
    <row r="4111" spans="1:19" x14ac:dyDescent="0.35">
      <c r="A4111" s="72">
        <v>41421</v>
      </c>
      <c r="B4111" s="22" t="s">
        <v>100</v>
      </c>
      <c r="C4111" s="72" t="s">
        <v>60</v>
      </c>
      <c r="D4111" s="60">
        <v>2833</v>
      </c>
      <c r="E4111" s="22">
        <v>2</v>
      </c>
      <c r="F4111" s="49" t="s">
        <v>9</v>
      </c>
      <c r="G4111" s="49" t="s">
        <v>6</v>
      </c>
      <c r="H4111" s="73">
        <v>44.95</v>
      </c>
      <c r="I4111" s="73" t="s">
        <v>82</v>
      </c>
      <c r="J4111" s="74">
        <v>0</v>
      </c>
      <c r="K4111" s="73">
        <v>44.95</v>
      </c>
      <c r="L4111" s="73">
        <v>27.95</v>
      </c>
      <c r="M4111" s="22">
        <v>4</v>
      </c>
      <c r="N4111" s="22">
        <v>3033</v>
      </c>
      <c r="O4111" s="22" t="s">
        <v>22</v>
      </c>
      <c r="P4111" s="22" t="s">
        <v>23</v>
      </c>
      <c r="Q4111" s="75">
        <v>179.8</v>
      </c>
      <c r="R4111" s="73">
        <v>0</v>
      </c>
      <c r="S4111" s="73">
        <v>68.000000000000014</v>
      </c>
    </row>
    <row r="4112" spans="1:19" x14ac:dyDescent="0.35">
      <c r="A4112" s="72">
        <v>41421</v>
      </c>
      <c r="B4112" s="22" t="s">
        <v>100</v>
      </c>
      <c r="C4112" s="72" t="s">
        <v>60</v>
      </c>
      <c r="D4112" s="60">
        <v>2833</v>
      </c>
      <c r="E4112" s="22">
        <v>12</v>
      </c>
      <c r="F4112" s="49" t="s">
        <v>9</v>
      </c>
      <c r="G4112" s="49" t="s">
        <v>6</v>
      </c>
      <c r="H4112" s="73">
        <v>47.95</v>
      </c>
      <c r="I4112" s="73" t="s">
        <v>82</v>
      </c>
      <c r="J4112" s="74">
        <v>0</v>
      </c>
      <c r="K4112" s="73">
        <v>47.95</v>
      </c>
      <c r="L4112" s="73">
        <v>20.7</v>
      </c>
      <c r="M4112" s="22">
        <v>2</v>
      </c>
      <c r="N4112" s="22">
        <v>3033</v>
      </c>
      <c r="O4112" s="22" t="s">
        <v>22</v>
      </c>
      <c r="P4112" s="22" t="s">
        <v>23</v>
      </c>
      <c r="Q4112" s="75">
        <v>95.9</v>
      </c>
      <c r="R4112" s="73">
        <v>0</v>
      </c>
      <c r="S4112" s="73">
        <v>54.500000000000007</v>
      </c>
    </row>
    <row r="4113" spans="1:19" x14ac:dyDescent="0.35">
      <c r="A4113" s="72">
        <v>41421</v>
      </c>
      <c r="B4113" s="22" t="s">
        <v>100</v>
      </c>
      <c r="C4113" s="72" t="s">
        <v>60</v>
      </c>
      <c r="D4113" s="60">
        <v>2833</v>
      </c>
      <c r="E4113" s="22">
        <v>17</v>
      </c>
      <c r="F4113" s="49" t="s">
        <v>9</v>
      </c>
      <c r="G4113" s="49" t="s">
        <v>6</v>
      </c>
      <c r="H4113" s="73">
        <v>49.95</v>
      </c>
      <c r="I4113" s="73" t="s">
        <v>82</v>
      </c>
      <c r="J4113" s="74">
        <v>0</v>
      </c>
      <c r="K4113" s="73">
        <v>49.95</v>
      </c>
      <c r="L4113" s="73">
        <v>23.93</v>
      </c>
      <c r="M4113" s="22">
        <v>3</v>
      </c>
      <c r="N4113" s="22">
        <v>3033</v>
      </c>
      <c r="O4113" s="22" t="s">
        <v>22</v>
      </c>
      <c r="P4113" s="22" t="s">
        <v>23</v>
      </c>
      <c r="Q4113" s="75">
        <v>149.85000000000002</v>
      </c>
      <c r="R4113" s="73">
        <v>0</v>
      </c>
      <c r="S4113" s="73">
        <v>78.06</v>
      </c>
    </row>
    <row r="4114" spans="1:19" x14ac:dyDescent="0.35">
      <c r="A4114" s="72">
        <v>41421</v>
      </c>
      <c r="B4114" s="22" t="s">
        <v>100</v>
      </c>
      <c r="C4114" s="72" t="s">
        <v>60</v>
      </c>
      <c r="D4114" s="60">
        <v>2834</v>
      </c>
      <c r="E4114" s="22">
        <v>31</v>
      </c>
      <c r="F4114" s="49" t="s">
        <v>7</v>
      </c>
      <c r="G4114" s="49" t="s">
        <v>6</v>
      </c>
      <c r="H4114" s="73">
        <v>0.95</v>
      </c>
      <c r="I4114" s="73" t="s">
        <v>78</v>
      </c>
      <c r="J4114" s="74">
        <v>0.2</v>
      </c>
      <c r="K4114" s="73">
        <v>0.76</v>
      </c>
      <c r="L4114" s="73">
        <v>0.34</v>
      </c>
      <c r="M4114" s="22">
        <v>4</v>
      </c>
      <c r="N4114" s="22">
        <v>3017</v>
      </c>
      <c r="O4114" s="22" t="s">
        <v>32</v>
      </c>
      <c r="P4114" s="22" t="s">
        <v>29</v>
      </c>
      <c r="Q4114" s="75">
        <v>3.04</v>
      </c>
      <c r="R4114" s="73">
        <v>0.18999999999999995</v>
      </c>
      <c r="S4114" s="73">
        <v>1.68</v>
      </c>
    </row>
    <row r="4115" spans="1:19" x14ac:dyDescent="0.35">
      <c r="A4115" s="72">
        <v>41421</v>
      </c>
      <c r="B4115" s="22" t="s">
        <v>100</v>
      </c>
      <c r="C4115" s="72" t="s">
        <v>60</v>
      </c>
      <c r="D4115" s="60">
        <v>2834</v>
      </c>
      <c r="E4115" s="22">
        <v>39</v>
      </c>
      <c r="F4115" s="49" t="s">
        <v>7</v>
      </c>
      <c r="G4115" s="49" t="s">
        <v>6</v>
      </c>
      <c r="H4115" s="73">
        <v>26.95</v>
      </c>
      <c r="I4115" s="73" t="s">
        <v>80</v>
      </c>
      <c r="J4115" s="74">
        <v>0</v>
      </c>
      <c r="K4115" s="73">
        <v>26.95</v>
      </c>
      <c r="L4115" s="73">
        <v>12.24</v>
      </c>
      <c r="M4115" s="22">
        <v>11</v>
      </c>
      <c r="N4115" s="22">
        <v>3017</v>
      </c>
      <c r="O4115" s="22" t="s">
        <v>32</v>
      </c>
      <c r="P4115" s="22" t="s">
        <v>29</v>
      </c>
      <c r="Q4115" s="75">
        <v>296.45</v>
      </c>
      <c r="R4115" s="73">
        <v>0</v>
      </c>
      <c r="S4115" s="73">
        <v>161.81</v>
      </c>
    </row>
    <row r="4116" spans="1:19" x14ac:dyDescent="0.35">
      <c r="A4116" s="72">
        <v>41421</v>
      </c>
      <c r="B4116" s="22" t="s">
        <v>100</v>
      </c>
      <c r="C4116" s="72" t="s">
        <v>60</v>
      </c>
      <c r="D4116" s="60">
        <v>2834</v>
      </c>
      <c r="E4116" s="22">
        <v>42</v>
      </c>
      <c r="F4116" s="49" t="s">
        <v>7</v>
      </c>
      <c r="G4116" s="49" t="s">
        <v>6</v>
      </c>
      <c r="H4116" s="73">
        <v>35.950000000000003</v>
      </c>
      <c r="I4116" s="73" t="s">
        <v>81</v>
      </c>
      <c r="J4116" s="74">
        <v>0</v>
      </c>
      <c r="K4116" s="73">
        <v>35.950000000000003</v>
      </c>
      <c r="L4116" s="73">
        <v>20.25</v>
      </c>
      <c r="M4116" s="22">
        <v>1</v>
      </c>
      <c r="N4116" s="22">
        <v>3017</v>
      </c>
      <c r="O4116" s="22" t="s">
        <v>32</v>
      </c>
      <c r="P4116" s="22" t="s">
        <v>29</v>
      </c>
      <c r="Q4116" s="75">
        <v>35.950000000000003</v>
      </c>
      <c r="R4116" s="73">
        <v>0</v>
      </c>
      <c r="S4116" s="73">
        <v>15.700000000000003</v>
      </c>
    </row>
    <row r="4117" spans="1:19" x14ac:dyDescent="0.35">
      <c r="A4117" s="72">
        <v>41421</v>
      </c>
      <c r="B4117" s="22" t="s">
        <v>100</v>
      </c>
      <c r="C4117" s="72" t="s">
        <v>60</v>
      </c>
      <c r="D4117" s="60">
        <v>2834</v>
      </c>
      <c r="E4117" s="22">
        <v>44</v>
      </c>
      <c r="F4117" s="49" t="s">
        <v>7</v>
      </c>
      <c r="G4117" s="49" t="s">
        <v>6</v>
      </c>
      <c r="H4117" s="73">
        <v>38.950000000000003</v>
      </c>
      <c r="I4117" s="73" t="s">
        <v>81</v>
      </c>
      <c r="J4117" s="74">
        <v>0.1</v>
      </c>
      <c r="K4117" s="73">
        <v>35.06</v>
      </c>
      <c r="L4117" s="73">
        <v>24.76</v>
      </c>
      <c r="M4117" s="22">
        <v>23</v>
      </c>
      <c r="N4117" s="22">
        <v>3017</v>
      </c>
      <c r="O4117" s="22" t="s">
        <v>32</v>
      </c>
      <c r="P4117" s="22" t="s">
        <v>29</v>
      </c>
      <c r="Q4117" s="75">
        <v>806.38000000000011</v>
      </c>
      <c r="R4117" s="73">
        <v>3.8900000000000006</v>
      </c>
      <c r="S4117" s="73">
        <v>236.9</v>
      </c>
    </row>
    <row r="4118" spans="1:19" x14ac:dyDescent="0.35">
      <c r="A4118" s="72">
        <v>41422</v>
      </c>
      <c r="B4118" s="22" t="s">
        <v>101</v>
      </c>
      <c r="C4118" s="72" t="s">
        <v>60</v>
      </c>
      <c r="D4118" s="60">
        <v>2835</v>
      </c>
      <c r="E4118" s="22">
        <v>22</v>
      </c>
      <c r="F4118" s="49" t="s">
        <v>11</v>
      </c>
      <c r="G4118" s="49" t="s">
        <v>5</v>
      </c>
      <c r="H4118" s="73">
        <v>0.95</v>
      </c>
      <c r="I4118" s="73" t="s">
        <v>78</v>
      </c>
      <c r="J4118" s="74">
        <v>0</v>
      </c>
      <c r="K4118" s="73">
        <v>0.95</v>
      </c>
      <c r="L4118" s="73">
        <v>0.56999999999999995</v>
      </c>
      <c r="M4118" s="22">
        <v>15</v>
      </c>
      <c r="N4118" s="22">
        <v>3026</v>
      </c>
      <c r="O4118" s="22" t="s">
        <v>51</v>
      </c>
      <c r="P4118" s="22" t="s">
        <v>41</v>
      </c>
      <c r="Q4118" s="75">
        <v>14.25</v>
      </c>
      <c r="R4118" s="73">
        <v>0</v>
      </c>
      <c r="S4118" s="73">
        <v>5.7</v>
      </c>
    </row>
    <row r="4119" spans="1:19" x14ac:dyDescent="0.35">
      <c r="A4119" s="72">
        <v>41422</v>
      </c>
      <c r="B4119" s="22" t="s">
        <v>101</v>
      </c>
      <c r="C4119" s="72" t="s">
        <v>60</v>
      </c>
      <c r="D4119" s="60">
        <v>2836</v>
      </c>
      <c r="E4119" s="22">
        <v>48</v>
      </c>
      <c r="F4119" s="49" t="s">
        <v>10</v>
      </c>
      <c r="G4119" s="49" t="s">
        <v>5</v>
      </c>
      <c r="H4119" s="73">
        <v>3.95</v>
      </c>
      <c r="I4119" s="73" t="s">
        <v>78</v>
      </c>
      <c r="J4119" s="74">
        <v>0</v>
      </c>
      <c r="K4119" s="73">
        <v>3.95</v>
      </c>
      <c r="L4119" s="73">
        <v>1.43</v>
      </c>
      <c r="M4119" s="22">
        <v>6</v>
      </c>
      <c r="N4119" s="22">
        <v>3029</v>
      </c>
      <c r="O4119" s="22" t="s">
        <v>46</v>
      </c>
      <c r="P4119" s="22" t="s">
        <v>23</v>
      </c>
      <c r="Q4119" s="75">
        <v>23.700000000000003</v>
      </c>
      <c r="R4119" s="73">
        <v>0</v>
      </c>
      <c r="S4119" s="73">
        <v>15.120000000000003</v>
      </c>
    </row>
    <row r="4120" spans="1:19" x14ac:dyDescent="0.35">
      <c r="A4120" s="72">
        <v>41422</v>
      </c>
      <c r="B4120" s="22" t="s">
        <v>101</v>
      </c>
      <c r="C4120" s="72" t="s">
        <v>60</v>
      </c>
      <c r="D4120" s="60">
        <v>2837</v>
      </c>
      <c r="E4120" s="22">
        <v>43</v>
      </c>
      <c r="F4120" s="49" t="s">
        <v>11</v>
      </c>
      <c r="G4120" s="49" t="s">
        <v>5</v>
      </c>
      <c r="H4120" s="73">
        <v>11.95</v>
      </c>
      <c r="I4120" s="73" t="s">
        <v>79</v>
      </c>
      <c r="J4120" s="74">
        <v>0</v>
      </c>
      <c r="K4120" s="73">
        <v>11.95</v>
      </c>
      <c r="L4120" s="73">
        <v>3.32</v>
      </c>
      <c r="M4120" s="22">
        <v>7</v>
      </c>
      <c r="N4120" s="22">
        <v>3012</v>
      </c>
      <c r="O4120" s="22" t="s">
        <v>36</v>
      </c>
      <c r="P4120" s="22" t="s">
        <v>34</v>
      </c>
      <c r="Q4120" s="75">
        <v>83.649999999999991</v>
      </c>
      <c r="R4120" s="73">
        <v>0</v>
      </c>
      <c r="S4120" s="73">
        <v>60.41</v>
      </c>
    </row>
    <row r="4121" spans="1:19" x14ac:dyDescent="0.35">
      <c r="A4121" s="72">
        <v>41422</v>
      </c>
      <c r="B4121" s="22" t="s">
        <v>101</v>
      </c>
      <c r="C4121" s="72" t="s">
        <v>60</v>
      </c>
      <c r="D4121" s="60">
        <v>2837</v>
      </c>
      <c r="E4121" s="22">
        <v>16</v>
      </c>
      <c r="F4121" s="49" t="s">
        <v>11</v>
      </c>
      <c r="G4121" s="49" t="s">
        <v>5</v>
      </c>
      <c r="H4121" s="73">
        <v>27.95</v>
      </c>
      <c r="I4121" s="73" t="s">
        <v>80</v>
      </c>
      <c r="J4121" s="74">
        <v>0</v>
      </c>
      <c r="K4121" s="73">
        <v>27.95</v>
      </c>
      <c r="L4121" s="73">
        <v>15.85</v>
      </c>
      <c r="M4121" s="22">
        <v>4</v>
      </c>
      <c r="N4121" s="22">
        <v>3012</v>
      </c>
      <c r="O4121" s="22" t="s">
        <v>36</v>
      </c>
      <c r="P4121" s="22" t="s">
        <v>34</v>
      </c>
      <c r="Q4121" s="75">
        <v>111.8</v>
      </c>
      <c r="R4121" s="73">
        <v>0</v>
      </c>
      <c r="S4121" s="73">
        <v>48.4</v>
      </c>
    </row>
    <row r="4122" spans="1:19" x14ac:dyDescent="0.35">
      <c r="A4122" s="72">
        <v>41422</v>
      </c>
      <c r="B4122" s="22" t="s">
        <v>101</v>
      </c>
      <c r="C4122" s="72" t="s">
        <v>60</v>
      </c>
      <c r="D4122" s="60">
        <v>2838</v>
      </c>
      <c r="E4122" s="22">
        <v>35</v>
      </c>
      <c r="F4122" s="49" t="s">
        <v>10</v>
      </c>
      <c r="G4122" s="49" t="s">
        <v>5</v>
      </c>
      <c r="H4122" s="73">
        <v>0.95</v>
      </c>
      <c r="I4122" s="73" t="s">
        <v>78</v>
      </c>
      <c r="J4122" s="74">
        <v>0</v>
      </c>
      <c r="K4122" s="73">
        <v>0.95</v>
      </c>
      <c r="L4122" s="73">
        <v>0.47</v>
      </c>
      <c r="M4122" s="22">
        <v>18</v>
      </c>
      <c r="N4122" s="22">
        <v>3023</v>
      </c>
      <c r="O4122" s="22" t="s">
        <v>38</v>
      </c>
      <c r="P4122" s="22" t="s">
        <v>23</v>
      </c>
      <c r="Q4122" s="75">
        <v>17.099999999999998</v>
      </c>
      <c r="R4122" s="73">
        <v>0</v>
      </c>
      <c r="S4122" s="73">
        <v>8.64</v>
      </c>
    </row>
    <row r="4123" spans="1:19" x14ac:dyDescent="0.35">
      <c r="A4123" s="72">
        <v>41422</v>
      </c>
      <c r="B4123" s="22" t="s">
        <v>101</v>
      </c>
      <c r="C4123" s="72" t="s">
        <v>60</v>
      </c>
      <c r="D4123" s="60">
        <v>2839</v>
      </c>
      <c r="E4123" s="22">
        <v>4</v>
      </c>
      <c r="F4123" s="49" t="s">
        <v>10</v>
      </c>
      <c r="G4123" s="49" t="s">
        <v>5</v>
      </c>
      <c r="H4123" s="73">
        <v>73.95</v>
      </c>
      <c r="I4123" s="73" t="s">
        <v>83</v>
      </c>
      <c r="J4123" s="74">
        <v>0.1</v>
      </c>
      <c r="K4123" s="73">
        <v>66.56</v>
      </c>
      <c r="L4123" s="73">
        <v>38.86</v>
      </c>
      <c r="M4123" s="22">
        <v>1</v>
      </c>
      <c r="N4123" s="22">
        <v>3020</v>
      </c>
      <c r="O4123" s="22" t="s">
        <v>26</v>
      </c>
      <c r="P4123" s="22" t="s">
        <v>27</v>
      </c>
      <c r="Q4123" s="75">
        <v>66.56</v>
      </c>
      <c r="R4123" s="73">
        <v>7.3900000000000006</v>
      </c>
      <c r="S4123" s="73">
        <v>27.700000000000003</v>
      </c>
    </row>
    <row r="4124" spans="1:19" x14ac:dyDescent="0.35">
      <c r="A4124" s="72">
        <v>41422</v>
      </c>
      <c r="B4124" s="22" t="s">
        <v>101</v>
      </c>
      <c r="C4124" s="72" t="s">
        <v>60</v>
      </c>
      <c r="D4124" s="60">
        <v>2839</v>
      </c>
      <c r="E4124" s="22">
        <v>32</v>
      </c>
      <c r="F4124" s="49" t="s">
        <v>10</v>
      </c>
      <c r="G4124" s="49" t="s">
        <v>5</v>
      </c>
      <c r="H4124" s="73">
        <v>22.95</v>
      </c>
      <c r="I4124" s="73" t="s">
        <v>80</v>
      </c>
      <c r="J4124" s="74">
        <v>0</v>
      </c>
      <c r="K4124" s="73">
        <v>22.95</v>
      </c>
      <c r="L4124" s="73">
        <v>11.78</v>
      </c>
      <c r="M4124" s="22">
        <v>3</v>
      </c>
      <c r="N4124" s="22">
        <v>3020</v>
      </c>
      <c r="O4124" s="22" t="s">
        <v>26</v>
      </c>
      <c r="P4124" s="22" t="s">
        <v>27</v>
      </c>
      <c r="Q4124" s="75">
        <v>68.849999999999994</v>
      </c>
      <c r="R4124" s="73">
        <v>0</v>
      </c>
      <c r="S4124" s="73">
        <v>33.51</v>
      </c>
    </row>
    <row r="4125" spans="1:19" x14ac:dyDescent="0.35">
      <c r="A4125" s="72">
        <v>41422</v>
      </c>
      <c r="B4125" s="22" t="s">
        <v>101</v>
      </c>
      <c r="C4125" s="72" t="s">
        <v>60</v>
      </c>
      <c r="D4125" s="60">
        <v>2840</v>
      </c>
      <c r="E4125" s="22">
        <v>16</v>
      </c>
      <c r="F4125" s="49" t="s">
        <v>11</v>
      </c>
      <c r="G4125" s="49" t="s">
        <v>5</v>
      </c>
      <c r="H4125" s="73">
        <v>27.95</v>
      </c>
      <c r="I4125" s="73" t="s">
        <v>80</v>
      </c>
      <c r="J4125" s="74">
        <v>0.1</v>
      </c>
      <c r="K4125" s="73">
        <v>25.16</v>
      </c>
      <c r="L4125" s="73">
        <v>15.85</v>
      </c>
      <c r="M4125" s="22">
        <v>4</v>
      </c>
      <c r="N4125" s="22">
        <v>3011</v>
      </c>
      <c r="O4125" s="22" t="s">
        <v>52</v>
      </c>
      <c r="P4125" s="22" t="s">
        <v>31</v>
      </c>
      <c r="Q4125" s="75">
        <v>100.64</v>
      </c>
      <c r="R4125" s="73">
        <v>2.7899999999999991</v>
      </c>
      <c r="S4125" s="73">
        <v>37.24</v>
      </c>
    </row>
    <row r="4126" spans="1:19" x14ac:dyDescent="0.35">
      <c r="A4126" s="72">
        <v>41422</v>
      </c>
      <c r="B4126" s="22" t="s">
        <v>101</v>
      </c>
      <c r="C4126" s="72" t="s">
        <v>60</v>
      </c>
      <c r="D4126" s="60">
        <v>2841</v>
      </c>
      <c r="E4126" s="22">
        <v>11</v>
      </c>
      <c r="F4126" s="49" t="s">
        <v>10</v>
      </c>
      <c r="G4126" s="49" t="s">
        <v>5</v>
      </c>
      <c r="H4126" s="73">
        <v>65.95</v>
      </c>
      <c r="I4126" s="73" t="s">
        <v>83</v>
      </c>
      <c r="J4126" s="74">
        <v>0</v>
      </c>
      <c r="K4126" s="73">
        <v>65.95</v>
      </c>
      <c r="L4126" s="73">
        <v>37.97</v>
      </c>
      <c r="M4126" s="22">
        <v>9</v>
      </c>
      <c r="N4126" s="22">
        <v>3015</v>
      </c>
      <c r="O4126" s="22" t="s">
        <v>37</v>
      </c>
      <c r="P4126" s="22" t="s">
        <v>29</v>
      </c>
      <c r="Q4126" s="75">
        <v>593.55000000000007</v>
      </c>
      <c r="R4126" s="73">
        <v>0</v>
      </c>
      <c r="S4126" s="73">
        <v>251.82000000000005</v>
      </c>
    </row>
    <row r="4127" spans="1:19" x14ac:dyDescent="0.35">
      <c r="A4127" s="72">
        <v>41422</v>
      </c>
      <c r="B4127" s="22" t="s">
        <v>101</v>
      </c>
      <c r="C4127" s="72" t="s">
        <v>60</v>
      </c>
      <c r="D4127" s="60">
        <v>2842</v>
      </c>
      <c r="E4127" s="22">
        <v>25</v>
      </c>
      <c r="F4127" s="49" t="s">
        <v>11</v>
      </c>
      <c r="G4127" s="49" t="s">
        <v>5</v>
      </c>
      <c r="H4127" s="73">
        <v>0.95</v>
      </c>
      <c r="I4127" s="73" t="s">
        <v>78</v>
      </c>
      <c r="J4127" s="74">
        <v>0.1</v>
      </c>
      <c r="K4127" s="73">
        <v>0.86</v>
      </c>
      <c r="L4127" s="73">
        <v>0.35</v>
      </c>
      <c r="M4127" s="22">
        <v>18</v>
      </c>
      <c r="N4127" s="22">
        <v>3022</v>
      </c>
      <c r="O4127" s="22" t="s">
        <v>43</v>
      </c>
      <c r="P4127" s="22" t="s">
        <v>44</v>
      </c>
      <c r="Q4127" s="75">
        <v>15.48</v>
      </c>
      <c r="R4127" s="73">
        <v>8.9999999999999969E-2</v>
      </c>
      <c r="S4127" s="73">
        <v>9.18</v>
      </c>
    </row>
    <row r="4128" spans="1:19" x14ac:dyDescent="0.35">
      <c r="A4128" s="72">
        <v>41422</v>
      </c>
      <c r="B4128" s="22" t="s">
        <v>101</v>
      </c>
      <c r="C4128" s="72" t="s">
        <v>60</v>
      </c>
      <c r="D4128" s="60">
        <v>2843</v>
      </c>
      <c r="E4128" s="22">
        <v>42</v>
      </c>
      <c r="F4128" s="49" t="s">
        <v>10</v>
      </c>
      <c r="G4128" s="49" t="s">
        <v>5</v>
      </c>
      <c r="H4128" s="73">
        <v>35.950000000000003</v>
      </c>
      <c r="I4128" s="73" t="s">
        <v>81</v>
      </c>
      <c r="J4128" s="74">
        <v>0</v>
      </c>
      <c r="K4128" s="73">
        <v>35.950000000000003</v>
      </c>
      <c r="L4128" s="73">
        <v>20.25</v>
      </c>
      <c r="M4128" s="22">
        <v>2</v>
      </c>
      <c r="N4128" s="22">
        <v>3019</v>
      </c>
      <c r="O4128" s="22" t="s">
        <v>28</v>
      </c>
      <c r="P4128" s="22" t="s">
        <v>29</v>
      </c>
      <c r="Q4128" s="75">
        <v>71.900000000000006</v>
      </c>
      <c r="R4128" s="73">
        <v>0</v>
      </c>
      <c r="S4128" s="73">
        <v>31.400000000000006</v>
      </c>
    </row>
    <row r="4129" spans="1:19" x14ac:dyDescent="0.35">
      <c r="A4129" s="72">
        <v>41422</v>
      </c>
      <c r="B4129" s="22" t="s">
        <v>101</v>
      </c>
      <c r="C4129" s="72" t="s">
        <v>60</v>
      </c>
      <c r="D4129" s="60">
        <v>2844</v>
      </c>
      <c r="E4129" s="22">
        <v>30</v>
      </c>
      <c r="F4129" s="49" t="s">
        <v>11</v>
      </c>
      <c r="G4129" s="49" t="s">
        <v>5</v>
      </c>
      <c r="H4129" s="73">
        <v>10.95</v>
      </c>
      <c r="I4129" s="73" t="s">
        <v>79</v>
      </c>
      <c r="J4129" s="74">
        <v>0</v>
      </c>
      <c r="K4129" s="73">
        <v>10.95</v>
      </c>
      <c r="L4129" s="73">
        <v>4.8</v>
      </c>
      <c r="M4129" s="22">
        <v>11</v>
      </c>
      <c r="N4129" s="22">
        <v>3020</v>
      </c>
      <c r="O4129" s="22" t="s">
        <v>26</v>
      </c>
      <c r="P4129" s="22" t="s">
        <v>27</v>
      </c>
      <c r="Q4129" s="75">
        <v>120.44999999999999</v>
      </c>
      <c r="R4129" s="73">
        <v>0</v>
      </c>
      <c r="S4129" s="73">
        <v>67.649999999999991</v>
      </c>
    </row>
    <row r="4130" spans="1:19" x14ac:dyDescent="0.35">
      <c r="A4130" s="72">
        <v>41422</v>
      </c>
      <c r="B4130" s="22" t="s">
        <v>101</v>
      </c>
      <c r="C4130" s="72" t="s">
        <v>60</v>
      </c>
      <c r="D4130" s="60">
        <v>2844</v>
      </c>
      <c r="E4130" s="22">
        <v>46</v>
      </c>
      <c r="F4130" s="49" t="s">
        <v>11</v>
      </c>
      <c r="G4130" s="49" t="s">
        <v>5</v>
      </c>
      <c r="H4130" s="73">
        <v>55.95</v>
      </c>
      <c r="I4130" s="73" t="s">
        <v>83</v>
      </c>
      <c r="J4130" s="74">
        <v>0</v>
      </c>
      <c r="K4130" s="73">
        <v>55.95</v>
      </c>
      <c r="L4130" s="73">
        <v>32.47</v>
      </c>
      <c r="M4130" s="22">
        <v>13</v>
      </c>
      <c r="N4130" s="22">
        <v>3020</v>
      </c>
      <c r="O4130" s="22" t="s">
        <v>26</v>
      </c>
      <c r="P4130" s="22" t="s">
        <v>27</v>
      </c>
      <c r="Q4130" s="75">
        <v>727.35</v>
      </c>
      <c r="R4130" s="73">
        <v>0</v>
      </c>
      <c r="S4130" s="73">
        <v>305.24000000000007</v>
      </c>
    </row>
    <row r="4131" spans="1:19" x14ac:dyDescent="0.35">
      <c r="A4131" s="72">
        <v>41422</v>
      </c>
      <c r="B4131" s="22" t="s">
        <v>101</v>
      </c>
      <c r="C4131" s="72" t="s">
        <v>60</v>
      </c>
      <c r="D4131" s="60">
        <v>2845</v>
      </c>
      <c r="E4131" s="22">
        <v>47</v>
      </c>
      <c r="F4131" s="49" t="s">
        <v>10</v>
      </c>
      <c r="G4131" s="49" t="s">
        <v>5</v>
      </c>
      <c r="H4131" s="73">
        <v>28.95</v>
      </c>
      <c r="I4131" s="73" t="s">
        <v>80</v>
      </c>
      <c r="J4131" s="74">
        <v>0</v>
      </c>
      <c r="K4131" s="73">
        <v>28.95</v>
      </c>
      <c r="L4131" s="73">
        <v>8.86</v>
      </c>
      <c r="M4131" s="22">
        <v>6</v>
      </c>
      <c r="N4131" s="22">
        <v>3016</v>
      </c>
      <c r="O4131" s="22" t="s">
        <v>42</v>
      </c>
      <c r="P4131" s="22" t="s">
        <v>29</v>
      </c>
      <c r="Q4131" s="75">
        <v>173.7</v>
      </c>
      <c r="R4131" s="73">
        <v>0</v>
      </c>
      <c r="S4131" s="73">
        <v>120.53999999999999</v>
      </c>
    </row>
    <row r="4132" spans="1:19" x14ac:dyDescent="0.35">
      <c r="A4132" s="72">
        <v>41422</v>
      </c>
      <c r="B4132" s="22" t="s">
        <v>101</v>
      </c>
      <c r="C4132" s="72" t="s">
        <v>60</v>
      </c>
      <c r="D4132" s="60">
        <v>2846</v>
      </c>
      <c r="E4132" s="22">
        <v>38</v>
      </c>
      <c r="F4132" s="49" t="s">
        <v>11</v>
      </c>
      <c r="G4132" s="49" t="s">
        <v>5</v>
      </c>
      <c r="H4132" s="73">
        <v>24.95</v>
      </c>
      <c r="I4132" s="73" t="s">
        <v>80</v>
      </c>
      <c r="J4132" s="74">
        <v>0</v>
      </c>
      <c r="K4132" s="73">
        <v>24.95</v>
      </c>
      <c r="L4132" s="73">
        <v>11.48</v>
      </c>
      <c r="M4132" s="22">
        <v>3</v>
      </c>
      <c r="N4132" s="22">
        <v>3023</v>
      </c>
      <c r="O4132" s="22" t="s">
        <v>38</v>
      </c>
      <c r="P4132" s="22" t="s">
        <v>23</v>
      </c>
      <c r="Q4132" s="75">
        <v>74.849999999999994</v>
      </c>
      <c r="R4132" s="73">
        <v>0</v>
      </c>
      <c r="S4132" s="73">
        <v>40.409999999999997</v>
      </c>
    </row>
    <row r="4133" spans="1:19" x14ac:dyDescent="0.35">
      <c r="A4133" s="72">
        <v>41422</v>
      </c>
      <c r="B4133" s="22" t="s">
        <v>101</v>
      </c>
      <c r="C4133" s="72" t="s">
        <v>60</v>
      </c>
      <c r="D4133" s="60">
        <v>2846</v>
      </c>
      <c r="E4133" s="22">
        <v>15</v>
      </c>
      <c r="F4133" s="49" t="s">
        <v>11</v>
      </c>
      <c r="G4133" s="49" t="s">
        <v>5</v>
      </c>
      <c r="H4133" s="73">
        <v>28.95</v>
      </c>
      <c r="I4133" s="73" t="s">
        <v>80</v>
      </c>
      <c r="J4133" s="74">
        <v>0</v>
      </c>
      <c r="K4133" s="73">
        <v>28.95</v>
      </c>
      <c r="L4133" s="73">
        <v>17.53</v>
      </c>
      <c r="M4133" s="22">
        <v>21</v>
      </c>
      <c r="N4133" s="22">
        <v>3023</v>
      </c>
      <c r="O4133" s="22" t="s">
        <v>38</v>
      </c>
      <c r="P4133" s="22" t="s">
        <v>23</v>
      </c>
      <c r="Q4133" s="75">
        <v>607.94999999999993</v>
      </c>
      <c r="R4133" s="73">
        <v>0</v>
      </c>
      <c r="S4133" s="73">
        <v>239.81999999999996</v>
      </c>
    </row>
    <row r="4134" spans="1:19" x14ac:dyDescent="0.35">
      <c r="A4134" s="72">
        <v>41422</v>
      </c>
      <c r="B4134" s="22" t="s">
        <v>101</v>
      </c>
      <c r="C4134" s="72" t="s">
        <v>60</v>
      </c>
      <c r="D4134" s="60">
        <v>2846</v>
      </c>
      <c r="E4134" s="22">
        <v>34</v>
      </c>
      <c r="F4134" s="49" t="s">
        <v>11</v>
      </c>
      <c r="G4134" s="49" t="s">
        <v>5</v>
      </c>
      <c r="H4134" s="73">
        <v>37.950000000000003</v>
      </c>
      <c r="I4134" s="73" t="s">
        <v>81</v>
      </c>
      <c r="J4134" s="74">
        <v>0.1</v>
      </c>
      <c r="K4134" s="73">
        <v>34.159999999999997</v>
      </c>
      <c r="L4134" s="73">
        <v>15.35</v>
      </c>
      <c r="M4134" s="22">
        <v>13</v>
      </c>
      <c r="N4134" s="22">
        <v>3023</v>
      </c>
      <c r="O4134" s="22" t="s">
        <v>38</v>
      </c>
      <c r="P4134" s="22" t="s">
        <v>23</v>
      </c>
      <c r="Q4134" s="75">
        <v>444.07999999999993</v>
      </c>
      <c r="R4134" s="73">
        <v>3.7900000000000063</v>
      </c>
      <c r="S4134" s="73">
        <v>244.52999999999994</v>
      </c>
    </row>
    <row r="4135" spans="1:19" x14ac:dyDescent="0.35">
      <c r="A4135" s="72">
        <v>41422</v>
      </c>
      <c r="B4135" s="22" t="s">
        <v>101</v>
      </c>
      <c r="C4135" s="72" t="s">
        <v>60</v>
      </c>
      <c r="D4135" s="60">
        <v>2846</v>
      </c>
      <c r="E4135" s="22">
        <v>30</v>
      </c>
      <c r="F4135" s="49" t="s">
        <v>11</v>
      </c>
      <c r="G4135" s="49" t="s">
        <v>5</v>
      </c>
      <c r="H4135" s="73">
        <v>10.95</v>
      </c>
      <c r="I4135" s="73" t="s">
        <v>79</v>
      </c>
      <c r="J4135" s="74">
        <v>0</v>
      </c>
      <c r="K4135" s="73">
        <v>10.95</v>
      </c>
      <c r="L4135" s="73">
        <v>4.8</v>
      </c>
      <c r="M4135" s="22">
        <v>14</v>
      </c>
      <c r="N4135" s="22">
        <v>3023</v>
      </c>
      <c r="O4135" s="22" t="s">
        <v>38</v>
      </c>
      <c r="P4135" s="22" t="s">
        <v>23</v>
      </c>
      <c r="Q4135" s="75">
        <v>153.29999999999998</v>
      </c>
      <c r="R4135" s="73">
        <v>0</v>
      </c>
      <c r="S4135" s="73">
        <v>86.1</v>
      </c>
    </row>
    <row r="4136" spans="1:19" x14ac:dyDescent="0.35">
      <c r="A4136" s="72">
        <v>41422</v>
      </c>
      <c r="B4136" s="22" t="s">
        <v>101</v>
      </c>
      <c r="C4136" s="72" t="s">
        <v>60</v>
      </c>
      <c r="D4136" s="60">
        <v>2847</v>
      </c>
      <c r="E4136" s="22">
        <v>12</v>
      </c>
      <c r="F4136" s="49" t="s">
        <v>11</v>
      </c>
      <c r="G4136" s="49" t="s">
        <v>5</v>
      </c>
      <c r="H4136" s="73">
        <v>47.95</v>
      </c>
      <c r="I4136" s="73" t="s">
        <v>82</v>
      </c>
      <c r="J4136" s="74">
        <v>0.1</v>
      </c>
      <c r="K4136" s="73">
        <v>43.16</v>
      </c>
      <c r="L4136" s="73">
        <v>20.7</v>
      </c>
      <c r="M4136" s="22">
        <v>1</v>
      </c>
      <c r="N4136" s="22">
        <v>3023</v>
      </c>
      <c r="O4136" s="22" t="s">
        <v>38</v>
      </c>
      <c r="P4136" s="22" t="s">
        <v>23</v>
      </c>
      <c r="Q4136" s="75">
        <v>43.16</v>
      </c>
      <c r="R4136" s="73">
        <v>4.7900000000000063</v>
      </c>
      <c r="S4136" s="73">
        <v>22.459999999999997</v>
      </c>
    </row>
    <row r="4137" spans="1:19" x14ac:dyDescent="0.35">
      <c r="A4137" s="72">
        <v>41422</v>
      </c>
      <c r="B4137" s="22" t="s">
        <v>101</v>
      </c>
      <c r="C4137" s="72" t="s">
        <v>60</v>
      </c>
      <c r="D4137" s="60">
        <v>2848</v>
      </c>
      <c r="E4137" s="22">
        <v>39</v>
      </c>
      <c r="F4137" s="49" t="s">
        <v>11</v>
      </c>
      <c r="G4137" s="49" t="s">
        <v>5</v>
      </c>
      <c r="H4137" s="73">
        <v>26.95</v>
      </c>
      <c r="I4137" s="73" t="s">
        <v>80</v>
      </c>
      <c r="J4137" s="74">
        <v>0</v>
      </c>
      <c r="K4137" s="73">
        <v>26.95</v>
      </c>
      <c r="L4137" s="73">
        <v>12.24</v>
      </c>
      <c r="M4137" s="22">
        <v>11</v>
      </c>
      <c r="N4137" s="22">
        <v>3010</v>
      </c>
      <c r="O4137" s="22" t="s">
        <v>45</v>
      </c>
      <c r="P4137" s="22" t="s">
        <v>44</v>
      </c>
      <c r="Q4137" s="75">
        <v>296.45</v>
      </c>
      <c r="R4137" s="73">
        <v>0</v>
      </c>
      <c r="S4137" s="73">
        <v>161.81</v>
      </c>
    </row>
    <row r="4138" spans="1:19" x14ac:dyDescent="0.35">
      <c r="A4138" s="72">
        <v>41422</v>
      </c>
      <c r="B4138" s="22" t="s">
        <v>101</v>
      </c>
      <c r="C4138" s="72" t="s">
        <v>60</v>
      </c>
      <c r="D4138" s="60">
        <v>2849</v>
      </c>
      <c r="E4138" s="22">
        <v>1</v>
      </c>
      <c r="F4138" s="49" t="s">
        <v>11</v>
      </c>
      <c r="G4138" s="49" t="s">
        <v>5</v>
      </c>
      <c r="H4138" s="73">
        <v>43.95</v>
      </c>
      <c r="I4138" s="73" t="s">
        <v>82</v>
      </c>
      <c r="J4138" s="74">
        <v>0</v>
      </c>
      <c r="K4138" s="73">
        <v>43.95</v>
      </c>
      <c r="L4138" s="73">
        <v>25.6</v>
      </c>
      <c r="M4138" s="22">
        <v>4</v>
      </c>
      <c r="N4138" s="22">
        <v>3011</v>
      </c>
      <c r="O4138" s="22" t="s">
        <v>52</v>
      </c>
      <c r="P4138" s="22" t="s">
        <v>31</v>
      </c>
      <c r="Q4138" s="75">
        <v>175.8</v>
      </c>
      <c r="R4138" s="73">
        <v>0</v>
      </c>
      <c r="S4138" s="73">
        <v>73.400000000000006</v>
      </c>
    </row>
    <row r="4139" spans="1:19" x14ac:dyDescent="0.35">
      <c r="A4139" s="72">
        <v>41422</v>
      </c>
      <c r="B4139" s="22" t="s">
        <v>101</v>
      </c>
      <c r="C4139" s="72" t="s">
        <v>60</v>
      </c>
      <c r="D4139" s="60">
        <v>2849</v>
      </c>
      <c r="E4139" s="22">
        <v>30</v>
      </c>
      <c r="F4139" s="49" t="s">
        <v>11</v>
      </c>
      <c r="G4139" s="49" t="s">
        <v>5</v>
      </c>
      <c r="H4139" s="73">
        <v>10.95</v>
      </c>
      <c r="I4139" s="73" t="s">
        <v>79</v>
      </c>
      <c r="J4139" s="74">
        <v>0</v>
      </c>
      <c r="K4139" s="73">
        <v>10.95</v>
      </c>
      <c r="L4139" s="73">
        <v>4.8</v>
      </c>
      <c r="M4139" s="22">
        <v>18</v>
      </c>
      <c r="N4139" s="22">
        <v>3011</v>
      </c>
      <c r="O4139" s="22" t="s">
        <v>52</v>
      </c>
      <c r="P4139" s="22" t="s">
        <v>31</v>
      </c>
      <c r="Q4139" s="75">
        <v>197.1</v>
      </c>
      <c r="R4139" s="73">
        <v>0</v>
      </c>
      <c r="S4139" s="73">
        <v>110.69999999999999</v>
      </c>
    </row>
    <row r="4140" spans="1:19" x14ac:dyDescent="0.35">
      <c r="A4140" s="72">
        <v>41422</v>
      </c>
      <c r="B4140" s="22" t="s">
        <v>101</v>
      </c>
      <c r="C4140" s="72" t="s">
        <v>60</v>
      </c>
      <c r="D4140" s="60">
        <v>2850</v>
      </c>
      <c r="E4140" s="22">
        <v>17</v>
      </c>
      <c r="F4140" s="49" t="s">
        <v>10</v>
      </c>
      <c r="G4140" s="49" t="s">
        <v>5</v>
      </c>
      <c r="H4140" s="73">
        <v>49.95</v>
      </c>
      <c r="I4140" s="73" t="s">
        <v>82</v>
      </c>
      <c r="J4140" s="74">
        <v>0</v>
      </c>
      <c r="K4140" s="73">
        <v>49.95</v>
      </c>
      <c r="L4140" s="73">
        <v>23.93</v>
      </c>
      <c r="M4140" s="22">
        <v>13</v>
      </c>
      <c r="N4140" s="22">
        <v>3032</v>
      </c>
      <c r="O4140" s="22" t="s">
        <v>30</v>
      </c>
      <c r="P4140" s="22" t="s">
        <v>31</v>
      </c>
      <c r="Q4140" s="75">
        <v>649.35</v>
      </c>
      <c r="R4140" s="73">
        <v>0</v>
      </c>
      <c r="S4140" s="73">
        <v>338.26000000000005</v>
      </c>
    </row>
    <row r="4141" spans="1:19" x14ac:dyDescent="0.35">
      <c r="A4141" s="72">
        <v>41422</v>
      </c>
      <c r="B4141" s="22" t="s">
        <v>101</v>
      </c>
      <c r="C4141" s="72" t="s">
        <v>60</v>
      </c>
      <c r="D4141" s="60">
        <v>2851</v>
      </c>
      <c r="E4141" s="22">
        <v>47</v>
      </c>
      <c r="F4141" s="49" t="s">
        <v>11</v>
      </c>
      <c r="G4141" s="49" t="s">
        <v>5</v>
      </c>
      <c r="H4141" s="73">
        <v>28.95</v>
      </c>
      <c r="I4141" s="73" t="s">
        <v>80</v>
      </c>
      <c r="J4141" s="74">
        <v>0</v>
      </c>
      <c r="K4141" s="73">
        <v>28.95</v>
      </c>
      <c r="L4141" s="73">
        <v>8.86</v>
      </c>
      <c r="M4141" s="22">
        <v>13</v>
      </c>
      <c r="N4141" s="22">
        <v>3015</v>
      </c>
      <c r="O4141" s="22" t="s">
        <v>37</v>
      </c>
      <c r="P4141" s="22" t="s">
        <v>29</v>
      </c>
      <c r="Q4141" s="75">
        <v>376.34999999999997</v>
      </c>
      <c r="R4141" s="73">
        <v>0</v>
      </c>
      <c r="S4141" s="73">
        <v>261.17</v>
      </c>
    </row>
    <row r="4142" spans="1:19" x14ac:dyDescent="0.35">
      <c r="A4142" s="72">
        <v>41422</v>
      </c>
      <c r="B4142" s="22" t="s">
        <v>101</v>
      </c>
      <c r="C4142" s="72" t="s">
        <v>60</v>
      </c>
      <c r="D4142" s="60">
        <v>2852</v>
      </c>
      <c r="E4142" s="22">
        <v>50</v>
      </c>
      <c r="F4142" s="49" t="s">
        <v>10</v>
      </c>
      <c r="G4142" s="49" t="s">
        <v>5</v>
      </c>
      <c r="H4142" s="73">
        <v>24.95</v>
      </c>
      <c r="I4142" s="73" t="s">
        <v>80</v>
      </c>
      <c r="J4142" s="74">
        <v>0</v>
      </c>
      <c r="K4142" s="73">
        <v>24.95</v>
      </c>
      <c r="L4142" s="73">
        <v>12.14</v>
      </c>
      <c r="M4142" s="22">
        <v>2</v>
      </c>
      <c r="N4142" s="22">
        <v>3033</v>
      </c>
      <c r="O4142" s="22" t="s">
        <v>22</v>
      </c>
      <c r="P4142" s="22" t="s">
        <v>23</v>
      </c>
      <c r="Q4142" s="75">
        <v>49.9</v>
      </c>
      <c r="R4142" s="73">
        <v>0</v>
      </c>
      <c r="S4142" s="73">
        <v>25.619999999999997</v>
      </c>
    </row>
    <row r="4143" spans="1:19" x14ac:dyDescent="0.35">
      <c r="A4143" s="72">
        <v>41422</v>
      </c>
      <c r="B4143" s="22" t="s">
        <v>101</v>
      </c>
      <c r="C4143" s="72" t="s">
        <v>60</v>
      </c>
      <c r="D4143" s="60">
        <v>2853</v>
      </c>
      <c r="E4143" s="22">
        <v>7</v>
      </c>
      <c r="F4143" s="49" t="s">
        <v>11</v>
      </c>
      <c r="G4143" s="49" t="s">
        <v>5</v>
      </c>
      <c r="H4143" s="73">
        <v>20.95</v>
      </c>
      <c r="I4143" s="73" t="s">
        <v>80</v>
      </c>
      <c r="J4143" s="74">
        <v>0</v>
      </c>
      <c r="K4143" s="73">
        <v>20.95</v>
      </c>
      <c r="L4143" s="73">
        <v>10.039999999999999</v>
      </c>
      <c r="M4143" s="22">
        <v>8</v>
      </c>
      <c r="N4143" s="22">
        <v>3016</v>
      </c>
      <c r="O4143" s="22" t="s">
        <v>42</v>
      </c>
      <c r="P4143" s="22" t="s">
        <v>29</v>
      </c>
      <c r="Q4143" s="75">
        <v>167.6</v>
      </c>
      <c r="R4143" s="73">
        <v>0</v>
      </c>
      <c r="S4143" s="73">
        <v>87.28</v>
      </c>
    </row>
    <row r="4144" spans="1:19" x14ac:dyDescent="0.35">
      <c r="A4144" s="72">
        <v>41422</v>
      </c>
      <c r="B4144" s="22" t="s">
        <v>101</v>
      </c>
      <c r="C4144" s="72" t="s">
        <v>60</v>
      </c>
      <c r="D4144" s="60">
        <v>2854</v>
      </c>
      <c r="E4144" s="22">
        <v>23</v>
      </c>
      <c r="F4144" s="49" t="s">
        <v>10</v>
      </c>
      <c r="G4144" s="49" t="s">
        <v>5</v>
      </c>
      <c r="H4144" s="73">
        <v>2.95</v>
      </c>
      <c r="I4144" s="73" t="s">
        <v>78</v>
      </c>
      <c r="J4144" s="74">
        <v>0</v>
      </c>
      <c r="K4144" s="73">
        <v>2.95</v>
      </c>
      <c r="L4144" s="73">
        <v>1.68</v>
      </c>
      <c r="M4144" s="22">
        <v>9</v>
      </c>
      <c r="N4144" s="22">
        <v>3014</v>
      </c>
      <c r="O4144" s="22" t="s">
        <v>24</v>
      </c>
      <c r="P4144" s="22" t="s">
        <v>25</v>
      </c>
      <c r="Q4144" s="75">
        <v>26.55</v>
      </c>
      <c r="R4144" s="73">
        <v>0</v>
      </c>
      <c r="S4144" s="73">
        <v>11.430000000000001</v>
      </c>
    </row>
    <row r="4145" spans="1:19" x14ac:dyDescent="0.35">
      <c r="A4145" s="72">
        <v>41422</v>
      </c>
      <c r="B4145" s="22" t="s">
        <v>101</v>
      </c>
      <c r="C4145" s="72" t="s">
        <v>60</v>
      </c>
      <c r="D4145" s="60">
        <v>2854</v>
      </c>
      <c r="E4145" s="22">
        <v>34</v>
      </c>
      <c r="F4145" s="49" t="s">
        <v>10</v>
      </c>
      <c r="G4145" s="49" t="s">
        <v>5</v>
      </c>
      <c r="H4145" s="73">
        <v>37.950000000000003</v>
      </c>
      <c r="I4145" s="73" t="s">
        <v>81</v>
      </c>
      <c r="J4145" s="74">
        <v>0</v>
      </c>
      <c r="K4145" s="73">
        <v>37.950000000000003</v>
      </c>
      <c r="L4145" s="73">
        <v>15.35</v>
      </c>
      <c r="M4145" s="22">
        <v>3</v>
      </c>
      <c r="N4145" s="22">
        <v>3014</v>
      </c>
      <c r="O4145" s="22" t="s">
        <v>24</v>
      </c>
      <c r="P4145" s="22" t="s">
        <v>25</v>
      </c>
      <c r="Q4145" s="75">
        <v>113.85000000000001</v>
      </c>
      <c r="R4145" s="73">
        <v>0</v>
      </c>
      <c r="S4145" s="73">
        <v>67.800000000000011</v>
      </c>
    </row>
    <row r="4146" spans="1:19" x14ac:dyDescent="0.35">
      <c r="A4146" s="72">
        <v>41422</v>
      </c>
      <c r="B4146" s="22" t="s">
        <v>101</v>
      </c>
      <c r="C4146" s="72" t="s">
        <v>60</v>
      </c>
      <c r="D4146" s="60">
        <v>2855</v>
      </c>
      <c r="E4146" s="22">
        <v>12</v>
      </c>
      <c r="F4146" s="49" t="s">
        <v>11</v>
      </c>
      <c r="G4146" s="49" t="s">
        <v>5</v>
      </c>
      <c r="H4146" s="73">
        <v>47.95</v>
      </c>
      <c r="I4146" s="73" t="s">
        <v>82</v>
      </c>
      <c r="J4146" s="74">
        <v>0.1</v>
      </c>
      <c r="K4146" s="73">
        <v>43.16</v>
      </c>
      <c r="L4146" s="73">
        <v>20.7</v>
      </c>
      <c r="M4146" s="22">
        <v>2</v>
      </c>
      <c r="N4146" s="22">
        <v>3012</v>
      </c>
      <c r="O4146" s="22" t="s">
        <v>36</v>
      </c>
      <c r="P4146" s="22" t="s">
        <v>34</v>
      </c>
      <c r="Q4146" s="75">
        <v>86.32</v>
      </c>
      <c r="R4146" s="73">
        <v>4.7900000000000063</v>
      </c>
      <c r="S4146" s="73">
        <v>44.919999999999995</v>
      </c>
    </row>
    <row r="4147" spans="1:19" x14ac:dyDescent="0.35">
      <c r="A4147" s="72">
        <v>41422</v>
      </c>
      <c r="B4147" s="22" t="s">
        <v>101</v>
      </c>
      <c r="C4147" s="72" t="s">
        <v>60</v>
      </c>
      <c r="D4147" s="60">
        <v>2856</v>
      </c>
      <c r="E4147" s="22">
        <v>6</v>
      </c>
      <c r="F4147" s="49" t="s">
        <v>10</v>
      </c>
      <c r="G4147" s="49" t="s">
        <v>5</v>
      </c>
      <c r="H4147" s="73">
        <v>55.95</v>
      </c>
      <c r="I4147" s="73" t="s">
        <v>83</v>
      </c>
      <c r="J4147" s="74">
        <v>0</v>
      </c>
      <c r="K4147" s="73">
        <v>55.95</v>
      </c>
      <c r="L4147" s="73">
        <v>16.059999999999999</v>
      </c>
      <c r="M4147" s="22">
        <v>18</v>
      </c>
      <c r="N4147" s="22">
        <v>3011</v>
      </c>
      <c r="O4147" s="22" t="s">
        <v>52</v>
      </c>
      <c r="P4147" s="22" t="s">
        <v>31</v>
      </c>
      <c r="Q4147" s="75">
        <v>1007.1</v>
      </c>
      <c r="R4147" s="73">
        <v>0</v>
      </c>
      <c r="S4147" s="73">
        <v>718.02</v>
      </c>
    </row>
    <row r="4148" spans="1:19" x14ac:dyDescent="0.35">
      <c r="A4148" s="72">
        <v>41422</v>
      </c>
      <c r="B4148" s="22" t="s">
        <v>101</v>
      </c>
      <c r="C4148" s="72" t="s">
        <v>60</v>
      </c>
      <c r="D4148" s="60">
        <v>2857</v>
      </c>
      <c r="E4148" s="22">
        <v>12</v>
      </c>
      <c r="F4148" s="49" t="s">
        <v>11</v>
      </c>
      <c r="G4148" s="49" t="s">
        <v>5</v>
      </c>
      <c r="H4148" s="73">
        <v>47.95</v>
      </c>
      <c r="I4148" s="73" t="s">
        <v>82</v>
      </c>
      <c r="J4148" s="74">
        <v>0.1</v>
      </c>
      <c r="K4148" s="73">
        <v>43.16</v>
      </c>
      <c r="L4148" s="73">
        <v>20.7</v>
      </c>
      <c r="M4148" s="22">
        <v>3</v>
      </c>
      <c r="N4148" s="22">
        <v>3031</v>
      </c>
      <c r="O4148" s="22" t="s">
        <v>48</v>
      </c>
      <c r="P4148" s="22" t="s">
        <v>23</v>
      </c>
      <c r="Q4148" s="75">
        <v>129.47999999999999</v>
      </c>
      <c r="R4148" s="73">
        <v>4.7900000000000063</v>
      </c>
      <c r="S4148" s="73">
        <v>67.38</v>
      </c>
    </row>
    <row r="4149" spans="1:19" x14ac:dyDescent="0.35">
      <c r="A4149" s="72">
        <v>41422</v>
      </c>
      <c r="B4149" s="22" t="s">
        <v>101</v>
      </c>
      <c r="C4149" s="72" t="s">
        <v>60</v>
      </c>
      <c r="D4149" s="60">
        <v>2858</v>
      </c>
      <c r="E4149" s="22">
        <v>16</v>
      </c>
      <c r="F4149" s="49" t="s">
        <v>11</v>
      </c>
      <c r="G4149" s="49" t="s">
        <v>5</v>
      </c>
      <c r="H4149" s="73">
        <v>27.95</v>
      </c>
      <c r="I4149" s="73" t="s">
        <v>80</v>
      </c>
      <c r="J4149" s="74">
        <v>0.1</v>
      </c>
      <c r="K4149" s="73">
        <v>25.16</v>
      </c>
      <c r="L4149" s="73">
        <v>15.85</v>
      </c>
      <c r="M4149" s="22">
        <v>5</v>
      </c>
      <c r="N4149" s="22">
        <v>3015</v>
      </c>
      <c r="O4149" s="22" t="s">
        <v>37</v>
      </c>
      <c r="P4149" s="22" t="s">
        <v>29</v>
      </c>
      <c r="Q4149" s="75">
        <v>125.8</v>
      </c>
      <c r="R4149" s="73">
        <v>2.7899999999999991</v>
      </c>
      <c r="S4149" s="73">
        <v>46.550000000000004</v>
      </c>
    </row>
    <row r="4150" spans="1:19" x14ac:dyDescent="0.35">
      <c r="A4150" s="72">
        <v>41422</v>
      </c>
      <c r="B4150" s="22" t="s">
        <v>101</v>
      </c>
      <c r="C4150" s="72" t="s">
        <v>60</v>
      </c>
      <c r="D4150" s="60">
        <v>2859</v>
      </c>
      <c r="E4150" s="22">
        <v>12</v>
      </c>
      <c r="F4150" s="49" t="s">
        <v>10</v>
      </c>
      <c r="G4150" s="49" t="s">
        <v>5</v>
      </c>
      <c r="H4150" s="73">
        <v>47.95</v>
      </c>
      <c r="I4150" s="73" t="s">
        <v>82</v>
      </c>
      <c r="J4150" s="74">
        <v>0</v>
      </c>
      <c r="K4150" s="73">
        <v>47.95</v>
      </c>
      <c r="L4150" s="73">
        <v>20.7</v>
      </c>
      <c r="M4150" s="22">
        <v>2</v>
      </c>
      <c r="N4150" s="22">
        <v>3021</v>
      </c>
      <c r="O4150" s="22" t="s">
        <v>26</v>
      </c>
      <c r="P4150" s="22" t="s">
        <v>27</v>
      </c>
      <c r="Q4150" s="75">
        <v>95.9</v>
      </c>
      <c r="R4150" s="73">
        <v>0</v>
      </c>
      <c r="S4150" s="73">
        <v>54.500000000000007</v>
      </c>
    </row>
    <row r="4151" spans="1:19" x14ac:dyDescent="0.35">
      <c r="A4151" s="72">
        <v>41422</v>
      </c>
      <c r="B4151" s="22" t="s">
        <v>101</v>
      </c>
      <c r="C4151" s="72" t="s">
        <v>60</v>
      </c>
      <c r="D4151" s="60">
        <v>2860</v>
      </c>
      <c r="E4151" s="22">
        <v>41</v>
      </c>
      <c r="F4151" s="49" t="s">
        <v>11</v>
      </c>
      <c r="G4151" s="49" t="s">
        <v>5</v>
      </c>
      <c r="H4151" s="73">
        <v>18.95</v>
      </c>
      <c r="I4151" s="73" t="s">
        <v>79</v>
      </c>
      <c r="J4151" s="74">
        <v>0</v>
      </c>
      <c r="K4151" s="73">
        <v>18.95</v>
      </c>
      <c r="L4151" s="73">
        <v>9.98</v>
      </c>
      <c r="M4151" s="22">
        <v>15</v>
      </c>
      <c r="N4151" s="22">
        <v>3031</v>
      </c>
      <c r="O4151" s="22" t="s">
        <v>48</v>
      </c>
      <c r="P4151" s="22" t="s">
        <v>23</v>
      </c>
      <c r="Q4151" s="75">
        <v>284.25</v>
      </c>
      <c r="R4151" s="73">
        <v>0</v>
      </c>
      <c r="S4151" s="73">
        <v>134.54999999999998</v>
      </c>
    </row>
    <row r="4152" spans="1:19" x14ac:dyDescent="0.35">
      <c r="A4152" s="72">
        <v>41422</v>
      </c>
      <c r="B4152" s="22" t="s">
        <v>101</v>
      </c>
      <c r="C4152" s="72" t="s">
        <v>60</v>
      </c>
      <c r="D4152" s="60">
        <v>2861</v>
      </c>
      <c r="E4152" s="22">
        <v>18</v>
      </c>
      <c r="F4152" s="49" t="s">
        <v>11</v>
      </c>
      <c r="G4152" s="49" t="s">
        <v>5</v>
      </c>
      <c r="H4152" s="73">
        <v>54.95</v>
      </c>
      <c r="I4152" s="73" t="s">
        <v>83</v>
      </c>
      <c r="J4152" s="74">
        <v>0</v>
      </c>
      <c r="K4152" s="73">
        <v>54.95</v>
      </c>
      <c r="L4152" s="73">
        <v>26.65</v>
      </c>
      <c r="M4152" s="22">
        <v>27</v>
      </c>
      <c r="N4152" s="22">
        <v>3017</v>
      </c>
      <c r="O4152" s="22" t="s">
        <v>32</v>
      </c>
      <c r="P4152" s="22" t="s">
        <v>29</v>
      </c>
      <c r="Q4152" s="75">
        <v>1483.65</v>
      </c>
      <c r="R4152" s="73">
        <v>0</v>
      </c>
      <c r="S4152" s="73">
        <v>764.10000000000014</v>
      </c>
    </row>
    <row r="4153" spans="1:19" x14ac:dyDescent="0.35">
      <c r="A4153" s="72">
        <v>41422</v>
      </c>
      <c r="B4153" s="22" t="s">
        <v>101</v>
      </c>
      <c r="C4153" s="72" t="s">
        <v>60</v>
      </c>
      <c r="D4153" s="60">
        <v>2862</v>
      </c>
      <c r="E4153" s="22">
        <v>36</v>
      </c>
      <c r="F4153" s="49" t="s">
        <v>10</v>
      </c>
      <c r="G4153" s="49" t="s">
        <v>5</v>
      </c>
      <c r="H4153" s="73">
        <v>26.95</v>
      </c>
      <c r="I4153" s="73" t="s">
        <v>80</v>
      </c>
      <c r="J4153" s="74">
        <v>0.1</v>
      </c>
      <c r="K4153" s="73">
        <v>24.26</v>
      </c>
      <c r="L4153" s="73">
        <v>12.53</v>
      </c>
      <c r="M4153" s="22">
        <v>27</v>
      </c>
      <c r="N4153" s="22">
        <v>3013</v>
      </c>
      <c r="O4153" s="22" t="s">
        <v>33</v>
      </c>
      <c r="P4153" s="22" t="s">
        <v>34</v>
      </c>
      <c r="Q4153" s="75">
        <v>655.0200000000001</v>
      </c>
      <c r="R4153" s="73">
        <v>2.6899999999999977</v>
      </c>
      <c r="S4153" s="73">
        <v>316.71000000000004</v>
      </c>
    </row>
    <row r="4154" spans="1:19" x14ac:dyDescent="0.35">
      <c r="A4154" s="72">
        <v>41422</v>
      </c>
      <c r="B4154" s="22" t="s">
        <v>101</v>
      </c>
      <c r="C4154" s="72" t="s">
        <v>60</v>
      </c>
      <c r="D4154" s="60">
        <v>2863</v>
      </c>
      <c r="E4154" s="22">
        <v>2</v>
      </c>
      <c r="F4154" s="49" t="s">
        <v>10</v>
      </c>
      <c r="G4154" s="49" t="s">
        <v>5</v>
      </c>
      <c r="H4154" s="73">
        <v>44.95</v>
      </c>
      <c r="I4154" s="73" t="s">
        <v>82</v>
      </c>
      <c r="J4154" s="74">
        <v>0.1</v>
      </c>
      <c r="K4154" s="73">
        <v>40.46</v>
      </c>
      <c r="L4154" s="73">
        <v>27.95</v>
      </c>
      <c r="M4154" s="22">
        <v>7</v>
      </c>
      <c r="N4154" s="22">
        <v>3016</v>
      </c>
      <c r="O4154" s="22" t="s">
        <v>42</v>
      </c>
      <c r="P4154" s="22" t="s">
        <v>29</v>
      </c>
      <c r="Q4154" s="75">
        <v>283.22000000000003</v>
      </c>
      <c r="R4154" s="73">
        <v>4.490000000000002</v>
      </c>
      <c r="S4154" s="73">
        <v>87.570000000000007</v>
      </c>
    </row>
    <row r="4155" spans="1:19" x14ac:dyDescent="0.35">
      <c r="A4155" s="72">
        <v>41422</v>
      </c>
      <c r="B4155" s="22" t="s">
        <v>101</v>
      </c>
      <c r="C4155" s="72" t="s">
        <v>60</v>
      </c>
      <c r="D4155" s="60">
        <v>2863</v>
      </c>
      <c r="E4155" s="22">
        <v>25</v>
      </c>
      <c r="F4155" s="49" t="s">
        <v>10</v>
      </c>
      <c r="G4155" s="49" t="s">
        <v>5</v>
      </c>
      <c r="H4155" s="73">
        <v>0.95</v>
      </c>
      <c r="I4155" s="73" t="s">
        <v>78</v>
      </c>
      <c r="J4155" s="74">
        <v>0.3</v>
      </c>
      <c r="K4155" s="73">
        <v>0.67</v>
      </c>
      <c r="L4155" s="73">
        <v>0.35</v>
      </c>
      <c r="M4155" s="22">
        <v>28</v>
      </c>
      <c r="N4155" s="22">
        <v>3016</v>
      </c>
      <c r="O4155" s="22" t="s">
        <v>42</v>
      </c>
      <c r="P4155" s="22" t="s">
        <v>29</v>
      </c>
      <c r="Q4155" s="75">
        <v>18.760000000000002</v>
      </c>
      <c r="R4155" s="73">
        <v>0.27999999999999992</v>
      </c>
      <c r="S4155" s="73">
        <v>8.9600000000000009</v>
      </c>
    </row>
    <row r="4156" spans="1:19" x14ac:dyDescent="0.35">
      <c r="A4156" s="72">
        <v>41422</v>
      </c>
      <c r="B4156" s="22" t="s">
        <v>101</v>
      </c>
      <c r="C4156" s="72" t="s">
        <v>60</v>
      </c>
      <c r="D4156" s="60">
        <v>2864</v>
      </c>
      <c r="E4156" s="22">
        <v>35</v>
      </c>
      <c r="F4156" s="49" t="s">
        <v>11</v>
      </c>
      <c r="G4156" s="49" t="s">
        <v>5</v>
      </c>
      <c r="H4156" s="73">
        <v>0.95</v>
      </c>
      <c r="I4156" s="73" t="s">
        <v>78</v>
      </c>
      <c r="J4156" s="74">
        <v>0</v>
      </c>
      <c r="K4156" s="73">
        <v>0.95</v>
      </c>
      <c r="L4156" s="73">
        <v>0.47</v>
      </c>
      <c r="M4156" s="22">
        <v>18</v>
      </c>
      <c r="N4156" s="22">
        <v>3013</v>
      </c>
      <c r="O4156" s="22" t="s">
        <v>33</v>
      </c>
      <c r="P4156" s="22" t="s">
        <v>34</v>
      </c>
      <c r="Q4156" s="75">
        <v>17.099999999999998</v>
      </c>
      <c r="R4156" s="73">
        <v>0</v>
      </c>
      <c r="S4156" s="73">
        <v>8.64</v>
      </c>
    </row>
    <row r="4157" spans="1:19" x14ac:dyDescent="0.35">
      <c r="A4157" s="72">
        <v>41422</v>
      </c>
      <c r="B4157" s="22" t="s">
        <v>101</v>
      </c>
      <c r="C4157" s="72" t="s">
        <v>60</v>
      </c>
      <c r="D4157" s="60">
        <v>2865</v>
      </c>
      <c r="E4157" s="22">
        <v>3</v>
      </c>
      <c r="F4157" s="49" t="s">
        <v>11</v>
      </c>
      <c r="G4157" s="49" t="s">
        <v>5</v>
      </c>
      <c r="H4157" s="73">
        <v>59.95</v>
      </c>
      <c r="I4157" s="73" t="s">
        <v>83</v>
      </c>
      <c r="J4157" s="74">
        <v>0.1</v>
      </c>
      <c r="K4157" s="73">
        <v>53.96</v>
      </c>
      <c r="L4157" s="73">
        <v>28.73</v>
      </c>
      <c r="M4157" s="22">
        <v>15</v>
      </c>
      <c r="N4157" s="22">
        <v>3031</v>
      </c>
      <c r="O4157" s="22" t="s">
        <v>48</v>
      </c>
      <c r="P4157" s="22" t="s">
        <v>23</v>
      </c>
      <c r="Q4157" s="75">
        <v>809.4</v>
      </c>
      <c r="R4157" s="73">
        <v>5.990000000000002</v>
      </c>
      <c r="S4157" s="73">
        <v>378.45</v>
      </c>
    </row>
    <row r="4158" spans="1:19" x14ac:dyDescent="0.35">
      <c r="A4158" s="72">
        <v>41422</v>
      </c>
      <c r="B4158" s="22" t="s">
        <v>101</v>
      </c>
      <c r="C4158" s="72" t="s">
        <v>60</v>
      </c>
      <c r="D4158" s="60">
        <v>2866</v>
      </c>
      <c r="E4158" s="22">
        <v>40</v>
      </c>
      <c r="F4158" s="49" t="s">
        <v>11</v>
      </c>
      <c r="G4158" s="49" t="s">
        <v>5</v>
      </c>
      <c r="H4158" s="73">
        <v>16.95</v>
      </c>
      <c r="I4158" s="73" t="s">
        <v>79</v>
      </c>
      <c r="J4158" s="74">
        <v>0.1</v>
      </c>
      <c r="K4158" s="73">
        <v>15.26</v>
      </c>
      <c r="L4158" s="73">
        <v>6.53</v>
      </c>
      <c r="M4158" s="22">
        <v>16</v>
      </c>
      <c r="N4158" s="22">
        <v>3018</v>
      </c>
      <c r="O4158" s="22" t="s">
        <v>49</v>
      </c>
      <c r="P4158" s="22" t="s">
        <v>41</v>
      </c>
      <c r="Q4158" s="75">
        <v>244.16</v>
      </c>
      <c r="R4158" s="73">
        <v>1.6899999999999995</v>
      </c>
      <c r="S4158" s="73">
        <v>139.68</v>
      </c>
    </row>
    <row r="4159" spans="1:19" x14ac:dyDescent="0.35">
      <c r="A4159" s="72">
        <v>41422</v>
      </c>
      <c r="B4159" s="22" t="s">
        <v>101</v>
      </c>
      <c r="C4159" s="72" t="s">
        <v>60</v>
      </c>
      <c r="D4159" s="60">
        <v>2866</v>
      </c>
      <c r="E4159" s="22">
        <v>9</v>
      </c>
      <c r="F4159" s="49" t="s">
        <v>11</v>
      </c>
      <c r="G4159" s="49" t="s">
        <v>5</v>
      </c>
      <c r="H4159" s="73">
        <v>48.95</v>
      </c>
      <c r="I4159" s="73" t="s">
        <v>82</v>
      </c>
      <c r="J4159" s="74">
        <v>0</v>
      </c>
      <c r="K4159" s="73">
        <v>48.95</v>
      </c>
      <c r="L4159" s="73">
        <v>24.52</v>
      </c>
      <c r="M4159" s="22">
        <v>6</v>
      </c>
      <c r="N4159" s="22">
        <v>3018</v>
      </c>
      <c r="O4159" s="22" t="s">
        <v>49</v>
      </c>
      <c r="P4159" s="22" t="s">
        <v>41</v>
      </c>
      <c r="Q4159" s="75">
        <v>293.70000000000005</v>
      </c>
      <c r="R4159" s="73">
        <v>0</v>
      </c>
      <c r="S4159" s="73">
        <v>146.58000000000001</v>
      </c>
    </row>
    <row r="4160" spans="1:19" x14ac:dyDescent="0.35">
      <c r="A4160" s="72">
        <v>41422</v>
      </c>
      <c r="B4160" s="22" t="s">
        <v>101</v>
      </c>
      <c r="C4160" s="72" t="s">
        <v>60</v>
      </c>
      <c r="D4160" s="60">
        <v>2866</v>
      </c>
      <c r="E4160" s="22">
        <v>10</v>
      </c>
      <c r="F4160" s="49" t="s">
        <v>11</v>
      </c>
      <c r="G4160" s="49" t="s">
        <v>5</v>
      </c>
      <c r="H4160" s="73">
        <v>34.950000000000003</v>
      </c>
      <c r="I4160" s="73" t="s">
        <v>81</v>
      </c>
      <c r="J4160" s="74">
        <v>0</v>
      </c>
      <c r="K4160" s="73">
        <v>34.950000000000003</v>
      </c>
      <c r="L4160" s="73">
        <v>22.13</v>
      </c>
      <c r="M4160" s="22">
        <v>5</v>
      </c>
      <c r="N4160" s="22">
        <v>3018</v>
      </c>
      <c r="O4160" s="22" t="s">
        <v>49</v>
      </c>
      <c r="P4160" s="22" t="s">
        <v>41</v>
      </c>
      <c r="Q4160" s="75">
        <v>174.75</v>
      </c>
      <c r="R4160" s="73">
        <v>0</v>
      </c>
      <c r="S4160" s="73">
        <v>64.100000000000023</v>
      </c>
    </row>
    <row r="4161" spans="1:19" x14ac:dyDescent="0.35">
      <c r="A4161" s="72">
        <v>41422</v>
      </c>
      <c r="B4161" s="22" t="s">
        <v>101</v>
      </c>
      <c r="C4161" s="72" t="s">
        <v>60</v>
      </c>
      <c r="D4161" s="60">
        <v>2866</v>
      </c>
      <c r="E4161" s="22">
        <v>32</v>
      </c>
      <c r="F4161" s="49" t="s">
        <v>11</v>
      </c>
      <c r="G4161" s="49" t="s">
        <v>5</v>
      </c>
      <c r="H4161" s="73">
        <v>22.95</v>
      </c>
      <c r="I4161" s="73" t="s">
        <v>80</v>
      </c>
      <c r="J4161" s="74">
        <v>0</v>
      </c>
      <c r="K4161" s="73">
        <v>22.95</v>
      </c>
      <c r="L4161" s="73">
        <v>11.78</v>
      </c>
      <c r="M4161" s="22">
        <v>1</v>
      </c>
      <c r="N4161" s="22">
        <v>3018</v>
      </c>
      <c r="O4161" s="22" t="s">
        <v>49</v>
      </c>
      <c r="P4161" s="22" t="s">
        <v>41</v>
      </c>
      <c r="Q4161" s="75">
        <v>22.95</v>
      </c>
      <c r="R4161" s="73">
        <v>0</v>
      </c>
      <c r="S4161" s="73">
        <v>11.17</v>
      </c>
    </row>
    <row r="4162" spans="1:19" x14ac:dyDescent="0.35">
      <c r="A4162" s="72">
        <v>41422</v>
      </c>
      <c r="B4162" s="22" t="s">
        <v>101</v>
      </c>
      <c r="C4162" s="72" t="s">
        <v>60</v>
      </c>
      <c r="D4162" s="60">
        <v>2866</v>
      </c>
      <c r="E4162" s="22">
        <v>11</v>
      </c>
      <c r="F4162" s="49" t="s">
        <v>11</v>
      </c>
      <c r="G4162" s="49" t="s">
        <v>5</v>
      </c>
      <c r="H4162" s="73">
        <v>65.95</v>
      </c>
      <c r="I4162" s="73" t="s">
        <v>83</v>
      </c>
      <c r="J4162" s="74">
        <v>0.1</v>
      </c>
      <c r="K4162" s="73">
        <v>59.36</v>
      </c>
      <c r="L4162" s="73">
        <v>37.97</v>
      </c>
      <c r="M4162" s="22">
        <v>8</v>
      </c>
      <c r="N4162" s="22">
        <v>3018</v>
      </c>
      <c r="O4162" s="22" t="s">
        <v>49</v>
      </c>
      <c r="P4162" s="22" t="s">
        <v>41</v>
      </c>
      <c r="Q4162" s="75">
        <v>474.88</v>
      </c>
      <c r="R4162" s="73">
        <v>6.5900000000000034</v>
      </c>
      <c r="S4162" s="73">
        <v>171.12</v>
      </c>
    </row>
    <row r="4163" spans="1:19" x14ac:dyDescent="0.35">
      <c r="A4163" s="72">
        <v>41422</v>
      </c>
      <c r="B4163" s="22" t="s">
        <v>101</v>
      </c>
      <c r="C4163" s="72" t="s">
        <v>60</v>
      </c>
      <c r="D4163" s="60">
        <v>2867</v>
      </c>
      <c r="E4163" s="22">
        <v>46</v>
      </c>
      <c r="F4163" s="49" t="s">
        <v>11</v>
      </c>
      <c r="G4163" s="49" t="s">
        <v>5</v>
      </c>
      <c r="H4163" s="73">
        <v>55.95</v>
      </c>
      <c r="I4163" s="73" t="s">
        <v>83</v>
      </c>
      <c r="J4163" s="74">
        <v>0</v>
      </c>
      <c r="K4163" s="73">
        <v>55.95</v>
      </c>
      <c r="L4163" s="73">
        <v>32.47</v>
      </c>
      <c r="M4163" s="22">
        <v>16</v>
      </c>
      <c r="N4163" s="22">
        <v>3011</v>
      </c>
      <c r="O4163" s="22" t="s">
        <v>52</v>
      </c>
      <c r="P4163" s="22" t="s">
        <v>31</v>
      </c>
      <c r="Q4163" s="75">
        <v>895.2</v>
      </c>
      <c r="R4163" s="73">
        <v>0</v>
      </c>
      <c r="S4163" s="73">
        <v>375.68000000000006</v>
      </c>
    </row>
    <row r="4164" spans="1:19" x14ac:dyDescent="0.35">
      <c r="A4164" s="72">
        <v>41422</v>
      </c>
      <c r="B4164" s="22" t="s">
        <v>101</v>
      </c>
      <c r="C4164" s="72" t="s">
        <v>60</v>
      </c>
      <c r="D4164" s="60">
        <v>2867</v>
      </c>
      <c r="E4164" s="22">
        <v>45</v>
      </c>
      <c r="F4164" s="49" t="s">
        <v>11</v>
      </c>
      <c r="G4164" s="49" t="s">
        <v>5</v>
      </c>
      <c r="H4164" s="73">
        <v>38.950000000000003</v>
      </c>
      <c r="I4164" s="73" t="s">
        <v>81</v>
      </c>
      <c r="J4164" s="74">
        <v>0</v>
      </c>
      <c r="K4164" s="73">
        <v>38.950000000000003</v>
      </c>
      <c r="L4164" s="73">
        <v>22.33</v>
      </c>
      <c r="M4164" s="22">
        <v>4</v>
      </c>
      <c r="N4164" s="22">
        <v>3011</v>
      </c>
      <c r="O4164" s="22" t="s">
        <v>52</v>
      </c>
      <c r="P4164" s="22" t="s">
        <v>31</v>
      </c>
      <c r="Q4164" s="75">
        <v>155.80000000000001</v>
      </c>
      <c r="R4164" s="73">
        <v>0</v>
      </c>
      <c r="S4164" s="73">
        <v>66.480000000000018</v>
      </c>
    </row>
    <row r="4165" spans="1:19" x14ac:dyDescent="0.35">
      <c r="A4165" s="72">
        <v>41422</v>
      </c>
      <c r="B4165" s="22" t="s">
        <v>101</v>
      </c>
      <c r="C4165" s="72" t="s">
        <v>60</v>
      </c>
      <c r="D4165" s="60">
        <v>2868</v>
      </c>
      <c r="E4165" s="22">
        <v>38</v>
      </c>
      <c r="F4165" s="49" t="s">
        <v>10</v>
      </c>
      <c r="G4165" s="49" t="s">
        <v>5</v>
      </c>
      <c r="H4165" s="73">
        <v>24.95</v>
      </c>
      <c r="I4165" s="73" t="s">
        <v>80</v>
      </c>
      <c r="J4165" s="74">
        <v>0</v>
      </c>
      <c r="K4165" s="73">
        <v>24.95</v>
      </c>
      <c r="L4165" s="73">
        <v>11.48</v>
      </c>
      <c r="M4165" s="22">
        <v>2</v>
      </c>
      <c r="N4165" s="22">
        <v>3025</v>
      </c>
      <c r="O4165" s="22" t="s">
        <v>35</v>
      </c>
      <c r="P4165" s="22" t="s">
        <v>31</v>
      </c>
      <c r="Q4165" s="75">
        <v>49.9</v>
      </c>
      <c r="R4165" s="73">
        <v>0</v>
      </c>
      <c r="S4165" s="73">
        <v>26.939999999999998</v>
      </c>
    </row>
    <row r="4166" spans="1:19" x14ac:dyDescent="0.35">
      <c r="A4166" s="72">
        <v>41422</v>
      </c>
      <c r="B4166" s="22" t="s">
        <v>101</v>
      </c>
      <c r="C4166" s="72" t="s">
        <v>60</v>
      </c>
      <c r="D4166" s="60">
        <v>2869</v>
      </c>
      <c r="E4166" s="22">
        <v>44</v>
      </c>
      <c r="F4166" s="49" t="s">
        <v>11</v>
      </c>
      <c r="G4166" s="49" t="s">
        <v>5</v>
      </c>
      <c r="H4166" s="73">
        <v>38.950000000000003</v>
      </c>
      <c r="I4166" s="73" t="s">
        <v>81</v>
      </c>
      <c r="J4166" s="74">
        <v>0.2</v>
      </c>
      <c r="K4166" s="73">
        <v>31.16</v>
      </c>
      <c r="L4166" s="73">
        <v>24.76</v>
      </c>
      <c r="M4166" s="22">
        <v>1</v>
      </c>
      <c r="N4166" s="22">
        <v>3010</v>
      </c>
      <c r="O4166" s="22" t="s">
        <v>45</v>
      </c>
      <c r="P4166" s="22" t="s">
        <v>44</v>
      </c>
      <c r="Q4166" s="75">
        <v>31.16</v>
      </c>
      <c r="R4166" s="73">
        <v>7.7900000000000027</v>
      </c>
      <c r="S4166" s="73">
        <v>6.3999999999999986</v>
      </c>
    </row>
    <row r="4167" spans="1:19" x14ac:dyDescent="0.35">
      <c r="A4167" s="72">
        <v>41422</v>
      </c>
      <c r="B4167" s="22" t="s">
        <v>101</v>
      </c>
      <c r="C4167" s="72" t="s">
        <v>60</v>
      </c>
      <c r="D4167" s="60">
        <v>2869</v>
      </c>
      <c r="E4167" s="22">
        <v>40</v>
      </c>
      <c r="F4167" s="49" t="s">
        <v>11</v>
      </c>
      <c r="G4167" s="49" t="s">
        <v>5</v>
      </c>
      <c r="H4167" s="73">
        <v>16.95</v>
      </c>
      <c r="I4167" s="73" t="s">
        <v>79</v>
      </c>
      <c r="J4167" s="74">
        <v>0</v>
      </c>
      <c r="K4167" s="73">
        <v>16.95</v>
      </c>
      <c r="L4167" s="73">
        <v>6.53</v>
      </c>
      <c r="M4167" s="22">
        <v>19</v>
      </c>
      <c r="N4167" s="22">
        <v>3010</v>
      </c>
      <c r="O4167" s="22" t="s">
        <v>45</v>
      </c>
      <c r="P4167" s="22" t="s">
        <v>44</v>
      </c>
      <c r="Q4167" s="75">
        <v>322.05</v>
      </c>
      <c r="R4167" s="73">
        <v>0</v>
      </c>
      <c r="S4167" s="73">
        <v>197.97999999999996</v>
      </c>
    </row>
    <row r="4168" spans="1:19" x14ac:dyDescent="0.35">
      <c r="A4168" s="72">
        <v>41422</v>
      </c>
      <c r="B4168" s="22" t="s">
        <v>101</v>
      </c>
      <c r="C4168" s="72" t="s">
        <v>60</v>
      </c>
      <c r="D4168" s="60">
        <v>2869</v>
      </c>
      <c r="E4168" s="22">
        <v>12</v>
      </c>
      <c r="F4168" s="49" t="s">
        <v>11</v>
      </c>
      <c r="G4168" s="49" t="s">
        <v>5</v>
      </c>
      <c r="H4168" s="73">
        <v>47.95</v>
      </c>
      <c r="I4168" s="73" t="s">
        <v>82</v>
      </c>
      <c r="J4168" s="74">
        <v>0</v>
      </c>
      <c r="K4168" s="73">
        <v>47.95</v>
      </c>
      <c r="L4168" s="73">
        <v>20.7</v>
      </c>
      <c r="M4168" s="22">
        <v>1</v>
      </c>
      <c r="N4168" s="22">
        <v>3010</v>
      </c>
      <c r="O4168" s="22" t="s">
        <v>45</v>
      </c>
      <c r="P4168" s="22" t="s">
        <v>44</v>
      </c>
      <c r="Q4168" s="75">
        <v>47.95</v>
      </c>
      <c r="R4168" s="73">
        <v>0</v>
      </c>
      <c r="S4168" s="73">
        <v>27.250000000000004</v>
      </c>
    </row>
    <row r="4169" spans="1:19" x14ac:dyDescent="0.35">
      <c r="A4169" s="72">
        <v>41422</v>
      </c>
      <c r="B4169" s="22" t="s">
        <v>101</v>
      </c>
      <c r="C4169" s="72" t="s">
        <v>60</v>
      </c>
      <c r="D4169" s="60">
        <v>2869</v>
      </c>
      <c r="E4169" s="22">
        <v>43</v>
      </c>
      <c r="F4169" s="49" t="s">
        <v>11</v>
      </c>
      <c r="G4169" s="49" t="s">
        <v>5</v>
      </c>
      <c r="H4169" s="73">
        <v>11.95</v>
      </c>
      <c r="I4169" s="73" t="s">
        <v>79</v>
      </c>
      <c r="J4169" s="74">
        <v>0</v>
      </c>
      <c r="K4169" s="73">
        <v>11.95</v>
      </c>
      <c r="L4169" s="73">
        <v>3.32</v>
      </c>
      <c r="M4169" s="22">
        <v>9</v>
      </c>
      <c r="N4169" s="22">
        <v>3010</v>
      </c>
      <c r="O4169" s="22" t="s">
        <v>45</v>
      </c>
      <c r="P4169" s="22" t="s">
        <v>44</v>
      </c>
      <c r="Q4169" s="75">
        <v>107.55</v>
      </c>
      <c r="R4169" s="73">
        <v>0</v>
      </c>
      <c r="S4169" s="73">
        <v>77.669999999999987</v>
      </c>
    </row>
    <row r="4170" spans="1:19" x14ac:dyDescent="0.35">
      <c r="A4170" s="72">
        <v>41422</v>
      </c>
      <c r="B4170" s="22" t="s">
        <v>101</v>
      </c>
      <c r="C4170" s="72" t="s">
        <v>60</v>
      </c>
      <c r="D4170" s="60">
        <v>2869</v>
      </c>
      <c r="E4170" s="22">
        <v>8</v>
      </c>
      <c r="F4170" s="49" t="s">
        <v>11</v>
      </c>
      <c r="G4170" s="49" t="s">
        <v>5</v>
      </c>
      <c r="H4170" s="73">
        <v>7.95</v>
      </c>
      <c r="I4170" s="73" t="s">
        <v>78</v>
      </c>
      <c r="J4170" s="74">
        <v>0</v>
      </c>
      <c r="K4170" s="73">
        <v>7.95</v>
      </c>
      <c r="L4170" s="73">
        <v>4.53</v>
      </c>
      <c r="M4170" s="22">
        <v>10</v>
      </c>
      <c r="N4170" s="22">
        <v>3010</v>
      </c>
      <c r="O4170" s="22" t="s">
        <v>45</v>
      </c>
      <c r="P4170" s="22" t="s">
        <v>44</v>
      </c>
      <c r="Q4170" s="75">
        <v>79.5</v>
      </c>
      <c r="R4170" s="73">
        <v>0</v>
      </c>
      <c r="S4170" s="73">
        <v>34.200000000000003</v>
      </c>
    </row>
    <row r="4171" spans="1:19" x14ac:dyDescent="0.35">
      <c r="A4171" s="72">
        <v>41422</v>
      </c>
      <c r="B4171" s="22" t="s">
        <v>101</v>
      </c>
      <c r="C4171" s="72" t="s">
        <v>60</v>
      </c>
      <c r="D4171" s="60">
        <v>2870</v>
      </c>
      <c r="E4171" s="22">
        <v>27</v>
      </c>
      <c r="F4171" s="49" t="s">
        <v>10</v>
      </c>
      <c r="G4171" s="49" t="s">
        <v>5</v>
      </c>
      <c r="H4171" s="73">
        <v>4.95</v>
      </c>
      <c r="I4171" s="73" t="s">
        <v>78</v>
      </c>
      <c r="J4171" s="74">
        <v>0</v>
      </c>
      <c r="K4171" s="73">
        <v>4.95</v>
      </c>
      <c r="L4171" s="73">
        <v>1.82</v>
      </c>
      <c r="M4171" s="22">
        <v>9</v>
      </c>
      <c r="N4171" s="22">
        <v>3012</v>
      </c>
      <c r="O4171" s="22" t="s">
        <v>36</v>
      </c>
      <c r="P4171" s="22" t="s">
        <v>34</v>
      </c>
      <c r="Q4171" s="75">
        <v>44.550000000000004</v>
      </c>
      <c r="R4171" s="73">
        <v>0</v>
      </c>
      <c r="S4171" s="73">
        <v>28.169999999999998</v>
      </c>
    </row>
    <row r="4172" spans="1:19" x14ac:dyDescent="0.35">
      <c r="A4172" s="72">
        <v>41422</v>
      </c>
      <c r="B4172" s="22" t="s">
        <v>101</v>
      </c>
      <c r="C4172" s="72" t="s">
        <v>60</v>
      </c>
      <c r="D4172" s="60">
        <v>2871</v>
      </c>
      <c r="E4172" s="22">
        <v>5</v>
      </c>
      <c r="F4172" s="49" t="s">
        <v>11</v>
      </c>
      <c r="G4172" s="49" t="s">
        <v>5</v>
      </c>
      <c r="H4172" s="73">
        <v>24.95</v>
      </c>
      <c r="I4172" s="73" t="s">
        <v>80</v>
      </c>
      <c r="J4172" s="74">
        <v>0</v>
      </c>
      <c r="K4172" s="73">
        <v>24.95</v>
      </c>
      <c r="L4172" s="73">
        <v>12.27</v>
      </c>
      <c r="M4172" s="22">
        <v>6</v>
      </c>
      <c r="N4172" s="22">
        <v>3020</v>
      </c>
      <c r="O4172" s="22" t="s">
        <v>26</v>
      </c>
      <c r="P4172" s="22" t="s">
        <v>27</v>
      </c>
      <c r="Q4172" s="75">
        <v>149.69999999999999</v>
      </c>
      <c r="R4172" s="73">
        <v>0</v>
      </c>
      <c r="S4172" s="73">
        <v>76.08</v>
      </c>
    </row>
    <row r="4173" spans="1:19" x14ac:dyDescent="0.35">
      <c r="A4173" s="72">
        <v>41422</v>
      </c>
      <c r="B4173" s="22" t="s">
        <v>101</v>
      </c>
      <c r="C4173" s="72" t="s">
        <v>60</v>
      </c>
      <c r="D4173" s="60">
        <v>2872</v>
      </c>
      <c r="E4173" s="22">
        <v>34</v>
      </c>
      <c r="F4173" s="49" t="s">
        <v>11</v>
      </c>
      <c r="G4173" s="49" t="s">
        <v>5</v>
      </c>
      <c r="H4173" s="73">
        <v>37.950000000000003</v>
      </c>
      <c r="I4173" s="73" t="s">
        <v>81</v>
      </c>
      <c r="J4173" s="74">
        <v>0</v>
      </c>
      <c r="K4173" s="73">
        <v>37.950000000000003</v>
      </c>
      <c r="L4173" s="73">
        <v>15.35</v>
      </c>
      <c r="M4173" s="22">
        <v>8</v>
      </c>
      <c r="N4173" s="22">
        <v>3028</v>
      </c>
      <c r="O4173" s="22" t="s">
        <v>39</v>
      </c>
      <c r="P4173" s="22" t="s">
        <v>27</v>
      </c>
      <c r="Q4173" s="75">
        <v>303.60000000000002</v>
      </c>
      <c r="R4173" s="73">
        <v>0</v>
      </c>
      <c r="S4173" s="73">
        <v>180.8</v>
      </c>
    </row>
    <row r="4174" spans="1:19" x14ac:dyDescent="0.35">
      <c r="A4174" s="72">
        <v>41422</v>
      </c>
      <c r="B4174" s="22" t="s">
        <v>101</v>
      </c>
      <c r="C4174" s="72" t="s">
        <v>60</v>
      </c>
      <c r="D4174" s="60">
        <v>2872</v>
      </c>
      <c r="E4174" s="22">
        <v>41</v>
      </c>
      <c r="F4174" s="49" t="s">
        <v>11</v>
      </c>
      <c r="G4174" s="49" t="s">
        <v>5</v>
      </c>
      <c r="H4174" s="73">
        <v>18.95</v>
      </c>
      <c r="I4174" s="73" t="s">
        <v>79</v>
      </c>
      <c r="J4174" s="74">
        <v>0</v>
      </c>
      <c r="K4174" s="73">
        <v>18.95</v>
      </c>
      <c r="L4174" s="73">
        <v>9.98</v>
      </c>
      <c r="M4174" s="22">
        <v>11</v>
      </c>
      <c r="N4174" s="22">
        <v>3028</v>
      </c>
      <c r="O4174" s="22" t="s">
        <v>39</v>
      </c>
      <c r="P4174" s="22" t="s">
        <v>27</v>
      </c>
      <c r="Q4174" s="75">
        <v>208.45</v>
      </c>
      <c r="R4174" s="73">
        <v>0</v>
      </c>
      <c r="S4174" s="73">
        <v>98.669999999999987</v>
      </c>
    </row>
    <row r="4175" spans="1:19" x14ac:dyDescent="0.35">
      <c r="A4175" s="72">
        <v>41422</v>
      </c>
      <c r="B4175" s="22" t="s">
        <v>101</v>
      </c>
      <c r="C4175" s="72" t="s">
        <v>60</v>
      </c>
      <c r="D4175" s="60">
        <v>2873</v>
      </c>
      <c r="E4175" s="22">
        <v>47</v>
      </c>
      <c r="F4175" s="49" t="s">
        <v>10</v>
      </c>
      <c r="G4175" s="49" t="s">
        <v>5</v>
      </c>
      <c r="H4175" s="73">
        <v>28.95</v>
      </c>
      <c r="I4175" s="73" t="s">
        <v>80</v>
      </c>
      <c r="J4175" s="74">
        <v>0</v>
      </c>
      <c r="K4175" s="73">
        <v>28.95</v>
      </c>
      <c r="L4175" s="73">
        <v>8.86</v>
      </c>
      <c r="M4175" s="22">
        <v>12</v>
      </c>
      <c r="N4175" s="22">
        <v>3028</v>
      </c>
      <c r="O4175" s="22" t="s">
        <v>39</v>
      </c>
      <c r="P4175" s="22" t="s">
        <v>27</v>
      </c>
      <c r="Q4175" s="75">
        <v>347.4</v>
      </c>
      <c r="R4175" s="73">
        <v>0</v>
      </c>
      <c r="S4175" s="73">
        <v>241.07999999999998</v>
      </c>
    </row>
    <row r="4176" spans="1:19" x14ac:dyDescent="0.35">
      <c r="A4176" s="72">
        <v>41423</v>
      </c>
      <c r="B4176" s="22" t="s">
        <v>102</v>
      </c>
      <c r="C4176" s="72" t="s">
        <v>60</v>
      </c>
      <c r="D4176" s="60">
        <v>2874</v>
      </c>
      <c r="E4176" s="22">
        <v>15</v>
      </c>
      <c r="F4176" s="49" t="s">
        <v>9</v>
      </c>
      <c r="G4176" s="49" t="s">
        <v>5</v>
      </c>
      <c r="H4176" s="73">
        <v>28.95</v>
      </c>
      <c r="I4176" s="73" t="s">
        <v>80</v>
      </c>
      <c r="J4176" s="74">
        <v>0.2</v>
      </c>
      <c r="K4176" s="73">
        <v>23.16</v>
      </c>
      <c r="L4176" s="73">
        <v>17.53</v>
      </c>
      <c r="M4176" s="22">
        <v>25</v>
      </c>
      <c r="N4176" s="22">
        <v>3030</v>
      </c>
      <c r="O4176" s="22" t="s">
        <v>40</v>
      </c>
      <c r="P4176" s="22" t="s">
        <v>41</v>
      </c>
      <c r="Q4176" s="75">
        <v>579</v>
      </c>
      <c r="R4176" s="73">
        <v>5.7899999999999991</v>
      </c>
      <c r="S4176" s="73">
        <v>140.74999999999997</v>
      </c>
    </row>
    <row r="4177" spans="1:19" x14ac:dyDescent="0.35">
      <c r="A4177" s="72">
        <v>41423</v>
      </c>
      <c r="B4177" s="22" t="s">
        <v>102</v>
      </c>
      <c r="C4177" s="72" t="s">
        <v>60</v>
      </c>
      <c r="D4177" s="60">
        <v>2875</v>
      </c>
      <c r="E4177" s="22">
        <v>23</v>
      </c>
      <c r="F4177" s="49" t="s">
        <v>7</v>
      </c>
      <c r="G4177" s="49" t="s">
        <v>5</v>
      </c>
      <c r="H4177" s="73">
        <v>2.95</v>
      </c>
      <c r="I4177" s="73" t="s">
        <v>78</v>
      </c>
      <c r="J4177" s="74">
        <v>0</v>
      </c>
      <c r="K4177" s="73">
        <v>2.95</v>
      </c>
      <c r="L4177" s="73">
        <v>1.68</v>
      </c>
      <c r="M4177" s="22">
        <v>3</v>
      </c>
      <c r="N4177" s="22">
        <v>3021</v>
      </c>
      <c r="O4177" s="22" t="s">
        <v>26</v>
      </c>
      <c r="P4177" s="22" t="s">
        <v>27</v>
      </c>
      <c r="Q4177" s="75">
        <v>8.8500000000000014</v>
      </c>
      <c r="R4177" s="73">
        <v>0</v>
      </c>
      <c r="S4177" s="73">
        <v>3.8100000000000005</v>
      </c>
    </row>
    <row r="4178" spans="1:19" x14ac:dyDescent="0.35">
      <c r="A4178" s="72">
        <v>41423</v>
      </c>
      <c r="B4178" s="22" t="s">
        <v>102</v>
      </c>
      <c r="C4178" s="72" t="s">
        <v>60</v>
      </c>
      <c r="D4178" s="60">
        <v>2876</v>
      </c>
      <c r="E4178" s="22">
        <v>44</v>
      </c>
      <c r="F4178" s="49" t="s">
        <v>9</v>
      </c>
      <c r="G4178" s="49" t="s">
        <v>5</v>
      </c>
      <c r="H4178" s="73">
        <v>38.950000000000003</v>
      </c>
      <c r="I4178" s="73" t="s">
        <v>81</v>
      </c>
      <c r="J4178" s="74">
        <v>0</v>
      </c>
      <c r="K4178" s="73">
        <v>38.950000000000003</v>
      </c>
      <c r="L4178" s="73">
        <v>24.76</v>
      </c>
      <c r="M4178" s="22">
        <v>18</v>
      </c>
      <c r="N4178" s="22">
        <v>3017</v>
      </c>
      <c r="O4178" s="22" t="s">
        <v>32</v>
      </c>
      <c r="P4178" s="22" t="s">
        <v>29</v>
      </c>
      <c r="Q4178" s="75">
        <v>701.1</v>
      </c>
      <c r="R4178" s="73">
        <v>0</v>
      </c>
      <c r="S4178" s="73">
        <v>255.42000000000002</v>
      </c>
    </row>
    <row r="4179" spans="1:19" x14ac:dyDescent="0.35">
      <c r="A4179" s="72">
        <v>41423</v>
      </c>
      <c r="B4179" s="22" t="s">
        <v>102</v>
      </c>
      <c r="C4179" s="72" t="s">
        <v>60</v>
      </c>
      <c r="D4179" s="60">
        <v>2877</v>
      </c>
      <c r="E4179" s="22">
        <v>37</v>
      </c>
      <c r="F4179" s="49" t="s">
        <v>7</v>
      </c>
      <c r="G4179" s="49" t="s">
        <v>5</v>
      </c>
      <c r="H4179" s="73">
        <v>24.95</v>
      </c>
      <c r="I4179" s="73" t="s">
        <v>80</v>
      </c>
      <c r="J4179" s="74">
        <v>0</v>
      </c>
      <c r="K4179" s="73">
        <v>24.95</v>
      </c>
      <c r="L4179" s="73">
        <v>9.3800000000000008</v>
      </c>
      <c r="M4179" s="22">
        <v>2</v>
      </c>
      <c r="N4179" s="22">
        <v>3025</v>
      </c>
      <c r="O4179" s="22" t="s">
        <v>35</v>
      </c>
      <c r="P4179" s="22" t="s">
        <v>31</v>
      </c>
      <c r="Q4179" s="75">
        <v>49.9</v>
      </c>
      <c r="R4179" s="73">
        <v>0</v>
      </c>
      <c r="S4179" s="73">
        <v>31.139999999999997</v>
      </c>
    </row>
    <row r="4180" spans="1:19" x14ac:dyDescent="0.35">
      <c r="A4180" s="72">
        <v>41423</v>
      </c>
      <c r="B4180" s="22" t="s">
        <v>102</v>
      </c>
      <c r="C4180" s="72" t="s">
        <v>60</v>
      </c>
      <c r="D4180" s="60">
        <v>2877</v>
      </c>
      <c r="E4180" s="22">
        <v>23</v>
      </c>
      <c r="F4180" s="49" t="s">
        <v>7</v>
      </c>
      <c r="G4180" s="49" t="s">
        <v>5</v>
      </c>
      <c r="H4180" s="73">
        <v>2.95</v>
      </c>
      <c r="I4180" s="73" t="s">
        <v>78</v>
      </c>
      <c r="J4180" s="74">
        <v>0</v>
      </c>
      <c r="K4180" s="73">
        <v>2.95</v>
      </c>
      <c r="L4180" s="73">
        <v>1.68</v>
      </c>
      <c r="M4180" s="22">
        <v>2</v>
      </c>
      <c r="N4180" s="22">
        <v>3025</v>
      </c>
      <c r="O4180" s="22" t="s">
        <v>35</v>
      </c>
      <c r="P4180" s="22" t="s">
        <v>31</v>
      </c>
      <c r="Q4180" s="75">
        <v>5.9</v>
      </c>
      <c r="R4180" s="73">
        <v>0</v>
      </c>
      <c r="S4180" s="73">
        <v>2.5400000000000005</v>
      </c>
    </row>
    <row r="4181" spans="1:19" x14ac:dyDescent="0.35">
      <c r="A4181" s="72">
        <v>41423</v>
      </c>
      <c r="B4181" s="22" t="s">
        <v>102</v>
      </c>
      <c r="C4181" s="72" t="s">
        <v>60</v>
      </c>
      <c r="D4181" s="60">
        <v>2878</v>
      </c>
      <c r="E4181" s="22">
        <v>9</v>
      </c>
      <c r="F4181" s="49" t="s">
        <v>9</v>
      </c>
      <c r="G4181" s="49" t="s">
        <v>5</v>
      </c>
      <c r="H4181" s="73">
        <v>48.95</v>
      </c>
      <c r="I4181" s="73" t="s">
        <v>82</v>
      </c>
      <c r="J4181" s="74">
        <v>0</v>
      </c>
      <c r="K4181" s="73">
        <v>48.95</v>
      </c>
      <c r="L4181" s="73">
        <v>24.52</v>
      </c>
      <c r="M4181" s="22">
        <v>22</v>
      </c>
      <c r="N4181" s="22">
        <v>3020</v>
      </c>
      <c r="O4181" s="22" t="s">
        <v>26</v>
      </c>
      <c r="P4181" s="22" t="s">
        <v>27</v>
      </c>
      <c r="Q4181" s="75">
        <v>1076.9000000000001</v>
      </c>
      <c r="R4181" s="73">
        <v>0</v>
      </c>
      <c r="S4181" s="73">
        <v>537.46</v>
      </c>
    </row>
    <row r="4182" spans="1:19" x14ac:dyDescent="0.35">
      <c r="A4182" s="72">
        <v>41423</v>
      </c>
      <c r="B4182" s="22" t="s">
        <v>102</v>
      </c>
      <c r="C4182" s="72" t="s">
        <v>60</v>
      </c>
      <c r="D4182" s="60">
        <v>2879</v>
      </c>
      <c r="E4182" s="22">
        <v>27</v>
      </c>
      <c r="F4182" s="49" t="s">
        <v>7</v>
      </c>
      <c r="G4182" s="49" t="s">
        <v>5</v>
      </c>
      <c r="H4182" s="73">
        <v>4.95</v>
      </c>
      <c r="I4182" s="73" t="s">
        <v>78</v>
      </c>
      <c r="J4182" s="74">
        <v>0</v>
      </c>
      <c r="K4182" s="73">
        <v>4.95</v>
      </c>
      <c r="L4182" s="73">
        <v>1.82</v>
      </c>
      <c r="M4182" s="22">
        <v>5</v>
      </c>
      <c r="N4182" s="22">
        <v>3011</v>
      </c>
      <c r="O4182" s="22" t="s">
        <v>52</v>
      </c>
      <c r="P4182" s="22" t="s">
        <v>31</v>
      </c>
      <c r="Q4182" s="75">
        <v>24.75</v>
      </c>
      <c r="R4182" s="73">
        <v>0</v>
      </c>
      <c r="S4182" s="73">
        <v>15.649999999999999</v>
      </c>
    </row>
    <row r="4183" spans="1:19" x14ac:dyDescent="0.35">
      <c r="A4183" s="72">
        <v>41423</v>
      </c>
      <c r="B4183" s="22" t="s">
        <v>102</v>
      </c>
      <c r="C4183" s="72" t="s">
        <v>60</v>
      </c>
      <c r="D4183" s="60">
        <v>2879</v>
      </c>
      <c r="E4183" s="22">
        <v>12</v>
      </c>
      <c r="F4183" s="49" t="s">
        <v>7</v>
      </c>
      <c r="G4183" s="49" t="s">
        <v>5</v>
      </c>
      <c r="H4183" s="73">
        <v>47.95</v>
      </c>
      <c r="I4183" s="73" t="s">
        <v>82</v>
      </c>
      <c r="J4183" s="74">
        <v>0</v>
      </c>
      <c r="K4183" s="73">
        <v>47.95</v>
      </c>
      <c r="L4183" s="73">
        <v>20.7</v>
      </c>
      <c r="M4183" s="22">
        <v>2</v>
      </c>
      <c r="N4183" s="22">
        <v>3011</v>
      </c>
      <c r="O4183" s="22" t="s">
        <v>52</v>
      </c>
      <c r="P4183" s="22" t="s">
        <v>31</v>
      </c>
      <c r="Q4183" s="75">
        <v>95.9</v>
      </c>
      <c r="R4183" s="73">
        <v>0</v>
      </c>
      <c r="S4183" s="73">
        <v>54.500000000000007</v>
      </c>
    </row>
    <row r="4184" spans="1:19" x14ac:dyDescent="0.35">
      <c r="A4184" s="72">
        <v>41423</v>
      </c>
      <c r="B4184" s="22" t="s">
        <v>102</v>
      </c>
      <c r="C4184" s="72" t="s">
        <v>60</v>
      </c>
      <c r="D4184" s="60">
        <v>2879</v>
      </c>
      <c r="E4184" s="22">
        <v>47</v>
      </c>
      <c r="F4184" s="49" t="s">
        <v>7</v>
      </c>
      <c r="G4184" s="49" t="s">
        <v>5</v>
      </c>
      <c r="H4184" s="73">
        <v>28.95</v>
      </c>
      <c r="I4184" s="73" t="s">
        <v>80</v>
      </c>
      <c r="J4184" s="74">
        <v>0</v>
      </c>
      <c r="K4184" s="73">
        <v>28.95</v>
      </c>
      <c r="L4184" s="73">
        <v>8.86</v>
      </c>
      <c r="M4184" s="22">
        <v>9</v>
      </c>
      <c r="N4184" s="22">
        <v>3011</v>
      </c>
      <c r="O4184" s="22" t="s">
        <v>52</v>
      </c>
      <c r="P4184" s="22" t="s">
        <v>31</v>
      </c>
      <c r="Q4184" s="75">
        <v>260.55</v>
      </c>
      <c r="R4184" s="73">
        <v>0</v>
      </c>
      <c r="S4184" s="73">
        <v>180.81</v>
      </c>
    </row>
    <row r="4185" spans="1:19" x14ac:dyDescent="0.35">
      <c r="A4185" s="72">
        <v>41423</v>
      </c>
      <c r="B4185" s="22" t="s">
        <v>102</v>
      </c>
      <c r="C4185" s="72" t="s">
        <v>60</v>
      </c>
      <c r="D4185" s="60">
        <v>2880</v>
      </c>
      <c r="E4185" s="22">
        <v>47</v>
      </c>
      <c r="F4185" s="49" t="s">
        <v>9</v>
      </c>
      <c r="G4185" s="49" t="s">
        <v>5</v>
      </c>
      <c r="H4185" s="73">
        <v>28.95</v>
      </c>
      <c r="I4185" s="73" t="s">
        <v>80</v>
      </c>
      <c r="J4185" s="74">
        <v>0</v>
      </c>
      <c r="K4185" s="73">
        <v>28.95</v>
      </c>
      <c r="L4185" s="73">
        <v>8.86</v>
      </c>
      <c r="M4185" s="22">
        <v>10</v>
      </c>
      <c r="N4185" s="22">
        <v>3016</v>
      </c>
      <c r="O4185" s="22" t="s">
        <v>42</v>
      </c>
      <c r="P4185" s="22" t="s">
        <v>29</v>
      </c>
      <c r="Q4185" s="75">
        <v>289.5</v>
      </c>
      <c r="R4185" s="73">
        <v>0</v>
      </c>
      <c r="S4185" s="73">
        <v>200.9</v>
      </c>
    </row>
    <row r="4186" spans="1:19" x14ac:dyDescent="0.35">
      <c r="A4186" s="72">
        <v>41423</v>
      </c>
      <c r="B4186" s="22" t="s">
        <v>102</v>
      </c>
      <c r="C4186" s="72" t="s">
        <v>60</v>
      </c>
      <c r="D4186" s="60">
        <v>2881</v>
      </c>
      <c r="E4186" s="22">
        <v>33</v>
      </c>
      <c r="F4186" s="49" t="s">
        <v>9</v>
      </c>
      <c r="G4186" s="49" t="s">
        <v>5</v>
      </c>
      <c r="H4186" s="73">
        <v>19.95</v>
      </c>
      <c r="I4186" s="73" t="s">
        <v>79</v>
      </c>
      <c r="J4186" s="74">
        <v>0.2</v>
      </c>
      <c r="K4186" s="73">
        <v>15.96</v>
      </c>
      <c r="L4186" s="73">
        <v>9.7799999999999994</v>
      </c>
      <c r="M4186" s="22">
        <v>8</v>
      </c>
      <c r="N4186" s="22">
        <v>3018</v>
      </c>
      <c r="O4186" s="22" t="s">
        <v>49</v>
      </c>
      <c r="P4186" s="22" t="s">
        <v>41</v>
      </c>
      <c r="Q4186" s="75">
        <v>127.68</v>
      </c>
      <c r="R4186" s="73">
        <v>3.9899999999999984</v>
      </c>
      <c r="S4186" s="73">
        <v>49.440000000000012</v>
      </c>
    </row>
    <row r="4187" spans="1:19" x14ac:dyDescent="0.35">
      <c r="A4187" s="72">
        <v>41423</v>
      </c>
      <c r="B4187" s="22" t="s">
        <v>102</v>
      </c>
      <c r="C4187" s="72" t="s">
        <v>60</v>
      </c>
      <c r="D4187" s="60">
        <v>2882</v>
      </c>
      <c r="E4187" s="22">
        <v>50</v>
      </c>
      <c r="F4187" s="49" t="s">
        <v>7</v>
      </c>
      <c r="G4187" s="49" t="s">
        <v>5</v>
      </c>
      <c r="H4187" s="73">
        <v>24.95</v>
      </c>
      <c r="I4187" s="73" t="s">
        <v>80</v>
      </c>
      <c r="J4187" s="74">
        <v>0</v>
      </c>
      <c r="K4187" s="73">
        <v>24.95</v>
      </c>
      <c r="L4187" s="73">
        <v>12.14</v>
      </c>
      <c r="M4187" s="22">
        <v>2</v>
      </c>
      <c r="N4187" s="22">
        <v>3032</v>
      </c>
      <c r="O4187" s="22" t="s">
        <v>30</v>
      </c>
      <c r="P4187" s="22" t="s">
        <v>31</v>
      </c>
      <c r="Q4187" s="75">
        <v>49.9</v>
      </c>
      <c r="R4187" s="73">
        <v>0</v>
      </c>
      <c r="S4187" s="73">
        <v>25.619999999999997</v>
      </c>
    </row>
    <row r="4188" spans="1:19" x14ac:dyDescent="0.35">
      <c r="A4188" s="72">
        <v>41423</v>
      </c>
      <c r="B4188" s="22" t="s">
        <v>102</v>
      </c>
      <c r="C4188" s="72" t="s">
        <v>60</v>
      </c>
      <c r="D4188" s="60">
        <v>2883</v>
      </c>
      <c r="E4188" s="22">
        <v>1</v>
      </c>
      <c r="F4188" s="49" t="s">
        <v>9</v>
      </c>
      <c r="G4188" s="49" t="s">
        <v>5</v>
      </c>
      <c r="H4188" s="73">
        <v>43.95</v>
      </c>
      <c r="I4188" s="73" t="s">
        <v>82</v>
      </c>
      <c r="J4188" s="74">
        <v>0</v>
      </c>
      <c r="K4188" s="73">
        <v>43.95</v>
      </c>
      <c r="L4188" s="73">
        <v>25.6</v>
      </c>
      <c r="M4188" s="22">
        <v>3</v>
      </c>
      <c r="N4188" s="22">
        <v>3032</v>
      </c>
      <c r="O4188" s="22" t="s">
        <v>30</v>
      </c>
      <c r="P4188" s="22" t="s">
        <v>31</v>
      </c>
      <c r="Q4188" s="75">
        <v>131.85000000000002</v>
      </c>
      <c r="R4188" s="73">
        <v>0</v>
      </c>
      <c r="S4188" s="73">
        <v>55.050000000000004</v>
      </c>
    </row>
    <row r="4189" spans="1:19" x14ac:dyDescent="0.35">
      <c r="A4189" s="72">
        <v>41423</v>
      </c>
      <c r="B4189" s="22" t="s">
        <v>102</v>
      </c>
      <c r="C4189" s="72" t="s">
        <v>60</v>
      </c>
      <c r="D4189" s="60">
        <v>2884</v>
      </c>
      <c r="E4189" s="22">
        <v>32</v>
      </c>
      <c r="F4189" s="49" t="s">
        <v>7</v>
      </c>
      <c r="G4189" s="49" t="s">
        <v>5</v>
      </c>
      <c r="H4189" s="73">
        <v>22.95</v>
      </c>
      <c r="I4189" s="73" t="s">
        <v>80</v>
      </c>
      <c r="J4189" s="74">
        <v>0</v>
      </c>
      <c r="K4189" s="73">
        <v>22.95</v>
      </c>
      <c r="L4189" s="73">
        <v>11.78</v>
      </c>
      <c r="M4189" s="22">
        <v>19</v>
      </c>
      <c r="N4189" s="22">
        <v>3016</v>
      </c>
      <c r="O4189" s="22" t="s">
        <v>42</v>
      </c>
      <c r="P4189" s="22" t="s">
        <v>29</v>
      </c>
      <c r="Q4189" s="75">
        <v>436.05</v>
      </c>
      <c r="R4189" s="73">
        <v>0</v>
      </c>
      <c r="S4189" s="73">
        <v>212.23</v>
      </c>
    </row>
    <row r="4190" spans="1:19" x14ac:dyDescent="0.35">
      <c r="A4190" s="72">
        <v>41423</v>
      </c>
      <c r="B4190" s="22" t="s">
        <v>102</v>
      </c>
      <c r="C4190" s="72" t="s">
        <v>60</v>
      </c>
      <c r="D4190" s="60">
        <v>2885</v>
      </c>
      <c r="E4190" s="22">
        <v>11</v>
      </c>
      <c r="F4190" s="49" t="s">
        <v>9</v>
      </c>
      <c r="G4190" s="49" t="s">
        <v>5</v>
      </c>
      <c r="H4190" s="73">
        <v>65.95</v>
      </c>
      <c r="I4190" s="73" t="s">
        <v>83</v>
      </c>
      <c r="J4190" s="74">
        <v>0</v>
      </c>
      <c r="K4190" s="73">
        <v>65.95</v>
      </c>
      <c r="L4190" s="73">
        <v>37.97</v>
      </c>
      <c r="M4190" s="22">
        <v>8</v>
      </c>
      <c r="N4190" s="22">
        <v>3012</v>
      </c>
      <c r="O4190" s="22" t="s">
        <v>36</v>
      </c>
      <c r="P4190" s="22" t="s">
        <v>34</v>
      </c>
      <c r="Q4190" s="75">
        <v>527.6</v>
      </c>
      <c r="R4190" s="73">
        <v>0</v>
      </c>
      <c r="S4190" s="73">
        <v>223.84000000000003</v>
      </c>
    </row>
    <row r="4191" spans="1:19" x14ac:dyDescent="0.35">
      <c r="A4191" s="72">
        <v>41423</v>
      </c>
      <c r="B4191" s="22" t="s">
        <v>102</v>
      </c>
      <c r="C4191" s="72" t="s">
        <v>60</v>
      </c>
      <c r="D4191" s="60">
        <v>2885</v>
      </c>
      <c r="E4191" s="22">
        <v>3</v>
      </c>
      <c r="F4191" s="49" t="s">
        <v>9</v>
      </c>
      <c r="G4191" s="49" t="s">
        <v>5</v>
      </c>
      <c r="H4191" s="73">
        <v>59.95</v>
      </c>
      <c r="I4191" s="73" t="s">
        <v>83</v>
      </c>
      <c r="J4191" s="74">
        <v>0</v>
      </c>
      <c r="K4191" s="73">
        <v>59.95</v>
      </c>
      <c r="L4191" s="73">
        <v>28.73</v>
      </c>
      <c r="M4191" s="22">
        <v>6</v>
      </c>
      <c r="N4191" s="22">
        <v>3012</v>
      </c>
      <c r="O4191" s="22" t="s">
        <v>36</v>
      </c>
      <c r="P4191" s="22" t="s">
        <v>34</v>
      </c>
      <c r="Q4191" s="75">
        <v>359.70000000000005</v>
      </c>
      <c r="R4191" s="73">
        <v>0</v>
      </c>
      <c r="S4191" s="73">
        <v>187.32000000000002</v>
      </c>
    </row>
    <row r="4192" spans="1:19" x14ac:dyDescent="0.35">
      <c r="A4192" s="72">
        <v>41423</v>
      </c>
      <c r="B4192" s="22" t="s">
        <v>102</v>
      </c>
      <c r="C4192" s="72" t="s">
        <v>60</v>
      </c>
      <c r="D4192" s="60">
        <v>2885</v>
      </c>
      <c r="E4192" s="22">
        <v>2</v>
      </c>
      <c r="F4192" s="49" t="s">
        <v>9</v>
      </c>
      <c r="G4192" s="49" t="s">
        <v>5</v>
      </c>
      <c r="H4192" s="73">
        <v>44.95</v>
      </c>
      <c r="I4192" s="73" t="s">
        <v>82</v>
      </c>
      <c r="J4192" s="74">
        <v>0</v>
      </c>
      <c r="K4192" s="73">
        <v>44.95</v>
      </c>
      <c r="L4192" s="73">
        <v>27.95</v>
      </c>
      <c r="M4192" s="22">
        <v>6</v>
      </c>
      <c r="N4192" s="22">
        <v>3012</v>
      </c>
      <c r="O4192" s="22" t="s">
        <v>36</v>
      </c>
      <c r="P4192" s="22" t="s">
        <v>34</v>
      </c>
      <c r="Q4192" s="75">
        <v>269.70000000000005</v>
      </c>
      <c r="R4192" s="73">
        <v>0</v>
      </c>
      <c r="S4192" s="73">
        <v>102.00000000000003</v>
      </c>
    </row>
    <row r="4193" spans="1:19" x14ac:dyDescent="0.35">
      <c r="A4193" s="72">
        <v>41424</v>
      </c>
      <c r="B4193" s="22" t="s">
        <v>103</v>
      </c>
      <c r="C4193" s="72" t="s">
        <v>60</v>
      </c>
      <c r="D4193" s="60">
        <v>2886</v>
      </c>
      <c r="E4193" s="22">
        <v>35</v>
      </c>
      <c r="F4193" s="49" t="s">
        <v>10</v>
      </c>
      <c r="G4193" s="49" t="s">
        <v>5</v>
      </c>
      <c r="H4193" s="73">
        <v>0.95</v>
      </c>
      <c r="I4193" s="73" t="s">
        <v>78</v>
      </c>
      <c r="J4193" s="74">
        <v>0</v>
      </c>
      <c r="K4193" s="73">
        <v>0.95</v>
      </c>
      <c r="L4193" s="73">
        <v>0.47</v>
      </c>
      <c r="M4193" s="22">
        <v>20</v>
      </c>
      <c r="N4193" s="22">
        <v>3033</v>
      </c>
      <c r="O4193" s="22" t="s">
        <v>22</v>
      </c>
      <c r="P4193" s="22" t="s">
        <v>23</v>
      </c>
      <c r="Q4193" s="75">
        <v>19</v>
      </c>
      <c r="R4193" s="73">
        <v>0</v>
      </c>
      <c r="S4193" s="73">
        <v>9.6</v>
      </c>
    </row>
    <row r="4194" spans="1:19" x14ac:dyDescent="0.35">
      <c r="A4194" s="72">
        <v>41424</v>
      </c>
      <c r="B4194" s="22" t="s">
        <v>103</v>
      </c>
      <c r="C4194" s="72" t="s">
        <v>60</v>
      </c>
      <c r="D4194" s="60">
        <v>2886</v>
      </c>
      <c r="E4194" s="22">
        <v>42</v>
      </c>
      <c r="F4194" s="49" t="s">
        <v>10</v>
      </c>
      <c r="G4194" s="49" t="s">
        <v>5</v>
      </c>
      <c r="H4194" s="73">
        <v>35.950000000000003</v>
      </c>
      <c r="I4194" s="73" t="s">
        <v>81</v>
      </c>
      <c r="J4194" s="74">
        <v>0</v>
      </c>
      <c r="K4194" s="73">
        <v>35.950000000000003</v>
      </c>
      <c r="L4194" s="73">
        <v>20.25</v>
      </c>
      <c r="M4194" s="22">
        <v>2</v>
      </c>
      <c r="N4194" s="22">
        <v>3033</v>
      </c>
      <c r="O4194" s="22" t="s">
        <v>22</v>
      </c>
      <c r="P4194" s="22" t="s">
        <v>23</v>
      </c>
      <c r="Q4194" s="75">
        <v>71.900000000000006</v>
      </c>
      <c r="R4194" s="73">
        <v>0</v>
      </c>
      <c r="S4194" s="73">
        <v>31.400000000000006</v>
      </c>
    </row>
    <row r="4195" spans="1:19" x14ac:dyDescent="0.35">
      <c r="A4195" s="72">
        <v>41424</v>
      </c>
      <c r="B4195" s="22" t="s">
        <v>103</v>
      </c>
      <c r="C4195" s="72" t="s">
        <v>60</v>
      </c>
      <c r="D4195" s="60">
        <v>2887</v>
      </c>
      <c r="E4195" s="22">
        <v>16</v>
      </c>
      <c r="F4195" s="49" t="s">
        <v>8</v>
      </c>
      <c r="G4195" s="49" t="s">
        <v>5</v>
      </c>
      <c r="H4195" s="73">
        <v>27.95</v>
      </c>
      <c r="I4195" s="73" t="s">
        <v>80</v>
      </c>
      <c r="J4195" s="74">
        <v>0.1</v>
      </c>
      <c r="K4195" s="73">
        <v>25.16</v>
      </c>
      <c r="L4195" s="73">
        <v>15.85</v>
      </c>
      <c r="M4195" s="22">
        <v>4</v>
      </c>
      <c r="N4195" s="22">
        <v>3027</v>
      </c>
      <c r="O4195" s="22" t="s">
        <v>50</v>
      </c>
      <c r="P4195" s="22" t="s">
        <v>23</v>
      </c>
      <c r="Q4195" s="75">
        <v>100.64</v>
      </c>
      <c r="R4195" s="73">
        <v>2.7899999999999991</v>
      </c>
      <c r="S4195" s="73">
        <v>37.24</v>
      </c>
    </row>
    <row r="4196" spans="1:19" x14ac:dyDescent="0.35">
      <c r="A4196" s="72">
        <v>41424</v>
      </c>
      <c r="B4196" s="22" t="s">
        <v>103</v>
      </c>
      <c r="C4196" s="72" t="s">
        <v>60</v>
      </c>
      <c r="D4196" s="60">
        <v>2888</v>
      </c>
      <c r="E4196" s="22">
        <v>12</v>
      </c>
      <c r="F4196" s="49" t="s">
        <v>10</v>
      </c>
      <c r="G4196" s="49" t="s">
        <v>5</v>
      </c>
      <c r="H4196" s="73">
        <v>47.95</v>
      </c>
      <c r="I4196" s="73" t="s">
        <v>82</v>
      </c>
      <c r="J4196" s="74">
        <v>0</v>
      </c>
      <c r="K4196" s="73">
        <v>47.95</v>
      </c>
      <c r="L4196" s="73">
        <v>20.7</v>
      </c>
      <c r="M4196" s="22">
        <v>2</v>
      </c>
      <c r="N4196" s="22">
        <v>3024</v>
      </c>
      <c r="O4196" s="22" t="s">
        <v>47</v>
      </c>
      <c r="P4196" s="22" t="s">
        <v>41</v>
      </c>
      <c r="Q4196" s="75">
        <v>95.9</v>
      </c>
      <c r="R4196" s="73">
        <v>0</v>
      </c>
      <c r="S4196" s="73">
        <v>54.500000000000007</v>
      </c>
    </row>
    <row r="4197" spans="1:19" x14ac:dyDescent="0.35">
      <c r="A4197" s="72">
        <v>41424</v>
      </c>
      <c r="B4197" s="22" t="s">
        <v>103</v>
      </c>
      <c r="C4197" s="72" t="s">
        <v>60</v>
      </c>
      <c r="D4197" s="60">
        <v>2889</v>
      </c>
      <c r="E4197" s="22">
        <v>15</v>
      </c>
      <c r="F4197" s="49" t="s">
        <v>8</v>
      </c>
      <c r="G4197" s="49" t="s">
        <v>5</v>
      </c>
      <c r="H4197" s="73">
        <v>28.95</v>
      </c>
      <c r="I4197" s="73" t="s">
        <v>80</v>
      </c>
      <c r="J4197" s="74">
        <v>0</v>
      </c>
      <c r="K4197" s="73">
        <v>28.95</v>
      </c>
      <c r="L4197" s="73">
        <v>17.53</v>
      </c>
      <c r="M4197" s="22">
        <v>23</v>
      </c>
      <c r="N4197" s="22">
        <v>3018</v>
      </c>
      <c r="O4197" s="22" t="s">
        <v>49</v>
      </c>
      <c r="P4197" s="22" t="s">
        <v>41</v>
      </c>
      <c r="Q4197" s="75">
        <v>665.85</v>
      </c>
      <c r="R4197" s="73">
        <v>0</v>
      </c>
      <c r="S4197" s="73">
        <v>262.65999999999997</v>
      </c>
    </row>
    <row r="4198" spans="1:19" x14ac:dyDescent="0.35">
      <c r="A4198" s="72">
        <v>41424</v>
      </c>
      <c r="B4198" s="22" t="s">
        <v>103</v>
      </c>
      <c r="C4198" s="72" t="s">
        <v>60</v>
      </c>
      <c r="D4198" s="60">
        <v>2889</v>
      </c>
      <c r="E4198" s="22">
        <v>41</v>
      </c>
      <c r="F4198" s="49" t="s">
        <v>8</v>
      </c>
      <c r="G4198" s="49" t="s">
        <v>5</v>
      </c>
      <c r="H4198" s="73">
        <v>18.95</v>
      </c>
      <c r="I4198" s="73" t="s">
        <v>79</v>
      </c>
      <c r="J4198" s="74">
        <v>0</v>
      </c>
      <c r="K4198" s="73">
        <v>18.95</v>
      </c>
      <c r="L4198" s="73">
        <v>9.98</v>
      </c>
      <c r="M4198" s="22">
        <v>13</v>
      </c>
      <c r="N4198" s="22">
        <v>3018</v>
      </c>
      <c r="O4198" s="22" t="s">
        <v>49</v>
      </c>
      <c r="P4198" s="22" t="s">
        <v>41</v>
      </c>
      <c r="Q4198" s="75">
        <v>246.35</v>
      </c>
      <c r="R4198" s="73">
        <v>0</v>
      </c>
      <c r="S4198" s="73">
        <v>116.60999999999999</v>
      </c>
    </row>
    <row r="4199" spans="1:19" x14ac:dyDescent="0.35">
      <c r="A4199" s="72">
        <v>41424</v>
      </c>
      <c r="B4199" s="22" t="s">
        <v>103</v>
      </c>
      <c r="C4199" s="72" t="s">
        <v>60</v>
      </c>
      <c r="D4199" s="60">
        <v>2890</v>
      </c>
      <c r="E4199" s="22">
        <v>27</v>
      </c>
      <c r="F4199" s="49" t="s">
        <v>10</v>
      </c>
      <c r="G4199" s="49" t="s">
        <v>5</v>
      </c>
      <c r="H4199" s="73">
        <v>4.95</v>
      </c>
      <c r="I4199" s="73" t="s">
        <v>78</v>
      </c>
      <c r="J4199" s="74">
        <v>0</v>
      </c>
      <c r="K4199" s="73">
        <v>4.95</v>
      </c>
      <c r="L4199" s="73">
        <v>1.82</v>
      </c>
      <c r="M4199" s="22">
        <v>2</v>
      </c>
      <c r="N4199" s="22">
        <v>3010</v>
      </c>
      <c r="O4199" s="22" t="s">
        <v>45</v>
      </c>
      <c r="P4199" s="22" t="s">
        <v>44</v>
      </c>
      <c r="Q4199" s="75">
        <v>9.9</v>
      </c>
      <c r="R4199" s="73">
        <v>0</v>
      </c>
      <c r="S4199" s="73">
        <v>6.26</v>
      </c>
    </row>
    <row r="4200" spans="1:19" x14ac:dyDescent="0.35">
      <c r="A4200" s="72">
        <v>41424</v>
      </c>
      <c r="B4200" s="22" t="s">
        <v>103</v>
      </c>
      <c r="C4200" s="72" t="s">
        <v>60</v>
      </c>
      <c r="D4200" s="60">
        <v>2890</v>
      </c>
      <c r="E4200" s="22">
        <v>36</v>
      </c>
      <c r="F4200" s="49" t="s">
        <v>10</v>
      </c>
      <c r="G4200" s="49" t="s">
        <v>5</v>
      </c>
      <c r="H4200" s="73">
        <v>26.95</v>
      </c>
      <c r="I4200" s="73" t="s">
        <v>80</v>
      </c>
      <c r="J4200" s="74">
        <v>0.1</v>
      </c>
      <c r="K4200" s="73">
        <v>24.26</v>
      </c>
      <c r="L4200" s="73">
        <v>12.53</v>
      </c>
      <c r="M4200" s="22">
        <v>15</v>
      </c>
      <c r="N4200" s="22">
        <v>3010</v>
      </c>
      <c r="O4200" s="22" t="s">
        <v>45</v>
      </c>
      <c r="P4200" s="22" t="s">
        <v>44</v>
      </c>
      <c r="Q4200" s="75">
        <v>363.90000000000003</v>
      </c>
      <c r="R4200" s="73">
        <v>2.6899999999999977</v>
      </c>
      <c r="S4200" s="73">
        <v>175.95000000000005</v>
      </c>
    </row>
    <row r="4201" spans="1:19" x14ac:dyDescent="0.35">
      <c r="A4201" s="72">
        <v>41424</v>
      </c>
      <c r="B4201" s="22" t="s">
        <v>103</v>
      </c>
      <c r="C4201" s="72" t="s">
        <v>60</v>
      </c>
      <c r="D4201" s="60">
        <v>2891</v>
      </c>
      <c r="E4201" s="22">
        <v>49</v>
      </c>
      <c r="F4201" s="49" t="s">
        <v>8</v>
      </c>
      <c r="G4201" s="49" t="s">
        <v>5</v>
      </c>
      <c r="H4201" s="73">
        <v>63.95</v>
      </c>
      <c r="I4201" s="73" t="s">
        <v>83</v>
      </c>
      <c r="J4201" s="74">
        <v>0</v>
      </c>
      <c r="K4201" s="73">
        <v>63.95</v>
      </c>
      <c r="L4201" s="73">
        <v>27.1</v>
      </c>
      <c r="M4201" s="22">
        <v>2</v>
      </c>
      <c r="N4201" s="22">
        <v>3021</v>
      </c>
      <c r="O4201" s="22" t="s">
        <v>26</v>
      </c>
      <c r="P4201" s="22" t="s">
        <v>27</v>
      </c>
      <c r="Q4201" s="75">
        <v>127.9</v>
      </c>
      <c r="R4201" s="73">
        <v>0</v>
      </c>
      <c r="S4201" s="73">
        <v>73.7</v>
      </c>
    </row>
    <row r="4202" spans="1:19" x14ac:dyDescent="0.35">
      <c r="A4202" s="72">
        <v>41424</v>
      </c>
      <c r="B4202" s="22" t="s">
        <v>103</v>
      </c>
      <c r="C4202" s="72" t="s">
        <v>60</v>
      </c>
      <c r="D4202" s="60">
        <v>2892</v>
      </c>
      <c r="E4202" s="22">
        <v>42</v>
      </c>
      <c r="F4202" s="49" t="s">
        <v>8</v>
      </c>
      <c r="G4202" s="49" t="s">
        <v>5</v>
      </c>
      <c r="H4202" s="73">
        <v>35.950000000000003</v>
      </c>
      <c r="I4202" s="73" t="s">
        <v>81</v>
      </c>
      <c r="J4202" s="74">
        <v>0</v>
      </c>
      <c r="K4202" s="73">
        <v>35.950000000000003</v>
      </c>
      <c r="L4202" s="73">
        <v>20.25</v>
      </c>
      <c r="M4202" s="22">
        <v>1</v>
      </c>
      <c r="N4202" s="22">
        <v>3016</v>
      </c>
      <c r="O4202" s="22" t="s">
        <v>42</v>
      </c>
      <c r="P4202" s="22" t="s">
        <v>29</v>
      </c>
      <c r="Q4202" s="75">
        <v>35.950000000000003</v>
      </c>
      <c r="R4202" s="73">
        <v>0</v>
      </c>
      <c r="S4202" s="73">
        <v>15.700000000000003</v>
      </c>
    </row>
    <row r="4203" spans="1:19" x14ac:dyDescent="0.35">
      <c r="A4203" s="72">
        <v>41425</v>
      </c>
      <c r="B4203" s="22" t="s">
        <v>104</v>
      </c>
      <c r="C4203" s="72" t="s">
        <v>60</v>
      </c>
      <c r="D4203" s="60">
        <v>2893</v>
      </c>
      <c r="E4203" s="22">
        <v>20</v>
      </c>
      <c r="F4203" s="49" t="s">
        <v>8</v>
      </c>
      <c r="G4203" s="49" t="s">
        <v>5</v>
      </c>
      <c r="H4203" s="73">
        <v>16.95</v>
      </c>
      <c r="I4203" s="73" t="s">
        <v>79</v>
      </c>
      <c r="J4203" s="74">
        <v>0</v>
      </c>
      <c r="K4203" s="73">
        <v>16.95</v>
      </c>
      <c r="L4203" s="73">
        <v>6.76</v>
      </c>
      <c r="M4203" s="22">
        <v>5</v>
      </c>
      <c r="N4203" s="22">
        <v>3016</v>
      </c>
      <c r="O4203" s="22" t="s">
        <v>42</v>
      </c>
      <c r="P4203" s="22" t="s">
        <v>29</v>
      </c>
      <c r="Q4203" s="75">
        <v>84.75</v>
      </c>
      <c r="R4203" s="73">
        <v>0</v>
      </c>
      <c r="S4203" s="73">
        <v>50.949999999999996</v>
      </c>
    </row>
    <row r="4204" spans="1:19" x14ac:dyDescent="0.35">
      <c r="A4204" s="72">
        <v>41425</v>
      </c>
      <c r="B4204" s="22" t="s">
        <v>104</v>
      </c>
      <c r="C4204" s="72" t="s">
        <v>60</v>
      </c>
      <c r="D4204" s="60">
        <v>2893</v>
      </c>
      <c r="E4204" s="22">
        <v>17</v>
      </c>
      <c r="F4204" s="49" t="s">
        <v>8</v>
      </c>
      <c r="G4204" s="49" t="s">
        <v>5</v>
      </c>
      <c r="H4204" s="73">
        <v>49.95</v>
      </c>
      <c r="I4204" s="73" t="s">
        <v>82</v>
      </c>
      <c r="J4204" s="74">
        <v>0.1</v>
      </c>
      <c r="K4204" s="73">
        <v>44.96</v>
      </c>
      <c r="L4204" s="73">
        <v>23.93</v>
      </c>
      <c r="M4204" s="22">
        <v>8</v>
      </c>
      <c r="N4204" s="22">
        <v>3016</v>
      </c>
      <c r="O4204" s="22" t="s">
        <v>42</v>
      </c>
      <c r="P4204" s="22" t="s">
        <v>29</v>
      </c>
      <c r="Q4204" s="75">
        <v>359.68</v>
      </c>
      <c r="R4204" s="73">
        <v>4.990000000000002</v>
      </c>
      <c r="S4204" s="73">
        <v>168.24</v>
      </c>
    </row>
    <row r="4205" spans="1:19" x14ac:dyDescent="0.35">
      <c r="A4205" s="72">
        <v>41425</v>
      </c>
      <c r="B4205" s="22" t="s">
        <v>104</v>
      </c>
      <c r="C4205" s="72" t="s">
        <v>60</v>
      </c>
      <c r="D4205" s="60">
        <v>2894</v>
      </c>
      <c r="E4205" s="22">
        <v>7</v>
      </c>
      <c r="F4205" s="49" t="s">
        <v>7</v>
      </c>
      <c r="G4205" s="49" t="s">
        <v>5</v>
      </c>
      <c r="H4205" s="73">
        <v>20.95</v>
      </c>
      <c r="I4205" s="73" t="s">
        <v>80</v>
      </c>
      <c r="J4205" s="74">
        <v>0.2</v>
      </c>
      <c r="K4205" s="73">
        <v>16.760000000000002</v>
      </c>
      <c r="L4205" s="73">
        <v>10.039999999999999</v>
      </c>
      <c r="M4205" s="22">
        <v>10</v>
      </c>
      <c r="N4205" s="22">
        <v>3013</v>
      </c>
      <c r="O4205" s="22" t="s">
        <v>33</v>
      </c>
      <c r="P4205" s="22" t="s">
        <v>34</v>
      </c>
      <c r="Q4205" s="75">
        <v>167.60000000000002</v>
      </c>
      <c r="R4205" s="73">
        <v>4.1899999999999977</v>
      </c>
      <c r="S4205" s="73">
        <v>67.200000000000017</v>
      </c>
    </row>
    <row r="4206" spans="1:19" x14ac:dyDescent="0.35">
      <c r="A4206" s="72">
        <v>41425</v>
      </c>
      <c r="B4206" s="22" t="s">
        <v>104</v>
      </c>
      <c r="C4206" s="72" t="s">
        <v>60</v>
      </c>
      <c r="D4206" s="60">
        <v>2895</v>
      </c>
      <c r="E4206" s="22">
        <v>28</v>
      </c>
      <c r="F4206" s="49" t="s">
        <v>8</v>
      </c>
      <c r="G4206" s="49" t="s">
        <v>5</v>
      </c>
      <c r="H4206" s="73">
        <v>0.95</v>
      </c>
      <c r="I4206" s="73" t="s">
        <v>78</v>
      </c>
      <c r="J4206" s="74">
        <v>0.1</v>
      </c>
      <c r="K4206" s="73">
        <v>0.86</v>
      </c>
      <c r="L4206" s="73">
        <v>0.5</v>
      </c>
      <c r="M4206" s="22">
        <v>24</v>
      </c>
      <c r="N4206" s="22">
        <v>3019</v>
      </c>
      <c r="O4206" s="22" t="s">
        <v>28</v>
      </c>
      <c r="P4206" s="22" t="s">
        <v>29</v>
      </c>
      <c r="Q4206" s="75">
        <v>20.64</v>
      </c>
      <c r="R4206" s="73">
        <v>8.9999999999999969E-2</v>
      </c>
      <c r="S4206" s="73">
        <v>8.64</v>
      </c>
    </row>
    <row r="4207" spans="1:19" x14ac:dyDescent="0.35">
      <c r="A4207" s="72">
        <v>41425</v>
      </c>
      <c r="B4207" s="22" t="s">
        <v>104</v>
      </c>
      <c r="C4207" s="72" t="s">
        <v>60</v>
      </c>
      <c r="D4207" s="60">
        <v>2896</v>
      </c>
      <c r="E4207" s="22">
        <v>24</v>
      </c>
      <c r="F4207" s="49" t="s">
        <v>8</v>
      </c>
      <c r="G4207" s="49" t="s">
        <v>5</v>
      </c>
      <c r="H4207" s="73">
        <v>27.95</v>
      </c>
      <c r="I4207" s="73" t="s">
        <v>80</v>
      </c>
      <c r="J4207" s="74">
        <v>0.1</v>
      </c>
      <c r="K4207" s="73">
        <v>25.16</v>
      </c>
      <c r="L4207" s="73">
        <v>16.8</v>
      </c>
      <c r="M4207" s="22">
        <v>19</v>
      </c>
      <c r="N4207" s="22">
        <v>3011</v>
      </c>
      <c r="O4207" s="22" t="s">
        <v>52</v>
      </c>
      <c r="P4207" s="22" t="s">
        <v>31</v>
      </c>
      <c r="Q4207" s="75">
        <v>478.04</v>
      </c>
      <c r="R4207" s="73">
        <v>2.7899999999999991</v>
      </c>
      <c r="S4207" s="73">
        <v>158.83999999999997</v>
      </c>
    </row>
    <row r="4208" spans="1:19" x14ac:dyDescent="0.35">
      <c r="A4208" s="72">
        <v>41425</v>
      </c>
      <c r="B4208" s="22" t="s">
        <v>104</v>
      </c>
      <c r="C4208" s="72" t="s">
        <v>60</v>
      </c>
      <c r="D4208" s="60">
        <v>2897</v>
      </c>
      <c r="E4208" s="22">
        <v>24</v>
      </c>
      <c r="F4208" s="49" t="s">
        <v>7</v>
      </c>
      <c r="G4208" s="49" t="s">
        <v>5</v>
      </c>
      <c r="H4208" s="73">
        <v>27.95</v>
      </c>
      <c r="I4208" s="73" t="s">
        <v>80</v>
      </c>
      <c r="J4208" s="74">
        <v>0</v>
      </c>
      <c r="K4208" s="73">
        <v>27.95</v>
      </c>
      <c r="L4208" s="73">
        <v>16.8</v>
      </c>
      <c r="M4208" s="22">
        <v>11</v>
      </c>
      <c r="N4208" s="22">
        <v>3024</v>
      </c>
      <c r="O4208" s="22" t="s">
        <v>47</v>
      </c>
      <c r="P4208" s="22" t="s">
        <v>41</v>
      </c>
      <c r="Q4208" s="75">
        <v>307.45</v>
      </c>
      <c r="R4208" s="73">
        <v>0</v>
      </c>
      <c r="S4208" s="73">
        <v>122.64999999999998</v>
      </c>
    </row>
    <row r="4209" spans="1:19" x14ac:dyDescent="0.35">
      <c r="A4209" s="72">
        <v>41425</v>
      </c>
      <c r="B4209" s="22" t="s">
        <v>104</v>
      </c>
      <c r="C4209" s="72" t="s">
        <v>60</v>
      </c>
      <c r="D4209" s="60">
        <v>2898</v>
      </c>
      <c r="E4209" s="22">
        <v>35</v>
      </c>
      <c r="F4209" s="49" t="s">
        <v>8</v>
      </c>
      <c r="G4209" s="49" t="s">
        <v>5</v>
      </c>
      <c r="H4209" s="73">
        <v>0.95</v>
      </c>
      <c r="I4209" s="73" t="s">
        <v>78</v>
      </c>
      <c r="J4209" s="74">
        <v>0</v>
      </c>
      <c r="K4209" s="73">
        <v>0.95</v>
      </c>
      <c r="L4209" s="73">
        <v>0.47</v>
      </c>
      <c r="M4209" s="22">
        <v>21</v>
      </c>
      <c r="N4209" s="22">
        <v>3019</v>
      </c>
      <c r="O4209" s="22" t="s">
        <v>28</v>
      </c>
      <c r="P4209" s="22" t="s">
        <v>29</v>
      </c>
      <c r="Q4209" s="75">
        <v>19.95</v>
      </c>
      <c r="R4209" s="73">
        <v>0</v>
      </c>
      <c r="S4209" s="73">
        <v>10.08</v>
      </c>
    </row>
    <row r="4210" spans="1:19" x14ac:dyDescent="0.35">
      <c r="A4210" s="72">
        <v>41425</v>
      </c>
      <c r="B4210" s="22" t="s">
        <v>104</v>
      </c>
      <c r="C4210" s="72" t="s">
        <v>60</v>
      </c>
      <c r="D4210" s="60">
        <v>2899</v>
      </c>
      <c r="E4210" s="22">
        <v>7</v>
      </c>
      <c r="F4210" s="49" t="s">
        <v>7</v>
      </c>
      <c r="G4210" s="49" t="s">
        <v>5</v>
      </c>
      <c r="H4210" s="73">
        <v>20.95</v>
      </c>
      <c r="I4210" s="73" t="s">
        <v>80</v>
      </c>
      <c r="J4210" s="74">
        <v>0</v>
      </c>
      <c r="K4210" s="73">
        <v>20.95</v>
      </c>
      <c r="L4210" s="73">
        <v>10.039999999999999</v>
      </c>
      <c r="M4210" s="22">
        <v>14</v>
      </c>
      <c r="N4210" s="22">
        <v>3022</v>
      </c>
      <c r="O4210" s="22" t="s">
        <v>43</v>
      </c>
      <c r="P4210" s="22" t="s">
        <v>44</v>
      </c>
      <c r="Q4210" s="75">
        <v>293.3</v>
      </c>
      <c r="R4210" s="73">
        <v>0</v>
      </c>
      <c r="S4210" s="73">
        <v>152.74</v>
      </c>
    </row>
    <row r="4211" spans="1:19" x14ac:dyDescent="0.35">
      <c r="A4211" s="72">
        <v>41425</v>
      </c>
      <c r="B4211" s="22" t="s">
        <v>104</v>
      </c>
      <c r="C4211" s="72" t="s">
        <v>60</v>
      </c>
      <c r="D4211" s="60">
        <v>2900</v>
      </c>
      <c r="E4211" s="22">
        <v>50</v>
      </c>
      <c r="F4211" s="49" t="s">
        <v>8</v>
      </c>
      <c r="G4211" s="49" t="s">
        <v>5</v>
      </c>
      <c r="H4211" s="73">
        <v>24.95</v>
      </c>
      <c r="I4211" s="73" t="s">
        <v>80</v>
      </c>
      <c r="J4211" s="74">
        <v>0</v>
      </c>
      <c r="K4211" s="73">
        <v>24.95</v>
      </c>
      <c r="L4211" s="73">
        <v>12.14</v>
      </c>
      <c r="M4211" s="22">
        <v>1</v>
      </c>
      <c r="N4211" s="22">
        <v>3033</v>
      </c>
      <c r="O4211" s="22" t="s">
        <v>22</v>
      </c>
      <c r="P4211" s="22" t="s">
        <v>23</v>
      </c>
      <c r="Q4211" s="75">
        <v>24.95</v>
      </c>
      <c r="R4211" s="73">
        <v>0</v>
      </c>
      <c r="S4211" s="73">
        <v>12.809999999999999</v>
      </c>
    </row>
    <row r="4212" spans="1:19" x14ac:dyDescent="0.35">
      <c r="A4212" s="72">
        <v>41425</v>
      </c>
      <c r="B4212" s="22" t="s">
        <v>104</v>
      </c>
      <c r="C4212" s="72" t="s">
        <v>60</v>
      </c>
      <c r="D4212" s="60">
        <v>2901</v>
      </c>
      <c r="E4212" s="22">
        <v>21</v>
      </c>
      <c r="F4212" s="49" t="s">
        <v>7</v>
      </c>
      <c r="G4212" s="49" t="s">
        <v>5</v>
      </c>
      <c r="H4212" s="73">
        <v>26.95</v>
      </c>
      <c r="I4212" s="73" t="s">
        <v>80</v>
      </c>
      <c r="J4212" s="74">
        <v>0</v>
      </c>
      <c r="K4212" s="73">
        <v>26.95</v>
      </c>
      <c r="L4212" s="73">
        <v>12.42</v>
      </c>
      <c r="M4212" s="22">
        <v>10</v>
      </c>
      <c r="N4212" s="22">
        <v>3033</v>
      </c>
      <c r="O4212" s="22" t="s">
        <v>22</v>
      </c>
      <c r="P4212" s="22" t="s">
        <v>23</v>
      </c>
      <c r="Q4212" s="75">
        <v>269.5</v>
      </c>
      <c r="R4212" s="73">
        <v>0</v>
      </c>
      <c r="S4212" s="73">
        <v>145.29999999999998</v>
      </c>
    </row>
    <row r="4213" spans="1:19" x14ac:dyDescent="0.35">
      <c r="A4213" s="72">
        <v>41425</v>
      </c>
      <c r="B4213" s="22" t="s">
        <v>104</v>
      </c>
      <c r="C4213" s="72" t="s">
        <v>60</v>
      </c>
      <c r="D4213" s="60">
        <v>2901</v>
      </c>
      <c r="E4213" s="22">
        <v>22</v>
      </c>
      <c r="F4213" s="49" t="s">
        <v>7</v>
      </c>
      <c r="G4213" s="49" t="s">
        <v>5</v>
      </c>
      <c r="H4213" s="73">
        <v>0.95</v>
      </c>
      <c r="I4213" s="73" t="s">
        <v>78</v>
      </c>
      <c r="J4213" s="74">
        <v>0</v>
      </c>
      <c r="K4213" s="73">
        <v>0.95</v>
      </c>
      <c r="L4213" s="73">
        <v>0.56999999999999995</v>
      </c>
      <c r="M4213" s="22">
        <v>6</v>
      </c>
      <c r="N4213" s="22">
        <v>3033</v>
      </c>
      <c r="O4213" s="22" t="s">
        <v>22</v>
      </c>
      <c r="P4213" s="22" t="s">
        <v>23</v>
      </c>
      <c r="Q4213" s="75">
        <v>5.6999999999999993</v>
      </c>
      <c r="R4213" s="73">
        <v>0</v>
      </c>
      <c r="S4213" s="73">
        <v>2.2800000000000002</v>
      </c>
    </row>
    <row r="4214" spans="1:19" x14ac:dyDescent="0.35">
      <c r="A4214" s="72">
        <v>41425</v>
      </c>
      <c r="B4214" s="22" t="s">
        <v>104</v>
      </c>
      <c r="C4214" s="72" t="s">
        <v>60</v>
      </c>
      <c r="D4214" s="60">
        <v>2902</v>
      </c>
      <c r="E4214" s="22">
        <v>25</v>
      </c>
      <c r="F4214" s="49" t="s">
        <v>8</v>
      </c>
      <c r="G4214" s="49" t="s">
        <v>5</v>
      </c>
      <c r="H4214" s="73">
        <v>0.95</v>
      </c>
      <c r="I4214" s="73" t="s">
        <v>78</v>
      </c>
      <c r="J4214" s="74">
        <v>0</v>
      </c>
      <c r="K4214" s="73">
        <v>0.95</v>
      </c>
      <c r="L4214" s="73">
        <v>0.35</v>
      </c>
      <c r="M4214" s="22">
        <v>2</v>
      </c>
      <c r="N4214" s="22">
        <v>3030</v>
      </c>
      <c r="O4214" s="22" t="s">
        <v>40</v>
      </c>
      <c r="P4214" s="22" t="s">
        <v>41</v>
      </c>
      <c r="Q4214" s="75">
        <v>1.9</v>
      </c>
      <c r="R4214" s="73">
        <v>0</v>
      </c>
      <c r="S4214" s="73">
        <v>1.2</v>
      </c>
    </row>
    <row r="4215" spans="1:19" x14ac:dyDescent="0.35">
      <c r="A4215" s="72">
        <v>41425</v>
      </c>
      <c r="B4215" s="22" t="s">
        <v>104</v>
      </c>
      <c r="C4215" s="72" t="s">
        <v>60</v>
      </c>
      <c r="D4215" s="60">
        <v>2903</v>
      </c>
      <c r="E4215" s="22">
        <v>28</v>
      </c>
      <c r="F4215" s="49" t="s">
        <v>7</v>
      </c>
      <c r="G4215" s="49" t="s">
        <v>5</v>
      </c>
      <c r="H4215" s="73">
        <v>0.95</v>
      </c>
      <c r="I4215" s="73" t="s">
        <v>78</v>
      </c>
      <c r="J4215" s="74">
        <v>0</v>
      </c>
      <c r="K4215" s="73">
        <v>0.95</v>
      </c>
      <c r="L4215" s="73">
        <v>0.5</v>
      </c>
      <c r="M4215" s="22">
        <v>12</v>
      </c>
      <c r="N4215" s="22">
        <v>3028</v>
      </c>
      <c r="O4215" s="22" t="s">
        <v>39</v>
      </c>
      <c r="P4215" s="22" t="s">
        <v>27</v>
      </c>
      <c r="Q4215" s="75">
        <v>11.399999999999999</v>
      </c>
      <c r="R4215" s="73">
        <v>0</v>
      </c>
      <c r="S4215" s="73">
        <v>5.3999999999999995</v>
      </c>
    </row>
    <row r="4216" spans="1:19" x14ac:dyDescent="0.35">
      <c r="A4216" s="72">
        <v>41425</v>
      </c>
      <c r="B4216" s="22" t="s">
        <v>104</v>
      </c>
      <c r="C4216" s="72" t="s">
        <v>60</v>
      </c>
      <c r="D4216" s="60">
        <v>2904</v>
      </c>
      <c r="E4216" s="22">
        <v>24</v>
      </c>
      <c r="F4216" s="49" t="s">
        <v>8</v>
      </c>
      <c r="G4216" s="49" t="s">
        <v>5</v>
      </c>
      <c r="H4216" s="73">
        <v>27.95</v>
      </c>
      <c r="I4216" s="73" t="s">
        <v>80</v>
      </c>
      <c r="J4216" s="74">
        <v>0</v>
      </c>
      <c r="K4216" s="73">
        <v>27.95</v>
      </c>
      <c r="L4216" s="73">
        <v>16.8</v>
      </c>
      <c r="M4216" s="22">
        <v>19</v>
      </c>
      <c r="N4216" s="22">
        <v>3011</v>
      </c>
      <c r="O4216" s="22" t="s">
        <v>52</v>
      </c>
      <c r="P4216" s="22" t="s">
        <v>31</v>
      </c>
      <c r="Q4216" s="75">
        <v>531.04999999999995</v>
      </c>
      <c r="R4216" s="73">
        <v>0</v>
      </c>
      <c r="S4216" s="73">
        <v>211.84999999999997</v>
      </c>
    </row>
    <row r="4217" spans="1:19" x14ac:dyDescent="0.35">
      <c r="A4217" s="72">
        <v>41425</v>
      </c>
      <c r="B4217" s="22" t="s">
        <v>104</v>
      </c>
      <c r="C4217" s="72" t="s">
        <v>60</v>
      </c>
      <c r="D4217" s="60">
        <v>2904</v>
      </c>
      <c r="E4217" s="22">
        <v>3</v>
      </c>
      <c r="F4217" s="49" t="s">
        <v>8</v>
      </c>
      <c r="G4217" s="49" t="s">
        <v>5</v>
      </c>
      <c r="H4217" s="73">
        <v>59.95</v>
      </c>
      <c r="I4217" s="73" t="s">
        <v>83</v>
      </c>
      <c r="J4217" s="74">
        <v>0</v>
      </c>
      <c r="K4217" s="73">
        <v>59.95</v>
      </c>
      <c r="L4217" s="73">
        <v>28.73</v>
      </c>
      <c r="M4217" s="22">
        <v>8</v>
      </c>
      <c r="N4217" s="22">
        <v>3011</v>
      </c>
      <c r="O4217" s="22" t="s">
        <v>52</v>
      </c>
      <c r="P4217" s="22" t="s">
        <v>31</v>
      </c>
      <c r="Q4217" s="75">
        <v>479.6</v>
      </c>
      <c r="R4217" s="73">
        <v>0</v>
      </c>
      <c r="S4217" s="73">
        <v>249.76000000000002</v>
      </c>
    </row>
    <row r="4218" spans="1:19" x14ac:dyDescent="0.35">
      <c r="A4218" s="72">
        <v>41425</v>
      </c>
      <c r="B4218" s="22" t="s">
        <v>104</v>
      </c>
      <c r="C4218" s="72" t="s">
        <v>60</v>
      </c>
      <c r="D4218" s="60">
        <v>2905</v>
      </c>
      <c r="E4218" s="22">
        <v>18</v>
      </c>
      <c r="F4218" s="49" t="s">
        <v>7</v>
      </c>
      <c r="G4218" s="49" t="s">
        <v>5</v>
      </c>
      <c r="H4218" s="73">
        <v>54.95</v>
      </c>
      <c r="I4218" s="73" t="s">
        <v>83</v>
      </c>
      <c r="J4218" s="74">
        <v>0</v>
      </c>
      <c r="K4218" s="73">
        <v>54.95</v>
      </c>
      <c r="L4218" s="73">
        <v>26.65</v>
      </c>
      <c r="M4218" s="22">
        <v>8</v>
      </c>
      <c r="N4218" s="22">
        <v>3012</v>
      </c>
      <c r="O4218" s="22" t="s">
        <v>36</v>
      </c>
      <c r="P4218" s="22" t="s">
        <v>34</v>
      </c>
      <c r="Q4218" s="75">
        <v>439.6</v>
      </c>
      <c r="R4218" s="73">
        <v>0</v>
      </c>
      <c r="S4218" s="73">
        <v>226.40000000000003</v>
      </c>
    </row>
    <row r="4219" spans="1:19" x14ac:dyDescent="0.35">
      <c r="A4219" s="72">
        <v>41425</v>
      </c>
      <c r="B4219" s="22" t="s">
        <v>104</v>
      </c>
      <c r="C4219" s="72" t="s">
        <v>60</v>
      </c>
      <c r="D4219" s="60">
        <v>2905</v>
      </c>
      <c r="E4219" s="22">
        <v>24</v>
      </c>
      <c r="F4219" s="49" t="s">
        <v>7</v>
      </c>
      <c r="G4219" s="49" t="s">
        <v>5</v>
      </c>
      <c r="H4219" s="73">
        <v>27.95</v>
      </c>
      <c r="I4219" s="73" t="s">
        <v>80</v>
      </c>
      <c r="J4219" s="74">
        <v>0</v>
      </c>
      <c r="K4219" s="73">
        <v>27.95</v>
      </c>
      <c r="L4219" s="73">
        <v>16.8</v>
      </c>
      <c r="M4219" s="22">
        <v>26</v>
      </c>
      <c r="N4219" s="22">
        <v>3012</v>
      </c>
      <c r="O4219" s="22" t="s">
        <v>36</v>
      </c>
      <c r="P4219" s="22" t="s">
        <v>34</v>
      </c>
      <c r="Q4219" s="75">
        <v>726.69999999999993</v>
      </c>
      <c r="R4219" s="73">
        <v>0</v>
      </c>
      <c r="S4219" s="73">
        <v>289.89999999999998</v>
      </c>
    </row>
    <row r="4220" spans="1:19" x14ac:dyDescent="0.35">
      <c r="A4220" s="72">
        <v>41425</v>
      </c>
      <c r="B4220" s="22" t="s">
        <v>104</v>
      </c>
      <c r="C4220" s="72" t="s">
        <v>60</v>
      </c>
      <c r="D4220" s="60">
        <v>2906</v>
      </c>
      <c r="E4220" s="22">
        <v>14</v>
      </c>
      <c r="F4220" s="49" t="s">
        <v>8</v>
      </c>
      <c r="G4220" s="49" t="s">
        <v>5</v>
      </c>
      <c r="H4220" s="73">
        <v>31.95</v>
      </c>
      <c r="I4220" s="73" t="s">
        <v>81</v>
      </c>
      <c r="J4220" s="74">
        <v>0.1</v>
      </c>
      <c r="K4220" s="73">
        <v>28.76</v>
      </c>
      <c r="L4220" s="73">
        <v>17.38</v>
      </c>
      <c r="M4220" s="22">
        <v>2</v>
      </c>
      <c r="N4220" s="22">
        <v>3014</v>
      </c>
      <c r="O4220" s="22" t="s">
        <v>24</v>
      </c>
      <c r="P4220" s="22" t="s">
        <v>25</v>
      </c>
      <c r="Q4220" s="75">
        <v>57.52</v>
      </c>
      <c r="R4220" s="73">
        <v>3.1899999999999977</v>
      </c>
      <c r="S4220" s="73">
        <v>22.760000000000005</v>
      </c>
    </row>
    <row r="4221" spans="1:19" x14ac:dyDescent="0.35">
      <c r="A4221" s="72">
        <v>41425</v>
      </c>
      <c r="B4221" s="22" t="s">
        <v>104</v>
      </c>
      <c r="C4221" s="72" t="s">
        <v>60</v>
      </c>
      <c r="D4221" s="60">
        <v>2906</v>
      </c>
      <c r="E4221" s="22">
        <v>30</v>
      </c>
      <c r="F4221" s="49" t="s">
        <v>8</v>
      </c>
      <c r="G4221" s="49" t="s">
        <v>5</v>
      </c>
      <c r="H4221" s="73">
        <v>10.95</v>
      </c>
      <c r="I4221" s="73" t="s">
        <v>79</v>
      </c>
      <c r="J4221" s="74">
        <v>0</v>
      </c>
      <c r="K4221" s="73">
        <v>10.95</v>
      </c>
      <c r="L4221" s="73">
        <v>4.8</v>
      </c>
      <c r="M4221" s="22">
        <v>14</v>
      </c>
      <c r="N4221" s="22">
        <v>3014</v>
      </c>
      <c r="O4221" s="22" t="s">
        <v>24</v>
      </c>
      <c r="P4221" s="22" t="s">
        <v>25</v>
      </c>
      <c r="Q4221" s="75">
        <v>153.29999999999998</v>
      </c>
      <c r="R4221" s="73">
        <v>0</v>
      </c>
      <c r="S4221" s="73">
        <v>86.1</v>
      </c>
    </row>
    <row r="4222" spans="1:19" x14ac:dyDescent="0.35">
      <c r="A4222" s="72">
        <v>41425</v>
      </c>
      <c r="B4222" s="22" t="s">
        <v>104</v>
      </c>
      <c r="C4222" s="72" t="s">
        <v>60</v>
      </c>
      <c r="D4222" s="60">
        <v>2907</v>
      </c>
      <c r="E4222" s="22">
        <v>18</v>
      </c>
      <c r="F4222" s="49" t="s">
        <v>7</v>
      </c>
      <c r="G4222" s="49" t="s">
        <v>5</v>
      </c>
      <c r="H4222" s="73">
        <v>54.95</v>
      </c>
      <c r="I4222" s="73" t="s">
        <v>83</v>
      </c>
      <c r="J4222" s="74">
        <v>0</v>
      </c>
      <c r="K4222" s="73">
        <v>54.95</v>
      </c>
      <c r="L4222" s="73">
        <v>26.65</v>
      </c>
      <c r="M4222" s="22">
        <v>12</v>
      </c>
      <c r="N4222" s="22">
        <v>3029</v>
      </c>
      <c r="O4222" s="22" t="s">
        <v>46</v>
      </c>
      <c r="P4222" s="22" t="s">
        <v>23</v>
      </c>
      <c r="Q4222" s="75">
        <v>659.40000000000009</v>
      </c>
      <c r="R4222" s="73">
        <v>0</v>
      </c>
      <c r="S4222" s="73">
        <v>339.6</v>
      </c>
    </row>
    <row r="4223" spans="1:19" x14ac:dyDescent="0.35">
      <c r="A4223" s="72">
        <v>41425</v>
      </c>
      <c r="B4223" s="22" t="s">
        <v>104</v>
      </c>
      <c r="C4223" s="72" t="s">
        <v>60</v>
      </c>
      <c r="D4223" s="60">
        <v>2907</v>
      </c>
      <c r="E4223" s="22">
        <v>4</v>
      </c>
      <c r="F4223" s="49" t="s">
        <v>7</v>
      </c>
      <c r="G4223" s="49" t="s">
        <v>5</v>
      </c>
      <c r="H4223" s="73">
        <v>73.95</v>
      </c>
      <c r="I4223" s="73" t="s">
        <v>83</v>
      </c>
      <c r="J4223" s="74">
        <v>0</v>
      </c>
      <c r="K4223" s="73">
        <v>73.95</v>
      </c>
      <c r="L4223" s="73">
        <v>38.86</v>
      </c>
      <c r="M4223" s="22">
        <v>1</v>
      </c>
      <c r="N4223" s="22">
        <v>3029</v>
      </c>
      <c r="O4223" s="22" t="s">
        <v>46</v>
      </c>
      <c r="P4223" s="22" t="s">
        <v>23</v>
      </c>
      <c r="Q4223" s="75">
        <v>73.95</v>
      </c>
      <c r="R4223" s="73">
        <v>0</v>
      </c>
      <c r="S4223" s="73">
        <v>35.090000000000003</v>
      </c>
    </row>
    <row r="4224" spans="1:19" x14ac:dyDescent="0.35">
      <c r="A4224" s="72">
        <v>41425</v>
      </c>
      <c r="B4224" s="22" t="s">
        <v>104</v>
      </c>
      <c r="C4224" s="72" t="s">
        <v>60</v>
      </c>
      <c r="D4224" s="60">
        <v>2908</v>
      </c>
      <c r="E4224" s="22">
        <v>4</v>
      </c>
      <c r="F4224" s="49" t="s">
        <v>8</v>
      </c>
      <c r="G4224" s="49" t="s">
        <v>5</v>
      </c>
      <c r="H4224" s="73">
        <v>73.95</v>
      </c>
      <c r="I4224" s="73" t="s">
        <v>83</v>
      </c>
      <c r="J4224" s="74">
        <v>0</v>
      </c>
      <c r="K4224" s="73">
        <v>73.95</v>
      </c>
      <c r="L4224" s="73">
        <v>38.86</v>
      </c>
      <c r="M4224" s="22">
        <v>1</v>
      </c>
      <c r="N4224" s="22">
        <v>3017</v>
      </c>
      <c r="O4224" s="22" t="s">
        <v>32</v>
      </c>
      <c r="P4224" s="22" t="s">
        <v>29</v>
      </c>
      <c r="Q4224" s="75">
        <v>73.95</v>
      </c>
      <c r="R4224" s="73">
        <v>0</v>
      </c>
      <c r="S4224" s="73">
        <v>35.090000000000003</v>
      </c>
    </row>
    <row r="4225" spans="1:19" x14ac:dyDescent="0.35">
      <c r="A4225" s="72">
        <v>41425</v>
      </c>
      <c r="B4225" s="22" t="s">
        <v>104</v>
      </c>
      <c r="C4225" s="72" t="s">
        <v>60</v>
      </c>
      <c r="D4225" s="60">
        <v>2909</v>
      </c>
      <c r="E4225" s="22">
        <v>26</v>
      </c>
      <c r="F4225" s="49" t="s">
        <v>7</v>
      </c>
      <c r="G4225" s="49" t="s">
        <v>5</v>
      </c>
      <c r="H4225" s="73">
        <v>0.95</v>
      </c>
      <c r="I4225" s="73" t="s">
        <v>78</v>
      </c>
      <c r="J4225" s="74">
        <v>0</v>
      </c>
      <c r="K4225" s="73">
        <v>0.95</v>
      </c>
      <c r="L4225" s="73">
        <v>0.42</v>
      </c>
      <c r="M4225" s="22">
        <v>1</v>
      </c>
      <c r="N4225" s="22">
        <v>3028</v>
      </c>
      <c r="O4225" s="22" t="s">
        <v>39</v>
      </c>
      <c r="P4225" s="22" t="s">
        <v>27</v>
      </c>
      <c r="Q4225" s="75">
        <v>0.95</v>
      </c>
      <c r="R4225" s="73">
        <v>0</v>
      </c>
      <c r="S4225" s="73">
        <v>0.53</v>
      </c>
    </row>
    <row r="4226" spans="1:19" x14ac:dyDescent="0.35">
      <c r="A4226" s="72">
        <v>41425</v>
      </c>
      <c r="B4226" s="22" t="s">
        <v>104</v>
      </c>
      <c r="C4226" s="72" t="s">
        <v>60</v>
      </c>
      <c r="D4226" s="60">
        <v>2910</v>
      </c>
      <c r="E4226" s="22">
        <v>30</v>
      </c>
      <c r="F4226" s="49" t="s">
        <v>8</v>
      </c>
      <c r="G4226" s="49" t="s">
        <v>5</v>
      </c>
      <c r="H4226" s="73">
        <v>10.95</v>
      </c>
      <c r="I4226" s="73" t="s">
        <v>79</v>
      </c>
      <c r="J4226" s="74">
        <v>0</v>
      </c>
      <c r="K4226" s="73">
        <v>10.95</v>
      </c>
      <c r="L4226" s="73">
        <v>4.8</v>
      </c>
      <c r="M4226" s="22">
        <v>14</v>
      </c>
      <c r="N4226" s="22">
        <v>3015</v>
      </c>
      <c r="O4226" s="22" t="s">
        <v>37</v>
      </c>
      <c r="P4226" s="22" t="s">
        <v>29</v>
      </c>
      <c r="Q4226" s="75">
        <v>153.29999999999998</v>
      </c>
      <c r="R4226" s="73">
        <v>0</v>
      </c>
      <c r="S4226" s="73">
        <v>86.1</v>
      </c>
    </row>
    <row r="4227" spans="1:19" x14ac:dyDescent="0.35">
      <c r="A4227" s="72">
        <v>41425</v>
      </c>
      <c r="B4227" s="22" t="s">
        <v>104</v>
      </c>
      <c r="C4227" s="72" t="s">
        <v>60</v>
      </c>
      <c r="D4227" s="60">
        <v>2910</v>
      </c>
      <c r="E4227" s="22">
        <v>1</v>
      </c>
      <c r="F4227" s="49" t="s">
        <v>8</v>
      </c>
      <c r="G4227" s="49" t="s">
        <v>5</v>
      </c>
      <c r="H4227" s="73">
        <v>43.95</v>
      </c>
      <c r="I4227" s="73" t="s">
        <v>82</v>
      </c>
      <c r="J4227" s="74">
        <v>0</v>
      </c>
      <c r="K4227" s="73">
        <v>43.95</v>
      </c>
      <c r="L4227" s="73">
        <v>25.6</v>
      </c>
      <c r="M4227" s="22">
        <v>3</v>
      </c>
      <c r="N4227" s="22">
        <v>3015</v>
      </c>
      <c r="O4227" s="22" t="s">
        <v>37</v>
      </c>
      <c r="P4227" s="22" t="s">
        <v>29</v>
      </c>
      <c r="Q4227" s="75">
        <v>131.85000000000002</v>
      </c>
      <c r="R4227" s="73">
        <v>0</v>
      </c>
      <c r="S4227" s="73">
        <v>55.050000000000004</v>
      </c>
    </row>
    <row r="4228" spans="1:19" x14ac:dyDescent="0.35">
      <c r="A4228" s="72">
        <v>41425</v>
      </c>
      <c r="B4228" s="22" t="s">
        <v>104</v>
      </c>
      <c r="C4228" s="72" t="s">
        <v>60</v>
      </c>
      <c r="D4228" s="60">
        <v>2910</v>
      </c>
      <c r="E4228" s="22">
        <v>18</v>
      </c>
      <c r="F4228" s="49" t="s">
        <v>8</v>
      </c>
      <c r="G4228" s="49" t="s">
        <v>5</v>
      </c>
      <c r="H4228" s="73">
        <v>54.95</v>
      </c>
      <c r="I4228" s="73" t="s">
        <v>83</v>
      </c>
      <c r="J4228" s="74">
        <v>0</v>
      </c>
      <c r="K4228" s="73">
        <v>54.95</v>
      </c>
      <c r="L4228" s="73">
        <v>26.65</v>
      </c>
      <c r="M4228" s="22">
        <v>13</v>
      </c>
      <c r="N4228" s="22">
        <v>3015</v>
      </c>
      <c r="O4228" s="22" t="s">
        <v>37</v>
      </c>
      <c r="P4228" s="22" t="s">
        <v>29</v>
      </c>
      <c r="Q4228" s="75">
        <v>714.35</v>
      </c>
      <c r="R4228" s="73">
        <v>0</v>
      </c>
      <c r="S4228" s="73">
        <v>367.90000000000003</v>
      </c>
    </row>
    <row r="4229" spans="1:19" x14ac:dyDescent="0.35">
      <c r="A4229" s="72">
        <v>41426</v>
      </c>
      <c r="B4229" s="22" t="s">
        <v>105</v>
      </c>
      <c r="C4229" s="72" t="s">
        <v>61</v>
      </c>
      <c r="D4229" s="60">
        <v>2911</v>
      </c>
      <c r="E4229" s="22">
        <v>42</v>
      </c>
      <c r="F4229" s="49" t="s">
        <v>10</v>
      </c>
      <c r="G4229" s="49" t="s">
        <v>6</v>
      </c>
      <c r="H4229" s="73">
        <v>35.950000000000003</v>
      </c>
      <c r="I4229" s="73" t="s">
        <v>81</v>
      </c>
      <c r="J4229" s="74">
        <v>0</v>
      </c>
      <c r="K4229" s="73">
        <v>35.950000000000003</v>
      </c>
      <c r="L4229" s="73">
        <v>20.25</v>
      </c>
      <c r="M4229" s="22">
        <v>1</v>
      </c>
      <c r="N4229" s="22">
        <v>3013</v>
      </c>
      <c r="O4229" s="22" t="s">
        <v>33</v>
      </c>
      <c r="P4229" s="22" t="s">
        <v>34</v>
      </c>
      <c r="Q4229" s="75">
        <v>35.950000000000003</v>
      </c>
      <c r="R4229" s="73">
        <v>0</v>
      </c>
      <c r="S4229" s="73">
        <v>15.700000000000003</v>
      </c>
    </row>
    <row r="4230" spans="1:19" x14ac:dyDescent="0.35">
      <c r="A4230" s="72">
        <v>41426</v>
      </c>
      <c r="B4230" s="22" t="s">
        <v>105</v>
      </c>
      <c r="C4230" s="72" t="s">
        <v>61</v>
      </c>
      <c r="D4230" s="60">
        <v>2911</v>
      </c>
      <c r="E4230" s="22">
        <v>41</v>
      </c>
      <c r="F4230" s="49" t="s">
        <v>10</v>
      </c>
      <c r="G4230" s="49" t="s">
        <v>6</v>
      </c>
      <c r="H4230" s="73">
        <v>18.95</v>
      </c>
      <c r="I4230" s="73" t="s">
        <v>79</v>
      </c>
      <c r="J4230" s="74">
        <v>0</v>
      </c>
      <c r="K4230" s="73">
        <v>18.95</v>
      </c>
      <c r="L4230" s="73">
        <v>9.98</v>
      </c>
      <c r="M4230" s="22">
        <v>5</v>
      </c>
      <c r="N4230" s="22">
        <v>3013</v>
      </c>
      <c r="O4230" s="22" t="s">
        <v>33</v>
      </c>
      <c r="P4230" s="22" t="s">
        <v>34</v>
      </c>
      <c r="Q4230" s="75">
        <v>94.75</v>
      </c>
      <c r="R4230" s="73">
        <v>0</v>
      </c>
      <c r="S4230" s="73">
        <v>44.849999999999994</v>
      </c>
    </row>
    <row r="4231" spans="1:19" x14ac:dyDescent="0.35">
      <c r="A4231" s="72">
        <v>41426</v>
      </c>
      <c r="B4231" s="22" t="s">
        <v>105</v>
      </c>
      <c r="C4231" s="72" t="s">
        <v>61</v>
      </c>
      <c r="D4231" s="60">
        <v>2911</v>
      </c>
      <c r="E4231" s="22">
        <v>38</v>
      </c>
      <c r="F4231" s="49" t="s">
        <v>10</v>
      </c>
      <c r="G4231" s="49" t="s">
        <v>6</v>
      </c>
      <c r="H4231" s="73">
        <v>24.95</v>
      </c>
      <c r="I4231" s="73" t="s">
        <v>80</v>
      </c>
      <c r="J4231" s="74">
        <v>0</v>
      </c>
      <c r="K4231" s="73">
        <v>24.95</v>
      </c>
      <c r="L4231" s="73">
        <v>11.48</v>
      </c>
      <c r="M4231" s="22">
        <v>6</v>
      </c>
      <c r="N4231" s="22">
        <v>3013</v>
      </c>
      <c r="O4231" s="22" t="s">
        <v>33</v>
      </c>
      <c r="P4231" s="22" t="s">
        <v>34</v>
      </c>
      <c r="Q4231" s="75">
        <v>149.69999999999999</v>
      </c>
      <c r="R4231" s="73">
        <v>0</v>
      </c>
      <c r="S4231" s="73">
        <v>80.819999999999993</v>
      </c>
    </row>
    <row r="4232" spans="1:19" x14ac:dyDescent="0.35">
      <c r="A4232" s="72">
        <v>41426</v>
      </c>
      <c r="B4232" s="22" t="s">
        <v>105</v>
      </c>
      <c r="C4232" s="72" t="s">
        <v>61</v>
      </c>
      <c r="D4232" s="60">
        <v>2912</v>
      </c>
      <c r="E4232" s="22">
        <v>14</v>
      </c>
      <c r="F4232" s="49" t="s">
        <v>10</v>
      </c>
      <c r="G4232" s="49" t="s">
        <v>6</v>
      </c>
      <c r="H4232" s="73">
        <v>31.95</v>
      </c>
      <c r="I4232" s="73" t="s">
        <v>81</v>
      </c>
      <c r="J4232" s="74">
        <v>0</v>
      </c>
      <c r="K4232" s="73">
        <v>31.95</v>
      </c>
      <c r="L4232" s="73">
        <v>17.38</v>
      </c>
      <c r="M4232" s="22">
        <v>5</v>
      </c>
      <c r="N4232" s="22">
        <v>3026</v>
      </c>
      <c r="O4232" s="22" t="s">
        <v>51</v>
      </c>
      <c r="P4232" s="22" t="s">
        <v>41</v>
      </c>
      <c r="Q4232" s="75">
        <v>159.75</v>
      </c>
      <c r="R4232" s="73">
        <v>0</v>
      </c>
      <c r="S4232" s="73">
        <v>72.849999999999994</v>
      </c>
    </row>
    <row r="4233" spans="1:19" x14ac:dyDescent="0.35">
      <c r="A4233" s="72">
        <v>41426</v>
      </c>
      <c r="B4233" s="22" t="s">
        <v>105</v>
      </c>
      <c r="C4233" s="72" t="s">
        <v>61</v>
      </c>
      <c r="D4233" s="60">
        <v>2913</v>
      </c>
      <c r="E4233" s="22">
        <v>44</v>
      </c>
      <c r="F4233" s="49" t="s">
        <v>11</v>
      </c>
      <c r="G4233" s="49" t="s">
        <v>6</v>
      </c>
      <c r="H4233" s="73">
        <v>38.950000000000003</v>
      </c>
      <c r="I4233" s="73" t="s">
        <v>81</v>
      </c>
      <c r="J4233" s="74">
        <v>0</v>
      </c>
      <c r="K4233" s="73">
        <v>38.950000000000003</v>
      </c>
      <c r="L4233" s="73">
        <v>24.76</v>
      </c>
      <c r="M4233" s="22">
        <v>33</v>
      </c>
      <c r="N4233" s="22">
        <v>3022</v>
      </c>
      <c r="O4233" s="22" t="s">
        <v>43</v>
      </c>
      <c r="P4233" s="22" t="s">
        <v>44</v>
      </c>
      <c r="Q4233" s="75">
        <v>1285.3500000000001</v>
      </c>
      <c r="R4233" s="73">
        <v>0</v>
      </c>
      <c r="S4233" s="73">
        <v>468.27000000000004</v>
      </c>
    </row>
    <row r="4234" spans="1:19" x14ac:dyDescent="0.35">
      <c r="A4234" s="72">
        <v>41426</v>
      </c>
      <c r="B4234" s="22" t="s">
        <v>105</v>
      </c>
      <c r="C4234" s="72" t="s">
        <v>61</v>
      </c>
      <c r="D4234" s="60">
        <v>2913</v>
      </c>
      <c r="E4234" s="22">
        <v>18</v>
      </c>
      <c r="F4234" s="49" t="s">
        <v>11</v>
      </c>
      <c r="G4234" s="49" t="s">
        <v>6</v>
      </c>
      <c r="H4234" s="73">
        <v>54.95</v>
      </c>
      <c r="I4234" s="73" t="s">
        <v>83</v>
      </c>
      <c r="J4234" s="74">
        <v>0</v>
      </c>
      <c r="K4234" s="73">
        <v>54.95</v>
      </c>
      <c r="L4234" s="73">
        <v>26.65</v>
      </c>
      <c r="M4234" s="22">
        <v>32</v>
      </c>
      <c r="N4234" s="22">
        <v>3022</v>
      </c>
      <c r="O4234" s="22" t="s">
        <v>43</v>
      </c>
      <c r="P4234" s="22" t="s">
        <v>44</v>
      </c>
      <c r="Q4234" s="75">
        <v>1758.4</v>
      </c>
      <c r="R4234" s="73">
        <v>0</v>
      </c>
      <c r="S4234" s="73">
        <v>905.60000000000014</v>
      </c>
    </row>
    <row r="4235" spans="1:19" x14ac:dyDescent="0.35">
      <c r="A4235" s="72">
        <v>41426</v>
      </c>
      <c r="B4235" s="22" t="s">
        <v>105</v>
      </c>
      <c r="C4235" s="72" t="s">
        <v>61</v>
      </c>
      <c r="D4235" s="60">
        <v>2914</v>
      </c>
      <c r="E4235" s="22">
        <v>7</v>
      </c>
      <c r="F4235" s="49" t="s">
        <v>10</v>
      </c>
      <c r="G4235" s="49" t="s">
        <v>6</v>
      </c>
      <c r="H4235" s="73">
        <v>20.95</v>
      </c>
      <c r="I4235" s="73" t="s">
        <v>80</v>
      </c>
      <c r="J4235" s="74">
        <v>0</v>
      </c>
      <c r="K4235" s="73">
        <v>20.95</v>
      </c>
      <c r="L4235" s="73">
        <v>10.039999999999999</v>
      </c>
      <c r="M4235" s="22">
        <v>23</v>
      </c>
      <c r="N4235" s="22">
        <v>3033</v>
      </c>
      <c r="O4235" s="22" t="s">
        <v>22</v>
      </c>
      <c r="P4235" s="22" t="s">
        <v>23</v>
      </c>
      <c r="Q4235" s="75">
        <v>481.84999999999997</v>
      </c>
      <c r="R4235" s="73">
        <v>0</v>
      </c>
      <c r="S4235" s="73">
        <v>250.93</v>
      </c>
    </row>
    <row r="4236" spans="1:19" x14ac:dyDescent="0.35">
      <c r="A4236" s="72">
        <v>41426</v>
      </c>
      <c r="B4236" s="22" t="s">
        <v>105</v>
      </c>
      <c r="C4236" s="72" t="s">
        <v>61</v>
      </c>
      <c r="D4236" s="60">
        <v>2914</v>
      </c>
      <c r="E4236" s="22">
        <v>28</v>
      </c>
      <c r="F4236" s="49" t="s">
        <v>10</v>
      </c>
      <c r="G4236" s="49" t="s">
        <v>6</v>
      </c>
      <c r="H4236" s="73">
        <v>0.95</v>
      </c>
      <c r="I4236" s="73" t="s">
        <v>78</v>
      </c>
      <c r="J4236" s="74">
        <v>0</v>
      </c>
      <c r="K4236" s="73">
        <v>0.95</v>
      </c>
      <c r="L4236" s="73">
        <v>0.5</v>
      </c>
      <c r="M4236" s="22">
        <v>32</v>
      </c>
      <c r="N4236" s="22">
        <v>3033</v>
      </c>
      <c r="O4236" s="22" t="s">
        <v>22</v>
      </c>
      <c r="P4236" s="22" t="s">
        <v>23</v>
      </c>
      <c r="Q4236" s="75">
        <v>30.4</v>
      </c>
      <c r="R4236" s="73">
        <v>0</v>
      </c>
      <c r="S4236" s="73">
        <v>14.399999999999999</v>
      </c>
    </row>
    <row r="4237" spans="1:19" x14ac:dyDescent="0.35">
      <c r="A4237" s="72">
        <v>41426</v>
      </c>
      <c r="B4237" s="22" t="s">
        <v>105</v>
      </c>
      <c r="C4237" s="72" t="s">
        <v>61</v>
      </c>
      <c r="D4237" s="60">
        <v>2914</v>
      </c>
      <c r="E4237" s="22">
        <v>19</v>
      </c>
      <c r="F4237" s="49" t="s">
        <v>10</v>
      </c>
      <c r="G4237" s="49" t="s">
        <v>6</v>
      </c>
      <c r="H4237" s="73">
        <v>49.95</v>
      </c>
      <c r="I4237" s="73" t="s">
        <v>82</v>
      </c>
      <c r="J4237" s="74">
        <v>0.1</v>
      </c>
      <c r="K4237" s="73">
        <v>44.96</v>
      </c>
      <c r="L4237" s="73">
        <v>24.77</v>
      </c>
      <c r="M4237" s="22">
        <v>18</v>
      </c>
      <c r="N4237" s="22">
        <v>3033</v>
      </c>
      <c r="O4237" s="22" t="s">
        <v>22</v>
      </c>
      <c r="P4237" s="22" t="s">
        <v>23</v>
      </c>
      <c r="Q4237" s="75">
        <v>809.28</v>
      </c>
      <c r="R4237" s="73">
        <v>4.990000000000002</v>
      </c>
      <c r="S4237" s="73">
        <v>363.42</v>
      </c>
    </row>
    <row r="4238" spans="1:19" x14ac:dyDescent="0.35">
      <c r="A4238" s="72">
        <v>41426</v>
      </c>
      <c r="B4238" s="22" t="s">
        <v>105</v>
      </c>
      <c r="C4238" s="72" t="s">
        <v>61</v>
      </c>
      <c r="D4238" s="60">
        <v>2915</v>
      </c>
      <c r="E4238" s="22">
        <v>21</v>
      </c>
      <c r="F4238" s="49" t="s">
        <v>11</v>
      </c>
      <c r="G4238" s="49" t="s">
        <v>6</v>
      </c>
      <c r="H4238" s="73">
        <v>26.95</v>
      </c>
      <c r="I4238" s="73" t="s">
        <v>80</v>
      </c>
      <c r="J4238" s="74">
        <v>0</v>
      </c>
      <c r="K4238" s="73">
        <v>26.95</v>
      </c>
      <c r="L4238" s="73">
        <v>12.42</v>
      </c>
      <c r="M4238" s="22">
        <v>18</v>
      </c>
      <c r="N4238" s="22">
        <v>3011</v>
      </c>
      <c r="O4238" s="22" t="s">
        <v>52</v>
      </c>
      <c r="P4238" s="22" t="s">
        <v>31</v>
      </c>
      <c r="Q4238" s="75">
        <v>485.09999999999997</v>
      </c>
      <c r="R4238" s="73">
        <v>0</v>
      </c>
      <c r="S4238" s="73">
        <v>261.53999999999996</v>
      </c>
    </row>
    <row r="4239" spans="1:19" x14ac:dyDescent="0.35">
      <c r="A4239" s="72">
        <v>41426</v>
      </c>
      <c r="B4239" s="22" t="s">
        <v>105</v>
      </c>
      <c r="C4239" s="72" t="s">
        <v>61</v>
      </c>
      <c r="D4239" s="60">
        <v>2916</v>
      </c>
      <c r="E4239" s="22">
        <v>50</v>
      </c>
      <c r="F4239" s="49" t="s">
        <v>10</v>
      </c>
      <c r="G4239" s="49" t="s">
        <v>6</v>
      </c>
      <c r="H4239" s="73">
        <v>24.95</v>
      </c>
      <c r="I4239" s="73" t="s">
        <v>80</v>
      </c>
      <c r="J4239" s="74">
        <v>0</v>
      </c>
      <c r="K4239" s="73">
        <v>24.95</v>
      </c>
      <c r="L4239" s="73">
        <v>12.14</v>
      </c>
      <c r="M4239" s="22">
        <v>2</v>
      </c>
      <c r="N4239" s="22">
        <v>3033</v>
      </c>
      <c r="O4239" s="22" t="s">
        <v>22</v>
      </c>
      <c r="P4239" s="22" t="s">
        <v>23</v>
      </c>
      <c r="Q4239" s="75">
        <v>49.9</v>
      </c>
      <c r="R4239" s="73">
        <v>0</v>
      </c>
      <c r="S4239" s="73">
        <v>25.619999999999997</v>
      </c>
    </row>
    <row r="4240" spans="1:19" x14ac:dyDescent="0.35">
      <c r="A4240" s="72">
        <v>41426</v>
      </c>
      <c r="B4240" s="22" t="s">
        <v>105</v>
      </c>
      <c r="C4240" s="72" t="s">
        <v>61</v>
      </c>
      <c r="D4240" s="60">
        <v>2916</v>
      </c>
      <c r="E4240" s="22">
        <v>3</v>
      </c>
      <c r="F4240" s="49" t="s">
        <v>10</v>
      </c>
      <c r="G4240" s="49" t="s">
        <v>6</v>
      </c>
      <c r="H4240" s="73">
        <v>59.95</v>
      </c>
      <c r="I4240" s="73" t="s">
        <v>83</v>
      </c>
      <c r="J4240" s="74">
        <v>0</v>
      </c>
      <c r="K4240" s="73">
        <v>59.95</v>
      </c>
      <c r="L4240" s="73">
        <v>28.73</v>
      </c>
      <c r="M4240" s="22">
        <v>25</v>
      </c>
      <c r="N4240" s="22">
        <v>3033</v>
      </c>
      <c r="O4240" s="22" t="s">
        <v>22</v>
      </c>
      <c r="P4240" s="22" t="s">
        <v>23</v>
      </c>
      <c r="Q4240" s="75">
        <v>1498.75</v>
      </c>
      <c r="R4240" s="73">
        <v>0</v>
      </c>
      <c r="S4240" s="73">
        <v>780.50000000000011</v>
      </c>
    </row>
    <row r="4241" spans="1:19" x14ac:dyDescent="0.35">
      <c r="A4241" s="72">
        <v>41426</v>
      </c>
      <c r="B4241" s="22" t="s">
        <v>105</v>
      </c>
      <c r="C4241" s="72" t="s">
        <v>61</v>
      </c>
      <c r="D4241" s="60">
        <v>2917</v>
      </c>
      <c r="E4241" s="22">
        <v>15</v>
      </c>
      <c r="F4241" s="49" t="s">
        <v>11</v>
      </c>
      <c r="G4241" s="49" t="s">
        <v>6</v>
      </c>
      <c r="H4241" s="73">
        <v>28.95</v>
      </c>
      <c r="I4241" s="73" t="s">
        <v>80</v>
      </c>
      <c r="J4241" s="74">
        <v>0</v>
      </c>
      <c r="K4241" s="73">
        <v>28.95</v>
      </c>
      <c r="L4241" s="73">
        <v>17.53</v>
      </c>
      <c r="M4241" s="22">
        <v>4</v>
      </c>
      <c r="N4241" s="22">
        <v>3012</v>
      </c>
      <c r="O4241" s="22" t="s">
        <v>36</v>
      </c>
      <c r="P4241" s="22" t="s">
        <v>34</v>
      </c>
      <c r="Q4241" s="75">
        <v>115.8</v>
      </c>
      <c r="R4241" s="73">
        <v>0</v>
      </c>
      <c r="S4241" s="73">
        <v>45.679999999999993</v>
      </c>
    </row>
    <row r="4242" spans="1:19" x14ac:dyDescent="0.35">
      <c r="A4242" s="72">
        <v>41426</v>
      </c>
      <c r="B4242" s="22" t="s">
        <v>105</v>
      </c>
      <c r="C4242" s="72" t="s">
        <v>61</v>
      </c>
      <c r="D4242" s="60">
        <v>2918</v>
      </c>
      <c r="E4242" s="22">
        <v>29</v>
      </c>
      <c r="F4242" s="49" t="s">
        <v>10</v>
      </c>
      <c r="G4242" s="49" t="s">
        <v>6</v>
      </c>
      <c r="H4242" s="73">
        <v>40.950000000000003</v>
      </c>
      <c r="I4242" s="73" t="s">
        <v>82</v>
      </c>
      <c r="J4242" s="74">
        <v>0</v>
      </c>
      <c r="K4242" s="73">
        <v>40.950000000000003</v>
      </c>
      <c r="L4242" s="73">
        <v>15.51</v>
      </c>
      <c r="M4242" s="22">
        <v>7</v>
      </c>
      <c r="N4242" s="22">
        <v>3024</v>
      </c>
      <c r="O4242" s="22" t="s">
        <v>47</v>
      </c>
      <c r="P4242" s="22" t="s">
        <v>41</v>
      </c>
      <c r="Q4242" s="75">
        <v>286.65000000000003</v>
      </c>
      <c r="R4242" s="73">
        <v>0</v>
      </c>
      <c r="S4242" s="73">
        <v>178.08000000000004</v>
      </c>
    </row>
    <row r="4243" spans="1:19" x14ac:dyDescent="0.35">
      <c r="A4243" s="72">
        <v>41426</v>
      </c>
      <c r="B4243" s="22" t="s">
        <v>105</v>
      </c>
      <c r="C4243" s="72" t="s">
        <v>61</v>
      </c>
      <c r="D4243" s="60">
        <v>2919</v>
      </c>
      <c r="E4243" s="22">
        <v>28</v>
      </c>
      <c r="F4243" s="49" t="s">
        <v>11</v>
      </c>
      <c r="G4243" s="49" t="s">
        <v>6</v>
      </c>
      <c r="H4243" s="73">
        <v>0.95</v>
      </c>
      <c r="I4243" s="73" t="s">
        <v>78</v>
      </c>
      <c r="J4243" s="74">
        <v>0</v>
      </c>
      <c r="K4243" s="73">
        <v>0.95</v>
      </c>
      <c r="L4243" s="73">
        <v>0.5</v>
      </c>
      <c r="M4243" s="22">
        <v>34</v>
      </c>
      <c r="N4243" s="22">
        <v>3015</v>
      </c>
      <c r="O4243" s="22" t="s">
        <v>37</v>
      </c>
      <c r="P4243" s="22" t="s">
        <v>29</v>
      </c>
      <c r="Q4243" s="75">
        <v>32.299999999999997</v>
      </c>
      <c r="R4243" s="73">
        <v>0</v>
      </c>
      <c r="S4243" s="73">
        <v>15.299999999999999</v>
      </c>
    </row>
    <row r="4244" spans="1:19" x14ac:dyDescent="0.35">
      <c r="A4244" s="72">
        <v>41426</v>
      </c>
      <c r="B4244" s="22" t="s">
        <v>105</v>
      </c>
      <c r="C4244" s="72" t="s">
        <v>61</v>
      </c>
      <c r="D4244" s="60">
        <v>2920</v>
      </c>
      <c r="E4244" s="22">
        <v>6</v>
      </c>
      <c r="F4244" s="49" t="s">
        <v>10</v>
      </c>
      <c r="G4244" s="49" t="s">
        <v>6</v>
      </c>
      <c r="H4244" s="73">
        <v>55.95</v>
      </c>
      <c r="I4244" s="73" t="s">
        <v>83</v>
      </c>
      <c r="J4244" s="74">
        <v>0</v>
      </c>
      <c r="K4244" s="73">
        <v>55.95</v>
      </c>
      <c r="L4244" s="73">
        <v>16.059999999999999</v>
      </c>
      <c r="M4244" s="22">
        <v>24</v>
      </c>
      <c r="N4244" s="22">
        <v>3017</v>
      </c>
      <c r="O4244" s="22" t="s">
        <v>32</v>
      </c>
      <c r="P4244" s="22" t="s">
        <v>29</v>
      </c>
      <c r="Q4244" s="75">
        <v>1342.8000000000002</v>
      </c>
      <c r="R4244" s="73">
        <v>0</v>
      </c>
      <c r="S4244" s="73">
        <v>957.36</v>
      </c>
    </row>
    <row r="4245" spans="1:19" x14ac:dyDescent="0.35">
      <c r="A4245" s="72">
        <v>41427</v>
      </c>
      <c r="B4245" s="22" t="s">
        <v>99</v>
      </c>
      <c r="C4245" s="72" t="s">
        <v>61</v>
      </c>
      <c r="D4245" s="60">
        <v>2921</v>
      </c>
      <c r="E4245" s="22">
        <v>8</v>
      </c>
      <c r="F4245" s="49" t="s">
        <v>9</v>
      </c>
      <c r="G4245" s="49" t="s">
        <v>6</v>
      </c>
      <c r="H4245" s="73">
        <v>7.95</v>
      </c>
      <c r="I4245" s="73" t="s">
        <v>78</v>
      </c>
      <c r="J4245" s="74">
        <v>0.1</v>
      </c>
      <c r="K4245" s="73">
        <v>7.16</v>
      </c>
      <c r="L4245" s="73">
        <v>4.53</v>
      </c>
      <c r="M4245" s="22">
        <v>14</v>
      </c>
      <c r="N4245" s="22">
        <v>3032</v>
      </c>
      <c r="O4245" s="22" t="s">
        <v>30</v>
      </c>
      <c r="P4245" s="22" t="s">
        <v>31</v>
      </c>
      <c r="Q4245" s="75">
        <v>100.24000000000001</v>
      </c>
      <c r="R4245" s="73">
        <v>0.79</v>
      </c>
      <c r="S4245" s="73">
        <v>36.82</v>
      </c>
    </row>
    <row r="4246" spans="1:19" x14ac:dyDescent="0.35">
      <c r="A4246" s="72">
        <v>41427</v>
      </c>
      <c r="B4246" s="22" t="s">
        <v>99</v>
      </c>
      <c r="C4246" s="72" t="s">
        <v>61</v>
      </c>
      <c r="D4246" s="60">
        <v>2922</v>
      </c>
      <c r="E4246" s="22">
        <v>32</v>
      </c>
      <c r="F4246" s="49" t="s">
        <v>11</v>
      </c>
      <c r="G4246" s="49" t="s">
        <v>6</v>
      </c>
      <c r="H4246" s="73">
        <v>22.95</v>
      </c>
      <c r="I4246" s="73" t="s">
        <v>80</v>
      </c>
      <c r="J4246" s="74">
        <v>0</v>
      </c>
      <c r="K4246" s="73">
        <v>22.95</v>
      </c>
      <c r="L4246" s="73">
        <v>11.78</v>
      </c>
      <c r="M4246" s="22">
        <v>8</v>
      </c>
      <c r="N4246" s="22">
        <v>3017</v>
      </c>
      <c r="O4246" s="22" t="s">
        <v>32</v>
      </c>
      <c r="P4246" s="22" t="s">
        <v>29</v>
      </c>
      <c r="Q4246" s="75">
        <v>183.6</v>
      </c>
      <c r="R4246" s="73">
        <v>0</v>
      </c>
      <c r="S4246" s="73">
        <v>89.36</v>
      </c>
    </row>
    <row r="4247" spans="1:19" x14ac:dyDescent="0.35">
      <c r="A4247" s="72">
        <v>41427</v>
      </c>
      <c r="B4247" s="22" t="s">
        <v>99</v>
      </c>
      <c r="C4247" s="72" t="s">
        <v>61</v>
      </c>
      <c r="D4247" s="60">
        <v>2923</v>
      </c>
      <c r="E4247" s="22">
        <v>7</v>
      </c>
      <c r="F4247" s="49" t="s">
        <v>10</v>
      </c>
      <c r="G4247" s="49" t="s">
        <v>6</v>
      </c>
      <c r="H4247" s="73">
        <v>20.95</v>
      </c>
      <c r="I4247" s="73" t="s">
        <v>80</v>
      </c>
      <c r="J4247" s="74">
        <v>0.1</v>
      </c>
      <c r="K4247" s="73">
        <v>18.86</v>
      </c>
      <c r="L4247" s="73">
        <v>10.039999999999999</v>
      </c>
      <c r="M4247" s="22">
        <v>18</v>
      </c>
      <c r="N4247" s="22">
        <v>3014</v>
      </c>
      <c r="O4247" s="22" t="s">
        <v>24</v>
      </c>
      <c r="P4247" s="22" t="s">
        <v>25</v>
      </c>
      <c r="Q4247" s="75">
        <v>339.48</v>
      </c>
      <c r="R4247" s="73">
        <v>2.09</v>
      </c>
      <c r="S4247" s="73">
        <v>158.76</v>
      </c>
    </row>
    <row r="4248" spans="1:19" x14ac:dyDescent="0.35">
      <c r="A4248" s="72">
        <v>41427</v>
      </c>
      <c r="B4248" s="22" t="s">
        <v>99</v>
      </c>
      <c r="C4248" s="72" t="s">
        <v>61</v>
      </c>
      <c r="D4248" s="60">
        <v>2924</v>
      </c>
      <c r="E4248" s="22">
        <v>20</v>
      </c>
      <c r="F4248" s="49" t="s">
        <v>9</v>
      </c>
      <c r="G4248" s="49" t="s">
        <v>6</v>
      </c>
      <c r="H4248" s="73">
        <v>16.95</v>
      </c>
      <c r="I4248" s="73" t="s">
        <v>79</v>
      </c>
      <c r="J4248" s="74">
        <v>0</v>
      </c>
      <c r="K4248" s="73">
        <v>16.95</v>
      </c>
      <c r="L4248" s="73">
        <v>6.76</v>
      </c>
      <c r="M4248" s="22">
        <v>7</v>
      </c>
      <c r="N4248" s="22">
        <v>3013</v>
      </c>
      <c r="O4248" s="22" t="s">
        <v>33</v>
      </c>
      <c r="P4248" s="22" t="s">
        <v>34</v>
      </c>
      <c r="Q4248" s="75">
        <v>118.64999999999999</v>
      </c>
      <c r="R4248" s="73">
        <v>0</v>
      </c>
      <c r="S4248" s="73">
        <v>71.33</v>
      </c>
    </row>
    <row r="4249" spans="1:19" x14ac:dyDescent="0.35">
      <c r="A4249" s="72">
        <v>41427</v>
      </c>
      <c r="B4249" s="22" t="s">
        <v>99</v>
      </c>
      <c r="C4249" s="72" t="s">
        <v>61</v>
      </c>
      <c r="D4249" s="60">
        <v>2924</v>
      </c>
      <c r="E4249" s="22">
        <v>40</v>
      </c>
      <c r="F4249" s="49" t="s">
        <v>9</v>
      </c>
      <c r="G4249" s="49" t="s">
        <v>6</v>
      </c>
      <c r="H4249" s="73">
        <v>16.95</v>
      </c>
      <c r="I4249" s="73" t="s">
        <v>79</v>
      </c>
      <c r="J4249" s="74">
        <v>0</v>
      </c>
      <c r="K4249" s="73">
        <v>16.95</v>
      </c>
      <c r="L4249" s="73">
        <v>6.53</v>
      </c>
      <c r="M4249" s="22">
        <v>32</v>
      </c>
      <c r="N4249" s="22">
        <v>3013</v>
      </c>
      <c r="O4249" s="22" t="s">
        <v>33</v>
      </c>
      <c r="P4249" s="22" t="s">
        <v>34</v>
      </c>
      <c r="Q4249" s="75">
        <v>542.4</v>
      </c>
      <c r="R4249" s="73">
        <v>0</v>
      </c>
      <c r="S4249" s="73">
        <v>333.43999999999994</v>
      </c>
    </row>
    <row r="4250" spans="1:19" x14ac:dyDescent="0.35">
      <c r="A4250" s="72">
        <v>41427</v>
      </c>
      <c r="B4250" s="22" t="s">
        <v>99</v>
      </c>
      <c r="C4250" s="72" t="s">
        <v>61</v>
      </c>
      <c r="D4250" s="60">
        <v>2924</v>
      </c>
      <c r="E4250" s="22">
        <v>2</v>
      </c>
      <c r="F4250" s="49" t="s">
        <v>9</v>
      </c>
      <c r="G4250" s="49" t="s">
        <v>6</v>
      </c>
      <c r="H4250" s="73">
        <v>44.95</v>
      </c>
      <c r="I4250" s="73" t="s">
        <v>82</v>
      </c>
      <c r="J4250" s="74">
        <v>0</v>
      </c>
      <c r="K4250" s="73">
        <v>44.95</v>
      </c>
      <c r="L4250" s="73">
        <v>27.95</v>
      </c>
      <c r="M4250" s="22">
        <v>12</v>
      </c>
      <c r="N4250" s="22">
        <v>3013</v>
      </c>
      <c r="O4250" s="22" t="s">
        <v>33</v>
      </c>
      <c r="P4250" s="22" t="s">
        <v>34</v>
      </c>
      <c r="Q4250" s="75">
        <v>539.40000000000009</v>
      </c>
      <c r="R4250" s="73">
        <v>0</v>
      </c>
      <c r="S4250" s="73">
        <v>204.00000000000006</v>
      </c>
    </row>
    <row r="4251" spans="1:19" x14ac:dyDescent="0.35">
      <c r="A4251" s="72">
        <v>41427</v>
      </c>
      <c r="B4251" s="22" t="s">
        <v>99</v>
      </c>
      <c r="C4251" s="72" t="s">
        <v>61</v>
      </c>
      <c r="D4251" s="60">
        <v>2925</v>
      </c>
      <c r="E4251" s="22">
        <v>15</v>
      </c>
      <c r="F4251" s="49" t="s">
        <v>10</v>
      </c>
      <c r="G4251" s="49" t="s">
        <v>6</v>
      </c>
      <c r="H4251" s="73">
        <v>28.95</v>
      </c>
      <c r="I4251" s="73" t="s">
        <v>80</v>
      </c>
      <c r="J4251" s="74">
        <v>0.1</v>
      </c>
      <c r="K4251" s="73">
        <v>26.06</v>
      </c>
      <c r="L4251" s="73">
        <v>17.53</v>
      </c>
      <c r="M4251" s="22">
        <v>39</v>
      </c>
      <c r="N4251" s="22">
        <v>3019</v>
      </c>
      <c r="O4251" s="22" t="s">
        <v>28</v>
      </c>
      <c r="P4251" s="22" t="s">
        <v>29</v>
      </c>
      <c r="Q4251" s="75">
        <v>1016.3399999999999</v>
      </c>
      <c r="R4251" s="73">
        <v>2.8900000000000006</v>
      </c>
      <c r="S4251" s="73">
        <v>332.6699999999999</v>
      </c>
    </row>
    <row r="4252" spans="1:19" x14ac:dyDescent="0.35">
      <c r="A4252" s="72">
        <v>41427</v>
      </c>
      <c r="B4252" s="22" t="s">
        <v>99</v>
      </c>
      <c r="C4252" s="72" t="s">
        <v>61</v>
      </c>
      <c r="D4252" s="60">
        <v>2926</v>
      </c>
      <c r="E4252" s="22">
        <v>34</v>
      </c>
      <c r="F4252" s="49" t="s">
        <v>9</v>
      </c>
      <c r="G4252" s="49" t="s">
        <v>6</v>
      </c>
      <c r="H4252" s="73">
        <v>37.950000000000003</v>
      </c>
      <c r="I4252" s="73" t="s">
        <v>81</v>
      </c>
      <c r="J4252" s="74">
        <v>0</v>
      </c>
      <c r="K4252" s="73">
        <v>37.950000000000003</v>
      </c>
      <c r="L4252" s="73">
        <v>15.35</v>
      </c>
      <c r="M4252" s="22">
        <v>2</v>
      </c>
      <c r="N4252" s="22">
        <v>3029</v>
      </c>
      <c r="O4252" s="22" t="s">
        <v>46</v>
      </c>
      <c r="P4252" s="22" t="s">
        <v>23</v>
      </c>
      <c r="Q4252" s="75">
        <v>75.900000000000006</v>
      </c>
      <c r="R4252" s="73">
        <v>0</v>
      </c>
      <c r="S4252" s="73">
        <v>45.2</v>
      </c>
    </row>
    <row r="4253" spans="1:19" x14ac:dyDescent="0.35">
      <c r="A4253" s="72">
        <v>41427</v>
      </c>
      <c r="B4253" s="22" t="s">
        <v>99</v>
      </c>
      <c r="C4253" s="72" t="s">
        <v>61</v>
      </c>
      <c r="D4253" s="60">
        <v>2927</v>
      </c>
      <c r="E4253" s="22">
        <v>31</v>
      </c>
      <c r="F4253" s="49" t="s">
        <v>11</v>
      </c>
      <c r="G4253" s="49" t="s">
        <v>6</v>
      </c>
      <c r="H4253" s="73">
        <v>0.95</v>
      </c>
      <c r="I4253" s="73" t="s">
        <v>78</v>
      </c>
      <c r="J4253" s="74">
        <v>0</v>
      </c>
      <c r="K4253" s="73">
        <v>0.95</v>
      </c>
      <c r="L4253" s="73">
        <v>0.34</v>
      </c>
      <c r="M4253" s="22">
        <v>27</v>
      </c>
      <c r="N4253" s="22">
        <v>3027</v>
      </c>
      <c r="O4253" s="22" t="s">
        <v>50</v>
      </c>
      <c r="P4253" s="22" t="s">
        <v>23</v>
      </c>
      <c r="Q4253" s="75">
        <v>25.65</v>
      </c>
      <c r="R4253" s="73">
        <v>0</v>
      </c>
      <c r="S4253" s="73">
        <v>16.469999999999995</v>
      </c>
    </row>
    <row r="4254" spans="1:19" x14ac:dyDescent="0.35">
      <c r="A4254" s="72">
        <v>41427</v>
      </c>
      <c r="B4254" s="22" t="s">
        <v>99</v>
      </c>
      <c r="C4254" s="72" t="s">
        <v>61</v>
      </c>
      <c r="D4254" s="60">
        <v>2928</v>
      </c>
      <c r="E4254" s="22">
        <v>48</v>
      </c>
      <c r="F4254" s="49" t="s">
        <v>10</v>
      </c>
      <c r="G4254" s="49" t="s">
        <v>6</v>
      </c>
      <c r="H4254" s="73">
        <v>3.95</v>
      </c>
      <c r="I4254" s="73" t="s">
        <v>78</v>
      </c>
      <c r="J4254" s="74">
        <v>0</v>
      </c>
      <c r="K4254" s="73">
        <v>3.95</v>
      </c>
      <c r="L4254" s="73">
        <v>1.43</v>
      </c>
      <c r="M4254" s="22">
        <v>23</v>
      </c>
      <c r="N4254" s="22">
        <v>3012</v>
      </c>
      <c r="O4254" s="22" t="s">
        <v>36</v>
      </c>
      <c r="P4254" s="22" t="s">
        <v>34</v>
      </c>
      <c r="Q4254" s="75">
        <v>90.850000000000009</v>
      </c>
      <c r="R4254" s="73">
        <v>0</v>
      </c>
      <c r="S4254" s="73">
        <v>57.960000000000008</v>
      </c>
    </row>
    <row r="4255" spans="1:19" x14ac:dyDescent="0.35">
      <c r="A4255" s="72">
        <v>41427</v>
      </c>
      <c r="B4255" s="22" t="s">
        <v>99</v>
      </c>
      <c r="C4255" s="72" t="s">
        <v>61</v>
      </c>
      <c r="D4255" s="60">
        <v>2929</v>
      </c>
      <c r="E4255" s="22">
        <v>26</v>
      </c>
      <c r="F4255" s="49" t="s">
        <v>9</v>
      </c>
      <c r="G4255" s="49" t="s">
        <v>6</v>
      </c>
      <c r="H4255" s="73">
        <v>0.95</v>
      </c>
      <c r="I4255" s="73" t="s">
        <v>78</v>
      </c>
      <c r="J4255" s="74">
        <v>0.1</v>
      </c>
      <c r="K4255" s="73">
        <v>0.86</v>
      </c>
      <c r="L4255" s="73">
        <v>0.42</v>
      </c>
      <c r="M4255" s="22">
        <v>20</v>
      </c>
      <c r="N4255" s="22">
        <v>3025</v>
      </c>
      <c r="O4255" s="22" t="s">
        <v>35</v>
      </c>
      <c r="P4255" s="22" t="s">
        <v>31</v>
      </c>
      <c r="Q4255" s="75">
        <v>17.2</v>
      </c>
      <c r="R4255" s="73">
        <v>8.9999999999999969E-2</v>
      </c>
      <c r="S4255" s="73">
        <v>8.8000000000000007</v>
      </c>
    </row>
    <row r="4256" spans="1:19" x14ac:dyDescent="0.35">
      <c r="A4256" s="72">
        <v>41427</v>
      </c>
      <c r="B4256" s="22" t="s">
        <v>99</v>
      </c>
      <c r="C4256" s="72" t="s">
        <v>61</v>
      </c>
      <c r="D4256" s="60">
        <v>2930</v>
      </c>
      <c r="E4256" s="22">
        <v>14</v>
      </c>
      <c r="F4256" s="49" t="s">
        <v>11</v>
      </c>
      <c r="G4256" s="49" t="s">
        <v>6</v>
      </c>
      <c r="H4256" s="73">
        <v>31.95</v>
      </c>
      <c r="I4256" s="73" t="s">
        <v>81</v>
      </c>
      <c r="J4256" s="74">
        <v>0</v>
      </c>
      <c r="K4256" s="73">
        <v>31.95</v>
      </c>
      <c r="L4256" s="73">
        <v>17.38</v>
      </c>
      <c r="M4256" s="22">
        <v>4</v>
      </c>
      <c r="N4256" s="22">
        <v>3022</v>
      </c>
      <c r="O4256" s="22" t="s">
        <v>43</v>
      </c>
      <c r="P4256" s="22" t="s">
        <v>44</v>
      </c>
      <c r="Q4256" s="75">
        <v>127.8</v>
      </c>
      <c r="R4256" s="73">
        <v>0</v>
      </c>
      <c r="S4256" s="73">
        <v>58.28</v>
      </c>
    </row>
    <row r="4257" spans="1:19" x14ac:dyDescent="0.35">
      <c r="A4257" s="72">
        <v>41427</v>
      </c>
      <c r="B4257" s="22" t="s">
        <v>99</v>
      </c>
      <c r="C4257" s="72" t="s">
        <v>61</v>
      </c>
      <c r="D4257" s="60">
        <v>2931</v>
      </c>
      <c r="E4257" s="22">
        <v>17</v>
      </c>
      <c r="F4257" s="49" t="s">
        <v>10</v>
      </c>
      <c r="G4257" s="49" t="s">
        <v>6</v>
      </c>
      <c r="H4257" s="73">
        <v>49.95</v>
      </c>
      <c r="I4257" s="73" t="s">
        <v>82</v>
      </c>
      <c r="J4257" s="74">
        <v>0</v>
      </c>
      <c r="K4257" s="73">
        <v>49.95</v>
      </c>
      <c r="L4257" s="73">
        <v>23.93</v>
      </c>
      <c r="M4257" s="22">
        <v>24</v>
      </c>
      <c r="N4257" s="22">
        <v>3023</v>
      </c>
      <c r="O4257" s="22" t="s">
        <v>38</v>
      </c>
      <c r="P4257" s="22" t="s">
        <v>23</v>
      </c>
      <c r="Q4257" s="75">
        <v>1198.8000000000002</v>
      </c>
      <c r="R4257" s="73">
        <v>0</v>
      </c>
      <c r="S4257" s="73">
        <v>624.48</v>
      </c>
    </row>
    <row r="4258" spans="1:19" x14ac:dyDescent="0.35">
      <c r="A4258" s="72">
        <v>41428</v>
      </c>
      <c r="B4258" s="22" t="s">
        <v>100</v>
      </c>
      <c r="C4258" s="72" t="s">
        <v>61</v>
      </c>
      <c r="D4258" s="60">
        <v>2932</v>
      </c>
      <c r="E4258" s="22">
        <v>34</v>
      </c>
      <c r="F4258" s="49" t="s">
        <v>7</v>
      </c>
      <c r="G4258" s="49" t="s">
        <v>6</v>
      </c>
      <c r="H4258" s="73">
        <v>37.950000000000003</v>
      </c>
      <c r="I4258" s="73" t="s">
        <v>81</v>
      </c>
      <c r="J4258" s="74">
        <v>0</v>
      </c>
      <c r="K4258" s="73">
        <v>37.950000000000003</v>
      </c>
      <c r="L4258" s="73">
        <v>15.35</v>
      </c>
      <c r="M4258" s="22">
        <v>14</v>
      </c>
      <c r="N4258" s="22">
        <v>3019</v>
      </c>
      <c r="O4258" s="22" t="s">
        <v>28</v>
      </c>
      <c r="P4258" s="22" t="s">
        <v>29</v>
      </c>
      <c r="Q4258" s="75">
        <v>531.30000000000007</v>
      </c>
      <c r="R4258" s="73">
        <v>0</v>
      </c>
      <c r="S4258" s="73">
        <v>316.40000000000003</v>
      </c>
    </row>
    <row r="4259" spans="1:19" x14ac:dyDescent="0.35">
      <c r="A4259" s="72">
        <v>41428</v>
      </c>
      <c r="B4259" s="22" t="s">
        <v>100</v>
      </c>
      <c r="C4259" s="72" t="s">
        <v>61</v>
      </c>
      <c r="D4259" s="60">
        <v>2932</v>
      </c>
      <c r="E4259" s="22">
        <v>20</v>
      </c>
      <c r="F4259" s="49" t="s">
        <v>7</v>
      </c>
      <c r="G4259" s="49" t="s">
        <v>6</v>
      </c>
      <c r="H4259" s="73">
        <v>16.95</v>
      </c>
      <c r="I4259" s="73" t="s">
        <v>79</v>
      </c>
      <c r="J4259" s="74">
        <v>0</v>
      </c>
      <c r="K4259" s="73">
        <v>16.95</v>
      </c>
      <c r="L4259" s="73">
        <v>6.76</v>
      </c>
      <c r="M4259" s="22">
        <v>19</v>
      </c>
      <c r="N4259" s="22">
        <v>3019</v>
      </c>
      <c r="O4259" s="22" t="s">
        <v>28</v>
      </c>
      <c r="P4259" s="22" t="s">
        <v>29</v>
      </c>
      <c r="Q4259" s="75">
        <v>322.05</v>
      </c>
      <c r="R4259" s="73">
        <v>0</v>
      </c>
      <c r="S4259" s="73">
        <v>193.60999999999999</v>
      </c>
    </row>
    <row r="4260" spans="1:19" x14ac:dyDescent="0.35">
      <c r="A4260" s="72">
        <v>41428</v>
      </c>
      <c r="B4260" s="22" t="s">
        <v>100</v>
      </c>
      <c r="C4260" s="72" t="s">
        <v>61</v>
      </c>
      <c r="D4260" s="60">
        <v>2933</v>
      </c>
      <c r="E4260" s="22">
        <v>34</v>
      </c>
      <c r="F4260" s="49" t="s">
        <v>9</v>
      </c>
      <c r="G4260" s="49" t="s">
        <v>6</v>
      </c>
      <c r="H4260" s="73">
        <v>37.950000000000003</v>
      </c>
      <c r="I4260" s="73" t="s">
        <v>81</v>
      </c>
      <c r="J4260" s="74">
        <v>0</v>
      </c>
      <c r="K4260" s="73">
        <v>37.950000000000003</v>
      </c>
      <c r="L4260" s="73">
        <v>15.35</v>
      </c>
      <c r="M4260" s="22">
        <v>1</v>
      </c>
      <c r="N4260" s="22">
        <v>3016</v>
      </c>
      <c r="O4260" s="22" t="s">
        <v>42</v>
      </c>
      <c r="P4260" s="22" t="s">
        <v>29</v>
      </c>
      <c r="Q4260" s="75">
        <v>37.950000000000003</v>
      </c>
      <c r="R4260" s="73">
        <v>0</v>
      </c>
      <c r="S4260" s="73">
        <v>22.6</v>
      </c>
    </row>
    <row r="4261" spans="1:19" x14ac:dyDescent="0.35">
      <c r="A4261" s="72">
        <v>41428</v>
      </c>
      <c r="B4261" s="22" t="s">
        <v>100</v>
      </c>
      <c r="C4261" s="72" t="s">
        <v>61</v>
      </c>
      <c r="D4261" s="60">
        <v>2934</v>
      </c>
      <c r="E4261" s="22">
        <v>31</v>
      </c>
      <c r="F4261" s="49" t="s">
        <v>9</v>
      </c>
      <c r="G4261" s="49" t="s">
        <v>6</v>
      </c>
      <c r="H4261" s="73">
        <v>0.95</v>
      </c>
      <c r="I4261" s="73" t="s">
        <v>78</v>
      </c>
      <c r="J4261" s="74">
        <v>0.1</v>
      </c>
      <c r="K4261" s="73">
        <v>0.86</v>
      </c>
      <c r="L4261" s="73">
        <v>0.34</v>
      </c>
      <c r="M4261" s="22">
        <v>29</v>
      </c>
      <c r="N4261" s="22">
        <v>3018</v>
      </c>
      <c r="O4261" s="22" t="s">
        <v>49</v>
      </c>
      <c r="P4261" s="22" t="s">
        <v>41</v>
      </c>
      <c r="Q4261" s="75">
        <v>24.94</v>
      </c>
      <c r="R4261" s="73">
        <v>8.9999999999999969E-2</v>
      </c>
      <c r="S4261" s="73">
        <v>15.08</v>
      </c>
    </row>
    <row r="4262" spans="1:19" x14ac:dyDescent="0.35">
      <c r="A4262" s="72">
        <v>41428</v>
      </c>
      <c r="B4262" s="22" t="s">
        <v>100</v>
      </c>
      <c r="C4262" s="72" t="s">
        <v>61</v>
      </c>
      <c r="D4262" s="60">
        <v>2935</v>
      </c>
      <c r="E4262" s="22">
        <v>6</v>
      </c>
      <c r="F4262" s="49" t="s">
        <v>8</v>
      </c>
      <c r="G4262" s="49" t="s">
        <v>6</v>
      </c>
      <c r="H4262" s="73">
        <v>55.95</v>
      </c>
      <c r="I4262" s="73" t="s">
        <v>83</v>
      </c>
      <c r="J4262" s="74">
        <v>0</v>
      </c>
      <c r="K4262" s="73">
        <v>55.95</v>
      </c>
      <c r="L4262" s="73">
        <v>16.059999999999999</v>
      </c>
      <c r="M4262" s="22">
        <v>23</v>
      </c>
      <c r="N4262" s="22">
        <v>3013</v>
      </c>
      <c r="O4262" s="22" t="s">
        <v>33</v>
      </c>
      <c r="P4262" s="22" t="s">
        <v>34</v>
      </c>
      <c r="Q4262" s="75">
        <v>1286.8500000000001</v>
      </c>
      <c r="R4262" s="73">
        <v>0</v>
      </c>
      <c r="S4262" s="73">
        <v>917.47</v>
      </c>
    </row>
    <row r="4263" spans="1:19" x14ac:dyDescent="0.35">
      <c r="A4263" s="72">
        <v>41428</v>
      </c>
      <c r="B4263" s="22" t="s">
        <v>100</v>
      </c>
      <c r="C4263" s="72" t="s">
        <v>61</v>
      </c>
      <c r="D4263" s="60">
        <v>2936</v>
      </c>
      <c r="E4263" s="22">
        <v>35</v>
      </c>
      <c r="F4263" s="49" t="s">
        <v>9</v>
      </c>
      <c r="G4263" s="49" t="s">
        <v>6</v>
      </c>
      <c r="H4263" s="73">
        <v>0.95</v>
      </c>
      <c r="I4263" s="73" t="s">
        <v>78</v>
      </c>
      <c r="J4263" s="74">
        <v>0</v>
      </c>
      <c r="K4263" s="73">
        <v>0.95</v>
      </c>
      <c r="L4263" s="73">
        <v>0.47</v>
      </c>
      <c r="M4263" s="22">
        <v>27</v>
      </c>
      <c r="N4263" s="22">
        <v>3012</v>
      </c>
      <c r="O4263" s="22" t="s">
        <v>36</v>
      </c>
      <c r="P4263" s="22" t="s">
        <v>34</v>
      </c>
      <c r="Q4263" s="75">
        <v>25.65</v>
      </c>
      <c r="R4263" s="73">
        <v>0</v>
      </c>
      <c r="S4263" s="73">
        <v>12.959999999999999</v>
      </c>
    </row>
    <row r="4264" spans="1:19" x14ac:dyDescent="0.35">
      <c r="A4264" s="72">
        <v>41428</v>
      </c>
      <c r="B4264" s="22" t="s">
        <v>100</v>
      </c>
      <c r="C4264" s="72" t="s">
        <v>61</v>
      </c>
      <c r="D4264" s="60">
        <v>2937</v>
      </c>
      <c r="E4264" s="22">
        <v>36</v>
      </c>
      <c r="F4264" s="49" t="s">
        <v>8</v>
      </c>
      <c r="G4264" s="49" t="s">
        <v>6</v>
      </c>
      <c r="H4264" s="73">
        <v>26.95</v>
      </c>
      <c r="I4264" s="73" t="s">
        <v>80</v>
      </c>
      <c r="J4264" s="74">
        <v>0.1</v>
      </c>
      <c r="K4264" s="73">
        <v>24.26</v>
      </c>
      <c r="L4264" s="73">
        <v>12.53</v>
      </c>
      <c r="M4264" s="22">
        <v>38</v>
      </c>
      <c r="N4264" s="22">
        <v>3021</v>
      </c>
      <c r="O4264" s="22" t="s">
        <v>26</v>
      </c>
      <c r="P4264" s="22" t="s">
        <v>27</v>
      </c>
      <c r="Q4264" s="75">
        <v>921.88000000000011</v>
      </c>
      <c r="R4264" s="73">
        <v>2.6899999999999977</v>
      </c>
      <c r="S4264" s="73">
        <v>445.74000000000007</v>
      </c>
    </row>
    <row r="4265" spans="1:19" x14ac:dyDescent="0.35">
      <c r="A4265" s="72">
        <v>41428</v>
      </c>
      <c r="B4265" s="22" t="s">
        <v>100</v>
      </c>
      <c r="C4265" s="72" t="s">
        <v>61</v>
      </c>
      <c r="D4265" s="60">
        <v>2938</v>
      </c>
      <c r="E4265" s="22">
        <v>37</v>
      </c>
      <c r="F4265" s="49" t="s">
        <v>7</v>
      </c>
      <c r="G4265" s="49" t="s">
        <v>6</v>
      </c>
      <c r="H4265" s="73">
        <v>24.95</v>
      </c>
      <c r="I4265" s="73" t="s">
        <v>80</v>
      </c>
      <c r="J4265" s="74">
        <v>0</v>
      </c>
      <c r="K4265" s="73">
        <v>24.95</v>
      </c>
      <c r="L4265" s="73">
        <v>9.3800000000000008</v>
      </c>
      <c r="M4265" s="22">
        <v>11</v>
      </c>
      <c r="N4265" s="22">
        <v>3018</v>
      </c>
      <c r="O4265" s="22" t="s">
        <v>49</v>
      </c>
      <c r="P4265" s="22" t="s">
        <v>41</v>
      </c>
      <c r="Q4265" s="75">
        <v>274.45</v>
      </c>
      <c r="R4265" s="73">
        <v>0</v>
      </c>
      <c r="S4265" s="73">
        <v>171.26999999999998</v>
      </c>
    </row>
    <row r="4266" spans="1:19" x14ac:dyDescent="0.35">
      <c r="A4266" s="72">
        <v>41428</v>
      </c>
      <c r="B4266" s="22" t="s">
        <v>100</v>
      </c>
      <c r="C4266" s="72" t="s">
        <v>61</v>
      </c>
      <c r="D4266" s="60">
        <v>2939</v>
      </c>
      <c r="E4266" s="22">
        <v>10</v>
      </c>
      <c r="F4266" s="49" t="s">
        <v>9</v>
      </c>
      <c r="G4266" s="49" t="s">
        <v>6</v>
      </c>
      <c r="H4266" s="73">
        <v>34.950000000000003</v>
      </c>
      <c r="I4266" s="73" t="s">
        <v>81</v>
      </c>
      <c r="J4266" s="74">
        <v>0</v>
      </c>
      <c r="K4266" s="73">
        <v>34.950000000000003</v>
      </c>
      <c r="L4266" s="73">
        <v>22.13</v>
      </c>
      <c r="M4266" s="22">
        <v>19</v>
      </c>
      <c r="N4266" s="22">
        <v>3014</v>
      </c>
      <c r="O4266" s="22" t="s">
        <v>24</v>
      </c>
      <c r="P4266" s="22" t="s">
        <v>25</v>
      </c>
      <c r="Q4266" s="75">
        <v>664.05000000000007</v>
      </c>
      <c r="R4266" s="73">
        <v>0</v>
      </c>
      <c r="S4266" s="73">
        <v>243.58000000000007</v>
      </c>
    </row>
    <row r="4267" spans="1:19" x14ac:dyDescent="0.35">
      <c r="A4267" s="72">
        <v>41428</v>
      </c>
      <c r="B4267" s="22" t="s">
        <v>100</v>
      </c>
      <c r="C4267" s="72" t="s">
        <v>61</v>
      </c>
      <c r="D4267" s="60">
        <v>2939</v>
      </c>
      <c r="E4267" s="22">
        <v>9</v>
      </c>
      <c r="F4267" s="49" t="s">
        <v>9</v>
      </c>
      <c r="G4267" s="49" t="s">
        <v>6</v>
      </c>
      <c r="H4267" s="73">
        <v>48.95</v>
      </c>
      <c r="I4267" s="73" t="s">
        <v>82</v>
      </c>
      <c r="J4267" s="74">
        <v>0.1</v>
      </c>
      <c r="K4267" s="73">
        <v>44.06</v>
      </c>
      <c r="L4267" s="73">
        <v>24.52</v>
      </c>
      <c r="M4267" s="22">
        <v>31</v>
      </c>
      <c r="N4267" s="22">
        <v>3014</v>
      </c>
      <c r="O4267" s="22" t="s">
        <v>24</v>
      </c>
      <c r="P4267" s="22" t="s">
        <v>25</v>
      </c>
      <c r="Q4267" s="75">
        <v>1365.8600000000001</v>
      </c>
      <c r="R4267" s="73">
        <v>4.8900000000000006</v>
      </c>
      <c r="S4267" s="73">
        <v>605.74000000000012</v>
      </c>
    </row>
    <row r="4268" spans="1:19" x14ac:dyDescent="0.35">
      <c r="A4268" s="72">
        <v>41428</v>
      </c>
      <c r="B4268" s="22" t="s">
        <v>100</v>
      </c>
      <c r="C4268" s="72" t="s">
        <v>61</v>
      </c>
      <c r="D4268" s="60">
        <v>2939</v>
      </c>
      <c r="E4268" s="22">
        <v>22</v>
      </c>
      <c r="F4268" s="49" t="s">
        <v>9</v>
      </c>
      <c r="G4268" s="49" t="s">
        <v>6</v>
      </c>
      <c r="H4268" s="73">
        <v>0.95</v>
      </c>
      <c r="I4268" s="73" t="s">
        <v>78</v>
      </c>
      <c r="J4268" s="74">
        <v>0</v>
      </c>
      <c r="K4268" s="73">
        <v>0.95</v>
      </c>
      <c r="L4268" s="73">
        <v>0.56999999999999995</v>
      </c>
      <c r="M4268" s="22">
        <v>1</v>
      </c>
      <c r="N4268" s="22">
        <v>3014</v>
      </c>
      <c r="O4268" s="22" t="s">
        <v>24</v>
      </c>
      <c r="P4268" s="22" t="s">
        <v>25</v>
      </c>
      <c r="Q4268" s="75">
        <v>0.95</v>
      </c>
      <c r="R4268" s="73">
        <v>0</v>
      </c>
      <c r="S4268" s="73">
        <v>0.38</v>
      </c>
    </row>
    <row r="4269" spans="1:19" x14ac:dyDescent="0.35">
      <c r="A4269" s="72">
        <v>41428</v>
      </c>
      <c r="B4269" s="22" t="s">
        <v>100</v>
      </c>
      <c r="C4269" s="72" t="s">
        <v>61</v>
      </c>
      <c r="D4269" s="60">
        <v>2939</v>
      </c>
      <c r="E4269" s="22">
        <v>27</v>
      </c>
      <c r="F4269" s="49" t="s">
        <v>9</v>
      </c>
      <c r="G4269" s="49" t="s">
        <v>6</v>
      </c>
      <c r="H4269" s="73">
        <v>4.95</v>
      </c>
      <c r="I4269" s="73" t="s">
        <v>78</v>
      </c>
      <c r="J4269" s="74">
        <v>0</v>
      </c>
      <c r="K4269" s="73">
        <v>4.95</v>
      </c>
      <c r="L4269" s="73">
        <v>1.82</v>
      </c>
      <c r="M4269" s="22">
        <v>13</v>
      </c>
      <c r="N4269" s="22">
        <v>3014</v>
      </c>
      <c r="O4269" s="22" t="s">
        <v>24</v>
      </c>
      <c r="P4269" s="22" t="s">
        <v>25</v>
      </c>
      <c r="Q4269" s="75">
        <v>64.350000000000009</v>
      </c>
      <c r="R4269" s="73">
        <v>0</v>
      </c>
      <c r="S4269" s="73">
        <v>40.69</v>
      </c>
    </row>
    <row r="4270" spans="1:19" x14ac:dyDescent="0.35">
      <c r="A4270" s="72">
        <v>41428</v>
      </c>
      <c r="B4270" s="22" t="s">
        <v>100</v>
      </c>
      <c r="C4270" s="72" t="s">
        <v>61</v>
      </c>
      <c r="D4270" s="60">
        <v>2940</v>
      </c>
      <c r="E4270" s="22">
        <v>47</v>
      </c>
      <c r="F4270" s="49" t="s">
        <v>8</v>
      </c>
      <c r="G4270" s="49" t="s">
        <v>6</v>
      </c>
      <c r="H4270" s="73">
        <v>28.95</v>
      </c>
      <c r="I4270" s="73" t="s">
        <v>80</v>
      </c>
      <c r="J4270" s="74">
        <v>0</v>
      </c>
      <c r="K4270" s="73">
        <v>28.95</v>
      </c>
      <c r="L4270" s="73">
        <v>8.86</v>
      </c>
      <c r="M4270" s="22">
        <v>24</v>
      </c>
      <c r="N4270" s="22">
        <v>3016</v>
      </c>
      <c r="O4270" s="22" t="s">
        <v>42</v>
      </c>
      <c r="P4270" s="22" t="s">
        <v>29</v>
      </c>
      <c r="Q4270" s="75">
        <v>694.8</v>
      </c>
      <c r="R4270" s="73">
        <v>0</v>
      </c>
      <c r="S4270" s="73">
        <v>482.15999999999997</v>
      </c>
    </row>
    <row r="4271" spans="1:19" x14ac:dyDescent="0.35">
      <c r="A4271" s="72">
        <v>41428</v>
      </c>
      <c r="B4271" s="22" t="s">
        <v>100</v>
      </c>
      <c r="C4271" s="72" t="s">
        <v>61</v>
      </c>
      <c r="D4271" s="60">
        <v>2941</v>
      </c>
      <c r="E4271" s="22">
        <v>25</v>
      </c>
      <c r="F4271" s="49" t="s">
        <v>7</v>
      </c>
      <c r="G4271" s="49" t="s">
        <v>6</v>
      </c>
      <c r="H4271" s="73">
        <v>0.95</v>
      </c>
      <c r="I4271" s="73" t="s">
        <v>78</v>
      </c>
      <c r="J4271" s="74">
        <v>0</v>
      </c>
      <c r="K4271" s="73">
        <v>0.95</v>
      </c>
      <c r="L4271" s="73">
        <v>0.35</v>
      </c>
      <c r="M4271" s="22">
        <v>18</v>
      </c>
      <c r="N4271" s="22">
        <v>3018</v>
      </c>
      <c r="O4271" s="22" t="s">
        <v>49</v>
      </c>
      <c r="P4271" s="22" t="s">
        <v>41</v>
      </c>
      <c r="Q4271" s="75">
        <v>17.099999999999998</v>
      </c>
      <c r="R4271" s="73">
        <v>0</v>
      </c>
      <c r="S4271" s="73">
        <v>10.799999999999999</v>
      </c>
    </row>
    <row r="4272" spans="1:19" x14ac:dyDescent="0.35">
      <c r="A4272" s="72">
        <v>41428</v>
      </c>
      <c r="B4272" s="22" t="s">
        <v>100</v>
      </c>
      <c r="C4272" s="72" t="s">
        <v>61</v>
      </c>
      <c r="D4272" s="60">
        <v>2942</v>
      </c>
      <c r="E4272" s="22">
        <v>23</v>
      </c>
      <c r="F4272" s="49" t="s">
        <v>7</v>
      </c>
      <c r="G4272" s="49" t="s">
        <v>6</v>
      </c>
      <c r="H4272" s="73">
        <v>2.95</v>
      </c>
      <c r="I4272" s="73" t="s">
        <v>78</v>
      </c>
      <c r="J4272" s="74">
        <v>0.1</v>
      </c>
      <c r="K4272" s="73">
        <v>2.66</v>
      </c>
      <c r="L4272" s="73">
        <v>1.68</v>
      </c>
      <c r="M4272" s="22">
        <v>2</v>
      </c>
      <c r="N4272" s="22">
        <v>3012</v>
      </c>
      <c r="O4272" s="22" t="s">
        <v>36</v>
      </c>
      <c r="P4272" s="22" t="s">
        <v>34</v>
      </c>
      <c r="Q4272" s="75">
        <v>5.32</v>
      </c>
      <c r="R4272" s="73">
        <v>0.29000000000000004</v>
      </c>
      <c r="S4272" s="73">
        <v>1.9600000000000004</v>
      </c>
    </row>
    <row r="4273" spans="1:19" x14ac:dyDescent="0.35">
      <c r="A4273" s="72">
        <v>41428</v>
      </c>
      <c r="B4273" s="22" t="s">
        <v>100</v>
      </c>
      <c r="C4273" s="72" t="s">
        <v>61</v>
      </c>
      <c r="D4273" s="60">
        <v>2943</v>
      </c>
      <c r="E4273" s="22">
        <v>46</v>
      </c>
      <c r="F4273" s="49" t="s">
        <v>9</v>
      </c>
      <c r="G4273" s="49" t="s">
        <v>6</v>
      </c>
      <c r="H4273" s="73">
        <v>55.95</v>
      </c>
      <c r="I4273" s="73" t="s">
        <v>83</v>
      </c>
      <c r="J4273" s="74">
        <v>0</v>
      </c>
      <c r="K4273" s="73">
        <v>55.95</v>
      </c>
      <c r="L4273" s="73">
        <v>32.47</v>
      </c>
      <c r="M4273" s="22">
        <v>39</v>
      </c>
      <c r="N4273" s="22">
        <v>3032</v>
      </c>
      <c r="O4273" s="22" t="s">
        <v>30</v>
      </c>
      <c r="P4273" s="22" t="s">
        <v>31</v>
      </c>
      <c r="Q4273" s="75">
        <v>2182.0500000000002</v>
      </c>
      <c r="R4273" s="73">
        <v>0</v>
      </c>
      <c r="S4273" s="73">
        <v>915.72000000000014</v>
      </c>
    </row>
    <row r="4274" spans="1:19" x14ac:dyDescent="0.35">
      <c r="A4274" s="72">
        <v>41428</v>
      </c>
      <c r="B4274" s="22" t="s">
        <v>100</v>
      </c>
      <c r="C4274" s="72" t="s">
        <v>61</v>
      </c>
      <c r="D4274" s="60">
        <v>2944</v>
      </c>
      <c r="E4274" s="22">
        <v>19</v>
      </c>
      <c r="F4274" s="49" t="s">
        <v>7</v>
      </c>
      <c r="G4274" s="49" t="s">
        <v>6</v>
      </c>
      <c r="H4274" s="73">
        <v>49.95</v>
      </c>
      <c r="I4274" s="73" t="s">
        <v>82</v>
      </c>
      <c r="J4274" s="74">
        <v>0</v>
      </c>
      <c r="K4274" s="73">
        <v>49.95</v>
      </c>
      <c r="L4274" s="73">
        <v>24.77</v>
      </c>
      <c r="M4274" s="22">
        <v>40</v>
      </c>
      <c r="N4274" s="22">
        <v>3014</v>
      </c>
      <c r="O4274" s="22" t="s">
        <v>24</v>
      </c>
      <c r="P4274" s="22" t="s">
        <v>25</v>
      </c>
      <c r="Q4274" s="75">
        <v>1998</v>
      </c>
      <c r="R4274" s="73">
        <v>0</v>
      </c>
      <c r="S4274" s="73">
        <v>1007.2000000000002</v>
      </c>
    </row>
    <row r="4275" spans="1:19" x14ac:dyDescent="0.35">
      <c r="A4275" s="72">
        <v>41428</v>
      </c>
      <c r="B4275" s="22" t="s">
        <v>100</v>
      </c>
      <c r="C4275" s="72" t="s">
        <v>61</v>
      </c>
      <c r="D4275" s="60">
        <v>2945</v>
      </c>
      <c r="E4275" s="22">
        <v>40</v>
      </c>
      <c r="F4275" s="49" t="s">
        <v>9</v>
      </c>
      <c r="G4275" s="49" t="s">
        <v>6</v>
      </c>
      <c r="H4275" s="73">
        <v>16.95</v>
      </c>
      <c r="I4275" s="73" t="s">
        <v>79</v>
      </c>
      <c r="J4275" s="74">
        <v>0</v>
      </c>
      <c r="K4275" s="73">
        <v>16.95</v>
      </c>
      <c r="L4275" s="73">
        <v>6.53</v>
      </c>
      <c r="M4275" s="22">
        <v>10</v>
      </c>
      <c r="N4275" s="22">
        <v>3019</v>
      </c>
      <c r="O4275" s="22" t="s">
        <v>28</v>
      </c>
      <c r="P4275" s="22" t="s">
        <v>29</v>
      </c>
      <c r="Q4275" s="75">
        <v>169.5</v>
      </c>
      <c r="R4275" s="73">
        <v>0</v>
      </c>
      <c r="S4275" s="73">
        <v>104.19999999999999</v>
      </c>
    </row>
    <row r="4276" spans="1:19" x14ac:dyDescent="0.35">
      <c r="A4276" s="72">
        <v>41428</v>
      </c>
      <c r="B4276" s="22" t="s">
        <v>100</v>
      </c>
      <c r="C4276" s="72" t="s">
        <v>61</v>
      </c>
      <c r="D4276" s="60">
        <v>2946</v>
      </c>
      <c r="E4276" s="22">
        <v>19</v>
      </c>
      <c r="F4276" s="49" t="s">
        <v>8</v>
      </c>
      <c r="G4276" s="49" t="s">
        <v>6</v>
      </c>
      <c r="H4276" s="73">
        <v>49.95</v>
      </c>
      <c r="I4276" s="73" t="s">
        <v>82</v>
      </c>
      <c r="J4276" s="74">
        <v>0</v>
      </c>
      <c r="K4276" s="73">
        <v>49.95</v>
      </c>
      <c r="L4276" s="73">
        <v>24.77</v>
      </c>
      <c r="M4276" s="22">
        <v>18</v>
      </c>
      <c r="N4276" s="22">
        <v>3018</v>
      </c>
      <c r="O4276" s="22" t="s">
        <v>49</v>
      </c>
      <c r="P4276" s="22" t="s">
        <v>41</v>
      </c>
      <c r="Q4276" s="75">
        <v>899.1</v>
      </c>
      <c r="R4276" s="73">
        <v>0</v>
      </c>
      <c r="S4276" s="73">
        <v>453.24000000000007</v>
      </c>
    </row>
    <row r="4277" spans="1:19" x14ac:dyDescent="0.35">
      <c r="A4277" s="72">
        <v>41428</v>
      </c>
      <c r="B4277" s="22" t="s">
        <v>100</v>
      </c>
      <c r="C4277" s="72" t="s">
        <v>61</v>
      </c>
      <c r="D4277" s="60">
        <v>2947</v>
      </c>
      <c r="E4277" s="22">
        <v>42</v>
      </c>
      <c r="F4277" s="49" t="s">
        <v>7</v>
      </c>
      <c r="G4277" s="49" t="s">
        <v>6</v>
      </c>
      <c r="H4277" s="73">
        <v>35.950000000000003</v>
      </c>
      <c r="I4277" s="73" t="s">
        <v>81</v>
      </c>
      <c r="J4277" s="74">
        <v>0</v>
      </c>
      <c r="K4277" s="73">
        <v>35.950000000000003</v>
      </c>
      <c r="L4277" s="73">
        <v>20.25</v>
      </c>
      <c r="M4277" s="22">
        <v>2</v>
      </c>
      <c r="N4277" s="22">
        <v>3011</v>
      </c>
      <c r="O4277" s="22" t="s">
        <v>52</v>
      </c>
      <c r="P4277" s="22" t="s">
        <v>31</v>
      </c>
      <c r="Q4277" s="75">
        <v>71.900000000000006</v>
      </c>
      <c r="R4277" s="73">
        <v>0</v>
      </c>
      <c r="S4277" s="73">
        <v>31.400000000000006</v>
      </c>
    </row>
    <row r="4278" spans="1:19" x14ac:dyDescent="0.35">
      <c r="A4278" s="72">
        <v>41428</v>
      </c>
      <c r="B4278" s="22" t="s">
        <v>100</v>
      </c>
      <c r="C4278" s="72" t="s">
        <v>61</v>
      </c>
      <c r="D4278" s="60">
        <v>2947</v>
      </c>
      <c r="E4278" s="22">
        <v>49</v>
      </c>
      <c r="F4278" s="49" t="s">
        <v>7</v>
      </c>
      <c r="G4278" s="49" t="s">
        <v>6</v>
      </c>
      <c r="H4278" s="73">
        <v>63.95</v>
      </c>
      <c r="I4278" s="73" t="s">
        <v>83</v>
      </c>
      <c r="J4278" s="74">
        <v>0</v>
      </c>
      <c r="K4278" s="73">
        <v>63.95</v>
      </c>
      <c r="L4278" s="73">
        <v>27.1</v>
      </c>
      <c r="M4278" s="22">
        <v>6</v>
      </c>
      <c r="N4278" s="22">
        <v>3011</v>
      </c>
      <c r="O4278" s="22" t="s">
        <v>52</v>
      </c>
      <c r="P4278" s="22" t="s">
        <v>31</v>
      </c>
      <c r="Q4278" s="75">
        <v>383.70000000000005</v>
      </c>
      <c r="R4278" s="73">
        <v>0</v>
      </c>
      <c r="S4278" s="73">
        <v>221.10000000000002</v>
      </c>
    </row>
    <row r="4279" spans="1:19" x14ac:dyDescent="0.35">
      <c r="A4279" s="72">
        <v>41428</v>
      </c>
      <c r="B4279" s="22" t="s">
        <v>100</v>
      </c>
      <c r="C4279" s="72" t="s">
        <v>61</v>
      </c>
      <c r="D4279" s="60">
        <v>2948</v>
      </c>
      <c r="E4279" s="22">
        <v>44</v>
      </c>
      <c r="F4279" s="49" t="s">
        <v>9</v>
      </c>
      <c r="G4279" s="49" t="s">
        <v>6</v>
      </c>
      <c r="H4279" s="73">
        <v>38.950000000000003</v>
      </c>
      <c r="I4279" s="73" t="s">
        <v>81</v>
      </c>
      <c r="J4279" s="74">
        <v>0</v>
      </c>
      <c r="K4279" s="73">
        <v>38.950000000000003</v>
      </c>
      <c r="L4279" s="73">
        <v>24.76</v>
      </c>
      <c r="M4279" s="22">
        <v>1</v>
      </c>
      <c r="N4279" s="22">
        <v>3024</v>
      </c>
      <c r="O4279" s="22" t="s">
        <v>47</v>
      </c>
      <c r="P4279" s="22" t="s">
        <v>41</v>
      </c>
      <c r="Q4279" s="75">
        <v>38.950000000000003</v>
      </c>
      <c r="R4279" s="73">
        <v>0</v>
      </c>
      <c r="S4279" s="73">
        <v>14.190000000000001</v>
      </c>
    </row>
    <row r="4280" spans="1:19" x14ac:dyDescent="0.35">
      <c r="A4280" s="72">
        <v>41428</v>
      </c>
      <c r="B4280" s="22" t="s">
        <v>100</v>
      </c>
      <c r="C4280" s="72" t="s">
        <v>61</v>
      </c>
      <c r="D4280" s="60">
        <v>2948</v>
      </c>
      <c r="E4280" s="22">
        <v>12</v>
      </c>
      <c r="F4280" s="49" t="s">
        <v>9</v>
      </c>
      <c r="G4280" s="49" t="s">
        <v>6</v>
      </c>
      <c r="H4280" s="73">
        <v>47.95</v>
      </c>
      <c r="I4280" s="73" t="s">
        <v>82</v>
      </c>
      <c r="J4280" s="74">
        <v>0</v>
      </c>
      <c r="K4280" s="73">
        <v>47.95</v>
      </c>
      <c r="L4280" s="73">
        <v>20.7</v>
      </c>
      <c r="M4280" s="22">
        <v>2</v>
      </c>
      <c r="N4280" s="22">
        <v>3024</v>
      </c>
      <c r="O4280" s="22" t="s">
        <v>47</v>
      </c>
      <c r="P4280" s="22" t="s">
        <v>41</v>
      </c>
      <c r="Q4280" s="75">
        <v>95.9</v>
      </c>
      <c r="R4280" s="73">
        <v>0</v>
      </c>
      <c r="S4280" s="73">
        <v>54.500000000000007</v>
      </c>
    </row>
    <row r="4281" spans="1:19" x14ac:dyDescent="0.35">
      <c r="A4281" s="72">
        <v>41428</v>
      </c>
      <c r="B4281" s="22" t="s">
        <v>100</v>
      </c>
      <c r="C4281" s="72" t="s">
        <v>61</v>
      </c>
      <c r="D4281" s="60">
        <v>2949</v>
      </c>
      <c r="E4281" s="22">
        <v>41</v>
      </c>
      <c r="F4281" s="49" t="s">
        <v>7</v>
      </c>
      <c r="G4281" s="49" t="s">
        <v>6</v>
      </c>
      <c r="H4281" s="73">
        <v>18.95</v>
      </c>
      <c r="I4281" s="73" t="s">
        <v>79</v>
      </c>
      <c r="J4281" s="74">
        <v>0.1</v>
      </c>
      <c r="K4281" s="73">
        <v>17.059999999999999</v>
      </c>
      <c r="L4281" s="73">
        <v>9.98</v>
      </c>
      <c r="M4281" s="22">
        <v>23</v>
      </c>
      <c r="N4281" s="22">
        <v>3021</v>
      </c>
      <c r="O4281" s="22" t="s">
        <v>26</v>
      </c>
      <c r="P4281" s="22" t="s">
        <v>27</v>
      </c>
      <c r="Q4281" s="75">
        <v>392.38</v>
      </c>
      <c r="R4281" s="73">
        <v>1.8900000000000006</v>
      </c>
      <c r="S4281" s="73">
        <v>162.83999999999997</v>
      </c>
    </row>
    <row r="4282" spans="1:19" x14ac:dyDescent="0.35">
      <c r="A4282" s="72">
        <v>41429</v>
      </c>
      <c r="B4282" s="22" t="s">
        <v>101</v>
      </c>
      <c r="C4282" s="72" t="s">
        <v>61</v>
      </c>
      <c r="D4282" s="60">
        <v>2950</v>
      </c>
      <c r="E4282" s="22">
        <v>6</v>
      </c>
      <c r="F4282" s="49" t="s">
        <v>10</v>
      </c>
      <c r="G4282" s="49" t="s">
        <v>5</v>
      </c>
      <c r="H4282" s="73">
        <v>55.95</v>
      </c>
      <c r="I4282" s="73" t="s">
        <v>83</v>
      </c>
      <c r="J4282" s="74">
        <v>0</v>
      </c>
      <c r="K4282" s="73">
        <v>55.95</v>
      </c>
      <c r="L4282" s="73">
        <v>16.059999999999999</v>
      </c>
      <c r="M4282" s="22">
        <v>5</v>
      </c>
      <c r="N4282" s="22">
        <v>3019</v>
      </c>
      <c r="O4282" s="22" t="s">
        <v>28</v>
      </c>
      <c r="P4282" s="22" t="s">
        <v>29</v>
      </c>
      <c r="Q4282" s="75">
        <v>279.75</v>
      </c>
      <c r="R4282" s="73">
        <v>0</v>
      </c>
      <c r="S4282" s="73">
        <v>199.45</v>
      </c>
    </row>
    <row r="4283" spans="1:19" x14ac:dyDescent="0.35">
      <c r="A4283" s="72">
        <v>41429</v>
      </c>
      <c r="B4283" s="22" t="s">
        <v>101</v>
      </c>
      <c r="C4283" s="72" t="s">
        <v>61</v>
      </c>
      <c r="D4283" s="60">
        <v>2951</v>
      </c>
      <c r="E4283" s="22">
        <v>48</v>
      </c>
      <c r="F4283" s="49" t="s">
        <v>11</v>
      </c>
      <c r="G4283" s="49" t="s">
        <v>5</v>
      </c>
      <c r="H4283" s="73">
        <v>3.95</v>
      </c>
      <c r="I4283" s="73" t="s">
        <v>78</v>
      </c>
      <c r="J4283" s="74">
        <v>0</v>
      </c>
      <c r="K4283" s="73">
        <v>3.95</v>
      </c>
      <c r="L4283" s="73">
        <v>1.43</v>
      </c>
      <c r="M4283" s="22">
        <v>1</v>
      </c>
      <c r="N4283" s="22">
        <v>3018</v>
      </c>
      <c r="O4283" s="22" t="s">
        <v>49</v>
      </c>
      <c r="P4283" s="22" t="s">
        <v>41</v>
      </c>
      <c r="Q4283" s="75">
        <v>3.95</v>
      </c>
      <c r="R4283" s="73">
        <v>0</v>
      </c>
      <c r="S4283" s="73">
        <v>2.5200000000000005</v>
      </c>
    </row>
    <row r="4284" spans="1:19" x14ac:dyDescent="0.35">
      <c r="A4284" s="72">
        <v>41429</v>
      </c>
      <c r="B4284" s="22" t="s">
        <v>101</v>
      </c>
      <c r="C4284" s="72" t="s">
        <v>61</v>
      </c>
      <c r="D4284" s="60">
        <v>2951</v>
      </c>
      <c r="E4284" s="22">
        <v>15</v>
      </c>
      <c r="F4284" s="49" t="s">
        <v>11</v>
      </c>
      <c r="G4284" s="49" t="s">
        <v>5</v>
      </c>
      <c r="H4284" s="73">
        <v>28.95</v>
      </c>
      <c r="I4284" s="73" t="s">
        <v>80</v>
      </c>
      <c r="J4284" s="74">
        <v>0.1</v>
      </c>
      <c r="K4284" s="73">
        <v>26.06</v>
      </c>
      <c r="L4284" s="73">
        <v>17.53</v>
      </c>
      <c r="M4284" s="22">
        <v>30</v>
      </c>
      <c r="N4284" s="22">
        <v>3018</v>
      </c>
      <c r="O4284" s="22" t="s">
        <v>49</v>
      </c>
      <c r="P4284" s="22" t="s">
        <v>41</v>
      </c>
      <c r="Q4284" s="75">
        <v>781.8</v>
      </c>
      <c r="R4284" s="73">
        <v>2.8900000000000006</v>
      </c>
      <c r="S4284" s="73">
        <v>255.89999999999992</v>
      </c>
    </row>
    <row r="4285" spans="1:19" x14ac:dyDescent="0.35">
      <c r="A4285" s="72">
        <v>41429</v>
      </c>
      <c r="B4285" s="22" t="s">
        <v>101</v>
      </c>
      <c r="C4285" s="72" t="s">
        <v>61</v>
      </c>
      <c r="D4285" s="60">
        <v>2951</v>
      </c>
      <c r="E4285" s="22">
        <v>19</v>
      </c>
      <c r="F4285" s="49" t="s">
        <v>11</v>
      </c>
      <c r="G4285" s="49" t="s">
        <v>5</v>
      </c>
      <c r="H4285" s="73">
        <v>49.95</v>
      </c>
      <c r="I4285" s="73" t="s">
        <v>82</v>
      </c>
      <c r="J4285" s="74">
        <v>0</v>
      </c>
      <c r="K4285" s="73">
        <v>49.95</v>
      </c>
      <c r="L4285" s="73">
        <v>24.77</v>
      </c>
      <c r="M4285" s="22">
        <v>39</v>
      </c>
      <c r="N4285" s="22">
        <v>3018</v>
      </c>
      <c r="O4285" s="22" t="s">
        <v>49</v>
      </c>
      <c r="P4285" s="22" t="s">
        <v>41</v>
      </c>
      <c r="Q4285" s="75">
        <v>1948.0500000000002</v>
      </c>
      <c r="R4285" s="73">
        <v>0</v>
      </c>
      <c r="S4285" s="73">
        <v>982.0200000000001</v>
      </c>
    </row>
    <row r="4286" spans="1:19" x14ac:dyDescent="0.35">
      <c r="A4286" s="72">
        <v>41429</v>
      </c>
      <c r="B4286" s="22" t="s">
        <v>101</v>
      </c>
      <c r="C4286" s="72" t="s">
        <v>61</v>
      </c>
      <c r="D4286" s="60">
        <v>2951</v>
      </c>
      <c r="E4286" s="22">
        <v>12</v>
      </c>
      <c r="F4286" s="49" t="s">
        <v>11</v>
      </c>
      <c r="G4286" s="49" t="s">
        <v>5</v>
      </c>
      <c r="H4286" s="73">
        <v>47.95</v>
      </c>
      <c r="I4286" s="73" t="s">
        <v>82</v>
      </c>
      <c r="J4286" s="74">
        <v>0</v>
      </c>
      <c r="K4286" s="73">
        <v>47.95</v>
      </c>
      <c r="L4286" s="73">
        <v>20.7</v>
      </c>
      <c r="M4286" s="22">
        <v>4</v>
      </c>
      <c r="N4286" s="22">
        <v>3018</v>
      </c>
      <c r="O4286" s="22" t="s">
        <v>49</v>
      </c>
      <c r="P4286" s="22" t="s">
        <v>41</v>
      </c>
      <c r="Q4286" s="75">
        <v>191.8</v>
      </c>
      <c r="R4286" s="73">
        <v>0</v>
      </c>
      <c r="S4286" s="73">
        <v>109.00000000000001</v>
      </c>
    </row>
    <row r="4287" spans="1:19" x14ac:dyDescent="0.35">
      <c r="A4287" s="72">
        <v>41429</v>
      </c>
      <c r="B4287" s="22" t="s">
        <v>101</v>
      </c>
      <c r="C4287" s="72" t="s">
        <v>61</v>
      </c>
      <c r="D4287" s="60">
        <v>2951</v>
      </c>
      <c r="E4287" s="22">
        <v>32</v>
      </c>
      <c r="F4287" s="49" t="s">
        <v>11</v>
      </c>
      <c r="G4287" s="49" t="s">
        <v>5</v>
      </c>
      <c r="H4287" s="73">
        <v>22.95</v>
      </c>
      <c r="I4287" s="73" t="s">
        <v>80</v>
      </c>
      <c r="J4287" s="74">
        <v>0</v>
      </c>
      <c r="K4287" s="73">
        <v>22.95</v>
      </c>
      <c r="L4287" s="73">
        <v>11.78</v>
      </c>
      <c r="M4287" s="22">
        <v>2</v>
      </c>
      <c r="N4287" s="22">
        <v>3018</v>
      </c>
      <c r="O4287" s="22" t="s">
        <v>49</v>
      </c>
      <c r="P4287" s="22" t="s">
        <v>41</v>
      </c>
      <c r="Q4287" s="75">
        <v>45.9</v>
      </c>
      <c r="R4287" s="73">
        <v>0</v>
      </c>
      <c r="S4287" s="73">
        <v>22.34</v>
      </c>
    </row>
    <row r="4288" spans="1:19" x14ac:dyDescent="0.35">
      <c r="A4288" s="72">
        <v>41429</v>
      </c>
      <c r="B4288" s="22" t="s">
        <v>101</v>
      </c>
      <c r="C4288" s="72" t="s">
        <v>61</v>
      </c>
      <c r="D4288" s="60">
        <v>2952</v>
      </c>
      <c r="E4288" s="22">
        <v>49</v>
      </c>
      <c r="F4288" s="49" t="s">
        <v>10</v>
      </c>
      <c r="G4288" s="49" t="s">
        <v>5</v>
      </c>
      <c r="H4288" s="73">
        <v>63.95</v>
      </c>
      <c r="I4288" s="73" t="s">
        <v>83</v>
      </c>
      <c r="J4288" s="74">
        <v>0</v>
      </c>
      <c r="K4288" s="73">
        <v>63.95</v>
      </c>
      <c r="L4288" s="73">
        <v>27.1</v>
      </c>
      <c r="M4288" s="22">
        <v>3</v>
      </c>
      <c r="N4288" s="22">
        <v>3015</v>
      </c>
      <c r="O4288" s="22" t="s">
        <v>37</v>
      </c>
      <c r="P4288" s="22" t="s">
        <v>29</v>
      </c>
      <c r="Q4288" s="75">
        <v>191.85000000000002</v>
      </c>
      <c r="R4288" s="73">
        <v>0</v>
      </c>
      <c r="S4288" s="73">
        <v>110.55000000000001</v>
      </c>
    </row>
    <row r="4289" spans="1:19" x14ac:dyDescent="0.35">
      <c r="A4289" s="72">
        <v>41429</v>
      </c>
      <c r="B4289" s="22" t="s">
        <v>101</v>
      </c>
      <c r="C4289" s="72" t="s">
        <v>61</v>
      </c>
      <c r="D4289" s="60">
        <v>2953</v>
      </c>
      <c r="E4289" s="22">
        <v>45</v>
      </c>
      <c r="F4289" s="49" t="s">
        <v>10</v>
      </c>
      <c r="G4289" s="49" t="s">
        <v>5</v>
      </c>
      <c r="H4289" s="73">
        <v>38.950000000000003</v>
      </c>
      <c r="I4289" s="73" t="s">
        <v>81</v>
      </c>
      <c r="J4289" s="74">
        <v>0</v>
      </c>
      <c r="K4289" s="73">
        <v>38.950000000000003</v>
      </c>
      <c r="L4289" s="73">
        <v>22.33</v>
      </c>
      <c r="M4289" s="22">
        <v>2</v>
      </c>
      <c r="N4289" s="22">
        <v>3016</v>
      </c>
      <c r="O4289" s="22" t="s">
        <v>42</v>
      </c>
      <c r="P4289" s="22" t="s">
        <v>29</v>
      </c>
      <c r="Q4289" s="75">
        <v>77.900000000000006</v>
      </c>
      <c r="R4289" s="73">
        <v>0</v>
      </c>
      <c r="S4289" s="73">
        <v>33.240000000000009</v>
      </c>
    </row>
    <row r="4290" spans="1:19" x14ac:dyDescent="0.35">
      <c r="A4290" s="72">
        <v>41429</v>
      </c>
      <c r="B4290" s="22" t="s">
        <v>101</v>
      </c>
      <c r="C4290" s="72" t="s">
        <v>61</v>
      </c>
      <c r="D4290" s="60">
        <v>2954</v>
      </c>
      <c r="E4290" s="22">
        <v>31</v>
      </c>
      <c r="F4290" s="49" t="s">
        <v>11</v>
      </c>
      <c r="G4290" s="49" t="s">
        <v>5</v>
      </c>
      <c r="H4290" s="73">
        <v>0.95</v>
      </c>
      <c r="I4290" s="73" t="s">
        <v>78</v>
      </c>
      <c r="J4290" s="74">
        <v>0</v>
      </c>
      <c r="K4290" s="73">
        <v>0.95</v>
      </c>
      <c r="L4290" s="73">
        <v>0.34</v>
      </c>
      <c r="M4290" s="22">
        <v>26</v>
      </c>
      <c r="N4290" s="22">
        <v>3030</v>
      </c>
      <c r="O4290" s="22" t="s">
        <v>40</v>
      </c>
      <c r="P4290" s="22" t="s">
        <v>41</v>
      </c>
      <c r="Q4290" s="75">
        <v>24.7</v>
      </c>
      <c r="R4290" s="73">
        <v>0</v>
      </c>
      <c r="S4290" s="73">
        <v>15.859999999999996</v>
      </c>
    </row>
    <row r="4291" spans="1:19" x14ac:dyDescent="0.35">
      <c r="A4291" s="72">
        <v>41429</v>
      </c>
      <c r="B4291" s="22" t="s">
        <v>101</v>
      </c>
      <c r="C4291" s="72" t="s">
        <v>61</v>
      </c>
      <c r="D4291" s="60">
        <v>2954</v>
      </c>
      <c r="E4291" s="22">
        <v>32</v>
      </c>
      <c r="F4291" s="49" t="s">
        <v>11</v>
      </c>
      <c r="G4291" s="49" t="s">
        <v>5</v>
      </c>
      <c r="H4291" s="73">
        <v>22.95</v>
      </c>
      <c r="I4291" s="73" t="s">
        <v>80</v>
      </c>
      <c r="J4291" s="74">
        <v>0</v>
      </c>
      <c r="K4291" s="73">
        <v>22.95</v>
      </c>
      <c r="L4291" s="73">
        <v>11.78</v>
      </c>
      <c r="M4291" s="22">
        <v>26</v>
      </c>
      <c r="N4291" s="22">
        <v>3030</v>
      </c>
      <c r="O4291" s="22" t="s">
        <v>40</v>
      </c>
      <c r="P4291" s="22" t="s">
        <v>41</v>
      </c>
      <c r="Q4291" s="75">
        <v>596.69999999999993</v>
      </c>
      <c r="R4291" s="73">
        <v>0</v>
      </c>
      <c r="S4291" s="73">
        <v>290.42</v>
      </c>
    </row>
    <row r="4292" spans="1:19" x14ac:dyDescent="0.35">
      <c r="A4292" s="72">
        <v>41429</v>
      </c>
      <c r="B4292" s="22" t="s">
        <v>101</v>
      </c>
      <c r="C4292" s="72" t="s">
        <v>61</v>
      </c>
      <c r="D4292" s="60">
        <v>2954</v>
      </c>
      <c r="E4292" s="22">
        <v>17</v>
      </c>
      <c r="F4292" s="49" t="s">
        <v>11</v>
      </c>
      <c r="G4292" s="49" t="s">
        <v>5</v>
      </c>
      <c r="H4292" s="73">
        <v>49.95</v>
      </c>
      <c r="I4292" s="73" t="s">
        <v>82</v>
      </c>
      <c r="J4292" s="74">
        <v>0</v>
      </c>
      <c r="K4292" s="73">
        <v>49.95</v>
      </c>
      <c r="L4292" s="73">
        <v>23.93</v>
      </c>
      <c r="M4292" s="22">
        <v>28</v>
      </c>
      <c r="N4292" s="22">
        <v>3030</v>
      </c>
      <c r="O4292" s="22" t="s">
        <v>40</v>
      </c>
      <c r="P4292" s="22" t="s">
        <v>41</v>
      </c>
      <c r="Q4292" s="75">
        <v>1398.6000000000001</v>
      </c>
      <c r="R4292" s="73">
        <v>0</v>
      </c>
      <c r="S4292" s="73">
        <v>728.56000000000006</v>
      </c>
    </row>
    <row r="4293" spans="1:19" x14ac:dyDescent="0.35">
      <c r="A4293" s="72">
        <v>41429</v>
      </c>
      <c r="B4293" s="22" t="s">
        <v>101</v>
      </c>
      <c r="C4293" s="72" t="s">
        <v>61</v>
      </c>
      <c r="D4293" s="60">
        <v>2954</v>
      </c>
      <c r="E4293" s="22">
        <v>20</v>
      </c>
      <c r="F4293" s="49" t="s">
        <v>11</v>
      </c>
      <c r="G4293" s="49" t="s">
        <v>5</v>
      </c>
      <c r="H4293" s="73">
        <v>16.95</v>
      </c>
      <c r="I4293" s="73" t="s">
        <v>79</v>
      </c>
      <c r="J4293" s="74">
        <v>0</v>
      </c>
      <c r="K4293" s="73">
        <v>16.95</v>
      </c>
      <c r="L4293" s="73">
        <v>6.76</v>
      </c>
      <c r="M4293" s="22">
        <v>25</v>
      </c>
      <c r="N4293" s="22">
        <v>3030</v>
      </c>
      <c r="O4293" s="22" t="s">
        <v>40</v>
      </c>
      <c r="P4293" s="22" t="s">
        <v>41</v>
      </c>
      <c r="Q4293" s="75">
        <v>423.75</v>
      </c>
      <c r="R4293" s="73">
        <v>0</v>
      </c>
      <c r="S4293" s="73">
        <v>254.75</v>
      </c>
    </row>
    <row r="4294" spans="1:19" x14ac:dyDescent="0.35">
      <c r="A4294" s="72">
        <v>41429</v>
      </c>
      <c r="B4294" s="22" t="s">
        <v>101</v>
      </c>
      <c r="C4294" s="72" t="s">
        <v>61</v>
      </c>
      <c r="D4294" s="60">
        <v>2954</v>
      </c>
      <c r="E4294" s="22">
        <v>34</v>
      </c>
      <c r="F4294" s="49" t="s">
        <v>11</v>
      </c>
      <c r="G4294" s="49" t="s">
        <v>5</v>
      </c>
      <c r="H4294" s="73">
        <v>37.950000000000003</v>
      </c>
      <c r="I4294" s="73" t="s">
        <v>81</v>
      </c>
      <c r="J4294" s="74">
        <v>0</v>
      </c>
      <c r="K4294" s="73">
        <v>37.950000000000003</v>
      </c>
      <c r="L4294" s="73">
        <v>15.35</v>
      </c>
      <c r="M4294" s="22">
        <v>3</v>
      </c>
      <c r="N4294" s="22">
        <v>3030</v>
      </c>
      <c r="O4294" s="22" t="s">
        <v>40</v>
      </c>
      <c r="P4294" s="22" t="s">
        <v>41</v>
      </c>
      <c r="Q4294" s="75">
        <v>113.85000000000001</v>
      </c>
      <c r="R4294" s="73">
        <v>0</v>
      </c>
      <c r="S4294" s="73">
        <v>67.800000000000011</v>
      </c>
    </row>
    <row r="4295" spans="1:19" x14ac:dyDescent="0.35">
      <c r="A4295" s="72">
        <v>41429</v>
      </c>
      <c r="B4295" s="22" t="s">
        <v>101</v>
      </c>
      <c r="C4295" s="72" t="s">
        <v>61</v>
      </c>
      <c r="D4295" s="60">
        <v>2954</v>
      </c>
      <c r="E4295" s="22">
        <v>19</v>
      </c>
      <c r="F4295" s="49" t="s">
        <v>11</v>
      </c>
      <c r="G4295" s="49" t="s">
        <v>5</v>
      </c>
      <c r="H4295" s="73">
        <v>49.95</v>
      </c>
      <c r="I4295" s="73" t="s">
        <v>82</v>
      </c>
      <c r="J4295" s="74">
        <v>0</v>
      </c>
      <c r="K4295" s="73">
        <v>49.95</v>
      </c>
      <c r="L4295" s="73">
        <v>24.77</v>
      </c>
      <c r="M4295" s="22">
        <v>8</v>
      </c>
      <c r="N4295" s="22">
        <v>3030</v>
      </c>
      <c r="O4295" s="22" t="s">
        <v>40</v>
      </c>
      <c r="P4295" s="22" t="s">
        <v>41</v>
      </c>
      <c r="Q4295" s="75">
        <v>399.6</v>
      </c>
      <c r="R4295" s="73">
        <v>0</v>
      </c>
      <c r="S4295" s="73">
        <v>201.44000000000003</v>
      </c>
    </row>
    <row r="4296" spans="1:19" x14ac:dyDescent="0.35">
      <c r="A4296" s="72">
        <v>41429</v>
      </c>
      <c r="B4296" s="22" t="s">
        <v>101</v>
      </c>
      <c r="C4296" s="72" t="s">
        <v>61</v>
      </c>
      <c r="D4296" s="60">
        <v>2954</v>
      </c>
      <c r="E4296" s="22">
        <v>17</v>
      </c>
      <c r="F4296" s="49" t="s">
        <v>11</v>
      </c>
      <c r="G4296" s="49" t="s">
        <v>5</v>
      </c>
      <c r="H4296" s="73">
        <v>49.95</v>
      </c>
      <c r="I4296" s="73" t="s">
        <v>82</v>
      </c>
      <c r="J4296" s="74">
        <v>0</v>
      </c>
      <c r="K4296" s="73">
        <v>49.95</v>
      </c>
      <c r="L4296" s="73">
        <v>23.93</v>
      </c>
      <c r="M4296" s="22">
        <v>26</v>
      </c>
      <c r="N4296" s="22">
        <v>3030</v>
      </c>
      <c r="O4296" s="22" t="s">
        <v>40</v>
      </c>
      <c r="P4296" s="22" t="s">
        <v>41</v>
      </c>
      <c r="Q4296" s="75">
        <v>1298.7</v>
      </c>
      <c r="R4296" s="73">
        <v>0</v>
      </c>
      <c r="S4296" s="73">
        <v>676.5200000000001</v>
      </c>
    </row>
    <row r="4297" spans="1:19" x14ac:dyDescent="0.35">
      <c r="A4297" s="72">
        <v>41429</v>
      </c>
      <c r="B4297" s="22" t="s">
        <v>101</v>
      </c>
      <c r="C4297" s="72" t="s">
        <v>61</v>
      </c>
      <c r="D4297" s="60">
        <v>2955</v>
      </c>
      <c r="E4297" s="22">
        <v>1</v>
      </c>
      <c r="F4297" s="49" t="s">
        <v>10</v>
      </c>
      <c r="G4297" s="49" t="s">
        <v>5</v>
      </c>
      <c r="H4297" s="73">
        <v>43.95</v>
      </c>
      <c r="I4297" s="73" t="s">
        <v>82</v>
      </c>
      <c r="J4297" s="74">
        <v>0</v>
      </c>
      <c r="K4297" s="73">
        <v>43.95</v>
      </c>
      <c r="L4297" s="73">
        <v>25.6</v>
      </c>
      <c r="M4297" s="22">
        <v>1</v>
      </c>
      <c r="N4297" s="22">
        <v>3029</v>
      </c>
      <c r="O4297" s="22" t="s">
        <v>46</v>
      </c>
      <c r="P4297" s="22" t="s">
        <v>23</v>
      </c>
      <c r="Q4297" s="75">
        <v>43.95</v>
      </c>
      <c r="R4297" s="73">
        <v>0</v>
      </c>
      <c r="S4297" s="73">
        <v>18.350000000000001</v>
      </c>
    </row>
    <row r="4298" spans="1:19" x14ac:dyDescent="0.35">
      <c r="A4298" s="72">
        <v>41429</v>
      </c>
      <c r="B4298" s="22" t="s">
        <v>101</v>
      </c>
      <c r="C4298" s="72" t="s">
        <v>61</v>
      </c>
      <c r="D4298" s="60">
        <v>2955</v>
      </c>
      <c r="E4298" s="22">
        <v>7</v>
      </c>
      <c r="F4298" s="49" t="s">
        <v>10</v>
      </c>
      <c r="G4298" s="49" t="s">
        <v>5</v>
      </c>
      <c r="H4298" s="73">
        <v>20.95</v>
      </c>
      <c r="I4298" s="73" t="s">
        <v>80</v>
      </c>
      <c r="J4298" s="74">
        <v>0</v>
      </c>
      <c r="K4298" s="73">
        <v>20.95</v>
      </c>
      <c r="L4298" s="73">
        <v>10.039999999999999</v>
      </c>
      <c r="M4298" s="22">
        <v>1</v>
      </c>
      <c r="N4298" s="22">
        <v>3029</v>
      </c>
      <c r="O4298" s="22" t="s">
        <v>46</v>
      </c>
      <c r="P4298" s="22" t="s">
        <v>23</v>
      </c>
      <c r="Q4298" s="75">
        <v>20.95</v>
      </c>
      <c r="R4298" s="73">
        <v>0</v>
      </c>
      <c r="S4298" s="73">
        <v>10.91</v>
      </c>
    </row>
    <row r="4299" spans="1:19" x14ac:dyDescent="0.35">
      <c r="A4299" s="72">
        <v>41429</v>
      </c>
      <c r="B4299" s="22" t="s">
        <v>101</v>
      </c>
      <c r="C4299" s="72" t="s">
        <v>61</v>
      </c>
      <c r="D4299" s="60">
        <v>2955</v>
      </c>
      <c r="E4299" s="22">
        <v>20</v>
      </c>
      <c r="F4299" s="49" t="s">
        <v>10</v>
      </c>
      <c r="G4299" s="49" t="s">
        <v>5</v>
      </c>
      <c r="H4299" s="73">
        <v>16.95</v>
      </c>
      <c r="I4299" s="73" t="s">
        <v>79</v>
      </c>
      <c r="J4299" s="74">
        <v>0</v>
      </c>
      <c r="K4299" s="73">
        <v>16.95</v>
      </c>
      <c r="L4299" s="73">
        <v>6.76</v>
      </c>
      <c r="M4299" s="22">
        <v>2</v>
      </c>
      <c r="N4299" s="22">
        <v>3029</v>
      </c>
      <c r="O4299" s="22" t="s">
        <v>46</v>
      </c>
      <c r="P4299" s="22" t="s">
        <v>23</v>
      </c>
      <c r="Q4299" s="75">
        <v>33.9</v>
      </c>
      <c r="R4299" s="73">
        <v>0</v>
      </c>
      <c r="S4299" s="73">
        <v>20.38</v>
      </c>
    </row>
    <row r="4300" spans="1:19" x14ac:dyDescent="0.35">
      <c r="A4300" s="72">
        <v>41429</v>
      </c>
      <c r="B4300" s="22" t="s">
        <v>101</v>
      </c>
      <c r="C4300" s="72" t="s">
        <v>61</v>
      </c>
      <c r="D4300" s="60">
        <v>2956</v>
      </c>
      <c r="E4300" s="22">
        <v>3</v>
      </c>
      <c r="F4300" s="49" t="s">
        <v>10</v>
      </c>
      <c r="G4300" s="49" t="s">
        <v>5</v>
      </c>
      <c r="H4300" s="73">
        <v>59.95</v>
      </c>
      <c r="I4300" s="73" t="s">
        <v>83</v>
      </c>
      <c r="J4300" s="74">
        <v>0</v>
      </c>
      <c r="K4300" s="73">
        <v>59.95</v>
      </c>
      <c r="L4300" s="73">
        <v>28.73</v>
      </c>
      <c r="M4300" s="22">
        <v>24</v>
      </c>
      <c r="N4300" s="22">
        <v>3016</v>
      </c>
      <c r="O4300" s="22" t="s">
        <v>42</v>
      </c>
      <c r="P4300" s="22" t="s">
        <v>29</v>
      </c>
      <c r="Q4300" s="75">
        <v>1438.8000000000002</v>
      </c>
      <c r="R4300" s="73">
        <v>0</v>
      </c>
      <c r="S4300" s="73">
        <v>749.28000000000009</v>
      </c>
    </row>
    <row r="4301" spans="1:19" x14ac:dyDescent="0.35">
      <c r="A4301" s="72">
        <v>41429</v>
      </c>
      <c r="B4301" s="22" t="s">
        <v>101</v>
      </c>
      <c r="C4301" s="72" t="s">
        <v>61</v>
      </c>
      <c r="D4301" s="60">
        <v>2957</v>
      </c>
      <c r="E4301" s="22">
        <v>13</v>
      </c>
      <c r="F4301" s="49" t="s">
        <v>11</v>
      </c>
      <c r="G4301" s="49" t="s">
        <v>5</v>
      </c>
      <c r="H4301" s="73">
        <v>26.95</v>
      </c>
      <c r="I4301" s="73" t="s">
        <v>80</v>
      </c>
      <c r="J4301" s="74">
        <v>0</v>
      </c>
      <c r="K4301" s="73">
        <v>26.95</v>
      </c>
      <c r="L4301" s="73">
        <v>13.26</v>
      </c>
      <c r="M4301" s="22">
        <v>1</v>
      </c>
      <c r="N4301" s="22">
        <v>3031</v>
      </c>
      <c r="O4301" s="22" t="s">
        <v>48</v>
      </c>
      <c r="P4301" s="22" t="s">
        <v>23</v>
      </c>
      <c r="Q4301" s="75">
        <v>26.95</v>
      </c>
      <c r="R4301" s="73">
        <v>0</v>
      </c>
      <c r="S4301" s="73">
        <v>13.69</v>
      </c>
    </row>
    <row r="4302" spans="1:19" x14ac:dyDescent="0.35">
      <c r="A4302" s="72">
        <v>41429</v>
      </c>
      <c r="B4302" s="22" t="s">
        <v>101</v>
      </c>
      <c r="C4302" s="72" t="s">
        <v>61</v>
      </c>
      <c r="D4302" s="60">
        <v>2958</v>
      </c>
      <c r="E4302" s="22">
        <v>31</v>
      </c>
      <c r="F4302" s="49" t="s">
        <v>10</v>
      </c>
      <c r="G4302" s="49" t="s">
        <v>5</v>
      </c>
      <c r="H4302" s="73">
        <v>0.95</v>
      </c>
      <c r="I4302" s="73" t="s">
        <v>78</v>
      </c>
      <c r="J4302" s="74">
        <v>0.1</v>
      </c>
      <c r="K4302" s="73">
        <v>0.86</v>
      </c>
      <c r="L4302" s="73">
        <v>0.34</v>
      </c>
      <c r="M4302" s="22">
        <v>5</v>
      </c>
      <c r="N4302" s="22">
        <v>3017</v>
      </c>
      <c r="O4302" s="22" t="s">
        <v>32</v>
      </c>
      <c r="P4302" s="22" t="s">
        <v>29</v>
      </c>
      <c r="Q4302" s="75">
        <v>4.3</v>
      </c>
      <c r="R4302" s="73">
        <v>8.9999999999999969E-2</v>
      </c>
      <c r="S4302" s="73">
        <v>2.6</v>
      </c>
    </row>
    <row r="4303" spans="1:19" x14ac:dyDescent="0.35">
      <c r="A4303" s="72">
        <v>41429</v>
      </c>
      <c r="B4303" s="22" t="s">
        <v>101</v>
      </c>
      <c r="C4303" s="72" t="s">
        <v>61</v>
      </c>
      <c r="D4303" s="60">
        <v>2958</v>
      </c>
      <c r="E4303" s="22">
        <v>50</v>
      </c>
      <c r="F4303" s="49" t="s">
        <v>10</v>
      </c>
      <c r="G4303" s="49" t="s">
        <v>5</v>
      </c>
      <c r="H4303" s="73">
        <v>24.95</v>
      </c>
      <c r="I4303" s="73" t="s">
        <v>80</v>
      </c>
      <c r="J4303" s="74">
        <v>0</v>
      </c>
      <c r="K4303" s="73">
        <v>24.95</v>
      </c>
      <c r="L4303" s="73">
        <v>12.14</v>
      </c>
      <c r="M4303" s="22">
        <v>3</v>
      </c>
      <c r="N4303" s="22">
        <v>3017</v>
      </c>
      <c r="O4303" s="22" t="s">
        <v>32</v>
      </c>
      <c r="P4303" s="22" t="s">
        <v>29</v>
      </c>
      <c r="Q4303" s="75">
        <v>74.849999999999994</v>
      </c>
      <c r="R4303" s="73">
        <v>0</v>
      </c>
      <c r="S4303" s="73">
        <v>38.429999999999993</v>
      </c>
    </row>
    <row r="4304" spans="1:19" x14ac:dyDescent="0.35">
      <c r="A4304" s="72">
        <v>41429</v>
      </c>
      <c r="B4304" s="22" t="s">
        <v>101</v>
      </c>
      <c r="C4304" s="72" t="s">
        <v>61</v>
      </c>
      <c r="D4304" s="60">
        <v>2959</v>
      </c>
      <c r="E4304" s="22">
        <v>19</v>
      </c>
      <c r="F4304" s="49" t="s">
        <v>10</v>
      </c>
      <c r="G4304" s="49" t="s">
        <v>5</v>
      </c>
      <c r="H4304" s="73">
        <v>49.95</v>
      </c>
      <c r="I4304" s="73" t="s">
        <v>82</v>
      </c>
      <c r="J4304" s="74">
        <v>0.1</v>
      </c>
      <c r="K4304" s="73">
        <v>44.96</v>
      </c>
      <c r="L4304" s="73">
        <v>24.77</v>
      </c>
      <c r="M4304" s="22">
        <v>33</v>
      </c>
      <c r="N4304" s="22">
        <v>3019</v>
      </c>
      <c r="O4304" s="22" t="s">
        <v>28</v>
      </c>
      <c r="P4304" s="22" t="s">
        <v>29</v>
      </c>
      <c r="Q4304" s="75">
        <v>1483.68</v>
      </c>
      <c r="R4304" s="73">
        <v>4.990000000000002</v>
      </c>
      <c r="S4304" s="73">
        <v>666.2700000000001</v>
      </c>
    </row>
    <row r="4305" spans="1:19" x14ac:dyDescent="0.35">
      <c r="A4305" s="72">
        <v>41429</v>
      </c>
      <c r="B4305" s="22" t="s">
        <v>101</v>
      </c>
      <c r="C4305" s="72" t="s">
        <v>61</v>
      </c>
      <c r="D4305" s="60">
        <v>2960</v>
      </c>
      <c r="E4305" s="22">
        <v>26</v>
      </c>
      <c r="F4305" s="49" t="s">
        <v>11</v>
      </c>
      <c r="G4305" s="49" t="s">
        <v>5</v>
      </c>
      <c r="H4305" s="73">
        <v>0.95</v>
      </c>
      <c r="I4305" s="73" t="s">
        <v>78</v>
      </c>
      <c r="J4305" s="74">
        <v>0.1</v>
      </c>
      <c r="K4305" s="73">
        <v>0.86</v>
      </c>
      <c r="L4305" s="73">
        <v>0.42</v>
      </c>
      <c r="M4305" s="22">
        <v>8</v>
      </c>
      <c r="N4305" s="22">
        <v>3022</v>
      </c>
      <c r="O4305" s="22" t="s">
        <v>43</v>
      </c>
      <c r="P4305" s="22" t="s">
        <v>44</v>
      </c>
      <c r="Q4305" s="75">
        <v>6.88</v>
      </c>
      <c r="R4305" s="73">
        <v>8.9999999999999969E-2</v>
      </c>
      <c r="S4305" s="73">
        <v>3.52</v>
      </c>
    </row>
    <row r="4306" spans="1:19" x14ac:dyDescent="0.35">
      <c r="A4306" s="72">
        <v>41429</v>
      </c>
      <c r="B4306" s="22" t="s">
        <v>101</v>
      </c>
      <c r="C4306" s="72" t="s">
        <v>61</v>
      </c>
      <c r="D4306" s="60">
        <v>2961</v>
      </c>
      <c r="E4306" s="22">
        <v>49</v>
      </c>
      <c r="F4306" s="49" t="s">
        <v>10</v>
      </c>
      <c r="G4306" s="49" t="s">
        <v>5</v>
      </c>
      <c r="H4306" s="73">
        <v>63.95</v>
      </c>
      <c r="I4306" s="73" t="s">
        <v>83</v>
      </c>
      <c r="J4306" s="74">
        <v>0</v>
      </c>
      <c r="K4306" s="73">
        <v>63.95</v>
      </c>
      <c r="L4306" s="73">
        <v>27.1</v>
      </c>
      <c r="M4306" s="22">
        <v>1</v>
      </c>
      <c r="N4306" s="22">
        <v>3032</v>
      </c>
      <c r="O4306" s="22" t="s">
        <v>30</v>
      </c>
      <c r="P4306" s="22" t="s">
        <v>31</v>
      </c>
      <c r="Q4306" s="75">
        <v>63.95</v>
      </c>
      <c r="R4306" s="73">
        <v>0</v>
      </c>
      <c r="S4306" s="73">
        <v>36.85</v>
      </c>
    </row>
    <row r="4307" spans="1:19" x14ac:dyDescent="0.35">
      <c r="A4307" s="72">
        <v>41429</v>
      </c>
      <c r="B4307" s="22" t="s">
        <v>101</v>
      </c>
      <c r="C4307" s="72" t="s">
        <v>61</v>
      </c>
      <c r="D4307" s="60">
        <v>2961</v>
      </c>
      <c r="E4307" s="22">
        <v>9</v>
      </c>
      <c r="F4307" s="49" t="s">
        <v>10</v>
      </c>
      <c r="G4307" s="49" t="s">
        <v>5</v>
      </c>
      <c r="H4307" s="73">
        <v>48.95</v>
      </c>
      <c r="I4307" s="73" t="s">
        <v>82</v>
      </c>
      <c r="J4307" s="74">
        <v>0</v>
      </c>
      <c r="K4307" s="73">
        <v>48.95</v>
      </c>
      <c r="L4307" s="73">
        <v>24.52</v>
      </c>
      <c r="M4307" s="22">
        <v>10</v>
      </c>
      <c r="N4307" s="22">
        <v>3032</v>
      </c>
      <c r="O4307" s="22" t="s">
        <v>30</v>
      </c>
      <c r="P4307" s="22" t="s">
        <v>31</v>
      </c>
      <c r="Q4307" s="75">
        <v>489.5</v>
      </c>
      <c r="R4307" s="73">
        <v>0</v>
      </c>
      <c r="S4307" s="73">
        <v>244.30000000000004</v>
      </c>
    </row>
    <row r="4308" spans="1:19" x14ac:dyDescent="0.35">
      <c r="A4308" s="72">
        <v>41429</v>
      </c>
      <c r="B4308" s="22" t="s">
        <v>101</v>
      </c>
      <c r="C4308" s="72" t="s">
        <v>61</v>
      </c>
      <c r="D4308" s="60">
        <v>2962</v>
      </c>
      <c r="E4308" s="22">
        <v>50</v>
      </c>
      <c r="F4308" s="49" t="s">
        <v>11</v>
      </c>
      <c r="G4308" s="49" t="s">
        <v>5</v>
      </c>
      <c r="H4308" s="73">
        <v>24.95</v>
      </c>
      <c r="I4308" s="73" t="s">
        <v>80</v>
      </c>
      <c r="J4308" s="74">
        <v>0</v>
      </c>
      <c r="K4308" s="73">
        <v>24.95</v>
      </c>
      <c r="L4308" s="73">
        <v>12.14</v>
      </c>
      <c r="M4308" s="22">
        <v>2</v>
      </c>
      <c r="N4308" s="22">
        <v>3023</v>
      </c>
      <c r="O4308" s="22" t="s">
        <v>38</v>
      </c>
      <c r="P4308" s="22" t="s">
        <v>23</v>
      </c>
      <c r="Q4308" s="75">
        <v>49.9</v>
      </c>
      <c r="R4308" s="73">
        <v>0</v>
      </c>
      <c r="S4308" s="73">
        <v>25.619999999999997</v>
      </c>
    </row>
    <row r="4309" spans="1:19" x14ac:dyDescent="0.35">
      <c r="A4309" s="72">
        <v>41429</v>
      </c>
      <c r="B4309" s="22" t="s">
        <v>101</v>
      </c>
      <c r="C4309" s="72" t="s">
        <v>61</v>
      </c>
      <c r="D4309" s="60">
        <v>2962</v>
      </c>
      <c r="E4309" s="22">
        <v>13</v>
      </c>
      <c r="F4309" s="49" t="s">
        <v>11</v>
      </c>
      <c r="G4309" s="49" t="s">
        <v>5</v>
      </c>
      <c r="H4309" s="73">
        <v>26.95</v>
      </c>
      <c r="I4309" s="73" t="s">
        <v>80</v>
      </c>
      <c r="J4309" s="74">
        <v>0.1</v>
      </c>
      <c r="K4309" s="73">
        <v>24.26</v>
      </c>
      <c r="L4309" s="73">
        <v>13.26</v>
      </c>
      <c r="M4309" s="22">
        <v>16</v>
      </c>
      <c r="N4309" s="22">
        <v>3023</v>
      </c>
      <c r="O4309" s="22" t="s">
        <v>38</v>
      </c>
      <c r="P4309" s="22" t="s">
        <v>23</v>
      </c>
      <c r="Q4309" s="75">
        <v>388.16</v>
      </c>
      <c r="R4309" s="73">
        <v>2.6899999999999977</v>
      </c>
      <c r="S4309" s="73">
        <v>176.00000000000003</v>
      </c>
    </row>
    <row r="4310" spans="1:19" x14ac:dyDescent="0.35">
      <c r="A4310" s="72">
        <v>41429</v>
      </c>
      <c r="B4310" s="22" t="s">
        <v>101</v>
      </c>
      <c r="C4310" s="72" t="s">
        <v>61</v>
      </c>
      <c r="D4310" s="60">
        <v>2963</v>
      </c>
      <c r="E4310" s="22">
        <v>29</v>
      </c>
      <c r="F4310" s="49" t="s">
        <v>10</v>
      </c>
      <c r="G4310" s="49" t="s">
        <v>5</v>
      </c>
      <c r="H4310" s="73">
        <v>40.950000000000003</v>
      </c>
      <c r="I4310" s="73" t="s">
        <v>82</v>
      </c>
      <c r="J4310" s="74">
        <v>0</v>
      </c>
      <c r="K4310" s="73">
        <v>40.950000000000003</v>
      </c>
      <c r="L4310" s="73">
        <v>15.51</v>
      </c>
      <c r="M4310" s="22">
        <v>6</v>
      </c>
      <c r="N4310" s="22">
        <v>3032</v>
      </c>
      <c r="O4310" s="22" t="s">
        <v>30</v>
      </c>
      <c r="P4310" s="22" t="s">
        <v>31</v>
      </c>
      <c r="Q4310" s="75">
        <v>245.70000000000002</v>
      </c>
      <c r="R4310" s="73">
        <v>0</v>
      </c>
      <c r="S4310" s="73">
        <v>152.64000000000004</v>
      </c>
    </row>
    <row r="4311" spans="1:19" x14ac:dyDescent="0.35">
      <c r="A4311" s="72">
        <v>41429</v>
      </c>
      <c r="B4311" s="22" t="s">
        <v>101</v>
      </c>
      <c r="C4311" s="72" t="s">
        <v>61</v>
      </c>
      <c r="D4311" s="60">
        <v>2963</v>
      </c>
      <c r="E4311" s="22">
        <v>40</v>
      </c>
      <c r="F4311" s="49" t="s">
        <v>10</v>
      </c>
      <c r="G4311" s="49" t="s">
        <v>5</v>
      </c>
      <c r="H4311" s="73">
        <v>16.95</v>
      </c>
      <c r="I4311" s="73" t="s">
        <v>79</v>
      </c>
      <c r="J4311" s="74">
        <v>0</v>
      </c>
      <c r="K4311" s="73">
        <v>16.95</v>
      </c>
      <c r="L4311" s="73">
        <v>6.53</v>
      </c>
      <c r="M4311" s="22">
        <v>23</v>
      </c>
      <c r="N4311" s="22">
        <v>3032</v>
      </c>
      <c r="O4311" s="22" t="s">
        <v>30</v>
      </c>
      <c r="P4311" s="22" t="s">
        <v>31</v>
      </c>
      <c r="Q4311" s="75">
        <v>389.84999999999997</v>
      </c>
      <c r="R4311" s="73">
        <v>0</v>
      </c>
      <c r="S4311" s="73">
        <v>239.65999999999997</v>
      </c>
    </row>
    <row r="4312" spans="1:19" x14ac:dyDescent="0.35">
      <c r="A4312" s="72">
        <v>41430</v>
      </c>
      <c r="B4312" s="22" t="s">
        <v>102</v>
      </c>
      <c r="C4312" s="72" t="s">
        <v>61</v>
      </c>
      <c r="D4312" s="60">
        <v>2964</v>
      </c>
      <c r="E4312" s="22">
        <v>35</v>
      </c>
      <c r="F4312" s="49" t="s">
        <v>7</v>
      </c>
      <c r="G4312" s="49" t="s">
        <v>5</v>
      </c>
      <c r="H4312" s="73">
        <v>0.95</v>
      </c>
      <c r="I4312" s="73" t="s">
        <v>78</v>
      </c>
      <c r="J4312" s="74">
        <v>0</v>
      </c>
      <c r="K4312" s="73">
        <v>0.95</v>
      </c>
      <c r="L4312" s="73">
        <v>0.47</v>
      </c>
      <c r="M4312" s="22">
        <v>14</v>
      </c>
      <c r="N4312" s="22">
        <v>3030</v>
      </c>
      <c r="O4312" s="22" t="s">
        <v>40</v>
      </c>
      <c r="P4312" s="22" t="s">
        <v>41</v>
      </c>
      <c r="Q4312" s="75">
        <v>13.299999999999999</v>
      </c>
      <c r="R4312" s="73">
        <v>0</v>
      </c>
      <c r="S4312" s="73">
        <v>6.72</v>
      </c>
    </row>
    <row r="4313" spans="1:19" x14ac:dyDescent="0.35">
      <c r="A4313" s="72">
        <v>41430</v>
      </c>
      <c r="B4313" s="22" t="s">
        <v>102</v>
      </c>
      <c r="C4313" s="72" t="s">
        <v>61</v>
      </c>
      <c r="D4313" s="60">
        <v>2965</v>
      </c>
      <c r="E4313" s="22">
        <v>25</v>
      </c>
      <c r="F4313" s="49" t="s">
        <v>9</v>
      </c>
      <c r="G4313" s="49" t="s">
        <v>5</v>
      </c>
      <c r="H4313" s="73">
        <v>0.95</v>
      </c>
      <c r="I4313" s="73" t="s">
        <v>78</v>
      </c>
      <c r="J4313" s="74">
        <v>0</v>
      </c>
      <c r="K4313" s="73">
        <v>0.95</v>
      </c>
      <c r="L4313" s="73">
        <v>0.35</v>
      </c>
      <c r="M4313" s="22">
        <v>16</v>
      </c>
      <c r="N4313" s="22">
        <v>3019</v>
      </c>
      <c r="O4313" s="22" t="s">
        <v>28</v>
      </c>
      <c r="P4313" s="22" t="s">
        <v>29</v>
      </c>
      <c r="Q4313" s="75">
        <v>15.2</v>
      </c>
      <c r="R4313" s="73">
        <v>0</v>
      </c>
      <c r="S4313" s="73">
        <v>9.6</v>
      </c>
    </row>
    <row r="4314" spans="1:19" x14ac:dyDescent="0.35">
      <c r="A4314" s="72">
        <v>41431</v>
      </c>
      <c r="B4314" s="22" t="s">
        <v>103</v>
      </c>
      <c r="C4314" s="72" t="s">
        <v>61</v>
      </c>
      <c r="D4314" s="60">
        <v>2966</v>
      </c>
      <c r="E4314" s="22">
        <v>17</v>
      </c>
      <c r="F4314" s="49" t="s">
        <v>10</v>
      </c>
      <c r="G4314" s="49" t="s">
        <v>5</v>
      </c>
      <c r="H4314" s="73">
        <v>49.95</v>
      </c>
      <c r="I4314" s="73" t="s">
        <v>82</v>
      </c>
      <c r="J4314" s="74">
        <v>0</v>
      </c>
      <c r="K4314" s="73">
        <v>49.95</v>
      </c>
      <c r="L4314" s="73">
        <v>23.93</v>
      </c>
      <c r="M4314" s="22">
        <v>31</v>
      </c>
      <c r="N4314" s="22">
        <v>3032</v>
      </c>
      <c r="O4314" s="22" t="s">
        <v>30</v>
      </c>
      <c r="P4314" s="22" t="s">
        <v>31</v>
      </c>
      <c r="Q4314" s="75">
        <v>1548.45</v>
      </c>
      <c r="R4314" s="73">
        <v>0</v>
      </c>
      <c r="S4314" s="73">
        <v>806.62000000000012</v>
      </c>
    </row>
    <row r="4315" spans="1:19" x14ac:dyDescent="0.35">
      <c r="A4315" s="72">
        <v>41431</v>
      </c>
      <c r="B4315" s="22" t="s">
        <v>103</v>
      </c>
      <c r="C4315" s="72" t="s">
        <v>61</v>
      </c>
      <c r="D4315" s="60">
        <v>2967</v>
      </c>
      <c r="E4315" s="22">
        <v>16</v>
      </c>
      <c r="F4315" s="49" t="s">
        <v>8</v>
      </c>
      <c r="G4315" s="49" t="s">
        <v>5</v>
      </c>
      <c r="H4315" s="73">
        <v>27.95</v>
      </c>
      <c r="I4315" s="73" t="s">
        <v>80</v>
      </c>
      <c r="J4315" s="74">
        <v>0</v>
      </c>
      <c r="K4315" s="73">
        <v>27.95</v>
      </c>
      <c r="L4315" s="73">
        <v>15.85</v>
      </c>
      <c r="M4315" s="22">
        <v>4</v>
      </c>
      <c r="N4315" s="22">
        <v>3022</v>
      </c>
      <c r="O4315" s="22" t="s">
        <v>43</v>
      </c>
      <c r="P4315" s="22" t="s">
        <v>44</v>
      </c>
      <c r="Q4315" s="75">
        <v>111.8</v>
      </c>
      <c r="R4315" s="73">
        <v>0</v>
      </c>
      <c r="S4315" s="73">
        <v>48.4</v>
      </c>
    </row>
    <row r="4316" spans="1:19" x14ac:dyDescent="0.35">
      <c r="A4316" s="72">
        <v>41431</v>
      </c>
      <c r="B4316" s="22" t="s">
        <v>103</v>
      </c>
      <c r="C4316" s="72" t="s">
        <v>61</v>
      </c>
      <c r="D4316" s="60">
        <v>2968</v>
      </c>
      <c r="E4316" s="22">
        <v>43</v>
      </c>
      <c r="F4316" s="49" t="s">
        <v>10</v>
      </c>
      <c r="G4316" s="49" t="s">
        <v>5</v>
      </c>
      <c r="H4316" s="73">
        <v>11.95</v>
      </c>
      <c r="I4316" s="73" t="s">
        <v>79</v>
      </c>
      <c r="J4316" s="74">
        <v>0</v>
      </c>
      <c r="K4316" s="73">
        <v>11.95</v>
      </c>
      <c r="L4316" s="73">
        <v>3.32</v>
      </c>
      <c r="M4316" s="22">
        <v>2</v>
      </c>
      <c r="N4316" s="22">
        <v>3022</v>
      </c>
      <c r="O4316" s="22" t="s">
        <v>43</v>
      </c>
      <c r="P4316" s="22" t="s">
        <v>44</v>
      </c>
      <c r="Q4316" s="75">
        <v>23.9</v>
      </c>
      <c r="R4316" s="73">
        <v>0</v>
      </c>
      <c r="S4316" s="73">
        <v>17.259999999999998</v>
      </c>
    </row>
    <row r="4317" spans="1:19" x14ac:dyDescent="0.35">
      <c r="A4317" s="72">
        <v>41431</v>
      </c>
      <c r="B4317" s="22" t="s">
        <v>103</v>
      </c>
      <c r="C4317" s="72" t="s">
        <v>61</v>
      </c>
      <c r="D4317" s="60">
        <v>2969</v>
      </c>
      <c r="E4317" s="22">
        <v>24</v>
      </c>
      <c r="F4317" s="49" t="s">
        <v>8</v>
      </c>
      <c r="G4317" s="49" t="s">
        <v>5</v>
      </c>
      <c r="H4317" s="73">
        <v>27.95</v>
      </c>
      <c r="I4317" s="73" t="s">
        <v>80</v>
      </c>
      <c r="J4317" s="74">
        <v>0</v>
      </c>
      <c r="K4317" s="73">
        <v>27.95</v>
      </c>
      <c r="L4317" s="73">
        <v>16.8</v>
      </c>
      <c r="M4317" s="22">
        <v>35</v>
      </c>
      <c r="N4317" s="22">
        <v>3033</v>
      </c>
      <c r="O4317" s="22" t="s">
        <v>22</v>
      </c>
      <c r="P4317" s="22" t="s">
        <v>23</v>
      </c>
      <c r="Q4317" s="75">
        <v>978.25</v>
      </c>
      <c r="R4317" s="73">
        <v>0</v>
      </c>
      <c r="S4317" s="73">
        <v>390.24999999999994</v>
      </c>
    </row>
    <row r="4318" spans="1:19" x14ac:dyDescent="0.35">
      <c r="A4318" s="72">
        <v>41431</v>
      </c>
      <c r="B4318" s="22" t="s">
        <v>103</v>
      </c>
      <c r="C4318" s="72" t="s">
        <v>61</v>
      </c>
      <c r="D4318" s="60">
        <v>2969</v>
      </c>
      <c r="E4318" s="22">
        <v>44</v>
      </c>
      <c r="F4318" s="49" t="s">
        <v>8</v>
      </c>
      <c r="G4318" s="49" t="s">
        <v>5</v>
      </c>
      <c r="H4318" s="73">
        <v>38.950000000000003</v>
      </c>
      <c r="I4318" s="73" t="s">
        <v>81</v>
      </c>
      <c r="J4318" s="74">
        <v>0</v>
      </c>
      <c r="K4318" s="73">
        <v>38.950000000000003</v>
      </c>
      <c r="L4318" s="73">
        <v>24.76</v>
      </c>
      <c r="M4318" s="22">
        <v>25</v>
      </c>
      <c r="N4318" s="22">
        <v>3033</v>
      </c>
      <c r="O4318" s="22" t="s">
        <v>22</v>
      </c>
      <c r="P4318" s="22" t="s">
        <v>23</v>
      </c>
      <c r="Q4318" s="75">
        <v>973.75000000000011</v>
      </c>
      <c r="R4318" s="73">
        <v>0</v>
      </c>
      <c r="S4318" s="73">
        <v>354.75000000000006</v>
      </c>
    </row>
    <row r="4319" spans="1:19" x14ac:dyDescent="0.35">
      <c r="A4319" s="72">
        <v>41431</v>
      </c>
      <c r="B4319" s="22" t="s">
        <v>103</v>
      </c>
      <c r="C4319" s="72" t="s">
        <v>61</v>
      </c>
      <c r="D4319" s="60">
        <v>2970</v>
      </c>
      <c r="E4319" s="22">
        <v>29</v>
      </c>
      <c r="F4319" s="49" t="s">
        <v>8</v>
      </c>
      <c r="G4319" s="49" t="s">
        <v>5</v>
      </c>
      <c r="H4319" s="73">
        <v>40.950000000000003</v>
      </c>
      <c r="I4319" s="73" t="s">
        <v>82</v>
      </c>
      <c r="J4319" s="74">
        <v>0.1</v>
      </c>
      <c r="K4319" s="73">
        <v>36.86</v>
      </c>
      <c r="L4319" s="73">
        <v>15.51</v>
      </c>
      <c r="M4319" s="22">
        <v>2</v>
      </c>
      <c r="N4319" s="22">
        <v>3010</v>
      </c>
      <c r="O4319" s="22" t="s">
        <v>45</v>
      </c>
      <c r="P4319" s="22" t="s">
        <v>44</v>
      </c>
      <c r="Q4319" s="75">
        <v>73.72</v>
      </c>
      <c r="R4319" s="73">
        <v>4.0900000000000034</v>
      </c>
      <c r="S4319" s="73">
        <v>42.7</v>
      </c>
    </row>
    <row r="4320" spans="1:19" x14ac:dyDescent="0.35">
      <c r="A4320" s="72">
        <v>41431</v>
      </c>
      <c r="B4320" s="22" t="s">
        <v>103</v>
      </c>
      <c r="C4320" s="72" t="s">
        <v>61</v>
      </c>
      <c r="D4320" s="60">
        <v>2971</v>
      </c>
      <c r="E4320" s="22">
        <v>49</v>
      </c>
      <c r="F4320" s="49" t="s">
        <v>10</v>
      </c>
      <c r="G4320" s="49" t="s">
        <v>5</v>
      </c>
      <c r="H4320" s="73">
        <v>63.95</v>
      </c>
      <c r="I4320" s="73" t="s">
        <v>83</v>
      </c>
      <c r="J4320" s="74">
        <v>0</v>
      </c>
      <c r="K4320" s="73">
        <v>63.95</v>
      </c>
      <c r="L4320" s="73">
        <v>27.1</v>
      </c>
      <c r="M4320" s="22">
        <v>3</v>
      </c>
      <c r="N4320" s="22">
        <v>3032</v>
      </c>
      <c r="O4320" s="22" t="s">
        <v>30</v>
      </c>
      <c r="P4320" s="22" t="s">
        <v>31</v>
      </c>
      <c r="Q4320" s="75">
        <v>191.85000000000002</v>
      </c>
      <c r="R4320" s="73">
        <v>0</v>
      </c>
      <c r="S4320" s="73">
        <v>110.55000000000001</v>
      </c>
    </row>
    <row r="4321" spans="1:19" x14ac:dyDescent="0.35">
      <c r="A4321" s="72">
        <v>41431</v>
      </c>
      <c r="B4321" s="22" t="s">
        <v>103</v>
      </c>
      <c r="C4321" s="72" t="s">
        <v>61</v>
      </c>
      <c r="D4321" s="60">
        <v>2972</v>
      </c>
      <c r="E4321" s="22">
        <v>3</v>
      </c>
      <c r="F4321" s="49" t="s">
        <v>8</v>
      </c>
      <c r="G4321" s="49" t="s">
        <v>5</v>
      </c>
      <c r="H4321" s="73">
        <v>59.95</v>
      </c>
      <c r="I4321" s="73" t="s">
        <v>83</v>
      </c>
      <c r="J4321" s="74">
        <v>0.1</v>
      </c>
      <c r="K4321" s="73">
        <v>53.96</v>
      </c>
      <c r="L4321" s="73">
        <v>28.73</v>
      </c>
      <c r="M4321" s="22">
        <v>10</v>
      </c>
      <c r="N4321" s="22">
        <v>3026</v>
      </c>
      <c r="O4321" s="22" t="s">
        <v>51</v>
      </c>
      <c r="P4321" s="22" t="s">
        <v>41</v>
      </c>
      <c r="Q4321" s="75">
        <v>539.6</v>
      </c>
      <c r="R4321" s="73">
        <v>5.990000000000002</v>
      </c>
      <c r="S4321" s="73">
        <v>252.3</v>
      </c>
    </row>
    <row r="4322" spans="1:19" x14ac:dyDescent="0.35">
      <c r="A4322" s="72">
        <v>41431</v>
      </c>
      <c r="B4322" s="22" t="s">
        <v>103</v>
      </c>
      <c r="C4322" s="72" t="s">
        <v>61</v>
      </c>
      <c r="D4322" s="60">
        <v>2973</v>
      </c>
      <c r="E4322" s="22">
        <v>17</v>
      </c>
      <c r="F4322" s="49" t="s">
        <v>10</v>
      </c>
      <c r="G4322" s="49" t="s">
        <v>5</v>
      </c>
      <c r="H4322" s="73">
        <v>49.95</v>
      </c>
      <c r="I4322" s="73" t="s">
        <v>82</v>
      </c>
      <c r="J4322" s="74">
        <v>0</v>
      </c>
      <c r="K4322" s="73">
        <v>49.95</v>
      </c>
      <c r="L4322" s="73">
        <v>23.93</v>
      </c>
      <c r="M4322" s="22">
        <v>3</v>
      </c>
      <c r="N4322" s="22">
        <v>3022</v>
      </c>
      <c r="O4322" s="22" t="s">
        <v>43</v>
      </c>
      <c r="P4322" s="22" t="s">
        <v>44</v>
      </c>
      <c r="Q4322" s="75">
        <v>149.85000000000002</v>
      </c>
      <c r="R4322" s="73">
        <v>0</v>
      </c>
      <c r="S4322" s="73">
        <v>78.06</v>
      </c>
    </row>
    <row r="4323" spans="1:19" x14ac:dyDescent="0.35">
      <c r="A4323" s="72">
        <v>41431</v>
      </c>
      <c r="B4323" s="22" t="s">
        <v>103</v>
      </c>
      <c r="C4323" s="72" t="s">
        <v>61</v>
      </c>
      <c r="D4323" s="60">
        <v>2973</v>
      </c>
      <c r="E4323" s="22">
        <v>35</v>
      </c>
      <c r="F4323" s="49" t="s">
        <v>10</v>
      </c>
      <c r="G4323" s="49" t="s">
        <v>5</v>
      </c>
      <c r="H4323" s="73">
        <v>0.95</v>
      </c>
      <c r="I4323" s="73" t="s">
        <v>78</v>
      </c>
      <c r="J4323" s="74">
        <v>0.1</v>
      </c>
      <c r="K4323" s="73">
        <v>0.86</v>
      </c>
      <c r="L4323" s="73">
        <v>0.47</v>
      </c>
      <c r="M4323" s="22">
        <v>22</v>
      </c>
      <c r="N4323" s="22">
        <v>3022</v>
      </c>
      <c r="O4323" s="22" t="s">
        <v>43</v>
      </c>
      <c r="P4323" s="22" t="s">
        <v>44</v>
      </c>
      <c r="Q4323" s="75">
        <v>18.919999999999998</v>
      </c>
      <c r="R4323" s="73">
        <v>8.9999999999999969E-2</v>
      </c>
      <c r="S4323" s="73">
        <v>8.58</v>
      </c>
    </row>
    <row r="4324" spans="1:19" x14ac:dyDescent="0.35">
      <c r="A4324" s="72">
        <v>41431</v>
      </c>
      <c r="B4324" s="22" t="s">
        <v>103</v>
      </c>
      <c r="C4324" s="72" t="s">
        <v>61</v>
      </c>
      <c r="D4324" s="60">
        <v>2973</v>
      </c>
      <c r="E4324" s="22">
        <v>25</v>
      </c>
      <c r="F4324" s="49" t="s">
        <v>10</v>
      </c>
      <c r="G4324" s="49" t="s">
        <v>5</v>
      </c>
      <c r="H4324" s="73">
        <v>0.95</v>
      </c>
      <c r="I4324" s="73" t="s">
        <v>78</v>
      </c>
      <c r="J4324" s="74">
        <v>0</v>
      </c>
      <c r="K4324" s="73">
        <v>0.95</v>
      </c>
      <c r="L4324" s="73">
        <v>0.35</v>
      </c>
      <c r="M4324" s="22">
        <v>38</v>
      </c>
      <c r="N4324" s="22">
        <v>3022</v>
      </c>
      <c r="O4324" s="22" t="s">
        <v>43</v>
      </c>
      <c r="P4324" s="22" t="s">
        <v>44</v>
      </c>
      <c r="Q4324" s="75">
        <v>36.1</v>
      </c>
      <c r="R4324" s="73">
        <v>0</v>
      </c>
      <c r="S4324" s="73">
        <v>22.8</v>
      </c>
    </row>
    <row r="4325" spans="1:19" x14ac:dyDescent="0.35">
      <c r="A4325" s="72">
        <v>41431</v>
      </c>
      <c r="B4325" s="22" t="s">
        <v>103</v>
      </c>
      <c r="C4325" s="72" t="s">
        <v>61</v>
      </c>
      <c r="D4325" s="60">
        <v>2973</v>
      </c>
      <c r="E4325" s="22">
        <v>34</v>
      </c>
      <c r="F4325" s="49" t="s">
        <v>10</v>
      </c>
      <c r="G4325" s="49" t="s">
        <v>5</v>
      </c>
      <c r="H4325" s="73">
        <v>37.950000000000003</v>
      </c>
      <c r="I4325" s="73" t="s">
        <v>81</v>
      </c>
      <c r="J4325" s="74">
        <v>0</v>
      </c>
      <c r="K4325" s="73">
        <v>37.950000000000003</v>
      </c>
      <c r="L4325" s="73">
        <v>15.35</v>
      </c>
      <c r="M4325" s="22">
        <v>3</v>
      </c>
      <c r="N4325" s="22">
        <v>3022</v>
      </c>
      <c r="O4325" s="22" t="s">
        <v>43</v>
      </c>
      <c r="P4325" s="22" t="s">
        <v>44</v>
      </c>
      <c r="Q4325" s="75">
        <v>113.85000000000001</v>
      </c>
      <c r="R4325" s="73">
        <v>0</v>
      </c>
      <c r="S4325" s="73">
        <v>67.800000000000011</v>
      </c>
    </row>
    <row r="4326" spans="1:19" x14ac:dyDescent="0.35">
      <c r="A4326" s="72">
        <v>41431</v>
      </c>
      <c r="B4326" s="22" t="s">
        <v>103</v>
      </c>
      <c r="C4326" s="72" t="s">
        <v>61</v>
      </c>
      <c r="D4326" s="60">
        <v>2974</v>
      </c>
      <c r="E4326" s="22">
        <v>9</v>
      </c>
      <c r="F4326" s="49" t="s">
        <v>8</v>
      </c>
      <c r="G4326" s="49" t="s">
        <v>5</v>
      </c>
      <c r="H4326" s="73">
        <v>48.95</v>
      </c>
      <c r="I4326" s="73" t="s">
        <v>82</v>
      </c>
      <c r="J4326" s="74">
        <v>0</v>
      </c>
      <c r="K4326" s="73">
        <v>48.95</v>
      </c>
      <c r="L4326" s="73">
        <v>24.52</v>
      </c>
      <c r="M4326" s="22">
        <v>5</v>
      </c>
      <c r="N4326" s="22">
        <v>3023</v>
      </c>
      <c r="O4326" s="22" t="s">
        <v>38</v>
      </c>
      <c r="P4326" s="22" t="s">
        <v>23</v>
      </c>
      <c r="Q4326" s="75">
        <v>244.75</v>
      </c>
      <c r="R4326" s="73">
        <v>0</v>
      </c>
      <c r="S4326" s="73">
        <v>122.15000000000002</v>
      </c>
    </row>
    <row r="4327" spans="1:19" x14ac:dyDescent="0.35">
      <c r="A4327" s="72">
        <v>41431</v>
      </c>
      <c r="B4327" s="22" t="s">
        <v>103</v>
      </c>
      <c r="C4327" s="72" t="s">
        <v>61</v>
      </c>
      <c r="D4327" s="60">
        <v>2975</v>
      </c>
      <c r="E4327" s="22">
        <v>43</v>
      </c>
      <c r="F4327" s="49" t="s">
        <v>8</v>
      </c>
      <c r="G4327" s="49" t="s">
        <v>5</v>
      </c>
      <c r="H4327" s="73">
        <v>11.95</v>
      </c>
      <c r="I4327" s="73" t="s">
        <v>79</v>
      </c>
      <c r="J4327" s="74">
        <v>0</v>
      </c>
      <c r="K4327" s="73">
        <v>11.95</v>
      </c>
      <c r="L4327" s="73">
        <v>3.32</v>
      </c>
      <c r="M4327" s="22">
        <v>1</v>
      </c>
      <c r="N4327" s="22">
        <v>3013</v>
      </c>
      <c r="O4327" s="22" t="s">
        <v>33</v>
      </c>
      <c r="P4327" s="22" t="s">
        <v>34</v>
      </c>
      <c r="Q4327" s="75">
        <v>11.95</v>
      </c>
      <c r="R4327" s="73">
        <v>0</v>
      </c>
      <c r="S4327" s="73">
        <v>8.629999999999999</v>
      </c>
    </row>
    <row r="4328" spans="1:19" x14ac:dyDescent="0.35">
      <c r="A4328" s="72">
        <v>41431</v>
      </c>
      <c r="B4328" s="22" t="s">
        <v>103</v>
      </c>
      <c r="C4328" s="72" t="s">
        <v>61</v>
      </c>
      <c r="D4328" s="60">
        <v>2976</v>
      </c>
      <c r="E4328" s="22">
        <v>42</v>
      </c>
      <c r="F4328" s="49" t="s">
        <v>8</v>
      </c>
      <c r="G4328" s="49" t="s">
        <v>5</v>
      </c>
      <c r="H4328" s="73">
        <v>35.950000000000003</v>
      </c>
      <c r="I4328" s="73" t="s">
        <v>81</v>
      </c>
      <c r="J4328" s="74">
        <v>0</v>
      </c>
      <c r="K4328" s="73">
        <v>35.950000000000003</v>
      </c>
      <c r="L4328" s="73">
        <v>20.25</v>
      </c>
      <c r="M4328" s="22">
        <v>2</v>
      </c>
      <c r="N4328" s="22">
        <v>3025</v>
      </c>
      <c r="O4328" s="22" t="s">
        <v>35</v>
      </c>
      <c r="P4328" s="22" t="s">
        <v>31</v>
      </c>
      <c r="Q4328" s="75">
        <v>71.900000000000006</v>
      </c>
      <c r="R4328" s="73">
        <v>0</v>
      </c>
      <c r="S4328" s="73">
        <v>31.400000000000006</v>
      </c>
    </row>
    <row r="4329" spans="1:19" x14ac:dyDescent="0.35">
      <c r="A4329" s="72">
        <v>41431</v>
      </c>
      <c r="B4329" s="22" t="s">
        <v>103</v>
      </c>
      <c r="C4329" s="72" t="s">
        <v>61</v>
      </c>
      <c r="D4329" s="60">
        <v>2977</v>
      </c>
      <c r="E4329" s="22">
        <v>18</v>
      </c>
      <c r="F4329" s="49" t="s">
        <v>10</v>
      </c>
      <c r="G4329" s="49" t="s">
        <v>5</v>
      </c>
      <c r="H4329" s="73">
        <v>54.95</v>
      </c>
      <c r="I4329" s="73" t="s">
        <v>83</v>
      </c>
      <c r="J4329" s="74">
        <v>0</v>
      </c>
      <c r="K4329" s="73">
        <v>54.95</v>
      </c>
      <c r="L4329" s="73">
        <v>26.65</v>
      </c>
      <c r="M4329" s="22">
        <v>6</v>
      </c>
      <c r="N4329" s="22">
        <v>3010</v>
      </c>
      <c r="O4329" s="22" t="s">
        <v>45</v>
      </c>
      <c r="P4329" s="22" t="s">
        <v>44</v>
      </c>
      <c r="Q4329" s="75">
        <v>329.70000000000005</v>
      </c>
      <c r="R4329" s="73">
        <v>0</v>
      </c>
      <c r="S4329" s="73">
        <v>169.8</v>
      </c>
    </row>
    <row r="4330" spans="1:19" x14ac:dyDescent="0.35">
      <c r="A4330" s="72">
        <v>41431</v>
      </c>
      <c r="B4330" s="22" t="s">
        <v>103</v>
      </c>
      <c r="C4330" s="72" t="s">
        <v>61</v>
      </c>
      <c r="D4330" s="60">
        <v>2978</v>
      </c>
      <c r="E4330" s="22">
        <v>23</v>
      </c>
      <c r="F4330" s="49" t="s">
        <v>8</v>
      </c>
      <c r="G4330" s="49" t="s">
        <v>5</v>
      </c>
      <c r="H4330" s="73">
        <v>2.95</v>
      </c>
      <c r="I4330" s="73" t="s">
        <v>78</v>
      </c>
      <c r="J4330" s="74">
        <v>0.1</v>
      </c>
      <c r="K4330" s="73">
        <v>2.66</v>
      </c>
      <c r="L4330" s="73">
        <v>1.68</v>
      </c>
      <c r="M4330" s="22">
        <v>8</v>
      </c>
      <c r="N4330" s="22">
        <v>3017</v>
      </c>
      <c r="O4330" s="22" t="s">
        <v>32</v>
      </c>
      <c r="P4330" s="22" t="s">
        <v>29</v>
      </c>
      <c r="Q4330" s="75">
        <v>21.28</v>
      </c>
      <c r="R4330" s="73">
        <v>0.29000000000000004</v>
      </c>
      <c r="S4330" s="73">
        <v>7.8400000000000016</v>
      </c>
    </row>
    <row r="4331" spans="1:19" x14ac:dyDescent="0.35">
      <c r="A4331" s="72">
        <v>41431</v>
      </c>
      <c r="B4331" s="22" t="s">
        <v>103</v>
      </c>
      <c r="C4331" s="72" t="s">
        <v>61</v>
      </c>
      <c r="D4331" s="60">
        <v>2979</v>
      </c>
      <c r="E4331" s="22">
        <v>5</v>
      </c>
      <c r="F4331" s="49" t="s">
        <v>8</v>
      </c>
      <c r="G4331" s="49" t="s">
        <v>5</v>
      </c>
      <c r="H4331" s="73">
        <v>24.95</v>
      </c>
      <c r="I4331" s="73" t="s">
        <v>80</v>
      </c>
      <c r="J4331" s="74">
        <v>0</v>
      </c>
      <c r="K4331" s="73">
        <v>24.95</v>
      </c>
      <c r="L4331" s="73">
        <v>12.27</v>
      </c>
      <c r="M4331" s="22">
        <v>10</v>
      </c>
      <c r="N4331" s="22">
        <v>3028</v>
      </c>
      <c r="O4331" s="22" t="s">
        <v>39</v>
      </c>
      <c r="P4331" s="22" t="s">
        <v>27</v>
      </c>
      <c r="Q4331" s="75">
        <v>249.5</v>
      </c>
      <c r="R4331" s="73">
        <v>0</v>
      </c>
      <c r="S4331" s="73">
        <v>126.8</v>
      </c>
    </row>
    <row r="4332" spans="1:19" x14ac:dyDescent="0.35">
      <c r="A4332" s="72">
        <v>41431</v>
      </c>
      <c r="B4332" s="22" t="s">
        <v>103</v>
      </c>
      <c r="C4332" s="72" t="s">
        <v>61</v>
      </c>
      <c r="D4332" s="60">
        <v>2980</v>
      </c>
      <c r="E4332" s="22">
        <v>18</v>
      </c>
      <c r="F4332" s="49" t="s">
        <v>10</v>
      </c>
      <c r="G4332" s="49" t="s">
        <v>5</v>
      </c>
      <c r="H4332" s="73">
        <v>54.95</v>
      </c>
      <c r="I4332" s="73" t="s">
        <v>83</v>
      </c>
      <c r="J4332" s="74">
        <v>0</v>
      </c>
      <c r="K4332" s="73">
        <v>54.95</v>
      </c>
      <c r="L4332" s="73">
        <v>26.65</v>
      </c>
      <c r="M4332" s="22">
        <v>24</v>
      </c>
      <c r="N4332" s="22">
        <v>3016</v>
      </c>
      <c r="O4332" s="22" t="s">
        <v>42</v>
      </c>
      <c r="P4332" s="22" t="s">
        <v>29</v>
      </c>
      <c r="Q4332" s="75">
        <v>1318.8000000000002</v>
      </c>
      <c r="R4332" s="73">
        <v>0</v>
      </c>
      <c r="S4332" s="73">
        <v>679.2</v>
      </c>
    </row>
    <row r="4333" spans="1:19" x14ac:dyDescent="0.35">
      <c r="A4333" s="72">
        <v>41431</v>
      </c>
      <c r="B4333" s="22" t="s">
        <v>103</v>
      </c>
      <c r="C4333" s="72" t="s">
        <v>61</v>
      </c>
      <c r="D4333" s="60">
        <v>2981</v>
      </c>
      <c r="E4333" s="22">
        <v>28</v>
      </c>
      <c r="F4333" s="49" t="s">
        <v>8</v>
      </c>
      <c r="G4333" s="49" t="s">
        <v>5</v>
      </c>
      <c r="H4333" s="73">
        <v>0.95</v>
      </c>
      <c r="I4333" s="73" t="s">
        <v>78</v>
      </c>
      <c r="J4333" s="74">
        <v>0</v>
      </c>
      <c r="K4333" s="73">
        <v>0.95</v>
      </c>
      <c r="L4333" s="73">
        <v>0.5</v>
      </c>
      <c r="M4333" s="22">
        <v>36</v>
      </c>
      <c r="N4333" s="22">
        <v>3014</v>
      </c>
      <c r="O4333" s="22" t="s">
        <v>24</v>
      </c>
      <c r="P4333" s="22" t="s">
        <v>25</v>
      </c>
      <c r="Q4333" s="75">
        <v>34.199999999999996</v>
      </c>
      <c r="R4333" s="73">
        <v>0</v>
      </c>
      <c r="S4333" s="73">
        <v>16.2</v>
      </c>
    </row>
    <row r="4334" spans="1:19" x14ac:dyDescent="0.35">
      <c r="A4334" s="72">
        <v>41431</v>
      </c>
      <c r="B4334" s="22" t="s">
        <v>103</v>
      </c>
      <c r="C4334" s="72" t="s">
        <v>61</v>
      </c>
      <c r="D4334" s="60">
        <v>2981</v>
      </c>
      <c r="E4334" s="22">
        <v>9</v>
      </c>
      <c r="F4334" s="49" t="s">
        <v>8</v>
      </c>
      <c r="G4334" s="49" t="s">
        <v>5</v>
      </c>
      <c r="H4334" s="73">
        <v>48.95</v>
      </c>
      <c r="I4334" s="73" t="s">
        <v>82</v>
      </c>
      <c r="J4334" s="74">
        <v>0</v>
      </c>
      <c r="K4334" s="73">
        <v>48.95</v>
      </c>
      <c r="L4334" s="73">
        <v>24.52</v>
      </c>
      <c r="M4334" s="22">
        <v>10</v>
      </c>
      <c r="N4334" s="22">
        <v>3014</v>
      </c>
      <c r="O4334" s="22" t="s">
        <v>24</v>
      </c>
      <c r="P4334" s="22" t="s">
        <v>25</v>
      </c>
      <c r="Q4334" s="75">
        <v>489.5</v>
      </c>
      <c r="R4334" s="73">
        <v>0</v>
      </c>
      <c r="S4334" s="73">
        <v>244.30000000000004</v>
      </c>
    </row>
    <row r="4335" spans="1:19" x14ac:dyDescent="0.35">
      <c r="A4335" s="72">
        <v>41431</v>
      </c>
      <c r="B4335" s="22" t="s">
        <v>103</v>
      </c>
      <c r="C4335" s="72" t="s">
        <v>61</v>
      </c>
      <c r="D4335" s="60">
        <v>2982</v>
      </c>
      <c r="E4335" s="22">
        <v>21</v>
      </c>
      <c r="F4335" s="49" t="s">
        <v>10</v>
      </c>
      <c r="G4335" s="49" t="s">
        <v>5</v>
      </c>
      <c r="H4335" s="73">
        <v>26.95</v>
      </c>
      <c r="I4335" s="73" t="s">
        <v>80</v>
      </c>
      <c r="J4335" s="74">
        <v>0</v>
      </c>
      <c r="K4335" s="73">
        <v>26.95</v>
      </c>
      <c r="L4335" s="73">
        <v>12.42</v>
      </c>
      <c r="M4335" s="22">
        <v>15</v>
      </c>
      <c r="N4335" s="22">
        <v>3015</v>
      </c>
      <c r="O4335" s="22" t="s">
        <v>37</v>
      </c>
      <c r="P4335" s="22" t="s">
        <v>29</v>
      </c>
      <c r="Q4335" s="75">
        <v>404.25</v>
      </c>
      <c r="R4335" s="73">
        <v>0</v>
      </c>
      <c r="S4335" s="73">
        <v>217.95</v>
      </c>
    </row>
    <row r="4336" spans="1:19" x14ac:dyDescent="0.35">
      <c r="A4336" s="72">
        <v>41431</v>
      </c>
      <c r="B4336" s="22" t="s">
        <v>103</v>
      </c>
      <c r="C4336" s="72" t="s">
        <v>61</v>
      </c>
      <c r="D4336" s="60">
        <v>2983</v>
      </c>
      <c r="E4336" s="22">
        <v>23</v>
      </c>
      <c r="F4336" s="49" t="s">
        <v>8</v>
      </c>
      <c r="G4336" s="49" t="s">
        <v>5</v>
      </c>
      <c r="H4336" s="73">
        <v>2.95</v>
      </c>
      <c r="I4336" s="73" t="s">
        <v>78</v>
      </c>
      <c r="J4336" s="74">
        <v>0.2</v>
      </c>
      <c r="K4336" s="73">
        <v>2.36</v>
      </c>
      <c r="L4336" s="73">
        <v>1.68</v>
      </c>
      <c r="M4336" s="22">
        <v>12</v>
      </c>
      <c r="N4336" s="22">
        <v>3023</v>
      </c>
      <c r="O4336" s="22" t="s">
        <v>38</v>
      </c>
      <c r="P4336" s="22" t="s">
        <v>23</v>
      </c>
      <c r="Q4336" s="75">
        <v>28.32</v>
      </c>
      <c r="R4336" s="73">
        <v>0.5900000000000003</v>
      </c>
      <c r="S4336" s="73">
        <v>8.16</v>
      </c>
    </row>
    <row r="4337" spans="1:19" x14ac:dyDescent="0.35">
      <c r="A4337" s="72">
        <v>41431</v>
      </c>
      <c r="B4337" s="22" t="s">
        <v>103</v>
      </c>
      <c r="C4337" s="72" t="s">
        <v>61</v>
      </c>
      <c r="D4337" s="60">
        <v>2983</v>
      </c>
      <c r="E4337" s="22">
        <v>40</v>
      </c>
      <c r="F4337" s="49" t="s">
        <v>8</v>
      </c>
      <c r="G4337" s="49" t="s">
        <v>5</v>
      </c>
      <c r="H4337" s="73">
        <v>16.95</v>
      </c>
      <c r="I4337" s="73" t="s">
        <v>79</v>
      </c>
      <c r="J4337" s="74">
        <v>0</v>
      </c>
      <c r="K4337" s="73">
        <v>16.95</v>
      </c>
      <c r="L4337" s="73">
        <v>6.53</v>
      </c>
      <c r="M4337" s="22">
        <v>25</v>
      </c>
      <c r="N4337" s="22">
        <v>3023</v>
      </c>
      <c r="O4337" s="22" t="s">
        <v>38</v>
      </c>
      <c r="P4337" s="22" t="s">
        <v>23</v>
      </c>
      <c r="Q4337" s="75">
        <v>423.75</v>
      </c>
      <c r="R4337" s="73">
        <v>0</v>
      </c>
      <c r="S4337" s="73">
        <v>260.49999999999994</v>
      </c>
    </row>
    <row r="4338" spans="1:19" x14ac:dyDescent="0.35">
      <c r="A4338" s="72">
        <v>41431</v>
      </c>
      <c r="B4338" s="22" t="s">
        <v>103</v>
      </c>
      <c r="C4338" s="72" t="s">
        <v>61</v>
      </c>
      <c r="D4338" s="60">
        <v>2984</v>
      </c>
      <c r="E4338" s="22">
        <v>22</v>
      </c>
      <c r="F4338" s="49" t="s">
        <v>10</v>
      </c>
      <c r="G4338" s="49" t="s">
        <v>5</v>
      </c>
      <c r="H4338" s="73">
        <v>0.95</v>
      </c>
      <c r="I4338" s="73" t="s">
        <v>78</v>
      </c>
      <c r="J4338" s="74">
        <v>0</v>
      </c>
      <c r="K4338" s="73">
        <v>0.95</v>
      </c>
      <c r="L4338" s="73">
        <v>0.56999999999999995</v>
      </c>
      <c r="M4338" s="22">
        <v>22</v>
      </c>
      <c r="N4338" s="22">
        <v>3014</v>
      </c>
      <c r="O4338" s="22" t="s">
        <v>24</v>
      </c>
      <c r="P4338" s="22" t="s">
        <v>25</v>
      </c>
      <c r="Q4338" s="75">
        <v>20.9</v>
      </c>
      <c r="R4338" s="73">
        <v>0</v>
      </c>
      <c r="S4338" s="73">
        <v>8.36</v>
      </c>
    </row>
    <row r="4339" spans="1:19" x14ac:dyDescent="0.35">
      <c r="A4339" s="72">
        <v>41431</v>
      </c>
      <c r="B4339" s="22" t="s">
        <v>103</v>
      </c>
      <c r="C4339" s="72" t="s">
        <v>61</v>
      </c>
      <c r="D4339" s="60">
        <v>2985</v>
      </c>
      <c r="E4339" s="22">
        <v>27</v>
      </c>
      <c r="F4339" s="49" t="s">
        <v>10</v>
      </c>
      <c r="G4339" s="49" t="s">
        <v>5</v>
      </c>
      <c r="H4339" s="73">
        <v>4.95</v>
      </c>
      <c r="I4339" s="73" t="s">
        <v>78</v>
      </c>
      <c r="J4339" s="74">
        <v>0.1</v>
      </c>
      <c r="K4339" s="73">
        <v>4.46</v>
      </c>
      <c r="L4339" s="73">
        <v>1.82</v>
      </c>
      <c r="M4339" s="22">
        <v>3</v>
      </c>
      <c r="N4339" s="22">
        <v>3029</v>
      </c>
      <c r="O4339" s="22" t="s">
        <v>46</v>
      </c>
      <c r="P4339" s="22" t="s">
        <v>23</v>
      </c>
      <c r="Q4339" s="75">
        <v>13.379999999999999</v>
      </c>
      <c r="R4339" s="73">
        <v>0.49000000000000021</v>
      </c>
      <c r="S4339" s="73">
        <v>7.919999999999999</v>
      </c>
    </row>
    <row r="4340" spans="1:19" x14ac:dyDescent="0.35">
      <c r="A4340" s="72">
        <v>41431</v>
      </c>
      <c r="B4340" s="22" t="s">
        <v>103</v>
      </c>
      <c r="C4340" s="72" t="s">
        <v>61</v>
      </c>
      <c r="D4340" s="60">
        <v>2986</v>
      </c>
      <c r="E4340" s="22">
        <v>20</v>
      </c>
      <c r="F4340" s="49" t="s">
        <v>8</v>
      </c>
      <c r="G4340" s="49" t="s">
        <v>5</v>
      </c>
      <c r="H4340" s="73">
        <v>16.95</v>
      </c>
      <c r="I4340" s="73" t="s">
        <v>79</v>
      </c>
      <c r="J4340" s="74">
        <v>0</v>
      </c>
      <c r="K4340" s="73">
        <v>16.95</v>
      </c>
      <c r="L4340" s="73">
        <v>6.76</v>
      </c>
      <c r="M4340" s="22">
        <v>25</v>
      </c>
      <c r="N4340" s="22">
        <v>3017</v>
      </c>
      <c r="O4340" s="22" t="s">
        <v>32</v>
      </c>
      <c r="P4340" s="22" t="s">
        <v>29</v>
      </c>
      <c r="Q4340" s="75">
        <v>423.75</v>
      </c>
      <c r="R4340" s="73">
        <v>0</v>
      </c>
      <c r="S4340" s="73">
        <v>254.75</v>
      </c>
    </row>
    <row r="4341" spans="1:19" x14ac:dyDescent="0.35">
      <c r="A4341" s="72">
        <v>41431</v>
      </c>
      <c r="B4341" s="22" t="s">
        <v>103</v>
      </c>
      <c r="C4341" s="72" t="s">
        <v>61</v>
      </c>
      <c r="D4341" s="60">
        <v>2987</v>
      </c>
      <c r="E4341" s="22">
        <v>16</v>
      </c>
      <c r="F4341" s="49" t="s">
        <v>10</v>
      </c>
      <c r="G4341" s="49" t="s">
        <v>5</v>
      </c>
      <c r="H4341" s="73">
        <v>27.95</v>
      </c>
      <c r="I4341" s="73" t="s">
        <v>80</v>
      </c>
      <c r="J4341" s="74">
        <v>0</v>
      </c>
      <c r="K4341" s="73">
        <v>27.95</v>
      </c>
      <c r="L4341" s="73">
        <v>15.85</v>
      </c>
      <c r="M4341" s="22">
        <v>3</v>
      </c>
      <c r="N4341" s="22">
        <v>3022</v>
      </c>
      <c r="O4341" s="22" t="s">
        <v>43</v>
      </c>
      <c r="P4341" s="22" t="s">
        <v>44</v>
      </c>
      <c r="Q4341" s="75">
        <v>83.85</v>
      </c>
      <c r="R4341" s="73">
        <v>0</v>
      </c>
      <c r="S4341" s="73">
        <v>36.299999999999997</v>
      </c>
    </row>
    <row r="4342" spans="1:19" x14ac:dyDescent="0.35">
      <c r="A4342" s="72">
        <v>41431</v>
      </c>
      <c r="B4342" s="22" t="s">
        <v>103</v>
      </c>
      <c r="C4342" s="72" t="s">
        <v>61</v>
      </c>
      <c r="D4342" s="60">
        <v>2987</v>
      </c>
      <c r="E4342" s="22">
        <v>29</v>
      </c>
      <c r="F4342" s="49" t="s">
        <v>10</v>
      </c>
      <c r="G4342" s="49" t="s">
        <v>5</v>
      </c>
      <c r="H4342" s="73">
        <v>40.950000000000003</v>
      </c>
      <c r="I4342" s="73" t="s">
        <v>82</v>
      </c>
      <c r="J4342" s="74">
        <v>0</v>
      </c>
      <c r="K4342" s="73">
        <v>40.950000000000003</v>
      </c>
      <c r="L4342" s="73">
        <v>15.51</v>
      </c>
      <c r="M4342" s="22">
        <v>2</v>
      </c>
      <c r="N4342" s="22">
        <v>3022</v>
      </c>
      <c r="O4342" s="22" t="s">
        <v>43</v>
      </c>
      <c r="P4342" s="22" t="s">
        <v>44</v>
      </c>
      <c r="Q4342" s="75">
        <v>81.900000000000006</v>
      </c>
      <c r="R4342" s="73">
        <v>0</v>
      </c>
      <c r="S4342" s="73">
        <v>50.88000000000001</v>
      </c>
    </row>
    <row r="4343" spans="1:19" x14ac:dyDescent="0.35">
      <c r="A4343" s="72">
        <v>41431</v>
      </c>
      <c r="B4343" s="22" t="s">
        <v>103</v>
      </c>
      <c r="C4343" s="72" t="s">
        <v>61</v>
      </c>
      <c r="D4343" s="60">
        <v>2988</v>
      </c>
      <c r="E4343" s="22">
        <v>15</v>
      </c>
      <c r="F4343" s="49" t="s">
        <v>8</v>
      </c>
      <c r="G4343" s="49" t="s">
        <v>5</v>
      </c>
      <c r="H4343" s="73">
        <v>28.95</v>
      </c>
      <c r="I4343" s="73" t="s">
        <v>80</v>
      </c>
      <c r="J4343" s="74">
        <v>0.1</v>
      </c>
      <c r="K4343" s="73">
        <v>26.06</v>
      </c>
      <c r="L4343" s="73">
        <v>17.53</v>
      </c>
      <c r="M4343" s="22">
        <v>9</v>
      </c>
      <c r="N4343" s="22">
        <v>3023</v>
      </c>
      <c r="O4343" s="22" t="s">
        <v>38</v>
      </c>
      <c r="P4343" s="22" t="s">
        <v>23</v>
      </c>
      <c r="Q4343" s="75">
        <v>234.54</v>
      </c>
      <c r="R4343" s="73">
        <v>2.8900000000000006</v>
      </c>
      <c r="S4343" s="73">
        <v>76.769999999999982</v>
      </c>
    </row>
    <row r="4344" spans="1:19" x14ac:dyDescent="0.35">
      <c r="A4344" s="72">
        <v>41431</v>
      </c>
      <c r="B4344" s="22" t="s">
        <v>103</v>
      </c>
      <c r="C4344" s="72" t="s">
        <v>61</v>
      </c>
      <c r="D4344" s="60">
        <v>2989</v>
      </c>
      <c r="E4344" s="22">
        <v>26</v>
      </c>
      <c r="F4344" s="49" t="s">
        <v>8</v>
      </c>
      <c r="G4344" s="49" t="s">
        <v>5</v>
      </c>
      <c r="H4344" s="73">
        <v>0.95</v>
      </c>
      <c r="I4344" s="73" t="s">
        <v>78</v>
      </c>
      <c r="J4344" s="74">
        <v>0</v>
      </c>
      <c r="K4344" s="73">
        <v>0.95</v>
      </c>
      <c r="L4344" s="73">
        <v>0.42</v>
      </c>
      <c r="M4344" s="22">
        <v>15</v>
      </c>
      <c r="N4344" s="22">
        <v>3021</v>
      </c>
      <c r="O4344" s="22" t="s">
        <v>26</v>
      </c>
      <c r="P4344" s="22" t="s">
        <v>27</v>
      </c>
      <c r="Q4344" s="75">
        <v>14.25</v>
      </c>
      <c r="R4344" s="73">
        <v>0</v>
      </c>
      <c r="S4344" s="73">
        <v>7.95</v>
      </c>
    </row>
    <row r="4345" spans="1:19" x14ac:dyDescent="0.35">
      <c r="A4345" s="72">
        <v>41431</v>
      </c>
      <c r="B4345" s="22" t="s">
        <v>103</v>
      </c>
      <c r="C4345" s="72" t="s">
        <v>61</v>
      </c>
      <c r="D4345" s="60">
        <v>2990</v>
      </c>
      <c r="E4345" s="22">
        <v>7</v>
      </c>
      <c r="F4345" s="49" t="s">
        <v>10</v>
      </c>
      <c r="G4345" s="49" t="s">
        <v>5</v>
      </c>
      <c r="H4345" s="73">
        <v>20.95</v>
      </c>
      <c r="I4345" s="73" t="s">
        <v>80</v>
      </c>
      <c r="J4345" s="74">
        <v>0</v>
      </c>
      <c r="K4345" s="73">
        <v>20.95</v>
      </c>
      <c r="L4345" s="73">
        <v>10.039999999999999</v>
      </c>
      <c r="M4345" s="22">
        <v>21</v>
      </c>
      <c r="N4345" s="22">
        <v>3028</v>
      </c>
      <c r="O4345" s="22" t="s">
        <v>39</v>
      </c>
      <c r="P4345" s="22" t="s">
        <v>27</v>
      </c>
      <c r="Q4345" s="75">
        <v>439.95</v>
      </c>
      <c r="R4345" s="73">
        <v>0</v>
      </c>
      <c r="S4345" s="73">
        <v>229.11</v>
      </c>
    </row>
    <row r="4346" spans="1:19" x14ac:dyDescent="0.35">
      <c r="A4346" s="72">
        <v>41431</v>
      </c>
      <c r="B4346" s="22" t="s">
        <v>103</v>
      </c>
      <c r="C4346" s="72" t="s">
        <v>61</v>
      </c>
      <c r="D4346" s="60">
        <v>2990</v>
      </c>
      <c r="E4346" s="22">
        <v>16</v>
      </c>
      <c r="F4346" s="49" t="s">
        <v>10</v>
      </c>
      <c r="G4346" s="49" t="s">
        <v>5</v>
      </c>
      <c r="H4346" s="73">
        <v>27.95</v>
      </c>
      <c r="I4346" s="73" t="s">
        <v>80</v>
      </c>
      <c r="J4346" s="74">
        <v>0</v>
      </c>
      <c r="K4346" s="73">
        <v>27.95</v>
      </c>
      <c r="L4346" s="73">
        <v>15.85</v>
      </c>
      <c r="M4346" s="22">
        <v>4</v>
      </c>
      <c r="N4346" s="22">
        <v>3028</v>
      </c>
      <c r="O4346" s="22" t="s">
        <v>39</v>
      </c>
      <c r="P4346" s="22" t="s">
        <v>27</v>
      </c>
      <c r="Q4346" s="75">
        <v>111.8</v>
      </c>
      <c r="R4346" s="73">
        <v>0</v>
      </c>
      <c r="S4346" s="73">
        <v>48.4</v>
      </c>
    </row>
    <row r="4347" spans="1:19" x14ac:dyDescent="0.35">
      <c r="A4347" s="72">
        <v>41431</v>
      </c>
      <c r="B4347" s="22" t="s">
        <v>103</v>
      </c>
      <c r="C4347" s="72" t="s">
        <v>61</v>
      </c>
      <c r="D4347" s="60">
        <v>2991</v>
      </c>
      <c r="E4347" s="22">
        <v>37</v>
      </c>
      <c r="F4347" s="49" t="s">
        <v>8</v>
      </c>
      <c r="G4347" s="49" t="s">
        <v>5</v>
      </c>
      <c r="H4347" s="73">
        <v>24.95</v>
      </c>
      <c r="I4347" s="73" t="s">
        <v>80</v>
      </c>
      <c r="J4347" s="74">
        <v>0</v>
      </c>
      <c r="K4347" s="73">
        <v>24.95</v>
      </c>
      <c r="L4347" s="73">
        <v>9.3800000000000008</v>
      </c>
      <c r="M4347" s="22">
        <v>8</v>
      </c>
      <c r="N4347" s="22">
        <v>3018</v>
      </c>
      <c r="O4347" s="22" t="s">
        <v>49</v>
      </c>
      <c r="P4347" s="22" t="s">
        <v>41</v>
      </c>
      <c r="Q4347" s="75">
        <v>199.6</v>
      </c>
      <c r="R4347" s="73">
        <v>0</v>
      </c>
      <c r="S4347" s="73">
        <v>124.55999999999999</v>
      </c>
    </row>
    <row r="4348" spans="1:19" x14ac:dyDescent="0.35">
      <c r="A4348" s="72">
        <v>41431</v>
      </c>
      <c r="B4348" s="22" t="s">
        <v>103</v>
      </c>
      <c r="C4348" s="72" t="s">
        <v>61</v>
      </c>
      <c r="D4348" s="60">
        <v>2992</v>
      </c>
      <c r="E4348" s="22">
        <v>47</v>
      </c>
      <c r="F4348" s="49" t="s">
        <v>8</v>
      </c>
      <c r="G4348" s="49" t="s">
        <v>5</v>
      </c>
      <c r="H4348" s="73">
        <v>28.95</v>
      </c>
      <c r="I4348" s="73" t="s">
        <v>80</v>
      </c>
      <c r="J4348" s="74">
        <v>0</v>
      </c>
      <c r="K4348" s="73">
        <v>28.95</v>
      </c>
      <c r="L4348" s="73">
        <v>8.86</v>
      </c>
      <c r="M4348" s="22">
        <v>10</v>
      </c>
      <c r="N4348" s="22">
        <v>3021</v>
      </c>
      <c r="O4348" s="22" t="s">
        <v>26</v>
      </c>
      <c r="P4348" s="22" t="s">
        <v>27</v>
      </c>
      <c r="Q4348" s="75">
        <v>289.5</v>
      </c>
      <c r="R4348" s="73">
        <v>0</v>
      </c>
      <c r="S4348" s="73">
        <v>200.9</v>
      </c>
    </row>
    <row r="4349" spans="1:19" x14ac:dyDescent="0.35">
      <c r="A4349" s="72">
        <v>41431</v>
      </c>
      <c r="B4349" s="22" t="s">
        <v>103</v>
      </c>
      <c r="C4349" s="72" t="s">
        <v>61</v>
      </c>
      <c r="D4349" s="60">
        <v>2992</v>
      </c>
      <c r="E4349" s="22">
        <v>16</v>
      </c>
      <c r="F4349" s="49" t="s">
        <v>8</v>
      </c>
      <c r="G4349" s="49" t="s">
        <v>5</v>
      </c>
      <c r="H4349" s="73">
        <v>27.95</v>
      </c>
      <c r="I4349" s="73" t="s">
        <v>80</v>
      </c>
      <c r="J4349" s="74">
        <v>0</v>
      </c>
      <c r="K4349" s="73">
        <v>27.95</v>
      </c>
      <c r="L4349" s="73">
        <v>15.85</v>
      </c>
      <c r="M4349" s="22">
        <v>5</v>
      </c>
      <c r="N4349" s="22">
        <v>3021</v>
      </c>
      <c r="O4349" s="22" t="s">
        <v>26</v>
      </c>
      <c r="P4349" s="22" t="s">
        <v>27</v>
      </c>
      <c r="Q4349" s="75">
        <v>139.75</v>
      </c>
      <c r="R4349" s="73">
        <v>0</v>
      </c>
      <c r="S4349" s="73">
        <v>60.5</v>
      </c>
    </row>
    <row r="4350" spans="1:19" x14ac:dyDescent="0.35">
      <c r="A4350" s="72">
        <v>41431</v>
      </c>
      <c r="B4350" s="22" t="s">
        <v>103</v>
      </c>
      <c r="C4350" s="72" t="s">
        <v>61</v>
      </c>
      <c r="D4350" s="60">
        <v>2993</v>
      </c>
      <c r="E4350" s="22">
        <v>27</v>
      </c>
      <c r="F4350" s="49" t="s">
        <v>10</v>
      </c>
      <c r="G4350" s="49" t="s">
        <v>5</v>
      </c>
      <c r="H4350" s="73">
        <v>4.95</v>
      </c>
      <c r="I4350" s="73" t="s">
        <v>78</v>
      </c>
      <c r="J4350" s="74">
        <v>0</v>
      </c>
      <c r="K4350" s="73">
        <v>4.95</v>
      </c>
      <c r="L4350" s="73">
        <v>1.82</v>
      </c>
      <c r="M4350" s="22">
        <v>5</v>
      </c>
      <c r="N4350" s="22">
        <v>3031</v>
      </c>
      <c r="O4350" s="22" t="s">
        <v>48</v>
      </c>
      <c r="P4350" s="22" t="s">
        <v>23</v>
      </c>
      <c r="Q4350" s="75">
        <v>24.75</v>
      </c>
      <c r="R4350" s="73">
        <v>0</v>
      </c>
      <c r="S4350" s="73">
        <v>15.649999999999999</v>
      </c>
    </row>
    <row r="4351" spans="1:19" x14ac:dyDescent="0.35">
      <c r="A4351" s="72">
        <v>41431</v>
      </c>
      <c r="B4351" s="22" t="s">
        <v>103</v>
      </c>
      <c r="C4351" s="72" t="s">
        <v>61</v>
      </c>
      <c r="D4351" s="60">
        <v>2994</v>
      </c>
      <c r="E4351" s="22">
        <v>21</v>
      </c>
      <c r="F4351" s="49" t="s">
        <v>10</v>
      </c>
      <c r="G4351" s="49" t="s">
        <v>5</v>
      </c>
      <c r="H4351" s="73">
        <v>26.95</v>
      </c>
      <c r="I4351" s="73" t="s">
        <v>80</v>
      </c>
      <c r="J4351" s="74">
        <v>0</v>
      </c>
      <c r="K4351" s="73">
        <v>26.95</v>
      </c>
      <c r="L4351" s="73">
        <v>12.42</v>
      </c>
      <c r="M4351" s="22">
        <v>15</v>
      </c>
      <c r="N4351" s="22">
        <v>3010</v>
      </c>
      <c r="O4351" s="22" t="s">
        <v>45</v>
      </c>
      <c r="P4351" s="22" t="s">
        <v>44</v>
      </c>
      <c r="Q4351" s="75">
        <v>404.25</v>
      </c>
      <c r="R4351" s="73">
        <v>0</v>
      </c>
      <c r="S4351" s="73">
        <v>217.95</v>
      </c>
    </row>
    <row r="4352" spans="1:19" x14ac:dyDescent="0.35">
      <c r="A4352" s="72">
        <v>41431</v>
      </c>
      <c r="B4352" s="22" t="s">
        <v>103</v>
      </c>
      <c r="C4352" s="72" t="s">
        <v>61</v>
      </c>
      <c r="D4352" s="60">
        <v>2995</v>
      </c>
      <c r="E4352" s="22">
        <v>41</v>
      </c>
      <c r="F4352" s="49" t="s">
        <v>8</v>
      </c>
      <c r="G4352" s="49" t="s">
        <v>5</v>
      </c>
      <c r="H4352" s="73">
        <v>18.95</v>
      </c>
      <c r="I4352" s="73" t="s">
        <v>79</v>
      </c>
      <c r="J4352" s="74">
        <v>0</v>
      </c>
      <c r="K4352" s="73">
        <v>18.95</v>
      </c>
      <c r="L4352" s="73">
        <v>9.98</v>
      </c>
      <c r="M4352" s="22">
        <v>3</v>
      </c>
      <c r="N4352" s="22">
        <v>3032</v>
      </c>
      <c r="O4352" s="22" t="s">
        <v>30</v>
      </c>
      <c r="P4352" s="22" t="s">
        <v>31</v>
      </c>
      <c r="Q4352" s="75">
        <v>56.849999999999994</v>
      </c>
      <c r="R4352" s="73">
        <v>0</v>
      </c>
      <c r="S4352" s="73">
        <v>26.909999999999997</v>
      </c>
    </row>
    <row r="4353" spans="1:19" x14ac:dyDescent="0.35">
      <c r="A4353" s="72">
        <v>41431</v>
      </c>
      <c r="B4353" s="22" t="s">
        <v>103</v>
      </c>
      <c r="C4353" s="72" t="s">
        <v>61</v>
      </c>
      <c r="D4353" s="60">
        <v>2996</v>
      </c>
      <c r="E4353" s="22">
        <v>16</v>
      </c>
      <c r="F4353" s="49" t="s">
        <v>8</v>
      </c>
      <c r="G4353" s="49" t="s">
        <v>5</v>
      </c>
      <c r="H4353" s="73">
        <v>27.95</v>
      </c>
      <c r="I4353" s="73" t="s">
        <v>80</v>
      </c>
      <c r="J4353" s="74">
        <v>0</v>
      </c>
      <c r="K4353" s="73">
        <v>27.95</v>
      </c>
      <c r="L4353" s="73">
        <v>15.85</v>
      </c>
      <c r="M4353" s="22">
        <v>5</v>
      </c>
      <c r="N4353" s="22">
        <v>3012</v>
      </c>
      <c r="O4353" s="22" t="s">
        <v>36</v>
      </c>
      <c r="P4353" s="22" t="s">
        <v>34</v>
      </c>
      <c r="Q4353" s="75">
        <v>139.75</v>
      </c>
      <c r="R4353" s="73">
        <v>0</v>
      </c>
      <c r="S4353" s="73">
        <v>60.5</v>
      </c>
    </row>
    <row r="4354" spans="1:19" x14ac:dyDescent="0.35">
      <c r="A4354" s="72">
        <v>41431</v>
      </c>
      <c r="B4354" s="22" t="s">
        <v>103</v>
      </c>
      <c r="C4354" s="72" t="s">
        <v>61</v>
      </c>
      <c r="D4354" s="60">
        <v>2997</v>
      </c>
      <c r="E4354" s="22">
        <v>12</v>
      </c>
      <c r="F4354" s="49" t="s">
        <v>8</v>
      </c>
      <c r="G4354" s="49" t="s">
        <v>5</v>
      </c>
      <c r="H4354" s="73">
        <v>47.95</v>
      </c>
      <c r="I4354" s="73" t="s">
        <v>82</v>
      </c>
      <c r="J4354" s="74">
        <v>0</v>
      </c>
      <c r="K4354" s="73">
        <v>47.95</v>
      </c>
      <c r="L4354" s="73">
        <v>20.7</v>
      </c>
      <c r="M4354" s="22">
        <v>3</v>
      </c>
      <c r="N4354" s="22">
        <v>3023</v>
      </c>
      <c r="O4354" s="22" t="s">
        <v>38</v>
      </c>
      <c r="P4354" s="22" t="s">
        <v>23</v>
      </c>
      <c r="Q4354" s="75">
        <v>143.85000000000002</v>
      </c>
      <c r="R4354" s="73">
        <v>0</v>
      </c>
      <c r="S4354" s="73">
        <v>81.750000000000014</v>
      </c>
    </row>
    <row r="4355" spans="1:19" x14ac:dyDescent="0.35">
      <c r="A4355" s="72">
        <v>41431</v>
      </c>
      <c r="B4355" s="22" t="s">
        <v>103</v>
      </c>
      <c r="C4355" s="72" t="s">
        <v>61</v>
      </c>
      <c r="D4355" s="60">
        <v>2998</v>
      </c>
      <c r="E4355" s="22">
        <v>50</v>
      </c>
      <c r="F4355" s="49" t="s">
        <v>10</v>
      </c>
      <c r="G4355" s="49" t="s">
        <v>5</v>
      </c>
      <c r="H4355" s="73">
        <v>24.95</v>
      </c>
      <c r="I4355" s="73" t="s">
        <v>80</v>
      </c>
      <c r="J4355" s="74">
        <v>0</v>
      </c>
      <c r="K4355" s="73">
        <v>24.95</v>
      </c>
      <c r="L4355" s="73">
        <v>12.14</v>
      </c>
      <c r="M4355" s="22">
        <v>3</v>
      </c>
      <c r="N4355" s="22">
        <v>3022</v>
      </c>
      <c r="O4355" s="22" t="s">
        <v>43</v>
      </c>
      <c r="P4355" s="22" t="s">
        <v>44</v>
      </c>
      <c r="Q4355" s="75">
        <v>74.849999999999994</v>
      </c>
      <c r="R4355" s="73">
        <v>0</v>
      </c>
      <c r="S4355" s="73">
        <v>38.429999999999993</v>
      </c>
    </row>
    <row r="4356" spans="1:19" x14ac:dyDescent="0.35">
      <c r="A4356" s="72">
        <v>41431</v>
      </c>
      <c r="B4356" s="22" t="s">
        <v>103</v>
      </c>
      <c r="C4356" s="72" t="s">
        <v>61</v>
      </c>
      <c r="D4356" s="60">
        <v>2998</v>
      </c>
      <c r="E4356" s="22">
        <v>35</v>
      </c>
      <c r="F4356" s="49" t="s">
        <v>10</v>
      </c>
      <c r="G4356" s="49" t="s">
        <v>5</v>
      </c>
      <c r="H4356" s="73">
        <v>0.95</v>
      </c>
      <c r="I4356" s="73" t="s">
        <v>78</v>
      </c>
      <c r="J4356" s="74">
        <v>0</v>
      </c>
      <c r="K4356" s="73">
        <v>0.95</v>
      </c>
      <c r="L4356" s="73">
        <v>0.47</v>
      </c>
      <c r="M4356" s="22">
        <v>29</v>
      </c>
      <c r="N4356" s="22">
        <v>3022</v>
      </c>
      <c r="O4356" s="22" t="s">
        <v>43</v>
      </c>
      <c r="P4356" s="22" t="s">
        <v>44</v>
      </c>
      <c r="Q4356" s="75">
        <v>27.549999999999997</v>
      </c>
      <c r="R4356" s="73">
        <v>0</v>
      </c>
      <c r="S4356" s="73">
        <v>13.92</v>
      </c>
    </row>
    <row r="4357" spans="1:19" x14ac:dyDescent="0.35">
      <c r="A4357" s="72">
        <v>41431</v>
      </c>
      <c r="B4357" s="22" t="s">
        <v>103</v>
      </c>
      <c r="C4357" s="72" t="s">
        <v>61</v>
      </c>
      <c r="D4357" s="60">
        <v>2999</v>
      </c>
      <c r="E4357" s="22">
        <v>23</v>
      </c>
      <c r="F4357" s="49" t="s">
        <v>8</v>
      </c>
      <c r="G4357" s="49" t="s">
        <v>5</v>
      </c>
      <c r="H4357" s="73">
        <v>2.95</v>
      </c>
      <c r="I4357" s="73" t="s">
        <v>78</v>
      </c>
      <c r="J4357" s="74">
        <v>0.2</v>
      </c>
      <c r="K4357" s="73">
        <v>2.36</v>
      </c>
      <c r="L4357" s="73">
        <v>1.68</v>
      </c>
      <c r="M4357" s="22">
        <v>10</v>
      </c>
      <c r="N4357" s="22">
        <v>3025</v>
      </c>
      <c r="O4357" s="22" t="s">
        <v>35</v>
      </c>
      <c r="P4357" s="22" t="s">
        <v>31</v>
      </c>
      <c r="Q4357" s="75">
        <v>23.599999999999998</v>
      </c>
      <c r="R4357" s="73">
        <v>0.5900000000000003</v>
      </c>
      <c r="S4357" s="73">
        <v>6.7999999999999989</v>
      </c>
    </row>
    <row r="4358" spans="1:19" x14ac:dyDescent="0.35">
      <c r="A4358" s="72">
        <v>41431</v>
      </c>
      <c r="B4358" s="22" t="s">
        <v>103</v>
      </c>
      <c r="C4358" s="72" t="s">
        <v>61</v>
      </c>
      <c r="D4358" s="60">
        <v>3000</v>
      </c>
      <c r="E4358" s="22">
        <v>17</v>
      </c>
      <c r="F4358" s="49" t="s">
        <v>10</v>
      </c>
      <c r="G4358" s="49" t="s">
        <v>5</v>
      </c>
      <c r="H4358" s="73">
        <v>49.95</v>
      </c>
      <c r="I4358" s="73" t="s">
        <v>82</v>
      </c>
      <c r="J4358" s="74">
        <v>0.1</v>
      </c>
      <c r="K4358" s="73">
        <v>44.96</v>
      </c>
      <c r="L4358" s="73">
        <v>23.93</v>
      </c>
      <c r="M4358" s="22">
        <v>26</v>
      </c>
      <c r="N4358" s="22">
        <v>3020</v>
      </c>
      <c r="O4358" s="22" t="s">
        <v>26</v>
      </c>
      <c r="P4358" s="22" t="s">
        <v>27</v>
      </c>
      <c r="Q4358" s="75">
        <v>1168.96</v>
      </c>
      <c r="R4358" s="73">
        <v>4.990000000000002</v>
      </c>
      <c r="S4358" s="73">
        <v>546.78</v>
      </c>
    </row>
    <row r="4359" spans="1:19" x14ac:dyDescent="0.35">
      <c r="A4359" s="72">
        <v>41431</v>
      </c>
      <c r="B4359" s="22" t="s">
        <v>103</v>
      </c>
      <c r="C4359" s="72" t="s">
        <v>61</v>
      </c>
      <c r="D4359" s="60">
        <v>3000</v>
      </c>
      <c r="E4359" s="22">
        <v>39</v>
      </c>
      <c r="F4359" s="49" t="s">
        <v>10</v>
      </c>
      <c r="G4359" s="49" t="s">
        <v>5</v>
      </c>
      <c r="H4359" s="73">
        <v>26.95</v>
      </c>
      <c r="I4359" s="73" t="s">
        <v>80</v>
      </c>
      <c r="J4359" s="74">
        <v>0</v>
      </c>
      <c r="K4359" s="73">
        <v>26.95</v>
      </c>
      <c r="L4359" s="73">
        <v>12.24</v>
      </c>
      <c r="M4359" s="22">
        <v>24</v>
      </c>
      <c r="N4359" s="22">
        <v>3020</v>
      </c>
      <c r="O4359" s="22" t="s">
        <v>26</v>
      </c>
      <c r="P4359" s="22" t="s">
        <v>27</v>
      </c>
      <c r="Q4359" s="75">
        <v>646.79999999999995</v>
      </c>
      <c r="R4359" s="73">
        <v>0</v>
      </c>
      <c r="S4359" s="73">
        <v>353.03999999999996</v>
      </c>
    </row>
    <row r="4360" spans="1:19" x14ac:dyDescent="0.35">
      <c r="A4360" s="72">
        <v>41431</v>
      </c>
      <c r="B4360" s="22" t="s">
        <v>103</v>
      </c>
      <c r="C4360" s="72" t="s">
        <v>61</v>
      </c>
      <c r="D4360" s="60">
        <v>3001</v>
      </c>
      <c r="E4360" s="22">
        <v>36</v>
      </c>
      <c r="F4360" s="49" t="s">
        <v>8</v>
      </c>
      <c r="G4360" s="49" t="s">
        <v>5</v>
      </c>
      <c r="H4360" s="73">
        <v>26.95</v>
      </c>
      <c r="I4360" s="73" t="s">
        <v>80</v>
      </c>
      <c r="J4360" s="74">
        <v>0.1</v>
      </c>
      <c r="K4360" s="73">
        <v>24.26</v>
      </c>
      <c r="L4360" s="73">
        <v>12.53</v>
      </c>
      <c r="M4360" s="22">
        <v>35</v>
      </c>
      <c r="N4360" s="22">
        <v>3015</v>
      </c>
      <c r="O4360" s="22" t="s">
        <v>37</v>
      </c>
      <c r="P4360" s="22" t="s">
        <v>29</v>
      </c>
      <c r="Q4360" s="75">
        <v>849.1</v>
      </c>
      <c r="R4360" s="73">
        <v>2.6899999999999977</v>
      </c>
      <c r="S4360" s="73">
        <v>410.55000000000007</v>
      </c>
    </row>
    <row r="4361" spans="1:19" x14ac:dyDescent="0.35">
      <c r="A4361" s="72">
        <v>41431</v>
      </c>
      <c r="B4361" s="22" t="s">
        <v>103</v>
      </c>
      <c r="C4361" s="72" t="s">
        <v>61</v>
      </c>
      <c r="D4361" s="60">
        <v>3001</v>
      </c>
      <c r="E4361" s="22">
        <v>15</v>
      </c>
      <c r="F4361" s="49" t="s">
        <v>8</v>
      </c>
      <c r="G4361" s="49" t="s">
        <v>5</v>
      </c>
      <c r="H4361" s="73">
        <v>28.95</v>
      </c>
      <c r="I4361" s="73" t="s">
        <v>80</v>
      </c>
      <c r="J4361" s="74">
        <v>0</v>
      </c>
      <c r="K4361" s="73">
        <v>28.95</v>
      </c>
      <c r="L4361" s="73">
        <v>17.53</v>
      </c>
      <c r="M4361" s="22">
        <v>27</v>
      </c>
      <c r="N4361" s="22">
        <v>3015</v>
      </c>
      <c r="O4361" s="22" t="s">
        <v>37</v>
      </c>
      <c r="P4361" s="22" t="s">
        <v>29</v>
      </c>
      <c r="Q4361" s="75">
        <v>781.65</v>
      </c>
      <c r="R4361" s="73">
        <v>0</v>
      </c>
      <c r="S4361" s="73">
        <v>308.33999999999997</v>
      </c>
    </row>
    <row r="4362" spans="1:19" x14ac:dyDescent="0.35">
      <c r="A4362" s="72">
        <v>41431</v>
      </c>
      <c r="B4362" s="22" t="s">
        <v>103</v>
      </c>
      <c r="C4362" s="72" t="s">
        <v>61</v>
      </c>
      <c r="D4362" s="60">
        <v>3002</v>
      </c>
      <c r="E4362" s="22">
        <v>10</v>
      </c>
      <c r="F4362" s="49" t="s">
        <v>10</v>
      </c>
      <c r="G4362" s="49" t="s">
        <v>5</v>
      </c>
      <c r="H4362" s="73">
        <v>34.950000000000003</v>
      </c>
      <c r="I4362" s="73" t="s">
        <v>81</v>
      </c>
      <c r="J4362" s="74">
        <v>0</v>
      </c>
      <c r="K4362" s="73">
        <v>34.950000000000003</v>
      </c>
      <c r="L4362" s="73">
        <v>22.13</v>
      </c>
      <c r="M4362" s="22">
        <v>4</v>
      </c>
      <c r="N4362" s="22">
        <v>3030</v>
      </c>
      <c r="O4362" s="22" t="s">
        <v>40</v>
      </c>
      <c r="P4362" s="22" t="s">
        <v>41</v>
      </c>
      <c r="Q4362" s="75">
        <v>139.80000000000001</v>
      </c>
      <c r="R4362" s="73">
        <v>0</v>
      </c>
      <c r="S4362" s="73">
        <v>51.280000000000015</v>
      </c>
    </row>
    <row r="4363" spans="1:19" x14ac:dyDescent="0.35">
      <c r="A4363" s="72">
        <v>41431</v>
      </c>
      <c r="B4363" s="22" t="s">
        <v>103</v>
      </c>
      <c r="C4363" s="72" t="s">
        <v>61</v>
      </c>
      <c r="D4363" s="60">
        <v>3002</v>
      </c>
      <c r="E4363" s="22">
        <v>14</v>
      </c>
      <c r="F4363" s="49" t="s">
        <v>10</v>
      </c>
      <c r="G4363" s="49" t="s">
        <v>5</v>
      </c>
      <c r="H4363" s="73">
        <v>31.95</v>
      </c>
      <c r="I4363" s="73" t="s">
        <v>81</v>
      </c>
      <c r="J4363" s="74">
        <v>0.1</v>
      </c>
      <c r="K4363" s="73">
        <v>28.76</v>
      </c>
      <c r="L4363" s="73">
        <v>17.38</v>
      </c>
      <c r="M4363" s="22">
        <v>1</v>
      </c>
      <c r="N4363" s="22">
        <v>3030</v>
      </c>
      <c r="O4363" s="22" t="s">
        <v>40</v>
      </c>
      <c r="P4363" s="22" t="s">
        <v>41</v>
      </c>
      <c r="Q4363" s="75">
        <v>28.76</v>
      </c>
      <c r="R4363" s="73">
        <v>3.1899999999999977</v>
      </c>
      <c r="S4363" s="73">
        <v>11.380000000000003</v>
      </c>
    </row>
    <row r="4364" spans="1:19" x14ac:dyDescent="0.35">
      <c r="A4364" s="72">
        <v>41431</v>
      </c>
      <c r="B4364" s="22" t="s">
        <v>103</v>
      </c>
      <c r="C4364" s="72" t="s">
        <v>61</v>
      </c>
      <c r="D4364" s="60">
        <v>3003</v>
      </c>
      <c r="E4364" s="22">
        <v>22</v>
      </c>
      <c r="F4364" s="49" t="s">
        <v>8</v>
      </c>
      <c r="G4364" s="49" t="s">
        <v>5</v>
      </c>
      <c r="H4364" s="73">
        <v>0.95</v>
      </c>
      <c r="I4364" s="73" t="s">
        <v>78</v>
      </c>
      <c r="J4364" s="74">
        <v>0</v>
      </c>
      <c r="K4364" s="73">
        <v>0.95</v>
      </c>
      <c r="L4364" s="73">
        <v>0.56999999999999995</v>
      </c>
      <c r="M4364" s="22">
        <v>13</v>
      </c>
      <c r="N4364" s="22">
        <v>3024</v>
      </c>
      <c r="O4364" s="22" t="s">
        <v>47</v>
      </c>
      <c r="P4364" s="22" t="s">
        <v>41</v>
      </c>
      <c r="Q4364" s="75">
        <v>12.35</v>
      </c>
      <c r="R4364" s="73">
        <v>0</v>
      </c>
      <c r="S4364" s="73">
        <v>4.9400000000000004</v>
      </c>
    </row>
    <row r="4365" spans="1:19" x14ac:dyDescent="0.35">
      <c r="A4365" s="72">
        <v>41431</v>
      </c>
      <c r="B4365" s="22" t="s">
        <v>103</v>
      </c>
      <c r="C4365" s="72" t="s">
        <v>61</v>
      </c>
      <c r="D4365" s="60">
        <v>3004</v>
      </c>
      <c r="E4365" s="22">
        <v>1</v>
      </c>
      <c r="F4365" s="49" t="s">
        <v>10</v>
      </c>
      <c r="G4365" s="49" t="s">
        <v>5</v>
      </c>
      <c r="H4365" s="73">
        <v>43.95</v>
      </c>
      <c r="I4365" s="73" t="s">
        <v>82</v>
      </c>
      <c r="J4365" s="74">
        <v>0</v>
      </c>
      <c r="K4365" s="73">
        <v>43.95</v>
      </c>
      <c r="L4365" s="73">
        <v>25.6</v>
      </c>
      <c r="M4365" s="22">
        <v>8</v>
      </c>
      <c r="N4365" s="22">
        <v>3025</v>
      </c>
      <c r="O4365" s="22" t="s">
        <v>35</v>
      </c>
      <c r="P4365" s="22" t="s">
        <v>31</v>
      </c>
      <c r="Q4365" s="75">
        <v>351.6</v>
      </c>
      <c r="R4365" s="73">
        <v>0</v>
      </c>
      <c r="S4365" s="73">
        <v>146.80000000000001</v>
      </c>
    </row>
    <row r="4366" spans="1:19" x14ac:dyDescent="0.35">
      <c r="A4366" s="72">
        <v>41431</v>
      </c>
      <c r="B4366" s="22" t="s">
        <v>103</v>
      </c>
      <c r="C4366" s="72" t="s">
        <v>61</v>
      </c>
      <c r="D4366" s="60">
        <v>3004</v>
      </c>
      <c r="E4366" s="22">
        <v>13</v>
      </c>
      <c r="F4366" s="49" t="s">
        <v>10</v>
      </c>
      <c r="G4366" s="49" t="s">
        <v>5</v>
      </c>
      <c r="H4366" s="73">
        <v>26.95</v>
      </c>
      <c r="I4366" s="73" t="s">
        <v>80</v>
      </c>
      <c r="J4366" s="74">
        <v>0.1</v>
      </c>
      <c r="K4366" s="73">
        <v>24.26</v>
      </c>
      <c r="L4366" s="73">
        <v>13.26</v>
      </c>
      <c r="M4366" s="22">
        <v>10</v>
      </c>
      <c r="N4366" s="22">
        <v>3025</v>
      </c>
      <c r="O4366" s="22" t="s">
        <v>35</v>
      </c>
      <c r="P4366" s="22" t="s">
        <v>31</v>
      </c>
      <c r="Q4366" s="75">
        <v>242.60000000000002</v>
      </c>
      <c r="R4366" s="73">
        <v>2.6899999999999977</v>
      </c>
      <c r="S4366" s="73">
        <v>110.00000000000001</v>
      </c>
    </row>
    <row r="4367" spans="1:19" x14ac:dyDescent="0.35">
      <c r="A4367" s="72">
        <v>41432</v>
      </c>
      <c r="B4367" s="22" t="s">
        <v>104</v>
      </c>
      <c r="C4367" s="72" t="s">
        <v>61</v>
      </c>
      <c r="D4367" s="60">
        <v>3005</v>
      </c>
      <c r="E4367" s="22">
        <v>38</v>
      </c>
      <c r="F4367" s="49" t="s">
        <v>8</v>
      </c>
      <c r="G4367" s="49" t="s">
        <v>5</v>
      </c>
      <c r="H4367" s="73">
        <v>24.95</v>
      </c>
      <c r="I4367" s="73" t="s">
        <v>80</v>
      </c>
      <c r="J4367" s="74">
        <v>0</v>
      </c>
      <c r="K4367" s="73">
        <v>24.95</v>
      </c>
      <c r="L4367" s="73">
        <v>11.48</v>
      </c>
      <c r="M4367" s="22">
        <v>4</v>
      </c>
      <c r="N4367" s="22">
        <v>3031</v>
      </c>
      <c r="O4367" s="22" t="s">
        <v>48</v>
      </c>
      <c r="P4367" s="22" t="s">
        <v>23</v>
      </c>
      <c r="Q4367" s="75">
        <v>99.8</v>
      </c>
      <c r="R4367" s="73">
        <v>0</v>
      </c>
      <c r="S4367" s="73">
        <v>53.879999999999995</v>
      </c>
    </row>
    <row r="4368" spans="1:19" x14ac:dyDescent="0.35">
      <c r="A4368" s="72">
        <v>41432</v>
      </c>
      <c r="B4368" s="22" t="s">
        <v>104</v>
      </c>
      <c r="C4368" s="72" t="s">
        <v>61</v>
      </c>
      <c r="D4368" s="60">
        <v>3005</v>
      </c>
      <c r="E4368" s="22">
        <v>31</v>
      </c>
      <c r="F4368" s="49" t="s">
        <v>8</v>
      </c>
      <c r="G4368" s="49" t="s">
        <v>5</v>
      </c>
      <c r="H4368" s="73">
        <v>0.95</v>
      </c>
      <c r="I4368" s="73" t="s">
        <v>78</v>
      </c>
      <c r="J4368" s="74">
        <v>0</v>
      </c>
      <c r="K4368" s="73">
        <v>0.95</v>
      </c>
      <c r="L4368" s="73">
        <v>0.34</v>
      </c>
      <c r="M4368" s="22">
        <v>22</v>
      </c>
      <c r="N4368" s="22">
        <v>3031</v>
      </c>
      <c r="O4368" s="22" t="s">
        <v>48</v>
      </c>
      <c r="P4368" s="22" t="s">
        <v>23</v>
      </c>
      <c r="Q4368" s="75">
        <v>20.9</v>
      </c>
      <c r="R4368" s="73">
        <v>0</v>
      </c>
      <c r="S4368" s="73">
        <v>13.419999999999998</v>
      </c>
    </row>
    <row r="4369" spans="1:19" x14ac:dyDescent="0.35">
      <c r="A4369" s="72">
        <v>41432</v>
      </c>
      <c r="B4369" s="22" t="s">
        <v>104</v>
      </c>
      <c r="C4369" s="72" t="s">
        <v>61</v>
      </c>
      <c r="D4369" s="60">
        <v>3006</v>
      </c>
      <c r="E4369" s="22">
        <v>7</v>
      </c>
      <c r="F4369" s="49" t="s">
        <v>7</v>
      </c>
      <c r="G4369" s="49" t="s">
        <v>5</v>
      </c>
      <c r="H4369" s="73">
        <v>20.95</v>
      </c>
      <c r="I4369" s="73" t="s">
        <v>80</v>
      </c>
      <c r="J4369" s="74">
        <v>0</v>
      </c>
      <c r="K4369" s="73">
        <v>20.95</v>
      </c>
      <c r="L4369" s="73">
        <v>10.039999999999999</v>
      </c>
      <c r="M4369" s="22">
        <v>17</v>
      </c>
      <c r="N4369" s="22">
        <v>3024</v>
      </c>
      <c r="O4369" s="22" t="s">
        <v>47</v>
      </c>
      <c r="P4369" s="22" t="s">
        <v>41</v>
      </c>
      <c r="Q4369" s="75">
        <v>356.15</v>
      </c>
      <c r="R4369" s="73">
        <v>0</v>
      </c>
      <c r="S4369" s="73">
        <v>185.47</v>
      </c>
    </row>
    <row r="4370" spans="1:19" x14ac:dyDescent="0.35">
      <c r="A4370" s="72">
        <v>41432</v>
      </c>
      <c r="B4370" s="22" t="s">
        <v>104</v>
      </c>
      <c r="C4370" s="72" t="s">
        <v>61</v>
      </c>
      <c r="D4370" s="60">
        <v>3007</v>
      </c>
      <c r="E4370" s="22">
        <v>27</v>
      </c>
      <c r="F4370" s="49" t="s">
        <v>8</v>
      </c>
      <c r="G4370" s="49" t="s">
        <v>5</v>
      </c>
      <c r="H4370" s="73">
        <v>4.95</v>
      </c>
      <c r="I4370" s="73" t="s">
        <v>78</v>
      </c>
      <c r="J4370" s="74">
        <v>0</v>
      </c>
      <c r="K4370" s="73">
        <v>4.95</v>
      </c>
      <c r="L4370" s="73">
        <v>1.82</v>
      </c>
      <c r="M4370" s="22">
        <v>4</v>
      </c>
      <c r="N4370" s="22">
        <v>3016</v>
      </c>
      <c r="O4370" s="22" t="s">
        <v>42</v>
      </c>
      <c r="P4370" s="22" t="s">
        <v>29</v>
      </c>
      <c r="Q4370" s="75">
        <v>19.8</v>
      </c>
      <c r="R4370" s="73">
        <v>0</v>
      </c>
      <c r="S4370" s="73">
        <v>12.52</v>
      </c>
    </row>
    <row r="4371" spans="1:19" x14ac:dyDescent="0.35">
      <c r="A4371" s="72">
        <v>41432</v>
      </c>
      <c r="B4371" s="22" t="s">
        <v>104</v>
      </c>
      <c r="C4371" s="72" t="s">
        <v>61</v>
      </c>
      <c r="D4371" s="60">
        <v>3008</v>
      </c>
      <c r="E4371" s="22">
        <v>10</v>
      </c>
      <c r="F4371" s="49" t="s">
        <v>8</v>
      </c>
      <c r="G4371" s="49" t="s">
        <v>5</v>
      </c>
      <c r="H4371" s="73">
        <v>34.950000000000003</v>
      </c>
      <c r="I4371" s="73" t="s">
        <v>81</v>
      </c>
      <c r="J4371" s="74">
        <v>0</v>
      </c>
      <c r="K4371" s="73">
        <v>34.950000000000003</v>
      </c>
      <c r="L4371" s="73">
        <v>22.13</v>
      </c>
      <c r="M4371" s="22">
        <v>4</v>
      </c>
      <c r="N4371" s="22">
        <v>3027</v>
      </c>
      <c r="O4371" s="22" t="s">
        <v>50</v>
      </c>
      <c r="P4371" s="22" t="s">
        <v>23</v>
      </c>
      <c r="Q4371" s="75">
        <v>139.80000000000001</v>
      </c>
      <c r="R4371" s="73">
        <v>0</v>
      </c>
      <c r="S4371" s="73">
        <v>51.280000000000015</v>
      </c>
    </row>
    <row r="4372" spans="1:19" x14ac:dyDescent="0.35">
      <c r="A4372" s="72">
        <v>41432</v>
      </c>
      <c r="B4372" s="22" t="s">
        <v>104</v>
      </c>
      <c r="C4372" s="72" t="s">
        <v>61</v>
      </c>
      <c r="D4372" s="60">
        <v>3009</v>
      </c>
      <c r="E4372" s="22">
        <v>12</v>
      </c>
      <c r="F4372" s="49" t="s">
        <v>7</v>
      </c>
      <c r="G4372" s="49" t="s">
        <v>5</v>
      </c>
      <c r="H4372" s="73">
        <v>47.95</v>
      </c>
      <c r="I4372" s="73" t="s">
        <v>82</v>
      </c>
      <c r="J4372" s="74">
        <v>0.1</v>
      </c>
      <c r="K4372" s="73">
        <v>43.16</v>
      </c>
      <c r="L4372" s="73">
        <v>20.7</v>
      </c>
      <c r="M4372" s="22">
        <v>2</v>
      </c>
      <c r="N4372" s="22">
        <v>3013</v>
      </c>
      <c r="O4372" s="22" t="s">
        <v>33</v>
      </c>
      <c r="P4372" s="22" t="s">
        <v>34</v>
      </c>
      <c r="Q4372" s="75">
        <v>86.32</v>
      </c>
      <c r="R4372" s="73">
        <v>4.7900000000000063</v>
      </c>
      <c r="S4372" s="73">
        <v>44.919999999999995</v>
      </c>
    </row>
    <row r="4373" spans="1:19" x14ac:dyDescent="0.35">
      <c r="A4373" s="72">
        <v>41432</v>
      </c>
      <c r="B4373" s="22" t="s">
        <v>104</v>
      </c>
      <c r="C4373" s="72" t="s">
        <v>61</v>
      </c>
      <c r="D4373" s="60">
        <v>3009</v>
      </c>
      <c r="E4373" s="22">
        <v>6</v>
      </c>
      <c r="F4373" s="49" t="s">
        <v>7</v>
      </c>
      <c r="G4373" s="49" t="s">
        <v>5</v>
      </c>
      <c r="H4373" s="73">
        <v>55.95</v>
      </c>
      <c r="I4373" s="73" t="s">
        <v>83</v>
      </c>
      <c r="J4373" s="74">
        <v>0</v>
      </c>
      <c r="K4373" s="73">
        <v>55.95</v>
      </c>
      <c r="L4373" s="73">
        <v>16.059999999999999</v>
      </c>
      <c r="M4373" s="22">
        <v>8</v>
      </c>
      <c r="N4373" s="22">
        <v>3013</v>
      </c>
      <c r="O4373" s="22" t="s">
        <v>33</v>
      </c>
      <c r="P4373" s="22" t="s">
        <v>34</v>
      </c>
      <c r="Q4373" s="75">
        <v>447.6</v>
      </c>
      <c r="R4373" s="73">
        <v>0</v>
      </c>
      <c r="S4373" s="73">
        <v>319.12</v>
      </c>
    </row>
    <row r="4374" spans="1:19" x14ac:dyDescent="0.35">
      <c r="A4374" s="72">
        <v>41433</v>
      </c>
      <c r="B4374" s="22" t="s">
        <v>105</v>
      </c>
      <c r="C4374" s="72" t="s">
        <v>61</v>
      </c>
      <c r="D4374" s="60">
        <v>3010</v>
      </c>
      <c r="E4374" s="22">
        <v>46</v>
      </c>
      <c r="F4374" s="49" t="s">
        <v>11</v>
      </c>
      <c r="G4374" s="49" t="s">
        <v>6</v>
      </c>
      <c r="H4374" s="73">
        <v>55.95</v>
      </c>
      <c r="I4374" s="73" t="s">
        <v>83</v>
      </c>
      <c r="J4374" s="74">
        <v>0</v>
      </c>
      <c r="K4374" s="73">
        <v>55.95</v>
      </c>
      <c r="L4374" s="73">
        <v>32.47</v>
      </c>
      <c r="M4374" s="22">
        <v>25</v>
      </c>
      <c r="N4374" s="22">
        <v>3026</v>
      </c>
      <c r="O4374" s="22" t="s">
        <v>51</v>
      </c>
      <c r="P4374" s="22" t="s">
        <v>41</v>
      </c>
      <c r="Q4374" s="75">
        <v>1398.75</v>
      </c>
      <c r="R4374" s="73">
        <v>0</v>
      </c>
      <c r="S4374" s="73">
        <v>587.00000000000011</v>
      </c>
    </row>
    <row r="4375" spans="1:19" x14ac:dyDescent="0.35">
      <c r="A4375" s="72">
        <v>41433</v>
      </c>
      <c r="B4375" s="22" t="s">
        <v>105</v>
      </c>
      <c r="C4375" s="72" t="s">
        <v>61</v>
      </c>
      <c r="D4375" s="60">
        <v>3011</v>
      </c>
      <c r="E4375" s="22">
        <v>40</v>
      </c>
      <c r="F4375" s="49" t="s">
        <v>10</v>
      </c>
      <c r="G4375" s="49" t="s">
        <v>6</v>
      </c>
      <c r="H4375" s="73">
        <v>16.95</v>
      </c>
      <c r="I4375" s="73" t="s">
        <v>79</v>
      </c>
      <c r="J4375" s="74">
        <v>0.1</v>
      </c>
      <c r="K4375" s="73">
        <v>15.26</v>
      </c>
      <c r="L4375" s="73">
        <v>6.53</v>
      </c>
      <c r="M4375" s="22">
        <v>33</v>
      </c>
      <c r="N4375" s="22">
        <v>3019</v>
      </c>
      <c r="O4375" s="22" t="s">
        <v>28</v>
      </c>
      <c r="P4375" s="22" t="s">
        <v>29</v>
      </c>
      <c r="Q4375" s="75">
        <v>503.58</v>
      </c>
      <c r="R4375" s="73">
        <v>1.6899999999999995</v>
      </c>
      <c r="S4375" s="73">
        <v>288.09000000000003</v>
      </c>
    </row>
    <row r="4376" spans="1:19" x14ac:dyDescent="0.35">
      <c r="A4376" s="72">
        <v>41433</v>
      </c>
      <c r="B4376" s="22" t="s">
        <v>105</v>
      </c>
      <c r="C4376" s="72" t="s">
        <v>61</v>
      </c>
      <c r="D4376" s="60">
        <v>3012</v>
      </c>
      <c r="E4376" s="22">
        <v>1</v>
      </c>
      <c r="F4376" s="49" t="s">
        <v>11</v>
      </c>
      <c r="G4376" s="49" t="s">
        <v>6</v>
      </c>
      <c r="H4376" s="73">
        <v>43.95</v>
      </c>
      <c r="I4376" s="73" t="s">
        <v>82</v>
      </c>
      <c r="J4376" s="74">
        <v>0</v>
      </c>
      <c r="K4376" s="73">
        <v>43.95</v>
      </c>
      <c r="L4376" s="73">
        <v>25.6</v>
      </c>
      <c r="M4376" s="22">
        <v>4</v>
      </c>
      <c r="N4376" s="22">
        <v>3031</v>
      </c>
      <c r="O4376" s="22" t="s">
        <v>48</v>
      </c>
      <c r="P4376" s="22" t="s">
        <v>23</v>
      </c>
      <c r="Q4376" s="75">
        <v>175.8</v>
      </c>
      <c r="R4376" s="73">
        <v>0</v>
      </c>
      <c r="S4376" s="73">
        <v>73.400000000000006</v>
      </c>
    </row>
    <row r="4377" spans="1:19" x14ac:dyDescent="0.35">
      <c r="A4377" s="72">
        <v>41433</v>
      </c>
      <c r="B4377" s="22" t="s">
        <v>105</v>
      </c>
      <c r="C4377" s="72" t="s">
        <v>61</v>
      </c>
      <c r="D4377" s="60">
        <v>3013</v>
      </c>
      <c r="E4377" s="22">
        <v>3</v>
      </c>
      <c r="F4377" s="49" t="s">
        <v>11</v>
      </c>
      <c r="G4377" s="49" t="s">
        <v>6</v>
      </c>
      <c r="H4377" s="73">
        <v>59.95</v>
      </c>
      <c r="I4377" s="73" t="s">
        <v>83</v>
      </c>
      <c r="J4377" s="74">
        <v>0</v>
      </c>
      <c r="K4377" s="73">
        <v>59.95</v>
      </c>
      <c r="L4377" s="73">
        <v>28.73</v>
      </c>
      <c r="M4377" s="22">
        <v>1</v>
      </c>
      <c r="N4377" s="22">
        <v>3020</v>
      </c>
      <c r="O4377" s="22" t="s">
        <v>26</v>
      </c>
      <c r="P4377" s="22" t="s">
        <v>27</v>
      </c>
      <c r="Q4377" s="75">
        <v>59.95</v>
      </c>
      <c r="R4377" s="73">
        <v>0</v>
      </c>
      <c r="S4377" s="73">
        <v>31.220000000000002</v>
      </c>
    </row>
    <row r="4378" spans="1:19" x14ac:dyDescent="0.35">
      <c r="A4378" s="72">
        <v>41434</v>
      </c>
      <c r="B4378" s="22" t="s">
        <v>99</v>
      </c>
      <c r="C4378" s="72" t="s">
        <v>61</v>
      </c>
      <c r="D4378" s="60">
        <v>3014</v>
      </c>
      <c r="E4378" s="22">
        <v>4</v>
      </c>
      <c r="F4378" s="49" t="s">
        <v>9</v>
      </c>
      <c r="G4378" s="49" t="s">
        <v>6</v>
      </c>
      <c r="H4378" s="73">
        <v>73.95</v>
      </c>
      <c r="I4378" s="73" t="s">
        <v>83</v>
      </c>
      <c r="J4378" s="74">
        <v>0.1</v>
      </c>
      <c r="K4378" s="73">
        <v>66.56</v>
      </c>
      <c r="L4378" s="73">
        <v>38.86</v>
      </c>
      <c r="M4378" s="22">
        <v>1</v>
      </c>
      <c r="N4378" s="22">
        <v>3019</v>
      </c>
      <c r="O4378" s="22" t="s">
        <v>28</v>
      </c>
      <c r="P4378" s="22" t="s">
        <v>29</v>
      </c>
      <c r="Q4378" s="75">
        <v>66.56</v>
      </c>
      <c r="R4378" s="73">
        <v>7.3900000000000006</v>
      </c>
      <c r="S4378" s="73">
        <v>27.700000000000003</v>
      </c>
    </row>
    <row r="4379" spans="1:19" x14ac:dyDescent="0.35">
      <c r="A4379" s="72">
        <v>41434</v>
      </c>
      <c r="B4379" s="22" t="s">
        <v>99</v>
      </c>
      <c r="C4379" s="72" t="s">
        <v>61</v>
      </c>
      <c r="D4379" s="60">
        <v>3015</v>
      </c>
      <c r="E4379" s="22">
        <v>17</v>
      </c>
      <c r="F4379" s="49" t="s">
        <v>11</v>
      </c>
      <c r="G4379" s="49" t="s">
        <v>6</v>
      </c>
      <c r="H4379" s="73">
        <v>49.95</v>
      </c>
      <c r="I4379" s="73" t="s">
        <v>82</v>
      </c>
      <c r="J4379" s="74">
        <v>0</v>
      </c>
      <c r="K4379" s="73">
        <v>49.95</v>
      </c>
      <c r="L4379" s="73">
        <v>23.93</v>
      </c>
      <c r="M4379" s="22">
        <v>13</v>
      </c>
      <c r="N4379" s="22">
        <v>3015</v>
      </c>
      <c r="O4379" s="22" t="s">
        <v>37</v>
      </c>
      <c r="P4379" s="22" t="s">
        <v>29</v>
      </c>
      <c r="Q4379" s="75">
        <v>649.35</v>
      </c>
      <c r="R4379" s="73">
        <v>0</v>
      </c>
      <c r="S4379" s="73">
        <v>338.26000000000005</v>
      </c>
    </row>
    <row r="4380" spans="1:19" x14ac:dyDescent="0.35">
      <c r="A4380" s="72">
        <v>41434</v>
      </c>
      <c r="B4380" s="22" t="s">
        <v>99</v>
      </c>
      <c r="C4380" s="72" t="s">
        <v>61</v>
      </c>
      <c r="D4380" s="60">
        <v>3016</v>
      </c>
      <c r="E4380" s="22">
        <v>38</v>
      </c>
      <c r="F4380" s="49" t="s">
        <v>10</v>
      </c>
      <c r="G4380" s="49" t="s">
        <v>6</v>
      </c>
      <c r="H4380" s="73">
        <v>24.95</v>
      </c>
      <c r="I4380" s="73" t="s">
        <v>80</v>
      </c>
      <c r="J4380" s="74">
        <v>0</v>
      </c>
      <c r="K4380" s="73">
        <v>24.95</v>
      </c>
      <c r="L4380" s="73">
        <v>11.48</v>
      </c>
      <c r="M4380" s="22">
        <v>1</v>
      </c>
      <c r="N4380" s="22">
        <v>3012</v>
      </c>
      <c r="O4380" s="22" t="s">
        <v>36</v>
      </c>
      <c r="P4380" s="22" t="s">
        <v>34</v>
      </c>
      <c r="Q4380" s="75">
        <v>24.95</v>
      </c>
      <c r="R4380" s="73">
        <v>0</v>
      </c>
      <c r="S4380" s="73">
        <v>13.469999999999999</v>
      </c>
    </row>
    <row r="4381" spans="1:19" x14ac:dyDescent="0.35">
      <c r="A4381" s="72">
        <v>41434</v>
      </c>
      <c r="B4381" s="22" t="s">
        <v>99</v>
      </c>
      <c r="C4381" s="72" t="s">
        <v>61</v>
      </c>
      <c r="D4381" s="60">
        <v>3016</v>
      </c>
      <c r="E4381" s="22">
        <v>38</v>
      </c>
      <c r="F4381" s="49" t="s">
        <v>10</v>
      </c>
      <c r="G4381" s="49" t="s">
        <v>6</v>
      </c>
      <c r="H4381" s="73">
        <v>24.95</v>
      </c>
      <c r="I4381" s="73" t="s">
        <v>80</v>
      </c>
      <c r="J4381" s="74">
        <v>0.1</v>
      </c>
      <c r="K4381" s="73">
        <v>22.46</v>
      </c>
      <c r="L4381" s="73">
        <v>11.48</v>
      </c>
      <c r="M4381" s="22">
        <v>5</v>
      </c>
      <c r="N4381" s="22">
        <v>3012</v>
      </c>
      <c r="O4381" s="22" t="s">
        <v>36</v>
      </c>
      <c r="P4381" s="22" t="s">
        <v>34</v>
      </c>
      <c r="Q4381" s="75">
        <v>112.30000000000001</v>
      </c>
      <c r="R4381" s="73">
        <v>2.4899999999999984</v>
      </c>
      <c r="S4381" s="73">
        <v>54.900000000000006</v>
      </c>
    </row>
    <row r="4382" spans="1:19" x14ac:dyDescent="0.35">
      <c r="A4382" s="72">
        <v>41434</v>
      </c>
      <c r="B4382" s="22" t="s">
        <v>99</v>
      </c>
      <c r="C4382" s="72" t="s">
        <v>61</v>
      </c>
      <c r="D4382" s="60">
        <v>3017</v>
      </c>
      <c r="E4382" s="22">
        <v>48</v>
      </c>
      <c r="F4382" s="49" t="s">
        <v>10</v>
      </c>
      <c r="G4382" s="49" t="s">
        <v>6</v>
      </c>
      <c r="H4382" s="73">
        <v>3.95</v>
      </c>
      <c r="I4382" s="73" t="s">
        <v>78</v>
      </c>
      <c r="J4382" s="74">
        <v>0</v>
      </c>
      <c r="K4382" s="73">
        <v>3.95</v>
      </c>
      <c r="L4382" s="73">
        <v>1.43</v>
      </c>
      <c r="M4382" s="22">
        <v>7</v>
      </c>
      <c r="N4382" s="22">
        <v>3011</v>
      </c>
      <c r="O4382" s="22" t="s">
        <v>52</v>
      </c>
      <c r="P4382" s="22" t="s">
        <v>31</v>
      </c>
      <c r="Q4382" s="75">
        <v>27.650000000000002</v>
      </c>
      <c r="R4382" s="73">
        <v>0</v>
      </c>
      <c r="S4382" s="73">
        <v>17.640000000000004</v>
      </c>
    </row>
    <row r="4383" spans="1:19" x14ac:dyDescent="0.35">
      <c r="A4383" s="72">
        <v>41434</v>
      </c>
      <c r="B4383" s="22" t="s">
        <v>99</v>
      </c>
      <c r="C4383" s="72" t="s">
        <v>61</v>
      </c>
      <c r="D4383" s="60">
        <v>3018</v>
      </c>
      <c r="E4383" s="22">
        <v>10</v>
      </c>
      <c r="F4383" s="49" t="s">
        <v>9</v>
      </c>
      <c r="G4383" s="49" t="s">
        <v>6</v>
      </c>
      <c r="H4383" s="73">
        <v>34.950000000000003</v>
      </c>
      <c r="I4383" s="73" t="s">
        <v>81</v>
      </c>
      <c r="J4383" s="74">
        <v>0.1</v>
      </c>
      <c r="K4383" s="73">
        <v>31.46</v>
      </c>
      <c r="L4383" s="73">
        <v>22.13</v>
      </c>
      <c r="M4383" s="22">
        <v>11</v>
      </c>
      <c r="N4383" s="22">
        <v>3030</v>
      </c>
      <c r="O4383" s="22" t="s">
        <v>40</v>
      </c>
      <c r="P4383" s="22" t="s">
        <v>41</v>
      </c>
      <c r="Q4383" s="75">
        <v>346.06</v>
      </c>
      <c r="R4383" s="73">
        <v>3.490000000000002</v>
      </c>
      <c r="S4383" s="73">
        <v>102.63000000000002</v>
      </c>
    </row>
    <row r="4384" spans="1:19" x14ac:dyDescent="0.35">
      <c r="A4384" s="72">
        <v>41434</v>
      </c>
      <c r="B4384" s="22" t="s">
        <v>99</v>
      </c>
      <c r="C4384" s="72" t="s">
        <v>61</v>
      </c>
      <c r="D4384" s="60">
        <v>3018</v>
      </c>
      <c r="E4384" s="22">
        <v>42</v>
      </c>
      <c r="F4384" s="49" t="s">
        <v>9</v>
      </c>
      <c r="G4384" s="49" t="s">
        <v>6</v>
      </c>
      <c r="H4384" s="73">
        <v>35.950000000000003</v>
      </c>
      <c r="I4384" s="73" t="s">
        <v>81</v>
      </c>
      <c r="J4384" s="74">
        <v>0</v>
      </c>
      <c r="K4384" s="73">
        <v>35.950000000000003</v>
      </c>
      <c r="L4384" s="73">
        <v>20.25</v>
      </c>
      <c r="M4384" s="22">
        <v>1</v>
      </c>
      <c r="N4384" s="22">
        <v>3030</v>
      </c>
      <c r="O4384" s="22" t="s">
        <v>40</v>
      </c>
      <c r="P4384" s="22" t="s">
        <v>41</v>
      </c>
      <c r="Q4384" s="75">
        <v>35.950000000000003</v>
      </c>
      <c r="R4384" s="73">
        <v>0</v>
      </c>
      <c r="S4384" s="73">
        <v>15.700000000000003</v>
      </c>
    </row>
    <row r="4385" spans="1:19" x14ac:dyDescent="0.35">
      <c r="A4385" s="72">
        <v>41434</v>
      </c>
      <c r="B4385" s="22" t="s">
        <v>99</v>
      </c>
      <c r="C4385" s="72" t="s">
        <v>61</v>
      </c>
      <c r="D4385" s="60">
        <v>3019</v>
      </c>
      <c r="E4385" s="22">
        <v>46</v>
      </c>
      <c r="F4385" s="49" t="s">
        <v>9</v>
      </c>
      <c r="G4385" s="49" t="s">
        <v>6</v>
      </c>
      <c r="H4385" s="73">
        <v>55.95</v>
      </c>
      <c r="I4385" s="73" t="s">
        <v>83</v>
      </c>
      <c r="J4385" s="74">
        <v>0</v>
      </c>
      <c r="K4385" s="73">
        <v>55.95</v>
      </c>
      <c r="L4385" s="73">
        <v>32.47</v>
      </c>
      <c r="M4385" s="22">
        <v>10</v>
      </c>
      <c r="N4385" s="22">
        <v>3018</v>
      </c>
      <c r="O4385" s="22" t="s">
        <v>49</v>
      </c>
      <c r="P4385" s="22" t="s">
        <v>41</v>
      </c>
      <c r="Q4385" s="75">
        <v>559.5</v>
      </c>
      <c r="R4385" s="73">
        <v>0</v>
      </c>
      <c r="S4385" s="73">
        <v>234.80000000000004</v>
      </c>
    </row>
    <row r="4386" spans="1:19" x14ac:dyDescent="0.35">
      <c r="A4386" s="72">
        <v>41434</v>
      </c>
      <c r="B4386" s="22" t="s">
        <v>99</v>
      </c>
      <c r="C4386" s="72" t="s">
        <v>61</v>
      </c>
      <c r="D4386" s="60">
        <v>3020</v>
      </c>
      <c r="E4386" s="22">
        <v>11</v>
      </c>
      <c r="F4386" s="49" t="s">
        <v>9</v>
      </c>
      <c r="G4386" s="49" t="s">
        <v>6</v>
      </c>
      <c r="H4386" s="73">
        <v>65.95</v>
      </c>
      <c r="I4386" s="73" t="s">
        <v>83</v>
      </c>
      <c r="J4386" s="74">
        <v>0</v>
      </c>
      <c r="K4386" s="73">
        <v>65.95</v>
      </c>
      <c r="L4386" s="73">
        <v>37.97</v>
      </c>
      <c r="M4386" s="22">
        <v>23</v>
      </c>
      <c r="N4386" s="22">
        <v>3028</v>
      </c>
      <c r="O4386" s="22" t="s">
        <v>39</v>
      </c>
      <c r="P4386" s="22" t="s">
        <v>27</v>
      </c>
      <c r="Q4386" s="75">
        <v>1516.8500000000001</v>
      </c>
      <c r="R4386" s="73">
        <v>0</v>
      </c>
      <c r="S4386" s="73">
        <v>643.54000000000008</v>
      </c>
    </row>
    <row r="4387" spans="1:19" x14ac:dyDescent="0.35">
      <c r="A4387" s="72">
        <v>41434</v>
      </c>
      <c r="B4387" s="22" t="s">
        <v>99</v>
      </c>
      <c r="C4387" s="72" t="s">
        <v>61</v>
      </c>
      <c r="D4387" s="60">
        <v>3020</v>
      </c>
      <c r="E4387" s="22">
        <v>47</v>
      </c>
      <c r="F4387" s="49" t="s">
        <v>9</v>
      </c>
      <c r="G4387" s="49" t="s">
        <v>6</v>
      </c>
      <c r="H4387" s="73">
        <v>28.95</v>
      </c>
      <c r="I4387" s="73" t="s">
        <v>80</v>
      </c>
      <c r="J4387" s="74">
        <v>0</v>
      </c>
      <c r="K4387" s="73">
        <v>28.95</v>
      </c>
      <c r="L4387" s="73">
        <v>8.86</v>
      </c>
      <c r="M4387" s="22">
        <v>8</v>
      </c>
      <c r="N4387" s="22">
        <v>3028</v>
      </c>
      <c r="O4387" s="22" t="s">
        <v>39</v>
      </c>
      <c r="P4387" s="22" t="s">
        <v>27</v>
      </c>
      <c r="Q4387" s="75">
        <v>231.6</v>
      </c>
      <c r="R4387" s="73">
        <v>0</v>
      </c>
      <c r="S4387" s="73">
        <v>160.72</v>
      </c>
    </row>
    <row r="4388" spans="1:19" x14ac:dyDescent="0.35">
      <c r="A4388" s="72">
        <v>41434</v>
      </c>
      <c r="B4388" s="22" t="s">
        <v>99</v>
      </c>
      <c r="C4388" s="72" t="s">
        <v>61</v>
      </c>
      <c r="D4388" s="60">
        <v>3021</v>
      </c>
      <c r="E4388" s="22">
        <v>4</v>
      </c>
      <c r="F4388" s="49" t="s">
        <v>11</v>
      </c>
      <c r="G4388" s="49" t="s">
        <v>6</v>
      </c>
      <c r="H4388" s="73">
        <v>73.95</v>
      </c>
      <c r="I4388" s="73" t="s">
        <v>83</v>
      </c>
      <c r="J4388" s="74">
        <v>0</v>
      </c>
      <c r="K4388" s="73">
        <v>73.95</v>
      </c>
      <c r="L4388" s="73">
        <v>38.86</v>
      </c>
      <c r="M4388" s="22">
        <v>2</v>
      </c>
      <c r="N4388" s="22">
        <v>3033</v>
      </c>
      <c r="O4388" s="22" t="s">
        <v>22</v>
      </c>
      <c r="P4388" s="22" t="s">
        <v>23</v>
      </c>
      <c r="Q4388" s="75">
        <v>147.9</v>
      </c>
      <c r="R4388" s="73">
        <v>0</v>
      </c>
      <c r="S4388" s="73">
        <v>70.180000000000007</v>
      </c>
    </row>
    <row r="4389" spans="1:19" x14ac:dyDescent="0.35">
      <c r="A4389" s="72">
        <v>41434</v>
      </c>
      <c r="B4389" s="22" t="s">
        <v>99</v>
      </c>
      <c r="C4389" s="72" t="s">
        <v>61</v>
      </c>
      <c r="D4389" s="60">
        <v>3022</v>
      </c>
      <c r="E4389" s="22">
        <v>38</v>
      </c>
      <c r="F4389" s="49" t="s">
        <v>9</v>
      </c>
      <c r="G4389" s="49" t="s">
        <v>6</v>
      </c>
      <c r="H4389" s="73">
        <v>24.95</v>
      </c>
      <c r="I4389" s="73" t="s">
        <v>80</v>
      </c>
      <c r="J4389" s="74">
        <v>0</v>
      </c>
      <c r="K4389" s="73">
        <v>24.95</v>
      </c>
      <c r="L4389" s="73">
        <v>11.48</v>
      </c>
      <c r="M4389" s="22">
        <v>6</v>
      </c>
      <c r="N4389" s="22">
        <v>3020</v>
      </c>
      <c r="O4389" s="22" t="s">
        <v>26</v>
      </c>
      <c r="P4389" s="22" t="s">
        <v>27</v>
      </c>
      <c r="Q4389" s="75">
        <v>149.69999999999999</v>
      </c>
      <c r="R4389" s="73">
        <v>0</v>
      </c>
      <c r="S4389" s="73">
        <v>80.819999999999993</v>
      </c>
    </row>
    <row r="4390" spans="1:19" x14ac:dyDescent="0.35">
      <c r="A4390" s="72">
        <v>41434</v>
      </c>
      <c r="B4390" s="22" t="s">
        <v>99</v>
      </c>
      <c r="C4390" s="72" t="s">
        <v>61</v>
      </c>
      <c r="D4390" s="60">
        <v>3022</v>
      </c>
      <c r="E4390" s="22">
        <v>46</v>
      </c>
      <c r="F4390" s="49" t="s">
        <v>9</v>
      </c>
      <c r="G4390" s="49" t="s">
        <v>6</v>
      </c>
      <c r="H4390" s="73">
        <v>55.95</v>
      </c>
      <c r="I4390" s="73" t="s">
        <v>83</v>
      </c>
      <c r="J4390" s="74">
        <v>0</v>
      </c>
      <c r="K4390" s="73">
        <v>55.95</v>
      </c>
      <c r="L4390" s="73">
        <v>32.47</v>
      </c>
      <c r="M4390" s="22">
        <v>31</v>
      </c>
      <c r="N4390" s="22">
        <v>3020</v>
      </c>
      <c r="O4390" s="22" t="s">
        <v>26</v>
      </c>
      <c r="P4390" s="22" t="s">
        <v>27</v>
      </c>
      <c r="Q4390" s="75">
        <v>1734.45</v>
      </c>
      <c r="R4390" s="73">
        <v>0</v>
      </c>
      <c r="S4390" s="73">
        <v>727.88000000000011</v>
      </c>
    </row>
    <row r="4391" spans="1:19" x14ac:dyDescent="0.35">
      <c r="A4391" s="72">
        <v>41434</v>
      </c>
      <c r="B4391" s="22" t="s">
        <v>99</v>
      </c>
      <c r="C4391" s="72" t="s">
        <v>61</v>
      </c>
      <c r="D4391" s="60">
        <v>3023</v>
      </c>
      <c r="E4391" s="22">
        <v>42</v>
      </c>
      <c r="F4391" s="49" t="s">
        <v>10</v>
      </c>
      <c r="G4391" s="49" t="s">
        <v>6</v>
      </c>
      <c r="H4391" s="73">
        <v>35.950000000000003</v>
      </c>
      <c r="I4391" s="73" t="s">
        <v>81</v>
      </c>
      <c r="J4391" s="74">
        <v>0.2</v>
      </c>
      <c r="K4391" s="73">
        <v>28.76</v>
      </c>
      <c r="L4391" s="73">
        <v>20.25</v>
      </c>
      <c r="M4391" s="22">
        <v>2</v>
      </c>
      <c r="N4391" s="22">
        <v>3028</v>
      </c>
      <c r="O4391" s="22" t="s">
        <v>39</v>
      </c>
      <c r="P4391" s="22" t="s">
        <v>27</v>
      </c>
      <c r="Q4391" s="75">
        <v>57.52</v>
      </c>
      <c r="R4391" s="73">
        <v>7.1900000000000013</v>
      </c>
      <c r="S4391" s="73">
        <v>17.020000000000003</v>
      </c>
    </row>
    <row r="4392" spans="1:19" x14ac:dyDescent="0.35">
      <c r="A4392" s="72">
        <v>41434</v>
      </c>
      <c r="B4392" s="22" t="s">
        <v>99</v>
      </c>
      <c r="C4392" s="72" t="s">
        <v>61</v>
      </c>
      <c r="D4392" s="60">
        <v>3024</v>
      </c>
      <c r="E4392" s="22">
        <v>39</v>
      </c>
      <c r="F4392" s="49" t="s">
        <v>9</v>
      </c>
      <c r="G4392" s="49" t="s">
        <v>6</v>
      </c>
      <c r="H4392" s="73">
        <v>26.95</v>
      </c>
      <c r="I4392" s="73" t="s">
        <v>80</v>
      </c>
      <c r="J4392" s="74">
        <v>0</v>
      </c>
      <c r="K4392" s="73">
        <v>26.95</v>
      </c>
      <c r="L4392" s="73">
        <v>12.24</v>
      </c>
      <c r="M4392" s="22">
        <v>15</v>
      </c>
      <c r="N4392" s="22">
        <v>3032</v>
      </c>
      <c r="O4392" s="22" t="s">
        <v>30</v>
      </c>
      <c r="P4392" s="22" t="s">
        <v>31</v>
      </c>
      <c r="Q4392" s="75">
        <v>404.25</v>
      </c>
      <c r="R4392" s="73">
        <v>0</v>
      </c>
      <c r="S4392" s="73">
        <v>220.64999999999998</v>
      </c>
    </row>
    <row r="4393" spans="1:19" x14ac:dyDescent="0.35">
      <c r="A4393" s="72">
        <v>41434</v>
      </c>
      <c r="B4393" s="22" t="s">
        <v>99</v>
      </c>
      <c r="C4393" s="72" t="s">
        <v>61</v>
      </c>
      <c r="D4393" s="60">
        <v>3025</v>
      </c>
      <c r="E4393" s="22">
        <v>39</v>
      </c>
      <c r="F4393" s="49" t="s">
        <v>10</v>
      </c>
      <c r="G4393" s="49" t="s">
        <v>6</v>
      </c>
      <c r="H4393" s="73">
        <v>26.95</v>
      </c>
      <c r="I4393" s="73" t="s">
        <v>80</v>
      </c>
      <c r="J4393" s="74">
        <v>0.1</v>
      </c>
      <c r="K4393" s="73">
        <v>24.26</v>
      </c>
      <c r="L4393" s="73">
        <v>12.24</v>
      </c>
      <c r="M4393" s="22">
        <v>26</v>
      </c>
      <c r="N4393" s="22">
        <v>3024</v>
      </c>
      <c r="O4393" s="22" t="s">
        <v>47</v>
      </c>
      <c r="P4393" s="22" t="s">
        <v>41</v>
      </c>
      <c r="Q4393" s="75">
        <v>630.76</v>
      </c>
      <c r="R4393" s="73">
        <v>2.6899999999999977</v>
      </c>
      <c r="S4393" s="73">
        <v>312.52000000000004</v>
      </c>
    </row>
    <row r="4394" spans="1:19" x14ac:dyDescent="0.35">
      <c r="A4394" s="72">
        <v>41434</v>
      </c>
      <c r="B4394" s="22" t="s">
        <v>99</v>
      </c>
      <c r="C4394" s="72" t="s">
        <v>61</v>
      </c>
      <c r="D4394" s="60">
        <v>3026</v>
      </c>
      <c r="E4394" s="22">
        <v>12</v>
      </c>
      <c r="F4394" s="49" t="s">
        <v>11</v>
      </c>
      <c r="G4394" s="49" t="s">
        <v>6</v>
      </c>
      <c r="H4394" s="73">
        <v>47.95</v>
      </c>
      <c r="I4394" s="73" t="s">
        <v>82</v>
      </c>
      <c r="J4394" s="74">
        <v>0</v>
      </c>
      <c r="K4394" s="73">
        <v>47.95</v>
      </c>
      <c r="L4394" s="73">
        <v>20.7</v>
      </c>
      <c r="M4394" s="22">
        <v>5</v>
      </c>
      <c r="N4394" s="22">
        <v>3030</v>
      </c>
      <c r="O4394" s="22" t="s">
        <v>40</v>
      </c>
      <c r="P4394" s="22" t="s">
        <v>41</v>
      </c>
      <c r="Q4394" s="75">
        <v>239.75</v>
      </c>
      <c r="R4394" s="73">
        <v>0</v>
      </c>
      <c r="S4394" s="73">
        <v>136.25000000000003</v>
      </c>
    </row>
    <row r="4395" spans="1:19" x14ac:dyDescent="0.35">
      <c r="A4395" s="72">
        <v>41434</v>
      </c>
      <c r="B4395" s="22" t="s">
        <v>99</v>
      </c>
      <c r="C4395" s="72" t="s">
        <v>61</v>
      </c>
      <c r="D4395" s="60">
        <v>3026</v>
      </c>
      <c r="E4395" s="22">
        <v>9</v>
      </c>
      <c r="F4395" s="49" t="s">
        <v>11</v>
      </c>
      <c r="G4395" s="49" t="s">
        <v>6</v>
      </c>
      <c r="H4395" s="73">
        <v>48.95</v>
      </c>
      <c r="I4395" s="73" t="s">
        <v>82</v>
      </c>
      <c r="J4395" s="74">
        <v>0</v>
      </c>
      <c r="K4395" s="73">
        <v>48.95</v>
      </c>
      <c r="L4395" s="73">
        <v>24.52</v>
      </c>
      <c r="M4395" s="22">
        <v>2</v>
      </c>
      <c r="N4395" s="22">
        <v>3030</v>
      </c>
      <c r="O4395" s="22" t="s">
        <v>40</v>
      </c>
      <c r="P4395" s="22" t="s">
        <v>41</v>
      </c>
      <c r="Q4395" s="75">
        <v>97.9</v>
      </c>
      <c r="R4395" s="73">
        <v>0</v>
      </c>
      <c r="S4395" s="73">
        <v>48.860000000000007</v>
      </c>
    </row>
    <row r="4396" spans="1:19" x14ac:dyDescent="0.35">
      <c r="A4396" s="72">
        <v>41434</v>
      </c>
      <c r="B4396" s="22" t="s">
        <v>99</v>
      </c>
      <c r="C4396" s="72" t="s">
        <v>61</v>
      </c>
      <c r="D4396" s="60">
        <v>3027</v>
      </c>
      <c r="E4396" s="22">
        <v>26</v>
      </c>
      <c r="F4396" s="49" t="s">
        <v>11</v>
      </c>
      <c r="G4396" s="49" t="s">
        <v>6</v>
      </c>
      <c r="H4396" s="73">
        <v>0.95</v>
      </c>
      <c r="I4396" s="73" t="s">
        <v>78</v>
      </c>
      <c r="J4396" s="74">
        <v>0</v>
      </c>
      <c r="K4396" s="73">
        <v>0.95</v>
      </c>
      <c r="L4396" s="73">
        <v>0.42</v>
      </c>
      <c r="M4396" s="22">
        <v>24</v>
      </c>
      <c r="N4396" s="22">
        <v>3021</v>
      </c>
      <c r="O4396" s="22" t="s">
        <v>26</v>
      </c>
      <c r="P4396" s="22" t="s">
        <v>27</v>
      </c>
      <c r="Q4396" s="75">
        <v>22.799999999999997</v>
      </c>
      <c r="R4396" s="73">
        <v>0</v>
      </c>
      <c r="S4396" s="73">
        <v>12.72</v>
      </c>
    </row>
    <row r="4397" spans="1:19" x14ac:dyDescent="0.35">
      <c r="A4397" s="72">
        <v>41434</v>
      </c>
      <c r="B4397" s="22" t="s">
        <v>99</v>
      </c>
      <c r="C4397" s="72" t="s">
        <v>61</v>
      </c>
      <c r="D4397" s="60">
        <v>3028</v>
      </c>
      <c r="E4397" s="22">
        <v>32</v>
      </c>
      <c r="F4397" s="49" t="s">
        <v>10</v>
      </c>
      <c r="G4397" s="49" t="s">
        <v>6</v>
      </c>
      <c r="H4397" s="73">
        <v>22.95</v>
      </c>
      <c r="I4397" s="73" t="s">
        <v>80</v>
      </c>
      <c r="J4397" s="74">
        <v>0</v>
      </c>
      <c r="K4397" s="73">
        <v>22.95</v>
      </c>
      <c r="L4397" s="73">
        <v>11.78</v>
      </c>
      <c r="M4397" s="22">
        <v>14</v>
      </c>
      <c r="N4397" s="22">
        <v>3023</v>
      </c>
      <c r="O4397" s="22" t="s">
        <v>38</v>
      </c>
      <c r="P4397" s="22" t="s">
        <v>23</v>
      </c>
      <c r="Q4397" s="75">
        <v>321.3</v>
      </c>
      <c r="R4397" s="73">
        <v>0</v>
      </c>
      <c r="S4397" s="73">
        <v>156.38</v>
      </c>
    </row>
    <row r="4398" spans="1:19" x14ac:dyDescent="0.35">
      <c r="A4398" s="72">
        <v>41434</v>
      </c>
      <c r="B4398" s="22" t="s">
        <v>99</v>
      </c>
      <c r="C4398" s="72" t="s">
        <v>61</v>
      </c>
      <c r="D4398" s="60">
        <v>3028</v>
      </c>
      <c r="E4398" s="22">
        <v>48</v>
      </c>
      <c r="F4398" s="49" t="s">
        <v>10</v>
      </c>
      <c r="G4398" s="49" t="s">
        <v>6</v>
      </c>
      <c r="H4398" s="73">
        <v>3.95</v>
      </c>
      <c r="I4398" s="73" t="s">
        <v>78</v>
      </c>
      <c r="J4398" s="74">
        <v>0</v>
      </c>
      <c r="K4398" s="73">
        <v>3.95</v>
      </c>
      <c r="L4398" s="73">
        <v>1.43</v>
      </c>
      <c r="M4398" s="22">
        <v>10</v>
      </c>
      <c r="N4398" s="22">
        <v>3023</v>
      </c>
      <c r="O4398" s="22" t="s">
        <v>38</v>
      </c>
      <c r="P4398" s="22" t="s">
        <v>23</v>
      </c>
      <c r="Q4398" s="75">
        <v>39.5</v>
      </c>
      <c r="R4398" s="73">
        <v>0</v>
      </c>
      <c r="S4398" s="73">
        <v>25.200000000000003</v>
      </c>
    </row>
    <row r="4399" spans="1:19" x14ac:dyDescent="0.35">
      <c r="A4399" s="72">
        <v>41434</v>
      </c>
      <c r="B4399" s="22" t="s">
        <v>99</v>
      </c>
      <c r="C4399" s="72" t="s">
        <v>61</v>
      </c>
      <c r="D4399" s="60">
        <v>3029</v>
      </c>
      <c r="E4399" s="22">
        <v>44</v>
      </c>
      <c r="F4399" s="49" t="s">
        <v>9</v>
      </c>
      <c r="G4399" s="49" t="s">
        <v>6</v>
      </c>
      <c r="H4399" s="73">
        <v>38.950000000000003</v>
      </c>
      <c r="I4399" s="73" t="s">
        <v>81</v>
      </c>
      <c r="J4399" s="74">
        <v>0</v>
      </c>
      <c r="K4399" s="73">
        <v>38.950000000000003</v>
      </c>
      <c r="L4399" s="73">
        <v>24.76</v>
      </c>
      <c r="M4399" s="22">
        <v>1</v>
      </c>
      <c r="N4399" s="22">
        <v>3020</v>
      </c>
      <c r="O4399" s="22" t="s">
        <v>26</v>
      </c>
      <c r="P4399" s="22" t="s">
        <v>27</v>
      </c>
      <c r="Q4399" s="75">
        <v>38.950000000000003</v>
      </c>
      <c r="R4399" s="73">
        <v>0</v>
      </c>
      <c r="S4399" s="73">
        <v>14.190000000000001</v>
      </c>
    </row>
    <row r="4400" spans="1:19" x14ac:dyDescent="0.35">
      <c r="A4400" s="72">
        <v>41434</v>
      </c>
      <c r="B4400" s="22" t="s">
        <v>99</v>
      </c>
      <c r="C4400" s="72" t="s">
        <v>61</v>
      </c>
      <c r="D4400" s="60">
        <v>3030</v>
      </c>
      <c r="E4400" s="22">
        <v>48</v>
      </c>
      <c r="F4400" s="49" t="s">
        <v>11</v>
      </c>
      <c r="G4400" s="49" t="s">
        <v>6</v>
      </c>
      <c r="H4400" s="73">
        <v>3.95</v>
      </c>
      <c r="I4400" s="73" t="s">
        <v>78</v>
      </c>
      <c r="J4400" s="74">
        <v>0</v>
      </c>
      <c r="K4400" s="73">
        <v>3.95</v>
      </c>
      <c r="L4400" s="73">
        <v>1.43</v>
      </c>
      <c r="M4400" s="22">
        <v>30</v>
      </c>
      <c r="N4400" s="22">
        <v>3031</v>
      </c>
      <c r="O4400" s="22" t="s">
        <v>48</v>
      </c>
      <c r="P4400" s="22" t="s">
        <v>23</v>
      </c>
      <c r="Q4400" s="75">
        <v>118.5</v>
      </c>
      <c r="R4400" s="73">
        <v>0</v>
      </c>
      <c r="S4400" s="73">
        <v>75.600000000000009</v>
      </c>
    </row>
    <row r="4401" spans="1:19" x14ac:dyDescent="0.35">
      <c r="A4401" s="72">
        <v>41434</v>
      </c>
      <c r="B4401" s="22" t="s">
        <v>99</v>
      </c>
      <c r="C4401" s="72" t="s">
        <v>61</v>
      </c>
      <c r="D4401" s="60">
        <v>3031</v>
      </c>
      <c r="E4401" s="22">
        <v>38</v>
      </c>
      <c r="F4401" s="49" t="s">
        <v>10</v>
      </c>
      <c r="G4401" s="49" t="s">
        <v>6</v>
      </c>
      <c r="H4401" s="73">
        <v>24.95</v>
      </c>
      <c r="I4401" s="73" t="s">
        <v>80</v>
      </c>
      <c r="J4401" s="74">
        <v>0</v>
      </c>
      <c r="K4401" s="73">
        <v>24.95</v>
      </c>
      <c r="L4401" s="73">
        <v>11.48</v>
      </c>
      <c r="M4401" s="22">
        <v>6</v>
      </c>
      <c r="N4401" s="22">
        <v>3031</v>
      </c>
      <c r="O4401" s="22" t="s">
        <v>48</v>
      </c>
      <c r="P4401" s="22" t="s">
        <v>23</v>
      </c>
      <c r="Q4401" s="75">
        <v>149.69999999999999</v>
      </c>
      <c r="R4401" s="73">
        <v>0</v>
      </c>
      <c r="S4401" s="73">
        <v>80.819999999999993</v>
      </c>
    </row>
    <row r="4402" spans="1:19" x14ac:dyDescent="0.35">
      <c r="A4402" s="72">
        <v>41434</v>
      </c>
      <c r="B4402" s="22" t="s">
        <v>99</v>
      </c>
      <c r="C4402" s="72" t="s">
        <v>61</v>
      </c>
      <c r="D4402" s="60">
        <v>3032</v>
      </c>
      <c r="E4402" s="22">
        <v>37</v>
      </c>
      <c r="F4402" s="49" t="s">
        <v>11</v>
      </c>
      <c r="G4402" s="49" t="s">
        <v>6</v>
      </c>
      <c r="H4402" s="73">
        <v>24.95</v>
      </c>
      <c r="I4402" s="73" t="s">
        <v>80</v>
      </c>
      <c r="J4402" s="74">
        <v>0</v>
      </c>
      <c r="K4402" s="73">
        <v>24.95</v>
      </c>
      <c r="L4402" s="73">
        <v>9.3800000000000008</v>
      </c>
      <c r="M4402" s="22">
        <v>12</v>
      </c>
      <c r="N4402" s="22">
        <v>3032</v>
      </c>
      <c r="O4402" s="22" t="s">
        <v>30</v>
      </c>
      <c r="P4402" s="22" t="s">
        <v>31</v>
      </c>
      <c r="Q4402" s="75">
        <v>299.39999999999998</v>
      </c>
      <c r="R4402" s="73">
        <v>0</v>
      </c>
      <c r="S4402" s="73">
        <v>186.83999999999997</v>
      </c>
    </row>
    <row r="4403" spans="1:19" x14ac:dyDescent="0.35">
      <c r="A4403" s="72">
        <v>41434</v>
      </c>
      <c r="B4403" s="22" t="s">
        <v>99</v>
      </c>
      <c r="C4403" s="72" t="s">
        <v>61</v>
      </c>
      <c r="D4403" s="60">
        <v>3032</v>
      </c>
      <c r="E4403" s="22">
        <v>26</v>
      </c>
      <c r="F4403" s="49" t="s">
        <v>11</v>
      </c>
      <c r="G4403" s="49" t="s">
        <v>6</v>
      </c>
      <c r="H4403" s="73">
        <v>0.95</v>
      </c>
      <c r="I4403" s="73" t="s">
        <v>78</v>
      </c>
      <c r="J4403" s="74">
        <v>0</v>
      </c>
      <c r="K4403" s="73">
        <v>0.95</v>
      </c>
      <c r="L4403" s="73">
        <v>0.42</v>
      </c>
      <c r="M4403" s="22">
        <v>14</v>
      </c>
      <c r="N4403" s="22">
        <v>3032</v>
      </c>
      <c r="O4403" s="22" t="s">
        <v>30</v>
      </c>
      <c r="P4403" s="22" t="s">
        <v>31</v>
      </c>
      <c r="Q4403" s="75">
        <v>13.299999999999999</v>
      </c>
      <c r="R4403" s="73">
        <v>0</v>
      </c>
      <c r="S4403" s="73">
        <v>7.42</v>
      </c>
    </row>
    <row r="4404" spans="1:19" x14ac:dyDescent="0.35">
      <c r="A4404" s="72">
        <v>41434</v>
      </c>
      <c r="B4404" s="22" t="s">
        <v>99</v>
      </c>
      <c r="C4404" s="72" t="s">
        <v>61</v>
      </c>
      <c r="D4404" s="60">
        <v>3033</v>
      </c>
      <c r="E4404" s="22">
        <v>40</v>
      </c>
      <c r="F4404" s="49" t="s">
        <v>9</v>
      </c>
      <c r="G4404" s="49" t="s">
        <v>6</v>
      </c>
      <c r="H4404" s="73">
        <v>16.95</v>
      </c>
      <c r="I4404" s="73" t="s">
        <v>79</v>
      </c>
      <c r="J4404" s="74">
        <v>0</v>
      </c>
      <c r="K4404" s="73">
        <v>16.95</v>
      </c>
      <c r="L4404" s="73">
        <v>6.53</v>
      </c>
      <c r="M4404" s="22">
        <v>38</v>
      </c>
      <c r="N4404" s="22">
        <v>3014</v>
      </c>
      <c r="O4404" s="22" t="s">
        <v>24</v>
      </c>
      <c r="P4404" s="22" t="s">
        <v>25</v>
      </c>
      <c r="Q4404" s="75">
        <v>644.1</v>
      </c>
      <c r="R4404" s="73">
        <v>0</v>
      </c>
      <c r="S4404" s="73">
        <v>395.95999999999992</v>
      </c>
    </row>
    <row r="4405" spans="1:19" x14ac:dyDescent="0.35">
      <c r="A4405" s="72">
        <v>41434</v>
      </c>
      <c r="B4405" s="22" t="s">
        <v>99</v>
      </c>
      <c r="C4405" s="72" t="s">
        <v>61</v>
      </c>
      <c r="D4405" s="60">
        <v>3034</v>
      </c>
      <c r="E4405" s="22">
        <v>39</v>
      </c>
      <c r="F4405" s="49" t="s">
        <v>9</v>
      </c>
      <c r="G4405" s="49" t="s">
        <v>6</v>
      </c>
      <c r="H4405" s="73">
        <v>26.95</v>
      </c>
      <c r="I4405" s="73" t="s">
        <v>80</v>
      </c>
      <c r="J4405" s="74">
        <v>0</v>
      </c>
      <c r="K4405" s="73">
        <v>26.95</v>
      </c>
      <c r="L4405" s="73">
        <v>12.24</v>
      </c>
      <c r="M4405" s="22">
        <v>7</v>
      </c>
      <c r="N4405" s="22">
        <v>3023</v>
      </c>
      <c r="O4405" s="22" t="s">
        <v>38</v>
      </c>
      <c r="P4405" s="22" t="s">
        <v>23</v>
      </c>
      <c r="Q4405" s="75">
        <v>188.65</v>
      </c>
      <c r="R4405" s="73">
        <v>0</v>
      </c>
      <c r="S4405" s="73">
        <v>102.97</v>
      </c>
    </row>
    <row r="4406" spans="1:19" x14ac:dyDescent="0.35">
      <c r="A4406" s="72">
        <v>41434</v>
      </c>
      <c r="B4406" s="22" t="s">
        <v>99</v>
      </c>
      <c r="C4406" s="72" t="s">
        <v>61</v>
      </c>
      <c r="D4406" s="60">
        <v>3035</v>
      </c>
      <c r="E4406" s="22">
        <v>50</v>
      </c>
      <c r="F4406" s="49" t="s">
        <v>11</v>
      </c>
      <c r="G4406" s="49" t="s">
        <v>6</v>
      </c>
      <c r="H4406" s="73">
        <v>24.95</v>
      </c>
      <c r="I4406" s="73" t="s">
        <v>80</v>
      </c>
      <c r="J4406" s="74">
        <v>0</v>
      </c>
      <c r="K4406" s="73">
        <v>24.95</v>
      </c>
      <c r="L4406" s="73">
        <v>12.14</v>
      </c>
      <c r="M4406" s="22">
        <v>1</v>
      </c>
      <c r="N4406" s="22">
        <v>3012</v>
      </c>
      <c r="O4406" s="22" t="s">
        <v>36</v>
      </c>
      <c r="P4406" s="22" t="s">
        <v>34</v>
      </c>
      <c r="Q4406" s="75">
        <v>24.95</v>
      </c>
      <c r="R4406" s="73">
        <v>0</v>
      </c>
      <c r="S4406" s="73">
        <v>12.809999999999999</v>
      </c>
    </row>
    <row r="4407" spans="1:19" x14ac:dyDescent="0.35">
      <c r="A4407" s="72">
        <v>41435</v>
      </c>
      <c r="B4407" s="22" t="s">
        <v>100</v>
      </c>
      <c r="C4407" s="72" t="s">
        <v>61</v>
      </c>
      <c r="D4407" s="60">
        <v>3036</v>
      </c>
      <c r="E4407" s="22">
        <v>20</v>
      </c>
      <c r="F4407" s="49" t="s">
        <v>8</v>
      </c>
      <c r="G4407" s="49" t="s">
        <v>6</v>
      </c>
      <c r="H4407" s="73">
        <v>16.95</v>
      </c>
      <c r="I4407" s="73" t="s">
        <v>79</v>
      </c>
      <c r="J4407" s="74">
        <v>0</v>
      </c>
      <c r="K4407" s="73">
        <v>16.95</v>
      </c>
      <c r="L4407" s="73">
        <v>6.76</v>
      </c>
      <c r="M4407" s="22">
        <v>8</v>
      </c>
      <c r="N4407" s="22">
        <v>3028</v>
      </c>
      <c r="O4407" s="22" t="s">
        <v>39</v>
      </c>
      <c r="P4407" s="22" t="s">
        <v>27</v>
      </c>
      <c r="Q4407" s="75">
        <v>135.6</v>
      </c>
      <c r="R4407" s="73">
        <v>0</v>
      </c>
      <c r="S4407" s="73">
        <v>81.52</v>
      </c>
    </row>
    <row r="4408" spans="1:19" x14ac:dyDescent="0.35">
      <c r="A4408" s="72">
        <v>41435</v>
      </c>
      <c r="B4408" s="22" t="s">
        <v>100</v>
      </c>
      <c r="C4408" s="72" t="s">
        <v>61</v>
      </c>
      <c r="D4408" s="60">
        <v>3037</v>
      </c>
      <c r="E4408" s="22">
        <v>11</v>
      </c>
      <c r="F4408" s="49" t="s">
        <v>7</v>
      </c>
      <c r="G4408" s="49" t="s">
        <v>6</v>
      </c>
      <c r="H4408" s="73">
        <v>65.95</v>
      </c>
      <c r="I4408" s="73" t="s">
        <v>83</v>
      </c>
      <c r="J4408" s="74">
        <v>0</v>
      </c>
      <c r="K4408" s="73">
        <v>65.95</v>
      </c>
      <c r="L4408" s="73">
        <v>37.97</v>
      </c>
      <c r="M4408" s="22">
        <v>10</v>
      </c>
      <c r="N4408" s="22">
        <v>3030</v>
      </c>
      <c r="O4408" s="22" t="s">
        <v>40</v>
      </c>
      <c r="P4408" s="22" t="s">
        <v>41</v>
      </c>
      <c r="Q4408" s="75">
        <v>659.5</v>
      </c>
      <c r="R4408" s="73">
        <v>0</v>
      </c>
      <c r="S4408" s="73">
        <v>279.80000000000007</v>
      </c>
    </row>
    <row r="4409" spans="1:19" x14ac:dyDescent="0.35">
      <c r="A4409" s="72">
        <v>41435</v>
      </c>
      <c r="B4409" s="22" t="s">
        <v>100</v>
      </c>
      <c r="C4409" s="72" t="s">
        <v>61</v>
      </c>
      <c r="D4409" s="60">
        <v>3037</v>
      </c>
      <c r="E4409" s="22">
        <v>13</v>
      </c>
      <c r="F4409" s="49" t="s">
        <v>7</v>
      </c>
      <c r="G4409" s="49" t="s">
        <v>6</v>
      </c>
      <c r="H4409" s="73">
        <v>26.95</v>
      </c>
      <c r="I4409" s="73" t="s">
        <v>80</v>
      </c>
      <c r="J4409" s="74">
        <v>0</v>
      </c>
      <c r="K4409" s="73">
        <v>26.95</v>
      </c>
      <c r="L4409" s="73">
        <v>13.26</v>
      </c>
      <c r="M4409" s="22">
        <v>1</v>
      </c>
      <c r="N4409" s="22">
        <v>3030</v>
      </c>
      <c r="O4409" s="22" t="s">
        <v>40</v>
      </c>
      <c r="P4409" s="22" t="s">
        <v>41</v>
      </c>
      <c r="Q4409" s="75">
        <v>26.95</v>
      </c>
      <c r="R4409" s="73">
        <v>0</v>
      </c>
      <c r="S4409" s="73">
        <v>13.69</v>
      </c>
    </row>
    <row r="4410" spans="1:19" x14ac:dyDescent="0.35">
      <c r="A4410" s="72">
        <v>41435</v>
      </c>
      <c r="B4410" s="22" t="s">
        <v>100</v>
      </c>
      <c r="C4410" s="72" t="s">
        <v>61</v>
      </c>
      <c r="D4410" s="60">
        <v>3038</v>
      </c>
      <c r="E4410" s="22">
        <v>6</v>
      </c>
      <c r="F4410" s="49" t="s">
        <v>9</v>
      </c>
      <c r="G4410" s="49" t="s">
        <v>6</v>
      </c>
      <c r="H4410" s="73">
        <v>55.95</v>
      </c>
      <c r="I4410" s="73" t="s">
        <v>83</v>
      </c>
      <c r="J4410" s="74">
        <v>0</v>
      </c>
      <c r="K4410" s="73">
        <v>55.95</v>
      </c>
      <c r="L4410" s="73">
        <v>16.059999999999999</v>
      </c>
      <c r="M4410" s="22">
        <v>24</v>
      </c>
      <c r="N4410" s="22">
        <v>3015</v>
      </c>
      <c r="O4410" s="22" t="s">
        <v>37</v>
      </c>
      <c r="P4410" s="22" t="s">
        <v>29</v>
      </c>
      <c r="Q4410" s="75">
        <v>1342.8000000000002</v>
      </c>
      <c r="R4410" s="73">
        <v>0</v>
      </c>
      <c r="S4410" s="73">
        <v>957.36</v>
      </c>
    </row>
    <row r="4411" spans="1:19" x14ac:dyDescent="0.35">
      <c r="A4411" s="72">
        <v>41435</v>
      </c>
      <c r="B4411" s="22" t="s">
        <v>100</v>
      </c>
      <c r="C4411" s="72" t="s">
        <v>61</v>
      </c>
      <c r="D4411" s="60">
        <v>3039</v>
      </c>
      <c r="E4411" s="22">
        <v>28</v>
      </c>
      <c r="F4411" s="49" t="s">
        <v>7</v>
      </c>
      <c r="G4411" s="49" t="s">
        <v>6</v>
      </c>
      <c r="H4411" s="73">
        <v>0.95</v>
      </c>
      <c r="I4411" s="73" t="s">
        <v>78</v>
      </c>
      <c r="J4411" s="74">
        <v>0</v>
      </c>
      <c r="K4411" s="73">
        <v>0.95</v>
      </c>
      <c r="L4411" s="73">
        <v>0.5</v>
      </c>
      <c r="M4411" s="22">
        <v>23</v>
      </c>
      <c r="N4411" s="22">
        <v>3025</v>
      </c>
      <c r="O4411" s="22" t="s">
        <v>35</v>
      </c>
      <c r="P4411" s="22" t="s">
        <v>31</v>
      </c>
      <c r="Q4411" s="75">
        <v>21.849999999999998</v>
      </c>
      <c r="R4411" s="73">
        <v>0</v>
      </c>
      <c r="S4411" s="73">
        <v>10.35</v>
      </c>
    </row>
    <row r="4412" spans="1:19" x14ac:dyDescent="0.35">
      <c r="A4412" s="72">
        <v>41435</v>
      </c>
      <c r="B4412" s="22" t="s">
        <v>100</v>
      </c>
      <c r="C4412" s="72" t="s">
        <v>61</v>
      </c>
      <c r="D4412" s="60">
        <v>3040</v>
      </c>
      <c r="E4412" s="22">
        <v>19</v>
      </c>
      <c r="F4412" s="49" t="s">
        <v>9</v>
      </c>
      <c r="G4412" s="49" t="s">
        <v>6</v>
      </c>
      <c r="H4412" s="73">
        <v>49.95</v>
      </c>
      <c r="I4412" s="73" t="s">
        <v>82</v>
      </c>
      <c r="J4412" s="74">
        <v>0</v>
      </c>
      <c r="K4412" s="73">
        <v>49.95</v>
      </c>
      <c r="L4412" s="73">
        <v>24.77</v>
      </c>
      <c r="M4412" s="22">
        <v>27</v>
      </c>
      <c r="N4412" s="22">
        <v>3019</v>
      </c>
      <c r="O4412" s="22" t="s">
        <v>28</v>
      </c>
      <c r="P4412" s="22" t="s">
        <v>29</v>
      </c>
      <c r="Q4412" s="75">
        <v>1348.65</v>
      </c>
      <c r="R4412" s="73">
        <v>0</v>
      </c>
      <c r="S4412" s="73">
        <v>679.86000000000013</v>
      </c>
    </row>
    <row r="4413" spans="1:19" x14ac:dyDescent="0.35">
      <c r="A4413" s="72">
        <v>41435</v>
      </c>
      <c r="B4413" s="22" t="s">
        <v>100</v>
      </c>
      <c r="C4413" s="72" t="s">
        <v>61</v>
      </c>
      <c r="D4413" s="60">
        <v>3041</v>
      </c>
      <c r="E4413" s="22">
        <v>21</v>
      </c>
      <c r="F4413" s="49" t="s">
        <v>8</v>
      </c>
      <c r="G4413" s="49" t="s">
        <v>6</v>
      </c>
      <c r="H4413" s="73">
        <v>26.95</v>
      </c>
      <c r="I4413" s="73" t="s">
        <v>80</v>
      </c>
      <c r="J4413" s="74">
        <v>0</v>
      </c>
      <c r="K4413" s="73">
        <v>26.95</v>
      </c>
      <c r="L4413" s="73">
        <v>12.42</v>
      </c>
      <c r="M4413" s="22">
        <v>6</v>
      </c>
      <c r="N4413" s="22">
        <v>3013</v>
      </c>
      <c r="O4413" s="22" t="s">
        <v>33</v>
      </c>
      <c r="P4413" s="22" t="s">
        <v>34</v>
      </c>
      <c r="Q4413" s="75">
        <v>161.69999999999999</v>
      </c>
      <c r="R4413" s="73">
        <v>0</v>
      </c>
      <c r="S4413" s="73">
        <v>87.179999999999993</v>
      </c>
    </row>
    <row r="4414" spans="1:19" x14ac:dyDescent="0.35">
      <c r="A4414" s="72">
        <v>41435</v>
      </c>
      <c r="B4414" s="22" t="s">
        <v>100</v>
      </c>
      <c r="C4414" s="72" t="s">
        <v>61</v>
      </c>
      <c r="D4414" s="60">
        <v>3042</v>
      </c>
      <c r="E4414" s="22">
        <v>9</v>
      </c>
      <c r="F4414" s="49" t="s">
        <v>9</v>
      </c>
      <c r="G4414" s="49" t="s">
        <v>6</v>
      </c>
      <c r="H4414" s="73">
        <v>48.95</v>
      </c>
      <c r="I4414" s="73" t="s">
        <v>82</v>
      </c>
      <c r="J4414" s="74">
        <v>0</v>
      </c>
      <c r="K4414" s="73">
        <v>48.95</v>
      </c>
      <c r="L4414" s="73">
        <v>24.52</v>
      </c>
      <c r="M4414" s="22">
        <v>32</v>
      </c>
      <c r="N4414" s="22">
        <v>3027</v>
      </c>
      <c r="O4414" s="22" t="s">
        <v>50</v>
      </c>
      <c r="P4414" s="22" t="s">
        <v>23</v>
      </c>
      <c r="Q4414" s="75">
        <v>1566.4</v>
      </c>
      <c r="R4414" s="73">
        <v>0</v>
      </c>
      <c r="S4414" s="73">
        <v>781.7600000000001</v>
      </c>
    </row>
    <row r="4415" spans="1:19" x14ac:dyDescent="0.35">
      <c r="A4415" s="72">
        <v>41435</v>
      </c>
      <c r="B4415" s="22" t="s">
        <v>100</v>
      </c>
      <c r="C4415" s="72" t="s">
        <v>61</v>
      </c>
      <c r="D4415" s="60">
        <v>3043</v>
      </c>
      <c r="E4415" s="22">
        <v>3</v>
      </c>
      <c r="F4415" s="49" t="s">
        <v>8</v>
      </c>
      <c r="G4415" s="49" t="s">
        <v>6</v>
      </c>
      <c r="H4415" s="73">
        <v>59.95</v>
      </c>
      <c r="I4415" s="73" t="s">
        <v>83</v>
      </c>
      <c r="J4415" s="74">
        <v>0</v>
      </c>
      <c r="K4415" s="73">
        <v>59.95</v>
      </c>
      <c r="L4415" s="73">
        <v>28.73</v>
      </c>
      <c r="M4415" s="22">
        <v>1</v>
      </c>
      <c r="N4415" s="22">
        <v>3024</v>
      </c>
      <c r="O4415" s="22" t="s">
        <v>47</v>
      </c>
      <c r="P4415" s="22" t="s">
        <v>41</v>
      </c>
      <c r="Q4415" s="75">
        <v>59.95</v>
      </c>
      <c r="R4415" s="73">
        <v>0</v>
      </c>
      <c r="S4415" s="73">
        <v>31.220000000000002</v>
      </c>
    </row>
    <row r="4416" spans="1:19" x14ac:dyDescent="0.35">
      <c r="A4416" s="72">
        <v>41435</v>
      </c>
      <c r="B4416" s="22" t="s">
        <v>100</v>
      </c>
      <c r="C4416" s="72" t="s">
        <v>61</v>
      </c>
      <c r="D4416" s="60">
        <v>3043</v>
      </c>
      <c r="E4416" s="22">
        <v>45</v>
      </c>
      <c r="F4416" s="49" t="s">
        <v>8</v>
      </c>
      <c r="G4416" s="49" t="s">
        <v>6</v>
      </c>
      <c r="H4416" s="73">
        <v>38.950000000000003</v>
      </c>
      <c r="I4416" s="73" t="s">
        <v>81</v>
      </c>
      <c r="J4416" s="74">
        <v>0</v>
      </c>
      <c r="K4416" s="73">
        <v>38.950000000000003</v>
      </c>
      <c r="L4416" s="73">
        <v>22.33</v>
      </c>
      <c r="M4416" s="22">
        <v>8</v>
      </c>
      <c r="N4416" s="22">
        <v>3024</v>
      </c>
      <c r="O4416" s="22" t="s">
        <v>47</v>
      </c>
      <c r="P4416" s="22" t="s">
        <v>41</v>
      </c>
      <c r="Q4416" s="75">
        <v>311.60000000000002</v>
      </c>
      <c r="R4416" s="73">
        <v>0</v>
      </c>
      <c r="S4416" s="73">
        <v>132.96000000000004</v>
      </c>
    </row>
    <row r="4417" spans="1:19" x14ac:dyDescent="0.35">
      <c r="A4417" s="72">
        <v>41435</v>
      </c>
      <c r="B4417" s="22" t="s">
        <v>100</v>
      </c>
      <c r="C4417" s="72" t="s">
        <v>61</v>
      </c>
      <c r="D4417" s="60">
        <v>3044</v>
      </c>
      <c r="E4417" s="22">
        <v>5</v>
      </c>
      <c r="F4417" s="49" t="s">
        <v>7</v>
      </c>
      <c r="G4417" s="49" t="s">
        <v>6</v>
      </c>
      <c r="H4417" s="73">
        <v>24.95</v>
      </c>
      <c r="I4417" s="73" t="s">
        <v>80</v>
      </c>
      <c r="J4417" s="74">
        <v>0</v>
      </c>
      <c r="K4417" s="73">
        <v>24.95</v>
      </c>
      <c r="L4417" s="73">
        <v>12.27</v>
      </c>
      <c r="M4417" s="22">
        <v>10</v>
      </c>
      <c r="N4417" s="22">
        <v>3023</v>
      </c>
      <c r="O4417" s="22" t="s">
        <v>38</v>
      </c>
      <c r="P4417" s="22" t="s">
        <v>23</v>
      </c>
      <c r="Q4417" s="75">
        <v>249.5</v>
      </c>
      <c r="R4417" s="73">
        <v>0</v>
      </c>
      <c r="S4417" s="73">
        <v>126.8</v>
      </c>
    </row>
    <row r="4418" spans="1:19" x14ac:dyDescent="0.35">
      <c r="A4418" s="72">
        <v>41435</v>
      </c>
      <c r="B4418" s="22" t="s">
        <v>100</v>
      </c>
      <c r="C4418" s="72" t="s">
        <v>61</v>
      </c>
      <c r="D4418" s="60">
        <v>3044</v>
      </c>
      <c r="E4418" s="22">
        <v>24</v>
      </c>
      <c r="F4418" s="49" t="s">
        <v>7</v>
      </c>
      <c r="G4418" s="49" t="s">
        <v>6</v>
      </c>
      <c r="H4418" s="73">
        <v>27.95</v>
      </c>
      <c r="I4418" s="73" t="s">
        <v>80</v>
      </c>
      <c r="J4418" s="74">
        <v>0</v>
      </c>
      <c r="K4418" s="73">
        <v>27.95</v>
      </c>
      <c r="L4418" s="73">
        <v>16.8</v>
      </c>
      <c r="M4418" s="22">
        <v>1</v>
      </c>
      <c r="N4418" s="22">
        <v>3023</v>
      </c>
      <c r="O4418" s="22" t="s">
        <v>38</v>
      </c>
      <c r="P4418" s="22" t="s">
        <v>23</v>
      </c>
      <c r="Q4418" s="75">
        <v>27.95</v>
      </c>
      <c r="R4418" s="73">
        <v>0</v>
      </c>
      <c r="S4418" s="73">
        <v>11.149999999999999</v>
      </c>
    </row>
    <row r="4419" spans="1:19" x14ac:dyDescent="0.35">
      <c r="A4419" s="72">
        <v>41435</v>
      </c>
      <c r="B4419" s="22" t="s">
        <v>100</v>
      </c>
      <c r="C4419" s="72" t="s">
        <v>61</v>
      </c>
      <c r="D4419" s="60">
        <v>3045</v>
      </c>
      <c r="E4419" s="22">
        <v>13</v>
      </c>
      <c r="F4419" s="49" t="s">
        <v>8</v>
      </c>
      <c r="G4419" s="49" t="s">
        <v>6</v>
      </c>
      <c r="H4419" s="73">
        <v>26.95</v>
      </c>
      <c r="I4419" s="73" t="s">
        <v>80</v>
      </c>
      <c r="J4419" s="74">
        <v>0.2</v>
      </c>
      <c r="K4419" s="73">
        <v>21.56</v>
      </c>
      <c r="L4419" s="73">
        <v>13.26</v>
      </c>
      <c r="M4419" s="22">
        <v>19</v>
      </c>
      <c r="N4419" s="22">
        <v>3013</v>
      </c>
      <c r="O4419" s="22" t="s">
        <v>33</v>
      </c>
      <c r="P4419" s="22" t="s">
        <v>34</v>
      </c>
      <c r="Q4419" s="75">
        <v>409.64</v>
      </c>
      <c r="R4419" s="73">
        <v>5.3900000000000006</v>
      </c>
      <c r="S4419" s="73">
        <v>157.69999999999999</v>
      </c>
    </row>
    <row r="4420" spans="1:19" x14ac:dyDescent="0.35">
      <c r="A4420" s="72">
        <v>41435</v>
      </c>
      <c r="B4420" s="22" t="s">
        <v>100</v>
      </c>
      <c r="C4420" s="72" t="s">
        <v>61</v>
      </c>
      <c r="D4420" s="60">
        <v>3046</v>
      </c>
      <c r="E4420" s="22">
        <v>27</v>
      </c>
      <c r="F4420" s="49" t="s">
        <v>9</v>
      </c>
      <c r="G4420" s="49" t="s">
        <v>6</v>
      </c>
      <c r="H4420" s="73">
        <v>4.95</v>
      </c>
      <c r="I4420" s="73" t="s">
        <v>78</v>
      </c>
      <c r="J4420" s="74">
        <v>0</v>
      </c>
      <c r="K4420" s="73">
        <v>4.95</v>
      </c>
      <c r="L4420" s="73">
        <v>1.82</v>
      </c>
      <c r="M4420" s="22">
        <v>6</v>
      </c>
      <c r="N4420" s="22">
        <v>3018</v>
      </c>
      <c r="O4420" s="22" t="s">
        <v>49</v>
      </c>
      <c r="P4420" s="22" t="s">
        <v>41</v>
      </c>
      <c r="Q4420" s="75">
        <v>29.700000000000003</v>
      </c>
      <c r="R4420" s="73">
        <v>0</v>
      </c>
      <c r="S4420" s="73">
        <v>18.78</v>
      </c>
    </row>
    <row r="4421" spans="1:19" x14ac:dyDescent="0.35">
      <c r="A4421" s="72">
        <v>41435</v>
      </c>
      <c r="B4421" s="22" t="s">
        <v>100</v>
      </c>
      <c r="C4421" s="72" t="s">
        <v>61</v>
      </c>
      <c r="D4421" s="60">
        <v>3047</v>
      </c>
      <c r="E4421" s="22">
        <v>49</v>
      </c>
      <c r="F4421" s="49" t="s">
        <v>7</v>
      </c>
      <c r="G4421" s="49" t="s">
        <v>6</v>
      </c>
      <c r="H4421" s="73">
        <v>63.95</v>
      </c>
      <c r="I4421" s="73" t="s">
        <v>83</v>
      </c>
      <c r="J4421" s="74">
        <v>0</v>
      </c>
      <c r="K4421" s="73">
        <v>63.95</v>
      </c>
      <c r="L4421" s="73">
        <v>27.1</v>
      </c>
      <c r="M4421" s="22">
        <v>2</v>
      </c>
      <c r="N4421" s="22">
        <v>3011</v>
      </c>
      <c r="O4421" s="22" t="s">
        <v>52</v>
      </c>
      <c r="P4421" s="22" t="s">
        <v>31</v>
      </c>
      <c r="Q4421" s="75">
        <v>127.9</v>
      </c>
      <c r="R4421" s="73">
        <v>0</v>
      </c>
      <c r="S4421" s="73">
        <v>73.7</v>
      </c>
    </row>
    <row r="4422" spans="1:19" x14ac:dyDescent="0.35">
      <c r="A4422" s="72">
        <v>41435</v>
      </c>
      <c r="B4422" s="22" t="s">
        <v>100</v>
      </c>
      <c r="C4422" s="72" t="s">
        <v>61</v>
      </c>
      <c r="D4422" s="60">
        <v>3048</v>
      </c>
      <c r="E4422" s="22">
        <v>28</v>
      </c>
      <c r="F4422" s="49" t="s">
        <v>9</v>
      </c>
      <c r="G4422" s="49" t="s">
        <v>6</v>
      </c>
      <c r="H4422" s="73">
        <v>0.95</v>
      </c>
      <c r="I4422" s="73" t="s">
        <v>78</v>
      </c>
      <c r="J4422" s="74">
        <v>0</v>
      </c>
      <c r="K4422" s="73">
        <v>0.95</v>
      </c>
      <c r="L4422" s="73">
        <v>0.5</v>
      </c>
      <c r="M4422" s="22">
        <v>5</v>
      </c>
      <c r="N4422" s="22">
        <v>3012</v>
      </c>
      <c r="O4422" s="22" t="s">
        <v>36</v>
      </c>
      <c r="P4422" s="22" t="s">
        <v>34</v>
      </c>
      <c r="Q4422" s="75">
        <v>4.75</v>
      </c>
      <c r="R4422" s="73">
        <v>0</v>
      </c>
      <c r="S4422" s="73">
        <v>2.25</v>
      </c>
    </row>
    <row r="4423" spans="1:19" x14ac:dyDescent="0.35">
      <c r="A4423" s="72">
        <v>41435</v>
      </c>
      <c r="B4423" s="22" t="s">
        <v>100</v>
      </c>
      <c r="C4423" s="72" t="s">
        <v>61</v>
      </c>
      <c r="D4423" s="60">
        <v>3049</v>
      </c>
      <c r="E4423" s="22">
        <v>33</v>
      </c>
      <c r="F4423" s="49" t="s">
        <v>7</v>
      </c>
      <c r="G4423" s="49" t="s">
        <v>6</v>
      </c>
      <c r="H4423" s="73">
        <v>19.95</v>
      </c>
      <c r="I4423" s="73" t="s">
        <v>79</v>
      </c>
      <c r="J4423" s="74">
        <v>0</v>
      </c>
      <c r="K4423" s="73">
        <v>19.95</v>
      </c>
      <c r="L4423" s="73">
        <v>9.7799999999999994</v>
      </c>
      <c r="M4423" s="22">
        <v>10</v>
      </c>
      <c r="N4423" s="22">
        <v>3011</v>
      </c>
      <c r="O4423" s="22" t="s">
        <v>52</v>
      </c>
      <c r="P4423" s="22" t="s">
        <v>31</v>
      </c>
      <c r="Q4423" s="75">
        <v>199.5</v>
      </c>
      <c r="R4423" s="73">
        <v>0</v>
      </c>
      <c r="S4423" s="73">
        <v>101.7</v>
      </c>
    </row>
    <row r="4424" spans="1:19" x14ac:dyDescent="0.35">
      <c r="A4424" s="72">
        <v>41435</v>
      </c>
      <c r="B4424" s="22" t="s">
        <v>100</v>
      </c>
      <c r="C4424" s="72" t="s">
        <v>61</v>
      </c>
      <c r="D4424" s="60">
        <v>3050</v>
      </c>
      <c r="E4424" s="22">
        <v>44</v>
      </c>
      <c r="F4424" s="49" t="s">
        <v>9</v>
      </c>
      <c r="G4424" s="49" t="s">
        <v>6</v>
      </c>
      <c r="H4424" s="73">
        <v>38.950000000000003</v>
      </c>
      <c r="I4424" s="73" t="s">
        <v>81</v>
      </c>
      <c r="J4424" s="74">
        <v>0.1</v>
      </c>
      <c r="K4424" s="73">
        <v>35.06</v>
      </c>
      <c r="L4424" s="73">
        <v>24.76</v>
      </c>
      <c r="M4424" s="22">
        <v>29</v>
      </c>
      <c r="N4424" s="22">
        <v>3020</v>
      </c>
      <c r="O4424" s="22" t="s">
        <v>26</v>
      </c>
      <c r="P4424" s="22" t="s">
        <v>27</v>
      </c>
      <c r="Q4424" s="75">
        <v>1016.74</v>
      </c>
      <c r="R4424" s="73">
        <v>3.8900000000000006</v>
      </c>
      <c r="S4424" s="73">
        <v>298.70000000000005</v>
      </c>
    </row>
    <row r="4425" spans="1:19" x14ac:dyDescent="0.35">
      <c r="A4425" s="72">
        <v>41435</v>
      </c>
      <c r="B4425" s="22" t="s">
        <v>100</v>
      </c>
      <c r="C4425" s="72" t="s">
        <v>61</v>
      </c>
      <c r="D4425" s="60">
        <v>3051</v>
      </c>
      <c r="E4425" s="22">
        <v>13</v>
      </c>
      <c r="F4425" s="49" t="s">
        <v>7</v>
      </c>
      <c r="G4425" s="49" t="s">
        <v>6</v>
      </c>
      <c r="H4425" s="73">
        <v>26.95</v>
      </c>
      <c r="I4425" s="73" t="s">
        <v>80</v>
      </c>
      <c r="J4425" s="74">
        <v>0</v>
      </c>
      <c r="K4425" s="73">
        <v>26.95</v>
      </c>
      <c r="L4425" s="73">
        <v>13.26</v>
      </c>
      <c r="M4425" s="22">
        <v>1</v>
      </c>
      <c r="N4425" s="22">
        <v>3030</v>
      </c>
      <c r="O4425" s="22" t="s">
        <v>40</v>
      </c>
      <c r="P4425" s="22" t="s">
        <v>41</v>
      </c>
      <c r="Q4425" s="75">
        <v>26.95</v>
      </c>
      <c r="R4425" s="73">
        <v>0</v>
      </c>
      <c r="S4425" s="73">
        <v>13.69</v>
      </c>
    </row>
    <row r="4426" spans="1:19" x14ac:dyDescent="0.35">
      <c r="A4426" s="72">
        <v>41435</v>
      </c>
      <c r="B4426" s="22" t="s">
        <v>100</v>
      </c>
      <c r="C4426" s="72" t="s">
        <v>61</v>
      </c>
      <c r="D4426" s="60">
        <v>3051</v>
      </c>
      <c r="E4426" s="22">
        <v>49</v>
      </c>
      <c r="F4426" s="49" t="s">
        <v>7</v>
      </c>
      <c r="G4426" s="49" t="s">
        <v>6</v>
      </c>
      <c r="H4426" s="73">
        <v>63.95</v>
      </c>
      <c r="I4426" s="73" t="s">
        <v>83</v>
      </c>
      <c r="J4426" s="74">
        <v>0.1</v>
      </c>
      <c r="K4426" s="73">
        <v>57.56</v>
      </c>
      <c r="L4426" s="73">
        <v>27.1</v>
      </c>
      <c r="M4426" s="22">
        <v>6</v>
      </c>
      <c r="N4426" s="22">
        <v>3030</v>
      </c>
      <c r="O4426" s="22" t="s">
        <v>40</v>
      </c>
      <c r="P4426" s="22" t="s">
        <v>41</v>
      </c>
      <c r="Q4426" s="75">
        <v>345.36</v>
      </c>
      <c r="R4426" s="73">
        <v>6.3900000000000006</v>
      </c>
      <c r="S4426" s="73">
        <v>182.76</v>
      </c>
    </row>
    <row r="4427" spans="1:19" x14ac:dyDescent="0.35">
      <c r="A4427" s="72">
        <v>41435</v>
      </c>
      <c r="B4427" s="22" t="s">
        <v>100</v>
      </c>
      <c r="C4427" s="72" t="s">
        <v>61</v>
      </c>
      <c r="D4427" s="60">
        <v>3051</v>
      </c>
      <c r="E4427" s="22">
        <v>28</v>
      </c>
      <c r="F4427" s="49" t="s">
        <v>7</v>
      </c>
      <c r="G4427" s="49" t="s">
        <v>6</v>
      </c>
      <c r="H4427" s="73">
        <v>0.95</v>
      </c>
      <c r="I4427" s="73" t="s">
        <v>78</v>
      </c>
      <c r="J4427" s="74">
        <v>0</v>
      </c>
      <c r="K4427" s="73">
        <v>0.95</v>
      </c>
      <c r="L4427" s="73">
        <v>0.5</v>
      </c>
      <c r="M4427" s="22">
        <v>12</v>
      </c>
      <c r="N4427" s="22">
        <v>3030</v>
      </c>
      <c r="O4427" s="22" t="s">
        <v>40</v>
      </c>
      <c r="P4427" s="22" t="s">
        <v>41</v>
      </c>
      <c r="Q4427" s="75">
        <v>11.399999999999999</v>
      </c>
      <c r="R4427" s="73">
        <v>0</v>
      </c>
      <c r="S4427" s="73">
        <v>5.3999999999999995</v>
      </c>
    </row>
    <row r="4428" spans="1:19" x14ac:dyDescent="0.35">
      <c r="A4428" s="72">
        <v>41435</v>
      </c>
      <c r="B4428" s="22" t="s">
        <v>100</v>
      </c>
      <c r="C4428" s="72" t="s">
        <v>61</v>
      </c>
      <c r="D4428" s="60">
        <v>3052</v>
      </c>
      <c r="E4428" s="22">
        <v>16</v>
      </c>
      <c r="F4428" s="49" t="s">
        <v>8</v>
      </c>
      <c r="G4428" s="49" t="s">
        <v>6</v>
      </c>
      <c r="H4428" s="73">
        <v>27.95</v>
      </c>
      <c r="I4428" s="73" t="s">
        <v>80</v>
      </c>
      <c r="J4428" s="74">
        <v>0</v>
      </c>
      <c r="K4428" s="73">
        <v>27.95</v>
      </c>
      <c r="L4428" s="73">
        <v>15.85</v>
      </c>
      <c r="M4428" s="22">
        <v>7</v>
      </c>
      <c r="N4428" s="22">
        <v>3029</v>
      </c>
      <c r="O4428" s="22" t="s">
        <v>46</v>
      </c>
      <c r="P4428" s="22" t="s">
        <v>23</v>
      </c>
      <c r="Q4428" s="75">
        <v>195.65</v>
      </c>
      <c r="R4428" s="73">
        <v>0</v>
      </c>
      <c r="S4428" s="73">
        <v>84.7</v>
      </c>
    </row>
    <row r="4429" spans="1:19" x14ac:dyDescent="0.35">
      <c r="A4429" s="72">
        <v>41435</v>
      </c>
      <c r="B4429" s="22" t="s">
        <v>100</v>
      </c>
      <c r="C4429" s="72" t="s">
        <v>61</v>
      </c>
      <c r="D4429" s="60">
        <v>3053</v>
      </c>
      <c r="E4429" s="22">
        <v>25</v>
      </c>
      <c r="F4429" s="49" t="s">
        <v>9</v>
      </c>
      <c r="G4429" s="49" t="s">
        <v>6</v>
      </c>
      <c r="H4429" s="73">
        <v>0.95</v>
      </c>
      <c r="I4429" s="73" t="s">
        <v>78</v>
      </c>
      <c r="J4429" s="74">
        <v>0</v>
      </c>
      <c r="K4429" s="73">
        <v>0.95</v>
      </c>
      <c r="L4429" s="73">
        <v>0.35</v>
      </c>
      <c r="M4429" s="22">
        <v>4</v>
      </c>
      <c r="N4429" s="22">
        <v>3012</v>
      </c>
      <c r="O4429" s="22" t="s">
        <v>36</v>
      </c>
      <c r="P4429" s="22" t="s">
        <v>34</v>
      </c>
      <c r="Q4429" s="75">
        <v>3.8</v>
      </c>
      <c r="R4429" s="73">
        <v>0</v>
      </c>
      <c r="S4429" s="73">
        <v>2.4</v>
      </c>
    </row>
    <row r="4430" spans="1:19" x14ac:dyDescent="0.35">
      <c r="A4430" s="72">
        <v>41435</v>
      </c>
      <c r="B4430" s="22" t="s">
        <v>100</v>
      </c>
      <c r="C4430" s="72" t="s">
        <v>61</v>
      </c>
      <c r="D4430" s="60">
        <v>3054</v>
      </c>
      <c r="E4430" s="22">
        <v>5</v>
      </c>
      <c r="F4430" s="49" t="s">
        <v>8</v>
      </c>
      <c r="G4430" s="49" t="s">
        <v>6</v>
      </c>
      <c r="H4430" s="73">
        <v>24.95</v>
      </c>
      <c r="I4430" s="73" t="s">
        <v>80</v>
      </c>
      <c r="J4430" s="74">
        <v>0</v>
      </c>
      <c r="K4430" s="73">
        <v>24.95</v>
      </c>
      <c r="L4430" s="73">
        <v>12.27</v>
      </c>
      <c r="M4430" s="22">
        <v>4</v>
      </c>
      <c r="N4430" s="22">
        <v>3026</v>
      </c>
      <c r="O4430" s="22" t="s">
        <v>51</v>
      </c>
      <c r="P4430" s="22" t="s">
        <v>41</v>
      </c>
      <c r="Q4430" s="75">
        <v>99.8</v>
      </c>
      <c r="R4430" s="73">
        <v>0</v>
      </c>
      <c r="S4430" s="73">
        <v>50.72</v>
      </c>
    </row>
    <row r="4431" spans="1:19" x14ac:dyDescent="0.35">
      <c r="A4431" s="72">
        <v>41435</v>
      </c>
      <c r="B4431" s="22" t="s">
        <v>100</v>
      </c>
      <c r="C4431" s="72" t="s">
        <v>61</v>
      </c>
      <c r="D4431" s="60">
        <v>3055</v>
      </c>
      <c r="E4431" s="22">
        <v>25</v>
      </c>
      <c r="F4431" s="49" t="s">
        <v>8</v>
      </c>
      <c r="G4431" s="49" t="s">
        <v>6</v>
      </c>
      <c r="H4431" s="73">
        <v>0.95</v>
      </c>
      <c r="I4431" s="73" t="s">
        <v>78</v>
      </c>
      <c r="J4431" s="74">
        <v>0.1</v>
      </c>
      <c r="K4431" s="73">
        <v>0.86</v>
      </c>
      <c r="L4431" s="73">
        <v>0.35</v>
      </c>
      <c r="M4431" s="22">
        <v>34</v>
      </c>
      <c r="N4431" s="22">
        <v>3025</v>
      </c>
      <c r="O4431" s="22" t="s">
        <v>35</v>
      </c>
      <c r="P4431" s="22" t="s">
        <v>31</v>
      </c>
      <c r="Q4431" s="75">
        <v>29.24</v>
      </c>
      <c r="R4431" s="73">
        <v>8.9999999999999969E-2</v>
      </c>
      <c r="S4431" s="73">
        <v>17.34</v>
      </c>
    </row>
    <row r="4432" spans="1:19" x14ac:dyDescent="0.35">
      <c r="A4432" s="72">
        <v>41435</v>
      </c>
      <c r="B4432" s="22" t="s">
        <v>100</v>
      </c>
      <c r="C4432" s="72" t="s">
        <v>61</v>
      </c>
      <c r="D4432" s="60">
        <v>3055</v>
      </c>
      <c r="E4432" s="22">
        <v>48</v>
      </c>
      <c r="F4432" s="49" t="s">
        <v>8</v>
      </c>
      <c r="G4432" s="49" t="s">
        <v>6</v>
      </c>
      <c r="H4432" s="73">
        <v>3.95</v>
      </c>
      <c r="I4432" s="73" t="s">
        <v>78</v>
      </c>
      <c r="J4432" s="74">
        <v>0.1</v>
      </c>
      <c r="K4432" s="73">
        <v>3.56</v>
      </c>
      <c r="L4432" s="73">
        <v>1.43</v>
      </c>
      <c r="M4432" s="22">
        <v>18</v>
      </c>
      <c r="N4432" s="22">
        <v>3025</v>
      </c>
      <c r="O4432" s="22" t="s">
        <v>35</v>
      </c>
      <c r="P4432" s="22" t="s">
        <v>31</v>
      </c>
      <c r="Q4432" s="75">
        <v>64.08</v>
      </c>
      <c r="R4432" s="73">
        <v>0.39000000000000012</v>
      </c>
      <c r="S4432" s="73">
        <v>38.339999999999996</v>
      </c>
    </row>
    <row r="4433" spans="1:19" x14ac:dyDescent="0.35">
      <c r="A4433" s="72">
        <v>41435</v>
      </c>
      <c r="B4433" s="22" t="s">
        <v>100</v>
      </c>
      <c r="C4433" s="72" t="s">
        <v>61</v>
      </c>
      <c r="D4433" s="60">
        <v>3056</v>
      </c>
      <c r="E4433" s="22">
        <v>44</v>
      </c>
      <c r="F4433" s="49" t="s">
        <v>8</v>
      </c>
      <c r="G4433" s="49" t="s">
        <v>6</v>
      </c>
      <c r="H4433" s="73">
        <v>38.950000000000003</v>
      </c>
      <c r="I4433" s="73" t="s">
        <v>81</v>
      </c>
      <c r="J4433" s="74">
        <v>0</v>
      </c>
      <c r="K4433" s="73">
        <v>38.950000000000003</v>
      </c>
      <c r="L4433" s="73">
        <v>24.76</v>
      </c>
      <c r="M4433" s="22">
        <v>14</v>
      </c>
      <c r="N4433" s="22">
        <v>3029</v>
      </c>
      <c r="O4433" s="22" t="s">
        <v>46</v>
      </c>
      <c r="P4433" s="22" t="s">
        <v>23</v>
      </c>
      <c r="Q4433" s="75">
        <v>545.30000000000007</v>
      </c>
      <c r="R4433" s="73">
        <v>0</v>
      </c>
      <c r="S4433" s="73">
        <v>198.66000000000003</v>
      </c>
    </row>
    <row r="4434" spans="1:19" x14ac:dyDescent="0.35">
      <c r="A4434" s="72">
        <v>41435</v>
      </c>
      <c r="B4434" s="22" t="s">
        <v>100</v>
      </c>
      <c r="C4434" s="72" t="s">
        <v>61</v>
      </c>
      <c r="D4434" s="60">
        <v>3057</v>
      </c>
      <c r="E4434" s="22">
        <v>6</v>
      </c>
      <c r="F4434" s="49" t="s">
        <v>9</v>
      </c>
      <c r="G4434" s="49" t="s">
        <v>6</v>
      </c>
      <c r="H4434" s="73">
        <v>55.95</v>
      </c>
      <c r="I4434" s="73" t="s">
        <v>83</v>
      </c>
      <c r="J4434" s="74">
        <v>0</v>
      </c>
      <c r="K4434" s="73">
        <v>55.95</v>
      </c>
      <c r="L4434" s="73">
        <v>16.059999999999999</v>
      </c>
      <c r="M4434" s="22">
        <v>4</v>
      </c>
      <c r="N4434" s="22">
        <v>3020</v>
      </c>
      <c r="O4434" s="22" t="s">
        <v>26</v>
      </c>
      <c r="P4434" s="22" t="s">
        <v>27</v>
      </c>
      <c r="Q4434" s="75">
        <v>223.8</v>
      </c>
      <c r="R4434" s="73">
        <v>0</v>
      </c>
      <c r="S4434" s="73">
        <v>159.56</v>
      </c>
    </row>
    <row r="4435" spans="1:19" x14ac:dyDescent="0.35">
      <c r="A4435" s="72">
        <v>41435</v>
      </c>
      <c r="B4435" s="22" t="s">
        <v>100</v>
      </c>
      <c r="C4435" s="72" t="s">
        <v>61</v>
      </c>
      <c r="D4435" s="60">
        <v>3057</v>
      </c>
      <c r="E4435" s="22">
        <v>22</v>
      </c>
      <c r="F4435" s="49" t="s">
        <v>9</v>
      </c>
      <c r="G4435" s="49" t="s">
        <v>6</v>
      </c>
      <c r="H4435" s="73">
        <v>0.95</v>
      </c>
      <c r="I4435" s="73" t="s">
        <v>78</v>
      </c>
      <c r="J4435" s="74">
        <v>0</v>
      </c>
      <c r="K4435" s="73">
        <v>0.95</v>
      </c>
      <c r="L4435" s="73">
        <v>0.56999999999999995</v>
      </c>
      <c r="M4435" s="22">
        <v>2</v>
      </c>
      <c r="N4435" s="22">
        <v>3020</v>
      </c>
      <c r="O4435" s="22" t="s">
        <v>26</v>
      </c>
      <c r="P4435" s="22" t="s">
        <v>27</v>
      </c>
      <c r="Q4435" s="75">
        <v>1.9</v>
      </c>
      <c r="R4435" s="73">
        <v>0</v>
      </c>
      <c r="S4435" s="73">
        <v>0.76</v>
      </c>
    </row>
    <row r="4436" spans="1:19" x14ac:dyDescent="0.35">
      <c r="A4436" s="72">
        <v>41435</v>
      </c>
      <c r="B4436" s="22" t="s">
        <v>100</v>
      </c>
      <c r="C4436" s="72" t="s">
        <v>61</v>
      </c>
      <c r="D4436" s="60">
        <v>3057</v>
      </c>
      <c r="E4436" s="22">
        <v>6</v>
      </c>
      <c r="F4436" s="49" t="s">
        <v>9</v>
      </c>
      <c r="G4436" s="49" t="s">
        <v>6</v>
      </c>
      <c r="H4436" s="73">
        <v>55.95</v>
      </c>
      <c r="I4436" s="73" t="s">
        <v>83</v>
      </c>
      <c r="J4436" s="74">
        <v>0</v>
      </c>
      <c r="K4436" s="73">
        <v>55.95</v>
      </c>
      <c r="L4436" s="73">
        <v>16.059999999999999</v>
      </c>
      <c r="M4436" s="22">
        <v>33</v>
      </c>
      <c r="N4436" s="22">
        <v>3020</v>
      </c>
      <c r="O4436" s="22" t="s">
        <v>26</v>
      </c>
      <c r="P4436" s="22" t="s">
        <v>27</v>
      </c>
      <c r="Q4436" s="75">
        <v>1846.3500000000001</v>
      </c>
      <c r="R4436" s="73">
        <v>0</v>
      </c>
      <c r="S4436" s="73">
        <v>1316.3700000000001</v>
      </c>
    </row>
    <row r="4437" spans="1:19" x14ac:dyDescent="0.35">
      <c r="A4437" s="72">
        <v>41435</v>
      </c>
      <c r="B4437" s="22" t="s">
        <v>100</v>
      </c>
      <c r="C4437" s="72" t="s">
        <v>61</v>
      </c>
      <c r="D4437" s="60">
        <v>3057</v>
      </c>
      <c r="E4437" s="22">
        <v>25</v>
      </c>
      <c r="F4437" s="49" t="s">
        <v>9</v>
      </c>
      <c r="G4437" s="49" t="s">
        <v>6</v>
      </c>
      <c r="H4437" s="73">
        <v>0.95</v>
      </c>
      <c r="I4437" s="73" t="s">
        <v>78</v>
      </c>
      <c r="J4437" s="74">
        <v>0</v>
      </c>
      <c r="K4437" s="73">
        <v>0.95</v>
      </c>
      <c r="L4437" s="73">
        <v>0.35</v>
      </c>
      <c r="M4437" s="22">
        <v>45</v>
      </c>
      <c r="N4437" s="22">
        <v>3020</v>
      </c>
      <c r="O4437" s="22" t="s">
        <v>26</v>
      </c>
      <c r="P4437" s="22" t="s">
        <v>27</v>
      </c>
      <c r="Q4437" s="75">
        <v>42.75</v>
      </c>
      <c r="R4437" s="73">
        <v>0</v>
      </c>
      <c r="S4437" s="73">
        <v>27</v>
      </c>
    </row>
    <row r="4438" spans="1:19" x14ac:dyDescent="0.35">
      <c r="A4438" s="72">
        <v>41435</v>
      </c>
      <c r="B4438" s="22" t="s">
        <v>100</v>
      </c>
      <c r="C4438" s="72" t="s">
        <v>61</v>
      </c>
      <c r="D4438" s="60">
        <v>3058</v>
      </c>
      <c r="E4438" s="22">
        <v>19</v>
      </c>
      <c r="F4438" s="49" t="s">
        <v>7</v>
      </c>
      <c r="G4438" s="49" t="s">
        <v>6</v>
      </c>
      <c r="H4438" s="73">
        <v>49.95</v>
      </c>
      <c r="I4438" s="73" t="s">
        <v>82</v>
      </c>
      <c r="J4438" s="74">
        <v>0</v>
      </c>
      <c r="K4438" s="73">
        <v>49.95</v>
      </c>
      <c r="L4438" s="73">
        <v>24.77</v>
      </c>
      <c r="M4438" s="22">
        <v>6</v>
      </c>
      <c r="N4438" s="22">
        <v>3030</v>
      </c>
      <c r="O4438" s="22" t="s">
        <v>40</v>
      </c>
      <c r="P4438" s="22" t="s">
        <v>41</v>
      </c>
      <c r="Q4438" s="75">
        <v>299.70000000000005</v>
      </c>
      <c r="R4438" s="73">
        <v>0</v>
      </c>
      <c r="S4438" s="73">
        <v>151.08000000000001</v>
      </c>
    </row>
    <row r="4439" spans="1:19" x14ac:dyDescent="0.35">
      <c r="A4439" s="72">
        <v>41435</v>
      </c>
      <c r="B4439" s="22" t="s">
        <v>100</v>
      </c>
      <c r="C4439" s="72" t="s">
        <v>61</v>
      </c>
      <c r="D4439" s="60">
        <v>3059</v>
      </c>
      <c r="E4439" s="22">
        <v>26</v>
      </c>
      <c r="F4439" s="49" t="s">
        <v>9</v>
      </c>
      <c r="G4439" s="49" t="s">
        <v>6</v>
      </c>
      <c r="H4439" s="73">
        <v>0.95</v>
      </c>
      <c r="I4439" s="73" t="s">
        <v>78</v>
      </c>
      <c r="J4439" s="74">
        <v>0.1</v>
      </c>
      <c r="K4439" s="73">
        <v>0.86</v>
      </c>
      <c r="L4439" s="73">
        <v>0.42</v>
      </c>
      <c r="M4439" s="22">
        <v>13</v>
      </c>
      <c r="N4439" s="22">
        <v>3019</v>
      </c>
      <c r="O4439" s="22" t="s">
        <v>28</v>
      </c>
      <c r="P4439" s="22" t="s">
        <v>29</v>
      </c>
      <c r="Q4439" s="75">
        <v>11.18</v>
      </c>
      <c r="R4439" s="73">
        <v>8.9999999999999969E-2</v>
      </c>
      <c r="S4439" s="73">
        <v>5.72</v>
      </c>
    </row>
    <row r="4440" spans="1:19" x14ac:dyDescent="0.35">
      <c r="A4440" s="72">
        <v>41435</v>
      </c>
      <c r="B4440" s="22" t="s">
        <v>100</v>
      </c>
      <c r="C4440" s="72" t="s">
        <v>61</v>
      </c>
      <c r="D4440" s="60">
        <v>3060</v>
      </c>
      <c r="E4440" s="22">
        <v>20</v>
      </c>
      <c r="F4440" s="49" t="s">
        <v>7</v>
      </c>
      <c r="G4440" s="49" t="s">
        <v>6</v>
      </c>
      <c r="H4440" s="73">
        <v>16.95</v>
      </c>
      <c r="I4440" s="73" t="s">
        <v>79</v>
      </c>
      <c r="J4440" s="74">
        <v>0</v>
      </c>
      <c r="K4440" s="73">
        <v>16.95</v>
      </c>
      <c r="L4440" s="73">
        <v>6.76</v>
      </c>
      <c r="M4440" s="22">
        <v>12</v>
      </c>
      <c r="N4440" s="22">
        <v>3016</v>
      </c>
      <c r="O4440" s="22" t="s">
        <v>42</v>
      </c>
      <c r="P4440" s="22" t="s">
        <v>29</v>
      </c>
      <c r="Q4440" s="75">
        <v>203.39999999999998</v>
      </c>
      <c r="R4440" s="73">
        <v>0</v>
      </c>
      <c r="S4440" s="73">
        <v>122.28</v>
      </c>
    </row>
    <row r="4441" spans="1:19" x14ac:dyDescent="0.35">
      <c r="A4441" s="72">
        <v>41435</v>
      </c>
      <c r="B4441" s="22" t="s">
        <v>100</v>
      </c>
      <c r="C4441" s="72" t="s">
        <v>61</v>
      </c>
      <c r="D4441" s="60">
        <v>3060</v>
      </c>
      <c r="E4441" s="22">
        <v>28</v>
      </c>
      <c r="F4441" s="49" t="s">
        <v>7</v>
      </c>
      <c r="G4441" s="49" t="s">
        <v>6</v>
      </c>
      <c r="H4441" s="73">
        <v>0.95</v>
      </c>
      <c r="I4441" s="73" t="s">
        <v>78</v>
      </c>
      <c r="J4441" s="74">
        <v>0</v>
      </c>
      <c r="K4441" s="73">
        <v>0.95</v>
      </c>
      <c r="L4441" s="73">
        <v>0.5</v>
      </c>
      <c r="M4441" s="22">
        <v>1</v>
      </c>
      <c r="N4441" s="22">
        <v>3016</v>
      </c>
      <c r="O4441" s="22" t="s">
        <v>42</v>
      </c>
      <c r="P4441" s="22" t="s">
        <v>29</v>
      </c>
      <c r="Q4441" s="75">
        <v>0.95</v>
      </c>
      <c r="R4441" s="73">
        <v>0</v>
      </c>
      <c r="S4441" s="73">
        <v>0.44999999999999996</v>
      </c>
    </row>
    <row r="4442" spans="1:19" x14ac:dyDescent="0.35">
      <c r="A4442" s="72">
        <v>41435</v>
      </c>
      <c r="B4442" s="22" t="s">
        <v>100</v>
      </c>
      <c r="C4442" s="72" t="s">
        <v>61</v>
      </c>
      <c r="D4442" s="60">
        <v>3061</v>
      </c>
      <c r="E4442" s="22">
        <v>18</v>
      </c>
      <c r="F4442" s="49" t="s">
        <v>8</v>
      </c>
      <c r="G4442" s="49" t="s">
        <v>6</v>
      </c>
      <c r="H4442" s="73">
        <v>54.95</v>
      </c>
      <c r="I4442" s="73" t="s">
        <v>83</v>
      </c>
      <c r="J4442" s="74">
        <v>0</v>
      </c>
      <c r="K4442" s="73">
        <v>54.95</v>
      </c>
      <c r="L4442" s="73">
        <v>26.65</v>
      </c>
      <c r="M4442" s="22">
        <v>10</v>
      </c>
      <c r="N4442" s="22">
        <v>3012</v>
      </c>
      <c r="O4442" s="22" t="s">
        <v>36</v>
      </c>
      <c r="P4442" s="22" t="s">
        <v>34</v>
      </c>
      <c r="Q4442" s="75">
        <v>549.5</v>
      </c>
      <c r="R4442" s="73">
        <v>0</v>
      </c>
      <c r="S4442" s="73">
        <v>283.00000000000006</v>
      </c>
    </row>
    <row r="4443" spans="1:19" x14ac:dyDescent="0.35">
      <c r="A4443" s="72">
        <v>41435</v>
      </c>
      <c r="B4443" s="22" t="s">
        <v>100</v>
      </c>
      <c r="C4443" s="72" t="s">
        <v>61</v>
      </c>
      <c r="D4443" s="60">
        <v>3061</v>
      </c>
      <c r="E4443" s="22">
        <v>34</v>
      </c>
      <c r="F4443" s="49" t="s">
        <v>8</v>
      </c>
      <c r="G4443" s="49" t="s">
        <v>6</v>
      </c>
      <c r="H4443" s="73">
        <v>37.950000000000003</v>
      </c>
      <c r="I4443" s="73" t="s">
        <v>81</v>
      </c>
      <c r="J4443" s="74">
        <v>0</v>
      </c>
      <c r="K4443" s="73">
        <v>37.950000000000003</v>
      </c>
      <c r="L4443" s="73">
        <v>15.35</v>
      </c>
      <c r="M4443" s="22">
        <v>6</v>
      </c>
      <c r="N4443" s="22">
        <v>3012</v>
      </c>
      <c r="O4443" s="22" t="s">
        <v>36</v>
      </c>
      <c r="P4443" s="22" t="s">
        <v>34</v>
      </c>
      <c r="Q4443" s="75">
        <v>227.70000000000002</v>
      </c>
      <c r="R4443" s="73">
        <v>0</v>
      </c>
      <c r="S4443" s="73">
        <v>135.60000000000002</v>
      </c>
    </row>
    <row r="4444" spans="1:19" x14ac:dyDescent="0.35">
      <c r="A4444" s="72">
        <v>41435</v>
      </c>
      <c r="B4444" s="22" t="s">
        <v>100</v>
      </c>
      <c r="C4444" s="72" t="s">
        <v>61</v>
      </c>
      <c r="D4444" s="60">
        <v>3062</v>
      </c>
      <c r="E4444" s="22">
        <v>17</v>
      </c>
      <c r="F4444" s="49" t="s">
        <v>7</v>
      </c>
      <c r="G4444" s="49" t="s">
        <v>6</v>
      </c>
      <c r="H4444" s="73">
        <v>49.95</v>
      </c>
      <c r="I4444" s="73" t="s">
        <v>82</v>
      </c>
      <c r="J4444" s="74">
        <v>0</v>
      </c>
      <c r="K4444" s="73">
        <v>49.95</v>
      </c>
      <c r="L4444" s="73">
        <v>23.93</v>
      </c>
      <c r="M4444" s="22">
        <v>2</v>
      </c>
      <c r="N4444" s="22">
        <v>3024</v>
      </c>
      <c r="O4444" s="22" t="s">
        <v>47</v>
      </c>
      <c r="P4444" s="22" t="s">
        <v>41</v>
      </c>
      <c r="Q4444" s="75">
        <v>99.9</v>
      </c>
      <c r="R4444" s="73">
        <v>0</v>
      </c>
      <c r="S4444" s="73">
        <v>52.040000000000006</v>
      </c>
    </row>
    <row r="4445" spans="1:19" x14ac:dyDescent="0.35">
      <c r="A4445" s="72">
        <v>41435</v>
      </c>
      <c r="B4445" s="22" t="s">
        <v>100</v>
      </c>
      <c r="C4445" s="72" t="s">
        <v>61</v>
      </c>
      <c r="D4445" s="60">
        <v>3063</v>
      </c>
      <c r="E4445" s="22">
        <v>45</v>
      </c>
      <c r="F4445" s="49" t="s">
        <v>8</v>
      </c>
      <c r="G4445" s="49" t="s">
        <v>6</v>
      </c>
      <c r="H4445" s="73">
        <v>38.950000000000003</v>
      </c>
      <c r="I4445" s="73" t="s">
        <v>81</v>
      </c>
      <c r="J4445" s="74">
        <v>0</v>
      </c>
      <c r="K4445" s="73">
        <v>38.950000000000003</v>
      </c>
      <c r="L4445" s="73">
        <v>22.33</v>
      </c>
      <c r="M4445" s="22">
        <v>6</v>
      </c>
      <c r="N4445" s="22">
        <v>3011</v>
      </c>
      <c r="O4445" s="22" t="s">
        <v>52</v>
      </c>
      <c r="P4445" s="22" t="s">
        <v>31</v>
      </c>
      <c r="Q4445" s="75">
        <v>233.70000000000002</v>
      </c>
      <c r="R4445" s="73">
        <v>0</v>
      </c>
      <c r="S4445" s="73">
        <v>99.720000000000027</v>
      </c>
    </row>
    <row r="4446" spans="1:19" x14ac:dyDescent="0.35">
      <c r="A4446" s="72">
        <v>41435</v>
      </c>
      <c r="B4446" s="22" t="s">
        <v>100</v>
      </c>
      <c r="C4446" s="72" t="s">
        <v>61</v>
      </c>
      <c r="D4446" s="60">
        <v>3064</v>
      </c>
      <c r="E4446" s="22">
        <v>47</v>
      </c>
      <c r="F4446" s="49" t="s">
        <v>7</v>
      </c>
      <c r="G4446" s="49" t="s">
        <v>6</v>
      </c>
      <c r="H4446" s="73">
        <v>28.95</v>
      </c>
      <c r="I4446" s="73" t="s">
        <v>80</v>
      </c>
      <c r="J4446" s="74">
        <v>0</v>
      </c>
      <c r="K4446" s="73">
        <v>28.95</v>
      </c>
      <c r="L4446" s="73">
        <v>8.86</v>
      </c>
      <c r="M4446" s="22">
        <v>15</v>
      </c>
      <c r="N4446" s="22">
        <v>3010</v>
      </c>
      <c r="O4446" s="22" t="s">
        <v>45</v>
      </c>
      <c r="P4446" s="22" t="s">
        <v>44</v>
      </c>
      <c r="Q4446" s="75">
        <v>434.25</v>
      </c>
      <c r="R4446" s="73">
        <v>0</v>
      </c>
      <c r="S4446" s="73">
        <v>301.35000000000002</v>
      </c>
    </row>
    <row r="4447" spans="1:19" x14ac:dyDescent="0.35">
      <c r="A4447" s="72">
        <v>41435</v>
      </c>
      <c r="B4447" s="22" t="s">
        <v>100</v>
      </c>
      <c r="C4447" s="72" t="s">
        <v>61</v>
      </c>
      <c r="D4447" s="60">
        <v>3065</v>
      </c>
      <c r="E4447" s="22">
        <v>12</v>
      </c>
      <c r="F4447" s="49" t="s">
        <v>9</v>
      </c>
      <c r="G4447" s="49" t="s">
        <v>6</v>
      </c>
      <c r="H4447" s="73">
        <v>47.95</v>
      </c>
      <c r="I4447" s="73" t="s">
        <v>82</v>
      </c>
      <c r="J4447" s="74">
        <v>0</v>
      </c>
      <c r="K4447" s="73">
        <v>47.95</v>
      </c>
      <c r="L4447" s="73">
        <v>20.7</v>
      </c>
      <c r="M4447" s="22">
        <v>1</v>
      </c>
      <c r="N4447" s="22">
        <v>3025</v>
      </c>
      <c r="O4447" s="22" t="s">
        <v>35</v>
      </c>
      <c r="P4447" s="22" t="s">
        <v>31</v>
      </c>
      <c r="Q4447" s="75">
        <v>47.95</v>
      </c>
      <c r="R4447" s="73">
        <v>0</v>
      </c>
      <c r="S4447" s="73">
        <v>27.250000000000004</v>
      </c>
    </row>
    <row r="4448" spans="1:19" x14ac:dyDescent="0.35">
      <c r="A4448" s="72">
        <v>41435</v>
      </c>
      <c r="B4448" s="22" t="s">
        <v>100</v>
      </c>
      <c r="C4448" s="72" t="s">
        <v>61</v>
      </c>
      <c r="D4448" s="60">
        <v>3066</v>
      </c>
      <c r="E4448" s="22">
        <v>42</v>
      </c>
      <c r="F4448" s="49" t="s">
        <v>9</v>
      </c>
      <c r="G4448" s="49" t="s">
        <v>6</v>
      </c>
      <c r="H4448" s="73">
        <v>35.950000000000003</v>
      </c>
      <c r="I4448" s="73" t="s">
        <v>81</v>
      </c>
      <c r="J4448" s="74">
        <v>0</v>
      </c>
      <c r="K4448" s="73">
        <v>35.950000000000003</v>
      </c>
      <c r="L4448" s="73">
        <v>20.25</v>
      </c>
      <c r="M4448" s="22">
        <v>1</v>
      </c>
      <c r="N4448" s="22">
        <v>3026</v>
      </c>
      <c r="O4448" s="22" t="s">
        <v>51</v>
      </c>
      <c r="P4448" s="22" t="s">
        <v>41</v>
      </c>
      <c r="Q4448" s="75">
        <v>35.950000000000003</v>
      </c>
      <c r="R4448" s="73">
        <v>0</v>
      </c>
      <c r="S4448" s="73">
        <v>15.700000000000003</v>
      </c>
    </row>
    <row r="4449" spans="1:19" x14ac:dyDescent="0.35">
      <c r="A4449" s="72">
        <v>41435</v>
      </c>
      <c r="B4449" s="22" t="s">
        <v>100</v>
      </c>
      <c r="C4449" s="72" t="s">
        <v>61</v>
      </c>
      <c r="D4449" s="60">
        <v>3067</v>
      </c>
      <c r="E4449" s="22">
        <v>43</v>
      </c>
      <c r="F4449" s="49" t="s">
        <v>7</v>
      </c>
      <c r="G4449" s="49" t="s">
        <v>6</v>
      </c>
      <c r="H4449" s="73">
        <v>11.95</v>
      </c>
      <c r="I4449" s="73" t="s">
        <v>79</v>
      </c>
      <c r="J4449" s="74">
        <v>0</v>
      </c>
      <c r="K4449" s="73">
        <v>11.95</v>
      </c>
      <c r="L4449" s="73">
        <v>3.32</v>
      </c>
      <c r="M4449" s="22">
        <v>10</v>
      </c>
      <c r="N4449" s="22">
        <v>3024</v>
      </c>
      <c r="O4449" s="22" t="s">
        <v>47</v>
      </c>
      <c r="P4449" s="22" t="s">
        <v>41</v>
      </c>
      <c r="Q4449" s="75">
        <v>119.5</v>
      </c>
      <c r="R4449" s="73">
        <v>0</v>
      </c>
      <c r="S4449" s="73">
        <v>86.299999999999983</v>
      </c>
    </row>
    <row r="4450" spans="1:19" x14ac:dyDescent="0.35">
      <c r="A4450" s="72">
        <v>41435</v>
      </c>
      <c r="B4450" s="22" t="s">
        <v>100</v>
      </c>
      <c r="C4450" s="72" t="s">
        <v>61</v>
      </c>
      <c r="D4450" s="60">
        <v>3068</v>
      </c>
      <c r="E4450" s="22">
        <v>28</v>
      </c>
      <c r="F4450" s="49" t="s">
        <v>9</v>
      </c>
      <c r="G4450" s="49" t="s">
        <v>6</v>
      </c>
      <c r="H4450" s="73">
        <v>0.95</v>
      </c>
      <c r="I4450" s="73" t="s">
        <v>78</v>
      </c>
      <c r="J4450" s="74">
        <v>0.1</v>
      </c>
      <c r="K4450" s="73">
        <v>0.86</v>
      </c>
      <c r="L4450" s="73">
        <v>0.5</v>
      </c>
      <c r="M4450" s="22">
        <v>14</v>
      </c>
      <c r="N4450" s="22">
        <v>3032</v>
      </c>
      <c r="O4450" s="22" t="s">
        <v>30</v>
      </c>
      <c r="P4450" s="22" t="s">
        <v>31</v>
      </c>
      <c r="Q4450" s="75">
        <v>12.04</v>
      </c>
      <c r="R4450" s="73">
        <v>8.9999999999999969E-2</v>
      </c>
      <c r="S4450" s="73">
        <v>5.04</v>
      </c>
    </row>
    <row r="4451" spans="1:19" x14ac:dyDescent="0.35">
      <c r="A4451" s="72">
        <v>41435</v>
      </c>
      <c r="B4451" s="22" t="s">
        <v>100</v>
      </c>
      <c r="C4451" s="72" t="s">
        <v>61</v>
      </c>
      <c r="D4451" s="60">
        <v>3068</v>
      </c>
      <c r="E4451" s="22">
        <v>41</v>
      </c>
      <c r="F4451" s="49" t="s">
        <v>9</v>
      </c>
      <c r="G4451" s="49" t="s">
        <v>6</v>
      </c>
      <c r="H4451" s="73">
        <v>18.95</v>
      </c>
      <c r="I4451" s="73" t="s">
        <v>79</v>
      </c>
      <c r="J4451" s="74">
        <v>0</v>
      </c>
      <c r="K4451" s="73">
        <v>18.95</v>
      </c>
      <c r="L4451" s="73">
        <v>9.98</v>
      </c>
      <c r="M4451" s="22">
        <v>13</v>
      </c>
      <c r="N4451" s="22">
        <v>3032</v>
      </c>
      <c r="O4451" s="22" t="s">
        <v>30</v>
      </c>
      <c r="P4451" s="22" t="s">
        <v>31</v>
      </c>
      <c r="Q4451" s="75">
        <v>246.35</v>
      </c>
      <c r="R4451" s="73">
        <v>0</v>
      </c>
      <c r="S4451" s="73">
        <v>116.60999999999999</v>
      </c>
    </row>
    <row r="4452" spans="1:19" x14ac:dyDescent="0.35">
      <c r="A4452" s="72">
        <v>41435</v>
      </c>
      <c r="B4452" s="22" t="s">
        <v>100</v>
      </c>
      <c r="C4452" s="72" t="s">
        <v>61</v>
      </c>
      <c r="D4452" s="60">
        <v>3068</v>
      </c>
      <c r="E4452" s="22">
        <v>36</v>
      </c>
      <c r="F4452" s="49" t="s">
        <v>9</v>
      </c>
      <c r="G4452" s="49" t="s">
        <v>6</v>
      </c>
      <c r="H4452" s="73">
        <v>26.95</v>
      </c>
      <c r="I4452" s="73" t="s">
        <v>80</v>
      </c>
      <c r="J4452" s="74">
        <v>0</v>
      </c>
      <c r="K4452" s="73">
        <v>26.95</v>
      </c>
      <c r="L4452" s="73">
        <v>12.53</v>
      </c>
      <c r="M4452" s="22">
        <v>14</v>
      </c>
      <c r="N4452" s="22">
        <v>3032</v>
      </c>
      <c r="O4452" s="22" t="s">
        <v>30</v>
      </c>
      <c r="P4452" s="22" t="s">
        <v>31</v>
      </c>
      <c r="Q4452" s="75">
        <v>377.3</v>
      </c>
      <c r="R4452" s="73">
        <v>0</v>
      </c>
      <c r="S4452" s="73">
        <v>201.88</v>
      </c>
    </row>
    <row r="4453" spans="1:19" x14ac:dyDescent="0.35">
      <c r="A4453" s="72">
        <v>41435</v>
      </c>
      <c r="B4453" s="22" t="s">
        <v>100</v>
      </c>
      <c r="C4453" s="72" t="s">
        <v>61</v>
      </c>
      <c r="D4453" s="60">
        <v>3068</v>
      </c>
      <c r="E4453" s="22">
        <v>34</v>
      </c>
      <c r="F4453" s="49" t="s">
        <v>9</v>
      </c>
      <c r="G4453" s="49" t="s">
        <v>6</v>
      </c>
      <c r="H4453" s="73">
        <v>37.950000000000003</v>
      </c>
      <c r="I4453" s="73" t="s">
        <v>81</v>
      </c>
      <c r="J4453" s="74">
        <v>0</v>
      </c>
      <c r="K4453" s="73">
        <v>37.950000000000003</v>
      </c>
      <c r="L4453" s="73">
        <v>15.35</v>
      </c>
      <c r="M4453" s="22">
        <v>14</v>
      </c>
      <c r="N4453" s="22">
        <v>3032</v>
      </c>
      <c r="O4453" s="22" t="s">
        <v>30</v>
      </c>
      <c r="P4453" s="22" t="s">
        <v>31</v>
      </c>
      <c r="Q4453" s="75">
        <v>531.30000000000007</v>
      </c>
      <c r="R4453" s="73">
        <v>0</v>
      </c>
      <c r="S4453" s="73">
        <v>316.40000000000003</v>
      </c>
    </row>
    <row r="4454" spans="1:19" x14ac:dyDescent="0.35">
      <c r="A4454" s="72">
        <v>41435</v>
      </c>
      <c r="B4454" s="22" t="s">
        <v>100</v>
      </c>
      <c r="C4454" s="72" t="s">
        <v>61</v>
      </c>
      <c r="D4454" s="60">
        <v>3068</v>
      </c>
      <c r="E4454" s="22">
        <v>18</v>
      </c>
      <c r="F4454" s="49" t="s">
        <v>9</v>
      </c>
      <c r="G4454" s="49" t="s">
        <v>6</v>
      </c>
      <c r="H4454" s="73">
        <v>54.95</v>
      </c>
      <c r="I4454" s="73" t="s">
        <v>83</v>
      </c>
      <c r="J4454" s="74">
        <v>0</v>
      </c>
      <c r="K4454" s="73">
        <v>54.95</v>
      </c>
      <c r="L4454" s="73">
        <v>26.65</v>
      </c>
      <c r="M4454" s="22">
        <v>13</v>
      </c>
      <c r="N4454" s="22">
        <v>3032</v>
      </c>
      <c r="O4454" s="22" t="s">
        <v>30</v>
      </c>
      <c r="P4454" s="22" t="s">
        <v>31</v>
      </c>
      <c r="Q4454" s="75">
        <v>714.35</v>
      </c>
      <c r="R4454" s="73">
        <v>0</v>
      </c>
      <c r="S4454" s="73">
        <v>367.90000000000003</v>
      </c>
    </row>
    <row r="4455" spans="1:19" x14ac:dyDescent="0.35">
      <c r="A4455" s="72">
        <v>41435</v>
      </c>
      <c r="B4455" s="22" t="s">
        <v>100</v>
      </c>
      <c r="C4455" s="72" t="s">
        <v>61</v>
      </c>
      <c r="D4455" s="60">
        <v>3069</v>
      </c>
      <c r="E4455" s="22">
        <v>18</v>
      </c>
      <c r="F4455" s="49" t="s">
        <v>8</v>
      </c>
      <c r="G4455" s="49" t="s">
        <v>6</v>
      </c>
      <c r="H4455" s="73">
        <v>54.95</v>
      </c>
      <c r="I4455" s="73" t="s">
        <v>83</v>
      </c>
      <c r="J4455" s="74">
        <v>0</v>
      </c>
      <c r="K4455" s="73">
        <v>54.95</v>
      </c>
      <c r="L4455" s="73">
        <v>26.65</v>
      </c>
      <c r="M4455" s="22">
        <v>21</v>
      </c>
      <c r="N4455" s="22">
        <v>3021</v>
      </c>
      <c r="O4455" s="22" t="s">
        <v>26</v>
      </c>
      <c r="P4455" s="22" t="s">
        <v>27</v>
      </c>
      <c r="Q4455" s="75">
        <v>1153.95</v>
      </c>
      <c r="R4455" s="73">
        <v>0</v>
      </c>
      <c r="S4455" s="73">
        <v>594.30000000000007</v>
      </c>
    </row>
    <row r="4456" spans="1:19" x14ac:dyDescent="0.35">
      <c r="A4456" s="72">
        <v>41435</v>
      </c>
      <c r="B4456" s="22" t="s">
        <v>100</v>
      </c>
      <c r="C4456" s="72" t="s">
        <v>61</v>
      </c>
      <c r="D4456" s="60">
        <v>3070</v>
      </c>
      <c r="E4456" s="22">
        <v>5</v>
      </c>
      <c r="F4456" s="49" t="s">
        <v>9</v>
      </c>
      <c r="G4456" s="49" t="s">
        <v>6</v>
      </c>
      <c r="H4456" s="73">
        <v>24.95</v>
      </c>
      <c r="I4456" s="73" t="s">
        <v>80</v>
      </c>
      <c r="J4456" s="74">
        <v>0</v>
      </c>
      <c r="K4456" s="73">
        <v>24.95</v>
      </c>
      <c r="L4456" s="73">
        <v>12.27</v>
      </c>
      <c r="M4456" s="22">
        <v>5</v>
      </c>
      <c r="N4456" s="22">
        <v>3018</v>
      </c>
      <c r="O4456" s="22" t="s">
        <v>49</v>
      </c>
      <c r="P4456" s="22" t="s">
        <v>41</v>
      </c>
      <c r="Q4456" s="75">
        <v>124.75</v>
      </c>
      <c r="R4456" s="73">
        <v>0</v>
      </c>
      <c r="S4456" s="73">
        <v>63.4</v>
      </c>
    </row>
    <row r="4457" spans="1:19" x14ac:dyDescent="0.35">
      <c r="A4457" s="72">
        <v>41435</v>
      </c>
      <c r="B4457" s="22" t="s">
        <v>100</v>
      </c>
      <c r="C4457" s="72" t="s">
        <v>61</v>
      </c>
      <c r="D4457" s="60">
        <v>3070</v>
      </c>
      <c r="E4457" s="22">
        <v>28</v>
      </c>
      <c r="F4457" s="49" t="s">
        <v>9</v>
      </c>
      <c r="G4457" s="49" t="s">
        <v>6</v>
      </c>
      <c r="H4457" s="73">
        <v>0.95</v>
      </c>
      <c r="I4457" s="73" t="s">
        <v>78</v>
      </c>
      <c r="J4457" s="74">
        <v>0</v>
      </c>
      <c r="K4457" s="73">
        <v>0.95</v>
      </c>
      <c r="L4457" s="73">
        <v>0.5</v>
      </c>
      <c r="M4457" s="22">
        <v>36</v>
      </c>
      <c r="N4457" s="22">
        <v>3018</v>
      </c>
      <c r="O4457" s="22" t="s">
        <v>49</v>
      </c>
      <c r="P4457" s="22" t="s">
        <v>41</v>
      </c>
      <c r="Q4457" s="75">
        <v>34.199999999999996</v>
      </c>
      <c r="R4457" s="73">
        <v>0</v>
      </c>
      <c r="S4457" s="73">
        <v>16.2</v>
      </c>
    </row>
    <row r="4458" spans="1:19" x14ac:dyDescent="0.35">
      <c r="A4458" s="72">
        <v>41435</v>
      </c>
      <c r="B4458" s="22" t="s">
        <v>100</v>
      </c>
      <c r="C4458" s="72" t="s">
        <v>61</v>
      </c>
      <c r="D4458" s="60">
        <v>3071</v>
      </c>
      <c r="E4458" s="22">
        <v>9</v>
      </c>
      <c r="F4458" s="49" t="s">
        <v>8</v>
      </c>
      <c r="G4458" s="49" t="s">
        <v>6</v>
      </c>
      <c r="H4458" s="73">
        <v>48.95</v>
      </c>
      <c r="I4458" s="73" t="s">
        <v>82</v>
      </c>
      <c r="J4458" s="74">
        <v>0</v>
      </c>
      <c r="K4458" s="73">
        <v>48.95</v>
      </c>
      <c r="L4458" s="73">
        <v>24.52</v>
      </c>
      <c r="M4458" s="22">
        <v>25</v>
      </c>
      <c r="N4458" s="22">
        <v>3033</v>
      </c>
      <c r="O4458" s="22" t="s">
        <v>22</v>
      </c>
      <c r="P4458" s="22" t="s">
        <v>23</v>
      </c>
      <c r="Q4458" s="75">
        <v>1223.75</v>
      </c>
      <c r="R4458" s="73">
        <v>0</v>
      </c>
      <c r="S4458" s="73">
        <v>610.75000000000011</v>
      </c>
    </row>
    <row r="4459" spans="1:19" x14ac:dyDescent="0.35">
      <c r="A4459" s="72">
        <v>41435</v>
      </c>
      <c r="B4459" s="22" t="s">
        <v>100</v>
      </c>
      <c r="C4459" s="72" t="s">
        <v>61</v>
      </c>
      <c r="D4459" s="60">
        <v>3072</v>
      </c>
      <c r="E4459" s="22">
        <v>23</v>
      </c>
      <c r="F4459" s="49" t="s">
        <v>9</v>
      </c>
      <c r="G4459" s="49" t="s">
        <v>6</v>
      </c>
      <c r="H4459" s="73">
        <v>2.95</v>
      </c>
      <c r="I4459" s="73" t="s">
        <v>78</v>
      </c>
      <c r="J4459" s="74">
        <v>0</v>
      </c>
      <c r="K4459" s="73">
        <v>2.95</v>
      </c>
      <c r="L4459" s="73">
        <v>1.68</v>
      </c>
      <c r="M4459" s="22">
        <v>1</v>
      </c>
      <c r="N4459" s="22">
        <v>3023</v>
      </c>
      <c r="O4459" s="22" t="s">
        <v>38</v>
      </c>
      <c r="P4459" s="22" t="s">
        <v>23</v>
      </c>
      <c r="Q4459" s="75">
        <v>2.95</v>
      </c>
      <c r="R4459" s="73">
        <v>0</v>
      </c>
      <c r="S4459" s="73">
        <v>1.2700000000000002</v>
      </c>
    </row>
    <row r="4460" spans="1:19" x14ac:dyDescent="0.35">
      <c r="A4460" s="72">
        <v>41435</v>
      </c>
      <c r="B4460" s="22" t="s">
        <v>100</v>
      </c>
      <c r="C4460" s="72" t="s">
        <v>61</v>
      </c>
      <c r="D4460" s="60">
        <v>3073</v>
      </c>
      <c r="E4460" s="22">
        <v>15</v>
      </c>
      <c r="F4460" s="49" t="s">
        <v>8</v>
      </c>
      <c r="G4460" s="49" t="s">
        <v>6</v>
      </c>
      <c r="H4460" s="73">
        <v>28.95</v>
      </c>
      <c r="I4460" s="73" t="s">
        <v>80</v>
      </c>
      <c r="J4460" s="74">
        <v>0.1</v>
      </c>
      <c r="K4460" s="73">
        <v>26.06</v>
      </c>
      <c r="L4460" s="73">
        <v>17.53</v>
      </c>
      <c r="M4460" s="22">
        <v>15</v>
      </c>
      <c r="N4460" s="22">
        <v>3022</v>
      </c>
      <c r="O4460" s="22" t="s">
        <v>43</v>
      </c>
      <c r="P4460" s="22" t="s">
        <v>44</v>
      </c>
      <c r="Q4460" s="75">
        <v>390.9</v>
      </c>
      <c r="R4460" s="73">
        <v>2.8900000000000006</v>
      </c>
      <c r="S4460" s="73">
        <v>127.94999999999996</v>
      </c>
    </row>
    <row r="4461" spans="1:19" x14ac:dyDescent="0.35">
      <c r="A4461" s="72">
        <v>41435</v>
      </c>
      <c r="B4461" s="22" t="s">
        <v>100</v>
      </c>
      <c r="C4461" s="72" t="s">
        <v>61</v>
      </c>
      <c r="D4461" s="60">
        <v>3073</v>
      </c>
      <c r="E4461" s="22">
        <v>11</v>
      </c>
      <c r="F4461" s="49" t="s">
        <v>8</v>
      </c>
      <c r="G4461" s="49" t="s">
        <v>6</v>
      </c>
      <c r="H4461" s="73">
        <v>65.95</v>
      </c>
      <c r="I4461" s="73" t="s">
        <v>83</v>
      </c>
      <c r="J4461" s="74">
        <v>0</v>
      </c>
      <c r="K4461" s="73">
        <v>65.95</v>
      </c>
      <c r="L4461" s="73">
        <v>37.97</v>
      </c>
      <c r="M4461" s="22">
        <v>14</v>
      </c>
      <c r="N4461" s="22">
        <v>3022</v>
      </c>
      <c r="O4461" s="22" t="s">
        <v>43</v>
      </c>
      <c r="P4461" s="22" t="s">
        <v>44</v>
      </c>
      <c r="Q4461" s="75">
        <v>923.30000000000007</v>
      </c>
      <c r="R4461" s="73">
        <v>0</v>
      </c>
      <c r="S4461" s="73">
        <v>391.72</v>
      </c>
    </row>
    <row r="4462" spans="1:19" x14ac:dyDescent="0.35">
      <c r="A4462" s="72">
        <v>41435</v>
      </c>
      <c r="B4462" s="22" t="s">
        <v>100</v>
      </c>
      <c r="C4462" s="72" t="s">
        <v>61</v>
      </c>
      <c r="D4462" s="60">
        <v>3074</v>
      </c>
      <c r="E4462" s="22">
        <v>13</v>
      </c>
      <c r="F4462" s="49" t="s">
        <v>8</v>
      </c>
      <c r="G4462" s="49" t="s">
        <v>6</v>
      </c>
      <c r="H4462" s="73">
        <v>26.95</v>
      </c>
      <c r="I4462" s="73" t="s">
        <v>80</v>
      </c>
      <c r="J4462" s="74">
        <v>0</v>
      </c>
      <c r="K4462" s="73">
        <v>26.95</v>
      </c>
      <c r="L4462" s="73">
        <v>13.26</v>
      </c>
      <c r="M4462" s="22">
        <v>23</v>
      </c>
      <c r="N4462" s="22">
        <v>3022</v>
      </c>
      <c r="O4462" s="22" t="s">
        <v>43</v>
      </c>
      <c r="P4462" s="22" t="s">
        <v>44</v>
      </c>
      <c r="Q4462" s="75">
        <v>619.85</v>
      </c>
      <c r="R4462" s="73">
        <v>0</v>
      </c>
      <c r="S4462" s="73">
        <v>314.87</v>
      </c>
    </row>
    <row r="4463" spans="1:19" x14ac:dyDescent="0.35">
      <c r="A4463" s="72">
        <v>41435</v>
      </c>
      <c r="B4463" s="22" t="s">
        <v>100</v>
      </c>
      <c r="C4463" s="72" t="s">
        <v>61</v>
      </c>
      <c r="D4463" s="60">
        <v>3075</v>
      </c>
      <c r="E4463" s="22">
        <v>20</v>
      </c>
      <c r="F4463" s="49" t="s">
        <v>9</v>
      </c>
      <c r="G4463" s="49" t="s">
        <v>6</v>
      </c>
      <c r="H4463" s="73">
        <v>16.95</v>
      </c>
      <c r="I4463" s="73" t="s">
        <v>79</v>
      </c>
      <c r="J4463" s="74">
        <v>0</v>
      </c>
      <c r="K4463" s="73">
        <v>16.95</v>
      </c>
      <c r="L4463" s="73">
        <v>6.76</v>
      </c>
      <c r="M4463" s="22">
        <v>20</v>
      </c>
      <c r="N4463" s="22">
        <v>3012</v>
      </c>
      <c r="O4463" s="22" t="s">
        <v>36</v>
      </c>
      <c r="P4463" s="22" t="s">
        <v>34</v>
      </c>
      <c r="Q4463" s="75">
        <v>339</v>
      </c>
      <c r="R4463" s="73">
        <v>0</v>
      </c>
      <c r="S4463" s="73">
        <v>203.79999999999998</v>
      </c>
    </row>
    <row r="4464" spans="1:19" x14ac:dyDescent="0.35">
      <c r="A4464" s="72">
        <v>41435</v>
      </c>
      <c r="B4464" s="22" t="s">
        <v>100</v>
      </c>
      <c r="C4464" s="72" t="s">
        <v>61</v>
      </c>
      <c r="D4464" s="60">
        <v>3076</v>
      </c>
      <c r="E4464" s="22">
        <v>19</v>
      </c>
      <c r="F4464" s="49" t="s">
        <v>8</v>
      </c>
      <c r="G4464" s="49" t="s">
        <v>6</v>
      </c>
      <c r="H4464" s="73">
        <v>49.95</v>
      </c>
      <c r="I4464" s="73" t="s">
        <v>82</v>
      </c>
      <c r="J4464" s="74">
        <v>0</v>
      </c>
      <c r="K4464" s="73">
        <v>49.95</v>
      </c>
      <c r="L4464" s="73">
        <v>24.77</v>
      </c>
      <c r="M4464" s="22">
        <v>12</v>
      </c>
      <c r="N4464" s="22">
        <v>3011</v>
      </c>
      <c r="O4464" s="22" t="s">
        <v>52</v>
      </c>
      <c r="P4464" s="22" t="s">
        <v>31</v>
      </c>
      <c r="Q4464" s="75">
        <v>599.40000000000009</v>
      </c>
      <c r="R4464" s="73">
        <v>0</v>
      </c>
      <c r="S4464" s="73">
        <v>302.16000000000003</v>
      </c>
    </row>
    <row r="4465" spans="1:19" x14ac:dyDescent="0.35">
      <c r="A4465" s="72">
        <v>41435</v>
      </c>
      <c r="B4465" s="22" t="s">
        <v>100</v>
      </c>
      <c r="C4465" s="72" t="s">
        <v>61</v>
      </c>
      <c r="D4465" s="60">
        <v>3077</v>
      </c>
      <c r="E4465" s="22">
        <v>11</v>
      </c>
      <c r="F4465" s="49" t="s">
        <v>9</v>
      </c>
      <c r="G4465" s="49" t="s">
        <v>6</v>
      </c>
      <c r="H4465" s="73">
        <v>65.95</v>
      </c>
      <c r="I4465" s="73" t="s">
        <v>83</v>
      </c>
      <c r="J4465" s="74">
        <v>0.2</v>
      </c>
      <c r="K4465" s="73">
        <v>52.76</v>
      </c>
      <c r="L4465" s="73">
        <v>37.97</v>
      </c>
      <c r="M4465" s="22">
        <v>12</v>
      </c>
      <c r="N4465" s="22">
        <v>3020</v>
      </c>
      <c r="O4465" s="22" t="s">
        <v>26</v>
      </c>
      <c r="P4465" s="22" t="s">
        <v>27</v>
      </c>
      <c r="Q4465" s="75">
        <v>633.12</v>
      </c>
      <c r="R4465" s="73">
        <v>13.190000000000005</v>
      </c>
      <c r="S4465" s="73">
        <v>177.48</v>
      </c>
    </row>
    <row r="4466" spans="1:19" x14ac:dyDescent="0.35">
      <c r="A4466" s="72">
        <v>41435</v>
      </c>
      <c r="B4466" s="22" t="s">
        <v>100</v>
      </c>
      <c r="C4466" s="72" t="s">
        <v>61</v>
      </c>
      <c r="D4466" s="60">
        <v>3078</v>
      </c>
      <c r="E4466" s="22">
        <v>16</v>
      </c>
      <c r="F4466" s="49" t="s">
        <v>7</v>
      </c>
      <c r="G4466" s="49" t="s">
        <v>6</v>
      </c>
      <c r="H4466" s="73">
        <v>27.95</v>
      </c>
      <c r="I4466" s="73" t="s">
        <v>80</v>
      </c>
      <c r="J4466" s="74">
        <v>0</v>
      </c>
      <c r="K4466" s="73">
        <v>27.95</v>
      </c>
      <c r="L4466" s="73">
        <v>15.85</v>
      </c>
      <c r="M4466" s="22">
        <v>5</v>
      </c>
      <c r="N4466" s="22">
        <v>3027</v>
      </c>
      <c r="O4466" s="22" t="s">
        <v>50</v>
      </c>
      <c r="P4466" s="22" t="s">
        <v>23</v>
      </c>
      <c r="Q4466" s="75">
        <v>139.75</v>
      </c>
      <c r="R4466" s="73">
        <v>0</v>
      </c>
      <c r="S4466" s="73">
        <v>60.5</v>
      </c>
    </row>
    <row r="4467" spans="1:19" x14ac:dyDescent="0.35">
      <c r="A4467" s="72">
        <v>41435</v>
      </c>
      <c r="B4467" s="22" t="s">
        <v>100</v>
      </c>
      <c r="C4467" s="72" t="s">
        <v>61</v>
      </c>
      <c r="D4467" s="60">
        <v>3078</v>
      </c>
      <c r="E4467" s="22">
        <v>2</v>
      </c>
      <c r="F4467" s="49" t="s">
        <v>7</v>
      </c>
      <c r="G4467" s="49" t="s">
        <v>6</v>
      </c>
      <c r="H4467" s="73">
        <v>44.95</v>
      </c>
      <c r="I4467" s="73" t="s">
        <v>82</v>
      </c>
      <c r="J4467" s="74">
        <v>0</v>
      </c>
      <c r="K4467" s="73">
        <v>44.95</v>
      </c>
      <c r="L4467" s="73">
        <v>27.95</v>
      </c>
      <c r="M4467" s="22">
        <v>7</v>
      </c>
      <c r="N4467" s="22">
        <v>3027</v>
      </c>
      <c r="O4467" s="22" t="s">
        <v>50</v>
      </c>
      <c r="P4467" s="22" t="s">
        <v>23</v>
      </c>
      <c r="Q4467" s="75">
        <v>314.65000000000003</v>
      </c>
      <c r="R4467" s="73">
        <v>0</v>
      </c>
      <c r="S4467" s="73">
        <v>119.00000000000003</v>
      </c>
    </row>
    <row r="4468" spans="1:19" x14ac:dyDescent="0.35">
      <c r="A4468" s="72">
        <v>41435</v>
      </c>
      <c r="B4468" s="22" t="s">
        <v>100</v>
      </c>
      <c r="C4468" s="72" t="s">
        <v>61</v>
      </c>
      <c r="D4468" s="60">
        <v>3079</v>
      </c>
      <c r="E4468" s="22">
        <v>31</v>
      </c>
      <c r="F4468" s="49" t="s">
        <v>8</v>
      </c>
      <c r="G4468" s="49" t="s">
        <v>6</v>
      </c>
      <c r="H4468" s="73">
        <v>0.95</v>
      </c>
      <c r="I4468" s="73" t="s">
        <v>78</v>
      </c>
      <c r="J4468" s="74">
        <v>0</v>
      </c>
      <c r="K4468" s="73">
        <v>0.95</v>
      </c>
      <c r="L4468" s="73">
        <v>0.34</v>
      </c>
      <c r="M4468" s="22">
        <v>29</v>
      </c>
      <c r="N4468" s="22">
        <v>3032</v>
      </c>
      <c r="O4468" s="22" t="s">
        <v>30</v>
      </c>
      <c r="P4468" s="22" t="s">
        <v>31</v>
      </c>
      <c r="Q4468" s="75">
        <v>27.549999999999997</v>
      </c>
      <c r="R4468" s="73">
        <v>0</v>
      </c>
      <c r="S4468" s="73">
        <v>17.689999999999998</v>
      </c>
    </row>
    <row r="4469" spans="1:19" x14ac:dyDescent="0.35">
      <c r="A4469" s="72">
        <v>41435</v>
      </c>
      <c r="B4469" s="22" t="s">
        <v>100</v>
      </c>
      <c r="C4469" s="72" t="s">
        <v>61</v>
      </c>
      <c r="D4469" s="60">
        <v>3080</v>
      </c>
      <c r="E4469" s="22">
        <v>22</v>
      </c>
      <c r="F4469" s="49" t="s">
        <v>7</v>
      </c>
      <c r="G4469" s="49" t="s">
        <v>6</v>
      </c>
      <c r="H4469" s="73">
        <v>0.95</v>
      </c>
      <c r="I4469" s="73" t="s">
        <v>78</v>
      </c>
      <c r="J4469" s="74">
        <v>0</v>
      </c>
      <c r="K4469" s="73">
        <v>0.95</v>
      </c>
      <c r="L4469" s="73">
        <v>0.56999999999999995</v>
      </c>
      <c r="M4469" s="22">
        <v>18</v>
      </c>
      <c r="N4469" s="22">
        <v>3010</v>
      </c>
      <c r="O4469" s="22" t="s">
        <v>45</v>
      </c>
      <c r="P4469" s="22" t="s">
        <v>44</v>
      </c>
      <c r="Q4469" s="75">
        <v>17.099999999999998</v>
      </c>
      <c r="R4469" s="73">
        <v>0</v>
      </c>
      <c r="S4469" s="73">
        <v>6.84</v>
      </c>
    </row>
    <row r="4470" spans="1:19" x14ac:dyDescent="0.35">
      <c r="A4470" s="72">
        <v>41435</v>
      </c>
      <c r="B4470" s="22" t="s">
        <v>100</v>
      </c>
      <c r="C4470" s="72" t="s">
        <v>61</v>
      </c>
      <c r="D4470" s="60">
        <v>3081</v>
      </c>
      <c r="E4470" s="22">
        <v>12</v>
      </c>
      <c r="F4470" s="49" t="s">
        <v>9</v>
      </c>
      <c r="G4470" s="49" t="s">
        <v>6</v>
      </c>
      <c r="H4470" s="73">
        <v>47.95</v>
      </c>
      <c r="I4470" s="73" t="s">
        <v>82</v>
      </c>
      <c r="J4470" s="74">
        <v>0.1</v>
      </c>
      <c r="K4470" s="73">
        <v>43.16</v>
      </c>
      <c r="L4470" s="73">
        <v>20.7</v>
      </c>
      <c r="M4470" s="22">
        <v>1</v>
      </c>
      <c r="N4470" s="22">
        <v>3015</v>
      </c>
      <c r="O4470" s="22" t="s">
        <v>37</v>
      </c>
      <c r="P4470" s="22" t="s">
        <v>29</v>
      </c>
      <c r="Q4470" s="75">
        <v>43.16</v>
      </c>
      <c r="R4470" s="73">
        <v>4.7900000000000063</v>
      </c>
      <c r="S4470" s="73">
        <v>22.459999999999997</v>
      </c>
    </row>
    <row r="4471" spans="1:19" x14ac:dyDescent="0.35">
      <c r="A4471" s="72">
        <v>41435</v>
      </c>
      <c r="B4471" s="22" t="s">
        <v>100</v>
      </c>
      <c r="C4471" s="72" t="s">
        <v>61</v>
      </c>
      <c r="D4471" s="60">
        <v>3081</v>
      </c>
      <c r="E4471" s="22">
        <v>11</v>
      </c>
      <c r="F4471" s="49" t="s">
        <v>9</v>
      </c>
      <c r="G4471" s="49" t="s">
        <v>6</v>
      </c>
      <c r="H4471" s="73">
        <v>65.95</v>
      </c>
      <c r="I4471" s="73" t="s">
        <v>83</v>
      </c>
      <c r="J4471" s="74">
        <v>0</v>
      </c>
      <c r="K4471" s="73">
        <v>65.95</v>
      </c>
      <c r="L4471" s="73">
        <v>37.97</v>
      </c>
      <c r="M4471" s="22">
        <v>18</v>
      </c>
      <c r="N4471" s="22">
        <v>3015</v>
      </c>
      <c r="O4471" s="22" t="s">
        <v>37</v>
      </c>
      <c r="P4471" s="22" t="s">
        <v>29</v>
      </c>
      <c r="Q4471" s="75">
        <v>1187.1000000000001</v>
      </c>
      <c r="R4471" s="73">
        <v>0</v>
      </c>
      <c r="S4471" s="73">
        <v>503.6400000000001</v>
      </c>
    </row>
    <row r="4472" spans="1:19" x14ac:dyDescent="0.35">
      <c r="A4472" s="72">
        <v>41435</v>
      </c>
      <c r="B4472" s="22" t="s">
        <v>100</v>
      </c>
      <c r="C4472" s="72" t="s">
        <v>61</v>
      </c>
      <c r="D4472" s="60">
        <v>3082</v>
      </c>
      <c r="E4472" s="22">
        <v>18</v>
      </c>
      <c r="F4472" s="49" t="s">
        <v>8</v>
      </c>
      <c r="G4472" s="49" t="s">
        <v>6</v>
      </c>
      <c r="H4472" s="73">
        <v>54.95</v>
      </c>
      <c r="I4472" s="73" t="s">
        <v>83</v>
      </c>
      <c r="J4472" s="74">
        <v>0</v>
      </c>
      <c r="K4472" s="73">
        <v>54.95</v>
      </c>
      <c r="L4472" s="73">
        <v>26.65</v>
      </c>
      <c r="M4472" s="22">
        <v>15</v>
      </c>
      <c r="N4472" s="22">
        <v>3033</v>
      </c>
      <c r="O4472" s="22" t="s">
        <v>22</v>
      </c>
      <c r="P4472" s="22" t="s">
        <v>23</v>
      </c>
      <c r="Q4472" s="75">
        <v>824.25</v>
      </c>
      <c r="R4472" s="73">
        <v>0</v>
      </c>
      <c r="S4472" s="73">
        <v>424.50000000000006</v>
      </c>
    </row>
    <row r="4473" spans="1:19" x14ac:dyDescent="0.35">
      <c r="A4473" s="72">
        <v>41435</v>
      </c>
      <c r="B4473" s="22" t="s">
        <v>100</v>
      </c>
      <c r="C4473" s="72" t="s">
        <v>61</v>
      </c>
      <c r="D4473" s="60">
        <v>3083</v>
      </c>
      <c r="E4473" s="22">
        <v>27</v>
      </c>
      <c r="F4473" s="49" t="s">
        <v>9</v>
      </c>
      <c r="G4473" s="49" t="s">
        <v>6</v>
      </c>
      <c r="H4473" s="73">
        <v>4.95</v>
      </c>
      <c r="I4473" s="73" t="s">
        <v>78</v>
      </c>
      <c r="J4473" s="74">
        <v>0</v>
      </c>
      <c r="K4473" s="73">
        <v>4.95</v>
      </c>
      <c r="L4473" s="73">
        <v>1.82</v>
      </c>
      <c r="M4473" s="22">
        <v>11</v>
      </c>
      <c r="N4473" s="22">
        <v>3019</v>
      </c>
      <c r="O4473" s="22" t="s">
        <v>28</v>
      </c>
      <c r="P4473" s="22" t="s">
        <v>29</v>
      </c>
      <c r="Q4473" s="75">
        <v>54.45</v>
      </c>
      <c r="R4473" s="73">
        <v>0</v>
      </c>
      <c r="S4473" s="73">
        <v>34.43</v>
      </c>
    </row>
    <row r="4474" spans="1:19" x14ac:dyDescent="0.35">
      <c r="A4474" s="72">
        <v>41435</v>
      </c>
      <c r="B4474" s="22" t="s">
        <v>100</v>
      </c>
      <c r="C4474" s="72" t="s">
        <v>61</v>
      </c>
      <c r="D4474" s="60">
        <v>3084</v>
      </c>
      <c r="E4474" s="22">
        <v>9</v>
      </c>
      <c r="F4474" s="49" t="s">
        <v>8</v>
      </c>
      <c r="G4474" s="49" t="s">
        <v>6</v>
      </c>
      <c r="H4474" s="73">
        <v>48.95</v>
      </c>
      <c r="I4474" s="73" t="s">
        <v>82</v>
      </c>
      <c r="J4474" s="74">
        <v>0</v>
      </c>
      <c r="K4474" s="73">
        <v>48.95</v>
      </c>
      <c r="L4474" s="73">
        <v>24.52</v>
      </c>
      <c r="M4474" s="22">
        <v>20</v>
      </c>
      <c r="N4474" s="22">
        <v>3015</v>
      </c>
      <c r="O4474" s="22" t="s">
        <v>37</v>
      </c>
      <c r="P4474" s="22" t="s">
        <v>29</v>
      </c>
      <c r="Q4474" s="75">
        <v>979</v>
      </c>
      <c r="R4474" s="73">
        <v>0</v>
      </c>
      <c r="S4474" s="73">
        <v>488.60000000000008</v>
      </c>
    </row>
    <row r="4475" spans="1:19" x14ac:dyDescent="0.35">
      <c r="A4475" s="72">
        <v>41435</v>
      </c>
      <c r="B4475" s="22" t="s">
        <v>100</v>
      </c>
      <c r="C4475" s="72" t="s">
        <v>61</v>
      </c>
      <c r="D4475" s="60">
        <v>3085</v>
      </c>
      <c r="E4475" s="22">
        <v>48</v>
      </c>
      <c r="F4475" s="49" t="s">
        <v>7</v>
      </c>
      <c r="G4475" s="49" t="s">
        <v>6</v>
      </c>
      <c r="H4475" s="73">
        <v>3.95</v>
      </c>
      <c r="I4475" s="73" t="s">
        <v>78</v>
      </c>
      <c r="J4475" s="74">
        <v>0</v>
      </c>
      <c r="K4475" s="73">
        <v>3.95</v>
      </c>
      <c r="L4475" s="73">
        <v>1.43</v>
      </c>
      <c r="M4475" s="22">
        <v>7</v>
      </c>
      <c r="N4475" s="22">
        <v>3019</v>
      </c>
      <c r="O4475" s="22" t="s">
        <v>28</v>
      </c>
      <c r="P4475" s="22" t="s">
        <v>29</v>
      </c>
      <c r="Q4475" s="75">
        <v>27.650000000000002</v>
      </c>
      <c r="R4475" s="73">
        <v>0</v>
      </c>
      <c r="S4475" s="73">
        <v>17.640000000000004</v>
      </c>
    </row>
    <row r="4476" spans="1:19" x14ac:dyDescent="0.35">
      <c r="A4476" s="72">
        <v>41435</v>
      </c>
      <c r="B4476" s="22" t="s">
        <v>100</v>
      </c>
      <c r="C4476" s="72" t="s">
        <v>61</v>
      </c>
      <c r="D4476" s="60">
        <v>3086</v>
      </c>
      <c r="E4476" s="22">
        <v>11</v>
      </c>
      <c r="F4476" s="49" t="s">
        <v>8</v>
      </c>
      <c r="G4476" s="49" t="s">
        <v>6</v>
      </c>
      <c r="H4476" s="73">
        <v>65.95</v>
      </c>
      <c r="I4476" s="73" t="s">
        <v>83</v>
      </c>
      <c r="J4476" s="74">
        <v>0</v>
      </c>
      <c r="K4476" s="73">
        <v>65.95</v>
      </c>
      <c r="L4476" s="73">
        <v>37.97</v>
      </c>
      <c r="M4476" s="22">
        <v>21</v>
      </c>
      <c r="N4476" s="22">
        <v>3016</v>
      </c>
      <c r="O4476" s="22" t="s">
        <v>42</v>
      </c>
      <c r="P4476" s="22" t="s">
        <v>29</v>
      </c>
      <c r="Q4476" s="75">
        <v>1384.95</v>
      </c>
      <c r="R4476" s="73">
        <v>0</v>
      </c>
      <c r="S4476" s="73">
        <v>587.58000000000004</v>
      </c>
    </row>
    <row r="4477" spans="1:19" x14ac:dyDescent="0.35">
      <c r="A4477" s="72">
        <v>41435</v>
      </c>
      <c r="B4477" s="22" t="s">
        <v>100</v>
      </c>
      <c r="C4477" s="72" t="s">
        <v>61</v>
      </c>
      <c r="D4477" s="60">
        <v>3087</v>
      </c>
      <c r="E4477" s="22">
        <v>44</v>
      </c>
      <c r="F4477" s="49" t="s">
        <v>9</v>
      </c>
      <c r="G4477" s="49" t="s">
        <v>6</v>
      </c>
      <c r="H4477" s="73">
        <v>38.950000000000003</v>
      </c>
      <c r="I4477" s="73" t="s">
        <v>81</v>
      </c>
      <c r="J4477" s="74">
        <v>0</v>
      </c>
      <c r="K4477" s="73">
        <v>38.950000000000003</v>
      </c>
      <c r="L4477" s="73">
        <v>24.76</v>
      </c>
      <c r="M4477" s="22">
        <v>14</v>
      </c>
      <c r="N4477" s="22">
        <v>3023</v>
      </c>
      <c r="O4477" s="22" t="s">
        <v>38</v>
      </c>
      <c r="P4477" s="22" t="s">
        <v>23</v>
      </c>
      <c r="Q4477" s="75">
        <v>545.30000000000007</v>
      </c>
      <c r="R4477" s="73">
        <v>0</v>
      </c>
      <c r="S4477" s="73">
        <v>198.66000000000003</v>
      </c>
    </row>
    <row r="4478" spans="1:19" x14ac:dyDescent="0.35">
      <c r="A4478" s="72">
        <v>41436</v>
      </c>
      <c r="B4478" s="22" t="s">
        <v>101</v>
      </c>
      <c r="C4478" s="72" t="s">
        <v>61</v>
      </c>
      <c r="D4478" s="60">
        <v>3088</v>
      </c>
      <c r="E4478" s="22">
        <v>42</v>
      </c>
      <c r="F4478" s="49" t="s">
        <v>10</v>
      </c>
      <c r="G4478" s="49" t="s">
        <v>5</v>
      </c>
      <c r="H4478" s="73">
        <v>35.950000000000003</v>
      </c>
      <c r="I4478" s="73" t="s">
        <v>81</v>
      </c>
      <c r="J4478" s="74">
        <v>0</v>
      </c>
      <c r="K4478" s="73">
        <v>35.950000000000003</v>
      </c>
      <c r="L4478" s="73">
        <v>20.25</v>
      </c>
      <c r="M4478" s="22">
        <v>2</v>
      </c>
      <c r="N4478" s="22">
        <v>3020</v>
      </c>
      <c r="O4478" s="22" t="s">
        <v>26</v>
      </c>
      <c r="P4478" s="22" t="s">
        <v>27</v>
      </c>
      <c r="Q4478" s="75">
        <v>71.900000000000006</v>
      </c>
      <c r="R4478" s="73">
        <v>0</v>
      </c>
      <c r="S4478" s="73">
        <v>31.400000000000006</v>
      </c>
    </row>
    <row r="4479" spans="1:19" x14ac:dyDescent="0.35">
      <c r="A4479" s="72">
        <v>41436</v>
      </c>
      <c r="B4479" s="22" t="s">
        <v>101</v>
      </c>
      <c r="C4479" s="72" t="s">
        <v>61</v>
      </c>
      <c r="D4479" s="60">
        <v>3089</v>
      </c>
      <c r="E4479" s="22">
        <v>49</v>
      </c>
      <c r="F4479" s="49" t="s">
        <v>11</v>
      </c>
      <c r="G4479" s="49" t="s">
        <v>5</v>
      </c>
      <c r="H4479" s="73">
        <v>63.95</v>
      </c>
      <c r="I4479" s="73" t="s">
        <v>83</v>
      </c>
      <c r="J4479" s="74">
        <v>0</v>
      </c>
      <c r="K4479" s="73">
        <v>63.95</v>
      </c>
      <c r="L4479" s="73">
        <v>27.1</v>
      </c>
      <c r="M4479" s="22">
        <v>1</v>
      </c>
      <c r="N4479" s="22">
        <v>3017</v>
      </c>
      <c r="O4479" s="22" t="s">
        <v>32</v>
      </c>
      <c r="P4479" s="22" t="s">
        <v>29</v>
      </c>
      <c r="Q4479" s="75">
        <v>63.95</v>
      </c>
      <c r="R4479" s="73">
        <v>0</v>
      </c>
      <c r="S4479" s="73">
        <v>36.85</v>
      </c>
    </row>
    <row r="4480" spans="1:19" x14ac:dyDescent="0.35">
      <c r="A4480" s="72">
        <v>41436</v>
      </c>
      <c r="B4480" s="22" t="s">
        <v>101</v>
      </c>
      <c r="C4480" s="72" t="s">
        <v>61</v>
      </c>
      <c r="D4480" s="60">
        <v>3089</v>
      </c>
      <c r="E4480" s="22">
        <v>17</v>
      </c>
      <c r="F4480" s="49" t="s">
        <v>11</v>
      </c>
      <c r="G4480" s="49" t="s">
        <v>5</v>
      </c>
      <c r="H4480" s="73">
        <v>49.95</v>
      </c>
      <c r="I4480" s="73" t="s">
        <v>82</v>
      </c>
      <c r="J4480" s="74">
        <v>0</v>
      </c>
      <c r="K4480" s="73">
        <v>49.95</v>
      </c>
      <c r="L4480" s="73">
        <v>23.93</v>
      </c>
      <c r="M4480" s="22">
        <v>8</v>
      </c>
      <c r="N4480" s="22">
        <v>3017</v>
      </c>
      <c r="O4480" s="22" t="s">
        <v>32</v>
      </c>
      <c r="P4480" s="22" t="s">
        <v>29</v>
      </c>
      <c r="Q4480" s="75">
        <v>399.6</v>
      </c>
      <c r="R4480" s="73">
        <v>0</v>
      </c>
      <c r="S4480" s="73">
        <v>208.16000000000003</v>
      </c>
    </row>
    <row r="4481" spans="1:19" x14ac:dyDescent="0.35">
      <c r="A4481" s="72">
        <v>41436</v>
      </c>
      <c r="B4481" s="22" t="s">
        <v>101</v>
      </c>
      <c r="C4481" s="72" t="s">
        <v>61</v>
      </c>
      <c r="D4481" s="60">
        <v>3089</v>
      </c>
      <c r="E4481" s="22">
        <v>1</v>
      </c>
      <c r="F4481" s="49" t="s">
        <v>11</v>
      </c>
      <c r="G4481" s="49" t="s">
        <v>5</v>
      </c>
      <c r="H4481" s="73">
        <v>43.95</v>
      </c>
      <c r="I4481" s="73" t="s">
        <v>82</v>
      </c>
      <c r="J4481" s="74">
        <v>0</v>
      </c>
      <c r="K4481" s="73">
        <v>43.95</v>
      </c>
      <c r="L4481" s="73">
        <v>25.6</v>
      </c>
      <c r="M4481" s="22">
        <v>2</v>
      </c>
      <c r="N4481" s="22">
        <v>3017</v>
      </c>
      <c r="O4481" s="22" t="s">
        <v>32</v>
      </c>
      <c r="P4481" s="22" t="s">
        <v>29</v>
      </c>
      <c r="Q4481" s="75">
        <v>87.9</v>
      </c>
      <c r="R4481" s="73">
        <v>0</v>
      </c>
      <c r="S4481" s="73">
        <v>36.700000000000003</v>
      </c>
    </row>
    <row r="4482" spans="1:19" x14ac:dyDescent="0.35">
      <c r="A4482" s="72">
        <v>41436</v>
      </c>
      <c r="B4482" s="22" t="s">
        <v>101</v>
      </c>
      <c r="C4482" s="72" t="s">
        <v>61</v>
      </c>
      <c r="D4482" s="60">
        <v>3089</v>
      </c>
      <c r="E4482" s="22">
        <v>39</v>
      </c>
      <c r="F4482" s="49" t="s">
        <v>11</v>
      </c>
      <c r="G4482" s="49" t="s">
        <v>5</v>
      </c>
      <c r="H4482" s="73">
        <v>26.95</v>
      </c>
      <c r="I4482" s="73" t="s">
        <v>80</v>
      </c>
      <c r="J4482" s="74">
        <v>0</v>
      </c>
      <c r="K4482" s="73">
        <v>26.95</v>
      </c>
      <c r="L4482" s="73">
        <v>12.24</v>
      </c>
      <c r="M4482" s="22">
        <v>14</v>
      </c>
      <c r="N4482" s="22">
        <v>3017</v>
      </c>
      <c r="O4482" s="22" t="s">
        <v>32</v>
      </c>
      <c r="P4482" s="22" t="s">
        <v>29</v>
      </c>
      <c r="Q4482" s="75">
        <v>377.3</v>
      </c>
      <c r="R4482" s="73">
        <v>0</v>
      </c>
      <c r="S4482" s="73">
        <v>205.94</v>
      </c>
    </row>
    <row r="4483" spans="1:19" x14ac:dyDescent="0.35">
      <c r="A4483" s="72">
        <v>41436</v>
      </c>
      <c r="B4483" s="22" t="s">
        <v>101</v>
      </c>
      <c r="C4483" s="72" t="s">
        <v>61</v>
      </c>
      <c r="D4483" s="60">
        <v>3090</v>
      </c>
      <c r="E4483" s="22">
        <v>12</v>
      </c>
      <c r="F4483" s="49" t="s">
        <v>10</v>
      </c>
      <c r="G4483" s="49" t="s">
        <v>5</v>
      </c>
      <c r="H4483" s="73">
        <v>47.95</v>
      </c>
      <c r="I4483" s="73" t="s">
        <v>82</v>
      </c>
      <c r="J4483" s="74">
        <v>0</v>
      </c>
      <c r="K4483" s="73">
        <v>47.95</v>
      </c>
      <c r="L4483" s="73">
        <v>20.7</v>
      </c>
      <c r="M4483" s="22">
        <v>4</v>
      </c>
      <c r="N4483" s="22">
        <v>3029</v>
      </c>
      <c r="O4483" s="22" t="s">
        <v>46</v>
      </c>
      <c r="P4483" s="22" t="s">
        <v>23</v>
      </c>
      <c r="Q4483" s="75">
        <v>191.8</v>
      </c>
      <c r="R4483" s="73">
        <v>0</v>
      </c>
      <c r="S4483" s="73">
        <v>109.00000000000001</v>
      </c>
    </row>
    <row r="4484" spans="1:19" x14ac:dyDescent="0.35">
      <c r="A4484" s="72">
        <v>41436</v>
      </c>
      <c r="B4484" s="22" t="s">
        <v>101</v>
      </c>
      <c r="C4484" s="72" t="s">
        <v>61</v>
      </c>
      <c r="D4484" s="60">
        <v>3090</v>
      </c>
      <c r="E4484" s="22">
        <v>43</v>
      </c>
      <c r="F4484" s="49" t="s">
        <v>10</v>
      </c>
      <c r="G4484" s="49" t="s">
        <v>5</v>
      </c>
      <c r="H4484" s="73">
        <v>11.95</v>
      </c>
      <c r="I4484" s="73" t="s">
        <v>79</v>
      </c>
      <c r="J4484" s="74">
        <v>0</v>
      </c>
      <c r="K4484" s="73">
        <v>11.95</v>
      </c>
      <c r="L4484" s="73">
        <v>3.32</v>
      </c>
      <c r="M4484" s="22">
        <v>10</v>
      </c>
      <c r="N4484" s="22">
        <v>3029</v>
      </c>
      <c r="O4484" s="22" t="s">
        <v>46</v>
      </c>
      <c r="P4484" s="22" t="s">
        <v>23</v>
      </c>
      <c r="Q4484" s="75">
        <v>119.5</v>
      </c>
      <c r="R4484" s="73">
        <v>0</v>
      </c>
      <c r="S4484" s="73">
        <v>86.299999999999983</v>
      </c>
    </row>
    <row r="4485" spans="1:19" x14ac:dyDescent="0.35">
      <c r="A4485" s="72">
        <v>41436</v>
      </c>
      <c r="B4485" s="22" t="s">
        <v>101</v>
      </c>
      <c r="C4485" s="72" t="s">
        <v>61</v>
      </c>
      <c r="D4485" s="60">
        <v>3090</v>
      </c>
      <c r="E4485" s="22">
        <v>12</v>
      </c>
      <c r="F4485" s="49" t="s">
        <v>10</v>
      </c>
      <c r="G4485" s="49" t="s">
        <v>5</v>
      </c>
      <c r="H4485" s="73">
        <v>47.95</v>
      </c>
      <c r="I4485" s="73" t="s">
        <v>82</v>
      </c>
      <c r="J4485" s="74">
        <v>0</v>
      </c>
      <c r="K4485" s="73">
        <v>47.95</v>
      </c>
      <c r="L4485" s="73">
        <v>20.7</v>
      </c>
      <c r="M4485" s="22">
        <v>2</v>
      </c>
      <c r="N4485" s="22">
        <v>3029</v>
      </c>
      <c r="O4485" s="22" t="s">
        <v>46</v>
      </c>
      <c r="P4485" s="22" t="s">
        <v>23</v>
      </c>
      <c r="Q4485" s="75">
        <v>95.9</v>
      </c>
      <c r="R4485" s="73">
        <v>0</v>
      </c>
      <c r="S4485" s="73">
        <v>54.500000000000007</v>
      </c>
    </row>
    <row r="4486" spans="1:19" x14ac:dyDescent="0.35">
      <c r="A4486" s="72">
        <v>41436</v>
      </c>
      <c r="B4486" s="22" t="s">
        <v>101</v>
      </c>
      <c r="C4486" s="72" t="s">
        <v>61</v>
      </c>
      <c r="D4486" s="60">
        <v>3091</v>
      </c>
      <c r="E4486" s="22">
        <v>31</v>
      </c>
      <c r="F4486" s="49" t="s">
        <v>11</v>
      </c>
      <c r="G4486" s="49" t="s">
        <v>5</v>
      </c>
      <c r="H4486" s="73">
        <v>0.95</v>
      </c>
      <c r="I4486" s="73" t="s">
        <v>78</v>
      </c>
      <c r="J4486" s="74">
        <v>0</v>
      </c>
      <c r="K4486" s="73">
        <v>0.95</v>
      </c>
      <c r="L4486" s="73">
        <v>0.34</v>
      </c>
      <c r="M4486" s="22">
        <v>8</v>
      </c>
      <c r="N4486" s="22">
        <v>3014</v>
      </c>
      <c r="O4486" s="22" t="s">
        <v>24</v>
      </c>
      <c r="P4486" s="22" t="s">
        <v>25</v>
      </c>
      <c r="Q4486" s="75">
        <v>7.6</v>
      </c>
      <c r="R4486" s="73">
        <v>0</v>
      </c>
      <c r="S4486" s="73">
        <v>4.879999999999999</v>
      </c>
    </row>
    <row r="4487" spans="1:19" x14ac:dyDescent="0.35">
      <c r="A4487" s="72">
        <v>41436</v>
      </c>
      <c r="B4487" s="22" t="s">
        <v>101</v>
      </c>
      <c r="C4487" s="72" t="s">
        <v>61</v>
      </c>
      <c r="D4487" s="60">
        <v>3092</v>
      </c>
      <c r="E4487" s="22">
        <v>50</v>
      </c>
      <c r="F4487" s="49" t="s">
        <v>10</v>
      </c>
      <c r="G4487" s="49" t="s">
        <v>5</v>
      </c>
      <c r="H4487" s="73">
        <v>24.95</v>
      </c>
      <c r="I4487" s="73" t="s">
        <v>80</v>
      </c>
      <c r="J4487" s="74">
        <v>0</v>
      </c>
      <c r="K4487" s="73">
        <v>24.95</v>
      </c>
      <c r="L4487" s="73">
        <v>12.14</v>
      </c>
      <c r="M4487" s="22">
        <v>1</v>
      </c>
      <c r="N4487" s="22">
        <v>3030</v>
      </c>
      <c r="O4487" s="22" t="s">
        <v>40</v>
      </c>
      <c r="P4487" s="22" t="s">
        <v>41</v>
      </c>
      <c r="Q4487" s="75">
        <v>24.95</v>
      </c>
      <c r="R4487" s="73">
        <v>0</v>
      </c>
      <c r="S4487" s="73">
        <v>12.809999999999999</v>
      </c>
    </row>
    <row r="4488" spans="1:19" x14ac:dyDescent="0.35">
      <c r="A4488" s="72">
        <v>41436</v>
      </c>
      <c r="B4488" s="22" t="s">
        <v>101</v>
      </c>
      <c r="C4488" s="72" t="s">
        <v>61</v>
      </c>
      <c r="D4488" s="60">
        <v>3093</v>
      </c>
      <c r="E4488" s="22">
        <v>36</v>
      </c>
      <c r="F4488" s="49" t="s">
        <v>11</v>
      </c>
      <c r="G4488" s="49" t="s">
        <v>5</v>
      </c>
      <c r="H4488" s="73">
        <v>26.95</v>
      </c>
      <c r="I4488" s="73" t="s">
        <v>80</v>
      </c>
      <c r="J4488" s="74">
        <v>0.2</v>
      </c>
      <c r="K4488" s="73">
        <v>21.56</v>
      </c>
      <c r="L4488" s="73">
        <v>12.53</v>
      </c>
      <c r="M4488" s="22">
        <v>14</v>
      </c>
      <c r="N4488" s="22">
        <v>3033</v>
      </c>
      <c r="O4488" s="22" t="s">
        <v>22</v>
      </c>
      <c r="P4488" s="22" t="s">
        <v>23</v>
      </c>
      <c r="Q4488" s="75">
        <v>301.83999999999997</v>
      </c>
      <c r="R4488" s="73">
        <v>5.3900000000000006</v>
      </c>
      <c r="S4488" s="73">
        <v>126.41999999999999</v>
      </c>
    </row>
    <row r="4489" spans="1:19" x14ac:dyDescent="0.35">
      <c r="A4489" s="72">
        <v>41436</v>
      </c>
      <c r="B4489" s="22" t="s">
        <v>101</v>
      </c>
      <c r="C4489" s="72" t="s">
        <v>61</v>
      </c>
      <c r="D4489" s="60">
        <v>3094</v>
      </c>
      <c r="E4489" s="22">
        <v>24</v>
      </c>
      <c r="F4489" s="49" t="s">
        <v>10</v>
      </c>
      <c r="G4489" s="49" t="s">
        <v>5</v>
      </c>
      <c r="H4489" s="73">
        <v>27.95</v>
      </c>
      <c r="I4489" s="73" t="s">
        <v>80</v>
      </c>
      <c r="J4489" s="74">
        <v>0.1</v>
      </c>
      <c r="K4489" s="73">
        <v>25.16</v>
      </c>
      <c r="L4489" s="73">
        <v>16.8</v>
      </c>
      <c r="M4489" s="22">
        <v>1</v>
      </c>
      <c r="N4489" s="22">
        <v>3022</v>
      </c>
      <c r="O4489" s="22" t="s">
        <v>43</v>
      </c>
      <c r="P4489" s="22" t="s">
        <v>44</v>
      </c>
      <c r="Q4489" s="75">
        <v>25.16</v>
      </c>
      <c r="R4489" s="73">
        <v>2.7899999999999991</v>
      </c>
      <c r="S4489" s="73">
        <v>8.36</v>
      </c>
    </row>
    <row r="4490" spans="1:19" x14ac:dyDescent="0.35">
      <c r="A4490" s="72">
        <v>41436</v>
      </c>
      <c r="B4490" s="22" t="s">
        <v>101</v>
      </c>
      <c r="C4490" s="72" t="s">
        <v>61</v>
      </c>
      <c r="D4490" s="60">
        <v>3095</v>
      </c>
      <c r="E4490" s="22">
        <v>37</v>
      </c>
      <c r="F4490" s="49" t="s">
        <v>11</v>
      </c>
      <c r="G4490" s="49" t="s">
        <v>5</v>
      </c>
      <c r="H4490" s="73">
        <v>24.95</v>
      </c>
      <c r="I4490" s="73" t="s">
        <v>80</v>
      </c>
      <c r="J4490" s="74">
        <v>0.1</v>
      </c>
      <c r="K4490" s="73">
        <v>22.46</v>
      </c>
      <c r="L4490" s="73">
        <v>9.3800000000000008</v>
      </c>
      <c r="M4490" s="22">
        <v>12</v>
      </c>
      <c r="N4490" s="22">
        <v>3028</v>
      </c>
      <c r="O4490" s="22" t="s">
        <v>39</v>
      </c>
      <c r="P4490" s="22" t="s">
        <v>27</v>
      </c>
      <c r="Q4490" s="75">
        <v>269.52</v>
      </c>
      <c r="R4490" s="73">
        <v>2.4899999999999984</v>
      </c>
      <c r="S4490" s="73">
        <v>156.96</v>
      </c>
    </row>
    <row r="4491" spans="1:19" x14ac:dyDescent="0.35">
      <c r="A4491" s="72">
        <v>41436</v>
      </c>
      <c r="B4491" s="22" t="s">
        <v>101</v>
      </c>
      <c r="C4491" s="72" t="s">
        <v>61</v>
      </c>
      <c r="D4491" s="60">
        <v>3095</v>
      </c>
      <c r="E4491" s="22">
        <v>45</v>
      </c>
      <c r="F4491" s="49" t="s">
        <v>11</v>
      </c>
      <c r="G4491" s="49" t="s">
        <v>5</v>
      </c>
      <c r="H4491" s="73">
        <v>38.950000000000003</v>
      </c>
      <c r="I4491" s="73" t="s">
        <v>81</v>
      </c>
      <c r="J4491" s="74">
        <v>0</v>
      </c>
      <c r="K4491" s="73">
        <v>38.950000000000003</v>
      </c>
      <c r="L4491" s="73">
        <v>22.33</v>
      </c>
      <c r="M4491" s="22">
        <v>8</v>
      </c>
      <c r="N4491" s="22">
        <v>3028</v>
      </c>
      <c r="O4491" s="22" t="s">
        <v>39</v>
      </c>
      <c r="P4491" s="22" t="s">
        <v>27</v>
      </c>
      <c r="Q4491" s="75">
        <v>311.60000000000002</v>
      </c>
      <c r="R4491" s="73">
        <v>0</v>
      </c>
      <c r="S4491" s="73">
        <v>132.96000000000004</v>
      </c>
    </row>
    <row r="4492" spans="1:19" x14ac:dyDescent="0.35">
      <c r="A4492" s="72">
        <v>41436</v>
      </c>
      <c r="B4492" s="22" t="s">
        <v>101</v>
      </c>
      <c r="C4492" s="72" t="s">
        <v>61</v>
      </c>
      <c r="D4492" s="60">
        <v>3095</v>
      </c>
      <c r="E4492" s="22">
        <v>42</v>
      </c>
      <c r="F4492" s="49" t="s">
        <v>11</v>
      </c>
      <c r="G4492" s="49" t="s">
        <v>5</v>
      </c>
      <c r="H4492" s="73">
        <v>35.950000000000003</v>
      </c>
      <c r="I4492" s="73" t="s">
        <v>81</v>
      </c>
      <c r="J4492" s="74">
        <v>0</v>
      </c>
      <c r="K4492" s="73">
        <v>35.950000000000003</v>
      </c>
      <c r="L4492" s="73">
        <v>20.25</v>
      </c>
      <c r="M4492" s="22">
        <v>2</v>
      </c>
      <c r="N4492" s="22">
        <v>3028</v>
      </c>
      <c r="O4492" s="22" t="s">
        <v>39</v>
      </c>
      <c r="P4492" s="22" t="s">
        <v>27</v>
      </c>
      <c r="Q4492" s="75">
        <v>71.900000000000006</v>
      </c>
      <c r="R4492" s="73">
        <v>0</v>
      </c>
      <c r="S4492" s="73">
        <v>31.400000000000006</v>
      </c>
    </row>
    <row r="4493" spans="1:19" x14ac:dyDescent="0.35">
      <c r="A4493" s="72">
        <v>41436</v>
      </c>
      <c r="B4493" s="22" t="s">
        <v>101</v>
      </c>
      <c r="C4493" s="72" t="s">
        <v>61</v>
      </c>
      <c r="D4493" s="60">
        <v>3096</v>
      </c>
      <c r="E4493" s="22">
        <v>32</v>
      </c>
      <c r="F4493" s="49" t="s">
        <v>11</v>
      </c>
      <c r="G4493" s="49" t="s">
        <v>5</v>
      </c>
      <c r="H4493" s="73">
        <v>22.95</v>
      </c>
      <c r="I4493" s="73" t="s">
        <v>80</v>
      </c>
      <c r="J4493" s="74">
        <v>0</v>
      </c>
      <c r="K4493" s="73">
        <v>22.95</v>
      </c>
      <c r="L4493" s="73">
        <v>11.78</v>
      </c>
      <c r="M4493" s="22">
        <v>30</v>
      </c>
      <c r="N4493" s="22">
        <v>3024</v>
      </c>
      <c r="O4493" s="22" t="s">
        <v>47</v>
      </c>
      <c r="P4493" s="22" t="s">
        <v>41</v>
      </c>
      <c r="Q4493" s="75">
        <v>688.5</v>
      </c>
      <c r="R4493" s="73">
        <v>0</v>
      </c>
      <c r="S4493" s="73">
        <v>335.1</v>
      </c>
    </row>
    <row r="4494" spans="1:19" x14ac:dyDescent="0.35">
      <c r="A4494" s="72">
        <v>41436</v>
      </c>
      <c r="B4494" s="22" t="s">
        <v>101</v>
      </c>
      <c r="C4494" s="72" t="s">
        <v>61</v>
      </c>
      <c r="D4494" s="60">
        <v>3097</v>
      </c>
      <c r="E4494" s="22">
        <v>10</v>
      </c>
      <c r="F4494" s="49" t="s">
        <v>10</v>
      </c>
      <c r="G4494" s="49" t="s">
        <v>5</v>
      </c>
      <c r="H4494" s="73">
        <v>34.950000000000003</v>
      </c>
      <c r="I4494" s="73" t="s">
        <v>81</v>
      </c>
      <c r="J4494" s="74">
        <v>0</v>
      </c>
      <c r="K4494" s="73">
        <v>34.950000000000003</v>
      </c>
      <c r="L4494" s="73">
        <v>22.13</v>
      </c>
      <c r="M4494" s="22">
        <v>3</v>
      </c>
      <c r="N4494" s="22">
        <v>3023</v>
      </c>
      <c r="O4494" s="22" t="s">
        <v>38</v>
      </c>
      <c r="P4494" s="22" t="s">
        <v>23</v>
      </c>
      <c r="Q4494" s="75">
        <v>104.85000000000001</v>
      </c>
      <c r="R4494" s="73">
        <v>0</v>
      </c>
      <c r="S4494" s="73">
        <v>38.460000000000008</v>
      </c>
    </row>
    <row r="4495" spans="1:19" x14ac:dyDescent="0.35">
      <c r="A4495" s="72">
        <v>41436</v>
      </c>
      <c r="B4495" s="22" t="s">
        <v>101</v>
      </c>
      <c r="C4495" s="72" t="s">
        <v>61</v>
      </c>
      <c r="D4495" s="60">
        <v>3098</v>
      </c>
      <c r="E4495" s="22">
        <v>9</v>
      </c>
      <c r="F4495" s="49" t="s">
        <v>10</v>
      </c>
      <c r="G4495" s="49" t="s">
        <v>5</v>
      </c>
      <c r="H4495" s="73">
        <v>48.95</v>
      </c>
      <c r="I4495" s="73" t="s">
        <v>82</v>
      </c>
      <c r="J4495" s="74">
        <v>0.1</v>
      </c>
      <c r="K4495" s="73">
        <v>44.06</v>
      </c>
      <c r="L4495" s="73">
        <v>24.52</v>
      </c>
      <c r="M4495" s="22">
        <v>4</v>
      </c>
      <c r="N4495" s="22">
        <v>3027</v>
      </c>
      <c r="O4495" s="22" t="s">
        <v>50</v>
      </c>
      <c r="P4495" s="22" t="s">
        <v>23</v>
      </c>
      <c r="Q4495" s="75">
        <v>176.24</v>
      </c>
      <c r="R4495" s="73">
        <v>4.8900000000000006</v>
      </c>
      <c r="S4495" s="73">
        <v>78.160000000000011</v>
      </c>
    </row>
    <row r="4496" spans="1:19" x14ac:dyDescent="0.35">
      <c r="A4496" s="72">
        <v>41436</v>
      </c>
      <c r="B4496" s="22" t="s">
        <v>101</v>
      </c>
      <c r="C4496" s="72" t="s">
        <v>61</v>
      </c>
      <c r="D4496" s="60">
        <v>3098</v>
      </c>
      <c r="E4496" s="22">
        <v>15</v>
      </c>
      <c r="F4496" s="49" t="s">
        <v>10</v>
      </c>
      <c r="G4496" s="49" t="s">
        <v>5</v>
      </c>
      <c r="H4496" s="73">
        <v>28.95</v>
      </c>
      <c r="I4496" s="73" t="s">
        <v>80</v>
      </c>
      <c r="J4496" s="74">
        <v>0</v>
      </c>
      <c r="K4496" s="73">
        <v>28.95</v>
      </c>
      <c r="L4496" s="73">
        <v>17.53</v>
      </c>
      <c r="M4496" s="22">
        <v>39</v>
      </c>
      <c r="N4496" s="22">
        <v>3027</v>
      </c>
      <c r="O4496" s="22" t="s">
        <v>50</v>
      </c>
      <c r="P4496" s="22" t="s">
        <v>23</v>
      </c>
      <c r="Q4496" s="75">
        <v>1129.05</v>
      </c>
      <c r="R4496" s="73">
        <v>0</v>
      </c>
      <c r="S4496" s="73">
        <v>445.37999999999994</v>
      </c>
    </row>
    <row r="4497" spans="1:19" x14ac:dyDescent="0.35">
      <c r="A4497" s="72">
        <v>41436</v>
      </c>
      <c r="B4497" s="22" t="s">
        <v>101</v>
      </c>
      <c r="C4497" s="72" t="s">
        <v>61</v>
      </c>
      <c r="D4497" s="60">
        <v>3099</v>
      </c>
      <c r="E4497" s="22">
        <v>34</v>
      </c>
      <c r="F4497" s="49" t="s">
        <v>11</v>
      </c>
      <c r="G4497" s="49" t="s">
        <v>5</v>
      </c>
      <c r="H4497" s="73">
        <v>37.950000000000003</v>
      </c>
      <c r="I4497" s="73" t="s">
        <v>81</v>
      </c>
      <c r="J4497" s="74">
        <v>0</v>
      </c>
      <c r="K4497" s="73">
        <v>37.950000000000003</v>
      </c>
      <c r="L4497" s="73">
        <v>15.35</v>
      </c>
      <c r="M4497" s="22">
        <v>14</v>
      </c>
      <c r="N4497" s="22">
        <v>3029</v>
      </c>
      <c r="O4497" s="22" t="s">
        <v>46</v>
      </c>
      <c r="P4497" s="22" t="s">
        <v>23</v>
      </c>
      <c r="Q4497" s="75">
        <v>531.30000000000007</v>
      </c>
      <c r="R4497" s="73">
        <v>0</v>
      </c>
      <c r="S4497" s="73">
        <v>316.40000000000003</v>
      </c>
    </row>
    <row r="4498" spans="1:19" x14ac:dyDescent="0.35">
      <c r="A4498" s="72">
        <v>41436</v>
      </c>
      <c r="B4498" s="22" t="s">
        <v>101</v>
      </c>
      <c r="C4498" s="72" t="s">
        <v>61</v>
      </c>
      <c r="D4498" s="60">
        <v>3100</v>
      </c>
      <c r="E4498" s="22">
        <v>18</v>
      </c>
      <c r="F4498" s="49" t="s">
        <v>10</v>
      </c>
      <c r="G4498" s="49" t="s">
        <v>5</v>
      </c>
      <c r="H4498" s="73">
        <v>54.95</v>
      </c>
      <c r="I4498" s="73" t="s">
        <v>83</v>
      </c>
      <c r="J4498" s="74">
        <v>0</v>
      </c>
      <c r="K4498" s="73">
        <v>54.95</v>
      </c>
      <c r="L4498" s="73">
        <v>26.65</v>
      </c>
      <c r="M4498" s="22">
        <v>18</v>
      </c>
      <c r="N4498" s="22">
        <v>3011</v>
      </c>
      <c r="O4498" s="22" t="s">
        <v>52</v>
      </c>
      <c r="P4498" s="22" t="s">
        <v>31</v>
      </c>
      <c r="Q4498" s="75">
        <v>989.1</v>
      </c>
      <c r="R4498" s="73">
        <v>0</v>
      </c>
      <c r="S4498" s="73">
        <v>509.40000000000009</v>
      </c>
    </row>
    <row r="4499" spans="1:19" x14ac:dyDescent="0.35">
      <c r="A4499" s="72">
        <v>41436</v>
      </c>
      <c r="B4499" s="22" t="s">
        <v>101</v>
      </c>
      <c r="C4499" s="72" t="s">
        <v>61</v>
      </c>
      <c r="D4499" s="60">
        <v>3100</v>
      </c>
      <c r="E4499" s="22">
        <v>49</v>
      </c>
      <c r="F4499" s="49" t="s">
        <v>10</v>
      </c>
      <c r="G4499" s="49" t="s">
        <v>5</v>
      </c>
      <c r="H4499" s="73">
        <v>63.95</v>
      </c>
      <c r="I4499" s="73" t="s">
        <v>83</v>
      </c>
      <c r="J4499" s="74">
        <v>0</v>
      </c>
      <c r="K4499" s="73">
        <v>63.95</v>
      </c>
      <c r="L4499" s="73">
        <v>27.1</v>
      </c>
      <c r="M4499" s="22">
        <v>5</v>
      </c>
      <c r="N4499" s="22">
        <v>3011</v>
      </c>
      <c r="O4499" s="22" t="s">
        <v>52</v>
      </c>
      <c r="P4499" s="22" t="s">
        <v>31</v>
      </c>
      <c r="Q4499" s="75">
        <v>319.75</v>
      </c>
      <c r="R4499" s="73">
        <v>0</v>
      </c>
      <c r="S4499" s="73">
        <v>184.25</v>
      </c>
    </row>
    <row r="4500" spans="1:19" x14ac:dyDescent="0.35">
      <c r="A4500" s="72">
        <v>41436</v>
      </c>
      <c r="B4500" s="22" t="s">
        <v>101</v>
      </c>
      <c r="C4500" s="72" t="s">
        <v>61</v>
      </c>
      <c r="D4500" s="60">
        <v>3101</v>
      </c>
      <c r="E4500" s="22">
        <v>17</v>
      </c>
      <c r="F4500" s="49" t="s">
        <v>11</v>
      </c>
      <c r="G4500" s="49" t="s">
        <v>5</v>
      </c>
      <c r="H4500" s="73">
        <v>49.95</v>
      </c>
      <c r="I4500" s="73" t="s">
        <v>82</v>
      </c>
      <c r="J4500" s="74">
        <v>0</v>
      </c>
      <c r="K4500" s="73">
        <v>49.95</v>
      </c>
      <c r="L4500" s="73">
        <v>23.93</v>
      </c>
      <c r="M4500" s="22">
        <v>18</v>
      </c>
      <c r="N4500" s="22">
        <v>3015</v>
      </c>
      <c r="O4500" s="22" t="s">
        <v>37</v>
      </c>
      <c r="P4500" s="22" t="s">
        <v>29</v>
      </c>
      <c r="Q4500" s="75">
        <v>899.1</v>
      </c>
      <c r="R4500" s="73">
        <v>0</v>
      </c>
      <c r="S4500" s="73">
        <v>468.36000000000007</v>
      </c>
    </row>
    <row r="4501" spans="1:19" x14ac:dyDescent="0.35">
      <c r="A4501" s="72">
        <v>41436</v>
      </c>
      <c r="B4501" s="22" t="s">
        <v>101</v>
      </c>
      <c r="C4501" s="72" t="s">
        <v>61</v>
      </c>
      <c r="D4501" s="60">
        <v>3101</v>
      </c>
      <c r="E4501" s="22">
        <v>43</v>
      </c>
      <c r="F4501" s="49" t="s">
        <v>11</v>
      </c>
      <c r="G4501" s="49" t="s">
        <v>5</v>
      </c>
      <c r="H4501" s="73">
        <v>11.95</v>
      </c>
      <c r="I4501" s="73" t="s">
        <v>79</v>
      </c>
      <c r="J4501" s="74">
        <v>0</v>
      </c>
      <c r="K4501" s="73">
        <v>11.95</v>
      </c>
      <c r="L4501" s="73">
        <v>3.32</v>
      </c>
      <c r="M4501" s="22">
        <v>2</v>
      </c>
      <c r="N4501" s="22">
        <v>3015</v>
      </c>
      <c r="O4501" s="22" t="s">
        <v>37</v>
      </c>
      <c r="P4501" s="22" t="s">
        <v>29</v>
      </c>
      <c r="Q4501" s="75">
        <v>23.9</v>
      </c>
      <c r="R4501" s="73">
        <v>0</v>
      </c>
      <c r="S4501" s="73">
        <v>17.259999999999998</v>
      </c>
    </row>
    <row r="4502" spans="1:19" x14ac:dyDescent="0.35">
      <c r="A4502" s="72">
        <v>41436</v>
      </c>
      <c r="B4502" s="22" t="s">
        <v>101</v>
      </c>
      <c r="C4502" s="72" t="s">
        <v>61</v>
      </c>
      <c r="D4502" s="60">
        <v>3102</v>
      </c>
      <c r="E4502" s="22">
        <v>42</v>
      </c>
      <c r="F4502" s="49" t="s">
        <v>10</v>
      </c>
      <c r="G4502" s="49" t="s">
        <v>5</v>
      </c>
      <c r="H4502" s="73">
        <v>35.950000000000003</v>
      </c>
      <c r="I4502" s="73" t="s">
        <v>81</v>
      </c>
      <c r="J4502" s="74">
        <v>0</v>
      </c>
      <c r="K4502" s="73">
        <v>35.950000000000003</v>
      </c>
      <c r="L4502" s="73">
        <v>20.25</v>
      </c>
      <c r="M4502" s="22">
        <v>1</v>
      </c>
      <c r="N4502" s="22">
        <v>3021</v>
      </c>
      <c r="O4502" s="22" t="s">
        <v>26</v>
      </c>
      <c r="P4502" s="22" t="s">
        <v>27</v>
      </c>
      <c r="Q4502" s="75">
        <v>35.950000000000003</v>
      </c>
      <c r="R4502" s="73">
        <v>0</v>
      </c>
      <c r="S4502" s="73">
        <v>15.700000000000003</v>
      </c>
    </row>
    <row r="4503" spans="1:19" x14ac:dyDescent="0.35">
      <c r="A4503" s="72">
        <v>41436</v>
      </c>
      <c r="B4503" s="22" t="s">
        <v>101</v>
      </c>
      <c r="C4503" s="72" t="s">
        <v>61</v>
      </c>
      <c r="D4503" s="60">
        <v>3103</v>
      </c>
      <c r="E4503" s="22">
        <v>17</v>
      </c>
      <c r="F4503" s="49" t="s">
        <v>11</v>
      </c>
      <c r="G4503" s="49" t="s">
        <v>5</v>
      </c>
      <c r="H4503" s="73">
        <v>49.95</v>
      </c>
      <c r="I4503" s="73" t="s">
        <v>82</v>
      </c>
      <c r="J4503" s="74">
        <v>0</v>
      </c>
      <c r="K4503" s="73">
        <v>49.95</v>
      </c>
      <c r="L4503" s="73">
        <v>23.93</v>
      </c>
      <c r="M4503" s="22">
        <v>31</v>
      </c>
      <c r="N4503" s="22">
        <v>3030</v>
      </c>
      <c r="O4503" s="22" t="s">
        <v>40</v>
      </c>
      <c r="P4503" s="22" t="s">
        <v>41</v>
      </c>
      <c r="Q4503" s="75">
        <v>1548.45</v>
      </c>
      <c r="R4503" s="73">
        <v>0</v>
      </c>
      <c r="S4503" s="73">
        <v>806.62000000000012</v>
      </c>
    </row>
    <row r="4504" spans="1:19" x14ac:dyDescent="0.35">
      <c r="A4504" s="72">
        <v>41436</v>
      </c>
      <c r="B4504" s="22" t="s">
        <v>101</v>
      </c>
      <c r="C4504" s="72" t="s">
        <v>61</v>
      </c>
      <c r="D4504" s="60">
        <v>3103</v>
      </c>
      <c r="E4504" s="22">
        <v>42</v>
      </c>
      <c r="F4504" s="49" t="s">
        <v>11</v>
      </c>
      <c r="G4504" s="49" t="s">
        <v>5</v>
      </c>
      <c r="H4504" s="73">
        <v>35.950000000000003</v>
      </c>
      <c r="I4504" s="73" t="s">
        <v>81</v>
      </c>
      <c r="J4504" s="74">
        <v>0</v>
      </c>
      <c r="K4504" s="73">
        <v>35.950000000000003</v>
      </c>
      <c r="L4504" s="73">
        <v>20.25</v>
      </c>
      <c r="M4504" s="22">
        <v>1</v>
      </c>
      <c r="N4504" s="22">
        <v>3030</v>
      </c>
      <c r="O4504" s="22" t="s">
        <v>40</v>
      </c>
      <c r="P4504" s="22" t="s">
        <v>41</v>
      </c>
      <c r="Q4504" s="75">
        <v>35.950000000000003</v>
      </c>
      <c r="R4504" s="73">
        <v>0</v>
      </c>
      <c r="S4504" s="73">
        <v>15.700000000000003</v>
      </c>
    </row>
    <row r="4505" spans="1:19" x14ac:dyDescent="0.35">
      <c r="A4505" s="72">
        <v>41436</v>
      </c>
      <c r="B4505" s="22" t="s">
        <v>101</v>
      </c>
      <c r="C4505" s="72" t="s">
        <v>61</v>
      </c>
      <c r="D4505" s="60">
        <v>3103</v>
      </c>
      <c r="E4505" s="22">
        <v>4</v>
      </c>
      <c r="F4505" s="49" t="s">
        <v>11</v>
      </c>
      <c r="G4505" s="49" t="s">
        <v>5</v>
      </c>
      <c r="H4505" s="73">
        <v>73.95</v>
      </c>
      <c r="I4505" s="73" t="s">
        <v>83</v>
      </c>
      <c r="J4505" s="74">
        <v>0</v>
      </c>
      <c r="K4505" s="73">
        <v>73.95</v>
      </c>
      <c r="L4505" s="73">
        <v>38.86</v>
      </c>
      <c r="M4505" s="22">
        <v>2</v>
      </c>
      <c r="N4505" s="22">
        <v>3030</v>
      </c>
      <c r="O4505" s="22" t="s">
        <v>40</v>
      </c>
      <c r="P4505" s="22" t="s">
        <v>41</v>
      </c>
      <c r="Q4505" s="75">
        <v>147.9</v>
      </c>
      <c r="R4505" s="73">
        <v>0</v>
      </c>
      <c r="S4505" s="73">
        <v>70.180000000000007</v>
      </c>
    </row>
    <row r="4506" spans="1:19" x14ac:dyDescent="0.35">
      <c r="A4506" s="72">
        <v>41436</v>
      </c>
      <c r="B4506" s="22" t="s">
        <v>101</v>
      </c>
      <c r="C4506" s="72" t="s">
        <v>61</v>
      </c>
      <c r="D4506" s="60">
        <v>3104</v>
      </c>
      <c r="E4506" s="22">
        <v>5</v>
      </c>
      <c r="F4506" s="49" t="s">
        <v>10</v>
      </c>
      <c r="G4506" s="49" t="s">
        <v>5</v>
      </c>
      <c r="H4506" s="73">
        <v>24.95</v>
      </c>
      <c r="I4506" s="73" t="s">
        <v>80</v>
      </c>
      <c r="J4506" s="74">
        <v>0</v>
      </c>
      <c r="K4506" s="73">
        <v>24.95</v>
      </c>
      <c r="L4506" s="73">
        <v>12.27</v>
      </c>
      <c r="M4506" s="22">
        <v>3</v>
      </c>
      <c r="N4506" s="22">
        <v>3032</v>
      </c>
      <c r="O4506" s="22" t="s">
        <v>30</v>
      </c>
      <c r="P4506" s="22" t="s">
        <v>31</v>
      </c>
      <c r="Q4506" s="75">
        <v>74.849999999999994</v>
      </c>
      <c r="R4506" s="73">
        <v>0</v>
      </c>
      <c r="S4506" s="73">
        <v>38.04</v>
      </c>
    </row>
    <row r="4507" spans="1:19" x14ac:dyDescent="0.35">
      <c r="A4507" s="72">
        <v>41436</v>
      </c>
      <c r="B4507" s="22" t="s">
        <v>101</v>
      </c>
      <c r="C4507" s="72" t="s">
        <v>61</v>
      </c>
      <c r="D4507" s="60">
        <v>3104</v>
      </c>
      <c r="E4507" s="22">
        <v>17</v>
      </c>
      <c r="F4507" s="49" t="s">
        <v>10</v>
      </c>
      <c r="G4507" s="49" t="s">
        <v>5</v>
      </c>
      <c r="H4507" s="73">
        <v>49.95</v>
      </c>
      <c r="I4507" s="73" t="s">
        <v>82</v>
      </c>
      <c r="J4507" s="74">
        <v>0</v>
      </c>
      <c r="K4507" s="73">
        <v>49.95</v>
      </c>
      <c r="L4507" s="73">
        <v>23.93</v>
      </c>
      <c r="M4507" s="22">
        <v>42</v>
      </c>
      <c r="N4507" s="22">
        <v>3032</v>
      </c>
      <c r="O4507" s="22" t="s">
        <v>30</v>
      </c>
      <c r="P4507" s="22" t="s">
        <v>31</v>
      </c>
      <c r="Q4507" s="75">
        <v>2097.9</v>
      </c>
      <c r="R4507" s="73">
        <v>0</v>
      </c>
      <c r="S4507" s="73">
        <v>1092.8400000000001</v>
      </c>
    </row>
    <row r="4508" spans="1:19" x14ac:dyDescent="0.35">
      <c r="A4508" s="72">
        <v>41436</v>
      </c>
      <c r="B4508" s="22" t="s">
        <v>101</v>
      </c>
      <c r="C4508" s="72" t="s">
        <v>61</v>
      </c>
      <c r="D4508" s="60">
        <v>3105</v>
      </c>
      <c r="E4508" s="22">
        <v>21</v>
      </c>
      <c r="F4508" s="49" t="s">
        <v>11</v>
      </c>
      <c r="G4508" s="49" t="s">
        <v>5</v>
      </c>
      <c r="H4508" s="73">
        <v>26.95</v>
      </c>
      <c r="I4508" s="73" t="s">
        <v>80</v>
      </c>
      <c r="J4508" s="74">
        <v>0</v>
      </c>
      <c r="K4508" s="73">
        <v>26.95</v>
      </c>
      <c r="L4508" s="73">
        <v>12.42</v>
      </c>
      <c r="M4508" s="22">
        <v>4</v>
      </c>
      <c r="N4508" s="22">
        <v>3027</v>
      </c>
      <c r="O4508" s="22" t="s">
        <v>50</v>
      </c>
      <c r="P4508" s="22" t="s">
        <v>23</v>
      </c>
      <c r="Q4508" s="75">
        <v>107.8</v>
      </c>
      <c r="R4508" s="73">
        <v>0</v>
      </c>
      <c r="S4508" s="73">
        <v>58.12</v>
      </c>
    </row>
    <row r="4509" spans="1:19" x14ac:dyDescent="0.35">
      <c r="A4509" s="72">
        <v>41436</v>
      </c>
      <c r="B4509" s="22" t="s">
        <v>101</v>
      </c>
      <c r="C4509" s="72" t="s">
        <v>61</v>
      </c>
      <c r="D4509" s="60">
        <v>3105</v>
      </c>
      <c r="E4509" s="22">
        <v>40</v>
      </c>
      <c r="F4509" s="49" t="s">
        <v>11</v>
      </c>
      <c r="G4509" s="49" t="s">
        <v>5</v>
      </c>
      <c r="H4509" s="73">
        <v>16.95</v>
      </c>
      <c r="I4509" s="73" t="s">
        <v>79</v>
      </c>
      <c r="J4509" s="74">
        <v>0.1</v>
      </c>
      <c r="K4509" s="73">
        <v>15.26</v>
      </c>
      <c r="L4509" s="73">
        <v>6.53</v>
      </c>
      <c r="M4509" s="22">
        <v>31</v>
      </c>
      <c r="N4509" s="22">
        <v>3027</v>
      </c>
      <c r="O4509" s="22" t="s">
        <v>50</v>
      </c>
      <c r="P4509" s="22" t="s">
        <v>23</v>
      </c>
      <c r="Q4509" s="75">
        <v>473.06</v>
      </c>
      <c r="R4509" s="73">
        <v>1.6899999999999995</v>
      </c>
      <c r="S4509" s="73">
        <v>270.63</v>
      </c>
    </row>
    <row r="4510" spans="1:19" x14ac:dyDescent="0.35">
      <c r="A4510" s="72">
        <v>41436</v>
      </c>
      <c r="B4510" s="22" t="s">
        <v>101</v>
      </c>
      <c r="C4510" s="72" t="s">
        <v>61</v>
      </c>
      <c r="D4510" s="60">
        <v>3105</v>
      </c>
      <c r="E4510" s="22">
        <v>37</v>
      </c>
      <c r="F4510" s="49" t="s">
        <v>11</v>
      </c>
      <c r="G4510" s="49" t="s">
        <v>5</v>
      </c>
      <c r="H4510" s="73">
        <v>24.95</v>
      </c>
      <c r="I4510" s="73" t="s">
        <v>80</v>
      </c>
      <c r="J4510" s="74">
        <v>0</v>
      </c>
      <c r="K4510" s="73">
        <v>24.95</v>
      </c>
      <c r="L4510" s="73">
        <v>9.3800000000000008</v>
      </c>
      <c r="M4510" s="22">
        <v>2</v>
      </c>
      <c r="N4510" s="22">
        <v>3027</v>
      </c>
      <c r="O4510" s="22" t="s">
        <v>50</v>
      </c>
      <c r="P4510" s="22" t="s">
        <v>23</v>
      </c>
      <c r="Q4510" s="75">
        <v>49.9</v>
      </c>
      <c r="R4510" s="73">
        <v>0</v>
      </c>
      <c r="S4510" s="73">
        <v>31.139999999999997</v>
      </c>
    </row>
    <row r="4511" spans="1:19" x14ac:dyDescent="0.35">
      <c r="A4511" s="72">
        <v>41436</v>
      </c>
      <c r="B4511" s="22" t="s">
        <v>101</v>
      </c>
      <c r="C4511" s="72" t="s">
        <v>61</v>
      </c>
      <c r="D4511" s="60">
        <v>3105</v>
      </c>
      <c r="E4511" s="22">
        <v>5</v>
      </c>
      <c r="F4511" s="49" t="s">
        <v>11</v>
      </c>
      <c r="G4511" s="49" t="s">
        <v>5</v>
      </c>
      <c r="H4511" s="73">
        <v>24.95</v>
      </c>
      <c r="I4511" s="73" t="s">
        <v>80</v>
      </c>
      <c r="J4511" s="74">
        <v>0</v>
      </c>
      <c r="K4511" s="73">
        <v>24.95</v>
      </c>
      <c r="L4511" s="73">
        <v>12.27</v>
      </c>
      <c r="M4511" s="22">
        <v>2</v>
      </c>
      <c r="N4511" s="22">
        <v>3027</v>
      </c>
      <c r="O4511" s="22" t="s">
        <v>50</v>
      </c>
      <c r="P4511" s="22" t="s">
        <v>23</v>
      </c>
      <c r="Q4511" s="75">
        <v>49.9</v>
      </c>
      <c r="R4511" s="73">
        <v>0</v>
      </c>
      <c r="S4511" s="73">
        <v>25.36</v>
      </c>
    </row>
    <row r="4512" spans="1:19" x14ac:dyDescent="0.35">
      <c r="A4512" s="72">
        <v>41436</v>
      </c>
      <c r="B4512" s="22" t="s">
        <v>101</v>
      </c>
      <c r="C4512" s="72" t="s">
        <v>61</v>
      </c>
      <c r="D4512" s="60">
        <v>3105</v>
      </c>
      <c r="E4512" s="22">
        <v>38</v>
      </c>
      <c r="F4512" s="49" t="s">
        <v>11</v>
      </c>
      <c r="G4512" s="49" t="s">
        <v>5</v>
      </c>
      <c r="H4512" s="73">
        <v>24.95</v>
      </c>
      <c r="I4512" s="73" t="s">
        <v>80</v>
      </c>
      <c r="J4512" s="74">
        <v>0.1</v>
      </c>
      <c r="K4512" s="73">
        <v>22.46</v>
      </c>
      <c r="L4512" s="73">
        <v>11.48</v>
      </c>
      <c r="M4512" s="22">
        <v>4</v>
      </c>
      <c r="N4512" s="22">
        <v>3027</v>
      </c>
      <c r="O4512" s="22" t="s">
        <v>50</v>
      </c>
      <c r="P4512" s="22" t="s">
        <v>23</v>
      </c>
      <c r="Q4512" s="75">
        <v>89.84</v>
      </c>
      <c r="R4512" s="73">
        <v>2.4899999999999984</v>
      </c>
      <c r="S4512" s="73">
        <v>43.92</v>
      </c>
    </row>
    <row r="4513" spans="1:19" x14ac:dyDescent="0.35">
      <c r="A4513" s="72">
        <v>41436</v>
      </c>
      <c r="B4513" s="22" t="s">
        <v>101</v>
      </c>
      <c r="C4513" s="72" t="s">
        <v>61</v>
      </c>
      <c r="D4513" s="60">
        <v>3106</v>
      </c>
      <c r="E4513" s="22">
        <v>13</v>
      </c>
      <c r="F4513" s="49" t="s">
        <v>10</v>
      </c>
      <c r="G4513" s="49" t="s">
        <v>5</v>
      </c>
      <c r="H4513" s="73">
        <v>26.95</v>
      </c>
      <c r="I4513" s="73" t="s">
        <v>80</v>
      </c>
      <c r="J4513" s="74">
        <v>0</v>
      </c>
      <c r="K4513" s="73">
        <v>26.95</v>
      </c>
      <c r="L4513" s="73">
        <v>13.26</v>
      </c>
      <c r="M4513" s="22">
        <v>6</v>
      </c>
      <c r="N4513" s="22">
        <v>3018</v>
      </c>
      <c r="O4513" s="22" t="s">
        <v>49</v>
      </c>
      <c r="P4513" s="22" t="s">
        <v>41</v>
      </c>
      <c r="Q4513" s="75">
        <v>161.69999999999999</v>
      </c>
      <c r="R4513" s="73">
        <v>0</v>
      </c>
      <c r="S4513" s="73">
        <v>82.14</v>
      </c>
    </row>
    <row r="4514" spans="1:19" x14ac:dyDescent="0.35">
      <c r="A4514" s="72">
        <v>41436</v>
      </c>
      <c r="B4514" s="22" t="s">
        <v>101</v>
      </c>
      <c r="C4514" s="72" t="s">
        <v>61</v>
      </c>
      <c r="D4514" s="60">
        <v>3106</v>
      </c>
      <c r="E4514" s="22">
        <v>30</v>
      </c>
      <c r="F4514" s="49" t="s">
        <v>10</v>
      </c>
      <c r="G4514" s="49" t="s">
        <v>5</v>
      </c>
      <c r="H4514" s="73">
        <v>10.95</v>
      </c>
      <c r="I4514" s="73" t="s">
        <v>79</v>
      </c>
      <c r="J4514" s="74">
        <v>0</v>
      </c>
      <c r="K4514" s="73">
        <v>10.95</v>
      </c>
      <c r="L4514" s="73">
        <v>4.8</v>
      </c>
      <c r="M4514" s="22">
        <v>31</v>
      </c>
      <c r="N4514" s="22">
        <v>3018</v>
      </c>
      <c r="O4514" s="22" t="s">
        <v>49</v>
      </c>
      <c r="P4514" s="22" t="s">
        <v>41</v>
      </c>
      <c r="Q4514" s="75">
        <v>339.45</v>
      </c>
      <c r="R4514" s="73">
        <v>0</v>
      </c>
      <c r="S4514" s="73">
        <v>190.64999999999998</v>
      </c>
    </row>
    <row r="4515" spans="1:19" x14ac:dyDescent="0.35">
      <c r="A4515" s="72">
        <v>41436</v>
      </c>
      <c r="B4515" s="22" t="s">
        <v>101</v>
      </c>
      <c r="C4515" s="72" t="s">
        <v>61</v>
      </c>
      <c r="D4515" s="60">
        <v>3106</v>
      </c>
      <c r="E4515" s="22">
        <v>1</v>
      </c>
      <c r="F4515" s="49" t="s">
        <v>10</v>
      </c>
      <c r="G4515" s="49" t="s">
        <v>5</v>
      </c>
      <c r="H4515" s="73">
        <v>43.95</v>
      </c>
      <c r="I4515" s="73" t="s">
        <v>82</v>
      </c>
      <c r="J4515" s="74">
        <v>0</v>
      </c>
      <c r="K4515" s="73">
        <v>43.95</v>
      </c>
      <c r="L4515" s="73">
        <v>25.6</v>
      </c>
      <c r="M4515" s="22">
        <v>15</v>
      </c>
      <c r="N4515" s="22">
        <v>3018</v>
      </c>
      <c r="O4515" s="22" t="s">
        <v>49</v>
      </c>
      <c r="P4515" s="22" t="s">
        <v>41</v>
      </c>
      <c r="Q4515" s="75">
        <v>659.25</v>
      </c>
      <c r="R4515" s="73">
        <v>0</v>
      </c>
      <c r="S4515" s="73">
        <v>275.25</v>
      </c>
    </row>
    <row r="4516" spans="1:19" x14ac:dyDescent="0.35">
      <c r="A4516" s="72">
        <v>41436</v>
      </c>
      <c r="B4516" s="22" t="s">
        <v>101</v>
      </c>
      <c r="C4516" s="72" t="s">
        <v>61</v>
      </c>
      <c r="D4516" s="60">
        <v>3107</v>
      </c>
      <c r="E4516" s="22">
        <v>9</v>
      </c>
      <c r="F4516" s="49" t="s">
        <v>11</v>
      </c>
      <c r="G4516" s="49" t="s">
        <v>5</v>
      </c>
      <c r="H4516" s="73">
        <v>48.95</v>
      </c>
      <c r="I4516" s="73" t="s">
        <v>82</v>
      </c>
      <c r="J4516" s="74">
        <v>0</v>
      </c>
      <c r="K4516" s="73">
        <v>48.95</v>
      </c>
      <c r="L4516" s="73">
        <v>24.52</v>
      </c>
      <c r="M4516" s="22">
        <v>27</v>
      </c>
      <c r="N4516" s="22">
        <v>3021</v>
      </c>
      <c r="O4516" s="22" t="s">
        <v>26</v>
      </c>
      <c r="P4516" s="22" t="s">
        <v>27</v>
      </c>
      <c r="Q4516" s="75">
        <v>1321.65</v>
      </c>
      <c r="R4516" s="73">
        <v>0</v>
      </c>
      <c r="S4516" s="73">
        <v>659.61000000000013</v>
      </c>
    </row>
    <row r="4517" spans="1:19" x14ac:dyDescent="0.35">
      <c r="A4517" s="72">
        <v>41436</v>
      </c>
      <c r="B4517" s="22" t="s">
        <v>101</v>
      </c>
      <c r="C4517" s="72" t="s">
        <v>61</v>
      </c>
      <c r="D4517" s="60">
        <v>3108</v>
      </c>
      <c r="E4517" s="22">
        <v>19</v>
      </c>
      <c r="F4517" s="49" t="s">
        <v>10</v>
      </c>
      <c r="G4517" s="49" t="s">
        <v>5</v>
      </c>
      <c r="H4517" s="73">
        <v>49.95</v>
      </c>
      <c r="I4517" s="73" t="s">
        <v>82</v>
      </c>
      <c r="J4517" s="74">
        <v>0</v>
      </c>
      <c r="K4517" s="73">
        <v>49.95</v>
      </c>
      <c r="L4517" s="73">
        <v>24.77</v>
      </c>
      <c r="M4517" s="22">
        <v>38</v>
      </c>
      <c r="N4517" s="22">
        <v>3022</v>
      </c>
      <c r="O4517" s="22" t="s">
        <v>43</v>
      </c>
      <c r="P4517" s="22" t="s">
        <v>44</v>
      </c>
      <c r="Q4517" s="75">
        <v>1898.1000000000001</v>
      </c>
      <c r="R4517" s="73">
        <v>0</v>
      </c>
      <c r="S4517" s="73">
        <v>956.84000000000015</v>
      </c>
    </row>
    <row r="4518" spans="1:19" x14ac:dyDescent="0.35">
      <c r="A4518" s="72">
        <v>41436</v>
      </c>
      <c r="B4518" s="22" t="s">
        <v>101</v>
      </c>
      <c r="C4518" s="72" t="s">
        <v>61</v>
      </c>
      <c r="D4518" s="60">
        <v>3109</v>
      </c>
      <c r="E4518" s="22">
        <v>41</v>
      </c>
      <c r="F4518" s="49" t="s">
        <v>10</v>
      </c>
      <c r="G4518" s="49" t="s">
        <v>5</v>
      </c>
      <c r="H4518" s="73">
        <v>18.95</v>
      </c>
      <c r="I4518" s="73" t="s">
        <v>79</v>
      </c>
      <c r="J4518" s="74">
        <v>0</v>
      </c>
      <c r="K4518" s="73">
        <v>18.95</v>
      </c>
      <c r="L4518" s="73">
        <v>9.98</v>
      </c>
      <c r="M4518" s="22">
        <v>3</v>
      </c>
      <c r="N4518" s="22">
        <v>3025</v>
      </c>
      <c r="O4518" s="22" t="s">
        <v>35</v>
      </c>
      <c r="P4518" s="22" t="s">
        <v>31</v>
      </c>
      <c r="Q4518" s="75">
        <v>56.849999999999994</v>
      </c>
      <c r="R4518" s="73">
        <v>0</v>
      </c>
      <c r="S4518" s="73">
        <v>26.909999999999997</v>
      </c>
    </row>
    <row r="4519" spans="1:19" x14ac:dyDescent="0.35">
      <c r="A4519" s="72">
        <v>41436</v>
      </c>
      <c r="B4519" s="22" t="s">
        <v>101</v>
      </c>
      <c r="C4519" s="72" t="s">
        <v>61</v>
      </c>
      <c r="D4519" s="60">
        <v>3110</v>
      </c>
      <c r="E4519" s="22">
        <v>47</v>
      </c>
      <c r="F4519" s="49" t="s">
        <v>11</v>
      </c>
      <c r="G4519" s="49" t="s">
        <v>5</v>
      </c>
      <c r="H4519" s="73">
        <v>28.95</v>
      </c>
      <c r="I4519" s="73" t="s">
        <v>80</v>
      </c>
      <c r="J4519" s="74">
        <v>0</v>
      </c>
      <c r="K4519" s="73">
        <v>28.95</v>
      </c>
      <c r="L4519" s="73">
        <v>8.86</v>
      </c>
      <c r="M4519" s="22">
        <v>15</v>
      </c>
      <c r="N4519" s="22">
        <v>3011</v>
      </c>
      <c r="O4519" s="22" t="s">
        <v>52</v>
      </c>
      <c r="P4519" s="22" t="s">
        <v>31</v>
      </c>
      <c r="Q4519" s="75">
        <v>434.25</v>
      </c>
      <c r="R4519" s="73">
        <v>0</v>
      </c>
      <c r="S4519" s="73">
        <v>301.35000000000002</v>
      </c>
    </row>
    <row r="4520" spans="1:19" x14ac:dyDescent="0.35">
      <c r="A4520" s="72">
        <v>41436</v>
      </c>
      <c r="B4520" s="22" t="s">
        <v>101</v>
      </c>
      <c r="C4520" s="72" t="s">
        <v>61</v>
      </c>
      <c r="D4520" s="60">
        <v>3111</v>
      </c>
      <c r="E4520" s="22">
        <v>44</v>
      </c>
      <c r="F4520" s="49" t="s">
        <v>10</v>
      </c>
      <c r="G4520" s="49" t="s">
        <v>5</v>
      </c>
      <c r="H4520" s="73">
        <v>38.950000000000003</v>
      </c>
      <c r="I4520" s="73" t="s">
        <v>81</v>
      </c>
      <c r="J4520" s="74">
        <v>0</v>
      </c>
      <c r="K4520" s="73">
        <v>38.950000000000003</v>
      </c>
      <c r="L4520" s="73">
        <v>24.76</v>
      </c>
      <c r="M4520" s="22">
        <v>29</v>
      </c>
      <c r="N4520" s="22">
        <v>3017</v>
      </c>
      <c r="O4520" s="22" t="s">
        <v>32</v>
      </c>
      <c r="P4520" s="22" t="s">
        <v>29</v>
      </c>
      <c r="Q4520" s="75">
        <v>1129.5500000000002</v>
      </c>
      <c r="R4520" s="73">
        <v>0</v>
      </c>
      <c r="S4520" s="73">
        <v>411.51000000000005</v>
      </c>
    </row>
    <row r="4521" spans="1:19" x14ac:dyDescent="0.35">
      <c r="A4521" s="72">
        <v>41436</v>
      </c>
      <c r="B4521" s="22" t="s">
        <v>101</v>
      </c>
      <c r="C4521" s="72" t="s">
        <v>61</v>
      </c>
      <c r="D4521" s="60">
        <v>3112</v>
      </c>
      <c r="E4521" s="22">
        <v>20</v>
      </c>
      <c r="F4521" s="49" t="s">
        <v>11</v>
      </c>
      <c r="G4521" s="49" t="s">
        <v>5</v>
      </c>
      <c r="H4521" s="73">
        <v>16.95</v>
      </c>
      <c r="I4521" s="73" t="s">
        <v>79</v>
      </c>
      <c r="J4521" s="74">
        <v>0.1</v>
      </c>
      <c r="K4521" s="73">
        <v>15.26</v>
      </c>
      <c r="L4521" s="73">
        <v>6.76</v>
      </c>
      <c r="M4521" s="22">
        <v>8</v>
      </c>
      <c r="N4521" s="22">
        <v>3025</v>
      </c>
      <c r="O4521" s="22" t="s">
        <v>35</v>
      </c>
      <c r="P4521" s="22" t="s">
        <v>31</v>
      </c>
      <c r="Q4521" s="75">
        <v>122.08</v>
      </c>
      <c r="R4521" s="73">
        <v>1.6899999999999995</v>
      </c>
      <c r="S4521" s="73">
        <v>68</v>
      </c>
    </row>
    <row r="4522" spans="1:19" x14ac:dyDescent="0.35">
      <c r="A4522" s="72">
        <v>41436</v>
      </c>
      <c r="B4522" s="22" t="s">
        <v>101</v>
      </c>
      <c r="C4522" s="72" t="s">
        <v>61</v>
      </c>
      <c r="D4522" s="60">
        <v>3113</v>
      </c>
      <c r="E4522" s="22">
        <v>29</v>
      </c>
      <c r="F4522" s="49" t="s">
        <v>10</v>
      </c>
      <c r="G4522" s="49" t="s">
        <v>5</v>
      </c>
      <c r="H4522" s="73">
        <v>40.950000000000003</v>
      </c>
      <c r="I4522" s="73" t="s">
        <v>82</v>
      </c>
      <c r="J4522" s="74">
        <v>0</v>
      </c>
      <c r="K4522" s="73">
        <v>40.950000000000003</v>
      </c>
      <c r="L4522" s="73">
        <v>15.51</v>
      </c>
      <c r="M4522" s="22">
        <v>3</v>
      </c>
      <c r="N4522" s="22">
        <v>3017</v>
      </c>
      <c r="O4522" s="22" t="s">
        <v>32</v>
      </c>
      <c r="P4522" s="22" t="s">
        <v>29</v>
      </c>
      <c r="Q4522" s="75">
        <v>122.85000000000001</v>
      </c>
      <c r="R4522" s="73">
        <v>0</v>
      </c>
      <c r="S4522" s="73">
        <v>76.320000000000022</v>
      </c>
    </row>
    <row r="4523" spans="1:19" x14ac:dyDescent="0.35">
      <c r="A4523" s="72">
        <v>41436</v>
      </c>
      <c r="B4523" s="22" t="s">
        <v>101</v>
      </c>
      <c r="C4523" s="72" t="s">
        <v>61</v>
      </c>
      <c r="D4523" s="60">
        <v>3114</v>
      </c>
      <c r="E4523" s="22">
        <v>26</v>
      </c>
      <c r="F4523" s="49" t="s">
        <v>11</v>
      </c>
      <c r="G4523" s="49" t="s">
        <v>5</v>
      </c>
      <c r="H4523" s="73">
        <v>0.95</v>
      </c>
      <c r="I4523" s="73" t="s">
        <v>78</v>
      </c>
      <c r="J4523" s="74">
        <v>0</v>
      </c>
      <c r="K4523" s="73">
        <v>0.95</v>
      </c>
      <c r="L4523" s="73">
        <v>0.42</v>
      </c>
      <c r="M4523" s="22">
        <v>22</v>
      </c>
      <c r="N4523" s="22">
        <v>3022</v>
      </c>
      <c r="O4523" s="22" t="s">
        <v>43</v>
      </c>
      <c r="P4523" s="22" t="s">
        <v>44</v>
      </c>
      <c r="Q4523" s="75">
        <v>20.9</v>
      </c>
      <c r="R4523" s="73">
        <v>0</v>
      </c>
      <c r="S4523" s="73">
        <v>11.66</v>
      </c>
    </row>
    <row r="4524" spans="1:19" x14ac:dyDescent="0.35">
      <c r="A4524" s="72">
        <v>41436</v>
      </c>
      <c r="B4524" s="22" t="s">
        <v>101</v>
      </c>
      <c r="C4524" s="72" t="s">
        <v>61</v>
      </c>
      <c r="D4524" s="60">
        <v>3114</v>
      </c>
      <c r="E4524" s="22">
        <v>6</v>
      </c>
      <c r="F4524" s="49" t="s">
        <v>11</v>
      </c>
      <c r="G4524" s="49" t="s">
        <v>5</v>
      </c>
      <c r="H4524" s="73">
        <v>55.95</v>
      </c>
      <c r="I4524" s="73" t="s">
        <v>83</v>
      </c>
      <c r="J4524" s="74">
        <v>0</v>
      </c>
      <c r="K4524" s="73">
        <v>55.95</v>
      </c>
      <c r="L4524" s="73">
        <v>16.059999999999999</v>
      </c>
      <c r="M4524" s="22">
        <v>4</v>
      </c>
      <c r="N4524" s="22">
        <v>3022</v>
      </c>
      <c r="O4524" s="22" t="s">
        <v>43</v>
      </c>
      <c r="P4524" s="22" t="s">
        <v>44</v>
      </c>
      <c r="Q4524" s="75">
        <v>223.8</v>
      </c>
      <c r="R4524" s="73">
        <v>0</v>
      </c>
      <c r="S4524" s="73">
        <v>159.56</v>
      </c>
    </row>
    <row r="4525" spans="1:19" x14ac:dyDescent="0.35">
      <c r="A4525" s="72">
        <v>41436</v>
      </c>
      <c r="B4525" s="22" t="s">
        <v>101</v>
      </c>
      <c r="C4525" s="72" t="s">
        <v>61</v>
      </c>
      <c r="D4525" s="60">
        <v>3115</v>
      </c>
      <c r="E4525" s="22">
        <v>45</v>
      </c>
      <c r="F4525" s="49" t="s">
        <v>10</v>
      </c>
      <c r="G4525" s="49" t="s">
        <v>5</v>
      </c>
      <c r="H4525" s="73">
        <v>38.950000000000003</v>
      </c>
      <c r="I4525" s="73" t="s">
        <v>81</v>
      </c>
      <c r="J4525" s="74">
        <v>0</v>
      </c>
      <c r="K4525" s="73">
        <v>38.950000000000003</v>
      </c>
      <c r="L4525" s="73">
        <v>22.33</v>
      </c>
      <c r="M4525" s="22">
        <v>8</v>
      </c>
      <c r="N4525" s="22">
        <v>3030</v>
      </c>
      <c r="O4525" s="22" t="s">
        <v>40</v>
      </c>
      <c r="P4525" s="22" t="s">
        <v>41</v>
      </c>
      <c r="Q4525" s="75">
        <v>311.60000000000002</v>
      </c>
      <c r="R4525" s="73">
        <v>0</v>
      </c>
      <c r="S4525" s="73">
        <v>132.96000000000004</v>
      </c>
    </row>
    <row r="4526" spans="1:19" x14ac:dyDescent="0.35">
      <c r="A4526" s="72">
        <v>41436</v>
      </c>
      <c r="B4526" s="22" t="s">
        <v>101</v>
      </c>
      <c r="C4526" s="72" t="s">
        <v>61</v>
      </c>
      <c r="D4526" s="60">
        <v>3115</v>
      </c>
      <c r="E4526" s="22">
        <v>42</v>
      </c>
      <c r="F4526" s="49" t="s">
        <v>10</v>
      </c>
      <c r="G4526" s="49" t="s">
        <v>5</v>
      </c>
      <c r="H4526" s="73">
        <v>35.950000000000003</v>
      </c>
      <c r="I4526" s="73" t="s">
        <v>81</v>
      </c>
      <c r="J4526" s="74">
        <v>0</v>
      </c>
      <c r="K4526" s="73">
        <v>35.950000000000003</v>
      </c>
      <c r="L4526" s="73">
        <v>20.25</v>
      </c>
      <c r="M4526" s="22">
        <v>1</v>
      </c>
      <c r="N4526" s="22">
        <v>3030</v>
      </c>
      <c r="O4526" s="22" t="s">
        <v>40</v>
      </c>
      <c r="P4526" s="22" t="s">
        <v>41</v>
      </c>
      <c r="Q4526" s="75">
        <v>35.950000000000003</v>
      </c>
      <c r="R4526" s="73">
        <v>0</v>
      </c>
      <c r="S4526" s="73">
        <v>15.700000000000003</v>
      </c>
    </row>
    <row r="4527" spans="1:19" x14ac:dyDescent="0.35">
      <c r="A4527" s="72">
        <v>41436</v>
      </c>
      <c r="B4527" s="22" t="s">
        <v>101</v>
      </c>
      <c r="C4527" s="72" t="s">
        <v>61</v>
      </c>
      <c r="D4527" s="60">
        <v>3116</v>
      </c>
      <c r="E4527" s="22">
        <v>44</v>
      </c>
      <c r="F4527" s="49" t="s">
        <v>11</v>
      </c>
      <c r="G4527" s="49" t="s">
        <v>5</v>
      </c>
      <c r="H4527" s="73">
        <v>38.950000000000003</v>
      </c>
      <c r="I4527" s="73" t="s">
        <v>81</v>
      </c>
      <c r="J4527" s="74">
        <v>0</v>
      </c>
      <c r="K4527" s="73">
        <v>38.950000000000003</v>
      </c>
      <c r="L4527" s="73">
        <v>24.76</v>
      </c>
      <c r="M4527" s="22">
        <v>35</v>
      </c>
      <c r="N4527" s="22">
        <v>3018</v>
      </c>
      <c r="O4527" s="22" t="s">
        <v>49</v>
      </c>
      <c r="P4527" s="22" t="s">
        <v>41</v>
      </c>
      <c r="Q4527" s="75">
        <v>1363.25</v>
      </c>
      <c r="R4527" s="73">
        <v>0</v>
      </c>
      <c r="S4527" s="73">
        <v>496.65000000000003</v>
      </c>
    </row>
    <row r="4528" spans="1:19" x14ac:dyDescent="0.35">
      <c r="A4528" s="72">
        <v>41436</v>
      </c>
      <c r="B4528" s="22" t="s">
        <v>101</v>
      </c>
      <c r="C4528" s="72" t="s">
        <v>61</v>
      </c>
      <c r="D4528" s="60">
        <v>3117</v>
      </c>
      <c r="E4528" s="22">
        <v>32</v>
      </c>
      <c r="F4528" s="49" t="s">
        <v>10</v>
      </c>
      <c r="G4528" s="49" t="s">
        <v>5</v>
      </c>
      <c r="H4528" s="73">
        <v>22.95</v>
      </c>
      <c r="I4528" s="73" t="s">
        <v>80</v>
      </c>
      <c r="J4528" s="74">
        <v>0</v>
      </c>
      <c r="K4528" s="73">
        <v>22.95</v>
      </c>
      <c r="L4528" s="73">
        <v>11.78</v>
      </c>
      <c r="M4528" s="22">
        <v>23</v>
      </c>
      <c r="N4528" s="22">
        <v>3026</v>
      </c>
      <c r="O4528" s="22" t="s">
        <v>51</v>
      </c>
      <c r="P4528" s="22" t="s">
        <v>41</v>
      </c>
      <c r="Q4528" s="75">
        <v>527.85</v>
      </c>
      <c r="R4528" s="73">
        <v>0</v>
      </c>
      <c r="S4528" s="73">
        <v>256.91000000000003</v>
      </c>
    </row>
    <row r="4529" spans="1:19" x14ac:dyDescent="0.35">
      <c r="A4529" s="72">
        <v>41436</v>
      </c>
      <c r="B4529" s="22" t="s">
        <v>101</v>
      </c>
      <c r="C4529" s="72" t="s">
        <v>61</v>
      </c>
      <c r="D4529" s="60">
        <v>3118</v>
      </c>
      <c r="E4529" s="22">
        <v>27</v>
      </c>
      <c r="F4529" s="49" t="s">
        <v>11</v>
      </c>
      <c r="G4529" s="49" t="s">
        <v>5</v>
      </c>
      <c r="H4529" s="73">
        <v>4.95</v>
      </c>
      <c r="I4529" s="73" t="s">
        <v>78</v>
      </c>
      <c r="J4529" s="74">
        <v>0</v>
      </c>
      <c r="K4529" s="73">
        <v>4.95</v>
      </c>
      <c r="L4529" s="73">
        <v>1.82</v>
      </c>
      <c r="M4529" s="22">
        <v>9</v>
      </c>
      <c r="N4529" s="22">
        <v>3028</v>
      </c>
      <c r="O4529" s="22" t="s">
        <v>39</v>
      </c>
      <c r="P4529" s="22" t="s">
        <v>27</v>
      </c>
      <c r="Q4529" s="75">
        <v>44.550000000000004</v>
      </c>
      <c r="R4529" s="73">
        <v>0</v>
      </c>
      <c r="S4529" s="73">
        <v>28.169999999999998</v>
      </c>
    </row>
    <row r="4530" spans="1:19" x14ac:dyDescent="0.35">
      <c r="A4530" s="72">
        <v>41436</v>
      </c>
      <c r="B4530" s="22" t="s">
        <v>101</v>
      </c>
      <c r="C4530" s="72" t="s">
        <v>61</v>
      </c>
      <c r="D4530" s="60">
        <v>3119</v>
      </c>
      <c r="E4530" s="22">
        <v>41</v>
      </c>
      <c r="F4530" s="49" t="s">
        <v>10</v>
      </c>
      <c r="G4530" s="49" t="s">
        <v>5</v>
      </c>
      <c r="H4530" s="73">
        <v>18.95</v>
      </c>
      <c r="I4530" s="73" t="s">
        <v>79</v>
      </c>
      <c r="J4530" s="74">
        <v>0</v>
      </c>
      <c r="K4530" s="73">
        <v>18.95</v>
      </c>
      <c r="L4530" s="73">
        <v>9.98</v>
      </c>
      <c r="M4530" s="22">
        <v>19</v>
      </c>
      <c r="N4530" s="22">
        <v>3017</v>
      </c>
      <c r="O4530" s="22" t="s">
        <v>32</v>
      </c>
      <c r="P4530" s="22" t="s">
        <v>29</v>
      </c>
      <c r="Q4530" s="75">
        <v>360.05</v>
      </c>
      <c r="R4530" s="73">
        <v>0</v>
      </c>
      <c r="S4530" s="73">
        <v>170.42999999999998</v>
      </c>
    </row>
    <row r="4531" spans="1:19" x14ac:dyDescent="0.35">
      <c r="A4531" s="72">
        <v>41436</v>
      </c>
      <c r="B4531" s="22" t="s">
        <v>101</v>
      </c>
      <c r="C4531" s="72" t="s">
        <v>61</v>
      </c>
      <c r="D4531" s="60">
        <v>3120</v>
      </c>
      <c r="E4531" s="22">
        <v>4</v>
      </c>
      <c r="F4531" s="49" t="s">
        <v>11</v>
      </c>
      <c r="G4531" s="49" t="s">
        <v>5</v>
      </c>
      <c r="H4531" s="73">
        <v>73.95</v>
      </c>
      <c r="I4531" s="73" t="s">
        <v>83</v>
      </c>
      <c r="J4531" s="74">
        <v>0</v>
      </c>
      <c r="K4531" s="73">
        <v>73.95</v>
      </c>
      <c r="L4531" s="73">
        <v>38.86</v>
      </c>
      <c r="M4531" s="22">
        <v>1</v>
      </c>
      <c r="N4531" s="22">
        <v>3024</v>
      </c>
      <c r="O4531" s="22" t="s">
        <v>47</v>
      </c>
      <c r="P4531" s="22" t="s">
        <v>41</v>
      </c>
      <c r="Q4531" s="75">
        <v>73.95</v>
      </c>
      <c r="R4531" s="73">
        <v>0</v>
      </c>
      <c r="S4531" s="73">
        <v>35.090000000000003</v>
      </c>
    </row>
    <row r="4532" spans="1:19" x14ac:dyDescent="0.35">
      <c r="A4532" s="72">
        <v>41436</v>
      </c>
      <c r="B4532" s="22" t="s">
        <v>101</v>
      </c>
      <c r="C4532" s="72" t="s">
        <v>61</v>
      </c>
      <c r="D4532" s="60">
        <v>3120</v>
      </c>
      <c r="E4532" s="22">
        <v>16</v>
      </c>
      <c r="F4532" s="49" t="s">
        <v>11</v>
      </c>
      <c r="G4532" s="49" t="s">
        <v>5</v>
      </c>
      <c r="H4532" s="73">
        <v>27.95</v>
      </c>
      <c r="I4532" s="73" t="s">
        <v>80</v>
      </c>
      <c r="J4532" s="74">
        <v>0</v>
      </c>
      <c r="K4532" s="73">
        <v>27.95</v>
      </c>
      <c r="L4532" s="73">
        <v>15.85</v>
      </c>
      <c r="M4532" s="22">
        <v>4</v>
      </c>
      <c r="N4532" s="22">
        <v>3024</v>
      </c>
      <c r="O4532" s="22" t="s">
        <v>47</v>
      </c>
      <c r="P4532" s="22" t="s">
        <v>41</v>
      </c>
      <c r="Q4532" s="75">
        <v>111.8</v>
      </c>
      <c r="R4532" s="73">
        <v>0</v>
      </c>
      <c r="S4532" s="73">
        <v>48.4</v>
      </c>
    </row>
    <row r="4533" spans="1:19" x14ac:dyDescent="0.35">
      <c r="A4533" s="72">
        <v>41436</v>
      </c>
      <c r="B4533" s="22" t="s">
        <v>101</v>
      </c>
      <c r="C4533" s="72" t="s">
        <v>61</v>
      </c>
      <c r="D4533" s="60">
        <v>3121</v>
      </c>
      <c r="E4533" s="22">
        <v>20</v>
      </c>
      <c r="F4533" s="49" t="s">
        <v>10</v>
      </c>
      <c r="G4533" s="49" t="s">
        <v>5</v>
      </c>
      <c r="H4533" s="73">
        <v>16.95</v>
      </c>
      <c r="I4533" s="73" t="s">
        <v>79</v>
      </c>
      <c r="J4533" s="74">
        <v>0</v>
      </c>
      <c r="K4533" s="73">
        <v>16.95</v>
      </c>
      <c r="L4533" s="73">
        <v>6.76</v>
      </c>
      <c r="M4533" s="22">
        <v>13</v>
      </c>
      <c r="N4533" s="22">
        <v>3029</v>
      </c>
      <c r="O4533" s="22" t="s">
        <v>46</v>
      </c>
      <c r="P4533" s="22" t="s">
        <v>23</v>
      </c>
      <c r="Q4533" s="75">
        <v>220.35</v>
      </c>
      <c r="R4533" s="73">
        <v>0</v>
      </c>
      <c r="S4533" s="73">
        <v>132.47</v>
      </c>
    </row>
    <row r="4534" spans="1:19" x14ac:dyDescent="0.35">
      <c r="A4534" s="72">
        <v>41436</v>
      </c>
      <c r="B4534" s="22" t="s">
        <v>101</v>
      </c>
      <c r="C4534" s="72" t="s">
        <v>61</v>
      </c>
      <c r="D4534" s="60">
        <v>3122</v>
      </c>
      <c r="E4534" s="22">
        <v>39</v>
      </c>
      <c r="F4534" s="49" t="s">
        <v>11</v>
      </c>
      <c r="G4534" s="49" t="s">
        <v>5</v>
      </c>
      <c r="H4534" s="73">
        <v>26.95</v>
      </c>
      <c r="I4534" s="73" t="s">
        <v>80</v>
      </c>
      <c r="J4534" s="74">
        <v>0</v>
      </c>
      <c r="K4534" s="73">
        <v>26.95</v>
      </c>
      <c r="L4534" s="73">
        <v>12.24</v>
      </c>
      <c r="M4534" s="22">
        <v>2</v>
      </c>
      <c r="N4534" s="22">
        <v>3019</v>
      </c>
      <c r="O4534" s="22" t="s">
        <v>28</v>
      </c>
      <c r="P4534" s="22" t="s">
        <v>29</v>
      </c>
      <c r="Q4534" s="75">
        <v>53.9</v>
      </c>
      <c r="R4534" s="73">
        <v>0</v>
      </c>
      <c r="S4534" s="73">
        <v>29.419999999999998</v>
      </c>
    </row>
    <row r="4535" spans="1:19" x14ac:dyDescent="0.35">
      <c r="A4535" s="72">
        <v>41436</v>
      </c>
      <c r="B4535" s="22" t="s">
        <v>101</v>
      </c>
      <c r="C4535" s="72" t="s">
        <v>61</v>
      </c>
      <c r="D4535" s="60">
        <v>3123</v>
      </c>
      <c r="E4535" s="22">
        <v>19</v>
      </c>
      <c r="F4535" s="49" t="s">
        <v>11</v>
      </c>
      <c r="G4535" s="49" t="s">
        <v>5</v>
      </c>
      <c r="H4535" s="73">
        <v>49.95</v>
      </c>
      <c r="I4535" s="73" t="s">
        <v>82</v>
      </c>
      <c r="J4535" s="74">
        <v>0</v>
      </c>
      <c r="K4535" s="73">
        <v>49.95</v>
      </c>
      <c r="L4535" s="73">
        <v>24.77</v>
      </c>
      <c r="M4535" s="22">
        <v>14</v>
      </c>
      <c r="N4535" s="22">
        <v>3024</v>
      </c>
      <c r="O4535" s="22" t="s">
        <v>47</v>
      </c>
      <c r="P4535" s="22" t="s">
        <v>41</v>
      </c>
      <c r="Q4535" s="75">
        <v>699.30000000000007</v>
      </c>
      <c r="R4535" s="73">
        <v>0</v>
      </c>
      <c r="S4535" s="73">
        <v>352.52000000000004</v>
      </c>
    </row>
    <row r="4536" spans="1:19" x14ac:dyDescent="0.35">
      <c r="A4536" s="72">
        <v>41436</v>
      </c>
      <c r="B4536" s="22" t="s">
        <v>101</v>
      </c>
      <c r="C4536" s="72" t="s">
        <v>61</v>
      </c>
      <c r="D4536" s="60">
        <v>3124</v>
      </c>
      <c r="E4536" s="22">
        <v>36</v>
      </c>
      <c r="F4536" s="49" t="s">
        <v>10</v>
      </c>
      <c r="G4536" s="49" t="s">
        <v>5</v>
      </c>
      <c r="H4536" s="73">
        <v>26.95</v>
      </c>
      <c r="I4536" s="73" t="s">
        <v>80</v>
      </c>
      <c r="J4536" s="74">
        <v>0</v>
      </c>
      <c r="K4536" s="73">
        <v>26.95</v>
      </c>
      <c r="L4536" s="73">
        <v>12.53</v>
      </c>
      <c r="M4536" s="22">
        <v>4</v>
      </c>
      <c r="N4536" s="22">
        <v>3026</v>
      </c>
      <c r="O4536" s="22" t="s">
        <v>51</v>
      </c>
      <c r="P4536" s="22" t="s">
        <v>41</v>
      </c>
      <c r="Q4536" s="75">
        <v>107.8</v>
      </c>
      <c r="R4536" s="73">
        <v>0</v>
      </c>
      <c r="S4536" s="73">
        <v>57.68</v>
      </c>
    </row>
    <row r="4537" spans="1:19" x14ac:dyDescent="0.35">
      <c r="A4537" s="72">
        <v>41436</v>
      </c>
      <c r="B4537" s="22" t="s">
        <v>101</v>
      </c>
      <c r="C4537" s="72" t="s">
        <v>61</v>
      </c>
      <c r="D4537" s="60">
        <v>3125</v>
      </c>
      <c r="E4537" s="22">
        <v>33</v>
      </c>
      <c r="F4537" s="49" t="s">
        <v>11</v>
      </c>
      <c r="G4537" s="49" t="s">
        <v>5</v>
      </c>
      <c r="H4537" s="73">
        <v>19.95</v>
      </c>
      <c r="I4537" s="73" t="s">
        <v>79</v>
      </c>
      <c r="J4537" s="74">
        <v>0</v>
      </c>
      <c r="K4537" s="73">
        <v>19.95</v>
      </c>
      <c r="L4537" s="73">
        <v>9.7799999999999994</v>
      </c>
      <c r="M4537" s="22">
        <v>10</v>
      </c>
      <c r="N4537" s="22">
        <v>3014</v>
      </c>
      <c r="O4537" s="22" t="s">
        <v>24</v>
      </c>
      <c r="P4537" s="22" t="s">
        <v>25</v>
      </c>
      <c r="Q4537" s="75">
        <v>199.5</v>
      </c>
      <c r="R4537" s="73">
        <v>0</v>
      </c>
      <c r="S4537" s="73">
        <v>101.7</v>
      </c>
    </row>
    <row r="4538" spans="1:19" x14ac:dyDescent="0.35">
      <c r="A4538" s="72">
        <v>41436</v>
      </c>
      <c r="B4538" s="22" t="s">
        <v>101</v>
      </c>
      <c r="C4538" s="72" t="s">
        <v>61</v>
      </c>
      <c r="D4538" s="60">
        <v>3126</v>
      </c>
      <c r="E4538" s="22">
        <v>16</v>
      </c>
      <c r="F4538" s="49" t="s">
        <v>10</v>
      </c>
      <c r="G4538" s="49" t="s">
        <v>5</v>
      </c>
      <c r="H4538" s="73">
        <v>27.95</v>
      </c>
      <c r="I4538" s="73" t="s">
        <v>80</v>
      </c>
      <c r="J4538" s="74">
        <v>0</v>
      </c>
      <c r="K4538" s="73">
        <v>27.95</v>
      </c>
      <c r="L4538" s="73">
        <v>15.85</v>
      </c>
      <c r="M4538" s="22">
        <v>1</v>
      </c>
      <c r="N4538" s="22">
        <v>3018</v>
      </c>
      <c r="O4538" s="22" t="s">
        <v>49</v>
      </c>
      <c r="P4538" s="22" t="s">
        <v>41</v>
      </c>
      <c r="Q4538" s="75">
        <v>27.95</v>
      </c>
      <c r="R4538" s="73">
        <v>0</v>
      </c>
      <c r="S4538" s="73">
        <v>12.1</v>
      </c>
    </row>
    <row r="4539" spans="1:19" x14ac:dyDescent="0.35">
      <c r="A4539" s="72">
        <v>41437</v>
      </c>
      <c r="B4539" s="22" t="s">
        <v>102</v>
      </c>
      <c r="C4539" s="72" t="s">
        <v>61</v>
      </c>
      <c r="D4539" s="60">
        <v>3127</v>
      </c>
      <c r="E4539" s="22">
        <v>13</v>
      </c>
      <c r="F4539" s="49" t="s">
        <v>9</v>
      </c>
      <c r="G4539" s="49" t="s">
        <v>5</v>
      </c>
      <c r="H4539" s="73">
        <v>26.95</v>
      </c>
      <c r="I4539" s="73" t="s">
        <v>80</v>
      </c>
      <c r="J4539" s="74">
        <v>0</v>
      </c>
      <c r="K4539" s="73">
        <v>26.95</v>
      </c>
      <c r="L4539" s="73">
        <v>13.26</v>
      </c>
      <c r="M4539" s="22">
        <v>10</v>
      </c>
      <c r="N4539" s="22">
        <v>3017</v>
      </c>
      <c r="O4539" s="22" t="s">
        <v>32</v>
      </c>
      <c r="P4539" s="22" t="s">
        <v>29</v>
      </c>
      <c r="Q4539" s="75">
        <v>269.5</v>
      </c>
      <c r="R4539" s="73">
        <v>0</v>
      </c>
      <c r="S4539" s="73">
        <v>136.9</v>
      </c>
    </row>
    <row r="4540" spans="1:19" x14ac:dyDescent="0.35">
      <c r="A4540" s="72">
        <v>41437</v>
      </c>
      <c r="B4540" s="22" t="s">
        <v>102</v>
      </c>
      <c r="C4540" s="72" t="s">
        <v>61</v>
      </c>
      <c r="D4540" s="60">
        <v>3127</v>
      </c>
      <c r="E4540" s="22">
        <v>23</v>
      </c>
      <c r="F4540" s="49" t="s">
        <v>9</v>
      </c>
      <c r="G4540" s="49" t="s">
        <v>5</v>
      </c>
      <c r="H4540" s="73">
        <v>2.95</v>
      </c>
      <c r="I4540" s="73" t="s">
        <v>78</v>
      </c>
      <c r="J4540" s="74">
        <v>0</v>
      </c>
      <c r="K4540" s="73">
        <v>2.95</v>
      </c>
      <c r="L4540" s="73">
        <v>1.68</v>
      </c>
      <c r="M4540" s="22">
        <v>5</v>
      </c>
      <c r="N4540" s="22">
        <v>3017</v>
      </c>
      <c r="O4540" s="22" t="s">
        <v>32</v>
      </c>
      <c r="P4540" s="22" t="s">
        <v>29</v>
      </c>
      <c r="Q4540" s="75">
        <v>14.75</v>
      </c>
      <c r="R4540" s="73">
        <v>0</v>
      </c>
      <c r="S4540" s="73">
        <v>6.3500000000000014</v>
      </c>
    </row>
    <row r="4541" spans="1:19" x14ac:dyDescent="0.35">
      <c r="A4541" s="72">
        <v>41437</v>
      </c>
      <c r="B4541" s="22" t="s">
        <v>102</v>
      </c>
      <c r="C4541" s="72" t="s">
        <v>61</v>
      </c>
      <c r="D4541" s="60">
        <v>3127</v>
      </c>
      <c r="E4541" s="22">
        <v>7</v>
      </c>
      <c r="F4541" s="49" t="s">
        <v>9</v>
      </c>
      <c r="G4541" s="49" t="s">
        <v>5</v>
      </c>
      <c r="H4541" s="73">
        <v>20.95</v>
      </c>
      <c r="I4541" s="73" t="s">
        <v>80</v>
      </c>
      <c r="J4541" s="74">
        <v>0</v>
      </c>
      <c r="K4541" s="73">
        <v>20.95</v>
      </c>
      <c r="L4541" s="73">
        <v>10.039999999999999</v>
      </c>
      <c r="M4541" s="22">
        <v>4</v>
      </c>
      <c r="N4541" s="22">
        <v>3017</v>
      </c>
      <c r="O4541" s="22" t="s">
        <v>32</v>
      </c>
      <c r="P4541" s="22" t="s">
        <v>29</v>
      </c>
      <c r="Q4541" s="75">
        <v>83.8</v>
      </c>
      <c r="R4541" s="73">
        <v>0</v>
      </c>
      <c r="S4541" s="73">
        <v>43.64</v>
      </c>
    </row>
    <row r="4542" spans="1:19" x14ac:dyDescent="0.35">
      <c r="A4542" s="72">
        <v>41437</v>
      </c>
      <c r="B4542" s="22" t="s">
        <v>102</v>
      </c>
      <c r="C4542" s="72" t="s">
        <v>61</v>
      </c>
      <c r="D4542" s="60">
        <v>3127</v>
      </c>
      <c r="E4542" s="22">
        <v>26</v>
      </c>
      <c r="F4542" s="49" t="s">
        <v>9</v>
      </c>
      <c r="G4542" s="49" t="s">
        <v>5</v>
      </c>
      <c r="H4542" s="73">
        <v>0.95</v>
      </c>
      <c r="I4542" s="73" t="s">
        <v>78</v>
      </c>
      <c r="J4542" s="74">
        <v>0</v>
      </c>
      <c r="K4542" s="73">
        <v>0.95</v>
      </c>
      <c r="L4542" s="73">
        <v>0.42</v>
      </c>
      <c r="M4542" s="22">
        <v>9</v>
      </c>
      <c r="N4542" s="22">
        <v>3017</v>
      </c>
      <c r="O4542" s="22" t="s">
        <v>32</v>
      </c>
      <c r="P4542" s="22" t="s">
        <v>29</v>
      </c>
      <c r="Q4542" s="75">
        <v>8.5499999999999989</v>
      </c>
      <c r="R4542" s="73">
        <v>0</v>
      </c>
      <c r="S4542" s="73">
        <v>4.7700000000000005</v>
      </c>
    </row>
    <row r="4543" spans="1:19" x14ac:dyDescent="0.35">
      <c r="A4543" s="72">
        <v>41437</v>
      </c>
      <c r="B4543" s="22" t="s">
        <v>102</v>
      </c>
      <c r="C4543" s="72" t="s">
        <v>61</v>
      </c>
      <c r="D4543" s="60">
        <v>3127</v>
      </c>
      <c r="E4543" s="22">
        <v>21</v>
      </c>
      <c r="F4543" s="49" t="s">
        <v>9</v>
      </c>
      <c r="G4543" s="49" t="s">
        <v>5</v>
      </c>
      <c r="H4543" s="73">
        <v>26.95</v>
      </c>
      <c r="I4543" s="73" t="s">
        <v>80</v>
      </c>
      <c r="J4543" s="74">
        <v>0</v>
      </c>
      <c r="K4543" s="73">
        <v>26.95</v>
      </c>
      <c r="L4543" s="73">
        <v>12.42</v>
      </c>
      <c r="M4543" s="22">
        <v>22</v>
      </c>
      <c r="N4543" s="22">
        <v>3017</v>
      </c>
      <c r="O4543" s="22" t="s">
        <v>32</v>
      </c>
      <c r="P4543" s="22" t="s">
        <v>29</v>
      </c>
      <c r="Q4543" s="75">
        <v>592.9</v>
      </c>
      <c r="R4543" s="73">
        <v>0</v>
      </c>
      <c r="S4543" s="73">
        <v>319.65999999999997</v>
      </c>
    </row>
    <row r="4544" spans="1:19" x14ac:dyDescent="0.35">
      <c r="A4544" s="72">
        <v>41437</v>
      </c>
      <c r="B4544" s="22" t="s">
        <v>102</v>
      </c>
      <c r="C4544" s="72" t="s">
        <v>61</v>
      </c>
      <c r="D4544" s="60">
        <v>3127</v>
      </c>
      <c r="E4544" s="22">
        <v>34</v>
      </c>
      <c r="F4544" s="49" t="s">
        <v>9</v>
      </c>
      <c r="G4544" s="49" t="s">
        <v>5</v>
      </c>
      <c r="H4544" s="73">
        <v>37.950000000000003</v>
      </c>
      <c r="I4544" s="73" t="s">
        <v>81</v>
      </c>
      <c r="J4544" s="74">
        <v>0</v>
      </c>
      <c r="K4544" s="73">
        <v>37.950000000000003</v>
      </c>
      <c r="L4544" s="73">
        <v>15.35</v>
      </c>
      <c r="M4544" s="22">
        <v>12</v>
      </c>
      <c r="N4544" s="22">
        <v>3017</v>
      </c>
      <c r="O4544" s="22" t="s">
        <v>32</v>
      </c>
      <c r="P4544" s="22" t="s">
        <v>29</v>
      </c>
      <c r="Q4544" s="75">
        <v>455.40000000000003</v>
      </c>
      <c r="R4544" s="73">
        <v>0</v>
      </c>
      <c r="S4544" s="73">
        <v>271.20000000000005</v>
      </c>
    </row>
    <row r="4545" spans="1:19" x14ac:dyDescent="0.35">
      <c r="A4545" s="72">
        <v>41437</v>
      </c>
      <c r="B4545" s="22" t="s">
        <v>102</v>
      </c>
      <c r="C4545" s="72" t="s">
        <v>61</v>
      </c>
      <c r="D4545" s="60">
        <v>3128</v>
      </c>
      <c r="E4545" s="22">
        <v>41</v>
      </c>
      <c r="F4545" s="49" t="s">
        <v>7</v>
      </c>
      <c r="G4545" s="49" t="s">
        <v>5</v>
      </c>
      <c r="H4545" s="73">
        <v>18.95</v>
      </c>
      <c r="I4545" s="73" t="s">
        <v>79</v>
      </c>
      <c r="J4545" s="74">
        <v>0</v>
      </c>
      <c r="K4545" s="73">
        <v>18.95</v>
      </c>
      <c r="L4545" s="73">
        <v>9.98</v>
      </c>
      <c r="M4545" s="22">
        <v>6</v>
      </c>
      <c r="N4545" s="22">
        <v>3019</v>
      </c>
      <c r="O4545" s="22" t="s">
        <v>28</v>
      </c>
      <c r="P4545" s="22" t="s">
        <v>29</v>
      </c>
      <c r="Q4545" s="75">
        <v>113.69999999999999</v>
      </c>
      <c r="R4545" s="73">
        <v>0</v>
      </c>
      <c r="S4545" s="73">
        <v>53.819999999999993</v>
      </c>
    </row>
    <row r="4546" spans="1:19" x14ac:dyDescent="0.35">
      <c r="A4546" s="72">
        <v>41437</v>
      </c>
      <c r="B4546" s="22" t="s">
        <v>102</v>
      </c>
      <c r="C4546" s="72" t="s">
        <v>61</v>
      </c>
      <c r="D4546" s="60">
        <v>3128</v>
      </c>
      <c r="E4546" s="22">
        <v>8</v>
      </c>
      <c r="F4546" s="49" t="s">
        <v>7</v>
      </c>
      <c r="G4546" s="49" t="s">
        <v>5</v>
      </c>
      <c r="H4546" s="73">
        <v>7.95</v>
      </c>
      <c r="I4546" s="73" t="s">
        <v>78</v>
      </c>
      <c r="J4546" s="74">
        <v>0</v>
      </c>
      <c r="K4546" s="73">
        <v>7.95</v>
      </c>
      <c r="L4546" s="73">
        <v>4.53</v>
      </c>
      <c r="M4546" s="22">
        <v>35</v>
      </c>
      <c r="N4546" s="22">
        <v>3019</v>
      </c>
      <c r="O4546" s="22" t="s">
        <v>28</v>
      </c>
      <c r="P4546" s="22" t="s">
        <v>29</v>
      </c>
      <c r="Q4546" s="75">
        <v>278.25</v>
      </c>
      <c r="R4546" s="73">
        <v>0</v>
      </c>
      <c r="S4546" s="73">
        <v>119.7</v>
      </c>
    </row>
    <row r="4547" spans="1:19" x14ac:dyDescent="0.35">
      <c r="A4547" s="72">
        <v>41437</v>
      </c>
      <c r="B4547" s="22" t="s">
        <v>102</v>
      </c>
      <c r="C4547" s="72" t="s">
        <v>61</v>
      </c>
      <c r="D4547" s="60">
        <v>3129</v>
      </c>
      <c r="E4547" s="22">
        <v>11</v>
      </c>
      <c r="F4547" s="49" t="s">
        <v>9</v>
      </c>
      <c r="G4547" s="49" t="s">
        <v>5</v>
      </c>
      <c r="H4547" s="73">
        <v>65.95</v>
      </c>
      <c r="I4547" s="73" t="s">
        <v>83</v>
      </c>
      <c r="J4547" s="74">
        <v>0</v>
      </c>
      <c r="K4547" s="73">
        <v>65.95</v>
      </c>
      <c r="L4547" s="73">
        <v>37.97</v>
      </c>
      <c r="M4547" s="22">
        <v>9</v>
      </c>
      <c r="N4547" s="22">
        <v>3023</v>
      </c>
      <c r="O4547" s="22" t="s">
        <v>38</v>
      </c>
      <c r="P4547" s="22" t="s">
        <v>23</v>
      </c>
      <c r="Q4547" s="75">
        <v>593.55000000000007</v>
      </c>
      <c r="R4547" s="73">
        <v>0</v>
      </c>
      <c r="S4547" s="73">
        <v>251.82000000000005</v>
      </c>
    </row>
    <row r="4548" spans="1:19" x14ac:dyDescent="0.35">
      <c r="A4548" s="72">
        <v>41437</v>
      </c>
      <c r="B4548" s="22" t="s">
        <v>102</v>
      </c>
      <c r="C4548" s="72" t="s">
        <v>61</v>
      </c>
      <c r="D4548" s="60">
        <v>3129</v>
      </c>
      <c r="E4548" s="22">
        <v>29</v>
      </c>
      <c r="F4548" s="49" t="s">
        <v>9</v>
      </c>
      <c r="G4548" s="49" t="s">
        <v>5</v>
      </c>
      <c r="H4548" s="73">
        <v>40.950000000000003</v>
      </c>
      <c r="I4548" s="73" t="s">
        <v>82</v>
      </c>
      <c r="J4548" s="74">
        <v>0</v>
      </c>
      <c r="K4548" s="73">
        <v>40.950000000000003</v>
      </c>
      <c r="L4548" s="73">
        <v>15.51</v>
      </c>
      <c r="M4548" s="22">
        <v>1</v>
      </c>
      <c r="N4548" s="22">
        <v>3023</v>
      </c>
      <c r="O4548" s="22" t="s">
        <v>38</v>
      </c>
      <c r="P4548" s="22" t="s">
        <v>23</v>
      </c>
      <c r="Q4548" s="75">
        <v>40.950000000000003</v>
      </c>
      <c r="R4548" s="73">
        <v>0</v>
      </c>
      <c r="S4548" s="73">
        <v>25.440000000000005</v>
      </c>
    </row>
    <row r="4549" spans="1:19" x14ac:dyDescent="0.35">
      <c r="A4549" s="72">
        <v>41437</v>
      </c>
      <c r="B4549" s="22" t="s">
        <v>102</v>
      </c>
      <c r="C4549" s="72" t="s">
        <v>61</v>
      </c>
      <c r="D4549" s="60">
        <v>3130</v>
      </c>
      <c r="E4549" s="22">
        <v>15</v>
      </c>
      <c r="F4549" s="49" t="s">
        <v>7</v>
      </c>
      <c r="G4549" s="49" t="s">
        <v>5</v>
      </c>
      <c r="H4549" s="73">
        <v>28.95</v>
      </c>
      <c r="I4549" s="73" t="s">
        <v>80</v>
      </c>
      <c r="J4549" s="74">
        <v>0</v>
      </c>
      <c r="K4549" s="73">
        <v>28.95</v>
      </c>
      <c r="L4549" s="73">
        <v>17.53</v>
      </c>
      <c r="M4549" s="22">
        <v>23</v>
      </c>
      <c r="N4549" s="22">
        <v>3033</v>
      </c>
      <c r="O4549" s="22" t="s">
        <v>22</v>
      </c>
      <c r="P4549" s="22" t="s">
        <v>23</v>
      </c>
      <c r="Q4549" s="75">
        <v>665.85</v>
      </c>
      <c r="R4549" s="73">
        <v>0</v>
      </c>
      <c r="S4549" s="73">
        <v>262.65999999999997</v>
      </c>
    </row>
    <row r="4550" spans="1:19" x14ac:dyDescent="0.35">
      <c r="A4550" s="72">
        <v>41437</v>
      </c>
      <c r="B4550" s="22" t="s">
        <v>102</v>
      </c>
      <c r="C4550" s="72" t="s">
        <v>61</v>
      </c>
      <c r="D4550" s="60">
        <v>3131</v>
      </c>
      <c r="E4550" s="22">
        <v>17</v>
      </c>
      <c r="F4550" s="49" t="s">
        <v>7</v>
      </c>
      <c r="G4550" s="49" t="s">
        <v>5</v>
      </c>
      <c r="H4550" s="73">
        <v>49.95</v>
      </c>
      <c r="I4550" s="73" t="s">
        <v>82</v>
      </c>
      <c r="J4550" s="74">
        <v>0</v>
      </c>
      <c r="K4550" s="73">
        <v>49.95</v>
      </c>
      <c r="L4550" s="73">
        <v>23.93</v>
      </c>
      <c r="M4550" s="22">
        <v>33</v>
      </c>
      <c r="N4550" s="22">
        <v>3029</v>
      </c>
      <c r="O4550" s="22" t="s">
        <v>46</v>
      </c>
      <c r="P4550" s="22" t="s">
        <v>23</v>
      </c>
      <c r="Q4550" s="75">
        <v>1648.3500000000001</v>
      </c>
      <c r="R4550" s="73">
        <v>0</v>
      </c>
      <c r="S4550" s="73">
        <v>858.66000000000008</v>
      </c>
    </row>
    <row r="4551" spans="1:19" x14ac:dyDescent="0.35">
      <c r="A4551" s="72">
        <v>41437</v>
      </c>
      <c r="B4551" s="22" t="s">
        <v>102</v>
      </c>
      <c r="C4551" s="72" t="s">
        <v>61</v>
      </c>
      <c r="D4551" s="60">
        <v>3131</v>
      </c>
      <c r="E4551" s="22">
        <v>22</v>
      </c>
      <c r="F4551" s="49" t="s">
        <v>7</v>
      </c>
      <c r="G4551" s="49" t="s">
        <v>5</v>
      </c>
      <c r="H4551" s="73">
        <v>0.95</v>
      </c>
      <c r="I4551" s="73" t="s">
        <v>78</v>
      </c>
      <c r="J4551" s="74">
        <v>0</v>
      </c>
      <c r="K4551" s="73">
        <v>0.95</v>
      </c>
      <c r="L4551" s="73">
        <v>0.56999999999999995</v>
      </c>
      <c r="M4551" s="22">
        <v>4</v>
      </c>
      <c r="N4551" s="22">
        <v>3029</v>
      </c>
      <c r="O4551" s="22" t="s">
        <v>46</v>
      </c>
      <c r="P4551" s="22" t="s">
        <v>23</v>
      </c>
      <c r="Q4551" s="75">
        <v>3.8</v>
      </c>
      <c r="R4551" s="73">
        <v>0</v>
      </c>
      <c r="S4551" s="73">
        <v>1.52</v>
      </c>
    </row>
    <row r="4552" spans="1:19" x14ac:dyDescent="0.35">
      <c r="A4552" s="72">
        <v>41437</v>
      </c>
      <c r="B4552" s="22" t="s">
        <v>102</v>
      </c>
      <c r="C4552" s="72" t="s">
        <v>61</v>
      </c>
      <c r="D4552" s="60">
        <v>3132</v>
      </c>
      <c r="E4552" s="22">
        <v>44</v>
      </c>
      <c r="F4552" s="49" t="s">
        <v>9</v>
      </c>
      <c r="G4552" s="49" t="s">
        <v>5</v>
      </c>
      <c r="H4552" s="73">
        <v>38.950000000000003</v>
      </c>
      <c r="I4552" s="73" t="s">
        <v>81</v>
      </c>
      <c r="J4552" s="74">
        <v>0</v>
      </c>
      <c r="K4552" s="73">
        <v>38.950000000000003</v>
      </c>
      <c r="L4552" s="73">
        <v>24.76</v>
      </c>
      <c r="M4552" s="22">
        <v>17</v>
      </c>
      <c r="N4552" s="22">
        <v>3012</v>
      </c>
      <c r="O4552" s="22" t="s">
        <v>36</v>
      </c>
      <c r="P4552" s="22" t="s">
        <v>34</v>
      </c>
      <c r="Q4552" s="75">
        <v>662.15000000000009</v>
      </c>
      <c r="R4552" s="73">
        <v>0</v>
      </c>
      <c r="S4552" s="73">
        <v>241.23000000000002</v>
      </c>
    </row>
    <row r="4553" spans="1:19" x14ac:dyDescent="0.35">
      <c r="A4553" s="72">
        <v>41437</v>
      </c>
      <c r="B4553" s="22" t="s">
        <v>102</v>
      </c>
      <c r="C4553" s="72" t="s">
        <v>61</v>
      </c>
      <c r="D4553" s="60">
        <v>3133</v>
      </c>
      <c r="E4553" s="22">
        <v>19</v>
      </c>
      <c r="F4553" s="49" t="s">
        <v>7</v>
      </c>
      <c r="G4553" s="49" t="s">
        <v>5</v>
      </c>
      <c r="H4553" s="73">
        <v>49.95</v>
      </c>
      <c r="I4553" s="73" t="s">
        <v>82</v>
      </c>
      <c r="J4553" s="74">
        <v>0.1</v>
      </c>
      <c r="K4553" s="73">
        <v>44.96</v>
      </c>
      <c r="L4553" s="73">
        <v>24.77</v>
      </c>
      <c r="M4553" s="22">
        <v>25</v>
      </c>
      <c r="N4553" s="22">
        <v>3015</v>
      </c>
      <c r="O4553" s="22" t="s">
        <v>37</v>
      </c>
      <c r="P4553" s="22" t="s">
        <v>29</v>
      </c>
      <c r="Q4553" s="75">
        <v>1124</v>
      </c>
      <c r="R4553" s="73">
        <v>4.990000000000002</v>
      </c>
      <c r="S4553" s="73">
        <v>504.75000000000006</v>
      </c>
    </row>
    <row r="4554" spans="1:19" x14ac:dyDescent="0.35">
      <c r="A4554" s="72">
        <v>41437</v>
      </c>
      <c r="B4554" s="22" t="s">
        <v>102</v>
      </c>
      <c r="C4554" s="72" t="s">
        <v>61</v>
      </c>
      <c r="D4554" s="60">
        <v>3134</v>
      </c>
      <c r="E4554" s="22">
        <v>37</v>
      </c>
      <c r="F4554" s="49" t="s">
        <v>9</v>
      </c>
      <c r="G4554" s="49" t="s">
        <v>5</v>
      </c>
      <c r="H4554" s="73">
        <v>24.95</v>
      </c>
      <c r="I4554" s="73" t="s">
        <v>80</v>
      </c>
      <c r="J4554" s="74">
        <v>0.1</v>
      </c>
      <c r="K4554" s="73">
        <v>22.46</v>
      </c>
      <c r="L4554" s="73">
        <v>9.3800000000000008</v>
      </c>
      <c r="M4554" s="22">
        <v>11</v>
      </c>
      <c r="N4554" s="22">
        <v>3022</v>
      </c>
      <c r="O4554" s="22" t="s">
        <v>43</v>
      </c>
      <c r="P4554" s="22" t="s">
        <v>44</v>
      </c>
      <c r="Q4554" s="75">
        <v>247.06</v>
      </c>
      <c r="R4554" s="73">
        <v>2.4899999999999984</v>
      </c>
      <c r="S4554" s="73">
        <v>143.88</v>
      </c>
    </row>
    <row r="4555" spans="1:19" x14ac:dyDescent="0.35">
      <c r="A4555" s="72">
        <v>41437</v>
      </c>
      <c r="B4555" s="22" t="s">
        <v>102</v>
      </c>
      <c r="C4555" s="72" t="s">
        <v>61</v>
      </c>
      <c r="D4555" s="60">
        <v>3135</v>
      </c>
      <c r="E4555" s="22">
        <v>33</v>
      </c>
      <c r="F4555" s="49" t="s">
        <v>7</v>
      </c>
      <c r="G4555" s="49" t="s">
        <v>5</v>
      </c>
      <c r="H4555" s="73">
        <v>19.95</v>
      </c>
      <c r="I4555" s="73" t="s">
        <v>79</v>
      </c>
      <c r="J4555" s="74">
        <v>0</v>
      </c>
      <c r="K4555" s="73">
        <v>19.95</v>
      </c>
      <c r="L4555" s="73">
        <v>9.7799999999999994</v>
      </c>
      <c r="M4555" s="22">
        <v>13</v>
      </c>
      <c r="N4555" s="22">
        <v>3022</v>
      </c>
      <c r="O4555" s="22" t="s">
        <v>43</v>
      </c>
      <c r="P4555" s="22" t="s">
        <v>44</v>
      </c>
      <c r="Q4555" s="75">
        <v>259.34999999999997</v>
      </c>
      <c r="R4555" s="73">
        <v>0</v>
      </c>
      <c r="S4555" s="73">
        <v>132.21</v>
      </c>
    </row>
    <row r="4556" spans="1:19" x14ac:dyDescent="0.35">
      <c r="A4556" s="72">
        <v>41437</v>
      </c>
      <c r="B4556" s="22" t="s">
        <v>102</v>
      </c>
      <c r="C4556" s="72" t="s">
        <v>61</v>
      </c>
      <c r="D4556" s="60">
        <v>3136</v>
      </c>
      <c r="E4556" s="22">
        <v>8</v>
      </c>
      <c r="F4556" s="49" t="s">
        <v>7</v>
      </c>
      <c r="G4556" s="49" t="s">
        <v>5</v>
      </c>
      <c r="H4556" s="73">
        <v>7.95</v>
      </c>
      <c r="I4556" s="73" t="s">
        <v>78</v>
      </c>
      <c r="J4556" s="74">
        <v>0</v>
      </c>
      <c r="K4556" s="73">
        <v>7.95</v>
      </c>
      <c r="L4556" s="73">
        <v>4.53</v>
      </c>
      <c r="M4556" s="22">
        <v>1</v>
      </c>
      <c r="N4556" s="22">
        <v>3010</v>
      </c>
      <c r="O4556" s="22" t="s">
        <v>45</v>
      </c>
      <c r="P4556" s="22" t="s">
        <v>44</v>
      </c>
      <c r="Q4556" s="75">
        <v>7.95</v>
      </c>
      <c r="R4556" s="73">
        <v>0</v>
      </c>
      <c r="S4556" s="73">
        <v>3.42</v>
      </c>
    </row>
    <row r="4557" spans="1:19" x14ac:dyDescent="0.35">
      <c r="A4557" s="72">
        <v>41437</v>
      </c>
      <c r="B4557" s="22" t="s">
        <v>102</v>
      </c>
      <c r="C4557" s="72" t="s">
        <v>61</v>
      </c>
      <c r="D4557" s="60">
        <v>3137</v>
      </c>
      <c r="E4557" s="22">
        <v>45</v>
      </c>
      <c r="F4557" s="49" t="s">
        <v>9</v>
      </c>
      <c r="G4557" s="49" t="s">
        <v>5</v>
      </c>
      <c r="H4557" s="73">
        <v>38.950000000000003</v>
      </c>
      <c r="I4557" s="73" t="s">
        <v>81</v>
      </c>
      <c r="J4557" s="74">
        <v>0.1</v>
      </c>
      <c r="K4557" s="73">
        <v>35.06</v>
      </c>
      <c r="L4557" s="73">
        <v>22.33</v>
      </c>
      <c r="M4557" s="22">
        <v>6</v>
      </c>
      <c r="N4557" s="22">
        <v>3032</v>
      </c>
      <c r="O4557" s="22" t="s">
        <v>30</v>
      </c>
      <c r="P4557" s="22" t="s">
        <v>31</v>
      </c>
      <c r="Q4557" s="75">
        <v>210.36</v>
      </c>
      <c r="R4557" s="73">
        <v>3.8900000000000006</v>
      </c>
      <c r="S4557" s="73">
        <v>76.380000000000024</v>
      </c>
    </row>
    <row r="4558" spans="1:19" x14ac:dyDescent="0.35">
      <c r="A4558" s="72">
        <v>41437</v>
      </c>
      <c r="B4558" s="22" t="s">
        <v>102</v>
      </c>
      <c r="C4558" s="72" t="s">
        <v>61</v>
      </c>
      <c r="D4558" s="60">
        <v>3138</v>
      </c>
      <c r="E4558" s="22">
        <v>12</v>
      </c>
      <c r="F4558" s="49" t="s">
        <v>7</v>
      </c>
      <c r="G4558" s="49" t="s">
        <v>5</v>
      </c>
      <c r="H4558" s="73">
        <v>47.95</v>
      </c>
      <c r="I4558" s="73" t="s">
        <v>82</v>
      </c>
      <c r="J4558" s="74">
        <v>0</v>
      </c>
      <c r="K4558" s="73">
        <v>47.95</v>
      </c>
      <c r="L4558" s="73">
        <v>20.7</v>
      </c>
      <c r="M4558" s="22">
        <v>2</v>
      </c>
      <c r="N4558" s="22">
        <v>3016</v>
      </c>
      <c r="O4558" s="22" t="s">
        <v>42</v>
      </c>
      <c r="P4558" s="22" t="s">
        <v>29</v>
      </c>
      <c r="Q4558" s="75">
        <v>95.9</v>
      </c>
      <c r="R4558" s="73">
        <v>0</v>
      </c>
      <c r="S4558" s="73">
        <v>54.500000000000007</v>
      </c>
    </row>
    <row r="4559" spans="1:19" x14ac:dyDescent="0.35">
      <c r="A4559" s="72">
        <v>41437</v>
      </c>
      <c r="B4559" s="22" t="s">
        <v>102</v>
      </c>
      <c r="C4559" s="72" t="s">
        <v>61</v>
      </c>
      <c r="D4559" s="60">
        <v>3139</v>
      </c>
      <c r="E4559" s="22">
        <v>45</v>
      </c>
      <c r="F4559" s="49" t="s">
        <v>9</v>
      </c>
      <c r="G4559" s="49" t="s">
        <v>5</v>
      </c>
      <c r="H4559" s="73">
        <v>38.950000000000003</v>
      </c>
      <c r="I4559" s="73" t="s">
        <v>81</v>
      </c>
      <c r="J4559" s="74">
        <v>0</v>
      </c>
      <c r="K4559" s="73">
        <v>38.950000000000003</v>
      </c>
      <c r="L4559" s="73">
        <v>22.33</v>
      </c>
      <c r="M4559" s="22">
        <v>1</v>
      </c>
      <c r="N4559" s="22">
        <v>3015</v>
      </c>
      <c r="O4559" s="22" t="s">
        <v>37</v>
      </c>
      <c r="P4559" s="22" t="s">
        <v>29</v>
      </c>
      <c r="Q4559" s="75">
        <v>38.950000000000003</v>
      </c>
      <c r="R4559" s="73">
        <v>0</v>
      </c>
      <c r="S4559" s="73">
        <v>16.620000000000005</v>
      </c>
    </row>
    <row r="4560" spans="1:19" x14ac:dyDescent="0.35">
      <c r="A4560" s="72">
        <v>41437</v>
      </c>
      <c r="B4560" s="22" t="s">
        <v>102</v>
      </c>
      <c r="C4560" s="72" t="s">
        <v>61</v>
      </c>
      <c r="D4560" s="60">
        <v>3140</v>
      </c>
      <c r="E4560" s="22">
        <v>1</v>
      </c>
      <c r="F4560" s="49" t="s">
        <v>9</v>
      </c>
      <c r="G4560" s="49" t="s">
        <v>5</v>
      </c>
      <c r="H4560" s="73">
        <v>43.95</v>
      </c>
      <c r="I4560" s="73" t="s">
        <v>82</v>
      </c>
      <c r="J4560" s="74">
        <v>0.1</v>
      </c>
      <c r="K4560" s="73">
        <v>39.56</v>
      </c>
      <c r="L4560" s="73">
        <v>25.6</v>
      </c>
      <c r="M4560" s="22">
        <v>8</v>
      </c>
      <c r="N4560" s="22">
        <v>3029</v>
      </c>
      <c r="O4560" s="22" t="s">
        <v>46</v>
      </c>
      <c r="P4560" s="22" t="s">
        <v>23</v>
      </c>
      <c r="Q4560" s="75">
        <v>316.48</v>
      </c>
      <c r="R4560" s="73">
        <v>4.3900000000000006</v>
      </c>
      <c r="S4560" s="73">
        <v>111.68</v>
      </c>
    </row>
    <row r="4561" spans="1:19" x14ac:dyDescent="0.35">
      <c r="A4561" s="72">
        <v>41437</v>
      </c>
      <c r="B4561" s="22" t="s">
        <v>102</v>
      </c>
      <c r="C4561" s="72" t="s">
        <v>61</v>
      </c>
      <c r="D4561" s="60">
        <v>3140</v>
      </c>
      <c r="E4561" s="22">
        <v>43</v>
      </c>
      <c r="F4561" s="49" t="s">
        <v>9</v>
      </c>
      <c r="G4561" s="49" t="s">
        <v>5</v>
      </c>
      <c r="H4561" s="73">
        <v>11.95</v>
      </c>
      <c r="I4561" s="73" t="s">
        <v>79</v>
      </c>
      <c r="J4561" s="74">
        <v>0</v>
      </c>
      <c r="K4561" s="73">
        <v>11.95</v>
      </c>
      <c r="L4561" s="73">
        <v>3.32</v>
      </c>
      <c r="M4561" s="22">
        <v>10</v>
      </c>
      <c r="N4561" s="22">
        <v>3029</v>
      </c>
      <c r="O4561" s="22" t="s">
        <v>46</v>
      </c>
      <c r="P4561" s="22" t="s">
        <v>23</v>
      </c>
      <c r="Q4561" s="75">
        <v>119.5</v>
      </c>
      <c r="R4561" s="73">
        <v>0</v>
      </c>
      <c r="S4561" s="73">
        <v>86.299999999999983</v>
      </c>
    </row>
    <row r="4562" spans="1:19" x14ac:dyDescent="0.35">
      <c r="A4562" s="72">
        <v>41437</v>
      </c>
      <c r="B4562" s="22" t="s">
        <v>102</v>
      </c>
      <c r="C4562" s="72" t="s">
        <v>61</v>
      </c>
      <c r="D4562" s="60">
        <v>3141</v>
      </c>
      <c r="E4562" s="22">
        <v>41</v>
      </c>
      <c r="F4562" s="49" t="s">
        <v>7</v>
      </c>
      <c r="G4562" s="49" t="s">
        <v>5</v>
      </c>
      <c r="H4562" s="73">
        <v>18.95</v>
      </c>
      <c r="I4562" s="73" t="s">
        <v>79</v>
      </c>
      <c r="J4562" s="74">
        <v>0</v>
      </c>
      <c r="K4562" s="73">
        <v>18.95</v>
      </c>
      <c r="L4562" s="73">
        <v>9.98</v>
      </c>
      <c r="M4562" s="22">
        <v>22</v>
      </c>
      <c r="N4562" s="22">
        <v>3010</v>
      </c>
      <c r="O4562" s="22" t="s">
        <v>45</v>
      </c>
      <c r="P4562" s="22" t="s">
        <v>44</v>
      </c>
      <c r="Q4562" s="75">
        <v>416.9</v>
      </c>
      <c r="R4562" s="73">
        <v>0</v>
      </c>
      <c r="S4562" s="73">
        <v>197.33999999999997</v>
      </c>
    </row>
    <row r="4563" spans="1:19" x14ac:dyDescent="0.35">
      <c r="A4563" s="72">
        <v>41437</v>
      </c>
      <c r="B4563" s="22" t="s">
        <v>102</v>
      </c>
      <c r="C4563" s="72" t="s">
        <v>61</v>
      </c>
      <c r="D4563" s="60">
        <v>3141</v>
      </c>
      <c r="E4563" s="22">
        <v>43</v>
      </c>
      <c r="F4563" s="49" t="s">
        <v>7</v>
      </c>
      <c r="G4563" s="49" t="s">
        <v>5</v>
      </c>
      <c r="H4563" s="73">
        <v>11.95</v>
      </c>
      <c r="I4563" s="73" t="s">
        <v>79</v>
      </c>
      <c r="J4563" s="74">
        <v>0.1</v>
      </c>
      <c r="K4563" s="73">
        <v>10.76</v>
      </c>
      <c r="L4563" s="73">
        <v>3.32</v>
      </c>
      <c r="M4563" s="22">
        <v>10</v>
      </c>
      <c r="N4563" s="22">
        <v>3010</v>
      </c>
      <c r="O4563" s="22" t="s">
        <v>45</v>
      </c>
      <c r="P4563" s="22" t="s">
        <v>44</v>
      </c>
      <c r="Q4563" s="75">
        <v>107.6</v>
      </c>
      <c r="R4563" s="73">
        <v>1.1899999999999995</v>
      </c>
      <c r="S4563" s="73">
        <v>74.399999999999991</v>
      </c>
    </row>
    <row r="4564" spans="1:19" x14ac:dyDescent="0.35">
      <c r="A4564" s="72">
        <v>41437</v>
      </c>
      <c r="B4564" s="22" t="s">
        <v>102</v>
      </c>
      <c r="C4564" s="72" t="s">
        <v>61</v>
      </c>
      <c r="D4564" s="60">
        <v>3141</v>
      </c>
      <c r="E4564" s="22">
        <v>43</v>
      </c>
      <c r="F4564" s="49" t="s">
        <v>7</v>
      </c>
      <c r="G4564" s="49" t="s">
        <v>5</v>
      </c>
      <c r="H4564" s="73">
        <v>11.95</v>
      </c>
      <c r="I4564" s="73" t="s">
        <v>79</v>
      </c>
      <c r="J4564" s="74">
        <v>0</v>
      </c>
      <c r="K4564" s="73">
        <v>11.95</v>
      </c>
      <c r="L4564" s="73">
        <v>3.32</v>
      </c>
      <c r="M4564" s="22">
        <v>1</v>
      </c>
      <c r="N4564" s="22">
        <v>3010</v>
      </c>
      <c r="O4564" s="22" t="s">
        <v>45</v>
      </c>
      <c r="P4564" s="22" t="s">
        <v>44</v>
      </c>
      <c r="Q4564" s="75">
        <v>11.95</v>
      </c>
      <c r="R4564" s="73">
        <v>0</v>
      </c>
      <c r="S4564" s="73">
        <v>8.629999999999999</v>
      </c>
    </row>
    <row r="4565" spans="1:19" x14ac:dyDescent="0.35">
      <c r="A4565" s="72">
        <v>41437</v>
      </c>
      <c r="B4565" s="22" t="s">
        <v>102</v>
      </c>
      <c r="C4565" s="72" t="s">
        <v>61</v>
      </c>
      <c r="D4565" s="60">
        <v>3142</v>
      </c>
      <c r="E4565" s="22">
        <v>17</v>
      </c>
      <c r="F4565" s="49" t="s">
        <v>7</v>
      </c>
      <c r="G4565" s="49" t="s">
        <v>5</v>
      </c>
      <c r="H4565" s="73">
        <v>49.95</v>
      </c>
      <c r="I4565" s="73" t="s">
        <v>82</v>
      </c>
      <c r="J4565" s="74">
        <v>0.1</v>
      </c>
      <c r="K4565" s="73">
        <v>44.96</v>
      </c>
      <c r="L4565" s="73">
        <v>23.93</v>
      </c>
      <c r="M4565" s="22">
        <v>1</v>
      </c>
      <c r="N4565" s="22">
        <v>3025</v>
      </c>
      <c r="O4565" s="22" t="s">
        <v>35</v>
      </c>
      <c r="P4565" s="22" t="s">
        <v>31</v>
      </c>
      <c r="Q4565" s="75">
        <v>44.96</v>
      </c>
      <c r="R4565" s="73">
        <v>4.990000000000002</v>
      </c>
      <c r="S4565" s="73">
        <v>21.03</v>
      </c>
    </row>
    <row r="4566" spans="1:19" x14ac:dyDescent="0.35">
      <c r="A4566" s="72">
        <v>41437</v>
      </c>
      <c r="B4566" s="22" t="s">
        <v>102</v>
      </c>
      <c r="C4566" s="72" t="s">
        <v>61</v>
      </c>
      <c r="D4566" s="60">
        <v>3143</v>
      </c>
      <c r="E4566" s="22">
        <v>24</v>
      </c>
      <c r="F4566" s="49" t="s">
        <v>9</v>
      </c>
      <c r="G4566" s="49" t="s">
        <v>5</v>
      </c>
      <c r="H4566" s="73">
        <v>27.95</v>
      </c>
      <c r="I4566" s="73" t="s">
        <v>80</v>
      </c>
      <c r="J4566" s="74">
        <v>0</v>
      </c>
      <c r="K4566" s="73">
        <v>27.95</v>
      </c>
      <c r="L4566" s="73">
        <v>16.8</v>
      </c>
      <c r="M4566" s="22">
        <v>1</v>
      </c>
      <c r="N4566" s="22">
        <v>3029</v>
      </c>
      <c r="O4566" s="22" t="s">
        <v>46</v>
      </c>
      <c r="P4566" s="22" t="s">
        <v>23</v>
      </c>
      <c r="Q4566" s="75">
        <v>27.95</v>
      </c>
      <c r="R4566" s="73">
        <v>0</v>
      </c>
      <c r="S4566" s="73">
        <v>11.149999999999999</v>
      </c>
    </row>
    <row r="4567" spans="1:19" x14ac:dyDescent="0.35">
      <c r="A4567" s="72">
        <v>41437</v>
      </c>
      <c r="B4567" s="22" t="s">
        <v>102</v>
      </c>
      <c r="C4567" s="72" t="s">
        <v>61</v>
      </c>
      <c r="D4567" s="60">
        <v>3143</v>
      </c>
      <c r="E4567" s="22">
        <v>43</v>
      </c>
      <c r="F4567" s="49" t="s">
        <v>9</v>
      </c>
      <c r="G4567" s="49" t="s">
        <v>5</v>
      </c>
      <c r="H4567" s="73">
        <v>11.95</v>
      </c>
      <c r="I4567" s="73" t="s">
        <v>79</v>
      </c>
      <c r="J4567" s="74">
        <v>0.1</v>
      </c>
      <c r="K4567" s="73">
        <v>10.76</v>
      </c>
      <c r="L4567" s="73">
        <v>3.32</v>
      </c>
      <c r="M4567" s="22">
        <v>3</v>
      </c>
      <c r="N4567" s="22">
        <v>3029</v>
      </c>
      <c r="O4567" s="22" t="s">
        <v>46</v>
      </c>
      <c r="P4567" s="22" t="s">
        <v>23</v>
      </c>
      <c r="Q4567" s="75">
        <v>32.28</v>
      </c>
      <c r="R4567" s="73">
        <v>1.1899999999999995</v>
      </c>
      <c r="S4567" s="73">
        <v>22.32</v>
      </c>
    </row>
    <row r="4568" spans="1:19" x14ac:dyDescent="0.35">
      <c r="A4568" s="72">
        <v>41437</v>
      </c>
      <c r="B4568" s="22" t="s">
        <v>102</v>
      </c>
      <c r="C4568" s="72" t="s">
        <v>61</v>
      </c>
      <c r="D4568" s="60">
        <v>3144</v>
      </c>
      <c r="E4568" s="22">
        <v>43</v>
      </c>
      <c r="F4568" s="49" t="s">
        <v>9</v>
      </c>
      <c r="G4568" s="49" t="s">
        <v>5</v>
      </c>
      <c r="H4568" s="73">
        <v>11.95</v>
      </c>
      <c r="I4568" s="73" t="s">
        <v>79</v>
      </c>
      <c r="J4568" s="74">
        <v>0</v>
      </c>
      <c r="K4568" s="73">
        <v>11.95</v>
      </c>
      <c r="L4568" s="73">
        <v>3.32</v>
      </c>
      <c r="M4568" s="22">
        <v>3</v>
      </c>
      <c r="N4568" s="22">
        <v>3027</v>
      </c>
      <c r="O4568" s="22" t="s">
        <v>50</v>
      </c>
      <c r="P4568" s="22" t="s">
        <v>23</v>
      </c>
      <c r="Q4568" s="75">
        <v>35.849999999999994</v>
      </c>
      <c r="R4568" s="73">
        <v>0</v>
      </c>
      <c r="S4568" s="73">
        <v>25.889999999999997</v>
      </c>
    </row>
    <row r="4569" spans="1:19" x14ac:dyDescent="0.35">
      <c r="A4569" s="72">
        <v>41437</v>
      </c>
      <c r="B4569" s="22" t="s">
        <v>102</v>
      </c>
      <c r="C4569" s="72" t="s">
        <v>61</v>
      </c>
      <c r="D4569" s="60">
        <v>3145</v>
      </c>
      <c r="E4569" s="22">
        <v>8</v>
      </c>
      <c r="F4569" s="49" t="s">
        <v>7</v>
      </c>
      <c r="G4569" s="49" t="s">
        <v>5</v>
      </c>
      <c r="H4569" s="73">
        <v>7.95</v>
      </c>
      <c r="I4569" s="73" t="s">
        <v>78</v>
      </c>
      <c r="J4569" s="74">
        <v>0</v>
      </c>
      <c r="K4569" s="73">
        <v>7.95</v>
      </c>
      <c r="L4569" s="73">
        <v>4.53</v>
      </c>
      <c r="M4569" s="22">
        <v>1</v>
      </c>
      <c r="N4569" s="22">
        <v>3014</v>
      </c>
      <c r="O4569" s="22" t="s">
        <v>24</v>
      </c>
      <c r="P4569" s="22" t="s">
        <v>25</v>
      </c>
      <c r="Q4569" s="75">
        <v>7.95</v>
      </c>
      <c r="R4569" s="73">
        <v>0</v>
      </c>
      <c r="S4569" s="73">
        <v>3.42</v>
      </c>
    </row>
    <row r="4570" spans="1:19" x14ac:dyDescent="0.35">
      <c r="A4570" s="72">
        <v>41437</v>
      </c>
      <c r="B4570" s="22" t="s">
        <v>102</v>
      </c>
      <c r="C4570" s="72" t="s">
        <v>61</v>
      </c>
      <c r="D4570" s="60">
        <v>3146</v>
      </c>
      <c r="E4570" s="22">
        <v>26</v>
      </c>
      <c r="F4570" s="49" t="s">
        <v>9</v>
      </c>
      <c r="G4570" s="49" t="s">
        <v>5</v>
      </c>
      <c r="H4570" s="73">
        <v>0.95</v>
      </c>
      <c r="I4570" s="73" t="s">
        <v>78</v>
      </c>
      <c r="J4570" s="74">
        <v>0</v>
      </c>
      <c r="K4570" s="73">
        <v>0.95</v>
      </c>
      <c r="L4570" s="73">
        <v>0.42</v>
      </c>
      <c r="M4570" s="22">
        <v>9</v>
      </c>
      <c r="N4570" s="22">
        <v>3017</v>
      </c>
      <c r="O4570" s="22" t="s">
        <v>32</v>
      </c>
      <c r="P4570" s="22" t="s">
        <v>29</v>
      </c>
      <c r="Q4570" s="75">
        <v>8.5499999999999989</v>
      </c>
      <c r="R4570" s="73">
        <v>0</v>
      </c>
      <c r="S4570" s="73">
        <v>4.7700000000000005</v>
      </c>
    </row>
    <row r="4571" spans="1:19" x14ac:dyDescent="0.35">
      <c r="A4571" s="72">
        <v>41437</v>
      </c>
      <c r="B4571" s="22" t="s">
        <v>102</v>
      </c>
      <c r="C4571" s="72" t="s">
        <v>61</v>
      </c>
      <c r="D4571" s="60">
        <v>3147</v>
      </c>
      <c r="E4571" s="22">
        <v>20</v>
      </c>
      <c r="F4571" s="49" t="s">
        <v>7</v>
      </c>
      <c r="G4571" s="49" t="s">
        <v>5</v>
      </c>
      <c r="H4571" s="73">
        <v>16.95</v>
      </c>
      <c r="I4571" s="73" t="s">
        <v>79</v>
      </c>
      <c r="J4571" s="74">
        <v>0</v>
      </c>
      <c r="K4571" s="73">
        <v>16.95</v>
      </c>
      <c r="L4571" s="73">
        <v>6.76</v>
      </c>
      <c r="M4571" s="22">
        <v>9</v>
      </c>
      <c r="N4571" s="22">
        <v>3028</v>
      </c>
      <c r="O4571" s="22" t="s">
        <v>39</v>
      </c>
      <c r="P4571" s="22" t="s">
        <v>27</v>
      </c>
      <c r="Q4571" s="75">
        <v>152.54999999999998</v>
      </c>
      <c r="R4571" s="73">
        <v>0</v>
      </c>
      <c r="S4571" s="73">
        <v>91.71</v>
      </c>
    </row>
    <row r="4572" spans="1:19" x14ac:dyDescent="0.35">
      <c r="A4572" s="72">
        <v>41437</v>
      </c>
      <c r="B4572" s="22" t="s">
        <v>102</v>
      </c>
      <c r="C4572" s="72" t="s">
        <v>61</v>
      </c>
      <c r="D4572" s="60">
        <v>3148</v>
      </c>
      <c r="E4572" s="22">
        <v>29</v>
      </c>
      <c r="F4572" s="49" t="s">
        <v>9</v>
      </c>
      <c r="G4572" s="49" t="s">
        <v>5</v>
      </c>
      <c r="H4572" s="73">
        <v>40.950000000000003</v>
      </c>
      <c r="I4572" s="73" t="s">
        <v>82</v>
      </c>
      <c r="J4572" s="74">
        <v>0</v>
      </c>
      <c r="K4572" s="73">
        <v>40.950000000000003</v>
      </c>
      <c r="L4572" s="73">
        <v>15.51</v>
      </c>
      <c r="M4572" s="22">
        <v>3</v>
      </c>
      <c r="N4572" s="22">
        <v>3022</v>
      </c>
      <c r="O4572" s="22" t="s">
        <v>43</v>
      </c>
      <c r="P4572" s="22" t="s">
        <v>44</v>
      </c>
      <c r="Q4572" s="75">
        <v>122.85000000000001</v>
      </c>
      <c r="R4572" s="73">
        <v>0</v>
      </c>
      <c r="S4572" s="73">
        <v>76.320000000000022</v>
      </c>
    </row>
    <row r="4573" spans="1:19" x14ac:dyDescent="0.35">
      <c r="A4573" s="72">
        <v>41437</v>
      </c>
      <c r="B4573" s="22" t="s">
        <v>102</v>
      </c>
      <c r="C4573" s="72" t="s">
        <v>61</v>
      </c>
      <c r="D4573" s="60">
        <v>3148</v>
      </c>
      <c r="E4573" s="22">
        <v>8</v>
      </c>
      <c r="F4573" s="49" t="s">
        <v>9</v>
      </c>
      <c r="G4573" s="49" t="s">
        <v>5</v>
      </c>
      <c r="H4573" s="73">
        <v>7.95</v>
      </c>
      <c r="I4573" s="73" t="s">
        <v>78</v>
      </c>
      <c r="J4573" s="74">
        <v>0</v>
      </c>
      <c r="K4573" s="73">
        <v>7.95</v>
      </c>
      <c r="L4573" s="73">
        <v>4.53</v>
      </c>
      <c r="M4573" s="22">
        <v>33</v>
      </c>
      <c r="N4573" s="22">
        <v>3022</v>
      </c>
      <c r="O4573" s="22" t="s">
        <v>43</v>
      </c>
      <c r="P4573" s="22" t="s">
        <v>44</v>
      </c>
      <c r="Q4573" s="75">
        <v>262.35000000000002</v>
      </c>
      <c r="R4573" s="73">
        <v>0</v>
      </c>
      <c r="S4573" s="73">
        <v>112.86</v>
      </c>
    </row>
    <row r="4574" spans="1:19" x14ac:dyDescent="0.35">
      <c r="A4574" s="72">
        <v>41437</v>
      </c>
      <c r="B4574" s="22" t="s">
        <v>102</v>
      </c>
      <c r="C4574" s="72" t="s">
        <v>61</v>
      </c>
      <c r="D4574" s="60">
        <v>3148</v>
      </c>
      <c r="E4574" s="22">
        <v>31</v>
      </c>
      <c r="F4574" s="49" t="s">
        <v>9</v>
      </c>
      <c r="G4574" s="49" t="s">
        <v>5</v>
      </c>
      <c r="H4574" s="73">
        <v>0.95</v>
      </c>
      <c r="I4574" s="73" t="s">
        <v>78</v>
      </c>
      <c r="J4574" s="74">
        <v>0</v>
      </c>
      <c r="K4574" s="73">
        <v>0.95</v>
      </c>
      <c r="L4574" s="73">
        <v>0.34</v>
      </c>
      <c r="M4574" s="22">
        <v>9</v>
      </c>
      <c r="N4574" s="22">
        <v>3022</v>
      </c>
      <c r="O4574" s="22" t="s">
        <v>43</v>
      </c>
      <c r="P4574" s="22" t="s">
        <v>44</v>
      </c>
      <c r="Q4574" s="75">
        <v>8.5499999999999989</v>
      </c>
      <c r="R4574" s="73">
        <v>0</v>
      </c>
      <c r="S4574" s="73">
        <v>5.4899999999999984</v>
      </c>
    </row>
    <row r="4575" spans="1:19" x14ac:dyDescent="0.35">
      <c r="A4575" s="72">
        <v>41437</v>
      </c>
      <c r="B4575" s="22" t="s">
        <v>102</v>
      </c>
      <c r="C4575" s="72" t="s">
        <v>61</v>
      </c>
      <c r="D4575" s="60">
        <v>3149</v>
      </c>
      <c r="E4575" s="22">
        <v>31</v>
      </c>
      <c r="F4575" s="49" t="s">
        <v>7</v>
      </c>
      <c r="G4575" s="49" t="s">
        <v>5</v>
      </c>
      <c r="H4575" s="73">
        <v>0.95</v>
      </c>
      <c r="I4575" s="73" t="s">
        <v>78</v>
      </c>
      <c r="J4575" s="74">
        <v>0.2</v>
      </c>
      <c r="K4575" s="73">
        <v>0.76</v>
      </c>
      <c r="L4575" s="73">
        <v>0.34</v>
      </c>
      <c r="M4575" s="22">
        <v>24</v>
      </c>
      <c r="N4575" s="22">
        <v>3011</v>
      </c>
      <c r="O4575" s="22" t="s">
        <v>52</v>
      </c>
      <c r="P4575" s="22" t="s">
        <v>31</v>
      </c>
      <c r="Q4575" s="75">
        <v>18.240000000000002</v>
      </c>
      <c r="R4575" s="73">
        <v>0.18999999999999995</v>
      </c>
      <c r="S4575" s="73">
        <v>10.08</v>
      </c>
    </row>
    <row r="4576" spans="1:19" x14ac:dyDescent="0.35">
      <c r="A4576" s="72">
        <v>41437</v>
      </c>
      <c r="B4576" s="22" t="s">
        <v>102</v>
      </c>
      <c r="C4576" s="72" t="s">
        <v>61</v>
      </c>
      <c r="D4576" s="60">
        <v>3150</v>
      </c>
      <c r="E4576" s="22">
        <v>43</v>
      </c>
      <c r="F4576" s="49" t="s">
        <v>9</v>
      </c>
      <c r="G4576" s="49" t="s">
        <v>5</v>
      </c>
      <c r="H4576" s="73">
        <v>11.95</v>
      </c>
      <c r="I4576" s="73" t="s">
        <v>79</v>
      </c>
      <c r="J4576" s="74">
        <v>0</v>
      </c>
      <c r="K4576" s="73">
        <v>11.95</v>
      </c>
      <c r="L4576" s="73">
        <v>3.32</v>
      </c>
      <c r="M4576" s="22">
        <v>10</v>
      </c>
      <c r="N4576" s="22">
        <v>3027</v>
      </c>
      <c r="O4576" s="22" t="s">
        <v>50</v>
      </c>
      <c r="P4576" s="22" t="s">
        <v>23</v>
      </c>
      <c r="Q4576" s="75">
        <v>119.5</v>
      </c>
      <c r="R4576" s="73">
        <v>0</v>
      </c>
      <c r="S4576" s="73">
        <v>86.299999999999983</v>
      </c>
    </row>
    <row r="4577" spans="1:19" x14ac:dyDescent="0.35">
      <c r="A4577" s="72">
        <v>41437</v>
      </c>
      <c r="B4577" s="22" t="s">
        <v>102</v>
      </c>
      <c r="C4577" s="72" t="s">
        <v>61</v>
      </c>
      <c r="D4577" s="60">
        <v>3150</v>
      </c>
      <c r="E4577" s="22">
        <v>12</v>
      </c>
      <c r="F4577" s="49" t="s">
        <v>9</v>
      </c>
      <c r="G4577" s="49" t="s">
        <v>5</v>
      </c>
      <c r="H4577" s="73">
        <v>47.95</v>
      </c>
      <c r="I4577" s="73" t="s">
        <v>82</v>
      </c>
      <c r="J4577" s="74">
        <v>0</v>
      </c>
      <c r="K4577" s="73">
        <v>47.95</v>
      </c>
      <c r="L4577" s="73">
        <v>20.7</v>
      </c>
      <c r="M4577" s="22">
        <v>4</v>
      </c>
      <c r="N4577" s="22">
        <v>3027</v>
      </c>
      <c r="O4577" s="22" t="s">
        <v>50</v>
      </c>
      <c r="P4577" s="22" t="s">
        <v>23</v>
      </c>
      <c r="Q4577" s="75">
        <v>191.8</v>
      </c>
      <c r="R4577" s="73">
        <v>0</v>
      </c>
      <c r="S4577" s="73">
        <v>109.00000000000001</v>
      </c>
    </row>
    <row r="4578" spans="1:19" x14ac:dyDescent="0.35">
      <c r="A4578" s="72">
        <v>41437</v>
      </c>
      <c r="B4578" s="22" t="s">
        <v>102</v>
      </c>
      <c r="C4578" s="72" t="s">
        <v>61</v>
      </c>
      <c r="D4578" s="60">
        <v>3150</v>
      </c>
      <c r="E4578" s="22">
        <v>5</v>
      </c>
      <c r="F4578" s="49" t="s">
        <v>9</v>
      </c>
      <c r="G4578" s="49" t="s">
        <v>5</v>
      </c>
      <c r="H4578" s="73">
        <v>24.95</v>
      </c>
      <c r="I4578" s="73" t="s">
        <v>80</v>
      </c>
      <c r="J4578" s="74">
        <v>0</v>
      </c>
      <c r="K4578" s="73">
        <v>24.95</v>
      </c>
      <c r="L4578" s="73">
        <v>12.27</v>
      </c>
      <c r="M4578" s="22">
        <v>2</v>
      </c>
      <c r="N4578" s="22">
        <v>3027</v>
      </c>
      <c r="O4578" s="22" t="s">
        <v>50</v>
      </c>
      <c r="P4578" s="22" t="s">
        <v>23</v>
      </c>
      <c r="Q4578" s="75">
        <v>49.9</v>
      </c>
      <c r="R4578" s="73">
        <v>0</v>
      </c>
      <c r="S4578" s="73">
        <v>25.36</v>
      </c>
    </row>
    <row r="4579" spans="1:19" x14ac:dyDescent="0.35">
      <c r="A4579" s="72">
        <v>41437</v>
      </c>
      <c r="B4579" s="22" t="s">
        <v>102</v>
      </c>
      <c r="C4579" s="72" t="s">
        <v>61</v>
      </c>
      <c r="D4579" s="60">
        <v>3151</v>
      </c>
      <c r="E4579" s="22">
        <v>33</v>
      </c>
      <c r="F4579" s="49" t="s">
        <v>7</v>
      </c>
      <c r="G4579" s="49" t="s">
        <v>5</v>
      </c>
      <c r="H4579" s="73">
        <v>19.95</v>
      </c>
      <c r="I4579" s="73" t="s">
        <v>79</v>
      </c>
      <c r="J4579" s="74">
        <v>0</v>
      </c>
      <c r="K4579" s="73">
        <v>19.95</v>
      </c>
      <c r="L4579" s="73">
        <v>9.7799999999999994</v>
      </c>
      <c r="M4579" s="22">
        <v>16</v>
      </c>
      <c r="N4579" s="22">
        <v>3028</v>
      </c>
      <c r="O4579" s="22" t="s">
        <v>39</v>
      </c>
      <c r="P4579" s="22" t="s">
        <v>27</v>
      </c>
      <c r="Q4579" s="75">
        <v>319.2</v>
      </c>
      <c r="R4579" s="73">
        <v>0</v>
      </c>
      <c r="S4579" s="73">
        <v>162.72</v>
      </c>
    </row>
    <row r="4580" spans="1:19" x14ac:dyDescent="0.35">
      <c r="A4580" s="72">
        <v>41437</v>
      </c>
      <c r="B4580" s="22" t="s">
        <v>102</v>
      </c>
      <c r="C4580" s="72" t="s">
        <v>61</v>
      </c>
      <c r="D4580" s="60">
        <v>3152</v>
      </c>
      <c r="E4580" s="22">
        <v>46</v>
      </c>
      <c r="F4580" s="49" t="s">
        <v>9</v>
      </c>
      <c r="G4580" s="49" t="s">
        <v>5</v>
      </c>
      <c r="H4580" s="73">
        <v>55.95</v>
      </c>
      <c r="I4580" s="73" t="s">
        <v>83</v>
      </c>
      <c r="J4580" s="74">
        <v>0</v>
      </c>
      <c r="K4580" s="73">
        <v>55.95</v>
      </c>
      <c r="L4580" s="73">
        <v>32.47</v>
      </c>
      <c r="M4580" s="22">
        <v>1</v>
      </c>
      <c r="N4580" s="22">
        <v>3014</v>
      </c>
      <c r="O4580" s="22" t="s">
        <v>24</v>
      </c>
      <c r="P4580" s="22" t="s">
        <v>25</v>
      </c>
      <c r="Q4580" s="75">
        <v>55.95</v>
      </c>
      <c r="R4580" s="73">
        <v>0</v>
      </c>
      <c r="S4580" s="73">
        <v>23.480000000000004</v>
      </c>
    </row>
    <row r="4581" spans="1:19" x14ac:dyDescent="0.35">
      <c r="A4581" s="72">
        <v>41437</v>
      </c>
      <c r="B4581" s="22" t="s">
        <v>102</v>
      </c>
      <c r="C4581" s="72" t="s">
        <v>61</v>
      </c>
      <c r="D4581" s="60">
        <v>3152</v>
      </c>
      <c r="E4581" s="22">
        <v>12</v>
      </c>
      <c r="F4581" s="49" t="s">
        <v>9</v>
      </c>
      <c r="G4581" s="49" t="s">
        <v>5</v>
      </c>
      <c r="H4581" s="73">
        <v>47.95</v>
      </c>
      <c r="I4581" s="73" t="s">
        <v>82</v>
      </c>
      <c r="J4581" s="74">
        <v>0</v>
      </c>
      <c r="K4581" s="73">
        <v>47.95</v>
      </c>
      <c r="L4581" s="73">
        <v>20.7</v>
      </c>
      <c r="M4581" s="22">
        <v>1</v>
      </c>
      <c r="N4581" s="22">
        <v>3014</v>
      </c>
      <c r="O4581" s="22" t="s">
        <v>24</v>
      </c>
      <c r="P4581" s="22" t="s">
        <v>25</v>
      </c>
      <c r="Q4581" s="75">
        <v>47.95</v>
      </c>
      <c r="R4581" s="73">
        <v>0</v>
      </c>
      <c r="S4581" s="73">
        <v>27.250000000000004</v>
      </c>
    </row>
    <row r="4582" spans="1:19" x14ac:dyDescent="0.35">
      <c r="A4582" s="72">
        <v>41437</v>
      </c>
      <c r="B4582" s="22" t="s">
        <v>102</v>
      </c>
      <c r="C4582" s="72" t="s">
        <v>61</v>
      </c>
      <c r="D4582" s="60">
        <v>3153</v>
      </c>
      <c r="E4582" s="22">
        <v>6</v>
      </c>
      <c r="F4582" s="49" t="s">
        <v>7</v>
      </c>
      <c r="G4582" s="49" t="s">
        <v>5</v>
      </c>
      <c r="H4582" s="73">
        <v>55.95</v>
      </c>
      <c r="I4582" s="73" t="s">
        <v>83</v>
      </c>
      <c r="J4582" s="74">
        <v>0</v>
      </c>
      <c r="K4582" s="73">
        <v>55.95</v>
      </c>
      <c r="L4582" s="73">
        <v>16.059999999999999</v>
      </c>
      <c r="M4582" s="22">
        <v>26</v>
      </c>
      <c r="N4582" s="22">
        <v>3011</v>
      </c>
      <c r="O4582" s="22" t="s">
        <v>52</v>
      </c>
      <c r="P4582" s="22" t="s">
        <v>31</v>
      </c>
      <c r="Q4582" s="75">
        <v>1454.7</v>
      </c>
      <c r="R4582" s="73">
        <v>0</v>
      </c>
      <c r="S4582" s="73">
        <v>1037.1400000000001</v>
      </c>
    </row>
    <row r="4583" spans="1:19" x14ac:dyDescent="0.35">
      <c r="A4583" s="72">
        <v>41437</v>
      </c>
      <c r="B4583" s="22" t="s">
        <v>102</v>
      </c>
      <c r="C4583" s="72" t="s">
        <v>61</v>
      </c>
      <c r="D4583" s="60">
        <v>3153</v>
      </c>
      <c r="E4583" s="22">
        <v>26</v>
      </c>
      <c r="F4583" s="49" t="s">
        <v>7</v>
      </c>
      <c r="G4583" s="49" t="s">
        <v>5</v>
      </c>
      <c r="H4583" s="73">
        <v>0.95</v>
      </c>
      <c r="I4583" s="73" t="s">
        <v>78</v>
      </c>
      <c r="J4583" s="74">
        <v>0</v>
      </c>
      <c r="K4583" s="73">
        <v>0.95</v>
      </c>
      <c r="L4583" s="73">
        <v>0.42</v>
      </c>
      <c r="M4583" s="22">
        <v>16</v>
      </c>
      <c r="N4583" s="22">
        <v>3011</v>
      </c>
      <c r="O4583" s="22" t="s">
        <v>52</v>
      </c>
      <c r="P4583" s="22" t="s">
        <v>31</v>
      </c>
      <c r="Q4583" s="75">
        <v>15.2</v>
      </c>
      <c r="R4583" s="73">
        <v>0</v>
      </c>
      <c r="S4583" s="73">
        <v>8.48</v>
      </c>
    </row>
    <row r="4584" spans="1:19" x14ac:dyDescent="0.35">
      <c r="A4584" s="72">
        <v>41437</v>
      </c>
      <c r="B4584" s="22" t="s">
        <v>102</v>
      </c>
      <c r="C4584" s="72" t="s">
        <v>61</v>
      </c>
      <c r="D4584" s="60">
        <v>3153</v>
      </c>
      <c r="E4584" s="22">
        <v>6</v>
      </c>
      <c r="F4584" s="49" t="s">
        <v>7</v>
      </c>
      <c r="G4584" s="49" t="s">
        <v>5</v>
      </c>
      <c r="H4584" s="73">
        <v>55.95</v>
      </c>
      <c r="I4584" s="73" t="s">
        <v>83</v>
      </c>
      <c r="J4584" s="74">
        <v>0</v>
      </c>
      <c r="K4584" s="73">
        <v>55.95</v>
      </c>
      <c r="L4584" s="73">
        <v>16.059999999999999</v>
      </c>
      <c r="M4584" s="22">
        <v>2</v>
      </c>
      <c r="N4584" s="22">
        <v>3011</v>
      </c>
      <c r="O4584" s="22" t="s">
        <v>52</v>
      </c>
      <c r="P4584" s="22" t="s">
        <v>31</v>
      </c>
      <c r="Q4584" s="75">
        <v>111.9</v>
      </c>
      <c r="R4584" s="73">
        <v>0</v>
      </c>
      <c r="S4584" s="73">
        <v>79.78</v>
      </c>
    </row>
    <row r="4585" spans="1:19" x14ac:dyDescent="0.35">
      <c r="A4585" s="72">
        <v>41437</v>
      </c>
      <c r="B4585" s="22" t="s">
        <v>102</v>
      </c>
      <c r="C4585" s="72" t="s">
        <v>61</v>
      </c>
      <c r="D4585" s="60">
        <v>3154</v>
      </c>
      <c r="E4585" s="22">
        <v>11</v>
      </c>
      <c r="F4585" s="49" t="s">
        <v>9</v>
      </c>
      <c r="G4585" s="49" t="s">
        <v>5</v>
      </c>
      <c r="H4585" s="73">
        <v>65.95</v>
      </c>
      <c r="I4585" s="73" t="s">
        <v>83</v>
      </c>
      <c r="J4585" s="74">
        <v>0</v>
      </c>
      <c r="K4585" s="73">
        <v>65.95</v>
      </c>
      <c r="L4585" s="73">
        <v>37.97</v>
      </c>
      <c r="M4585" s="22">
        <v>23</v>
      </c>
      <c r="N4585" s="22">
        <v>3030</v>
      </c>
      <c r="O4585" s="22" t="s">
        <v>40</v>
      </c>
      <c r="P4585" s="22" t="s">
        <v>41</v>
      </c>
      <c r="Q4585" s="75">
        <v>1516.8500000000001</v>
      </c>
      <c r="R4585" s="73">
        <v>0</v>
      </c>
      <c r="S4585" s="73">
        <v>643.54000000000008</v>
      </c>
    </row>
    <row r="4586" spans="1:19" x14ac:dyDescent="0.35">
      <c r="A4586" s="72">
        <v>41437</v>
      </c>
      <c r="B4586" s="22" t="s">
        <v>102</v>
      </c>
      <c r="C4586" s="72" t="s">
        <v>61</v>
      </c>
      <c r="D4586" s="60">
        <v>3155</v>
      </c>
      <c r="E4586" s="22">
        <v>6</v>
      </c>
      <c r="F4586" s="49" t="s">
        <v>9</v>
      </c>
      <c r="G4586" s="49" t="s">
        <v>5</v>
      </c>
      <c r="H4586" s="73">
        <v>55.95</v>
      </c>
      <c r="I4586" s="73" t="s">
        <v>83</v>
      </c>
      <c r="J4586" s="74">
        <v>0</v>
      </c>
      <c r="K4586" s="73">
        <v>55.95</v>
      </c>
      <c r="L4586" s="73">
        <v>16.059999999999999</v>
      </c>
      <c r="M4586" s="22">
        <v>13</v>
      </c>
      <c r="N4586" s="22">
        <v>3026</v>
      </c>
      <c r="O4586" s="22" t="s">
        <v>51</v>
      </c>
      <c r="P4586" s="22" t="s">
        <v>41</v>
      </c>
      <c r="Q4586" s="75">
        <v>727.35</v>
      </c>
      <c r="R4586" s="73">
        <v>0</v>
      </c>
      <c r="S4586" s="73">
        <v>518.57000000000005</v>
      </c>
    </row>
    <row r="4587" spans="1:19" x14ac:dyDescent="0.35">
      <c r="A4587" s="72">
        <v>41437</v>
      </c>
      <c r="B4587" s="22" t="s">
        <v>102</v>
      </c>
      <c r="C4587" s="72" t="s">
        <v>61</v>
      </c>
      <c r="D4587" s="60">
        <v>3156</v>
      </c>
      <c r="E4587" s="22">
        <v>22</v>
      </c>
      <c r="F4587" s="49" t="s">
        <v>7</v>
      </c>
      <c r="G4587" s="49" t="s">
        <v>5</v>
      </c>
      <c r="H4587" s="73">
        <v>0.95</v>
      </c>
      <c r="I4587" s="73" t="s">
        <v>78</v>
      </c>
      <c r="J4587" s="74">
        <v>0</v>
      </c>
      <c r="K4587" s="73">
        <v>0.95</v>
      </c>
      <c r="L4587" s="73">
        <v>0.56999999999999995</v>
      </c>
      <c r="M4587" s="22">
        <v>4</v>
      </c>
      <c r="N4587" s="22">
        <v>3031</v>
      </c>
      <c r="O4587" s="22" t="s">
        <v>48</v>
      </c>
      <c r="P4587" s="22" t="s">
        <v>23</v>
      </c>
      <c r="Q4587" s="75">
        <v>3.8</v>
      </c>
      <c r="R4587" s="73">
        <v>0</v>
      </c>
      <c r="S4587" s="73">
        <v>1.52</v>
      </c>
    </row>
    <row r="4588" spans="1:19" x14ac:dyDescent="0.35">
      <c r="A4588" s="72">
        <v>41437</v>
      </c>
      <c r="B4588" s="22" t="s">
        <v>102</v>
      </c>
      <c r="C4588" s="72" t="s">
        <v>61</v>
      </c>
      <c r="D4588" s="60">
        <v>3157</v>
      </c>
      <c r="E4588" s="22">
        <v>44</v>
      </c>
      <c r="F4588" s="49" t="s">
        <v>9</v>
      </c>
      <c r="G4588" s="49" t="s">
        <v>5</v>
      </c>
      <c r="H4588" s="73">
        <v>38.950000000000003</v>
      </c>
      <c r="I4588" s="73" t="s">
        <v>81</v>
      </c>
      <c r="J4588" s="74">
        <v>0</v>
      </c>
      <c r="K4588" s="73">
        <v>38.950000000000003</v>
      </c>
      <c r="L4588" s="73">
        <v>24.76</v>
      </c>
      <c r="M4588" s="22">
        <v>29</v>
      </c>
      <c r="N4588" s="22">
        <v>3016</v>
      </c>
      <c r="O4588" s="22" t="s">
        <v>42</v>
      </c>
      <c r="P4588" s="22" t="s">
        <v>29</v>
      </c>
      <c r="Q4588" s="75">
        <v>1129.5500000000002</v>
      </c>
      <c r="R4588" s="73">
        <v>0</v>
      </c>
      <c r="S4588" s="73">
        <v>411.51000000000005</v>
      </c>
    </row>
    <row r="4589" spans="1:19" x14ac:dyDescent="0.35">
      <c r="A4589" s="72">
        <v>41437</v>
      </c>
      <c r="B4589" s="22" t="s">
        <v>102</v>
      </c>
      <c r="C4589" s="72" t="s">
        <v>61</v>
      </c>
      <c r="D4589" s="60">
        <v>3158</v>
      </c>
      <c r="E4589" s="22">
        <v>3</v>
      </c>
      <c r="F4589" s="49" t="s">
        <v>9</v>
      </c>
      <c r="G4589" s="49" t="s">
        <v>5</v>
      </c>
      <c r="H4589" s="73">
        <v>59.95</v>
      </c>
      <c r="I4589" s="73" t="s">
        <v>83</v>
      </c>
      <c r="J4589" s="74">
        <v>0</v>
      </c>
      <c r="K4589" s="73">
        <v>59.95</v>
      </c>
      <c r="L4589" s="73">
        <v>28.73</v>
      </c>
      <c r="M4589" s="22">
        <v>6</v>
      </c>
      <c r="N4589" s="22">
        <v>3019</v>
      </c>
      <c r="O4589" s="22" t="s">
        <v>28</v>
      </c>
      <c r="P4589" s="22" t="s">
        <v>29</v>
      </c>
      <c r="Q4589" s="75">
        <v>359.70000000000005</v>
      </c>
      <c r="R4589" s="73">
        <v>0</v>
      </c>
      <c r="S4589" s="73">
        <v>187.32000000000002</v>
      </c>
    </row>
    <row r="4590" spans="1:19" x14ac:dyDescent="0.35">
      <c r="A4590" s="72">
        <v>41437</v>
      </c>
      <c r="B4590" s="22" t="s">
        <v>102</v>
      </c>
      <c r="C4590" s="72" t="s">
        <v>61</v>
      </c>
      <c r="D4590" s="60">
        <v>3159</v>
      </c>
      <c r="E4590" s="22">
        <v>13</v>
      </c>
      <c r="F4590" s="49" t="s">
        <v>7</v>
      </c>
      <c r="G4590" s="49" t="s">
        <v>5</v>
      </c>
      <c r="H4590" s="73">
        <v>26.95</v>
      </c>
      <c r="I4590" s="73" t="s">
        <v>80</v>
      </c>
      <c r="J4590" s="74">
        <v>0.1</v>
      </c>
      <c r="K4590" s="73">
        <v>24.26</v>
      </c>
      <c r="L4590" s="73">
        <v>13.26</v>
      </c>
      <c r="M4590" s="22">
        <v>19</v>
      </c>
      <c r="N4590" s="22">
        <v>3033</v>
      </c>
      <c r="O4590" s="22" t="s">
        <v>22</v>
      </c>
      <c r="P4590" s="22" t="s">
        <v>23</v>
      </c>
      <c r="Q4590" s="75">
        <v>460.94000000000005</v>
      </c>
      <c r="R4590" s="73">
        <v>2.6899999999999977</v>
      </c>
      <c r="S4590" s="73">
        <v>209.00000000000003</v>
      </c>
    </row>
    <row r="4591" spans="1:19" x14ac:dyDescent="0.35">
      <c r="A4591" s="72">
        <v>41437</v>
      </c>
      <c r="B4591" s="22" t="s">
        <v>102</v>
      </c>
      <c r="C4591" s="72" t="s">
        <v>61</v>
      </c>
      <c r="D4591" s="60">
        <v>3160</v>
      </c>
      <c r="E4591" s="22">
        <v>1</v>
      </c>
      <c r="F4591" s="49" t="s">
        <v>9</v>
      </c>
      <c r="G4591" s="49" t="s">
        <v>5</v>
      </c>
      <c r="H4591" s="73">
        <v>43.95</v>
      </c>
      <c r="I4591" s="73" t="s">
        <v>82</v>
      </c>
      <c r="J4591" s="74">
        <v>0</v>
      </c>
      <c r="K4591" s="73">
        <v>43.95</v>
      </c>
      <c r="L4591" s="73">
        <v>25.6</v>
      </c>
      <c r="M4591" s="22">
        <v>21</v>
      </c>
      <c r="N4591" s="22">
        <v>3033</v>
      </c>
      <c r="O4591" s="22" t="s">
        <v>22</v>
      </c>
      <c r="P4591" s="22" t="s">
        <v>23</v>
      </c>
      <c r="Q4591" s="75">
        <v>922.95</v>
      </c>
      <c r="R4591" s="73">
        <v>0</v>
      </c>
      <c r="S4591" s="73">
        <v>385.35</v>
      </c>
    </row>
    <row r="4592" spans="1:19" x14ac:dyDescent="0.35">
      <c r="A4592" s="72">
        <v>41437</v>
      </c>
      <c r="B4592" s="22" t="s">
        <v>102</v>
      </c>
      <c r="C4592" s="72" t="s">
        <v>61</v>
      </c>
      <c r="D4592" s="60">
        <v>3161</v>
      </c>
      <c r="E4592" s="22">
        <v>21</v>
      </c>
      <c r="F4592" s="49" t="s">
        <v>9</v>
      </c>
      <c r="G4592" s="49" t="s">
        <v>5</v>
      </c>
      <c r="H4592" s="73">
        <v>26.95</v>
      </c>
      <c r="I4592" s="73" t="s">
        <v>80</v>
      </c>
      <c r="J4592" s="74">
        <v>0.1</v>
      </c>
      <c r="K4592" s="73">
        <v>24.26</v>
      </c>
      <c r="L4592" s="73">
        <v>12.42</v>
      </c>
      <c r="M4592" s="22">
        <v>15</v>
      </c>
      <c r="N4592" s="22">
        <v>3013</v>
      </c>
      <c r="O4592" s="22" t="s">
        <v>33</v>
      </c>
      <c r="P4592" s="22" t="s">
        <v>34</v>
      </c>
      <c r="Q4592" s="75">
        <v>363.90000000000003</v>
      </c>
      <c r="R4592" s="73">
        <v>2.6899999999999977</v>
      </c>
      <c r="S4592" s="73">
        <v>177.60000000000002</v>
      </c>
    </row>
    <row r="4593" spans="1:19" x14ac:dyDescent="0.35">
      <c r="A4593" s="72">
        <v>41438</v>
      </c>
      <c r="B4593" s="22" t="s">
        <v>103</v>
      </c>
      <c r="C4593" s="72" t="s">
        <v>61</v>
      </c>
      <c r="D4593" s="60">
        <v>3162</v>
      </c>
      <c r="E4593" s="22">
        <v>3</v>
      </c>
      <c r="F4593" s="49" t="s">
        <v>10</v>
      </c>
      <c r="G4593" s="49" t="s">
        <v>5</v>
      </c>
      <c r="H4593" s="73">
        <v>59.95</v>
      </c>
      <c r="I4593" s="73" t="s">
        <v>83</v>
      </c>
      <c r="J4593" s="74">
        <v>0</v>
      </c>
      <c r="K4593" s="73">
        <v>59.95</v>
      </c>
      <c r="L4593" s="73">
        <v>28.73</v>
      </c>
      <c r="M4593" s="22">
        <v>10</v>
      </c>
      <c r="N4593" s="22">
        <v>3015</v>
      </c>
      <c r="O4593" s="22" t="s">
        <v>37</v>
      </c>
      <c r="P4593" s="22" t="s">
        <v>29</v>
      </c>
      <c r="Q4593" s="75">
        <v>599.5</v>
      </c>
      <c r="R4593" s="73">
        <v>0</v>
      </c>
      <c r="S4593" s="73">
        <v>312.20000000000005</v>
      </c>
    </row>
    <row r="4594" spans="1:19" x14ac:dyDescent="0.35">
      <c r="A4594" s="72">
        <v>41438</v>
      </c>
      <c r="B4594" s="22" t="s">
        <v>103</v>
      </c>
      <c r="C4594" s="72" t="s">
        <v>61</v>
      </c>
      <c r="D4594" s="60">
        <v>3162</v>
      </c>
      <c r="E4594" s="22">
        <v>24</v>
      </c>
      <c r="F4594" s="49" t="s">
        <v>10</v>
      </c>
      <c r="G4594" s="49" t="s">
        <v>5</v>
      </c>
      <c r="H4594" s="73">
        <v>27.95</v>
      </c>
      <c r="I4594" s="73" t="s">
        <v>80</v>
      </c>
      <c r="J4594" s="74">
        <v>0</v>
      </c>
      <c r="K4594" s="73">
        <v>27.95</v>
      </c>
      <c r="L4594" s="73">
        <v>16.8</v>
      </c>
      <c r="M4594" s="22">
        <v>4</v>
      </c>
      <c r="N4594" s="22">
        <v>3015</v>
      </c>
      <c r="O4594" s="22" t="s">
        <v>37</v>
      </c>
      <c r="P4594" s="22" t="s">
        <v>29</v>
      </c>
      <c r="Q4594" s="75">
        <v>111.8</v>
      </c>
      <c r="R4594" s="73">
        <v>0</v>
      </c>
      <c r="S4594" s="73">
        <v>44.599999999999994</v>
      </c>
    </row>
    <row r="4595" spans="1:19" x14ac:dyDescent="0.35">
      <c r="A4595" s="72">
        <v>41438</v>
      </c>
      <c r="B4595" s="22" t="s">
        <v>103</v>
      </c>
      <c r="C4595" s="72" t="s">
        <v>61</v>
      </c>
      <c r="D4595" s="60">
        <v>3162</v>
      </c>
      <c r="E4595" s="22">
        <v>47</v>
      </c>
      <c r="F4595" s="49" t="s">
        <v>10</v>
      </c>
      <c r="G4595" s="49" t="s">
        <v>5</v>
      </c>
      <c r="H4595" s="73">
        <v>28.95</v>
      </c>
      <c r="I4595" s="73" t="s">
        <v>80</v>
      </c>
      <c r="J4595" s="74">
        <v>0</v>
      </c>
      <c r="K4595" s="73">
        <v>28.95</v>
      </c>
      <c r="L4595" s="73">
        <v>8.86</v>
      </c>
      <c r="M4595" s="22">
        <v>6</v>
      </c>
      <c r="N4595" s="22">
        <v>3015</v>
      </c>
      <c r="O4595" s="22" t="s">
        <v>37</v>
      </c>
      <c r="P4595" s="22" t="s">
        <v>29</v>
      </c>
      <c r="Q4595" s="75">
        <v>173.7</v>
      </c>
      <c r="R4595" s="73">
        <v>0</v>
      </c>
      <c r="S4595" s="73">
        <v>120.53999999999999</v>
      </c>
    </row>
    <row r="4596" spans="1:19" x14ac:dyDescent="0.35">
      <c r="A4596" s="72">
        <v>41438</v>
      </c>
      <c r="B4596" s="22" t="s">
        <v>103</v>
      </c>
      <c r="C4596" s="72" t="s">
        <v>61</v>
      </c>
      <c r="D4596" s="60">
        <v>3162</v>
      </c>
      <c r="E4596" s="22">
        <v>10</v>
      </c>
      <c r="F4596" s="49" t="s">
        <v>10</v>
      </c>
      <c r="G4596" s="49" t="s">
        <v>5</v>
      </c>
      <c r="H4596" s="73">
        <v>34.950000000000003</v>
      </c>
      <c r="I4596" s="73" t="s">
        <v>81</v>
      </c>
      <c r="J4596" s="74">
        <v>0.1</v>
      </c>
      <c r="K4596" s="73">
        <v>31.46</v>
      </c>
      <c r="L4596" s="73">
        <v>22.13</v>
      </c>
      <c r="M4596" s="22">
        <v>5</v>
      </c>
      <c r="N4596" s="22">
        <v>3015</v>
      </c>
      <c r="O4596" s="22" t="s">
        <v>37</v>
      </c>
      <c r="P4596" s="22" t="s">
        <v>29</v>
      </c>
      <c r="Q4596" s="75">
        <v>157.30000000000001</v>
      </c>
      <c r="R4596" s="73">
        <v>3.490000000000002</v>
      </c>
      <c r="S4596" s="73">
        <v>46.650000000000006</v>
      </c>
    </row>
    <row r="4597" spans="1:19" x14ac:dyDescent="0.35">
      <c r="A4597" s="72">
        <v>41438</v>
      </c>
      <c r="B4597" s="22" t="s">
        <v>103</v>
      </c>
      <c r="C4597" s="72" t="s">
        <v>61</v>
      </c>
      <c r="D4597" s="60">
        <v>3163</v>
      </c>
      <c r="E4597" s="22">
        <v>3</v>
      </c>
      <c r="F4597" s="49" t="s">
        <v>8</v>
      </c>
      <c r="G4597" s="49" t="s">
        <v>5</v>
      </c>
      <c r="H4597" s="73">
        <v>59.95</v>
      </c>
      <c r="I4597" s="73" t="s">
        <v>83</v>
      </c>
      <c r="J4597" s="74">
        <v>0.1</v>
      </c>
      <c r="K4597" s="73">
        <v>53.96</v>
      </c>
      <c r="L4597" s="73">
        <v>28.73</v>
      </c>
      <c r="M4597" s="22">
        <v>24</v>
      </c>
      <c r="N4597" s="22">
        <v>3013</v>
      </c>
      <c r="O4597" s="22" t="s">
        <v>33</v>
      </c>
      <c r="P4597" s="22" t="s">
        <v>34</v>
      </c>
      <c r="Q4597" s="75">
        <v>1295.04</v>
      </c>
      <c r="R4597" s="73">
        <v>5.990000000000002</v>
      </c>
      <c r="S4597" s="73">
        <v>605.52</v>
      </c>
    </row>
    <row r="4598" spans="1:19" x14ac:dyDescent="0.35">
      <c r="A4598" s="72">
        <v>41438</v>
      </c>
      <c r="B4598" s="22" t="s">
        <v>103</v>
      </c>
      <c r="C4598" s="72" t="s">
        <v>61</v>
      </c>
      <c r="D4598" s="60">
        <v>3164</v>
      </c>
      <c r="E4598" s="22">
        <v>3</v>
      </c>
      <c r="F4598" s="49" t="s">
        <v>10</v>
      </c>
      <c r="G4598" s="49" t="s">
        <v>5</v>
      </c>
      <c r="H4598" s="73">
        <v>59.95</v>
      </c>
      <c r="I4598" s="73" t="s">
        <v>83</v>
      </c>
      <c r="J4598" s="74">
        <v>0</v>
      </c>
      <c r="K4598" s="73">
        <v>59.95</v>
      </c>
      <c r="L4598" s="73">
        <v>28.73</v>
      </c>
      <c r="M4598" s="22">
        <v>3</v>
      </c>
      <c r="N4598" s="22">
        <v>3010</v>
      </c>
      <c r="O4598" s="22" t="s">
        <v>45</v>
      </c>
      <c r="P4598" s="22" t="s">
        <v>44</v>
      </c>
      <c r="Q4598" s="75">
        <v>179.85000000000002</v>
      </c>
      <c r="R4598" s="73">
        <v>0</v>
      </c>
      <c r="S4598" s="73">
        <v>93.660000000000011</v>
      </c>
    </row>
    <row r="4599" spans="1:19" x14ac:dyDescent="0.35">
      <c r="A4599" s="72">
        <v>41438</v>
      </c>
      <c r="B4599" s="22" t="s">
        <v>103</v>
      </c>
      <c r="C4599" s="72" t="s">
        <v>61</v>
      </c>
      <c r="D4599" s="60">
        <v>3165</v>
      </c>
      <c r="E4599" s="22">
        <v>40</v>
      </c>
      <c r="F4599" s="49" t="s">
        <v>8</v>
      </c>
      <c r="G4599" s="49" t="s">
        <v>5</v>
      </c>
      <c r="H4599" s="73">
        <v>16.95</v>
      </c>
      <c r="I4599" s="73" t="s">
        <v>79</v>
      </c>
      <c r="J4599" s="74">
        <v>0</v>
      </c>
      <c r="K4599" s="73">
        <v>16.95</v>
      </c>
      <c r="L4599" s="73">
        <v>6.53</v>
      </c>
      <c r="M4599" s="22">
        <v>32</v>
      </c>
      <c r="N4599" s="22">
        <v>3014</v>
      </c>
      <c r="O4599" s="22" t="s">
        <v>24</v>
      </c>
      <c r="P4599" s="22" t="s">
        <v>25</v>
      </c>
      <c r="Q4599" s="75">
        <v>542.4</v>
      </c>
      <c r="R4599" s="73">
        <v>0</v>
      </c>
      <c r="S4599" s="73">
        <v>333.43999999999994</v>
      </c>
    </row>
    <row r="4600" spans="1:19" x14ac:dyDescent="0.35">
      <c r="A4600" s="72">
        <v>41438</v>
      </c>
      <c r="B4600" s="22" t="s">
        <v>103</v>
      </c>
      <c r="C4600" s="72" t="s">
        <v>61</v>
      </c>
      <c r="D4600" s="60">
        <v>3165</v>
      </c>
      <c r="E4600" s="22">
        <v>20</v>
      </c>
      <c r="F4600" s="49" t="s">
        <v>8</v>
      </c>
      <c r="G4600" s="49" t="s">
        <v>5</v>
      </c>
      <c r="H4600" s="73">
        <v>16.95</v>
      </c>
      <c r="I4600" s="73" t="s">
        <v>79</v>
      </c>
      <c r="J4600" s="74">
        <v>0</v>
      </c>
      <c r="K4600" s="73">
        <v>16.95</v>
      </c>
      <c r="L4600" s="73">
        <v>6.76</v>
      </c>
      <c r="M4600" s="22">
        <v>30</v>
      </c>
      <c r="N4600" s="22">
        <v>3014</v>
      </c>
      <c r="O4600" s="22" t="s">
        <v>24</v>
      </c>
      <c r="P4600" s="22" t="s">
        <v>25</v>
      </c>
      <c r="Q4600" s="75">
        <v>508.5</v>
      </c>
      <c r="R4600" s="73">
        <v>0</v>
      </c>
      <c r="S4600" s="73">
        <v>305.7</v>
      </c>
    </row>
    <row r="4601" spans="1:19" x14ac:dyDescent="0.35">
      <c r="A4601" s="72">
        <v>41438</v>
      </c>
      <c r="B4601" s="22" t="s">
        <v>103</v>
      </c>
      <c r="C4601" s="72" t="s">
        <v>61</v>
      </c>
      <c r="D4601" s="60">
        <v>3166</v>
      </c>
      <c r="E4601" s="22">
        <v>1</v>
      </c>
      <c r="F4601" s="49" t="s">
        <v>10</v>
      </c>
      <c r="G4601" s="49" t="s">
        <v>5</v>
      </c>
      <c r="H4601" s="73">
        <v>43.95</v>
      </c>
      <c r="I4601" s="73" t="s">
        <v>82</v>
      </c>
      <c r="J4601" s="74">
        <v>0</v>
      </c>
      <c r="K4601" s="73">
        <v>43.95</v>
      </c>
      <c r="L4601" s="73">
        <v>25.6</v>
      </c>
      <c r="M4601" s="22">
        <v>11</v>
      </c>
      <c r="N4601" s="22">
        <v>3019</v>
      </c>
      <c r="O4601" s="22" t="s">
        <v>28</v>
      </c>
      <c r="P4601" s="22" t="s">
        <v>29</v>
      </c>
      <c r="Q4601" s="75">
        <v>483.45000000000005</v>
      </c>
      <c r="R4601" s="73">
        <v>0</v>
      </c>
      <c r="S4601" s="73">
        <v>201.85000000000002</v>
      </c>
    </row>
    <row r="4602" spans="1:19" x14ac:dyDescent="0.35">
      <c r="A4602" s="72">
        <v>41438</v>
      </c>
      <c r="B4602" s="22" t="s">
        <v>103</v>
      </c>
      <c r="C4602" s="72" t="s">
        <v>61</v>
      </c>
      <c r="D4602" s="60">
        <v>3167</v>
      </c>
      <c r="E4602" s="22">
        <v>11</v>
      </c>
      <c r="F4602" s="49" t="s">
        <v>8</v>
      </c>
      <c r="G4602" s="49" t="s">
        <v>5</v>
      </c>
      <c r="H4602" s="73">
        <v>65.95</v>
      </c>
      <c r="I4602" s="73" t="s">
        <v>83</v>
      </c>
      <c r="J4602" s="74">
        <v>0</v>
      </c>
      <c r="K4602" s="73">
        <v>65.95</v>
      </c>
      <c r="L4602" s="73">
        <v>37.97</v>
      </c>
      <c r="M4602" s="22">
        <v>19</v>
      </c>
      <c r="N4602" s="22">
        <v>3028</v>
      </c>
      <c r="O4602" s="22" t="s">
        <v>39</v>
      </c>
      <c r="P4602" s="22" t="s">
        <v>27</v>
      </c>
      <c r="Q4602" s="75">
        <v>1253.05</v>
      </c>
      <c r="R4602" s="73">
        <v>0</v>
      </c>
      <c r="S4602" s="73">
        <v>531.62000000000012</v>
      </c>
    </row>
    <row r="4603" spans="1:19" x14ac:dyDescent="0.35">
      <c r="A4603" s="72">
        <v>41438</v>
      </c>
      <c r="B4603" s="22" t="s">
        <v>103</v>
      </c>
      <c r="C4603" s="72" t="s">
        <v>61</v>
      </c>
      <c r="D4603" s="60">
        <v>3168</v>
      </c>
      <c r="E4603" s="22">
        <v>17</v>
      </c>
      <c r="F4603" s="49" t="s">
        <v>10</v>
      </c>
      <c r="G4603" s="49" t="s">
        <v>5</v>
      </c>
      <c r="H4603" s="73">
        <v>49.95</v>
      </c>
      <c r="I4603" s="73" t="s">
        <v>82</v>
      </c>
      <c r="J4603" s="74">
        <v>0</v>
      </c>
      <c r="K4603" s="73">
        <v>49.95</v>
      </c>
      <c r="L4603" s="73">
        <v>23.93</v>
      </c>
      <c r="M4603" s="22">
        <v>33</v>
      </c>
      <c r="N4603" s="22">
        <v>3033</v>
      </c>
      <c r="O4603" s="22" t="s">
        <v>22</v>
      </c>
      <c r="P4603" s="22" t="s">
        <v>23</v>
      </c>
      <c r="Q4603" s="75">
        <v>1648.3500000000001</v>
      </c>
      <c r="R4603" s="73">
        <v>0</v>
      </c>
      <c r="S4603" s="73">
        <v>858.66000000000008</v>
      </c>
    </row>
    <row r="4604" spans="1:19" x14ac:dyDescent="0.35">
      <c r="A4604" s="72">
        <v>41438</v>
      </c>
      <c r="B4604" s="22" t="s">
        <v>103</v>
      </c>
      <c r="C4604" s="72" t="s">
        <v>61</v>
      </c>
      <c r="D4604" s="60">
        <v>3168</v>
      </c>
      <c r="E4604" s="22">
        <v>33</v>
      </c>
      <c r="F4604" s="49" t="s">
        <v>10</v>
      </c>
      <c r="G4604" s="49" t="s">
        <v>5</v>
      </c>
      <c r="H4604" s="73">
        <v>19.95</v>
      </c>
      <c r="I4604" s="73" t="s">
        <v>79</v>
      </c>
      <c r="J4604" s="74">
        <v>0.1</v>
      </c>
      <c r="K4604" s="73">
        <v>17.96</v>
      </c>
      <c r="L4604" s="73">
        <v>9.7799999999999994</v>
      </c>
      <c r="M4604" s="22">
        <v>2</v>
      </c>
      <c r="N4604" s="22">
        <v>3033</v>
      </c>
      <c r="O4604" s="22" t="s">
        <v>22</v>
      </c>
      <c r="P4604" s="22" t="s">
        <v>23</v>
      </c>
      <c r="Q4604" s="75">
        <v>35.92</v>
      </c>
      <c r="R4604" s="73">
        <v>1.9899999999999984</v>
      </c>
      <c r="S4604" s="73">
        <v>16.360000000000003</v>
      </c>
    </row>
    <row r="4605" spans="1:19" x14ac:dyDescent="0.35">
      <c r="A4605" s="72">
        <v>41438</v>
      </c>
      <c r="B4605" s="22" t="s">
        <v>103</v>
      </c>
      <c r="C4605" s="72" t="s">
        <v>61</v>
      </c>
      <c r="D4605" s="60">
        <v>3168</v>
      </c>
      <c r="E4605" s="22">
        <v>50</v>
      </c>
      <c r="F4605" s="49" t="s">
        <v>10</v>
      </c>
      <c r="G4605" s="49" t="s">
        <v>5</v>
      </c>
      <c r="H4605" s="73">
        <v>24.95</v>
      </c>
      <c r="I4605" s="73" t="s">
        <v>80</v>
      </c>
      <c r="J4605" s="74">
        <v>0</v>
      </c>
      <c r="K4605" s="73">
        <v>24.95</v>
      </c>
      <c r="L4605" s="73">
        <v>12.14</v>
      </c>
      <c r="M4605" s="22">
        <v>3</v>
      </c>
      <c r="N4605" s="22">
        <v>3033</v>
      </c>
      <c r="O4605" s="22" t="s">
        <v>22</v>
      </c>
      <c r="P4605" s="22" t="s">
        <v>23</v>
      </c>
      <c r="Q4605" s="75">
        <v>74.849999999999994</v>
      </c>
      <c r="R4605" s="73">
        <v>0</v>
      </c>
      <c r="S4605" s="73">
        <v>38.429999999999993</v>
      </c>
    </row>
    <row r="4606" spans="1:19" x14ac:dyDescent="0.35">
      <c r="A4606" s="72">
        <v>41438</v>
      </c>
      <c r="B4606" s="22" t="s">
        <v>103</v>
      </c>
      <c r="C4606" s="72" t="s">
        <v>61</v>
      </c>
      <c r="D4606" s="60">
        <v>3169</v>
      </c>
      <c r="E4606" s="22">
        <v>29</v>
      </c>
      <c r="F4606" s="49" t="s">
        <v>8</v>
      </c>
      <c r="G4606" s="49" t="s">
        <v>5</v>
      </c>
      <c r="H4606" s="73">
        <v>40.950000000000003</v>
      </c>
      <c r="I4606" s="73" t="s">
        <v>82</v>
      </c>
      <c r="J4606" s="74">
        <v>0.1</v>
      </c>
      <c r="K4606" s="73">
        <v>36.86</v>
      </c>
      <c r="L4606" s="73">
        <v>15.51</v>
      </c>
      <c r="M4606" s="22">
        <v>4</v>
      </c>
      <c r="N4606" s="22">
        <v>3013</v>
      </c>
      <c r="O4606" s="22" t="s">
        <v>33</v>
      </c>
      <c r="P4606" s="22" t="s">
        <v>34</v>
      </c>
      <c r="Q4606" s="75">
        <v>147.44</v>
      </c>
      <c r="R4606" s="73">
        <v>4.0900000000000034</v>
      </c>
      <c r="S4606" s="73">
        <v>85.4</v>
      </c>
    </row>
    <row r="4607" spans="1:19" x14ac:dyDescent="0.35">
      <c r="A4607" s="72">
        <v>41439</v>
      </c>
      <c r="B4607" s="22" t="s">
        <v>104</v>
      </c>
      <c r="C4607" s="72" t="s">
        <v>61</v>
      </c>
      <c r="D4607" s="60">
        <v>3170</v>
      </c>
      <c r="E4607" s="22">
        <v>22</v>
      </c>
      <c r="F4607" s="49" t="s">
        <v>7</v>
      </c>
      <c r="G4607" s="49" t="s">
        <v>5</v>
      </c>
      <c r="H4607" s="73">
        <v>0.95</v>
      </c>
      <c r="I4607" s="73" t="s">
        <v>78</v>
      </c>
      <c r="J4607" s="74">
        <v>0</v>
      </c>
      <c r="K4607" s="73">
        <v>0.95</v>
      </c>
      <c r="L4607" s="73">
        <v>0.56999999999999995</v>
      </c>
      <c r="M4607" s="22">
        <v>22</v>
      </c>
      <c r="N4607" s="22">
        <v>3015</v>
      </c>
      <c r="O4607" s="22" t="s">
        <v>37</v>
      </c>
      <c r="P4607" s="22" t="s">
        <v>29</v>
      </c>
      <c r="Q4607" s="75">
        <v>20.9</v>
      </c>
      <c r="R4607" s="73">
        <v>0</v>
      </c>
      <c r="S4607" s="73">
        <v>8.36</v>
      </c>
    </row>
    <row r="4608" spans="1:19" x14ac:dyDescent="0.35">
      <c r="A4608" s="72">
        <v>41439</v>
      </c>
      <c r="B4608" s="22" t="s">
        <v>104</v>
      </c>
      <c r="C4608" s="72" t="s">
        <v>61</v>
      </c>
      <c r="D4608" s="60">
        <v>3171</v>
      </c>
      <c r="E4608" s="22">
        <v>40</v>
      </c>
      <c r="F4608" s="49" t="s">
        <v>8</v>
      </c>
      <c r="G4608" s="49" t="s">
        <v>5</v>
      </c>
      <c r="H4608" s="73">
        <v>16.95</v>
      </c>
      <c r="I4608" s="73" t="s">
        <v>79</v>
      </c>
      <c r="J4608" s="74">
        <v>0.1</v>
      </c>
      <c r="K4608" s="73">
        <v>15.26</v>
      </c>
      <c r="L4608" s="73">
        <v>6.53</v>
      </c>
      <c r="M4608" s="22">
        <v>14</v>
      </c>
      <c r="N4608" s="22">
        <v>3019</v>
      </c>
      <c r="O4608" s="22" t="s">
        <v>28</v>
      </c>
      <c r="P4608" s="22" t="s">
        <v>29</v>
      </c>
      <c r="Q4608" s="75">
        <v>213.64</v>
      </c>
      <c r="R4608" s="73">
        <v>1.6899999999999995</v>
      </c>
      <c r="S4608" s="73">
        <v>122.22</v>
      </c>
    </row>
    <row r="4609" spans="1:19" x14ac:dyDescent="0.35">
      <c r="A4609" s="72">
        <v>41439</v>
      </c>
      <c r="B4609" s="22" t="s">
        <v>104</v>
      </c>
      <c r="C4609" s="72" t="s">
        <v>61</v>
      </c>
      <c r="D4609" s="60">
        <v>3171</v>
      </c>
      <c r="E4609" s="22">
        <v>5</v>
      </c>
      <c r="F4609" s="49" t="s">
        <v>8</v>
      </c>
      <c r="G4609" s="49" t="s">
        <v>5</v>
      </c>
      <c r="H4609" s="73">
        <v>24.95</v>
      </c>
      <c r="I4609" s="73" t="s">
        <v>80</v>
      </c>
      <c r="J4609" s="74">
        <v>0</v>
      </c>
      <c r="K4609" s="73">
        <v>24.95</v>
      </c>
      <c r="L4609" s="73">
        <v>12.27</v>
      </c>
      <c r="M4609" s="22">
        <v>10</v>
      </c>
      <c r="N4609" s="22">
        <v>3019</v>
      </c>
      <c r="O4609" s="22" t="s">
        <v>28</v>
      </c>
      <c r="P4609" s="22" t="s">
        <v>29</v>
      </c>
      <c r="Q4609" s="75">
        <v>249.5</v>
      </c>
      <c r="R4609" s="73">
        <v>0</v>
      </c>
      <c r="S4609" s="73">
        <v>126.8</v>
      </c>
    </row>
    <row r="4610" spans="1:19" x14ac:dyDescent="0.35">
      <c r="A4610" s="72">
        <v>41439</v>
      </c>
      <c r="B4610" s="22" t="s">
        <v>104</v>
      </c>
      <c r="C4610" s="72" t="s">
        <v>61</v>
      </c>
      <c r="D4610" s="60">
        <v>3172</v>
      </c>
      <c r="E4610" s="22">
        <v>44</v>
      </c>
      <c r="F4610" s="49" t="s">
        <v>7</v>
      </c>
      <c r="G4610" s="49" t="s">
        <v>5</v>
      </c>
      <c r="H4610" s="73">
        <v>38.950000000000003</v>
      </c>
      <c r="I4610" s="73" t="s">
        <v>81</v>
      </c>
      <c r="J4610" s="74">
        <v>0</v>
      </c>
      <c r="K4610" s="73">
        <v>38.950000000000003</v>
      </c>
      <c r="L4610" s="73">
        <v>24.76</v>
      </c>
      <c r="M4610" s="22">
        <v>13</v>
      </c>
      <c r="N4610" s="22">
        <v>3027</v>
      </c>
      <c r="O4610" s="22" t="s">
        <v>50</v>
      </c>
      <c r="P4610" s="22" t="s">
        <v>23</v>
      </c>
      <c r="Q4610" s="75">
        <v>506.35</v>
      </c>
      <c r="R4610" s="73">
        <v>0</v>
      </c>
      <c r="S4610" s="73">
        <v>184.47000000000003</v>
      </c>
    </row>
    <row r="4611" spans="1:19" x14ac:dyDescent="0.35">
      <c r="A4611" s="72">
        <v>41439</v>
      </c>
      <c r="B4611" s="22" t="s">
        <v>104</v>
      </c>
      <c r="C4611" s="72" t="s">
        <v>61</v>
      </c>
      <c r="D4611" s="60">
        <v>3173</v>
      </c>
      <c r="E4611" s="22">
        <v>14</v>
      </c>
      <c r="F4611" s="49" t="s">
        <v>8</v>
      </c>
      <c r="G4611" s="49" t="s">
        <v>5</v>
      </c>
      <c r="H4611" s="73">
        <v>31.95</v>
      </c>
      <c r="I4611" s="73" t="s">
        <v>81</v>
      </c>
      <c r="J4611" s="74">
        <v>0</v>
      </c>
      <c r="K4611" s="73">
        <v>31.95</v>
      </c>
      <c r="L4611" s="73">
        <v>17.38</v>
      </c>
      <c r="M4611" s="22">
        <v>4</v>
      </c>
      <c r="N4611" s="22">
        <v>3013</v>
      </c>
      <c r="O4611" s="22" t="s">
        <v>33</v>
      </c>
      <c r="P4611" s="22" t="s">
        <v>34</v>
      </c>
      <c r="Q4611" s="75">
        <v>127.8</v>
      </c>
      <c r="R4611" s="73">
        <v>0</v>
      </c>
      <c r="S4611" s="73">
        <v>58.28</v>
      </c>
    </row>
    <row r="4612" spans="1:19" x14ac:dyDescent="0.35">
      <c r="A4612" s="72">
        <v>41439</v>
      </c>
      <c r="B4612" s="22" t="s">
        <v>104</v>
      </c>
      <c r="C4612" s="72" t="s">
        <v>61</v>
      </c>
      <c r="D4612" s="60">
        <v>3174</v>
      </c>
      <c r="E4612" s="22">
        <v>4</v>
      </c>
      <c r="F4612" s="49" t="s">
        <v>7</v>
      </c>
      <c r="G4612" s="49" t="s">
        <v>5</v>
      </c>
      <c r="H4612" s="73">
        <v>73.95</v>
      </c>
      <c r="I4612" s="73" t="s">
        <v>83</v>
      </c>
      <c r="J4612" s="74">
        <v>0</v>
      </c>
      <c r="K4612" s="73">
        <v>73.95</v>
      </c>
      <c r="L4612" s="73">
        <v>38.86</v>
      </c>
      <c r="M4612" s="22">
        <v>2</v>
      </c>
      <c r="N4612" s="22">
        <v>3025</v>
      </c>
      <c r="O4612" s="22" t="s">
        <v>35</v>
      </c>
      <c r="P4612" s="22" t="s">
        <v>31</v>
      </c>
      <c r="Q4612" s="75">
        <v>147.9</v>
      </c>
      <c r="R4612" s="73">
        <v>0</v>
      </c>
      <c r="S4612" s="73">
        <v>70.180000000000007</v>
      </c>
    </row>
    <row r="4613" spans="1:19" x14ac:dyDescent="0.35">
      <c r="A4613" s="72">
        <v>41439</v>
      </c>
      <c r="B4613" s="22" t="s">
        <v>104</v>
      </c>
      <c r="C4613" s="72" t="s">
        <v>61</v>
      </c>
      <c r="D4613" s="60">
        <v>3174</v>
      </c>
      <c r="E4613" s="22">
        <v>32</v>
      </c>
      <c r="F4613" s="49" t="s">
        <v>7</v>
      </c>
      <c r="G4613" s="49" t="s">
        <v>5</v>
      </c>
      <c r="H4613" s="73">
        <v>22.95</v>
      </c>
      <c r="I4613" s="73" t="s">
        <v>80</v>
      </c>
      <c r="J4613" s="74">
        <v>0</v>
      </c>
      <c r="K4613" s="73">
        <v>22.95</v>
      </c>
      <c r="L4613" s="73">
        <v>11.78</v>
      </c>
      <c r="M4613" s="22">
        <v>1</v>
      </c>
      <c r="N4613" s="22">
        <v>3025</v>
      </c>
      <c r="O4613" s="22" t="s">
        <v>35</v>
      </c>
      <c r="P4613" s="22" t="s">
        <v>31</v>
      </c>
      <c r="Q4613" s="75">
        <v>22.95</v>
      </c>
      <c r="R4613" s="73">
        <v>0</v>
      </c>
      <c r="S4613" s="73">
        <v>11.17</v>
      </c>
    </row>
    <row r="4614" spans="1:19" x14ac:dyDescent="0.35">
      <c r="A4614" s="72">
        <v>41439</v>
      </c>
      <c r="B4614" s="22" t="s">
        <v>104</v>
      </c>
      <c r="C4614" s="72" t="s">
        <v>61</v>
      </c>
      <c r="D4614" s="60">
        <v>3174</v>
      </c>
      <c r="E4614" s="22">
        <v>30</v>
      </c>
      <c r="F4614" s="49" t="s">
        <v>7</v>
      </c>
      <c r="G4614" s="49" t="s">
        <v>5</v>
      </c>
      <c r="H4614" s="73">
        <v>10.95</v>
      </c>
      <c r="I4614" s="73" t="s">
        <v>79</v>
      </c>
      <c r="J4614" s="74">
        <v>0</v>
      </c>
      <c r="K4614" s="73">
        <v>10.95</v>
      </c>
      <c r="L4614" s="73">
        <v>4.8</v>
      </c>
      <c r="M4614" s="22">
        <v>9</v>
      </c>
      <c r="N4614" s="22">
        <v>3025</v>
      </c>
      <c r="O4614" s="22" t="s">
        <v>35</v>
      </c>
      <c r="P4614" s="22" t="s">
        <v>31</v>
      </c>
      <c r="Q4614" s="75">
        <v>98.55</v>
      </c>
      <c r="R4614" s="73">
        <v>0</v>
      </c>
      <c r="S4614" s="73">
        <v>55.349999999999994</v>
      </c>
    </row>
    <row r="4615" spans="1:19" x14ac:dyDescent="0.35">
      <c r="A4615" s="72">
        <v>41440</v>
      </c>
      <c r="B4615" s="22" t="s">
        <v>105</v>
      </c>
      <c r="C4615" s="72" t="s">
        <v>61</v>
      </c>
      <c r="D4615" s="60">
        <v>3175</v>
      </c>
      <c r="E4615" s="22">
        <v>45</v>
      </c>
      <c r="F4615" s="49" t="s">
        <v>11</v>
      </c>
      <c r="G4615" s="49" t="s">
        <v>6</v>
      </c>
      <c r="H4615" s="73">
        <v>38.950000000000003</v>
      </c>
      <c r="I4615" s="73" t="s">
        <v>81</v>
      </c>
      <c r="J4615" s="74">
        <v>0</v>
      </c>
      <c r="K4615" s="73">
        <v>38.950000000000003</v>
      </c>
      <c r="L4615" s="73">
        <v>22.33</v>
      </c>
      <c r="M4615" s="22">
        <v>8</v>
      </c>
      <c r="N4615" s="22">
        <v>3015</v>
      </c>
      <c r="O4615" s="22" t="s">
        <v>37</v>
      </c>
      <c r="P4615" s="22" t="s">
        <v>29</v>
      </c>
      <c r="Q4615" s="75">
        <v>311.60000000000002</v>
      </c>
      <c r="R4615" s="73">
        <v>0</v>
      </c>
      <c r="S4615" s="73">
        <v>132.96000000000004</v>
      </c>
    </row>
    <row r="4616" spans="1:19" x14ac:dyDescent="0.35">
      <c r="A4616" s="72">
        <v>41440</v>
      </c>
      <c r="B4616" s="22" t="s">
        <v>105</v>
      </c>
      <c r="C4616" s="72" t="s">
        <v>61</v>
      </c>
      <c r="D4616" s="60">
        <v>3175</v>
      </c>
      <c r="E4616" s="22">
        <v>46</v>
      </c>
      <c r="F4616" s="49" t="s">
        <v>11</v>
      </c>
      <c r="G4616" s="49" t="s">
        <v>6</v>
      </c>
      <c r="H4616" s="73">
        <v>55.95</v>
      </c>
      <c r="I4616" s="73" t="s">
        <v>83</v>
      </c>
      <c r="J4616" s="74">
        <v>0</v>
      </c>
      <c r="K4616" s="73">
        <v>55.95</v>
      </c>
      <c r="L4616" s="73">
        <v>32.47</v>
      </c>
      <c r="M4616" s="22">
        <v>29</v>
      </c>
      <c r="N4616" s="22">
        <v>3015</v>
      </c>
      <c r="O4616" s="22" t="s">
        <v>37</v>
      </c>
      <c r="P4616" s="22" t="s">
        <v>29</v>
      </c>
      <c r="Q4616" s="75">
        <v>1622.5500000000002</v>
      </c>
      <c r="R4616" s="73">
        <v>0</v>
      </c>
      <c r="S4616" s="73">
        <v>680.92000000000007</v>
      </c>
    </row>
    <row r="4617" spans="1:19" x14ac:dyDescent="0.35">
      <c r="A4617" s="72">
        <v>41440</v>
      </c>
      <c r="B4617" s="22" t="s">
        <v>105</v>
      </c>
      <c r="C4617" s="72" t="s">
        <v>61</v>
      </c>
      <c r="D4617" s="60">
        <v>3175</v>
      </c>
      <c r="E4617" s="22">
        <v>27</v>
      </c>
      <c r="F4617" s="49" t="s">
        <v>11</v>
      </c>
      <c r="G4617" s="49" t="s">
        <v>6</v>
      </c>
      <c r="H4617" s="73">
        <v>4.95</v>
      </c>
      <c r="I4617" s="73" t="s">
        <v>78</v>
      </c>
      <c r="J4617" s="74">
        <v>0</v>
      </c>
      <c r="K4617" s="73">
        <v>4.95</v>
      </c>
      <c r="L4617" s="73">
        <v>1.82</v>
      </c>
      <c r="M4617" s="22">
        <v>6</v>
      </c>
      <c r="N4617" s="22">
        <v>3015</v>
      </c>
      <c r="O4617" s="22" t="s">
        <v>37</v>
      </c>
      <c r="P4617" s="22" t="s">
        <v>29</v>
      </c>
      <c r="Q4617" s="75">
        <v>29.700000000000003</v>
      </c>
      <c r="R4617" s="73">
        <v>0</v>
      </c>
      <c r="S4617" s="73">
        <v>18.78</v>
      </c>
    </row>
    <row r="4618" spans="1:19" x14ac:dyDescent="0.35">
      <c r="A4618" s="72">
        <v>41440</v>
      </c>
      <c r="B4618" s="22" t="s">
        <v>105</v>
      </c>
      <c r="C4618" s="72" t="s">
        <v>61</v>
      </c>
      <c r="D4618" s="60">
        <v>3175</v>
      </c>
      <c r="E4618" s="22">
        <v>36</v>
      </c>
      <c r="F4618" s="49" t="s">
        <v>11</v>
      </c>
      <c r="G4618" s="49" t="s">
        <v>6</v>
      </c>
      <c r="H4618" s="73">
        <v>26.95</v>
      </c>
      <c r="I4618" s="73" t="s">
        <v>80</v>
      </c>
      <c r="J4618" s="74">
        <v>0</v>
      </c>
      <c r="K4618" s="73">
        <v>26.95</v>
      </c>
      <c r="L4618" s="73">
        <v>12.53</v>
      </c>
      <c r="M4618" s="22">
        <v>2</v>
      </c>
      <c r="N4618" s="22">
        <v>3015</v>
      </c>
      <c r="O4618" s="22" t="s">
        <v>37</v>
      </c>
      <c r="P4618" s="22" t="s">
        <v>29</v>
      </c>
      <c r="Q4618" s="75">
        <v>53.9</v>
      </c>
      <c r="R4618" s="73">
        <v>0</v>
      </c>
      <c r="S4618" s="73">
        <v>28.84</v>
      </c>
    </row>
    <row r="4619" spans="1:19" x14ac:dyDescent="0.35">
      <c r="A4619" s="72">
        <v>41440</v>
      </c>
      <c r="B4619" s="22" t="s">
        <v>105</v>
      </c>
      <c r="C4619" s="72" t="s">
        <v>61</v>
      </c>
      <c r="D4619" s="60">
        <v>3176</v>
      </c>
      <c r="E4619" s="22">
        <v>30</v>
      </c>
      <c r="F4619" s="49" t="s">
        <v>11</v>
      </c>
      <c r="G4619" s="49" t="s">
        <v>6</v>
      </c>
      <c r="H4619" s="73">
        <v>10.95</v>
      </c>
      <c r="I4619" s="73" t="s">
        <v>79</v>
      </c>
      <c r="J4619" s="74">
        <v>0</v>
      </c>
      <c r="K4619" s="73">
        <v>10.95</v>
      </c>
      <c r="L4619" s="73">
        <v>4.8</v>
      </c>
      <c r="M4619" s="22">
        <v>5</v>
      </c>
      <c r="N4619" s="22">
        <v>3016</v>
      </c>
      <c r="O4619" s="22" t="s">
        <v>42</v>
      </c>
      <c r="P4619" s="22" t="s">
        <v>29</v>
      </c>
      <c r="Q4619" s="75">
        <v>54.75</v>
      </c>
      <c r="R4619" s="73">
        <v>0</v>
      </c>
      <c r="S4619" s="73">
        <v>30.749999999999996</v>
      </c>
    </row>
    <row r="4620" spans="1:19" x14ac:dyDescent="0.35">
      <c r="A4620" s="72">
        <v>41440</v>
      </c>
      <c r="B4620" s="22" t="s">
        <v>105</v>
      </c>
      <c r="C4620" s="72" t="s">
        <v>61</v>
      </c>
      <c r="D4620" s="60">
        <v>3177</v>
      </c>
      <c r="E4620" s="22">
        <v>25</v>
      </c>
      <c r="F4620" s="49" t="s">
        <v>10</v>
      </c>
      <c r="G4620" s="49" t="s">
        <v>6</v>
      </c>
      <c r="H4620" s="73">
        <v>0.95</v>
      </c>
      <c r="I4620" s="73" t="s">
        <v>78</v>
      </c>
      <c r="J4620" s="74">
        <v>0</v>
      </c>
      <c r="K4620" s="73">
        <v>0.95</v>
      </c>
      <c r="L4620" s="73">
        <v>0.35</v>
      </c>
      <c r="M4620" s="22">
        <v>19</v>
      </c>
      <c r="N4620" s="22">
        <v>3022</v>
      </c>
      <c r="O4620" s="22" t="s">
        <v>43</v>
      </c>
      <c r="P4620" s="22" t="s">
        <v>44</v>
      </c>
      <c r="Q4620" s="75">
        <v>18.05</v>
      </c>
      <c r="R4620" s="73">
        <v>0</v>
      </c>
      <c r="S4620" s="73">
        <v>11.4</v>
      </c>
    </row>
    <row r="4621" spans="1:19" x14ac:dyDescent="0.35">
      <c r="A4621" s="72">
        <v>41440</v>
      </c>
      <c r="B4621" s="22" t="s">
        <v>105</v>
      </c>
      <c r="C4621" s="72" t="s">
        <v>61</v>
      </c>
      <c r="D4621" s="60">
        <v>3177</v>
      </c>
      <c r="E4621" s="22">
        <v>49</v>
      </c>
      <c r="F4621" s="49" t="s">
        <v>10</v>
      </c>
      <c r="G4621" s="49" t="s">
        <v>6</v>
      </c>
      <c r="H4621" s="73">
        <v>63.95</v>
      </c>
      <c r="I4621" s="73" t="s">
        <v>83</v>
      </c>
      <c r="J4621" s="74">
        <v>0</v>
      </c>
      <c r="K4621" s="73">
        <v>63.95</v>
      </c>
      <c r="L4621" s="73">
        <v>27.1</v>
      </c>
      <c r="M4621" s="22">
        <v>6</v>
      </c>
      <c r="N4621" s="22">
        <v>3022</v>
      </c>
      <c r="O4621" s="22" t="s">
        <v>43</v>
      </c>
      <c r="P4621" s="22" t="s">
        <v>44</v>
      </c>
      <c r="Q4621" s="75">
        <v>383.70000000000005</v>
      </c>
      <c r="R4621" s="73">
        <v>0</v>
      </c>
      <c r="S4621" s="73">
        <v>221.10000000000002</v>
      </c>
    </row>
    <row r="4622" spans="1:19" x14ac:dyDescent="0.35">
      <c r="A4622" s="72">
        <v>41440</v>
      </c>
      <c r="B4622" s="22" t="s">
        <v>105</v>
      </c>
      <c r="C4622" s="72" t="s">
        <v>61</v>
      </c>
      <c r="D4622" s="60">
        <v>3177</v>
      </c>
      <c r="E4622" s="22">
        <v>9</v>
      </c>
      <c r="F4622" s="49" t="s">
        <v>10</v>
      </c>
      <c r="G4622" s="49" t="s">
        <v>6</v>
      </c>
      <c r="H4622" s="73">
        <v>48.95</v>
      </c>
      <c r="I4622" s="73" t="s">
        <v>82</v>
      </c>
      <c r="J4622" s="74">
        <v>0</v>
      </c>
      <c r="K4622" s="73">
        <v>48.95</v>
      </c>
      <c r="L4622" s="73">
        <v>24.52</v>
      </c>
      <c r="M4622" s="22">
        <v>26</v>
      </c>
      <c r="N4622" s="22">
        <v>3022</v>
      </c>
      <c r="O4622" s="22" t="s">
        <v>43</v>
      </c>
      <c r="P4622" s="22" t="s">
        <v>44</v>
      </c>
      <c r="Q4622" s="75">
        <v>1272.7</v>
      </c>
      <c r="R4622" s="73">
        <v>0</v>
      </c>
      <c r="S4622" s="73">
        <v>635.18000000000006</v>
      </c>
    </row>
    <row r="4623" spans="1:19" x14ac:dyDescent="0.35">
      <c r="A4623" s="72">
        <v>41440</v>
      </c>
      <c r="B4623" s="22" t="s">
        <v>105</v>
      </c>
      <c r="C4623" s="72" t="s">
        <v>61</v>
      </c>
      <c r="D4623" s="60">
        <v>3178</v>
      </c>
      <c r="E4623" s="22">
        <v>42</v>
      </c>
      <c r="F4623" s="49" t="s">
        <v>11</v>
      </c>
      <c r="G4623" s="49" t="s">
        <v>6</v>
      </c>
      <c r="H4623" s="73">
        <v>35.950000000000003</v>
      </c>
      <c r="I4623" s="73" t="s">
        <v>81</v>
      </c>
      <c r="J4623" s="74">
        <v>0</v>
      </c>
      <c r="K4623" s="73">
        <v>35.950000000000003</v>
      </c>
      <c r="L4623" s="73">
        <v>20.25</v>
      </c>
      <c r="M4623" s="22">
        <v>1</v>
      </c>
      <c r="N4623" s="22">
        <v>3019</v>
      </c>
      <c r="O4623" s="22" t="s">
        <v>28</v>
      </c>
      <c r="P4623" s="22" t="s">
        <v>29</v>
      </c>
      <c r="Q4623" s="75">
        <v>35.950000000000003</v>
      </c>
      <c r="R4623" s="73">
        <v>0</v>
      </c>
      <c r="S4623" s="73">
        <v>15.700000000000003</v>
      </c>
    </row>
    <row r="4624" spans="1:19" x14ac:dyDescent="0.35">
      <c r="A4624" s="72">
        <v>41440</v>
      </c>
      <c r="B4624" s="22" t="s">
        <v>105</v>
      </c>
      <c r="C4624" s="72" t="s">
        <v>61</v>
      </c>
      <c r="D4624" s="60">
        <v>3178</v>
      </c>
      <c r="E4624" s="22">
        <v>32</v>
      </c>
      <c r="F4624" s="49" t="s">
        <v>11</v>
      </c>
      <c r="G4624" s="49" t="s">
        <v>6</v>
      </c>
      <c r="H4624" s="73">
        <v>22.95</v>
      </c>
      <c r="I4624" s="73" t="s">
        <v>80</v>
      </c>
      <c r="J4624" s="74">
        <v>0</v>
      </c>
      <c r="K4624" s="73">
        <v>22.95</v>
      </c>
      <c r="L4624" s="73">
        <v>11.78</v>
      </c>
      <c r="M4624" s="22">
        <v>32</v>
      </c>
      <c r="N4624" s="22">
        <v>3019</v>
      </c>
      <c r="O4624" s="22" t="s">
        <v>28</v>
      </c>
      <c r="P4624" s="22" t="s">
        <v>29</v>
      </c>
      <c r="Q4624" s="75">
        <v>734.4</v>
      </c>
      <c r="R4624" s="73">
        <v>0</v>
      </c>
      <c r="S4624" s="73">
        <v>357.44</v>
      </c>
    </row>
    <row r="4625" spans="1:19" x14ac:dyDescent="0.35">
      <c r="A4625" s="72">
        <v>41440</v>
      </c>
      <c r="B4625" s="22" t="s">
        <v>105</v>
      </c>
      <c r="C4625" s="72" t="s">
        <v>61</v>
      </c>
      <c r="D4625" s="60">
        <v>3179</v>
      </c>
      <c r="E4625" s="22">
        <v>48</v>
      </c>
      <c r="F4625" s="49" t="s">
        <v>10</v>
      </c>
      <c r="G4625" s="49" t="s">
        <v>6</v>
      </c>
      <c r="H4625" s="73">
        <v>3.95</v>
      </c>
      <c r="I4625" s="73" t="s">
        <v>78</v>
      </c>
      <c r="J4625" s="74">
        <v>0</v>
      </c>
      <c r="K4625" s="73">
        <v>3.95</v>
      </c>
      <c r="L4625" s="73">
        <v>1.43</v>
      </c>
      <c r="M4625" s="22">
        <v>15</v>
      </c>
      <c r="N4625" s="22">
        <v>3022</v>
      </c>
      <c r="O4625" s="22" t="s">
        <v>43</v>
      </c>
      <c r="P4625" s="22" t="s">
        <v>44</v>
      </c>
      <c r="Q4625" s="75">
        <v>59.25</v>
      </c>
      <c r="R4625" s="73">
        <v>0</v>
      </c>
      <c r="S4625" s="73">
        <v>37.800000000000004</v>
      </c>
    </row>
    <row r="4626" spans="1:19" x14ac:dyDescent="0.35">
      <c r="A4626" s="72">
        <v>41440</v>
      </c>
      <c r="B4626" s="22" t="s">
        <v>105</v>
      </c>
      <c r="C4626" s="72" t="s">
        <v>61</v>
      </c>
      <c r="D4626" s="60">
        <v>3180</v>
      </c>
      <c r="E4626" s="22">
        <v>45</v>
      </c>
      <c r="F4626" s="49" t="s">
        <v>11</v>
      </c>
      <c r="G4626" s="49" t="s">
        <v>6</v>
      </c>
      <c r="H4626" s="73">
        <v>38.950000000000003</v>
      </c>
      <c r="I4626" s="73" t="s">
        <v>81</v>
      </c>
      <c r="J4626" s="74">
        <v>0</v>
      </c>
      <c r="K4626" s="73">
        <v>38.950000000000003</v>
      </c>
      <c r="L4626" s="73">
        <v>22.33</v>
      </c>
      <c r="M4626" s="22">
        <v>8</v>
      </c>
      <c r="N4626" s="22">
        <v>3023</v>
      </c>
      <c r="O4626" s="22" t="s">
        <v>38</v>
      </c>
      <c r="P4626" s="22" t="s">
        <v>23</v>
      </c>
      <c r="Q4626" s="75">
        <v>311.60000000000002</v>
      </c>
      <c r="R4626" s="73">
        <v>0</v>
      </c>
      <c r="S4626" s="73">
        <v>132.96000000000004</v>
      </c>
    </row>
    <row r="4627" spans="1:19" x14ac:dyDescent="0.35">
      <c r="A4627" s="72">
        <v>41440</v>
      </c>
      <c r="B4627" s="22" t="s">
        <v>105</v>
      </c>
      <c r="C4627" s="72" t="s">
        <v>61</v>
      </c>
      <c r="D4627" s="60">
        <v>3181</v>
      </c>
      <c r="E4627" s="22">
        <v>30</v>
      </c>
      <c r="F4627" s="49" t="s">
        <v>10</v>
      </c>
      <c r="G4627" s="49" t="s">
        <v>6</v>
      </c>
      <c r="H4627" s="73">
        <v>10.95</v>
      </c>
      <c r="I4627" s="73" t="s">
        <v>79</v>
      </c>
      <c r="J4627" s="74">
        <v>0</v>
      </c>
      <c r="K4627" s="73">
        <v>10.95</v>
      </c>
      <c r="L4627" s="73">
        <v>4.8</v>
      </c>
      <c r="M4627" s="22">
        <v>12</v>
      </c>
      <c r="N4627" s="22">
        <v>3014</v>
      </c>
      <c r="O4627" s="22" t="s">
        <v>24</v>
      </c>
      <c r="P4627" s="22" t="s">
        <v>25</v>
      </c>
      <c r="Q4627" s="75">
        <v>131.39999999999998</v>
      </c>
      <c r="R4627" s="73">
        <v>0</v>
      </c>
      <c r="S4627" s="73">
        <v>73.8</v>
      </c>
    </row>
    <row r="4628" spans="1:19" x14ac:dyDescent="0.35">
      <c r="A4628" s="72">
        <v>41440</v>
      </c>
      <c r="B4628" s="22" t="s">
        <v>105</v>
      </c>
      <c r="C4628" s="72" t="s">
        <v>61</v>
      </c>
      <c r="D4628" s="60">
        <v>3182</v>
      </c>
      <c r="E4628" s="22">
        <v>31</v>
      </c>
      <c r="F4628" s="49" t="s">
        <v>11</v>
      </c>
      <c r="G4628" s="49" t="s">
        <v>6</v>
      </c>
      <c r="H4628" s="73">
        <v>0.95</v>
      </c>
      <c r="I4628" s="73" t="s">
        <v>78</v>
      </c>
      <c r="J4628" s="74">
        <v>0.1</v>
      </c>
      <c r="K4628" s="73">
        <v>0.86</v>
      </c>
      <c r="L4628" s="73">
        <v>0.34</v>
      </c>
      <c r="M4628" s="22">
        <v>7</v>
      </c>
      <c r="N4628" s="22">
        <v>3016</v>
      </c>
      <c r="O4628" s="22" t="s">
        <v>42</v>
      </c>
      <c r="P4628" s="22" t="s">
        <v>29</v>
      </c>
      <c r="Q4628" s="75">
        <v>6.02</v>
      </c>
      <c r="R4628" s="73">
        <v>8.9999999999999969E-2</v>
      </c>
      <c r="S4628" s="73">
        <v>3.64</v>
      </c>
    </row>
    <row r="4629" spans="1:19" x14ac:dyDescent="0.35">
      <c r="A4629" s="72">
        <v>41440</v>
      </c>
      <c r="B4629" s="22" t="s">
        <v>105</v>
      </c>
      <c r="C4629" s="72" t="s">
        <v>61</v>
      </c>
      <c r="D4629" s="60">
        <v>3182</v>
      </c>
      <c r="E4629" s="22">
        <v>19</v>
      </c>
      <c r="F4629" s="49" t="s">
        <v>11</v>
      </c>
      <c r="G4629" s="49" t="s">
        <v>6</v>
      </c>
      <c r="H4629" s="73">
        <v>49.95</v>
      </c>
      <c r="I4629" s="73" t="s">
        <v>82</v>
      </c>
      <c r="J4629" s="74">
        <v>0</v>
      </c>
      <c r="K4629" s="73">
        <v>49.95</v>
      </c>
      <c r="L4629" s="73">
        <v>24.77</v>
      </c>
      <c r="M4629" s="22">
        <v>36</v>
      </c>
      <c r="N4629" s="22">
        <v>3016</v>
      </c>
      <c r="O4629" s="22" t="s">
        <v>42</v>
      </c>
      <c r="P4629" s="22" t="s">
        <v>29</v>
      </c>
      <c r="Q4629" s="75">
        <v>1798.2</v>
      </c>
      <c r="R4629" s="73">
        <v>0</v>
      </c>
      <c r="S4629" s="73">
        <v>906.48000000000013</v>
      </c>
    </row>
    <row r="4630" spans="1:19" x14ac:dyDescent="0.35">
      <c r="A4630" s="72">
        <v>41440</v>
      </c>
      <c r="B4630" s="22" t="s">
        <v>105</v>
      </c>
      <c r="C4630" s="72" t="s">
        <v>61</v>
      </c>
      <c r="D4630" s="60">
        <v>3183</v>
      </c>
      <c r="E4630" s="22">
        <v>28</v>
      </c>
      <c r="F4630" s="49" t="s">
        <v>10</v>
      </c>
      <c r="G4630" s="49" t="s">
        <v>6</v>
      </c>
      <c r="H4630" s="73">
        <v>0.95</v>
      </c>
      <c r="I4630" s="73" t="s">
        <v>78</v>
      </c>
      <c r="J4630" s="74">
        <v>0</v>
      </c>
      <c r="K4630" s="73">
        <v>0.95</v>
      </c>
      <c r="L4630" s="73">
        <v>0.5</v>
      </c>
      <c r="M4630" s="22">
        <v>21</v>
      </c>
      <c r="N4630" s="22">
        <v>3027</v>
      </c>
      <c r="O4630" s="22" t="s">
        <v>50</v>
      </c>
      <c r="P4630" s="22" t="s">
        <v>23</v>
      </c>
      <c r="Q4630" s="75">
        <v>19.95</v>
      </c>
      <c r="R4630" s="73">
        <v>0</v>
      </c>
      <c r="S4630" s="73">
        <v>9.4499999999999993</v>
      </c>
    </row>
    <row r="4631" spans="1:19" x14ac:dyDescent="0.35">
      <c r="A4631" s="72">
        <v>41440</v>
      </c>
      <c r="B4631" s="22" t="s">
        <v>105</v>
      </c>
      <c r="C4631" s="72" t="s">
        <v>61</v>
      </c>
      <c r="D4631" s="60">
        <v>3183</v>
      </c>
      <c r="E4631" s="22">
        <v>48</v>
      </c>
      <c r="F4631" s="49" t="s">
        <v>10</v>
      </c>
      <c r="G4631" s="49" t="s">
        <v>6</v>
      </c>
      <c r="H4631" s="73">
        <v>3.95</v>
      </c>
      <c r="I4631" s="73" t="s">
        <v>78</v>
      </c>
      <c r="J4631" s="74">
        <v>0</v>
      </c>
      <c r="K4631" s="73">
        <v>3.95</v>
      </c>
      <c r="L4631" s="73">
        <v>1.43</v>
      </c>
      <c r="M4631" s="22">
        <v>6</v>
      </c>
      <c r="N4631" s="22">
        <v>3027</v>
      </c>
      <c r="O4631" s="22" t="s">
        <v>50</v>
      </c>
      <c r="P4631" s="22" t="s">
        <v>23</v>
      </c>
      <c r="Q4631" s="75">
        <v>23.700000000000003</v>
      </c>
      <c r="R4631" s="73">
        <v>0</v>
      </c>
      <c r="S4631" s="73">
        <v>15.120000000000003</v>
      </c>
    </row>
    <row r="4632" spans="1:19" x14ac:dyDescent="0.35">
      <c r="A4632" s="72">
        <v>41440</v>
      </c>
      <c r="B4632" s="22" t="s">
        <v>105</v>
      </c>
      <c r="C4632" s="72" t="s">
        <v>61</v>
      </c>
      <c r="D4632" s="60">
        <v>3184</v>
      </c>
      <c r="E4632" s="22">
        <v>50</v>
      </c>
      <c r="F4632" s="49" t="s">
        <v>11</v>
      </c>
      <c r="G4632" s="49" t="s">
        <v>6</v>
      </c>
      <c r="H4632" s="73">
        <v>24.95</v>
      </c>
      <c r="I4632" s="73" t="s">
        <v>80</v>
      </c>
      <c r="J4632" s="74">
        <v>0</v>
      </c>
      <c r="K4632" s="73">
        <v>24.95</v>
      </c>
      <c r="L4632" s="73">
        <v>12.14</v>
      </c>
      <c r="M4632" s="22">
        <v>1</v>
      </c>
      <c r="N4632" s="22">
        <v>3010</v>
      </c>
      <c r="O4632" s="22" t="s">
        <v>45</v>
      </c>
      <c r="P4632" s="22" t="s">
        <v>44</v>
      </c>
      <c r="Q4632" s="75">
        <v>24.95</v>
      </c>
      <c r="R4632" s="73">
        <v>0</v>
      </c>
      <c r="S4632" s="73">
        <v>12.809999999999999</v>
      </c>
    </row>
    <row r="4633" spans="1:19" x14ac:dyDescent="0.35">
      <c r="A4633" s="72">
        <v>41440</v>
      </c>
      <c r="B4633" s="22" t="s">
        <v>105</v>
      </c>
      <c r="C4633" s="72" t="s">
        <v>61</v>
      </c>
      <c r="D4633" s="60">
        <v>3185</v>
      </c>
      <c r="E4633" s="22">
        <v>35</v>
      </c>
      <c r="F4633" s="49" t="s">
        <v>10</v>
      </c>
      <c r="G4633" s="49" t="s">
        <v>6</v>
      </c>
      <c r="H4633" s="73">
        <v>0.95</v>
      </c>
      <c r="I4633" s="73" t="s">
        <v>78</v>
      </c>
      <c r="J4633" s="74">
        <v>0</v>
      </c>
      <c r="K4633" s="73">
        <v>0.95</v>
      </c>
      <c r="L4633" s="73">
        <v>0.47</v>
      </c>
      <c r="M4633" s="22">
        <v>6</v>
      </c>
      <c r="N4633" s="22">
        <v>3032</v>
      </c>
      <c r="O4633" s="22" t="s">
        <v>30</v>
      </c>
      <c r="P4633" s="22" t="s">
        <v>31</v>
      </c>
      <c r="Q4633" s="75">
        <v>5.6999999999999993</v>
      </c>
      <c r="R4633" s="73">
        <v>0</v>
      </c>
      <c r="S4633" s="73">
        <v>2.88</v>
      </c>
    </row>
    <row r="4634" spans="1:19" x14ac:dyDescent="0.35">
      <c r="A4634" s="72">
        <v>41440</v>
      </c>
      <c r="B4634" s="22" t="s">
        <v>105</v>
      </c>
      <c r="C4634" s="72" t="s">
        <v>61</v>
      </c>
      <c r="D4634" s="60">
        <v>3185</v>
      </c>
      <c r="E4634" s="22">
        <v>29</v>
      </c>
      <c r="F4634" s="49" t="s">
        <v>10</v>
      </c>
      <c r="G4634" s="49" t="s">
        <v>6</v>
      </c>
      <c r="H4634" s="73">
        <v>40.950000000000003</v>
      </c>
      <c r="I4634" s="73" t="s">
        <v>82</v>
      </c>
      <c r="J4634" s="74">
        <v>0</v>
      </c>
      <c r="K4634" s="73">
        <v>40.950000000000003</v>
      </c>
      <c r="L4634" s="73">
        <v>15.51</v>
      </c>
      <c r="M4634" s="22">
        <v>5</v>
      </c>
      <c r="N4634" s="22">
        <v>3032</v>
      </c>
      <c r="O4634" s="22" t="s">
        <v>30</v>
      </c>
      <c r="P4634" s="22" t="s">
        <v>31</v>
      </c>
      <c r="Q4634" s="75">
        <v>204.75</v>
      </c>
      <c r="R4634" s="73">
        <v>0</v>
      </c>
      <c r="S4634" s="73">
        <v>127.20000000000002</v>
      </c>
    </row>
    <row r="4635" spans="1:19" x14ac:dyDescent="0.35">
      <c r="A4635" s="72">
        <v>41440</v>
      </c>
      <c r="B4635" s="22" t="s">
        <v>105</v>
      </c>
      <c r="C4635" s="72" t="s">
        <v>61</v>
      </c>
      <c r="D4635" s="60">
        <v>3186</v>
      </c>
      <c r="E4635" s="22">
        <v>47</v>
      </c>
      <c r="F4635" s="49" t="s">
        <v>11</v>
      </c>
      <c r="G4635" s="49" t="s">
        <v>6</v>
      </c>
      <c r="H4635" s="73">
        <v>28.95</v>
      </c>
      <c r="I4635" s="73" t="s">
        <v>80</v>
      </c>
      <c r="J4635" s="74">
        <v>0</v>
      </c>
      <c r="K4635" s="73">
        <v>28.95</v>
      </c>
      <c r="L4635" s="73">
        <v>8.86</v>
      </c>
      <c r="M4635" s="22">
        <v>4</v>
      </c>
      <c r="N4635" s="22">
        <v>3018</v>
      </c>
      <c r="O4635" s="22" t="s">
        <v>49</v>
      </c>
      <c r="P4635" s="22" t="s">
        <v>41</v>
      </c>
      <c r="Q4635" s="75">
        <v>115.8</v>
      </c>
      <c r="R4635" s="73">
        <v>0</v>
      </c>
      <c r="S4635" s="73">
        <v>80.36</v>
      </c>
    </row>
    <row r="4636" spans="1:19" x14ac:dyDescent="0.35">
      <c r="A4636" s="72">
        <v>41440</v>
      </c>
      <c r="B4636" s="22" t="s">
        <v>105</v>
      </c>
      <c r="C4636" s="72" t="s">
        <v>61</v>
      </c>
      <c r="D4636" s="60">
        <v>3187</v>
      </c>
      <c r="E4636" s="22">
        <v>21</v>
      </c>
      <c r="F4636" s="49" t="s">
        <v>10</v>
      </c>
      <c r="G4636" s="49" t="s">
        <v>6</v>
      </c>
      <c r="H4636" s="73">
        <v>26.95</v>
      </c>
      <c r="I4636" s="73" t="s">
        <v>80</v>
      </c>
      <c r="J4636" s="74">
        <v>0</v>
      </c>
      <c r="K4636" s="73">
        <v>26.95</v>
      </c>
      <c r="L4636" s="73">
        <v>12.42</v>
      </c>
      <c r="M4636" s="22">
        <v>20</v>
      </c>
      <c r="N4636" s="22">
        <v>3019</v>
      </c>
      <c r="O4636" s="22" t="s">
        <v>28</v>
      </c>
      <c r="P4636" s="22" t="s">
        <v>29</v>
      </c>
      <c r="Q4636" s="75">
        <v>539</v>
      </c>
      <c r="R4636" s="73">
        <v>0</v>
      </c>
      <c r="S4636" s="73">
        <v>290.59999999999997</v>
      </c>
    </row>
    <row r="4637" spans="1:19" x14ac:dyDescent="0.35">
      <c r="A4637" s="72">
        <v>41440</v>
      </c>
      <c r="B4637" s="22" t="s">
        <v>105</v>
      </c>
      <c r="C4637" s="72" t="s">
        <v>61</v>
      </c>
      <c r="D4637" s="60">
        <v>3188</v>
      </c>
      <c r="E4637" s="22">
        <v>45</v>
      </c>
      <c r="F4637" s="49" t="s">
        <v>10</v>
      </c>
      <c r="G4637" s="49" t="s">
        <v>6</v>
      </c>
      <c r="H4637" s="73">
        <v>38.950000000000003</v>
      </c>
      <c r="I4637" s="73" t="s">
        <v>81</v>
      </c>
      <c r="J4637" s="74">
        <v>0</v>
      </c>
      <c r="K4637" s="73">
        <v>38.950000000000003</v>
      </c>
      <c r="L4637" s="73">
        <v>22.33</v>
      </c>
      <c r="M4637" s="22">
        <v>1</v>
      </c>
      <c r="N4637" s="22">
        <v>3010</v>
      </c>
      <c r="O4637" s="22" t="s">
        <v>45</v>
      </c>
      <c r="P4637" s="22" t="s">
        <v>44</v>
      </c>
      <c r="Q4637" s="75">
        <v>38.950000000000003</v>
      </c>
      <c r="R4637" s="73">
        <v>0</v>
      </c>
      <c r="S4637" s="73">
        <v>16.620000000000005</v>
      </c>
    </row>
    <row r="4638" spans="1:19" x14ac:dyDescent="0.35">
      <c r="A4638" s="72">
        <v>41440</v>
      </c>
      <c r="B4638" s="22" t="s">
        <v>105</v>
      </c>
      <c r="C4638" s="72" t="s">
        <v>61</v>
      </c>
      <c r="D4638" s="60">
        <v>3188</v>
      </c>
      <c r="E4638" s="22">
        <v>19</v>
      </c>
      <c r="F4638" s="49" t="s">
        <v>10</v>
      </c>
      <c r="G4638" s="49" t="s">
        <v>6</v>
      </c>
      <c r="H4638" s="73">
        <v>49.95</v>
      </c>
      <c r="I4638" s="73" t="s">
        <v>82</v>
      </c>
      <c r="J4638" s="74">
        <v>0</v>
      </c>
      <c r="K4638" s="73">
        <v>49.95</v>
      </c>
      <c r="L4638" s="73">
        <v>24.77</v>
      </c>
      <c r="M4638" s="22">
        <v>19</v>
      </c>
      <c r="N4638" s="22">
        <v>3010</v>
      </c>
      <c r="O4638" s="22" t="s">
        <v>45</v>
      </c>
      <c r="P4638" s="22" t="s">
        <v>44</v>
      </c>
      <c r="Q4638" s="75">
        <v>949.05000000000007</v>
      </c>
      <c r="R4638" s="73">
        <v>0</v>
      </c>
      <c r="S4638" s="73">
        <v>478.42000000000007</v>
      </c>
    </row>
    <row r="4639" spans="1:19" x14ac:dyDescent="0.35">
      <c r="A4639" s="72">
        <v>41440</v>
      </c>
      <c r="B4639" s="22" t="s">
        <v>105</v>
      </c>
      <c r="C4639" s="72" t="s">
        <v>61</v>
      </c>
      <c r="D4639" s="60">
        <v>3188</v>
      </c>
      <c r="E4639" s="22">
        <v>42</v>
      </c>
      <c r="F4639" s="49" t="s">
        <v>10</v>
      </c>
      <c r="G4639" s="49" t="s">
        <v>6</v>
      </c>
      <c r="H4639" s="73">
        <v>35.950000000000003</v>
      </c>
      <c r="I4639" s="73" t="s">
        <v>81</v>
      </c>
      <c r="J4639" s="74">
        <v>0</v>
      </c>
      <c r="K4639" s="73">
        <v>35.950000000000003</v>
      </c>
      <c r="L4639" s="73">
        <v>20.25</v>
      </c>
      <c r="M4639" s="22">
        <v>2</v>
      </c>
      <c r="N4639" s="22">
        <v>3010</v>
      </c>
      <c r="O4639" s="22" t="s">
        <v>45</v>
      </c>
      <c r="P4639" s="22" t="s">
        <v>44</v>
      </c>
      <c r="Q4639" s="75">
        <v>71.900000000000006</v>
      </c>
      <c r="R4639" s="73">
        <v>0</v>
      </c>
      <c r="S4639" s="73">
        <v>31.400000000000006</v>
      </c>
    </row>
    <row r="4640" spans="1:19" x14ac:dyDescent="0.35">
      <c r="A4640" s="72">
        <v>41440</v>
      </c>
      <c r="B4640" s="22" t="s">
        <v>105</v>
      </c>
      <c r="C4640" s="72" t="s">
        <v>61</v>
      </c>
      <c r="D4640" s="60">
        <v>3188</v>
      </c>
      <c r="E4640" s="22">
        <v>6</v>
      </c>
      <c r="F4640" s="49" t="s">
        <v>10</v>
      </c>
      <c r="G4640" s="49" t="s">
        <v>6</v>
      </c>
      <c r="H4640" s="73">
        <v>55.95</v>
      </c>
      <c r="I4640" s="73" t="s">
        <v>83</v>
      </c>
      <c r="J4640" s="74">
        <v>0</v>
      </c>
      <c r="K4640" s="73">
        <v>55.95</v>
      </c>
      <c r="L4640" s="73">
        <v>16.059999999999999</v>
      </c>
      <c r="M4640" s="22">
        <v>13</v>
      </c>
      <c r="N4640" s="22">
        <v>3010</v>
      </c>
      <c r="O4640" s="22" t="s">
        <v>45</v>
      </c>
      <c r="P4640" s="22" t="s">
        <v>44</v>
      </c>
      <c r="Q4640" s="75">
        <v>727.35</v>
      </c>
      <c r="R4640" s="73">
        <v>0</v>
      </c>
      <c r="S4640" s="73">
        <v>518.57000000000005</v>
      </c>
    </row>
    <row r="4641" spans="1:19" x14ac:dyDescent="0.35">
      <c r="A4641" s="72">
        <v>41440</v>
      </c>
      <c r="B4641" s="22" t="s">
        <v>105</v>
      </c>
      <c r="C4641" s="72" t="s">
        <v>61</v>
      </c>
      <c r="D4641" s="60">
        <v>3188</v>
      </c>
      <c r="E4641" s="22">
        <v>11</v>
      </c>
      <c r="F4641" s="49" t="s">
        <v>10</v>
      </c>
      <c r="G4641" s="49" t="s">
        <v>6</v>
      </c>
      <c r="H4641" s="73">
        <v>65.95</v>
      </c>
      <c r="I4641" s="73" t="s">
        <v>83</v>
      </c>
      <c r="J4641" s="74">
        <v>0</v>
      </c>
      <c r="K4641" s="73">
        <v>65.95</v>
      </c>
      <c r="L4641" s="73">
        <v>37.97</v>
      </c>
      <c r="M4641" s="22">
        <v>5</v>
      </c>
      <c r="N4641" s="22">
        <v>3010</v>
      </c>
      <c r="O4641" s="22" t="s">
        <v>45</v>
      </c>
      <c r="P4641" s="22" t="s">
        <v>44</v>
      </c>
      <c r="Q4641" s="75">
        <v>329.75</v>
      </c>
      <c r="R4641" s="73">
        <v>0</v>
      </c>
      <c r="S4641" s="73">
        <v>139.90000000000003</v>
      </c>
    </row>
    <row r="4642" spans="1:19" x14ac:dyDescent="0.35">
      <c r="A4642" s="72">
        <v>41441</v>
      </c>
      <c r="B4642" s="22" t="s">
        <v>99</v>
      </c>
      <c r="C4642" s="72" t="s">
        <v>61</v>
      </c>
      <c r="D4642" s="60">
        <v>3189</v>
      </c>
      <c r="E4642" s="22">
        <v>40</v>
      </c>
      <c r="F4642" s="49" t="s">
        <v>10</v>
      </c>
      <c r="G4642" s="49" t="s">
        <v>6</v>
      </c>
      <c r="H4642" s="73">
        <v>16.95</v>
      </c>
      <c r="I4642" s="73" t="s">
        <v>79</v>
      </c>
      <c r="J4642" s="74">
        <v>0</v>
      </c>
      <c r="K4642" s="73">
        <v>16.95</v>
      </c>
      <c r="L4642" s="73">
        <v>6.53</v>
      </c>
      <c r="M4642" s="22">
        <v>26</v>
      </c>
      <c r="N4642" s="22">
        <v>3026</v>
      </c>
      <c r="O4642" s="22" t="s">
        <v>51</v>
      </c>
      <c r="P4642" s="22" t="s">
        <v>41</v>
      </c>
      <c r="Q4642" s="75">
        <v>440.7</v>
      </c>
      <c r="R4642" s="73">
        <v>0</v>
      </c>
      <c r="S4642" s="73">
        <v>270.91999999999996</v>
      </c>
    </row>
    <row r="4643" spans="1:19" x14ac:dyDescent="0.35">
      <c r="A4643" s="72">
        <v>41441</v>
      </c>
      <c r="B4643" s="22" t="s">
        <v>99</v>
      </c>
      <c r="C4643" s="72" t="s">
        <v>61</v>
      </c>
      <c r="D4643" s="60">
        <v>3190</v>
      </c>
      <c r="E4643" s="22">
        <v>28</v>
      </c>
      <c r="F4643" s="49" t="s">
        <v>9</v>
      </c>
      <c r="G4643" s="49" t="s">
        <v>6</v>
      </c>
      <c r="H4643" s="73">
        <v>0.95</v>
      </c>
      <c r="I4643" s="73" t="s">
        <v>78</v>
      </c>
      <c r="J4643" s="74">
        <v>0</v>
      </c>
      <c r="K4643" s="73">
        <v>0.95</v>
      </c>
      <c r="L4643" s="73">
        <v>0.5</v>
      </c>
      <c r="M4643" s="22">
        <v>34</v>
      </c>
      <c r="N4643" s="22">
        <v>3020</v>
      </c>
      <c r="O4643" s="22" t="s">
        <v>26</v>
      </c>
      <c r="P4643" s="22" t="s">
        <v>27</v>
      </c>
      <c r="Q4643" s="75">
        <v>32.299999999999997</v>
      </c>
      <c r="R4643" s="73">
        <v>0</v>
      </c>
      <c r="S4643" s="73">
        <v>15.299999999999999</v>
      </c>
    </row>
    <row r="4644" spans="1:19" x14ac:dyDescent="0.35">
      <c r="A4644" s="72">
        <v>41441</v>
      </c>
      <c r="B4644" s="22" t="s">
        <v>99</v>
      </c>
      <c r="C4644" s="72" t="s">
        <v>61</v>
      </c>
      <c r="D4644" s="60">
        <v>3191</v>
      </c>
      <c r="E4644" s="22">
        <v>10</v>
      </c>
      <c r="F4644" s="49" t="s">
        <v>10</v>
      </c>
      <c r="G4644" s="49" t="s">
        <v>6</v>
      </c>
      <c r="H4644" s="73">
        <v>34.950000000000003</v>
      </c>
      <c r="I4644" s="73" t="s">
        <v>81</v>
      </c>
      <c r="J4644" s="74">
        <v>0.1</v>
      </c>
      <c r="K4644" s="73">
        <v>31.46</v>
      </c>
      <c r="L4644" s="73">
        <v>22.13</v>
      </c>
      <c r="M4644" s="22">
        <v>14</v>
      </c>
      <c r="N4644" s="22">
        <v>3018</v>
      </c>
      <c r="O4644" s="22" t="s">
        <v>49</v>
      </c>
      <c r="P4644" s="22" t="s">
        <v>41</v>
      </c>
      <c r="Q4644" s="75">
        <v>440.44</v>
      </c>
      <c r="R4644" s="73">
        <v>3.490000000000002</v>
      </c>
      <c r="S4644" s="73">
        <v>130.62000000000003</v>
      </c>
    </row>
    <row r="4645" spans="1:19" x14ac:dyDescent="0.35">
      <c r="A4645" s="72">
        <v>41441</v>
      </c>
      <c r="B4645" s="22" t="s">
        <v>99</v>
      </c>
      <c r="C4645" s="72" t="s">
        <v>61</v>
      </c>
      <c r="D4645" s="60">
        <v>3192</v>
      </c>
      <c r="E4645" s="22">
        <v>49</v>
      </c>
      <c r="F4645" s="49" t="s">
        <v>11</v>
      </c>
      <c r="G4645" s="49" t="s">
        <v>6</v>
      </c>
      <c r="H4645" s="73">
        <v>63.95</v>
      </c>
      <c r="I4645" s="73" t="s">
        <v>83</v>
      </c>
      <c r="J4645" s="74">
        <v>0.1</v>
      </c>
      <c r="K4645" s="73">
        <v>57.56</v>
      </c>
      <c r="L4645" s="73">
        <v>27.1</v>
      </c>
      <c r="M4645" s="22">
        <v>1</v>
      </c>
      <c r="N4645" s="22">
        <v>3018</v>
      </c>
      <c r="O4645" s="22" t="s">
        <v>49</v>
      </c>
      <c r="P4645" s="22" t="s">
        <v>41</v>
      </c>
      <c r="Q4645" s="75">
        <v>57.56</v>
      </c>
      <c r="R4645" s="73">
        <v>6.3900000000000006</v>
      </c>
      <c r="S4645" s="73">
        <v>30.46</v>
      </c>
    </row>
    <row r="4646" spans="1:19" x14ac:dyDescent="0.35">
      <c r="A4646" s="72">
        <v>41441</v>
      </c>
      <c r="B4646" s="22" t="s">
        <v>99</v>
      </c>
      <c r="C4646" s="72" t="s">
        <v>61</v>
      </c>
      <c r="D4646" s="60">
        <v>3192</v>
      </c>
      <c r="E4646" s="22">
        <v>21</v>
      </c>
      <c r="F4646" s="49" t="s">
        <v>11</v>
      </c>
      <c r="G4646" s="49" t="s">
        <v>6</v>
      </c>
      <c r="H4646" s="73">
        <v>26.95</v>
      </c>
      <c r="I4646" s="73" t="s">
        <v>80</v>
      </c>
      <c r="J4646" s="74">
        <v>0</v>
      </c>
      <c r="K4646" s="73">
        <v>26.95</v>
      </c>
      <c r="L4646" s="73">
        <v>12.42</v>
      </c>
      <c r="M4646" s="22">
        <v>7</v>
      </c>
      <c r="N4646" s="22">
        <v>3018</v>
      </c>
      <c r="O4646" s="22" t="s">
        <v>49</v>
      </c>
      <c r="P4646" s="22" t="s">
        <v>41</v>
      </c>
      <c r="Q4646" s="75">
        <v>188.65</v>
      </c>
      <c r="R4646" s="73">
        <v>0</v>
      </c>
      <c r="S4646" s="73">
        <v>101.71</v>
      </c>
    </row>
    <row r="4647" spans="1:19" x14ac:dyDescent="0.35">
      <c r="A4647" s="72">
        <v>41441</v>
      </c>
      <c r="B4647" s="22" t="s">
        <v>99</v>
      </c>
      <c r="C4647" s="72" t="s">
        <v>61</v>
      </c>
      <c r="D4647" s="60">
        <v>3192</v>
      </c>
      <c r="E4647" s="22">
        <v>21</v>
      </c>
      <c r="F4647" s="49" t="s">
        <v>11</v>
      </c>
      <c r="G4647" s="49" t="s">
        <v>6</v>
      </c>
      <c r="H4647" s="73">
        <v>26.95</v>
      </c>
      <c r="I4647" s="73" t="s">
        <v>80</v>
      </c>
      <c r="J4647" s="74">
        <v>0.1</v>
      </c>
      <c r="K4647" s="73">
        <v>24.26</v>
      </c>
      <c r="L4647" s="73">
        <v>12.42</v>
      </c>
      <c r="M4647" s="22">
        <v>11</v>
      </c>
      <c r="N4647" s="22">
        <v>3018</v>
      </c>
      <c r="O4647" s="22" t="s">
        <v>49</v>
      </c>
      <c r="P4647" s="22" t="s">
        <v>41</v>
      </c>
      <c r="Q4647" s="75">
        <v>266.86</v>
      </c>
      <c r="R4647" s="73">
        <v>2.6899999999999977</v>
      </c>
      <c r="S4647" s="73">
        <v>130.24</v>
      </c>
    </row>
    <row r="4648" spans="1:19" x14ac:dyDescent="0.35">
      <c r="A4648" s="72">
        <v>41441</v>
      </c>
      <c r="B4648" s="22" t="s">
        <v>99</v>
      </c>
      <c r="C4648" s="72" t="s">
        <v>61</v>
      </c>
      <c r="D4648" s="60">
        <v>3193</v>
      </c>
      <c r="E4648" s="22">
        <v>42</v>
      </c>
      <c r="F4648" s="49" t="s">
        <v>10</v>
      </c>
      <c r="G4648" s="49" t="s">
        <v>6</v>
      </c>
      <c r="H4648" s="73">
        <v>35.950000000000003</v>
      </c>
      <c r="I4648" s="73" t="s">
        <v>81</v>
      </c>
      <c r="J4648" s="74">
        <v>0</v>
      </c>
      <c r="K4648" s="73">
        <v>35.950000000000003</v>
      </c>
      <c r="L4648" s="73">
        <v>20.25</v>
      </c>
      <c r="M4648" s="22">
        <v>2</v>
      </c>
      <c r="N4648" s="22">
        <v>3020</v>
      </c>
      <c r="O4648" s="22" t="s">
        <v>26</v>
      </c>
      <c r="P4648" s="22" t="s">
        <v>27</v>
      </c>
      <c r="Q4648" s="75">
        <v>71.900000000000006</v>
      </c>
      <c r="R4648" s="73">
        <v>0</v>
      </c>
      <c r="S4648" s="73">
        <v>31.400000000000006</v>
      </c>
    </row>
    <row r="4649" spans="1:19" x14ac:dyDescent="0.35">
      <c r="A4649" s="72">
        <v>41441</v>
      </c>
      <c r="B4649" s="22" t="s">
        <v>99</v>
      </c>
      <c r="C4649" s="72" t="s">
        <v>61</v>
      </c>
      <c r="D4649" s="60">
        <v>3193</v>
      </c>
      <c r="E4649" s="22">
        <v>41</v>
      </c>
      <c r="F4649" s="49" t="s">
        <v>10</v>
      </c>
      <c r="G4649" s="49" t="s">
        <v>6</v>
      </c>
      <c r="H4649" s="73">
        <v>18.95</v>
      </c>
      <c r="I4649" s="73" t="s">
        <v>79</v>
      </c>
      <c r="J4649" s="74">
        <v>0</v>
      </c>
      <c r="K4649" s="73">
        <v>18.95</v>
      </c>
      <c r="L4649" s="73">
        <v>9.98</v>
      </c>
      <c r="M4649" s="22">
        <v>21</v>
      </c>
      <c r="N4649" s="22">
        <v>3020</v>
      </c>
      <c r="O4649" s="22" t="s">
        <v>26</v>
      </c>
      <c r="P4649" s="22" t="s">
        <v>27</v>
      </c>
      <c r="Q4649" s="75">
        <v>397.95</v>
      </c>
      <c r="R4649" s="73">
        <v>0</v>
      </c>
      <c r="S4649" s="73">
        <v>188.36999999999998</v>
      </c>
    </row>
    <row r="4650" spans="1:19" x14ac:dyDescent="0.35">
      <c r="A4650" s="72">
        <v>41441</v>
      </c>
      <c r="B4650" s="22" t="s">
        <v>99</v>
      </c>
      <c r="C4650" s="72" t="s">
        <v>61</v>
      </c>
      <c r="D4650" s="60">
        <v>3193</v>
      </c>
      <c r="E4650" s="22">
        <v>12</v>
      </c>
      <c r="F4650" s="49" t="s">
        <v>10</v>
      </c>
      <c r="G4650" s="49" t="s">
        <v>6</v>
      </c>
      <c r="H4650" s="73">
        <v>47.95</v>
      </c>
      <c r="I4650" s="73" t="s">
        <v>82</v>
      </c>
      <c r="J4650" s="74">
        <v>0</v>
      </c>
      <c r="K4650" s="73">
        <v>47.95</v>
      </c>
      <c r="L4650" s="73">
        <v>20.7</v>
      </c>
      <c r="M4650" s="22">
        <v>5</v>
      </c>
      <c r="N4650" s="22">
        <v>3020</v>
      </c>
      <c r="O4650" s="22" t="s">
        <v>26</v>
      </c>
      <c r="P4650" s="22" t="s">
        <v>27</v>
      </c>
      <c r="Q4650" s="75">
        <v>239.75</v>
      </c>
      <c r="R4650" s="73">
        <v>0</v>
      </c>
      <c r="S4650" s="73">
        <v>136.25000000000003</v>
      </c>
    </row>
    <row r="4651" spans="1:19" x14ac:dyDescent="0.35">
      <c r="A4651" s="72">
        <v>41441</v>
      </c>
      <c r="B4651" s="22" t="s">
        <v>99</v>
      </c>
      <c r="C4651" s="72" t="s">
        <v>61</v>
      </c>
      <c r="D4651" s="60">
        <v>3194</v>
      </c>
      <c r="E4651" s="22">
        <v>37</v>
      </c>
      <c r="F4651" s="49" t="s">
        <v>9</v>
      </c>
      <c r="G4651" s="49" t="s">
        <v>6</v>
      </c>
      <c r="H4651" s="73">
        <v>24.95</v>
      </c>
      <c r="I4651" s="73" t="s">
        <v>80</v>
      </c>
      <c r="J4651" s="74">
        <v>0</v>
      </c>
      <c r="K4651" s="73">
        <v>24.95</v>
      </c>
      <c r="L4651" s="73">
        <v>9.3800000000000008</v>
      </c>
      <c r="M4651" s="22">
        <v>2</v>
      </c>
      <c r="N4651" s="22">
        <v>3023</v>
      </c>
      <c r="O4651" s="22" t="s">
        <v>38</v>
      </c>
      <c r="P4651" s="22" t="s">
        <v>23</v>
      </c>
      <c r="Q4651" s="75">
        <v>49.9</v>
      </c>
      <c r="R4651" s="73">
        <v>0</v>
      </c>
      <c r="S4651" s="73">
        <v>31.139999999999997</v>
      </c>
    </row>
    <row r="4652" spans="1:19" x14ac:dyDescent="0.35">
      <c r="A4652" s="72">
        <v>41441</v>
      </c>
      <c r="B4652" s="22" t="s">
        <v>99</v>
      </c>
      <c r="C4652" s="72" t="s">
        <v>61</v>
      </c>
      <c r="D4652" s="60">
        <v>3195</v>
      </c>
      <c r="E4652" s="22">
        <v>9</v>
      </c>
      <c r="F4652" s="49" t="s">
        <v>11</v>
      </c>
      <c r="G4652" s="49" t="s">
        <v>6</v>
      </c>
      <c r="H4652" s="73">
        <v>48.95</v>
      </c>
      <c r="I4652" s="73" t="s">
        <v>82</v>
      </c>
      <c r="J4652" s="74">
        <v>0</v>
      </c>
      <c r="K4652" s="73">
        <v>48.95</v>
      </c>
      <c r="L4652" s="73">
        <v>24.52</v>
      </c>
      <c r="M4652" s="22">
        <v>2</v>
      </c>
      <c r="N4652" s="22">
        <v>3028</v>
      </c>
      <c r="O4652" s="22" t="s">
        <v>39</v>
      </c>
      <c r="P4652" s="22" t="s">
        <v>27</v>
      </c>
      <c r="Q4652" s="75">
        <v>97.9</v>
      </c>
      <c r="R4652" s="73">
        <v>0</v>
      </c>
      <c r="S4652" s="73">
        <v>48.860000000000007</v>
      </c>
    </row>
    <row r="4653" spans="1:19" x14ac:dyDescent="0.35">
      <c r="A4653" s="72">
        <v>41441</v>
      </c>
      <c r="B4653" s="22" t="s">
        <v>99</v>
      </c>
      <c r="C4653" s="72" t="s">
        <v>61</v>
      </c>
      <c r="D4653" s="60">
        <v>3196</v>
      </c>
      <c r="E4653" s="22">
        <v>47</v>
      </c>
      <c r="F4653" s="49" t="s">
        <v>10</v>
      </c>
      <c r="G4653" s="49" t="s">
        <v>6</v>
      </c>
      <c r="H4653" s="73">
        <v>28.95</v>
      </c>
      <c r="I4653" s="73" t="s">
        <v>80</v>
      </c>
      <c r="J4653" s="74">
        <v>0</v>
      </c>
      <c r="K4653" s="73">
        <v>28.95</v>
      </c>
      <c r="L4653" s="73">
        <v>8.86</v>
      </c>
      <c r="M4653" s="22">
        <v>11</v>
      </c>
      <c r="N4653" s="22">
        <v>3022</v>
      </c>
      <c r="O4653" s="22" t="s">
        <v>43</v>
      </c>
      <c r="P4653" s="22" t="s">
        <v>44</v>
      </c>
      <c r="Q4653" s="75">
        <v>318.45</v>
      </c>
      <c r="R4653" s="73">
        <v>0</v>
      </c>
      <c r="S4653" s="73">
        <v>220.99</v>
      </c>
    </row>
    <row r="4654" spans="1:19" x14ac:dyDescent="0.35">
      <c r="A4654" s="72">
        <v>41441</v>
      </c>
      <c r="B4654" s="22" t="s">
        <v>99</v>
      </c>
      <c r="C4654" s="72" t="s">
        <v>61</v>
      </c>
      <c r="D4654" s="60">
        <v>3197</v>
      </c>
      <c r="E4654" s="22">
        <v>33</v>
      </c>
      <c r="F4654" s="49" t="s">
        <v>11</v>
      </c>
      <c r="G4654" s="49" t="s">
        <v>6</v>
      </c>
      <c r="H4654" s="73">
        <v>19.95</v>
      </c>
      <c r="I4654" s="73" t="s">
        <v>79</v>
      </c>
      <c r="J4654" s="74">
        <v>0</v>
      </c>
      <c r="K4654" s="73">
        <v>19.95</v>
      </c>
      <c r="L4654" s="73">
        <v>9.7799999999999994</v>
      </c>
      <c r="M4654" s="22">
        <v>23</v>
      </c>
      <c r="N4654" s="22">
        <v>3020</v>
      </c>
      <c r="O4654" s="22" t="s">
        <v>26</v>
      </c>
      <c r="P4654" s="22" t="s">
        <v>27</v>
      </c>
      <c r="Q4654" s="75">
        <v>458.84999999999997</v>
      </c>
      <c r="R4654" s="73">
        <v>0</v>
      </c>
      <c r="S4654" s="73">
        <v>233.91</v>
      </c>
    </row>
    <row r="4655" spans="1:19" x14ac:dyDescent="0.35">
      <c r="A4655" s="72">
        <v>41441</v>
      </c>
      <c r="B4655" s="22" t="s">
        <v>99</v>
      </c>
      <c r="C4655" s="72" t="s">
        <v>61</v>
      </c>
      <c r="D4655" s="60">
        <v>3197</v>
      </c>
      <c r="E4655" s="22">
        <v>43</v>
      </c>
      <c r="F4655" s="49" t="s">
        <v>11</v>
      </c>
      <c r="G4655" s="49" t="s">
        <v>6</v>
      </c>
      <c r="H4655" s="73">
        <v>11.95</v>
      </c>
      <c r="I4655" s="73" t="s">
        <v>79</v>
      </c>
      <c r="J4655" s="74">
        <v>0</v>
      </c>
      <c r="K4655" s="73">
        <v>11.95</v>
      </c>
      <c r="L4655" s="73">
        <v>3.32</v>
      </c>
      <c r="M4655" s="22">
        <v>5</v>
      </c>
      <c r="N4655" s="22">
        <v>3020</v>
      </c>
      <c r="O4655" s="22" t="s">
        <v>26</v>
      </c>
      <c r="P4655" s="22" t="s">
        <v>27</v>
      </c>
      <c r="Q4655" s="75">
        <v>59.75</v>
      </c>
      <c r="R4655" s="73">
        <v>0</v>
      </c>
      <c r="S4655" s="73">
        <v>43.149999999999991</v>
      </c>
    </row>
    <row r="4656" spans="1:19" x14ac:dyDescent="0.35">
      <c r="A4656" s="72">
        <v>41441</v>
      </c>
      <c r="B4656" s="22" t="s">
        <v>99</v>
      </c>
      <c r="C4656" s="72" t="s">
        <v>61</v>
      </c>
      <c r="D4656" s="60">
        <v>3198</v>
      </c>
      <c r="E4656" s="22">
        <v>6</v>
      </c>
      <c r="F4656" s="49" t="s">
        <v>9</v>
      </c>
      <c r="G4656" s="49" t="s">
        <v>6</v>
      </c>
      <c r="H4656" s="73">
        <v>55.95</v>
      </c>
      <c r="I4656" s="73" t="s">
        <v>83</v>
      </c>
      <c r="J4656" s="74">
        <v>0</v>
      </c>
      <c r="K4656" s="73">
        <v>55.95</v>
      </c>
      <c r="L4656" s="73">
        <v>16.059999999999999</v>
      </c>
      <c r="M4656" s="22">
        <v>5</v>
      </c>
      <c r="N4656" s="22">
        <v>3011</v>
      </c>
      <c r="O4656" s="22" t="s">
        <v>52</v>
      </c>
      <c r="P4656" s="22" t="s">
        <v>31</v>
      </c>
      <c r="Q4656" s="75">
        <v>279.75</v>
      </c>
      <c r="R4656" s="73">
        <v>0</v>
      </c>
      <c r="S4656" s="73">
        <v>199.45</v>
      </c>
    </row>
    <row r="4657" spans="1:19" x14ac:dyDescent="0.35">
      <c r="A4657" s="72">
        <v>41441</v>
      </c>
      <c r="B4657" s="22" t="s">
        <v>99</v>
      </c>
      <c r="C4657" s="72" t="s">
        <v>61</v>
      </c>
      <c r="D4657" s="60">
        <v>3199</v>
      </c>
      <c r="E4657" s="22">
        <v>12</v>
      </c>
      <c r="F4657" s="49" t="s">
        <v>10</v>
      </c>
      <c r="G4657" s="49" t="s">
        <v>6</v>
      </c>
      <c r="H4657" s="73">
        <v>47.95</v>
      </c>
      <c r="I4657" s="73" t="s">
        <v>82</v>
      </c>
      <c r="J4657" s="74">
        <v>0</v>
      </c>
      <c r="K4657" s="73">
        <v>47.95</v>
      </c>
      <c r="L4657" s="73">
        <v>20.7</v>
      </c>
      <c r="M4657" s="22">
        <v>1</v>
      </c>
      <c r="N4657" s="22">
        <v>3029</v>
      </c>
      <c r="O4657" s="22" t="s">
        <v>46</v>
      </c>
      <c r="P4657" s="22" t="s">
        <v>23</v>
      </c>
      <c r="Q4657" s="75">
        <v>47.95</v>
      </c>
      <c r="R4657" s="73">
        <v>0</v>
      </c>
      <c r="S4657" s="73">
        <v>27.250000000000004</v>
      </c>
    </row>
    <row r="4658" spans="1:19" x14ac:dyDescent="0.35">
      <c r="A4658" s="72">
        <v>41441</v>
      </c>
      <c r="B4658" s="22" t="s">
        <v>99</v>
      </c>
      <c r="C4658" s="72" t="s">
        <v>61</v>
      </c>
      <c r="D4658" s="60">
        <v>3200</v>
      </c>
      <c r="E4658" s="22">
        <v>48</v>
      </c>
      <c r="F4658" s="49" t="s">
        <v>9</v>
      </c>
      <c r="G4658" s="49" t="s">
        <v>6</v>
      </c>
      <c r="H4658" s="73">
        <v>3.95</v>
      </c>
      <c r="I4658" s="73" t="s">
        <v>78</v>
      </c>
      <c r="J4658" s="74">
        <v>0</v>
      </c>
      <c r="K4658" s="73">
        <v>3.95</v>
      </c>
      <c r="L4658" s="73">
        <v>1.43</v>
      </c>
      <c r="M4658" s="22">
        <v>4</v>
      </c>
      <c r="N4658" s="22">
        <v>3031</v>
      </c>
      <c r="O4658" s="22" t="s">
        <v>48</v>
      </c>
      <c r="P4658" s="22" t="s">
        <v>23</v>
      </c>
      <c r="Q4658" s="75">
        <v>15.8</v>
      </c>
      <c r="R4658" s="73">
        <v>0</v>
      </c>
      <c r="S4658" s="73">
        <v>10.080000000000002</v>
      </c>
    </row>
    <row r="4659" spans="1:19" x14ac:dyDescent="0.35">
      <c r="A4659" s="72">
        <v>41441</v>
      </c>
      <c r="B4659" s="22" t="s">
        <v>99</v>
      </c>
      <c r="C4659" s="72" t="s">
        <v>61</v>
      </c>
      <c r="D4659" s="60">
        <v>3201</v>
      </c>
      <c r="E4659" s="22">
        <v>16</v>
      </c>
      <c r="F4659" s="49" t="s">
        <v>10</v>
      </c>
      <c r="G4659" s="49" t="s">
        <v>6</v>
      </c>
      <c r="H4659" s="73">
        <v>27.95</v>
      </c>
      <c r="I4659" s="73" t="s">
        <v>80</v>
      </c>
      <c r="J4659" s="74">
        <v>0.1</v>
      </c>
      <c r="K4659" s="73">
        <v>25.16</v>
      </c>
      <c r="L4659" s="73">
        <v>15.85</v>
      </c>
      <c r="M4659" s="22">
        <v>1</v>
      </c>
      <c r="N4659" s="22">
        <v>3031</v>
      </c>
      <c r="O4659" s="22" t="s">
        <v>48</v>
      </c>
      <c r="P4659" s="22" t="s">
        <v>23</v>
      </c>
      <c r="Q4659" s="75">
        <v>25.16</v>
      </c>
      <c r="R4659" s="73">
        <v>2.7899999999999991</v>
      </c>
      <c r="S4659" s="73">
        <v>9.31</v>
      </c>
    </row>
    <row r="4660" spans="1:19" x14ac:dyDescent="0.35">
      <c r="A4660" s="72">
        <v>41441</v>
      </c>
      <c r="B4660" s="22" t="s">
        <v>99</v>
      </c>
      <c r="C4660" s="72" t="s">
        <v>61</v>
      </c>
      <c r="D4660" s="60">
        <v>3202</v>
      </c>
      <c r="E4660" s="22">
        <v>46</v>
      </c>
      <c r="F4660" s="49" t="s">
        <v>9</v>
      </c>
      <c r="G4660" s="49" t="s">
        <v>6</v>
      </c>
      <c r="H4660" s="73">
        <v>55.95</v>
      </c>
      <c r="I4660" s="73" t="s">
        <v>83</v>
      </c>
      <c r="J4660" s="74">
        <v>0</v>
      </c>
      <c r="K4660" s="73">
        <v>55.95</v>
      </c>
      <c r="L4660" s="73">
        <v>32.47</v>
      </c>
      <c r="M4660" s="22">
        <v>18</v>
      </c>
      <c r="N4660" s="22">
        <v>3032</v>
      </c>
      <c r="O4660" s="22" t="s">
        <v>30</v>
      </c>
      <c r="P4660" s="22" t="s">
        <v>31</v>
      </c>
      <c r="Q4660" s="75">
        <v>1007.1</v>
      </c>
      <c r="R4660" s="73">
        <v>0</v>
      </c>
      <c r="S4660" s="73">
        <v>422.6400000000001</v>
      </c>
    </row>
    <row r="4661" spans="1:19" x14ac:dyDescent="0.35">
      <c r="A4661" s="72">
        <v>41441</v>
      </c>
      <c r="B4661" s="22" t="s">
        <v>99</v>
      </c>
      <c r="C4661" s="72" t="s">
        <v>61</v>
      </c>
      <c r="D4661" s="60">
        <v>3203</v>
      </c>
      <c r="E4661" s="22">
        <v>32</v>
      </c>
      <c r="F4661" s="49" t="s">
        <v>10</v>
      </c>
      <c r="G4661" s="49" t="s">
        <v>6</v>
      </c>
      <c r="H4661" s="73">
        <v>22.95</v>
      </c>
      <c r="I4661" s="73" t="s">
        <v>80</v>
      </c>
      <c r="J4661" s="74">
        <v>0.1</v>
      </c>
      <c r="K4661" s="73">
        <v>20.66</v>
      </c>
      <c r="L4661" s="73">
        <v>11.78</v>
      </c>
      <c r="M4661" s="22">
        <v>10</v>
      </c>
      <c r="N4661" s="22">
        <v>3023</v>
      </c>
      <c r="O4661" s="22" t="s">
        <v>38</v>
      </c>
      <c r="P4661" s="22" t="s">
        <v>23</v>
      </c>
      <c r="Q4661" s="75">
        <v>206.6</v>
      </c>
      <c r="R4661" s="73">
        <v>2.2899999999999991</v>
      </c>
      <c r="S4661" s="73">
        <v>88.800000000000011</v>
      </c>
    </row>
    <row r="4662" spans="1:19" x14ac:dyDescent="0.35">
      <c r="A4662" s="72">
        <v>41441</v>
      </c>
      <c r="B4662" s="22" t="s">
        <v>99</v>
      </c>
      <c r="C4662" s="72" t="s">
        <v>61</v>
      </c>
      <c r="D4662" s="60">
        <v>3204</v>
      </c>
      <c r="E4662" s="22">
        <v>43</v>
      </c>
      <c r="F4662" s="49" t="s">
        <v>11</v>
      </c>
      <c r="G4662" s="49" t="s">
        <v>6</v>
      </c>
      <c r="H4662" s="73">
        <v>11.95</v>
      </c>
      <c r="I4662" s="73" t="s">
        <v>79</v>
      </c>
      <c r="J4662" s="74">
        <v>0</v>
      </c>
      <c r="K4662" s="73">
        <v>11.95</v>
      </c>
      <c r="L4662" s="73">
        <v>3.32</v>
      </c>
      <c r="M4662" s="22">
        <v>1</v>
      </c>
      <c r="N4662" s="22">
        <v>3022</v>
      </c>
      <c r="O4662" s="22" t="s">
        <v>43</v>
      </c>
      <c r="P4662" s="22" t="s">
        <v>44</v>
      </c>
      <c r="Q4662" s="75">
        <v>11.95</v>
      </c>
      <c r="R4662" s="73">
        <v>0</v>
      </c>
      <c r="S4662" s="73">
        <v>8.629999999999999</v>
      </c>
    </row>
    <row r="4663" spans="1:19" x14ac:dyDescent="0.35">
      <c r="A4663" s="72">
        <v>41441</v>
      </c>
      <c r="B4663" s="22" t="s">
        <v>99</v>
      </c>
      <c r="C4663" s="72" t="s">
        <v>61</v>
      </c>
      <c r="D4663" s="60">
        <v>3205</v>
      </c>
      <c r="E4663" s="22">
        <v>7</v>
      </c>
      <c r="F4663" s="49" t="s">
        <v>10</v>
      </c>
      <c r="G4663" s="49" t="s">
        <v>6</v>
      </c>
      <c r="H4663" s="73">
        <v>20.95</v>
      </c>
      <c r="I4663" s="73" t="s">
        <v>80</v>
      </c>
      <c r="J4663" s="74">
        <v>0</v>
      </c>
      <c r="K4663" s="73">
        <v>20.95</v>
      </c>
      <c r="L4663" s="73">
        <v>10.039999999999999</v>
      </c>
      <c r="M4663" s="22">
        <v>8</v>
      </c>
      <c r="N4663" s="22">
        <v>3018</v>
      </c>
      <c r="O4663" s="22" t="s">
        <v>49</v>
      </c>
      <c r="P4663" s="22" t="s">
        <v>41</v>
      </c>
      <c r="Q4663" s="75">
        <v>167.6</v>
      </c>
      <c r="R4663" s="73">
        <v>0</v>
      </c>
      <c r="S4663" s="73">
        <v>87.28</v>
      </c>
    </row>
    <row r="4664" spans="1:19" x14ac:dyDescent="0.35">
      <c r="A4664" s="72">
        <v>41441</v>
      </c>
      <c r="B4664" s="22" t="s">
        <v>99</v>
      </c>
      <c r="C4664" s="72" t="s">
        <v>61</v>
      </c>
      <c r="D4664" s="60">
        <v>3206</v>
      </c>
      <c r="E4664" s="22">
        <v>7</v>
      </c>
      <c r="F4664" s="49" t="s">
        <v>9</v>
      </c>
      <c r="G4664" s="49" t="s">
        <v>6</v>
      </c>
      <c r="H4664" s="73">
        <v>20.95</v>
      </c>
      <c r="I4664" s="73" t="s">
        <v>80</v>
      </c>
      <c r="J4664" s="74">
        <v>0</v>
      </c>
      <c r="K4664" s="73">
        <v>20.95</v>
      </c>
      <c r="L4664" s="73">
        <v>10.039999999999999</v>
      </c>
      <c r="M4664" s="22">
        <v>25</v>
      </c>
      <c r="N4664" s="22">
        <v>3030</v>
      </c>
      <c r="O4664" s="22" t="s">
        <v>40</v>
      </c>
      <c r="P4664" s="22" t="s">
        <v>41</v>
      </c>
      <c r="Q4664" s="75">
        <v>523.75</v>
      </c>
      <c r="R4664" s="73">
        <v>0</v>
      </c>
      <c r="S4664" s="73">
        <v>272.75</v>
      </c>
    </row>
    <row r="4665" spans="1:19" x14ac:dyDescent="0.35">
      <c r="A4665" s="72">
        <v>41441</v>
      </c>
      <c r="B4665" s="22" t="s">
        <v>99</v>
      </c>
      <c r="C4665" s="72" t="s">
        <v>61</v>
      </c>
      <c r="D4665" s="60">
        <v>3207</v>
      </c>
      <c r="E4665" s="22">
        <v>47</v>
      </c>
      <c r="F4665" s="49" t="s">
        <v>10</v>
      </c>
      <c r="G4665" s="49" t="s">
        <v>6</v>
      </c>
      <c r="H4665" s="73">
        <v>28.95</v>
      </c>
      <c r="I4665" s="73" t="s">
        <v>80</v>
      </c>
      <c r="J4665" s="74">
        <v>0</v>
      </c>
      <c r="K4665" s="73">
        <v>28.95</v>
      </c>
      <c r="L4665" s="73">
        <v>8.86</v>
      </c>
      <c r="M4665" s="22">
        <v>4</v>
      </c>
      <c r="N4665" s="22">
        <v>3024</v>
      </c>
      <c r="O4665" s="22" t="s">
        <v>47</v>
      </c>
      <c r="P4665" s="22" t="s">
        <v>41</v>
      </c>
      <c r="Q4665" s="75">
        <v>115.8</v>
      </c>
      <c r="R4665" s="73">
        <v>0</v>
      </c>
      <c r="S4665" s="73">
        <v>80.36</v>
      </c>
    </row>
    <row r="4666" spans="1:19" x14ac:dyDescent="0.35">
      <c r="A4666" s="72">
        <v>41441</v>
      </c>
      <c r="B4666" s="22" t="s">
        <v>99</v>
      </c>
      <c r="C4666" s="72" t="s">
        <v>61</v>
      </c>
      <c r="D4666" s="60">
        <v>3207</v>
      </c>
      <c r="E4666" s="22">
        <v>32</v>
      </c>
      <c r="F4666" s="49" t="s">
        <v>10</v>
      </c>
      <c r="G4666" s="49" t="s">
        <v>6</v>
      </c>
      <c r="H4666" s="73">
        <v>22.95</v>
      </c>
      <c r="I4666" s="73" t="s">
        <v>80</v>
      </c>
      <c r="J4666" s="74">
        <v>0</v>
      </c>
      <c r="K4666" s="73">
        <v>22.95</v>
      </c>
      <c r="L4666" s="73">
        <v>11.78</v>
      </c>
      <c r="M4666" s="22">
        <v>19</v>
      </c>
      <c r="N4666" s="22">
        <v>3024</v>
      </c>
      <c r="O4666" s="22" t="s">
        <v>47</v>
      </c>
      <c r="P4666" s="22" t="s">
        <v>41</v>
      </c>
      <c r="Q4666" s="75">
        <v>436.05</v>
      </c>
      <c r="R4666" s="73">
        <v>0</v>
      </c>
      <c r="S4666" s="73">
        <v>212.23</v>
      </c>
    </row>
    <row r="4667" spans="1:19" x14ac:dyDescent="0.35">
      <c r="A4667" s="72">
        <v>41441</v>
      </c>
      <c r="B4667" s="22" t="s">
        <v>99</v>
      </c>
      <c r="C4667" s="72" t="s">
        <v>61</v>
      </c>
      <c r="D4667" s="60">
        <v>3208</v>
      </c>
      <c r="E4667" s="22">
        <v>48</v>
      </c>
      <c r="F4667" s="49" t="s">
        <v>9</v>
      </c>
      <c r="G4667" s="49" t="s">
        <v>6</v>
      </c>
      <c r="H4667" s="73">
        <v>3.95</v>
      </c>
      <c r="I4667" s="73" t="s">
        <v>78</v>
      </c>
      <c r="J4667" s="74">
        <v>0</v>
      </c>
      <c r="K4667" s="73">
        <v>3.95</v>
      </c>
      <c r="L4667" s="73">
        <v>1.43</v>
      </c>
      <c r="M4667" s="22">
        <v>27</v>
      </c>
      <c r="N4667" s="22">
        <v>3033</v>
      </c>
      <c r="O4667" s="22" t="s">
        <v>22</v>
      </c>
      <c r="P4667" s="22" t="s">
        <v>23</v>
      </c>
      <c r="Q4667" s="75">
        <v>106.65</v>
      </c>
      <c r="R4667" s="73">
        <v>0</v>
      </c>
      <c r="S4667" s="73">
        <v>68.040000000000006</v>
      </c>
    </row>
    <row r="4668" spans="1:19" x14ac:dyDescent="0.35">
      <c r="A4668" s="72">
        <v>41441</v>
      </c>
      <c r="B4668" s="22" t="s">
        <v>99</v>
      </c>
      <c r="C4668" s="72" t="s">
        <v>61</v>
      </c>
      <c r="D4668" s="60">
        <v>3209</v>
      </c>
      <c r="E4668" s="22">
        <v>45</v>
      </c>
      <c r="F4668" s="49" t="s">
        <v>10</v>
      </c>
      <c r="G4668" s="49" t="s">
        <v>6</v>
      </c>
      <c r="H4668" s="73">
        <v>38.950000000000003</v>
      </c>
      <c r="I4668" s="73" t="s">
        <v>81</v>
      </c>
      <c r="J4668" s="74">
        <v>0</v>
      </c>
      <c r="K4668" s="73">
        <v>38.950000000000003</v>
      </c>
      <c r="L4668" s="73">
        <v>22.33</v>
      </c>
      <c r="M4668" s="22">
        <v>8</v>
      </c>
      <c r="N4668" s="22">
        <v>3024</v>
      </c>
      <c r="O4668" s="22" t="s">
        <v>47</v>
      </c>
      <c r="P4668" s="22" t="s">
        <v>41</v>
      </c>
      <c r="Q4668" s="75">
        <v>311.60000000000002</v>
      </c>
      <c r="R4668" s="73">
        <v>0</v>
      </c>
      <c r="S4668" s="73">
        <v>132.96000000000004</v>
      </c>
    </row>
    <row r="4669" spans="1:19" x14ac:dyDescent="0.35">
      <c r="A4669" s="72">
        <v>41441</v>
      </c>
      <c r="B4669" s="22" t="s">
        <v>99</v>
      </c>
      <c r="C4669" s="72" t="s">
        <v>61</v>
      </c>
      <c r="D4669" s="60">
        <v>3210</v>
      </c>
      <c r="E4669" s="22">
        <v>41</v>
      </c>
      <c r="F4669" s="49" t="s">
        <v>11</v>
      </c>
      <c r="G4669" s="49" t="s">
        <v>6</v>
      </c>
      <c r="H4669" s="73">
        <v>18.95</v>
      </c>
      <c r="I4669" s="73" t="s">
        <v>79</v>
      </c>
      <c r="J4669" s="74">
        <v>0</v>
      </c>
      <c r="K4669" s="73">
        <v>18.95</v>
      </c>
      <c r="L4669" s="73">
        <v>9.98</v>
      </c>
      <c r="M4669" s="22">
        <v>31</v>
      </c>
      <c r="N4669" s="22">
        <v>3032</v>
      </c>
      <c r="O4669" s="22" t="s">
        <v>30</v>
      </c>
      <c r="P4669" s="22" t="s">
        <v>31</v>
      </c>
      <c r="Q4669" s="75">
        <v>587.44999999999993</v>
      </c>
      <c r="R4669" s="73">
        <v>0</v>
      </c>
      <c r="S4669" s="73">
        <v>278.06999999999994</v>
      </c>
    </row>
    <row r="4670" spans="1:19" x14ac:dyDescent="0.35">
      <c r="A4670" s="72">
        <v>41441</v>
      </c>
      <c r="B4670" s="22" t="s">
        <v>99</v>
      </c>
      <c r="C4670" s="72" t="s">
        <v>61</v>
      </c>
      <c r="D4670" s="60">
        <v>3210</v>
      </c>
      <c r="E4670" s="22">
        <v>29</v>
      </c>
      <c r="F4670" s="49" t="s">
        <v>11</v>
      </c>
      <c r="G4670" s="49" t="s">
        <v>6</v>
      </c>
      <c r="H4670" s="73">
        <v>40.950000000000003</v>
      </c>
      <c r="I4670" s="73" t="s">
        <v>82</v>
      </c>
      <c r="J4670" s="74">
        <v>0</v>
      </c>
      <c r="K4670" s="73">
        <v>40.950000000000003</v>
      </c>
      <c r="L4670" s="73">
        <v>15.51</v>
      </c>
      <c r="M4670" s="22">
        <v>1</v>
      </c>
      <c r="N4670" s="22">
        <v>3032</v>
      </c>
      <c r="O4670" s="22" t="s">
        <v>30</v>
      </c>
      <c r="P4670" s="22" t="s">
        <v>31</v>
      </c>
      <c r="Q4670" s="75">
        <v>40.950000000000003</v>
      </c>
      <c r="R4670" s="73">
        <v>0</v>
      </c>
      <c r="S4670" s="73">
        <v>25.440000000000005</v>
      </c>
    </row>
    <row r="4671" spans="1:19" x14ac:dyDescent="0.35">
      <c r="A4671" s="72">
        <v>41441</v>
      </c>
      <c r="B4671" s="22" t="s">
        <v>99</v>
      </c>
      <c r="C4671" s="72" t="s">
        <v>61</v>
      </c>
      <c r="D4671" s="60">
        <v>3211</v>
      </c>
      <c r="E4671" s="22">
        <v>42</v>
      </c>
      <c r="F4671" s="49" t="s">
        <v>9</v>
      </c>
      <c r="G4671" s="49" t="s">
        <v>6</v>
      </c>
      <c r="H4671" s="73">
        <v>35.950000000000003</v>
      </c>
      <c r="I4671" s="73" t="s">
        <v>81</v>
      </c>
      <c r="J4671" s="74">
        <v>0</v>
      </c>
      <c r="K4671" s="73">
        <v>35.950000000000003</v>
      </c>
      <c r="L4671" s="73">
        <v>20.25</v>
      </c>
      <c r="M4671" s="22">
        <v>1</v>
      </c>
      <c r="N4671" s="22">
        <v>3020</v>
      </c>
      <c r="O4671" s="22" t="s">
        <v>26</v>
      </c>
      <c r="P4671" s="22" t="s">
        <v>27</v>
      </c>
      <c r="Q4671" s="75">
        <v>35.950000000000003</v>
      </c>
      <c r="R4671" s="73">
        <v>0</v>
      </c>
      <c r="S4671" s="73">
        <v>15.700000000000003</v>
      </c>
    </row>
    <row r="4672" spans="1:19" x14ac:dyDescent="0.35">
      <c r="A4672" s="72">
        <v>41441</v>
      </c>
      <c r="B4672" s="22" t="s">
        <v>99</v>
      </c>
      <c r="C4672" s="72" t="s">
        <v>61</v>
      </c>
      <c r="D4672" s="60">
        <v>3211</v>
      </c>
      <c r="E4672" s="22">
        <v>2</v>
      </c>
      <c r="F4672" s="49" t="s">
        <v>9</v>
      </c>
      <c r="G4672" s="49" t="s">
        <v>6</v>
      </c>
      <c r="H4672" s="73">
        <v>44.95</v>
      </c>
      <c r="I4672" s="73" t="s">
        <v>82</v>
      </c>
      <c r="J4672" s="74">
        <v>0</v>
      </c>
      <c r="K4672" s="73">
        <v>44.95</v>
      </c>
      <c r="L4672" s="73">
        <v>27.95</v>
      </c>
      <c r="M4672" s="22">
        <v>6</v>
      </c>
      <c r="N4672" s="22">
        <v>3020</v>
      </c>
      <c r="O4672" s="22" t="s">
        <v>26</v>
      </c>
      <c r="P4672" s="22" t="s">
        <v>27</v>
      </c>
      <c r="Q4672" s="75">
        <v>269.70000000000005</v>
      </c>
      <c r="R4672" s="73">
        <v>0</v>
      </c>
      <c r="S4672" s="73">
        <v>102.00000000000003</v>
      </c>
    </row>
    <row r="4673" spans="1:19" x14ac:dyDescent="0.35">
      <c r="A4673" s="72">
        <v>41441</v>
      </c>
      <c r="B4673" s="22" t="s">
        <v>99</v>
      </c>
      <c r="C4673" s="72" t="s">
        <v>61</v>
      </c>
      <c r="D4673" s="60">
        <v>3212</v>
      </c>
      <c r="E4673" s="22">
        <v>45</v>
      </c>
      <c r="F4673" s="49" t="s">
        <v>10</v>
      </c>
      <c r="G4673" s="49" t="s">
        <v>6</v>
      </c>
      <c r="H4673" s="73">
        <v>38.950000000000003</v>
      </c>
      <c r="I4673" s="73" t="s">
        <v>81</v>
      </c>
      <c r="J4673" s="74">
        <v>0</v>
      </c>
      <c r="K4673" s="73">
        <v>38.950000000000003</v>
      </c>
      <c r="L4673" s="73">
        <v>22.33</v>
      </c>
      <c r="M4673" s="22">
        <v>2</v>
      </c>
      <c r="N4673" s="22">
        <v>3021</v>
      </c>
      <c r="O4673" s="22" t="s">
        <v>26</v>
      </c>
      <c r="P4673" s="22" t="s">
        <v>27</v>
      </c>
      <c r="Q4673" s="75">
        <v>77.900000000000006</v>
      </c>
      <c r="R4673" s="73">
        <v>0</v>
      </c>
      <c r="S4673" s="73">
        <v>33.240000000000009</v>
      </c>
    </row>
    <row r="4674" spans="1:19" x14ac:dyDescent="0.35">
      <c r="A4674" s="72">
        <v>41441</v>
      </c>
      <c r="B4674" s="22" t="s">
        <v>99</v>
      </c>
      <c r="C4674" s="72" t="s">
        <v>61</v>
      </c>
      <c r="D4674" s="60">
        <v>3213</v>
      </c>
      <c r="E4674" s="22">
        <v>44</v>
      </c>
      <c r="F4674" s="49" t="s">
        <v>11</v>
      </c>
      <c r="G4674" s="49" t="s">
        <v>6</v>
      </c>
      <c r="H4674" s="73">
        <v>38.950000000000003</v>
      </c>
      <c r="I4674" s="73" t="s">
        <v>81</v>
      </c>
      <c r="J4674" s="74">
        <v>0</v>
      </c>
      <c r="K4674" s="73">
        <v>38.950000000000003</v>
      </c>
      <c r="L4674" s="73">
        <v>24.76</v>
      </c>
      <c r="M4674" s="22">
        <v>6</v>
      </c>
      <c r="N4674" s="22">
        <v>3020</v>
      </c>
      <c r="O4674" s="22" t="s">
        <v>26</v>
      </c>
      <c r="P4674" s="22" t="s">
        <v>27</v>
      </c>
      <c r="Q4674" s="75">
        <v>233.70000000000002</v>
      </c>
      <c r="R4674" s="73">
        <v>0</v>
      </c>
      <c r="S4674" s="73">
        <v>85.140000000000015</v>
      </c>
    </row>
    <row r="4675" spans="1:19" x14ac:dyDescent="0.35">
      <c r="A4675" s="72">
        <v>41441</v>
      </c>
      <c r="B4675" s="22" t="s">
        <v>99</v>
      </c>
      <c r="C4675" s="72" t="s">
        <v>61</v>
      </c>
      <c r="D4675" s="60">
        <v>3214</v>
      </c>
      <c r="E4675" s="22">
        <v>42</v>
      </c>
      <c r="F4675" s="49" t="s">
        <v>9</v>
      </c>
      <c r="G4675" s="49" t="s">
        <v>6</v>
      </c>
      <c r="H4675" s="73">
        <v>35.950000000000003</v>
      </c>
      <c r="I4675" s="73" t="s">
        <v>81</v>
      </c>
      <c r="J4675" s="74">
        <v>0</v>
      </c>
      <c r="K4675" s="73">
        <v>35.950000000000003</v>
      </c>
      <c r="L4675" s="73">
        <v>20.25</v>
      </c>
      <c r="M4675" s="22">
        <v>2</v>
      </c>
      <c r="N4675" s="22">
        <v>3026</v>
      </c>
      <c r="O4675" s="22" t="s">
        <v>51</v>
      </c>
      <c r="P4675" s="22" t="s">
        <v>41</v>
      </c>
      <c r="Q4675" s="75">
        <v>71.900000000000006</v>
      </c>
      <c r="R4675" s="73">
        <v>0</v>
      </c>
      <c r="S4675" s="73">
        <v>31.400000000000006</v>
      </c>
    </row>
    <row r="4676" spans="1:19" x14ac:dyDescent="0.35">
      <c r="A4676" s="72">
        <v>41441</v>
      </c>
      <c r="B4676" s="22" t="s">
        <v>99</v>
      </c>
      <c r="C4676" s="72" t="s">
        <v>61</v>
      </c>
      <c r="D4676" s="60">
        <v>3215</v>
      </c>
      <c r="E4676" s="22">
        <v>18</v>
      </c>
      <c r="F4676" s="49" t="s">
        <v>10</v>
      </c>
      <c r="G4676" s="49" t="s">
        <v>6</v>
      </c>
      <c r="H4676" s="73">
        <v>54.95</v>
      </c>
      <c r="I4676" s="73" t="s">
        <v>83</v>
      </c>
      <c r="J4676" s="74">
        <v>0</v>
      </c>
      <c r="K4676" s="73">
        <v>54.95</v>
      </c>
      <c r="L4676" s="73">
        <v>26.65</v>
      </c>
      <c r="M4676" s="22">
        <v>25</v>
      </c>
      <c r="N4676" s="22">
        <v>3031</v>
      </c>
      <c r="O4676" s="22" t="s">
        <v>48</v>
      </c>
      <c r="P4676" s="22" t="s">
        <v>23</v>
      </c>
      <c r="Q4676" s="75">
        <v>1373.75</v>
      </c>
      <c r="R4676" s="73">
        <v>0</v>
      </c>
      <c r="S4676" s="73">
        <v>707.50000000000011</v>
      </c>
    </row>
    <row r="4677" spans="1:19" x14ac:dyDescent="0.35">
      <c r="A4677" s="72">
        <v>41441</v>
      </c>
      <c r="B4677" s="22" t="s">
        <v>99</v>
      </c>
      <c r="C4677" s="72" t="s">
        <v>61</v>
      </c>
      <c r="D4677" s="60">
        <v>3216</v>
      </c>
      <c r="E4677" s="22">
        <v>43</v>
      </c>
      <c r="F4677" s="49" t="s">
        <v>11</v>
      </c>
      <c r="G4677" s="49" t="s">
        <v>6</v>
      </c>
      <c r="H4677" s="73">
        <v>11.95</v>
      </c>
      <c r="I4677" s="73" t="s">
        <v>79</v>
      </c>
      <c r="J4677" s="74">
        <v>0.1</v>
      </c>
      <c r="K4677" s="73">
        <v>10.76</v>
      </c>
      <c r="L4677" s="73">
        <v>3.32</v>
      </c>
      <c r="M4677" s="22">
        <v>7</v>
      </c>
      <c r="N4677" s="22">
        <v>3016</v>
      </c>
      <c r="O4677" s="22" t="s">
        <v>42</v>
      </c>
      <c r="P4677" s="22" t="s">
        <v>29</v>
      </c>
      <c r="Q4677" s="75">
        <v>75.319999999999993</v>
      </c>
      <c r="R4677" s="73">
        <v>1.1899999999999995</v>
      </c>
      <c r="S4677" s="73">
        <v>52.08</v>
      </c>
    </row>
    <row r="4678" spans="1:19" x14ac:dyDescent="0.35">
      <c r="A4678" s="72">
        <v>41441</v>
      </c>
      <c r="B4678" s="22" t="s">
        <v>99</v>
      </c>
      <c r="C4678" s="72" t="s">
        <v>61</v>
      </c>
      <c r="D4678" s="60">
        <v>3217</v>
      </c>
      <c r="E4678" s="22">
        <v>24</v>
      </c>
      <c r="F4678" s="49" t="s">
        <v>10</v>
      </c>
      <c r="G4678" s="49" t="s">
        <v>6</v>
      </c>
      <c r="H4678" s="73">
        <v>27.95</v>
      </c>
      <c r="I4678" s="73" t="s">
        <v>80</v>
      </c>
      <c r="J4678" s="74">
        <v>0</v>
      </c>
      <c r="K4678" s="73">
        <v>27.95</v>
      </c>
      <c r="L4678" s="73">
        <v>16.8</v>
      </c>
      <c r="M4678" s="22">
        <v>13</v>
      </c>
      <c r="N4678" s="22">
        <v>3023</v>
      </c>
      <c r="O4678" s="22" t="s">
        <v>38</v>
      </c>
      <c r="P4678" s="22" t="s">
        <v>23</v>
      </c>
      <c r="Q4678" s="75">
        <v>363.34999999999997</v>
      </c>
      <c r="R4678" s="73">
        <v>0</v>
      </c>
      <c r="S4678" s="73">
        <v>144.94999999999999</v>
      </c>
    </row>
    <row r="4679" spans="1:19" x14ac:dyDescent="0.35">
      <c r="A4679" s="72">
        <v>41441</v>
      </c>
      <c r="B4679" s="22" t="s">
        <v>99</v>
      </c>
      <c r="C4679" s="72" t="s">
        <v>61</v>
      </c>
      <c r="D4679" s="60">
        <v>3218</v>
      </c>
      <c r="E4679" s="22">
        <v>18</v>
      </c>
      <c r="F4679" s="49" t="s">
        <v>9</v>
      </c>
      <c r="G4679" s="49" t="s">
        <v>6</v>
      </c>
      <c r="H4679" s="73">
        <v>54.95</v>
      </c>
      <c r="I4679" s="73" t="s">
        <v>83</v>
      </c>
      <c r="J4679" s="74">
        <v>0</v>
      </c>
      <c r="K4679" s="73">
        <v>54.95</v>
      </c>
      <c r="L4679" s="73">
        <v>26.65</v>
      </c>
      <c r="M4679" s="22">
        <v>2</v>
      </c>
      <c r="N4679" s="22">
        <v>3016</v>
      </c>
      <c r="O4679" s="22" t="s">
        <v>42</v>
      </c>
      <c r="P4679" s="22" t="s">
        <v>29</v>
      </c>
      <c r="Q4679" s="75">
        <v>109.9</v>
      </c>
      <c r="R4679" s="73">
        <v>0</v>
      </c>
      <c r="S4679" s="73">
        <v>56.600000000000009</v>
      </c>
    </row>
    <row r="4680" spans="1:19" x14ac:dyDescent="0.35">
      <c r="A4680" s="72">
        <v>41441</v>
      </c>
      <c r="B4680" s="22" t="s">
        <v>99</v>
      </c>
      <c r="C4680" s="72" t="s">
        <v>61</v>
      </c>
      <c r="D4680" s="60">
        <v>3219</v>
      </c>
      <c r="E4680" s="22">
        <v>49</v>
      </c>
      <c r="F4680" s="49" t="s">
        <v>11</v>
      </c>
      <c r="G4680" s="49" t="s">
        <v>6</v>
      </c>
      <c r="H4680" s="73">
        <v>63.95</v>
      </c>
      <c r="I4680" s="73" t="s">
        <v>83</v>
      </c>
      <c r="J4680" s="74">
        <v>0</v>
      </c>
      <c r="K4680" s="73">
        <v>63.95</v>
      </c>
      <c r="L4680" s="73">
        <v>27.1</v>
      </c>
      <c r="M4680" s="22">
        <v>4</v>
      </c>
      <c r="N4680" s="22">
        <v>3026</v>
      </c>
      <c r="O4680" s="22" t="s">
        <v>51</v>
      </c>
      <c r="P4680" s="22" t="s">
        <v>41</v>
      </c>
      <c r="Q4680" s="75">
        <v>255.8</v>
      </c>
      <c r="R4680" s="73">
        <v>0</v>
      </c>
      <c r="S4680" s="73">
        <v>147.4</v>
      </c>
    </row>
    <row r="4681" spans="1:19" x14ac:dyDescent="0.35">
      <c r="A4681" s="72">
        <v>41441</v>
      </c>
      <c r="B4681" s="22" t="s">
        <v>99</v>
      </c>
      <c r="C4681" s="72" t="s">
        <v>61</v>
      </c>
      <c r="D4681" s="60">
        <v>3220</v>
      </c>
      <c r="E4681" s="22">
        <v>50</v>
      </c>
      <c r="F4681" s="49" t="s">
        <v>9</v>
      </c>
      <c r="G4681" s="49" t="s">
        <v>6</v>
      </c>
      <c r="H4681" s="73">
        <v>24.95</v>
      </c>
      <c r="I4681" s="73" t="s">
        <v>80</v>
      </c>
      <c r="J4681" s="74">
        <v>0</v>
      </c>
      <c r="K4681" s="73">
        <v>24.95</v>
      </c>
      <c r="L4681" s="73">
        <v>12.14</v>
      </c>
      <c r="M4681" s="22">
        <v>4</v>
      </c>
      <c r="N4681" s="22">
        <v>3032</v>
      </c>
      <c r="O4681" s="22" t="s">
        <v>30</v>
      </c>
      <c r="P4681" s="22" t="s">
        <v>31</v>
      </c>
      <c r="Q4681" s="75">
        <v>99.8</v>
      </c>
      <c r="R4681" s="73">
        <v>0</v>
      </c>
      <c r="S4681" s="73">
        <v>51.239999999999995</v>
      </c>
    </row>
    <row r="4682" spans="1:19" x14ac:dyDescent="0.35">
      <c r="A4682" s="72">
        <v>41441</v>
      </c>
      <c r="B4682" s="22" t="s">
        <v>99</v>
      </c>
      <c r="C4682" s="72" t="s">
        <v>61</v>
      </c>
      <c r="D4682" s="60">
        <v>3221</v>
      </c>
      <c r="E4682" s="22">
        <v>44</v>
      </c>
      <c r="F4682" s="49" t="s">
        <v>9</v>
      </c>
      <c r="G4682" s="49" t="s">
        <v>6</v>
      </c>
      <c r="H4682" s="73">
        <v>38.950000000000003</v>
      </c>
      <c r="I4682" s="73" t="s">
        <v>81</v>
      </c>
      <c r="J4682" s="74">
        <v>0</v>
      </c>
      <c r="K4682" s="73">
        <v>38.950000000000003</v>
      </c>
      <c r="L4682" s="73">
        <v>24.76</v>
      </c>
      <c r="M4682" s="22">
        <v>18</v>
      </c>
      <c r="N4682" s="22">
        <v>3012</v>
      </c>
      <c r="O4682" s="22" t="s">
        <v>36</v>
      </c>
      <c r="P4682" s="22" t="s">
        <v>34</v>
      </c>
      <c r="Q4682" s="75">
        <v>701.1</v>
      </c>
      <c r="R4682" s="73">
        <v>0</v>
      </c>
      <c r="S4682" s="73">
        <v>255.42000000000002</v>
      </c>
    </row>
    <row r="4683" spans="1:19" x14ac:dyDescent="0.35">
      <c r="A4683" s="72">
        <v>41441</v>
      </c>
      <c r="B4683" s="22" t="s">
        <v>99</v>
      </c>
      <c r="C4683" s="72" t="s">
        <v>61</v>
      </c>
      <c r="D4683" s="60">
        <v>3222</v>
      </c>
      <c r="E4683" s="22">
        <v>49</v>
      </c>
      <c r="F4683" s="49" t="s">
        <v>10</v>
      </c>
      <c r="G4683" s="49" t="s">
        <v>6</v>
      </c>
      <c r="H4683" s="73">
        <v>63.95</v>
      </c>
      <c r="I4683" s="73" t="s">
        <v>83</v>
      </c>
      <c r="J4683" s="74">
        <v>0</v>
      </c>
      <c r="K4683" s="73">
        <v>63.95</v>
      </c>
      <c r="L4683" s="73">
        <v>27.1</v>
      </c>
      <c r="M4683" s="22">
        <v>2</v>
      </c>
      <c r="N4683" s="22">
        <v>3026</v>
      </c>
      <c r="O4683" s="22" t="s">
        <v>51</v>
      </c>
      <c r="P4683" s="22" t="s">
        <v>41</v>
      </c>
      <c r="Q4683" s="75">
        <v>127.9</v>
      </c>
      <c r="R4683" s="73">
        <v>0</v>
      </c>
      <c r="S4683" s="73">
        <v>73.7</v>
      </c>
    </row>
    <row r="4684" spans="1:19" x14ac:dyDescent="0.35">
      <c r="A4684" s="72">
        <v>41441</v>
      </c>
      <c r="B4684" s="22" t="s">
        <v>99</v>
      </c>
      <c r="C4684" s="72" t="s">
        <v>61</v>
      </c>
      <c r="D4684" s="60">
        <v>3223</v>
      </c>
      <c r="E4684" s="22">
        <v>17</v>
      </c>
      <c r="F4684" s="49" t="s">
        <v>9</v>
      </c>
      <c r="G4684" s="49" t="s">
        <v>6</v>
      </c>
      <c r="H4684" s="73">
        <v>49.95</v>
      </c>
      <c r="I4684" s="73" t="s">
        <v>82</v>
      </c>
      <c r="J4684" s="74">
        <v>0.1</v>
      </c>
      <c r="K4684" s="73">
        <v>44.96</v>
      </c>
      <c r="L4684" s="73">
        <v>23.93</v>
      </c>
      <c r="M4684" s="22">
        <v>15</v>
      </c>
      <c r="N4684" s="22">
        <v>3014</v>
      </c>
      <c r="O4684" s="22" t="s">
        <v>24</v>
      </c>
      <c r="P4684" s="22" t="s">
        <v>25</v>
      </c>
      <c r="Q4684" s="75">
        <v>674.4</v>
      </c>
      <c r="R4684" s="73">
        <v>4.990000000000002</v>
      </c>
      <c r="S4684" s="73">
        <v>315.45000000000005</v>
      </c>
    </row>
    <row r="4685" spans="1:19" x14ac:dyDescent="0.35">
      <c r="A4685" s="72">
        <v>41441</v>
      </c>
      <c r="B4685" s="22" t="s">
        <v>99</v>
      </c>
      <c r="C4685" s="72" t="s">
        <v>61</v>
      </c>
      <c r="D4685" s="60">
        <v>3224</v>
      </c>
      <c r="E4685" s="22">
        <v>38</v>
      </c>
      <c r="F4685" s="49" t="s">
        <v>10</v>
      </c>
      <c r="G4685" s="49" t="s">
        <v>6</v>
      </c>
      <c r="H4685" s="73">
        <v>24.95</v>
      </c>
      <c r="I4685" s="73" t="s">
        <v>80</v>
      </c>
      <c r="J4685" s="74">
        <v>0.1</v>
      </c>
      <c r="K4685" s="73">
        <v>22.46</v>
      </c>
      <c r="L4685" s="73">
        <v>11.48</v>
      </c>
      <c r="M4685" s="22">
        <v>4</v>
      </c>
      <c r="N4685" s="22">
        <v>3015</v>
      </c>
      <c r="O4685" s="22" t="s">
        <v>37</v>
      </c>
      <c r="P4685" s="22" t="s">
        <v>29</v>
      </c>
      <c r="Q4685" s="75">
        <v>89.84</v>
      </c>
      <c r="R4685" s="73">
        <v>2.4899999999999984</v>
      </c>
      <c r="S4685" s="73">
        <v>43.92</v>
      </c>
    </row>
    <row r="4686" spans="1:19" x14ac:dyDescent="0.35">
      <c r="A4686" s="72">
        <v>41441</v>
      </c>
      <c r="B4686" s="22" t="s">
        <v>99</v>
      </c>
      <c r="C4686" s="72" t="s">
        <v>61</v>
      </c>
      <c r="D4686" s="60">
        <v>3225</v>
      </c>
      <c r="E4686" s="22">
        <v>2</v>
      </c>
      <c r="F4686" s="49" t="s">
        <v>9</v>
      </c>
      <c r="G4686" s="49" t="s">
        <v>6</v>
      </c>
      <c r="H4686" s="73">
        <v>44.95</v>
      </c>
      <c r="I4686" s="73" t="s">
        <v>82</v>
      </c>
      <c r="J4686" s="74">
        <v>0</v>
      </c>
      <c r="K4686" s="73">
        <v>44.95</v>
      </c>
      <c r="L4686" s="73">
        <v>27.95</v>
      </c>
      <c r="M4686" s="22">
        <v>6</v>
      </c>
      <c r="N4686" s="22">
        <v>3011</v>
      </c>
      <c r="O4686" s="22" t="s">
        <v>52</v>
      </c>
      <c r="P4686" s="22" t="s">
        <v>31</v>
      </c>
      <c r="Q4686" s="75">
        <v>269.70000000000005</v>
      </c>
      <c r="R4686" s="73">
        <v>0</v>
      </c>
      <c r="S4686" s="73">
        <v>102.00000000000003</v>
      </c>
    </row>
    <row r="4687" spans="1:19" x14ac:dyDescent="0.35">
      <c r="A4687" s="72">
        <v>41441</v>
      </c>
      <c r="B4687" s="22" t="s">
        <v>99</v>
      </c>
      <c r="C4687" s="72" t="s">
        <v>61</v>
      </c>
      <c r="D4687" s="60">
        <v>3225</v>
      </c>
      <c r="E4687" s="22">
        <v>36</v>
      </c>
      <c r="F4687" s="49" t="s">
        <v>9</v>
      </c>
      <c r="G4687" s="49" t="s">
        <v>6</v>
      </c>
      <c r="H4687" s="73">
        <v>26.95</v>
      </c>
      <c r="I4687" s="73" t="s">
        <v>80</v>
      </c>
      <c r="J4687" s="74">
        <v>0</v>
      </c>
      <c r="K4687" s="73">
        <v>26.95</v>
      </c>
      <c r="L4687" s="73">
        <v>12.53</v>
      </c>
      <c r="M4687" s="22">
        <v>30</v>
      </c>
      <c r="N4687" s="22">
        <v>3011</v>
      </c>
      <c r="O4687" s="22" t="s">
        <v>52</v>
      </c>
      <c r="P4687" s="22" t="s">
        <v>31</v>
      </c>
      <c r="Q4687" s="75">
        <v>808.5</v>
      </c>
      <c r="R4687" s="73">
        <v>0</v>
      </c>
      <c r="S4687" s="73">
        <v>432.6</v>
      </c>
    </row>
    <row r="4688" spans="1:19" x14ac:dyDescent="0.35">
      <c r="A4688" s="72">
        <v>41441</v>
      </c>
      <c r="B4688" s="22" t="s">
        <v>99</v>
      </c>
      <c r="C4688" s="72" t="s">
        <v>61</v>
      </c>
      <c r="D4688" s="60">
        <v>3226</v>
      </c>
      <c r="E4688" s="22">
        <v>39</v>
      </c>
      <c r="F4688" s="49" t="s">
        <v>10</v>
      </c>
      <c r="G4688" s="49" t="s">
        <v>6</v>
      </c>
      <c r="H4688" s="73">
        <v>26.95</v>
      </c>
      <c r="I4688" s="73" t="s">
        <v>80</v>
      </c>
      <c r="J4688" s="74">
        <v>0</v>
      </c>
      <c r="K4688" s="73">
        <v>26.95</v>
      </c>
      <c r="L4688" s="73">
        <v>12.24</v>
      </c>
      <c r="M4688" s="22">
        <v>18</v>
      </c>
      <c r="N4688" s="22">
        <v>3020</v>
      </c>
      <c r="O4688" s="22" t="s">
        <v>26</v>
      </c>
      <c r="P4688" s="22" t="s">
        <v>27</v>
      </c>
      <c r="Q4688" s="75">
        <v>485.09999999999997</v>
      </c>
      <c r="R4688" s="73">
        <v>0</v>
      </c>
      <c r="S4688" s="73">
        <v>264.77999999999997</v>
      </c>
    </row>
    <row r="4689" spans="1:19" x14ac:dyDescent="0.35">
      <c r="A4689" s="72">
        <v>41441</v>
      </c>
      <c r="B4689" s="22" t="s">
        <v>99</v>
      </c>
      <c r="C4689" s="72" t="s">
        <v>61</v>
      </c>
      <c r="D4689" s="60">
        <v>3227</v>
      </c>
      <c r="E4689" s="22">
        <v>26</v>
      </c>
      <c r="F4689" s="49" t="s">
        <v>10</v>
      </c>
      <c r="G4689" s="49" t="s">
        <v>6</v>
      </c>
      <c r="H4689" s="73">
        <v>0.95</v>
      </c>
      <c r="I4689" s="73" t="s">
        <v>78</v>
      </c>
      <c r="J4689" s="74">
        <v>0</v>
      </c>
      <c r="K4689" s="73">
        <v>0.95</v>
      </c>
      <c r="L4689" s="73">
        <v>0.42</v>
      </c>
      <c r="M4689" s="22">
        <v>4</v>
      </c>
      <c r="N4689" s="22">
        <v>3016</v>
      </c>
      <c r="O4689" s="22" t="s">
        <v>42</v>
      </c>
      <c r="P4689" s="22" t="s">
        <v>29</v>
      </c>
      <c r="Q4689" s="75">
        <v>3.8</v>
      </c>
      <c r="R4689" s="73">
        <v>0</v>
      </c>
      <c r="S4689" s="73">
        <v>2.12</v>
      </c>
    </row>
    <row r="4690" spans="1:19" x14ac:dyDescent="0.35">
      <c r="A4690" s="72">
        <v>41441</v>
      </c>
      <c r="B4690" s="22" t="s">
        <v>99</v>
      </c>
      <c r="C4690" s="72" t="s">
        <v>61</v>
      </c>
      <c r="D4690" s="60">
        <v>3227</v>
      </c>
      <c r="E4690" s="22">
        <v>26</v>
      </c>
      <c r="F4690" s="49" t="s">
        <v>10</v>
      </c>
      <c r="G4690" s="49" t="s">
        <v>6</v>
      </c>
      <c r="H4690" s="73">
        <v>0.95</v>
      </c>
      <c r="I4690" s="73" t="s">
        <v>78</v>
      </c>
      <c r="J4690" s="74">
        <v>0</v>
      </c>
      <c r="K4690" s="73">
        <v>0.95</v>
      </c>
      <c r="L4690" s="73">
        <v>0.42</v>
      </c>
      <c r="M4690" s="22">
        <v>8</v>
      </c>
      <c r="N4690" s="22">
        <v>3016</v>
      </c>
      <c r="O4690" s="22" t="s">
        <v>42</v>
      </c>
      <c r="P4690" s="22" t="s">
        <v>29</v>
      </c>
      <c r="Q4690" s="75">
        <v>7.6</v>
      </c>
      <c r="R4690" s="73">
        <v>0</v>
      </c>
      <c r="S4690" s="73">
        <v>4.24</v>
      </c>
    </row>
    <row r="4691" spans="1:19" x14ac:dyDescent="0.35">
      <c r="A4691" s="72">
        <v>41441</v>
      </c>
      <c r="B4691" s="22" t="s">
        <v>99</v>
      </c>
      <c r="C4691" s="72" t="s">
        <v>61</v>
      </c>
      <c r="D4691" s="60">
        <v>3228</v>
      </c>
      <c r="E4691" s="22">
        <v>22</v>
      </c>
      <c r="F4691" s="49" t="s">
        <v>11</v>
      </c>
      <c r="G4691" s="49" t="s">
        <v>6</v>
      </c>
      <c r="H4691" s="73">
        <v>0.95</v>
      </c>
      <c r="I4691" s="73" t="s">
        <v>78</v>
      </c>
      <c r="J4691" s="74">
        <v>0.1</v>
      </c>
      <c r="K4691" s="73">
        <v>0.86</v>
      </c>
      <c r="L4691" s="73">
        <v>0.56999999999999995</v>
      </c>
      <c r="M4691" s="22">
        <v>5</v>
      </c>
      <c r="N4691" s="22">
        <v>3029</v>
      </c>
      <c r="O4691" s="22" t="s">
        <v>46</v>
      </c>
      <c r="P4691" s="22" t="s">
        <v>23</v>
      </c>
      <c r="Q4691" s="75">
        <v>4.3</v>
      </c>
      <c r="R4691" s="73">
        <v>8.9999999999999969E-2</v>
      </c>
      <c r="S4691" s="73">
        <v>1.4500000000000002</v>
      </c>
    </row>
    <row r="4692" spans="1:19" x14ac:dyDescent="0.35">
      <c r="A4692" s="72">
        <v>41441</v>
      </c>
      <c r="B4692" s="22" t="s">
        <v>99</v>
      </c>
      <c r="C4692" s="72" t="s">
        <v>61</v>
      </c>
      <c r="D4692" s="60">
        <v>3228</v>
      </c>
      <c r="E4692" s="22">
        <v>23</v>
      </c>
      <c r="F4692" s="49" t="s">
        <v>11</v>
      </c>
      <c r="G4692" s="49" t="s">
        <v>6</v>
      </c>
      <c r="H4692" s="73">
        <v>2.95</v>
      </c>
      <c r="I4692" s="73" t="s">
        <v>78</v>
      </c>
      <c r="J4692" s="74">
        <v>0</v>
      </c>
      <c r="K4692" s="73">
        <v>2.95</v>
      </c>
      <c r="L4692" s="73">
        <v>1.68</v>
      </c>
      <c r="M4692" s="22">
        <v>4</v>
      </c>
      <c r="N4692" s="22">
        <v>3029</v>
      </c>
      <c r="O4692" s="22" t="s">
        <v>46</v>
      </c>
      <c r="P4692" s="22" t="s">
        <v>23</v>
      </c>
      <c r="Q4692" s="75">
        <v>11.8</v>
      </c>
      <c r="R4692" s="73">
        <v>0</v>
      </c>
      <c r="S4692" s="73">
        <v>5.080000000000001</v>
      </c>
    </row>
    <row r="4693" spans="1:19" x14ac:dyDescent="0.35">
      <c r="A4693" s="72">
        <v>41441</v>
      </c>
      <c r="B4693" s="22" t="s">
        <v>99</v>
      </c>
      <c r="C4693" s="72" t="s">
        <v>61</v>
      </c>
      <c r="D4693" s="60">
        <v>3228</v>
      </c>
      <c r="E4693" s="22">
        <v>9</v>
      </c>
      <c r="F4693" s="49" t="s">
        <v>11</v>
      </c>
      <c r="G4693" s="49" t="s">
        <v>6</v>
      </c>
      <c r="H4693" s="73">
        <v>48.95</v>
      </c>
      <c r="I4693" s="73" t="s">
        <v>82</v>
      </c>
      <c r="J4693" s="74">
        <v>0</v>
      </c>
      <c r="K4693" s="73">
        <v>48.95</v>
      </c>
      <c r="L4693" s="73">
        <v>24.52</v>
      </c>
      <c r="M4693" s="22">
        <v>4</v>
      </c>
      <c r="N4693" s="22">
        <v>3029</v>
      </c>
      <c r="O4693" s="22" t="s">
        <v>46</v>
      </c>
      <c r="P4693" s="22" t="s">
        <v>23</v>
      </c>
      <c r="Q4693" s="75">
        <v>195.8</v>
      </c>
      <c r="R4693" s="73">
        <v>0</v>
      </c>
      <c r="S4693" s="73">
        <v>97.720000000000013</v>
      </c>
    </row>
    <row r="4694" spans="1:19" x14ac:dyDescent="0.35">
      <c r="A4694" s="72">
        <v>41441</v>
      </c>
      <c r="B4694" s="22" t="s">
        <v>99</v>
      </c>
      <c r="C4694" s="72" t="s">
        <v>61</v>
      </c>
      <c r="D4694" s="60">
        <v>3229</v>
      </c>
      <c r="E4694" s="22">
        <v>39</v>
      </c>
      <c r="F4694" s="49" t="s">
        <v>9</v>
      </c>
      <c r="G4694" s="49" t="s">
        <v>6</v>
      </c>
      <c r="H4694" s="73">
        <v>26.95</v>
      </c>
      <c r="I4694" s="73" t="s">
        <v>80</v>
      </c>
      <c r="J4694" s="74">
        <v>0</v>
      </c>
      <c r="K4694" s="73">
        <v>26.95</v>
      </c>
      <c r="L4694" s="73">
        <v>12.24</v>
      </c>
      <c r="M4694" s="22">
        <v>10</v>
      </c>
      <c r="N4694" s="22">
        <v>3033</v>
      </c>
      <c r="O4694" s="22" t="s">
        <v>22</v>
      </c>
      <c r="P4694" s="22" t="s">
        <v>23</v>
      </c>
      <c r="Q4694" s="75">
        <v>269.5</v>
      </c>
      <c r="R4694" s="73">
        <v>0</v>
      </c>
      <c r="S4694" s="73">
        <v>147.1</v>
      </c>
    </row>
    <row r="4695" spans="1:19" x14ac:dyDescent="0.35">
      <c r="A4695" s="72">
        <v>41441</v>
      </c>
      <c r="B4695" s="22" t="s">
        <v>99</v>
      </c>
      <c r="C4695" s="72" t="s">
        <v>61</v>
      </c>
      <c r="D4695" s="60">
        <v>3229</v>
      </c>
      <c r="E4695" s="22">
        <v>36</v>
      </c>
      <c r="F4695" s="49" t="s">
        <v>9</v>
      </c>
      <c r="G4695" s="49" t="s">
        <v>6</v>
      </c>
      <c r="H4695" s="73">
        <v>26.95</v>
      </c>
      <c r="I4695" s="73" t="s">
        <v>80</v>
      </c>
      <c r="J4695" s="74">
        <v>0</v>
      </c>
      <c r="K4695" s="73">
        <v>26.95</v>
      </c>
      <c r="L4695" s="73">
        <v>12.53</v>
      </c>
      <c r="M4695" s="22">
        <v>21</v>
      </c>
      <c r="N4695" s="22">
        <v>3033</v>
      </c>
      <c r="O4695" s="22" t="s">
        <v>22</v>
      </c>
      <c r="P4695" s="22" t="s">
        <v>23</v>
      </c>
      <c r="Q4695" s="75">
        <v>565.94999999999993</v>
      </c>
      <c r="R4695" s="73">
        <v>0</v>
      </c>
      <c r="S4695" s="73">
        <v>302.82</v>
      </c>
    </row>
    <row r="4696" spans="1:19" x14ac:dyDescent="0.35">
      <c r="A4696" s="72">
        <v>41441</v>
      </c>
      <c r="B4696" s="22" t="s">
        <v>99</v>
      </c>
      <c r="C4696" s="72" t="s">
        <v>61</v>
      </c>
      <c r="D4696" s="60">
        <v>3230</v>
      </c>
      <c r="E4696" s="22">
        <v>12</v>
      </c>
      <c r="F4696" s="49" t="s">
        <v>11</v>
      </c>
      <c r="G4696" s="49" t="s">
        <v>6</v>
      </c>
      <c r="H4696" s="73">
        <v>47.95</v>
      </c>
      <c r="I4696" s="73" t="s">
        <v>82</v>
      </c>
      <c r="J4696" s="74">
        <v>0</v>
      </c>
      <c r="K4696" s="73">
        <v>47.95</v>
      </c>
      <c r="L4696" s="73">
        <v>20.7</v>
      </c>
      <c r="M4696" s="22">
        <v>2</v>
      </c>
      <c r="N4696" s="22">
        <v>3013</v>
      </c>
      <c r="O4696" s="22" t="s">
        <v>33</v>
      </c>
      <c r="P4696" s="22" t="s">
        <v>34</v>
      </c>
      <c r="Q4696" s="75">
        <v>95.9</v>
      </c>
      <c r="R4696" s="73">
        <v>0</v>
      </c>
      <c r="S4696" s="73">
        <v>54.500000000000007</v>
      </c>
    </row>
    <row r="4697" spans="1:19" x14ac:dyDescent="0.35">
      <c r="A4697" s="72">
        <v>41441</v>
      </c>
      <c r="B4697" s="22" t="s">
        <v>99</v>
      </c>
      <c r="C4697" s="72" t="s">
        <v>61</v>
      </c>
      <c r="D4697" s="60">
        <v>3231</v>
      </c>
      <c r="E4697" s="22">
        <v>26</v>
      </c>
      <c r="F4697" s="49" t="s">
        <v>10</v>
      </c>
      <c r="G4697" s="49" t="s">
        <v>6</v>
      </c>
      <c r="H4697" s="73">
        <v>0.95</v>
      </c>
      <c r="I4697" s="73" t="s">
        <v>78</v>
      </c>
      <c r="J4697" s="74">
        <v>0.1</v>
      </c>
      <c r="K4697" s="73">
        <v>0.86</v>
      </c>
      <c r="L4697" s="73">
        <v>0.42</v>
      </c>
      <c r="M4697" s="22">
        <v>10</v>
      </c>
      <c r="N4697" s="22">
        <v>3020</v>
      </c>
      <c r="O4697" s="22" t="s">
        <v>26</v>
      </c>
      <c r="P4697" s="22" t="s">
        <v>27</v>
      </c>
      <c r="Q4697" s="75">
        <v>8.6</v>
      </c>
      <c r="R4697" s="73">
        <v>8.9999999999999969E-2</v>
      </c>
      <c r="S4697" s="73">
        <v>4.4000000000000004</v>
      </c>
    </row>
    <row r="4698" spans="1:19" x14ac:dyDescent="0.35">
      <c r="A4698" s="72">
        <v>41441</v>
      </c>
      <c r="B4698" s="22" t="s">
        <v>99</v>
      </c>
      <c r="C4698" s="72" t="s">
        <v>61</v>
      </c>
      <c r="D4698" s="60">
        <v>3231</v>
      </c>
      <c r="E4698" s="22">
        <v>31</v>
      </c>
      <c r="F4698" s="49" t="s">
        <v>10</v>
      </c>
      <c r="G4698" s="49" t="s">
        <v>6</v>
      </c>
      <c r="H4698" s="73">
        <v>0.95</v>
      </c>
      <c r="I4698" s="73" t="s">
        <v>78</v>
      </c>
      <c r="J4698" s="74">
        <v>0</v>
      </c>
      <c r="K4698" s="73">
        <v>0.95</v>
      </c>
      <c r="L4698" s="73">
        <v>0.34</v>
      </c>
      <c r="M4698" s="22">
        <v>18</v>
      </c>
      <c r="N4698" s="22">
        <v>3020</v>
      </c>
      <c r="O4698" s="22" t="s">
        <v>26</v>
      </c>
      <c r="P4698" s="22" t="s">
        <v>27</v>
      </c>
      <c r="Q4698" s="75">
        <v>17.099999999999998</v>
      </c>
      <c r="R4698" s="73">
        <v>0</v>
      </c>
      <c r="S4698" s="73">
        <v>10.979999999999997</v>
      </c>
    </row>
    <row r="4699" spans="1:19" x14ac:dyDescent="0.35">
      <c r="A4699" s="72">
        <v>41441</v>
      </c>
      <c r="B4699" s="22" t="s">
        <v>99</v>
      </c>
      <c r="C4699" s="72" t="s">
        <v>61</v>
      </c>
      <c r="D4699" s="60">
        <v>3232</v>
      </c>
      <c r="E4699" s="22">
        <v>17</v>
      </c>
      <c r="F4699" s="49" t="s">
        <v>9</v>
      </c>
      <c r="G4699" s="49" t="s">
        <v>6</v>
      </c>
      <c r="H4699" s="73">
        <v>49.95</v>
      </c>
      <c r="I4699" s="73" t="s">
        <v>82</v>
      </c>
      <c r="J4699" s="74">
        <v>0</v>
      </c>
      <c r="K4699" s="73">
        <v>49.95</v>
      </c>
      <c r="L4699" s="73">
        <v>23.93</v>
      </c>
      <c r="M4699" s="22">
        <v>43</v>
      </c>
      <c r="N4699" s="22">
        <v>3033</v>
      </c>
      <c r="O4699" s="22" t="s">
        <v>22</v>
      </c>
      <c r="P4699" s="22" t="s">
        <v>23</v>
      </c>
      <c r="Q4699" s="75">
        <v>2147.85</v>
      </c>
      <c r="R4699" s="73">
        <v>0</v>
      </c>
      <c r="S4699" s="73">
        <v>1118.8600000000001</v>
      </c>
    </row>
    <row r="4700" spans="1:19" x14ac:dyDescent="0.35">
      <c r="A4700" s="72">
        <v>41441</v>
      </c>
      <c r="B4700" s="22" t="s">
        <v>99</v>
      </c>
      <c r="C4700" s="72" t="s">
        <v>61</v>
      </c>
      <c r="D4700" s="60">
        <v>3233</v>
      </c>
      <c r="E4700" s="22">
        <v>49</v>
      </c>
      <c r="F4700" s="49" t="s">
        <v>11</v>
      </c>
      <c r="G4700" s="49" t="s">
        <v>6</v>
      </c>
      <c r="H4700" s="73">
        <v>63.95</v>
      </c>
      <c r="I4700" s="73" t="s">
        <v>83</v>
      </c>
      <c r="J4700" s="74">
        <v>0</v>
      </c>
      <c r="K4700" s="73">
        <v>63.95</v>
      </c>
      <c r="L4700" s="73">
        <v>27.1</v>
      </c>
      <c r="M4700" s="22">
        <v>1</v>
      </c>
      <c r="N4700" s="22">
        <v>3023</v>
      </c>
      <c r="O4700" s="22" t="s">
        <v>38</v>
      </c>
      <c r="P4700" s="22" t="s">
        <v>23</v>
      </c>
      <c r="Q4700" s="75">
        <v>63.95</v>
      </c>
      <c r="R4700" s="73">
        <v>0</v>
      </c>
      <c r="S4700" s="73">
        <v>36.85</v>
      </c>
    </row>
    <row r="4701" spans="1:19" x14ac:dyDescent="0.35">
      <c r="A4701" s="72">
        <v>41441</v>
      </c>
      <c r="B4701" s="22" t="s">
        <v>99</v>
      </c>
      <c r="C4701" s="72" t="s">
        <v>61</v>
      </c>
      <c r="D4701" s="60">
        <v>3234</v>
      </c>
      <c r="E4701" s="22">
        <v>12</v>
      </c>
      <c r="F4701" s="49" t="s">
        <v>10</v>
      </c>
      <c r="G4701" s="49" t="s">
        <v>6</v>
      </c>
      <c r="H4701" s="73">
        <v>47.95</v>
      </c>
      <c r="I4701" s="73" t="s">
        <v>82</v>
      </c>
      <c r="J4701" s="74">
        <v>0</v>
      </c>
      <c r="K4701" s="73">
        <v>47.95</v>
      </c>
      <c r="L4701" s="73">
        <v>20.7</v>
      </c>
      <c r="M4701" s="22">
        <v>2</v>
      </c>
      <c r="N4701" s="22">
        <v>3019</v>
      </c>
      <c r="O4701" s="22" t="s">
        <v>28</v>
      </c>
      <c r="P4701" s="22" t="s">
        <v>29</v>
      </c>
      <c r="Q4701" s="75">
        <v>95.9</v>
      </c>
      <c r="R4701" s="73">
        <v>0</v>
      </c>
      <c r="S4701" s="73">
        <v>54.500000000000007</v>
      </c>
    </row>
    <row r="4702" spans="1:19" x14ac:dyDescent="0.35">
      <c r="A4702" s="72">
        <v>41441</v>
      </c>
      <c r="B4702" s="22" t="s">
        <v>99</v>
      </c>
      <c r="C4702" s="72" t="s">
        <v>61</v>
      </c>
      <c r="D4702" s="60">
        <v>3235</v>
      </c>
      <c r="E4702" s="22">
        <v>47</v>
      </c>
      <c r="F4702" s="49" t="s">
        <v>9</v>
      </c>
      <c r="G4702" s="49" t="s">
        <v>6</v>
      </c>
      <c r="H4702" s="73">
        <v>28.95</v>
      </c>
      <c r="I4702" s="73" t="s">
        <v>80</v>
      </c>
      <c r="J4702" s="74">
        <v>0</v>
      </c>
      <c r="K4702" s="73">
        <v>28.95</v>
      </c>
      <c r="L4702" s="73">
        <v>8.86</v>
      </c>
      <c r="M4702" s="22">
        <v>34</v>
      </c>
      <c r="N4702" s="22">
        <v>3011</v>
      </c>
      <c r="O4702" s="22" t="s">
        <v>52</v>
      </c>
      <c r="P4702" s="22" t="s">
        <v>31</v>
      </c>
      <c r="Q4702" s="75">
        <v>984.3</v>
      </c>
      <c r="R4702" s="73">
        <v>0</v>
      </c>
      <c r="S4702" s="73">
        <v>683.06</v>
      </c>
    </row>
    <row r="4703" spans="1:19" x14ac:dyDescent="0.35">
      <c r="A4703" s="72">
        <v>41441</v>
      </c>
      <c r="B4703" s="22" t="s">
        <v>99</v>
      </c>
      <c r="C4703" s="72" t="s">
        <v>61</v>
      </c>
      <c r="D4703" s="60">
        <v>3236</v>
      </c>
      <c r="E4703" s="22">
        <v>28</v>
      </c>
      <c r="F4703" s="49" t="s">
        <v>10</v>
      </c>
      <c r="G4703" s="49" t="s">
        <v>6</v>
      </c>
      <c r="H4703" s="73">
        <v>0.95</v>
      </c>
      <c r="I4703" s="73" t="s">
        <v>78</v>
      </c>
      <c r="J4703" s="74">
        <v>0</v>
      </c>
      <c r="K4703" s="73">
        <v>0.95</v>
      </c>
      <c r="L4703" s="73">
        <v>0.5</v>
      </c>
      <c r="M4703" s="22">
        <v>43</v>
      </c>
      <c r="N4703" s="22">
        <v>3027</v>
      </c>
      <c r="O4703" s="22" t="s">
        <v>50</v>
      </c>
      <c r="P4703" s="22" t="s">
        <v>23</v>
      </c>
      <c r="Q4703" s="75">
        <v>40.85</v>
      </c>
      <c r="R4703" s="73">
        <v>0</v>
      </c>
      <c r="S4703" s="73">
        <v>19.349999999999998</v>
      </c>
    </row>
    <row r="4704" spans="1:19" x14ac:dyDescent="0.35">
      <c r="A4704" s="72">
        <v>41441</v>
      </c>
      <c r="B4704" s="22" t="s">
        <v>99</v>
      </c>
      <c r="C4704" s="72" t="s">
        <v>61</v>
      </c>
      <c r="D4704" s="60">
        <v>3237</v>
      </c>
      <c r="E4704" s="22">
        <v>14</v>
      </c>
      <c r="F4704" s="49" t="s">
        <v>11</v>
      </c>
      <c r="G4704" s="49" t="s">
        <v>6</v>
      </c>
      <c r="H4704" s="73">
        <v>31.95</v>
      </c>
      <c r="I4704" s="73" t="s">
        <v>81</v>
      </c>
      <c r="J4704" s="74">
        <v>0</v>
      </c>
      <c r="K4704" s="73">
        <v>31.95</v>
      </c>
      <c r="L4704" s="73">
        <v>17.38</v>
      </c>
      <c r="M4704" s="22">
        <v>5</v>
      </c>
      <c r="N4704" s="22">
        <v>3030</v>
      </c>
      <c r="O4704" s="22" t="s">
        <v>40</v>
      </c>
      <c r="P4704" s="22" t="s">
        <v>41</v>
      </c>
      <c r="Q4704" s="75">
        <v>159.75</v>
      </c>
      <c r="R4704" s="73">
        <v>0</v>
      </c>
      <c r="S4704" s="73">
        <v>72.849999999999994</v>
      </c>
    </row>
    <row r="4705" spans="1:19" x14ac:dyDescent="0.35">
      <c r="A4705" s="72">
        <v>41441</v>
      </c>
      <c r="B4705" s="22" t="s">
        <v>99</v>
      </c>
      <c r="C4705" s="72" t="s">
        <v>61</v>
      </c>
      <c r="D4705" s="60">
        <v>3238</v>
      </c>
      <c r="E4705" s="22">
        <v>17</v>
      </c>
      <c r="F4705" s="49" t="s">
        <v>9</v>
      </c>
      <c r="G4705" s="49" t="s">
        <v>6</v>
      </c>
      <c r="H4705" s="73">
        <v>49.95</v>
      </c>
      <c r="I4705" s="73" t="s">
        <v>82</v>
      </c>
      <c r="J4705" s="74">
        <v>0.1</v>
      </c>
      <c r="K4705" s="73">
        <v>44.96</v>
      </c>
      <c r="L4705" s="73">
        <v>23.93</v>
      </c>
      <c r="M4705" s="22">
        <v>48</v>
      </c>
      <c r="N4705" s="22">
        <v>3019</v>
      </c>
      <c r="O4705" s="22" t="s">
        <v>28</v>
      </c>
      <c r="P4705" s="22" t="s">
        <v>29</v>
      </c>
      <c r="Q4705" s="75">
        <v>2158.08</v>
      </c>
      <c r="R4705" s="73">
        <v>4.990000000000002</v>
      </c>
      <c r="S4705" s="73">
        <v>1009.44</v>
      </c>
    </row>
    <row r="4706" spans="1:19" x14ac:dyDescent="0.35">
      <c r="A4706" s="72">
        <v>41441</v>
      </c>
      <c r="B4706" s="22" t="s">
        <v>99</v>
      </c>
      <c r="C4706" s="72" t="s">
        <v>61</v>
      </c>
      <c r="D4706" s="60">
        <v>3239</v>
      </c>
      <c r="E4706" s="22">
        <v>32</v>
      </c>
      <c r="F4706" s="49" t="s">
        <v>11</v>
      </c>
      <c r="G4706" s="49" t="s">
        <v>6</v>
      </c>
      <c r="H4706" s="73">
        <v>22.95</v>
      </c>
      <c r="I4706" s="73" t="s">
        <v>80</v>
      </c>
      <c r="J4706" s="74">
        <v>0</v>
      </c>
      <c r="K4706" s="73">
        <v>22.95</v>
      </c>
      <c r="L4706" s="73">
        <v>11.78</v>
      </c>
      <c r="M4706" s="22">
        <v>23</v>
      </c>
      <c r="N4706" s="22">
        <v>3030</v>
      </c>
      <c r="O4706" s="22" t="s">
        <v>40</v>
      </c>
      <c r="P4706" s="22" t="s">
        <v>41</v>
      </c>
      <c r="Q4706" s="75">
        <v>527.85</v>
      </c>
      <c r="R4706" s="73">
        <v>0</v>
      </c>
      <c r="S4706" s="73">
        <v>256.91000000000003</v>
      </c>
    </row>
    <row r="4707" spans="1:19" x14ac:dyDescent="0.35">
      <c r="A4707" s="72">
        <v>41441</v>
      </c>
      <c r="B4707" s="22" t="s">
        <v>99</v>
      </c>
      <c r="C4707" s="72" t="s">
        <v>61</v>
      </c>
      <c r="D4707" s="60">
        <v>3240</v>
      </c>
      <c r="E4707" s="22">
        <v>47</v>
      </c>
      <c r="F4707" s="49" t="s">
        <v>10</v>
      </c>
      <c r="G4707" s="49" t="s">
        <v>6</v>
      </c>
      <c r="H4707" s="73">
        <v>28.95</v>
      </c>
      <c r="I4707" s="73" t="s">
        <v>80</v>
      </c>
      <c r="J4707" s="74">
        <v>0</v>
      </c>
      <c r="K4707" s="73">
        <v>28.95</v>
      </c>
      <c r="L4707" s="73">
        <v>8.86</v>
      </c>
      <c r="M4707" s="22">
        <v>26</v>
      </c>
      <c r="N4707" s="22">
        <v>3012</v>
      </c>
      <c r="O4707" s="22" t="s">
        <v>36</v>
      </c>
      <c r="P4707" s="22" t="s">
        <v>34</v>
      </c>
      <c r="Q4707" s="75">
        <v>752.69999999999993</v>
      </c>
      <c r="R4707" s="73">
        <v>0</v>
      </c>
      <c r="S4707" s="73">
        <v>522.34</v>
      </c>
    </row>
    <row r="4708" spans="1:19" x14ac:dyDescent="0.35">
      <c r="A4708" s="72">
        <v>41441</v>
      </c>
      <c r="B4708" s="22" t="s">
        <v>99</v>
      </c>
      <c r="C4708" s="72" t="s">
        <v>61</v>
      </c>
      <c r="D4708" s="60">
        <v>3241</v>
      </c>
      <c r="E4708" s="22">
        <v>34</v>
      </c>
      <c r="F4708" s="49" t="s">
        <v>11</v>
      </c>
      <c r="G4708" s="49" t="s">
        <v>6</v>
      </c>
      <c r="H4708" s="73">
        <v>37.950000000000003</v>
      </c>
      <c r="I4708" s="73" t="s">
        <v>81</v>
      </c>
      <c r="J4708" s="74">
        <v>0.1</v>
      </c>
      <c r="K4708" s="73">
        <v>34.159999999999997</v>
      </c>
      <c r="L4708" s="73">
        <v>15.35</v>
      </c>
      <c r="M4708" s="22">
        <v>8</v>
      </c>
      <c r="N4708" s="22">
        <v>3013</v>
      </c>
      <c r="O4708" s="22" t="s">
        <v>33</v>
      </c>
      <c r="P4708" s="22" t="s">
        <v>34</v>
      </c>
      <c r="Q4708" s="75">
        <v>273.27999999999997</v>
      </c>
      <c r="R4708" s="73">
        <v>3.7900000000000063</v>
      </c>
      <c r="S4708" s="73">
        <v>150.47999999999996</v>
      </c>
    </row>
    <row r="4709" spans="1:19" x14ac:dyDescent="0.35">
      <c r="A4709" s="72">
        <v>41441</v>
      </c>
      <c r="B4709" s="22" t="s">
        <v>99</v>
      </c>
      <c r="C4709" s="72" t="s">
        <v>61</v>
      </c>
      <c r="D4709" s="60">
        <v>3242</v>
      </c>
      <c r="E4709" s="22">
        <v>41</v>
      </c>
      <c r="F4709" s="49" t="s">
        <v>9</v>
      </c>
      <c r="G4709" s="49" t="s">
        <v>6</v>
      </c>
      <c r="H4709" s="73">
        <v>18.95</v>
      </c>
      <c r="I4709" s="73" t="s">
        <v>79</v>
      </c>
      <c r="J4709" s="74">
        <v>0</v>
      </c>
      <c r="K4709" s="73">
        <v>18.95</v>
      </c>
      <c r="L4709" s="73">
        <v>9.98</v>
      </c>
      <c r="M4709" s="22">
        <v>26</v>
      </c>
      <c r="N4709" s="22">
        <v>3022</v>
      </c>
      <c r="O4709" s="22" t="s">
        <v>43</v>
      </c>
      <c r="P4709" s="22" t="s">
        <v>44</v>
      </c>
      <c r="Q4709" s="75">
        <v>492.7</v>
      </c>
      <c r="R4709" s="73">
        <v>0</v>
      </c>
      <c r="S4709" s="73">
        <v>233.21999999999997</v>
      </c>
    </row>
    <row r="4710" spans="1:19" x14ac:dyDescent="0.35">
      <c r="A4710" s="72">
        <v>41441</v>
      </c>
      <c r="B4710" s="22" t="s">
        <v>99</v>
      </c>
      <c r="C4710" s="72" t="s">
        <v>61</v>
      </c>
      <c r="D4710" s="60">
        <v>3243</v>
      </c>
      <c r="E4710" s="22">
        <v>17</v>
      </c>
      <c r="F4710" s="49" t="s">
        <v>10</v>
      </c>
      <c r="G4710" s="49" t="s">
        <v>6</v>
      </c>
      <c r="H4710" s="73">
        <v>49.95</v>
      </c>
      <c r="I4710" s="73" t="s">
        <v>82</v>
      </c>
      <c r="J4710" s="74">
        <v>0</v>
      </c>
      <c r="K4710" s="73">
        <v>49.95</v>
      </c>
      <c r="L4710" s="73">
        <v>23.93</v>
      </c>
      <c r="M4710" s="22">
        <v>7</v>
      </c>
      <c r="N4710" s="22">
        <v>3017</v>
      </c>
      <c r="O4710" s="22" t="s">
        <v>32</v>
      </c>
      <c r="P4710" s="22" t="s">
        <v>29</v>
      </c>
      <c r="Q4710" s="75">
        <v>349.65000000000003</v>
      </c>
      <c r="R4710" s="73">
        <v>0</v>
      </c>
      <c r="S4710" s="73">
        <v>182.14000000000001</v>
      </c>
    </row>
    <row r="4711" spans="1:19" x14ac:dyDescent="0.35">
      <c r="A4711" s="72">
        <v>41441</v>
      </c>
      <c r="B4711" s="22" t="s">
        <v>99</v>
      </c>
      <c r="C4711" s="72" t="s">
        <v>61</v>
      </c>
      <c r="D4711" s="60">
        <v>3243</v>
      </c>
      <c r="E4711" s="22">
        <v>6</v>
      </c>
      <c r="F4711" s="49" t="s">
        <v>10</v>
      </c>
      <c r="G4711" s="49" t="s">
        <v>6</v>
      </c>
      <c r="H4711" s="73">
        <v>55.95</v>
      </c>
      <c r="I4711" s="73" t="s">
        <v>83</v>
      </c>
      <c r="J4711" s="74">
        <v>0</v>
      </c>
      <c r="K4711" s="73">
        <v>55.95</v>
      </c>
      <c r="L4711" s="73">
        <v>16.059999999999999</v>
      </c>
      <c r="M4711" s="22">
        <v>14</v>
      </c>
      <c r="N4711" s="22">
        <v>3017</v>
      </c>
      <c r="O4711" s="22" t="s">
        <v>32</v>
      </c>
      <c r="P4711" s="22" t="s">
        <v>29</v>
      </c>
      <c r="Q4711" s="75">
        <v>783.30000000000007</v>
      </c>
      <c r="R4711" s="73">
        <v>0</v>
      </c>
      <c r="S4711" s="73">
        <v>558.46</v>
      </c>
    </row>
    <row r="4712" spans="1:19" x14ac:dyDescent="0.35">
      <c r="A4712" s="72">
        <v>41441</v>
      </c>
      <c r="B4712" s="22" t="s">
        <v>99</v>
      </c>
      <c r="C4712" s="72" t="s">
        <v>61</v>
      </c>
      <c r="D4712" s="60">
        <v>3244</v>
      </c>
      <c r="E4712" s="22">
        <v>26</v>
      </c>
      <c r="F4712" s="49" t="s">
        <v>9</v>
      </c>
      <c r="G4712" s="49" t="s">
        <v>6</v>
      </c>
      <c r="H4712" s="73">
        <v>0.95</v>
      </c>
      <c r="I4712" s="73" t="s">
        <v>78</v>
      </c>
      <c r="J4712" s="74">
        <v>0.1</v>
      </c>
      <c r="K4712" s="73">
        <v>0.86</v>
      </c>
      <c r="L4712" s="73">
        <v>0.42</v>
      </c>
      <c r="M4712" s="22">
        <v>18</v>
      </c>
      <c r="N4712" s="22">
        <v>3031</v>
      </c>
      <c r="O4712" s="22" t="s">
        <v>48</v>
      </c>
      <c r="P4712" s="22" t="s">
        <v>23</v>
      </c>
      <c r="Q4712" s="75">
        <v>15.48</v>
      </c>
      <c r="R4712" s="73">
        <v>8.9999999999999969E-2</v>
      </c>
      <c r="S4712" s="73">
        <v>7.92</v>
      </c>
    </row>
    <row r="4713" spans="1:19" x14ac:dyDescent="0.35">
      <c r="A4713" s="72">
        <v>41441</v>
      </c>
      <c r="B4713" s="22" t="s">
        <v>99</v>
      </c>
      <c r="C4713" s="72" t="s">
        <v>61</v>
      </c>
      <c r="D4713" s="60">
        <v>3244</v>
      </c>
      <c r="E4713" s="22">
        <v>6</v>
      </c>
      <c r="F4713" s="49" t="s">
        <v>9</v>
      </c>
      <c r="G4713" s="49" t="s">
        <v>6</v>
      </c>
      <c r="H4713" s="73">
        <v>55.95</v>
      </c>
      <c r="I4713" s="73" t="s">
        <v>83</v>
      </c>
      <c r="J4713" s="74">
        <v>0</v>
      </c>
      <c r="K4713" s="73">
        <v>55.95</v>
      </c>
      <c r="L4713" s="73">
        <v>16.059999999999999</v>
      </c>
      <c r="M4713" s="22">
        <v>34</v>
      </c>
      <c r="N4713" s="22">
        <v>3031</v>
      </c>
      <c r="O4713" s="22" t="s">
        <v>48</v>
      </c>
      <c r="P4713" s="22" t="s">
        <v>23</v>
      </c>
      <c r="Q4713" s="75">
        <v>1902.3000000000002</v>
      </c>
      <c r="R4713" s="73">
        <v>0</v>
      </c>
      <c r="S4713" s="73">
        <v>1356.26</v>
      </c>
    </row>
    <row r="4714" spans="1:19" x14ac:dyDescent="0.35">
      <c r="A4714" s="72">
        <v>41441</v>
      </c>
      <c r="B4714" s="22" t="s">
        <v>99</v>
      </c>
      <c r="C4714" s="72" t="s">
        <v>61</v>
      </c>
      <c r="D4714" s="60">
        <v>3245</v>
      </c>
      <c r="E4714" s="22">
        <v>31</v>
      </c>
      <c r="F4714" s="49" t="s">
        <v>11</v>
      </c>
      <c r="G4714" s="49" t="s">
        <v>6</v>
      </c>
      <c r="H4714" s="73">
        <v>0.95</v>
      </c>
      <c r="I4714" s="73" t="s">
        <v>78</v>
      </c>
      <c r="J4714" s="74">
        <v>0</v>
      </c>
      <c r="K4714" s="73">
        <v>0.95</v>
      </c>
      <c r="L4714" s="73">
        <v>0.34</v>
      </c>
      <c r="M4714" s="22">
        <v>25</v>
      </c>
      <c r="N4714" s="22">
        <v>3013</v>
      </c>
      <c r="O4714" s="22" t="s">
        <v>33</v>
      </c>
      <c r="P4714" s="22" t="s">
        <v>34</v>
      </c>
      <c r="Q4714" s="75">
        <v>23.75</v>
      </c>
      <c r="R4714" s="73">
        <v>0</v>
      </c>
      <c r="S4714" s="73">
        <v>15.249999999999996</v>
      </c>
    </row>
    <row r="4715" spans="1:19" x14ac:dyDescent="0.35">
      <c r="A4715" s="72">
        <v>41441</v>
      </c>
      <c r="B4715" s="22" t="s">
        <v>99</v>
      </c>
      <c r="C4715" s="72" t="s">
        <v>61</v>
      </c>
      <c r="D4715" s="60">
        <v>3245</v>
      </c>
      <c r="E4715" s="22">
        <v>6</v>
      </c>
      <c r="F4715" s="49" t="s">
        <v>11</v>
      </c>
      <c r="G4715" s="49" t="s">
        <v>6</v>
      </c>
      <c r="H4715" s="73">
        <v>55.95</v>
      </c>
      <c r="I4715" s="73" t="s">
        <v>83</v>
      </c>
      <c r="J4715" s="74">
        <v>0.1</v>
      </c>
      <c r="K4715" s="73">
        <v>50.36</v>
      </c>
      <c r="L4715" s="73">
        <v>16.059999999999999</v>
      </c>
      <c r="M4715" s="22">
        <v>4</v>
      </c>
      <c r="N4715" s="22">
        <v>3013</v>
      </c>
      <c r="O4715" s="22" t="s">
        <v>33</v>
      </c>
      <c r="P4715" s="22" t="s">
        <v>34</v>
      </c>
      <c r="Q4715" s="75">
        <v>201.44</v>
      </c>
      <c r="R4715" s="73">
        <v>5.5900000000000034</v>
      </c>
      <c r="S4715" s="73">
        <v>137.19999999999999</v>
      </c>
    </row>
    <row r="4716" spans="1:19" x14ac:dyDescent="0.35">
      <c r="A4716" s="72">
        <v>41441</v>
      </c>
      <c r="B4716" s="22" t="s">
        <v>99</v>
      </c>
      <c r="C4716" s="72" t="s">
        <v>61</v>
      </c>
      <c r="D4716" s="60">
        <v>3245</v>
      </c>
      <c r="E4716" s="22">
        <v>19</v>
      </c>
      <c r="F4716" s="49" t="s">
        <v>11</v>
      </c>
      <c r="G4716" s="49" t="s">
        <v>6</v>
      </c>
      <c r="H4716" s="73">
        <v>49.95</v>
      </c>
      <c r="I4716" s="73" t="s">
        <v>82</v>
      </c>
      <c r="J4716" s="74">
        <v>0</v>
      </c>
      <c r="K4716" s="73">
        <v>49.95</v>
      </c>
      <c r="L4716" s="73">
        <v>24.77</v>
      </c>
      <c r="M4716" s="22">
        <v>29</v>
      </c>
      <c r="N4716" s="22">
        <v>3013</v>
      </c>
      <c r="O4716" s="22" t="s">
        <v>33</v>
      </c>
      <c r="P4716" s="22" t="s">
        <v>34</v>
      </c>
      <c r="Q4716" s="75">
        <v>1448.5500000000002</v>
      </c>
      <c r="R4716" s="73">
        <v>0</v>
      </c>
      <c r="S4716" s="73">
        <v>730.22000000000014</v>
      </c>
    </row>
    <row r="4717" spans="1:19" x14ac:dyDescent="0.35">
      <c r="A4717" s="72">
        <v>41441</v>
      </c>
      <c r="B4717" s="22" t="s">
        <v>99</v>
      </c>
      <c r="C4717" s="72" t="s">
        <v>61</v>
      </c>
      <c r="D4717" s="60">
        <v>3245</v>
      </c>
      <c r="E4717" s="22">
        <v>11</v>
      </c>
      <c r="F4717" s="49" t="s">
        <v>11</v>
      </c>
      <c r="G4717" s="49" t="s">
        <v>6</v>
      </c>
      <c r="H4717" s="73">
        <v>65.95</v>
      </c>
      <c r="I4717" s="73" t="s">
        <v>83</v>
      </c>
      <c r="J4717" s="74">
        <v>0</v>
      </c>
      <c r="K4717" s="73">
        <v>65.95</v>
      </c>
      <c r="L4717" s="73">
        <v>37.97</v>
      </c>
      <c r="M4717" s="22">
        <v>8</v>
      </c>
      <c r="N4717" s="22">
        <v>3013</v>
      </c>
      <c r="O4717" s="22" t="s">
        <v>33</v>
      </c>
      <c r="P4717" s="22" t="s">
        <v>34</v>
      </c>
      <c r="Q4717" s="75">
        <v>527.6</v>
      </c>
      <c r="R4717" s="73">
        <v>0</v>
      </c>
      <c r="S4717" s="73">
        <v>223.84000000000003</v>
      </c>
    </row>
    <row r="4718" spans="1:19" x14ac:dyDescent="0.35">
      <c r="A4718" s="72">
        <v>41441</v>
      </c>
      <c r="B4718" s="22" t="s">
        <v>99</v>
      </c>
      <c r="C4718" s="72" t="s">
        <v>61</v>
      </c>
      <c r="D4718" s="60">
        <v>3246</v>
      </c>
      <c r="E4718" s="22">
        <v>42</v>
      </c>
      <c r="F4718" s="49" t="s">
        <v>9</v>
      </c>
      <c r="G4718" s="49" t="s">
        <v>6</v>
      </c>
      <c r="H4718" s="73">
        <v>35.950000000000003</v>
      </c>
      <c r="I4718" s="73" t="s">
        <v>81</v>
      </c>
      <c r="J4718" s="74">
        <v>0</v>
      </c>
      <c r="K4718" s="73">
        <v>35.950000000000003</v>
      </c>
      <c r="L4718" s="73">
        <v>20.25</v>
      </c>
      <c r="M4718" s="22">
        <v>2</v>
      </c>
      <c r="N4718" s="22">
        <v>3028</v>
      </c>
      <c r="O4718" s="22" t="s">
        <v>39</v>
      </c>
      <c r="P4718" s="22" t="s">
        <v>27</v>
      </c>
      <c r="Q4718" s="75">
        <v>71.900000000000006</v>
      </c>
      <c r="R4718" s="73">
        <v>0</v>
      </c>
      <c r="S4718" s="73">
        <v>31.400000000000006</v>
      </c>
    </row>
    <row r="4719" spans="1:19" x14ac:dyDescent="0.35">
      <c r="A4719" s="72">
        <v>41441</v>
      </c>
      <c r="B4719" s="22" t="s">
        <v>99</v>
      </c>
      <c r="C4719" s="72" t="s">
        <v>61</v>
      </c>
      <c r="D4719" s="60">
        <v>3247</v>
      </c>
      <c r="E4719" s="22">
        <v>23</v>
      </c>
      <c r="F4719" s="49" t="s">
        <v>10</v>
      </c>
      <c r="G4719" s="49" t="s">
        <v>6</v>
      </c>
      <c r="H4719" s="73">
        <v>2.95</v>
      </c>
      <c r="I4719" s="73" t="s">
        <v>78</v>
      </c>
      <c r="J4719" s="74">
        <v>0</v>
      </c>
      <c r="K4719" s="73">
        <v>2.95</v>
      </c>
      <c r="L4719" s="73">
        <v>1.68</v>
      </c>
      <c r="M4719" s="22">
        <v>12</v>
      </c>
      <c r="N4719" s="22">
        <v>3028</v>
      </c>
      <c r="O4719" s="22" t="s">
        <v>39</v>
      </c>
      <c r="P4719" s="22" t="s">
        <v>27</v>
      </c>
      <c r="Q4719" s="75">
        <v>35.400000000000006</v>
      </c>
      <c r="R4719" s="73">
        <v>0</v>
      </c>
      <c r="S4719" s="73">
        <v>15.240000000000002</v>
      </c>
    </row>
    <row r="4720" spans="1:19" x14ac:dyDescent="0.35">
      <c r="A4720" s="72">
        <v>41441</v>
      </c>
      <c r="B4720" s="22" t="s">
        <v>99</v>
      </c>
      <c r="C4720" s="72" t="s">
        <v>61</v>
      </c>
      <c r="D4720" s="60">
        <v>3248</v>
      </c>
      <c r="E4720" s="22">
        <v>19</v>
      </c>
      <c r="F4720" s="49" t="s">
        <v>11</v>
      </c>
      <c r="G4720" s="49" t="s">
        <v>6</v>
      </c>
      <c r="H4720" s="73">
        <v>49.95</v>
      </c>
      <c r="I4720" s="73" t="s">
        <v>82</v>
      </c>
      <c r="J4720" s="74">
        <v>0</v>
      </c>
      <c r="K4720" s="73">
        <v>49.95</v>
      </c>
      <c r="L4720" s="73">
        <v>24.77</v>
      </c>
      <c r="M4720" s="22">
        <v>4</v>
      </c>
      <c r="N4720" s="22">
        <v>3032</v>
      </c>
      <c r="O4720" s="22" t="s">
        <v>30</v>
      </c>
      <c r="P4720" s="22" t="s">
        <v>31</v>
      </c>
      <c r="Q4720" s="75">
        <v>199.8</v>
      </c>
      <c r="R4720" s="73">
        <v>0</v>
      </c>
      <c r="S4720" s="73">
        <v>100.72000000000001</v>
      </c>
    </row>
    <row r="4721" spans="1:19" x14ac:dyDescent="0.35">
      <c r="A4721" s="72">
        <v>41441</v>
      </c>
      <c r="B4721" s="22" t="s">
        <v>99</v>
      </c>
      <c r="C4721" s="72" t="s">
        <v>61</v>
      </c>
      <c r="D4721" s="60">
        <v>3249</v>
      </c>
      <c r="E4721" s="22">
        <v>27</v>
      </c>
      <c r="F4721" s="49" t="s">
        <v>9</v>
      </c>
      <c r="G4721" s="49" t="s">
        <v>6</v>
      </c>
      <c r="H4721" s="73">
        <v>4.95</v>
      </c>
      <c r="I4721" s="73" t="s">
        <v>78</v>
      </c>
      <c r="J4721" s="74">
        <v>0</v>
      </c>
      <c r="K4721" s="73">
        <v>4.95</v>
      </c>
      <c r="L4721" s="73">
        <v>1.82</v>
      </c>
      <c r="M4721" s="22">
        <v>5</v>
      </c>
      <c r="N4721" s="22">
        <v>3010</v>
      </c>
      <c r="O4721" s="22" t="s">
        <v>45</v>
      </c>
      <c r="P4721" s="22" t="s">
        <v>44</v>
      </c>
      <c r="Q4721" s="75">
        <v>24.75</v>
      </c>
      <c r="R4721" s="73">
        <v>0</v>
      </c>
      <c r="S4721" s="73">
        <v>15.649999999999999</v>
      </c>
    </row>
    <row r="4722" spans="1:19" x14ac:dyDescent="0.35">
      <c r="A4722" s="72">
        <v>41441</v>
      </c>
      <c r="B4722" s="22" t="s">
        <v>99</v>
      </c>
      <c r="C4722" s="72" t="s">
        <v>61</v>
      </c>
      <c r="D4722" s="60">
        <v>3250</v>
      </c>
      <c r="E4722" s="22">
        <v>13</v>
      </c>
      <c r="F4722" s="49" t="s">
        <v>10</v>
      </c>
      <c r="G4722" s="49" t="s">
        <v>6</v>
      </c>
      <c r="H4722" s="73">
        <v>26.95</v>
      </c>
      <c r="I4722" s="73" t="s">
        <v>80</v>
      </c>
      <c r="J4722" s="74">
        <v>0.1</v>
      </c>
      <c r="K4722" s="73">
        <v>24.26</v>
      </c>
      <c r="L4722" s="73">
        <v>13.26</v>
      </c>
      <c r="M4722" s="22">
        <v>21</v>
      </c>
      <c r="N4722" s="22">
        <v>3018</v>
      </c>
      <c r="O4722" s="22" t="s">
        <v>49</v>
      </c>
      <c r="P4722" s="22" t="s">
        <v>41</v>
      </c>
      <c r="Q4722" s="75">
        <v>509.46000000000004</v>
      </c>
      <c r="R4722" s="73">
        <v>2.6899999999999977</v>
      </c>
      <c r="S4722" s="73">
        <v>231.00000000000003</v>
      </c>
    </row>
    <row r="4723" spans="1:19" x14ac:dyDescent="0.35">
      <c r="A4723" s="72">
        <v>41441</v>
      </c>
      <c r="B4723" s="22" t="s">
        <v>99</v>
      </c>
      <c r="C4723" s="72" t="s">
        <v>61</v>
      </c>
      <c r="D4723" s="60">
        <v>3250</v>
      </c>
      <c r="E4723" s="22">
        <v>32</v>
      </c>
      <c r="F4723" s="49" t="s">
        <v>10</v>
      </c>
      <c r="G4723" s="49" t="s">
        <v>6</v>
      </c>
      <c r="H4723" s="73">
        <v>22.95</v>
      </c>
      <c r="I4723" s="73" t="s">
        <v>80</v>
      </c>
      <c r="J4723" s="74">
        <v>0</v>
      </c>
      <c r="K4723" s="73">
        <v>22.95</v>
      </c>
      <c r="L4723" s="73">
        <v>11.78</v>
      </c>
      <c r="M4723" s="22">
        <v>4</v>
      </c>
      <c r="N4723" s="22">
        <v>3018</v>
      </c>
      <c r="O4723" s="22" t="s">
        <v>49</v>
      </c>
      <c r="P4723" s="22" t="s">
        <v>41</v>
      </c>
      <c r="Q4723" s="75">
        <v>91.8</v>
      </c>
      <c r="R4723" s="73">
        <v>0</v>
      </c>
      <c r="S4723" s="73">
        <v>44.68</v>
      </c>
    </row>
    <row r="4724" spans="1:19" x14ac:dyDescent="0.35">
      <c r="A4724" s="72">
        <v>41441</v>
      </c>
      <c r="B4724" s="22" t="s">
        <v>99</v>
      </c>
      <c r="C4724" s="72" t="s">
        <v>61</v>
      </c>
      <c r="D4724" s="60">
        <v>3251</v>
      </c>
      <c r="E4724" s="22">
        <v>46</v>
      </c>
      <c r="F4724" s="49" t="s">
        <v>11</v>
      </c>
      <c r="G4724" s="49" t="s">
        <v>6</v>
      </c>
      <c r="H4724" s="73">
        <v>55.95</v>
      </c>
      <c r="I4724" s="73" t="s">
        <v>83</v>
      </c>
      <c r="J4724" s="74">
        <v>0</v>
      </c>
      <c r="K4724" s="73">
        <v>55.95</v>
      </c>
      <c r="L4724" s="73">
        <v>32.47</v>
      </c>
      <c r="M4724" s="22">
        <v>2</v>
      </c>
      <c r="N4724" s="22">
        <v>3023</v>
      </c>
      <c r="O4724" s="22" t="s">
        <v>38</v>
      </c>
      <c r="P4724" s="22" t="s">
        <v>23</v>
      </c>
      <c r="Q4724" s="75">
        <v>111.9</v>
      </c>
      <c r="R4724" s="73">
        <v>0</v>
      </c>
      <c r="S4724" s="73">
        <v>46.960000000000008</v>
      </c>
    </row>
    <row r="4725" spans="1:19" x14ac:dyDescent="0.35">
      <c r="A4725" s="72">
        <v>41441</v>
      </c>
      <c r="B4725" s="22" t="s">
        <v>99</v>
      </c>
      <c r="C4725" s="72" t="s">
        <v>61</v>
      </c>
      <c r="D4725" s="60">
        <v>3252</v>
      </c>
      <c r="E4725" s="22">
        <v>3</v>
      </c>
      <c r="F4725" s="49" t="s">
        <v>10</v>
      </c>
      <c r="G4725" s="49" t="s">
        <v>6</v>
      </c>
      <c r="H4725" s="73">
        <v>59.95</v>
      </c>
      <c r="I4725" s="73" t="s">
        <v>83</v>
      </c>
      <c r="J4725" s="74">
        <v>0</v>
      </c>
      <c r="K4725" s="73">
        <v>59.95</v>
      </c>
      <c r="L4725" s="73">
        <v>28.73</v>
      </c>
      <c r="M4725" s="22">
        <v>14</v>
      </c>
      <c r="N4725" s="22">
        <v>3029</v>
      </c>
      <c r="O4725" s="22" t="s">
        <v>46</v>
      </c>
      <c r="P4725" s="22" t="s">
        <v>23</v>
      </c>
      <c r="Q4725" s="75">
        <v>839.30000000000007</v>
      </c>
      <c r="R4725" s="73">
        <v>0</v>
      </c>
      <c r="S4725" s="73">
        <v>437.08000000000004</v>
      </c>
    </row>
    <row r="4726" spans="1:19" x14ac:dyDescent="0.35">
      <c r="A4726" s="72">
        <v>41441</v>
      </c>
      <c r="B4726" s="22" t="s">
        <v>99</v>
      </c>
      <c r="C4726" s="72" t="s">
        <v>61</v>
      </c>
      <c r="D4726" s="60">
        <v>3253</v>
      </c>
      <c r="E4726" s="22">
        <v>42</v>
      </c>
      <c r="F4726" s="49" t="s">
        <v>11</v>
      </c>
      <c r="G4726" s="49" t="s">
        <v>6</v>
      </c>
      <c r="H4726" s="73">
        <v>35.950000000000003</v>
      </c>
      <c r="I4726" s="73" t="s">
        <v>81</v>
      </c>
      <c r="J4726" s="74">
        <v>0</v>
      </c>
      <c r="K4726" s="73">
        <v>35.950000000000003</v>
      </c>
      <c r="L4726" s="73">
        <v>20.25</v>
      </c>
      <c r="M4726" s="22">
        <v>1</v>
      </c>
      <c r="N4726" s="22">
        <v>3013</v>
      </c>
      <c r="O4726" s="22" t="s">
        <v>33</v>
      </c>
      <c r="P4726" s="22" t="s">
        <v>34</v>
      </c>
      <c r="Q4726" s="75">
        <v>35.950000000000003</v>
      </c>
      <c r="R4726" s="73">
        <v>0</v>
      </c>
      <c r="S4726" s="73">
        <v>15.700000000000003</v>
      </c>
    </row>
    <row r="4727" spans="1:19" x14ac:dyDescent="0.35">
      <c r="A4727" s="72">
        <v>41441</v>
      </c>
      <c r="B4727" s="22" t="s">
        <v>99</v>
      </c>
      <c r="C4727" s="72" t="s">
        <v>61</v>
      </c>
      <c r="D4727" s="60">
        <v>3254</v>
      </c>
      <c r="E4727" s="22">
        <v>10</v>
      </c>
      <c r="F4727" s="49" t="s">
        <v>9</v>
      </c>
      <c r="G4727" s="49" t="s">
        <v>6</v>
      </c>
      <c r="H4727" s="73">
        <v>34.950000000000003</v>
      </c>
      <c r="I4727" s="73" t="s">
        <v>81</v>
      </c>
      <c r="J4727" s="74">
        <v>0</v>
      </c>
      <c r="K4727" s="73">
        <v>34.950000000000003</v>
      </c>
      <c r="L4727" s="73">
        <v>22.13</v>
      </c>
      <c r="M4727" s="22">
        <v>8</v>
      </c>
      <c r="N4727" s="22">
        <v>3023</v>
      </c>
      <c r="O4727" s="22" t="s">
        <v>38</v>
      </c>
      <c r="P4727" s="22" t="s">
        <v>23</v>
      </c>
      <c r="Q4727" s="75">
        <v>279.60000000000002</v>
      </c>
      <c r="R4727" s="73">
        <v>0</v>
      </c>
      <c r="S4727" s="73">
        <v>102.56000000000003</v>
      </c>
    </row>
    <row r="4728" spans="1:19" x14ac:dyDescent="0.35">
      <c r="A4728" s="72">
        <v>41441</v>
      </c>
      <c r="B4728" s="22" t="s">
        <v>99</v>
      </c>
      <c r="C4728" s="72" t="s">
        <v>61</v>
      </c>
      <c r="D4728" s="60">
        <v>3255</v>
      </c>
      <c r="E4728" s="22">
        <v>2</v>
      </c>
      <c r="F4728" s="49" t="s">
        <v>11</v>
      </c>
      <c r="G4728" s="49" t="s">
        <v>6</v>
      </c>
      <c r="H4728" s="73">
        <v>44.95</v>
      </c>
      <c r="I4728" s="73" t="s">
        <v>82</v>
      </c>
      <c r="J4728" s="74">
        <v>0</v>
      </c>
      <c r="K4728" s="73">
        <v>44.95</v>
      </c>
      <c r="L4728" s="73">
        <v>27.95</v>
      </c>
      <c r="M4728" s="22">
        <v>7</v>
      </c>
      <c r="N4728" s="22">
        <v>3011</v>
      </c>
      <c r="O4728" s="22" t="s">
        <v>52</v>
      </c>
      <c r="P4728" s="22" t="s">
        <v>31</v>
      </c>
      <c r="Q4728" s="75">
        <v>314.65000000000003</v>
      </c>
      <c r="R4728" s="73">
        <v>0</v>
      </c>
      <c r="S4728" s="73">
        <v>119.00000000000003</v>
      </c>
    </row>
    <row r="4729" spans="1:19" x14ac:dyDescent="0.35">
      <c r="A4729" s="72">
        <v>41441</v>
      </c>
      <c r="B4729" s="22" t="s">
        <v>99</v>
      </c>
      <c r="C4729" s="72" t="s">
        <v>61</v>
      </c>
      <c r="D4729" s="60">
        <v>3256</v>
      </c>
      <c r="E4729" s="22">
        <v>23</v>
      </c>
      <c r="F4729" s="49" t="s">
        <v>10</v>
      </c>
      <c r="G4729" s="49" t="s">
        <v>6</v>
      </c>
      <c r="H4729" s="73">
        <v>2.95</v>
      </c>
      <c r="I4729" s="73" t="s">
        <v>78</v>
      </c>
      <c r="J4729" s="74">
        <v>0</v>
      </c>
      <c r="K4729" s="73">
        <v>2.95</v>
      </c>
      <c r="L4729" s="73">
        <v>1.68</v>
      </c>
      <c r="M4729" s="22">
        <v>1</v>
      </c>
      <c r="N4729" s="22">
        <v>3018</v>
      </c>
      <c r="O4729" s="22" t="s">
        <v>49</v>
      </c>
      <c r="P4729" s="22" t="s">
        <v>41</v>
      </c>
      <c r="Q4729" s="75">
        <v>2.95</v>
      </c>
      <c r="R4729" s="73">
        <v>0</v>
      </c>
      <c r="S4729" s="73">
        <v>1.2700000000000002</v>
      </c>
    </row>
    <row r="4730" spans="1:19" x14ac:dyDescent="0.35">
      <c r="A4730" s="72">
        <v>41441</v>
      </c>
      <c r="B4730" s="22" t="s">
        <v>99</v>
      </c>
      <c r="C4730" s="72" t="s">
        <v>61</v>
      </c>
      <c r="D4730" s="60">
        <v>3256</v>
      </c>
      <c r="E4730" s="22">
        <v>21</v>
      </c>
      <c r="F4730" s="49" t="s">
        <v>10</v>
      </c>
      <c r="G4730" s="49" t="s">
        <v>6</v>
      </c>
      <c r="H4730" s="73">
        <v>26.95</v>
      </c>
      <c r="I4730" s="73" t="s">
        <v>80</v>
      </c>
      <c r="J4730" s="74">
        <v>0.1</v>
      </c>
      <c r="K4730" s="73">
        <v>24.26</v>
      </c>
      <c r="L4730" s="73">
        <v>12.42</v>
      </c>
      <c r="M4730" s="22">
        <v>8</v>
      </c>
      <c r="N4730" s="22">
        <v>3018</v>
      </c>
      <c r="O4730" s="22" t="s">
        <v>49</v>
      </c>
      <c r="P4730" s="22" t="s">
        <v>41</v>
      </c>
      <c r="Q4730" s="75">
        <v>194.08</v>
      </c>
      <c r="R4730" s="73">
        <v>2.6899999999999977</v>
      </c>
      <c r="S4730" s="73">
        <v>94.720000000000013</v>
      </c>
    </row>
    <row r="4731" spans="1:19" x14ac:dyDescent="0.35">
      <c r="A4731" s="72">
        <v>41441</v>
      </c>
      <c r="B4731" s="22" t="s">
        <v>99</v>
      </c>
      <c r="C4731" s="72" t="s">
        <v>61</v>
      </c>
      <c r="D4731" s="60">
        <v>3257</v>
      </c>
      <c r="E4731" s="22">
        <v>31</v>
      </c>
      <c r="F4731" s="49" t="s">
        <v>9</v>
      </c>
      <c r="G4731" s="49" t="s">
        <v>6</v>
      </c>
      <c r="H4731" s="73">
        <v>0.95</v>
      </c>
      <c r="I4731" s="73" t="s">
        <v>78</v>
      </c>
      <c r="J4731" s="74">
        <v>0</v>
      </c>
      <c r="K4731" s="73">
        <v>0.95</v>
      </c>
      <c r="L4731" s="73">
        <v>0.34</v>
      </c>
      <c r="M4731" s="22">
        <v>27</v>
      </c>
      <c r="N4731" s="22">
        <v>3017</v>
      </c>
      <c r="O4731" s="22" t="s">
        <v>32</v>
      </c>
      <c r="P4731" s="22" t="s">
        <v>29</v>
      </c>
      <c r="Q4731" s="75">
        <v>25.65</v>
      </c>
      <c r="R4731" s="73">
        <v>0</v>
      </c>
      <c r="S4731" s="73">
        <v>16.469999999999995</v>
      </c>
    </row>
    <row r="4732" spans="1:19" x14ac:dyDescent="0.35">
      <c r="A4732" s="72">
        <v>41441</v>
      </c>
      <c r="B4732" s="22" t="s">
        <v>99</v>
      </c>
      <c r="C4732" s="72" t="s">
        <v>61</v>
      </c>
      <c r="D4732" s="60">
        <v>3258</v>
      </c>
      <c r="E4732" s="22">
        <v>26</v>
      </c>
      <c r="F4732" s="49" t="s">
        <v>10</v>
      </c>
      <c r="G4732" s="49" t="s">
        <v>6</v>
      </c>
      <c r="H4732" s="73">
        <v>0.95</v>
      </c>
      <c r="I4732" s="73" t="s">
        <v>78</v>
      </c>
      <c r="J4732" s="74">
        <v>0</v>
      </c>
      <c r="K4732" s="73">
        <v>0.95</v>
      </c>
      <c r="L4732" s="73">
        <v>0.42</v>
      </c>
      <c r="M4732" s="22">
        <v>12</v>
      </c>
      <c r="N4732" s="22">
        <v>3033</v>
      </c>
      <c r="O4732" s="22" t="s">
        <v>22</v>
      </c>
      <c r="P4732" s="22" t="s">
        <v>23</v>
      </c>
      <c r="Q4732" s="75">
        <v>11.399999999999999</v>
      </c>
      <c r="R4732" s="73">
        <v>0</v>
      </c>
      <c r="S4732" s="73">
        <v>6.36</v>
      </c>
    </row>
    <row r="4733" spans="1:19" x14ac:dyDescent="0.35">
      <c r="A4733" s="72">
        <v>41441</v>
      </c>
      <c r="B4733" s="22" t="s">
        <v>99</v>
      </c>
      <c r="C4733" s="72" t="s">
        <v>61</v>
      </c>
      <c r="D4733" s="60">
        <v>3259</v>
      </c>
      <c r="E4733" s="22">
        <v>5</v>
      </c>
      <c r="F4733" s="49" t="s">
        <v>9</v>
      </c>
      <c r="G4733" s="49" t="s">
        <v>6</v>
      </c>
      <c r="H4733" s="73">
        <v>24.95</v>
      </c>
      <c r="I4733" s="73" t="s">
        <v>80</v>
      </c>
      <c r="J4733" s="74">
        <v>0</v>
      </c>
      <c r="K4733" s="73">
        <v>24.95</v>
      </c>
      <c r="L4733" s="73">
        <v>12.27</v>
      </c>
      <c r="M4733" s="22">
        <v>6</v>
      </c>
      <c r="N4733" s="22">
        <v>3013</v>
      </c>
      <c r="O4733" s="22" t="s">
        <v>33</v>
      </c>
      <c r="P4733" s="22" t="s">
        <v>34</v>
      </c>
      <c r="Q4733" s="75">
        <v>149.69999999999999</v>
      </c>
      <c r="R4733" s="73">
        <v>0</v>
      </c>
      <c r="S4733" s="73">
        <v>76.08</v>
      </c>
    </row>
    <row r="4734" spans="1:19" x14ac:dyDescent="0.35">
      <c r="A4734" s="72">
        <v>41441</v>
      </c>
      <c r="B4734" s="22" t="s">
        <v>99</v>
      </c>
      <c r="C4734" s="72" t="s">
        <v>61</v>
      </c>
      <c r="D4734" s="60">
        <v>3259</v>
      </c>
      <c r="E4734" s="22">
        <v>8</v>
      </c>
      <c r="F4734" s="49" t="s">
        <v>9</v>
      </c>
      <c r="G4734" s="49" t="s">
        <v>6</v>
      </c>
      <c r="H4734" s="73">
        <v>7.95</v>
      </c>
      <c r="I4734" s="73" t="s">
        <v>78</v>
      </c>
      <c r="J4734" s="74">
        <v>0</v>
      </c>
      <c r="K4734" s="73">
        <v>7.95</v>
      </c>
      <c r="L4734" s="73">
        <v>4.53</v>
      </c>
      <c r="M4734" s="22">
        <v>43</v>
      </c>
      <c r="N4734" s="22">
        <v>3013</v>
      </c>
      <c r="O4734" s="22" t="s">
        <v>33</v>
      </c>
      <c r="P4734" s="22" t="s">
        <v>34</v>
      </c>
      <c r="Q4734" s="75">
        <v>341.85</v>
      </c>
      <c r="R4734" s="73">
        <v>0</v>
      </c>
      <c r="S4734" s="73">
        <v>147.06</v>
      </c>
    </row>
    <row r="4735" spans="1:19" x14ac:dyDescent="0.35">
      <c r="A4735" s="72">
        <v>41441</v>
      </c>
      <c r="B4735" s="22" t="s">
        <v>99</v>
      </c>
      <c r="C4735" s="72" t="s">
        <v>61</v>
      </c>
      <c r="D4735" s="60">
        <v>3260</v>
      </c>
      <c r="E4735" s="22">
        <v>46</v>
      </c>
      <c r="F4735" s="49" t="s">
        <v>11</v>
      </c>
      <c r="G4735" s="49" t="s">
        <v>6</v>
      </c>
      <c r="H4735" s="73">
        <v>55.95</v>
      </c>
      <c r="I4735" s="73" t="s">
        <v>83</v>
      </c>
      <c r="J4735" s="74">
        <v>0</v>
      </c>
      <c r="K4735" s="73">
        <v>55.95</v>
      </c>
      <c r="L4735" s="73">
        <v>32.47</v>
      </c>
      <c r="M4735" s="22">
        <v>17</v>
      </c>
      <c r="N4735" s="22">
        <v>3027</v>
      </c>
      <c r="O4735" s="22" t="s">
        <v>50</v>
      </c>
      <c r="P4735" s="22" t="s">
        <v>23</v>
      </c>
      <c r="Q4735" s="75">
        <v>951.15000000000009</v>
      </c>
      <c r="R4735" s="73">
        <v>0</v>
      </c>
      <c r="S4735" s="73">
        <v>399.16000000000008</v>
      </c>
    </row>
    <row r="4736" spans="1:19" x14ac:dyDescent="0.35">
      <c r="A4736" s="72">
        <v>41441</v>
      </c>
      <c r="B4736" s="22" t="s">
        <v>99</v>
      </c>
      <c r="C4736" s="72" t="s">
        <v>61</v>
      </c>
      <c r="D4736" s="60">
        <v>3261</v>
      </c>
      <c r="E4736" s="22">
        <v>49</v>
      </c>
      <c r="F4736" s="49" t="s">
        <v>10</v>
      </c>
      <c r="G4736" s="49" t="s">
        <v>6</v>
      </c>
      <c r="H4736" s="73">
        <v>63.95</v>
      </c>
      <c r="I4736" s="73" t="s">
        <v>83</v>
      </c>
      <c r="J4736" s="74">
        <v>0</v>
      </c>
      <c r="K4736" s="73">
        <v>63.95</v>
      </c>
      <c r="L4736" s="73">
        <v>27.1</v>
      </c>
      <c r="M4736" s="22">
        <v>4</v>
      </c>
      <c r="N4736" s="22">
        <v>3025</v>
      </c>
      <c r="O4736" s="22" t="s">
        <v>35</v>
      </c>
      <c r="P4736" s="22" t="s">
        <v>31</v>
      </c>
      <c r="Q4736" s="75">
        <v>255.8</v>
      </c>
      <c r="R4736" s="73">
        <v>0</v>
      </c>
      <c r="S4736" s="73">
        <v>147.4</v>
      </c>
    </row>
    <row r="4737" spans="1:19" x14ac:dyDescent="0.35">
      <c r="A4737" s="72">
        <v>41441</v>
      </c>
      <c r="B4737" s="22" t="s">
        <v>99</v>
      </c>
      <c r="C4737" s="72" t="s">
        <v>61</v>
      </c>
      <c r="D4737" s="60">
        <v>3261</v>
      </c>
      <c r="E4737" s="22">
        <v>30</v>
      </c>
      <c r="F4737" s="49" t="s">
        <v>10</v>
      </c>
      <c r="G4737" s="49" t="s">
        <v>6</v>
      </c>
      <c r="H4737" s="73">
        <v>10.95</v>
      </c>
      <c r="I4737" s="73" t="s">
        <v>79</v>
      </c>
      <c r="J4737" s="74">
        <v>0</v>
      </c>
      <c r="K4737" s="73">
        <v>10.95</v>
      </c>
      <c r="L4737" s="73">
        <v>4.8</v>
      </c>
      <c r="M4737" s="22">
        <v>15</v>
      </c>
      <c r="N4737" s="22">
        <v>3025</v>
      </c>
      <c r="O4737" s="22" t="s">
        <v>35</v>
      </c>
      <c r="P4737" s="22" t="s">
        <v>31</v>
      </c>
      <c r="Q4737" s="75">
        <v>164.25</v>
      </c>
      <c r="R4737" s="73">
        <v>0</v>
      </c>
      <c r="S4737" s="73">
        <v>92.249999999999986</v>
      </c>
    </row>
    <row r="4738" spans="1:19" x14ac:dyDescent="0.35">
      <c r="A4738" s="72">
        <v>41441</v>
      </c>
      <c r="B4738" s="22" t="s">
        <v>99</v>
      </c>
      <c r="C4738" s="72" t="s">
        <v>61</v>
      </c>
      <c r="D4738" s="60">
        <v>3262</v>
      </c>
      <c r="E4738" s="22">
        <v>31</v>
      </c>
      <c r="F4738" s="49" t="s">
        <v>11</v>
      </c>
      <c r="G4738" s="49" t="s">
        <v>6</v>
      </c>
      <c r="H4738" s="73">
        <v>0.95</v>
      </c>
      <c r="I4738" s="73" t="s">
        <v>78</v>
      </c>
      <c r="J4738" s="74">
        <v>0.2</v>
      </c>
      <c r="K4738" s="73">
        <v>0.76</v>
      </c>
      <c r="L4738" s="73">
        <v>0.34</v>
      </c>
      <c r="M4738" s="22">
        <v>6</v>
      </c>
      <c r="N4738" s="22">
        <v>3025</v>
      </c>
      <c r="O4738" s="22" t="s">
        <v>35</v>
      </c>
      <c r="P4738" s="22" t="s">
        <v>31</v>
      </c>
      <c r="Q4738" s="75">
        <v>4.5600000000000005</v>
      </c>
      <c r="R4738" s="73">
        <v>0.18999999999999995</v>
      </c>
      <c r="S4738" s="73">
        <v>2.52</v>
      </c>
    </row>
    <row r="4739" spans="1:19" x14ac:dyDescent="0.35">
      <c r="A4739" s="72">
        <v>41441</v>
      </c>
      <c r="B4739" s="22" t="s">
        <v>99</v>
      </c>
      <c r="C4739" s="72" t="s">
        <v>61</v>
      </c>
      <c r="D4739" s="60">
        <v>3263</v>
      </c>
      <c r="E4739" s="22">
        <v>50</v>
      </c>
      <c r="F4739" s="49" t="s">
        <v>10</v>
      </c>
      <c r="G4739" s="49" t="s">
        <v>6</v>
      </c>
      <c r="H4739" s="73">
        <v>24.95</v>
      </c>
      <c r="I4739" s="73" t="s">
        <v>80</v>
      </c>
      <c r="J4739" s="74">
        <v>0</v>
      </c>
      <c r="K4739" s="73">
        <v>24.95</v>
      </c>
      <c r="L4739" s="73">
        <v>12.14</v>
      </c>
      <c r="M4739" s="22">
        <v>2</v>
      </c>
      <c r="N4739" s="22">
        <v>3021</v>
      </c>
      <c r="O4739" s="22" t="s">
        <v>26</v>
      </c>
      <c r="P4739" s="22" t="s">
        <v>27</v>
      </c>
      <c r="Q4739" s="75">
        <v>49.9</v>
      </c>
      <c r="R4739" s="73">
        <v>0</v>
      </c>
      <c r="S4739" s="73">
        <v>25.619999999999997</v>
      </c>
    </row>
    <row r="4740" spans="1:19" x14ac:dyDescent="0.35">
      <c r="A4740" s="72">
        <v>41441</v>
      </c>
      <c r="B4740" s="22" t="s">
        <v>99</v>
      </c>
      <c r="C4740" s="72" t="s">
        <v>61</v>
      </c>
      <c r="D4740" s="60">
        <v>3264</v>
      </c>
      <c r="E4740" s="22">
        <v>49</v>
      </c>
      <c r="F4740" s="49" t="s">
        <v>9</v>
      </c>
      <c r="G4740" s="49" t="s">
        <v>6</v>
      </c>
      <c r="H4740" s="73">
        <v>63.95</v>
      </c>
      <c r="I4740" s="73" t="s">
        <v>83</v>
      </c>
      <c r="J4740" s="74">
        <v>0</v>
      </c>
      <c r="K4740" s="73">
        <v>63.95</v>
      </c>
      <c r="L4740" s="73">
        <v>27.1</v>
      </c>
      <c r="M4740" s="22">
        <v>4</v>
      </c>
      <c r="N4740" s="22">
        <v>3027</v>
      </c>
      <c r="O4740" s="22" t="s">
        <v>50</v>
      </c>
      <c r="P4740" s="22" t="s">
        <v>23</v>
      </c>
      <c r="Q4740" s="75">
        <v>255.8</v>
      </c>
      <c r="R4740" s="73">
        <v>0</v>
      </c>
      <c r="S4740" s="73">
        <v>147.4</v>
      </c>
    </row>
    <row r="4741" spans="1:19" x14ac:dyDescent="0.35">
      <c r="A4741" s="72">
        <v>41441</v>
      </c>
      <c r="B4741" s="22" t="s">
        <v>99</v>
      </c>
      <c r="C4741" s="72" t="s">
        <v>61</v>
      </c>
      <c r="D4741" s="60">
        <v>3264</v>
      </c>
      <c r="E4741" s="22">
        <v>9</v>
      </c>
      <c r="F4741" s="49" t="s">
        <v>9</v>
      </c>
      <c r="G4741" s="49" t="s">
        <v>6</v>
      </c>
      <c r="H4741" s="73">
        <v>48.95</v>
      </c>
      <c r="I4741" s="73" t="s">
        <v>82</v>
      </c>
      <c r="J4741" s="74">
        <v>0.2</v>
      </c>
      <c r="K4741" s="73">
        <v>39.159999999999997</v>
      </c>
      <c r="L4741" s="73">
        <v>24.52</v>
      </c>
      <c r="M4741" s="22">
        <v>23</v>
      </c>
      <c r="N4741" s="22">
        <v>3027</v>
      </c>
      <c r="O4741" s="22" t="s">
        <v>50</v>
      </c>
      <c r="P4741" s="22" t="s">
        <v>23</v>
      </c>
      <c r="Q4741" s="75">
        <v>900.68</v>
      </c>
      <c r="R4741" s="73">
        <v>9.7900000000000063</v>
      </c>
      <c r="S4741" s="73">
        <v>336.71999999999991</v>
      </c>
    </row>
    <row r="4742" spans="1:19" x14ac:dyDescent="0.35">
      <c r="A4742" s="72">
        <v>41441</v>
      </c>
      <c r="B4742" s="22" t="s">
        <v>99</v>
      </c>
      <c r="C4742" s="72" t="s">
        <v>61</v>
      </c>
      <c r="D4742" s="60">
        <v>3265</v>
      </c>
      <c r="E4742" s="22">
        <v>46</v>
      </c>
      <c r="F4742" s="49" t="s">
        <v>10</v>
      </c>
      <c r="G4742" s="49" t="s">
        <v>6</v>
      </c>
      <c r="H4742" s="73">
        <v>55.95</v>
      </c>
      <c r="I4742" s="73" t="s">
        <v>83</v>
      </c>
      <c r="J4742" s="74">
        <v>0</v>
      </c>
      <c r="K4742" s="73">
        <v>55.95</v>
      </c>
      <c r="L4742" s="73">
        <v>32.47</v>
      </c>
      <c r="M4742" s="22">
        <v>21</v>
      </c>
      <c r="N4742" s="22">
        <v>3028</v>
      </c>
      <c r="O4742" s="22" t="s">
        <v>39</v>
      </c>
      <c r="P4742" s="22" t="s">
        <v>27</v>
      </c>
      <c r="Q4742" s="75">
        <v>1174.95</v>
      </c>
      <c r="R4742" s="73">
        <v>0</v>
      </c>
      <c r="S4742" s="73">
        <v>493.0800000000001</v>
      </c>
    </row>
    <row r="4743" spans="1:19" x14ac:dyDescent="0.35">
      <c r="A4743" s="72">
        <v>41441</v>
      </c>
      <c r="B4743" s="22" t="s">
        <v>99</v>
      </c>
      <c r="C4743" s="72" t="s">
        <v>61</v>
      </c>
      <c r="D4743" s="60">
        <v>3265</v>
      </c>
      <c r="E4743" s="22">
        <v>32</v>
      </c>
      <c r="F4743" s="49" t="s">
        <v>10</v>
      </c>
      <c r="G4743" s="49" t="s">
        <v>6</v>
      </c>
      <c r="H4743" s="73">
        <v>22.95</v>
      </c>
      <c r="I4743" s="73" t="s">
        <v>80</v>
      </c>
      <c r="J4743" s="74">
        <v>0</v>
      </c>
      <c r="K4743" s="73">
        <v>22.95</v>
      </c>
      <c r="L4743" s="73">
        <v>11.78</v>
      </c>
      <c r="M4743" s="22">
        <v>26</v>
      </c>
      <c r="N4743" s="22">
        <v>3028</v>
      </c>
      <c r="O4743" s="22" t="s">
        <v>39</v>
      </c>
      <c r="P4743" s="22" t="s">
        <v>27</v>
      </c>
      <c r="Q4743" s="75">
        <v>596.69999999999993</v>
      </c>
      <c r="R4743" s="73">
        <v>0</v>
      </c>
      <c r="S4743" s="73">
        <v>290.42</v>
      </c>
    </row>
    <row r="4744" spans="1:19" x14ac:dyDescent="0.35">
      <c r="A4744" s="72">
        <v>41441</v>
      </c>
      <c r="B4744" s="22" t="s">
        <v>99</v>
      </c>
      <c r="C4744" s="72" t="s">
        <v>61</v>
      </c>
      <c r="D4744" s="60">
        <v>3265</v>
      </c>
      <c r="E4744" s="22">
        <v>30</v>
      </c>
      <c r="F4744" s="49" t="s">
        <v>10</v>
      </c>
      <c r="G4744" s="49" t="s">
        <v>6</v>
      </c>
      <c r="H4744" s="73">
        <v>10.95</v>
      </c>
      <c r="I4744" s="73" t="s">
        <v>79</v>
      </c>
      <c r="J4744" s="74">
        <v>0</v>
      </c>
      <c r="K4744" s="73">
        <v>10.95</v>
      </c>
      <c r="L4744" s="73">
        <v>4.8</v>
      </c>
      <c r="M4744" s="22">
        <v>27</v>
      </c>
      <c r="N4744" s="22">
        <v>3028</v>
      </c>
      <c r="O4744" s="22" t="s">
        <v>39</v>
      </c>
      <c r="P4744" s="22" t="s">
        <v>27</v>
      </c>
      <c r="Q4744" s="75">
        <v>295.64999999999998</v>
      </c>
      <c r="R4744" s="73">
        <v>0</v>
      </c>
      <c r="S4744" s="73">
        <v>166.04999999999998</v>
      </c>
    </row>
    <row r="4745" spans="1:19" x14ac:dyDescent="0.35">
      <c r="A4745" s="72">
        <v>41441</v>
      </c>
      <c r="B4745" s="22" t="s">
        <v>99</v>
      </c>
      <c r="C4745" s="72" t="s">
        <v>61</v>
      </c>
      <c r="D4745" s="60">
        <v>3266</v>
      </c>
      <c r="E4745" s="22">
        <v>33</v>
      </c>
      <c r="F4745" s="49" t="s">
        <v>9</v>
      </c>
      <c r="G4745" s="49" t="s">
        <v>6</v>
      </c>
      <c r="H4745" s="73">
        <v>19.95</v>
      </c>
      <c r="I4745" s="73" t="s">
        <v>79</v>
      </c>
      <c r="J4745" s="74">
        <v>0</v>
      </c>
      <c r="K4745" s="73">
        <v>19.95</v>
      </c>
      <c r="L4745" s="73">
        <v>9.7799999999999994</v>
      </c>
      <c r="M4745" s="22">
        <v>14</v>
      </c>
      <c r="N4745" s="22">
        <v>3016</v>
      </c>
      <c r="O4745" s="22" t="s">
        <v>42</v>
      </c>
      <c r="P4745" s="22" t="s">
        <v>29</v>
      </c>
      <c r="Q4745" s="75">
        <v>279.3</v>
      </c>
      <c r="R4745" s="73">
        <v>0</v>
      </c>
      <c r="S4745" s="73">
        <v>142.38</v>
      </c>
    </row>
    <row r="4746" spans="1:19" x14ac:dyDescent="0.35">
      <c r="A4746" s="72">
        <v>41441</v>
      </c>
      <c r="B4746" s="22" t="s">
        <v>99</v>
      </c>
      <c r="C4746" s="72" t="s">
        <v>61</v>
      </c>
      <c r="D4746" s="60">
        <v>3266</v>
      </c>
      <c r="E4746" s="22">
        <v>47</v>
      </c>
      <c r="F4746" s="49" t="s">
        <v>9</v>
      </c>
      <c r="G4746" s="49" t="s">
        <v>6</v>
      </c>
      <c r="H4746" s="73">
        <v>28.95</v>
      </c>
      <c r="I4746" s="73" t="s">
        <v>80</v>
      </c>
      <c r="J4746" s="74">
        <v>0</v>
      </c>
      <c r="K4746" s="73">
        <v>28.95</v>
      </c>
      <c r="L4746" s="73">
        <v>8.86</v>
      </c>
      <c r="M4746" s="22">
        <v>4</v>
      </c>
      <c r="N4746" s="22">
        <v>3016</v>
      </c>
      <c r="O4746" s="22" t="s">
        <v>42</v>
      </c>
      <c r="P4746" s="22" t="s">
        <v>29</v>
      </c>
      <c r="Q4746" s="75">
        <v>115.8</v>
      </c>
      <c r="R4746" s="73">
        <v>0</v>
      </c>
      <c r="S4746" s="73">
        <v>80.36</v>
      </c>
    </row>
    <row r="4747" spans="1:19" x14ac:dyDescent="0.35">
      <c r="A4747" s="72">
        <v>41441</v>
      </c>
      <c r="B4747" s="22" t="s">
        <v>99</v>
      </c>
      <c r="C4747" s="72" t="s">
        <v>61</v>
      </c>
      <c r="D4747" s="60">
        <v>3267</v>
      </c>
      <c r="E4747" s="22">
        <v>27</v>
      </c>
      <c r="F4747" s="49" t="s">
        <v>10</v>
      </c>
      <c r="G4747" s="49" t="s">
        <v>6</v>
      </c>
      <c r="H4747" s="73">
        <v>4.95</v>
      </c>
      <c r="I4747" s="73" t="s">
        <v>78</v>
      </c>
      <c r="J4747" s="74">
        <v>0.1</v>
      </c>
      <c r="K4747" s="73">
        <v>4.46</v>
      </c>
      <c r="L4747" s="73">
        <v>1.82</v>
      </c>
      <c r="M4747" s="22">
        <v>4</v>
      </c>
      <c r="N4747" s="22">
        <v>3030</v>
      </c>
      <c r="O4747" s="22" t="s">
        <v>40</v>
      </c>
      <c r="P4747" s="22" t="s">
        <v>41</v>
      </c>
      <c r="Q4747" s="75">
        <v>17.84</v>
      </c>
      <c r="R4747" s="73">
        <v>0.49000000000000021</v>
      </c>
      <c r="S4747" s="73">
        <v>10.559999999999999</v>
      </c>
    </row>
    <row r="4748" spans="1:19" x14ac:dyDescent="0.35">
      <c r="A4748" s="72">
        <v>41441</v>
      </c>
      <c r="B4748" s="22" t="s">
        <v>99</v>
      </c>
      <c r="C4748" s="72" t="s">
        <v>61</v>
      </c>
      <c r="D4748" s="60">
        <v>3268</v>
      </c>
      <c r="E4748" s="22">
        <v>4</v>
      </c>
      <c r="F4748" s="49" t="s">
        <v>11</v>
      </c>
      <c r="G4748" s="49" t="s">
        <v>6</v>
      </c>
      <c r="H4748" s="73">
        <v>73.95</v>
      </c>
      <c r="I4748" s="73" t="s">
        <v>83</v>
      </c>
      <c r="J4748" s="74">
        <v>0</v>
      </c>
      <c r="K4748" s="73">
        <v>73.95</v>
      </c>
      <c r="L4748" s="73">
        <v>38.86</v>
      </c>
      <c r="M4748" s="22">
        <v>1</v>
      </c>
      <c r="N4748" s="22">
        <v>3013</v>
      </c>
      <c r="O4748" s="22" t="s">
        <v>33</v>
      </c>
      <c r="P4748" s="22" t="s">
        <v>34</v>
      </c>
      <c r="Q4748" s="75">
        <v>73.95</v>
      </c>
      <c r="R4748" s="73">
        <v>0</v>
      </c>
      <c r="S4748" s="73">
        <v>35.090000000000003</v>
      </c>
    </row>
    <row r="4749" spans="1:19" x14ac:dyDescent="0.35">
      <c r="A4749" s="72">
        <v>41441</v>
      </c>
      <c r="B4749" s="22" t="s">
        <v>99</v>
      </c>
      <c r="C4749" s="72" t="s">
        <v>61</v>
      </c>
      <c r="D4749" s="60">
        <v>3268</v>
      </c>
      <c r="E4749" s="22">
        <v>16</v>
      </c>
      <c r="F4749" s="49" t="s">
        <v>11</v>
      </c>
      <c r="G4749" s="49" t="s">
        <v>6</v>
      </c>
      <c r="H4749" s="73">
        <v>27.95</v>
      </c>
      <c r="I4749" s="73" t="s">
        <v>80</v>
      </c>
      <c r="J4749" s="74">
        <v>0.2</v>
      </c>
      <c r="K4749" s="73">
        <v>22.36</v>
      </c>
      <c r="L4749" s="73">
        <v>15.85</v>
      </c>
      <c r="M4749" s="22">
        <v>5</v>
      </c>
      <c r="N4749" s="22">
        <v>3013</v>
      </c>
      <c r="O4749" s="22" t="s">
        <v>33</v>
      </c>
      <c r="P4749" s="22" t="s">
        <v>34</v>
      </c>
      <c r="Q4749" s="75">
        <v>111.8</v>
      </c>
      <c r="R4749" s="73">
        <v>5.59</v>
      </c>
      <c r="S4749" s="73">
        <v>32.549999999999997</v>
      </c>
    </row>
    <row r="4750" spans="1:19" x14ac:dyDescent="0.35">
      <c r="A4750" s="72">
        <v>41441</v>
      </c>
      <c r="B4750" s="22" t="s">
        <v>99</v>
      </c>
      <c r="C4750" s="72" t="s">
        <v>61</v>
      </c>
      <c r="D4750" s="60">
        <v>3269</v>
      </c>
      <c r="E4750" s="22">
        <v>18</v>
      </c>
      <c r="F4750" s="49" t="s">
        <v>10</v>
      </c>
      <c r="G4750" s="49" t="s">
        <v>6</v>
      </c>
      <c r="H4750" s="73">
        <v>54.95</v>
      </c>
      <c r="I4750" s="73" t="s">
        <v>83</v>
      </c>
      <c r="J4750" s="74">
        <v>0</v>
      </c>
      <c r="K4750" s="73">
        <v>54.95</v>
      </c>
      <c r="L4750" s="73">
        <v>26.65</v>
      </c>
      <c r="M4750" s="22">
        <v>43</v>
      </c>
      <c r="N4750" s="22">
        <v>3025</v>
      </c>
      <c r="O4750" s="22" t="s">
        <v>35</v>
      </c>
      <c r="P4750" s="22" t="s">
        <v>31</v>
      </c>
      <c r="Q4750" s="75">
        <v>2362.85</v>
      </c>
      <c r="R4750" s="73">
        <v>0</v>
      </c>
      <c r="S4750" s="73">
        <v>1216.9000000000001</v>
      </c>
    </row>
    <row r="4751" spans="1:19" x14ac:dyDescent="0.35">
      <c r="A4751" s="72">
        <v>41441</v>
      </c>
      <c r="B4751" s="22" t="s">
        <v>99</v>
      </c>
      <c r="C4751" s="72" t="s">
        <v>61</v>
      </c>
      <c r="D4751" s="60">
        <v>3270</v>
      </c>
      <c r="E4751" s="22">
        <v>32</v>
      </c>
      <c r="F4751" s="49" t="s">
        <v>10</v>
      </c>
      <c r="G4751" s="49" t="s">
        <v>6</v>
      </c>
      <c r="H4751" s="73">
        <v>22.95</v>
      </c>
      <c r="I4751" s="73" t="s">
        <v>80</v>
      </c>
      <c r="J4751" s="74">
        <v>0</v>
      </c>
      <c r="K4751" s="73">
        <v>22.95</v>
      </c>
      <c r="L4751" s="73">
        <v>11.78</v>
      </c>
      <c r="M4751" s="22">
        <v>11</v>
      </c>
      <c r="N4751" s="22">
        <v>3026</v>
      </c>
      <c r="O4751" s="22" t="s">
        <v>51</v>
      </c>
      <c r="P4751" s="22" t="s">
        <v>41</v>
      </c>
      <c r="Q4751" s="75">
        <v>252.45</v>
      </c>
      <c r="R4751" s="73">
        <v>0</v>
      </c>
      <c r="S4751" s="73">
        <v>122.87</v>
      </c>
    </row>
    <row r="4752" spans="1:19" x14ac:dyDescent="0.35">
      <c r="A4752" s="72">
        <v>41441</v>
      </c>
      <c r="B4752" s="22" t="s">
        <v>99</v>
      </c>
      <c r="C4752" s="72" t="s">
        <v>61</v>
      </c>
      <c r="D4752" s="60">
        <v>3271</v>
      </c>
      <c r="E4752" s="22">
        <v>47</v>
      </c>
      <c r="F4752" s="49" t="s">
        <v>11</v>
      </c>
      <c r="G4752" s="49" t="s">
        <v>6</v>
      </c>
      <c r="H4752" s="73">
        <v>28.95</v>
      </c>
      <c r="I4752" s="73" t="s">
        <v>80</v>
      </c>
      <c r="J4752" s="74">
        <v>0</v>
      </c>
      <c r="K4752" s="73">
        <v>28.95</v>
      </c>
      <c r="L4752" s="73">
        <v>8.86</v>
      </c>
      <c r="M4752" s="22">
        <v>2</v>
      </c>
      <c r="N4752" s="22">
        <v>3027</v>
      </c>
      <c r="O4752" s="22" t="s">
        <v>50</v>
      </c>
      <c r="P4752" s="22" t="s">
        <v>23</v>
      </c>
      <c r="Q4752" s="75">
        <v>57.9</v>
      </c>
      <c r="R4752" s="73">
        <v>0</v>
      </c>
      <c r="S4752" s="73">
        <v>40.18</v>
      </c>
    </row>
    <row r="4753" spans="1:19" x14ac:dyDescent="0.35">
      <c r="A4753" s="72">
        <v>41441</v>
      </c>
      <c r="B4753" s="22" t="s">
        <v>99</v>
      </c>
      <c r="C4753" s="72" t="s">
        <v>61</v>
      </c>
      <c r="D4753" s="60">
        <v>3272</v>
      </c>
      <c r="E4753" s="22">
        <v>31</v>
      </c>
      <c r="F4753" s="49" t="s">
        <v>11</v>
      </c>
      <c r="G4753" s="49" t="s">
        <v>6</v>
      </c>
      <c r="H4753" s="73">
        <v>0.95</v>
      </c>
      <c r="I4753" s="73" t="s">
        <v>78</v>
      </c>
      <c r="J4753" s="74">
        <v>0</v>
      </c>
      <c r="K4753" s="73">
        <v>0.95</v>
      </c>
      <c r="L4753" s="73">
        <v>0.34</v>
      </c>
      <c r="M4753" s="22">
        <v>6</v>
      </c>
      <c r="N4753" s="22">
        <v>3023</v>
      </c>
      <c r="O4753" s="22" t="s">
        <v>38</v>
      </c>
      <c r="P4753" s="22" t="s">
        <v>23</v>
      </c>
      <c r="Q4753" s="75">
        <v>5.6999999999999993</v>
      </c>
      <c r="R4753" s="73">
        <v>0</v>
      </c>
      <c r="S4753" s="73">
        <v>3.6599999999999993</v>
      </c>
    </row>
    <row r="4754" spans="1:19" x14ac:dyDescent="0.35">
      <c r="A4754" s="72">
        <v>41441</v>
      </c>
      <c r="B4754" s="22" t="s">
        <v>99</v>
      </c>
      <c r="C4754" s="72" t="s">
        <v>61</v>
      </c>
      <c r="D4754" s="60">
        <v>3273</v>
      </c>
      <c r="E4754" s="22">
        <v>17</v>
      </c>
      <c r="F4754" s="49" t="s">
        <v>9</v>
      </c>
      <c r="G4754" s="49" t="s">
        <v>6</v>
      </c>
      <c r="H4754" s="73">
        <v>49.95</v>
      </c>
      <c r="I4754" s="73" t="s">
        <v>82</v>
      </c>
      <c r="J4754" s="74">
        <v>0</v>
      </c>
      <c r="K4754" s="73">
        <v>49.95</v>
      </c>
      <c r="L4754" s="73">
        <v>23.93</v>
      </c>
      <c r="M4754" s="22">
        <v>37</v>
      </c>
      <c r="N4754" s="22">
        <v>3016</v>
      </c>
      <c r="O4754" s="22" t="s">
        <v>42</v>
      </c>
      <c r="P4754" s="22" t="s">
        <v>29</v>
      </c>
      <c r="Q4754" s="75">
        <v>1848.15</v>
      </c>
      <c r="R4754" s="73">
        <v>0</v>
      </c>
      <c r="S4754" s="73">
        <v>962.74000000000012</v>
      </c>
    </row>
    <row r="4755" spans="1:19" x14ac:dyDescent="0.35">
      <c r="A4755" s="72">
        <v>41441</v>
      </c>
      <c r="B4755" s="22" t="s">
        <v>99</v>
      </c>
      <c r="C4755" s="72" t="s">
        <v>61</v>
      </c>
      <c r="D4755" s="60">
        <v>3274</v>
      </c>
      <c r="E4755" s="22">
        <v>47</v>
      </c>
      <c r="F4755" s="49" t="s">
        <v>9</v>
      </c>
      <c r="G4755" s="49" t="s">
        <v>6</v>
      </c>
      <c r="H4755" s="73">
        <v>28.95</v>
      </c>
      <c r="I4755" s="73" t="s">
        <v>80</v>
      </c>
      <c r="J4755" s="74">
        <v>0</v>
      </c>
      <c r="K4755" s="73">
        <v>28.95</v>
      </c>
      <c r="L4755" s="73">
        <v>8.86</v>
      </c>
      <c r="M4755" s="22">
        <v>34</v>
      </c>
      <c r="N4755" s="22">
        <v>3010</v>
      </c>
      <c r="O4755" s="22" t="s">
        <v>45</v>
      </c>
      <c r="P4755" s="22" t="s">
        <v>44</v>
      </c>
      <c r="Q4755" s="75">
        <v>984.3</v>
      </c>
      <c r="R4755" s="73">
        <v>0</v>
      </c>
      <c r="S4755" s="73">
        <v>683.06</v>
      </c>
    </row>
    <row r="4756" spans="1:19" x14ac:dyDescent="0.35">
      <c r="A4756" s="72">
        <v>41441</v>
      </c>
      <c r="B4756" s="22" t="s">
        <v>99</v>
      </c>
      <c r="C4756" s="72" t="s">
        <v>61</v>
      </c>
      <c r="D4756" s="60">
        <v>3275</v>
      </c>
      <c r="E4756" s="22">
        <v>45</v>
      </c>
      <c r="F4756" s="49" t="s">
        <v>11</v>
      </c>
      <c r="G4756" s="49" t="s">
        <v>6</v>
      </c>
      <c r="H4756" s="73">
        <v>38.950000000000003</v>
      </c>
      <c r="I4756" s="73" t="s">
        <v>81</v>
      </c>
      <c r="J4756" s="74">
        <v>0</v>
      </c>
      <c r="K4756" s="73">
        <v>38.950000000000003</v>
      </c>
      <c r="L4756" s="73">
        <v>22.33</v>
      </c>
      <c r="M4756" s="22">
        <v>7</v>
      </c>
      <c r="N4756" s="22">
        <v>3010</v>
      </c>
      <c r="O4756" s="22" t="s">
        <v>45</v>
      </c>
      <c r="P4756" s="22" t="s">
        <v>44</v>
      </c>
      <c r="Q4756" s="75">
        <v>272.65000000000003</v>
      </c>
      <c r="R4756" s="73">
        <v>0</v>
      </c>
      <c r="S4756" s="73">
        <v>116.34000000000003</v>
      </c>
    </row>
    <row r="4757" spans="1:19" x14ac:dyDescent="0.35">
      <c r="A4757" s="72">
        <v>41441</v>
      </c>
      <c r="B4757" s="22" t="s">
        <v>99</v>
      </c>
      <c r="C4757" s="72" t="s">
        <v>61</v>
      </c>
      <c r="D4757" s="60">
        <v>3276</v>
      </c>
      <c r="E4757" s="22">
        <v>28</v>
      </c>
      <c r="F4757" s="49" t="s">
        <v>9</v>
      </c>
      <c r="G4757" s="49" t="s">
        <v>6</v>
      </c>
      <c r="H4757" s="73">
        <v>0.95</v>
      </c>
      <c r="I4757" s="73" t="s">
        <v>78</v>
      </c>
      <c r="J4757" s="74">
        <v>0</v>
      </c>
      <c r="K4757" s="73">
        <v>0.95</v>
      </c>
      <c r="L4757" s="73">
        <v>0.5</v>
      </c>
      <c r="M4757" s="22">
        <v>6</v>
      </c>
      <c r="N4757" s="22">
        <v>3029</v>
      </c>
      <c r="O4757" s="22" t="s">
        <v>46</v>
      </c>
      <c r="P4757" s="22" t="s">
        <v>23</v>
      </c>
      <c r="Q4757" s="75">
        <v>5.6999999999999993</v>
      </c>
      <c r="R4757" s="73">
        <v>0</v>
      </c>
      <c r="S4757" s="73">
        <v>2.6999999999999997</v>
      </c>
    </row>
    <row r="4758" spans="1:19" x14ac:dyDescent="0.35">
      <c r="A4758" s="72">
        <v>41441</v>
      </c>
      <c r="B4758" s="22" t="s">
        <v>99</v>
      </c>
      <c r="C4758" s="72" t="s">
        <v>61</v>
      </c>
      <c r="D4758" s="60">
        <v>3277</v>
      </c>
      <c r="E4758" s="22">
        <v>42</v>
      </c>
      <c r="F4758" s="49" t="s">
        <v>11</v>
      </c>
      <c r="G4758" s="49" t="s">
        <v>6</v>
      </c>
      <c r="H4758" s="73">
        <v>35.950000000000003</v>
      </c>
      <c r="I4758" s="73" t="s">
        <v>81</v>
      </c>
      <c r="J4758" s="74">
        <v>0</v>
      </c>
      <c r="K4758" s="73">
        <v>35.950000000000003</v>
      </c>
      <c r="L4758" s="73">
        <v>20.25</v>
      </c>
      <c r="M4758" s="22">
        <v>2</v>
      </c>
      <c r="N4758" s="22">
        <v>3014</v>
      </c>
      <c r="O4758" s="22" t="s">
        <v>24</v>
      </c>
      <c r="P4758" s="22" t="s">
        <v>25</v>
      </c>
      <c r="Q4758" s="75">
        <v>71.900000000000006</v>
      </c>
      <c r="R4758" s="73">
        <v>0</v>
      </c>
      <c r="S4758" s="73">
        <v>31.400000000000006</v>
      </c>
    </row>
    <row r="4759" spans="1:19" x14ac:dyDescent="0.35">
      <c r="A4759" s="72">
        <v>41441</v>
      </c>
      <c r="B4759" s="22" t="s">
        <v>99</v>
      </c>
      <c r="C4759" s="72" t="s">
        <v>61</v>
      </c>
      <c r="D4759" s="60">
        <v>3278</v>
      </c>
      <c r="E4759" s="22">
        <v>9</v>
      </c>
      <c r="F4759" s="49" t="s">
        <v>10</v>
      </c>
      <c r="G4759" s="49" t="s">
        <v>6</v>
      </c>
      <c r="H4759" s="73">
        <v>48.95</v>
      </c>
      <c r="I4759" s="73" t="s">
        <v>82</v>
      </c>
      <c r="J4759" s="74">
        <v>0</v>
      </c>
      <c r="K4759" s="73">
        <v>48.95</v>
      </c>
      <c r="L4759" s="73">
        <v>24.52</v>
      </c>
      <c r="M4759" s="22">
        <v>34</v>
      </c>
      <c r="N4759" s="22">
        <v>3018</v>
      </c>
      <c r="O4759" s="22" t="s">
        <v>49</v>
      </c>
      <c r="P4759" s="22" t="s">
        <v>41</v>
      </c>
      <c r="Q4759" s="75">
        <v>1664.3000000000002</v>
      </c>
      <c r="R4759" s="73">
        <v>0</v>
      </c>
      <c r="S4759" s="73">
        <v>830.62000000000012</v>
      </c>
    </row>
    <row r="4760" spans="1:19" x14ac:dyDescent="0.35">
      <c r="A4760" s="72">
        <v>41441</v>
      </c>
      <c r="B4760" s="22" t="s">
        <v>99</v>
      </c>
      <c r="C4760" s="72" t="s">
        <v>61</v>
      </c>
      <c r="D4760" s="60">
        <v>3279</v>
      </c>
      <c r="E4760" s="22">
        <v>44</v>
      </c>
      <c r="F4760" s="49" t="s">
        <v>11</v>
      </c>
      <c r="G4760" s="49" t="s">
        <v>6</v>
      </c>
      <c r="H4760" s="73">
        <v>38.950000000000003</v>
      </c>
      <c r="I4760" s="73" t="s">
        <v>81</v>
      </c>
      <c r="J4760" s="74">
        <v>0.1</v>
      </c>
      <c r="K4760" s="73">
        <v>35.06</v>
      </c>
      <c r="L4760" s="73">
        <v>24.76</v>
      </c>
      <c r="M4760" s="22">
        <v>17</v>
      </c>
      <c r="N4760" s="22">
        <v>3028</v>
      </c>
      <c r="O4760" s="22" t="s">
        <v>39</v>
      </c>
      <c r="P4760" s="22" t="s">
        <v>27</v>
      </c>
      <c r="Q4760" s="75">
        <v>596.02</v>
      </c>
      <c r="R4760" s="73">
        <v>3.8900000000000006</v>
      </c>
      <c r="S4760" s="73">
        <v>175.10000000000002</v>
      </c>
    </row>
    <row r="4761" spans="1:19" x14ac:dyDescent="0.35">
      <c r="A4761" s="72">
        <v>41441</v>
      </c>
      <c r="B4761" s="22" t="s">
        <v>99</v>
      </c>
      <c r="C4761" s="72" t="s">
        <v>61</v>
      </c>
      <c r="D4761" s="60">
        <v>3280</v>
      </c>
      <c r="E4761" s="22">
        <v>36</v>
      </c>
      <c r="F4761" s="49" t="s">
        <v>9</v>
      </c>
      <c r="G4761" s="49" t="s">
        <v>6</v>
      </c>
      <c r="H4761" s="73">
        <v>26.95</v>
      </c>
      <c r="I4761" s="73" t="s">
        <v>80</v>
      </c>
      <c r="J4761" s="74">
        <v>0</v>
      </c>
      <c r="K4761" s="73">
        <v>26.95</v>
      </c>
      <c r="L4761" s="73">
        <v>12.53</v>
      </c>
      <c r="M4761" s="22">
        <v>39</v>
      </c>
      <c r="N4761" s="22">
        <v>3015</v>
      </c>
      <c r="O4761" s="22" t="s">
        <v>37</v>
      </c>
      <c r="P4761" s="22" t="s">
        <v>29</v>
      </c>
      <c r="Q4761" s="75">
        <v>1051.05</v>
      </c>
      <c r="R4761" s="73">
        <v>0</v>
      </c>
      <c r="S4761" s="73">
        <v>562.38</v>
      </c>
    </row>
    <row r="4762" spans="1:19" x14ac:dyDescent="0.35">
      <c r="A4762" s="72">
        <v>41441</v>
      </c>
      <c r="B4762" s="22" t="s">
        <v>99</v>
      </c>
      <c r="C4762" s="72" t="s">
        <v>61</v>
      </c>
      <c r="D4762" s="60">
        <v>3280</v>
      </c>
      <c r="E4762" s="22">
        <v>38</v>
      </c>
      <c r="F4762" s="49" t="s">
        <v>9</v>
      </c>
      <c r="G4762" s="49" t="s">
        <v>6</v>
      </c>
      <c r="H4762" s="73">
        <v>24.95</v>
      </c>
      <c r="I4762" s="73" t="s">
        <v>80</v>
      </c>
      <c r="J4762" s="74">
        <v>0.1</v>
      </c>
      <c r="K4762" s="73">
        <v>22.46</v>
      </c>
      <c r="L4762" s="73">
        <v>11.48</v>
      </c>
      <c r="M4762" s="22">
        <v>6</v>
      </c>
      <c r="N4762" s="22">
        <v>3015</v>
      </c>
      <c r="O4762" s="22" t="s">
        <v>37</v>
      </c>
      <c r="P4762" s="22" t="s">
        <v>29</v>
      </c>
      <c r="Q4762" s="75">
        <v>134.76</v>
      </c>
      <c r="R4762" s="73">
        <v>2.4899999999999984</v>
      </c>
      <c r="S4762" s="73">
        <v>65.88</v>
      </c>
    </row>
    <row r="4763" spans="1:19" x14ac:dyDescent="0.35">
      <c r="A4763" s="72">
        <v>41441</v>
      </c>
      <c r="B4763" s="22" t="s">
        <v>99</v>
      </c>
      <c r="C4763" s="72" t="s">
        <v>61</v>
      </c>
      <c r="D4763" s="60">
        <v>3281</v>
      </c>
      <c r="E4763" s="22">
        <v>2</v>
      </c>
      <c r="F4763" s="49" t="s">
        <v>10</v>
      </c>
      <c r="G4763" s="49" t="s">
        <v>6</v>
      </c>
      <c r="H4763" s="73">
        <v>44.95</v>
      </c>
      <c r="I4763" s="73" t="s">
        <v>82</v>
      </c>
      <c r="J4763" s="74">
        <v>0</v>
      </c>
      <c r="K4763" s="73">
        <v>44.95</v>
      </c>
      <c r="L4763" s="73">
        <v>27.95</v>
      </c>
      <c r="M4763" s="22">
        <v>12</v>
      </c>
      <c r="N4763" s="22">
        <v>3012</v>
      </c>
      <c r="O4763" s="22" t="s">
        <v>36</v>
      </c>
      <c r="P4763" s="22" t="s">
        <v>34</v>
      </c>
      <c r="Q4763" s="75">
        <v>539.40000000000009</v>
      </c>
      <c r="R4763" s="73">
        <v>0</v>
      </c>
      <c r="S4763" s="73">
        <v>204.00000000000006</v>
      </c>
    </row>
    <row r="4764" spans="1:19" x14ac:dyDescent="0.35">
      <c r="A4764" s="72">
        <v>41441</v>
      </c>
      <c r="B4764" s="22" t="s">
        <v>99</v>
      </c>
      <c r="C4764" s="72" t="s">
        <v>61</v>
      </c>
      <c r="D4764" s="60">
        <v>3282</v>
      </c>
      <c r="E4764" s="22">
        <v>6</v>
      </c>
      <c r="F4764" s="49" t="s">
        <v>11</v>
      </c>
      <c r="G4764" s="49" t="s">
        <v>6</v>
      </c>
      <c r="H4764" s="73">
        <v>55.95</v>
      </c>
      <c r="I4764" s="73" t="s">
        <v>83</v>
      </c>
      <c r="J4764" s="74">
        <v>0.1</v>
      </c>
      <c r="K4764" s="73">
        <v>50.36</v>
      </c>
      <c r="L4764" s="73">
        <v>16.059999999999999</v>
      </c>
      <c r="M4764" s="22">
        <v>36</v>
      </c>
      <c r="N4764" s="22">
        <v>3020</v>
      </c>
      <c r="O4764" s="22" t="s">
        <v>26</v>
      </c>
      <c r="P4764" s="22" t="s">
        <v>27</v>
      </c>
      <c r="Q4764" s="75">
        <v>1812.96</v>
      </c>
      <c r="R4764" s="73">
        <v>5.5900000000000034</v>
      </c>
      <c r="S4764" s="73">
        <v>1234.8</v>
      </c>
    </row>
    <row r="4765" spans="1:19" x14ac:dyDescent="0.35">
      <c r="A4765" s="72">
        <v>41441</v>
      </c>
      <c r="B4765" s="22" t="s">
        <v>99</v>
      </c>
      <c r="C4765" s="72" t="s">
        <v>61</v>
      </c>
      <c r="D4765" s="60">
        <v>3283</v>
      </c>
      <c r="E4765" s="22">
        <v>16</v>
      </c>
      <c r="F4765" s="49" t="s">
        <v>9</v>
      </c>
      <c r="G4765" s="49" t="s">
        <v>6</v>
      </c>
      <c r="H4765" s="73">
        <v>27.95</v>
      </c>
      <c r="I4765" s="73" t="s">
        <v>80</v>
      </c>
      <c r="J4765" s="74">
        <v>0</v>
      </c>
      <c r="K4765" s="73">
        <v>27.95</v>
      </c>
      <c r="L4765" s="73">
        <v>15.85</v>
      </c>
      <c r="M4765" s="22">
        <v>4</v>
      </c>
      <c r="N4765" s="22">
        <v>3013</v>
      </c>
      <c r="O4765" s="22" t="s">
        <v>33</v>
      </c>
      <c r="P4765" s="22" t="s">
        <v>34</v>
      </c>
      <c r="Q4765" s="75">
        <v>111.8</v>
      </c>
      <c r="R4765" s="73">
        <v>0</v>
      </c>
      <c r="S4765" s="73">
        <v>48.4</v>
      </c>
    </row>
    <row r="4766" spans="1:19" x14ac:dyDescent="0.35">
      <c r="A4766" s="72">
        <v>41441</v>
      </c>
      <c r="B4766" s="22" t="s">
        <v>99</v>
      </c>
      <c r="C4766" s="72" t="s">
        <v>61</v>
      </c>
      <c r="D4766" s="60">
        <v>3284</v>
      </c>
      <c r="E4766" s="22">
        <v>25</v>
      </c>
      <c r="F4766" s="49" t="s">
        <v>11</v>
      </c>
      <c r="G4766" s="49" t="s">
        <v>6</v>
      </c>
      <c r="H4766" s="73">
        <v>0.95</v>
      </c>
      <c r="I4766" s="73" t="s">
        <v>78</v>
      </c>
      <c r="J4766" s="74">
        <v>0</v>
      </c>
      <c r="K4766" s="73">
        <v>0.95</v>
      </c>
      <c r="L4766" s="73">
        <v>0.35</v>
      </c>
      <c r="M4766" s="22">
        <v>6</v>
      </c>
      <c r="N4766" s="22">
        <v>3013</v>
      </c>
      <c r="O4766" s="22" t="s">
        <v>33</v>
      </c>
      <c r="P4766" s="22" t="s">
        <v>34</v>
      </c>
      <c r="Q4766" s="75">
        <v>5.6999999999999993</v>
      </c>
      <c r="R4766" s="73">
        <v>0</v>
      </c>
      <c r="S4766" s="73">
        <v>3.5999999999999996</v>
      </c>
    </row>
    <row r="4767" spans="1:19" x14ac:dyDescent="0.35">
      <c r="A4767" s="72">
        <v>41441</v>
      </c>
      <c r="B4767" s="22" t="s">
        <v>99</v>
      </c>
      <c r="C4767" s="72" t="s">
        <v>61</v>
      </c>
      <c r="D4767" s="60">
        <v>3284</v>
      </c>
      <c r="E4767" s="22">
        <v>42</v>
      </c>
      <c r="F4767" s="49" t="s">
        <v>11</v>
      </c>
      <c r="G4767" s="49" t="s">
        <v>6</v>
      </c>
      <c r="H4767" s="73">
        <v>35.950000000000003</v>
      </c>
      <c r="I4767" s="73" t="s">
        <v>81</v>
      </c>
      <c r="J4767" s="74">
        <v>0.1</v>
      </c>
      <c r="K4767" s="73">
        <v>32.36</v>
      </c>
      <c r="L4767" s="73">
        <v>20.25</v>
      </c>
      <c r="M4767" s="22">
        <v>1</v>
      </c>
      <c r="N4767" s="22">
        <v>3013</v>
      </c>
      <c r="O4767" s="22" t="s">
        <v>33</v>
      </c>
      <c r="P4767" s="22" t="s">
        <v>34</v>
      </c>
      <c r="Q4767" s="75">
        <v>32.36</v>
      </c>
      <c r="R4767" s="73">
        <v>3.5900000000000034</v>
      </c>
      <c r="S4767" s="73">
        <v>12.11</v>
      </c>
    </row>
    <row r="4768" spans="1:19" x14ac:dyDescent="0.35">
      <c r="A4768" s="72">
        <v>41441</v>
      </c>
      <c r="B4768" s="22" t="s">
        <v>99</v>
      </c>
      <c r="C4768" s="72" t="s">
        <v>61</v>
      </c>
      <c r="D4768" s="60">
        <v>3285</v>
      </c>
      <c r="E4768" s="22">
        <v>25</v>
      </c>
      <c r="F4768" s="49" t="s">
        <v>10</v>
      </c>
      <c r="G4768" s="49" t="s">
        <v>6</v>
      </c>
      <c r="H4768" s="73">
        <v>0.95</v>
      </c>
      <c r="I4768" s="73" t="s">
        <v>78</v>
      </c>
      <c r="J4768" s="74">
        <v>0.1</v>
      </c>
      <c r="K4768" s="73">
        <v>0.86</v>
      </c>
      <c r="L4768" s="73">
        <v>0.35</v>
      </c>
      <c r="M4768" s="22">
        <v>25</v>
      </c>
      <c r="N4768" s="22">
        <v>3022</v>
      </c>
      <c r="O4768" s="22" t="s">
        <v>43</v>
      </c>
      <c r="P4768" s="22" t="s">
        <v>44</v>
      </c>
      <c r="Q4768" s="75">
        <v>21.5</v>
      </c>
      <c r="R4768" s="73">
        <v>8.9999999999999969E-2</v>
      </c>
      <c r="S4768" s="73">
        <v>12.75</v>
      </c>
    </row>
    <row r="4769" spans="1:19" x14ac:dyDescent="0.35">
      <c r="A4769" s="72">
        <v>41441</v>
      </c>
      <c r="B4769" s="22" t="s">
        <v>99</v>
      </c>
      <c r="C4769" s="72" t="s">
        <v>61</v>
      </c>
      <c r="D4769" s="60">
        <v>3286</v>
      </c>
      <c r="E4769" s="22">
        <v>31</v>
      </c>
      <c r="F4769" s="49" t="s">
        <v>9</v>
      </c>
      <c r="G4769" s="49" t="s">
        <v>6</v>
      </c>
      <c r="H4769" s="73">
        <v>0.95</v>
      </c>
      <c r="I4769" s="73" t="s">
        <v>78</v>
      </c>
      <c r="J4769" s="74">
        <v>0</v>
      </c>
      <c r="K4769" s="73">
        <v>0.95</v>
      </c>
      <c r="L4769" s="73">
        <v>0.34</v>
      </c>
      <c r="M4769" s="22">
        <v>12</v>
      </c>
      <c r="N4769" s="22">
        <v>3011</v>
      </c>
      <c r="O4769" s="22" t="s">
        <v>52</v>
      </c>
      <c r="P4769" s="22" t="s">
        <v>31</v>
      </c>
      <c r="Q4769" s="75">
        <v>11.399999999999999</v>
      </c>
      <c r="R4769" s="73">
        <v>0</v>
      </c>
      <c r="S4769" s="73">
        <v>7.3199999999999985</v>
      </c>
    </row>
    <row r="4770" spans="1:19" x14ac:dyDescent="0.35">
      <c r="A4770" s="72">
        <v>41441</v>
      </c>
      <c r="B4770" s="22" t="s">
        <v>99</v>
      </c>
      <c r="C4770" s="72" t="s">
        <v>61</v>
      </c>
      <c r="D4770" s="60">
        <v>3287</v>
      </c>
      <c r="E4770" s="22">
        <v>26</v>
      </c>
      <c r="F4770" s="49" t="s">
        <v>10</v>
      </c>
      <c r="G4770" s="49" t="s">
        <v>6</v>
      </c>
      <c r="H4770" s="73">
        <v>0.95</v>
      </c>
      <c r="I4770" s="73" t="s">
        <v>78</v>
      </c>
      <c r="J4770" s="74">
        <v>0</v>
      </c>
      <c r="K4770" s="73">
        <v>0.95</v>
      </c>
      <c r="L4770" s="73">
        <v>0.42</v>
      </c>
      <c r="M4770" s="22">
        <v>24</v>
      </c>
      <c r="N4770" s="22">
        <v>3023</v>
      </c>
      <c r="O4770" s="22" t="s">
        <v>38</v>
      </c>
      <c r="P4770" s="22" t="s">
        <v>23</v>
      </c>
      <c r="Q4770" s="75">
        <v>22.799999999999997</v>
      </c>
      <c r="R4770" s="73">
        <v>0</v>
      </c>
      <c r="S4770" s="73">
        <v>12.72</v>
      </c>
    </row>
    <row r="4771" spans="1:19" x14ac:dyDescent="0.35">
      <c r="A4771" s="72">
        <v>41441</v>
      </c>
      <c r="B4771" s="22" t="s">
        <v>99</v>
      </c>
      <c r="C4771" s="72" t="s">
        <v>61</v>
      </c>
      <c r="D4771" s="60">
        <v>3287</v>
      </c>
      <c r="E4771" s="22">
        <v>50</v>
      </c>
      <c r="F4771" s="49" t="s">
        <v>10</v>
      </c>
      <c r="G4771" s="49" t="s">
        <v>6</v>
      </c>
      <c r="H4771" s="73">
        <v>24.95</v>
      </c>
      <c r="I4771" s="73" t="s">
        <v>80</v>
      </c>
      <c r="J4771" s="74">
        <v>0</v>
      </c>
      <c r="K4771" s="73">
        <v>24.95</v>
      </c>
      <c r="L4771" s="73">
        <v>12.14</v>
      </c>
      <c r="M4771" s="22">
        <v>2</v>
      </c>
      <c r="N4771" s="22">
        <v>3023</v>
      </c>
      <c r="O4771" s="22" t="s">
        <v>38</v>
      </c>
      <c r="P4771" s="22" t="s">
        <v>23</v>
      </c>
      <c r="Q4771" s="75">
        <v>49.9</v>
      </c>
      <c r="R4771" s="73">
        <v>0</v>
      </c>
      <c r="S4771" s="73">
        <v>25.619999999999997</v>
      </c>
    </row>
    <row r="4772" spans="1:19" x14ac:dyDescent="0.35">
      <c r="A4772" s="72">
        <v>41442</v>
      </c>
      <c r="B4772" s="22" t="s">
        <v>100</v>
      </c>
      <c r="C4772" s="72" t="s">
        <v>61</v>
      </c>
      <c r="D4772" s="60">
        <v>3288</v>
      </c>
      <c r="E4772" s="22">
        <v>33</v>
      </c>
      <c r="F4772" s="49" t="s">
        <v>9</v>
      </c>
      <c r="G4772" s="49" t="s">
        <v>6</v>
      </c>
      <c r="H4772" s="73">
        <v>19.95</v>
      </c>
      <c r="I4772" s="73" t="s">
        <v>79</v>
      </c>
      <c r="J4772" s="74">
        <v>0</v>
      </c>
      <c r="K4772" s="73">
        <v>19.95</v>
      </c>
      <c r="L4772" s="73">
        <v>9.7799999999999994</v>
      </c>
      <c r="M4772" s="22">
        <v>6</v>
      </c>
      <c r="N4772" s="22">
        <v>3020</v>
      </c>
      <c r="O4772" s="22" t="s">
        <v>26</v>
      </c>
      <c r="P4772" s="22" t="s">
        <v>27</v>
      </c>
      <c r="Q4772" s="75">
        <v>119.69999999999999</v>
      </c>
      <c r="R4772" s="73">
        <v>0</v>
      </c>
      <c r="S4772" s="73">
        <v>61.019999999999996</v>
      </c>
    </row>
    <row r="4773" spans="1:19" x14ac:dyDescent="0.35">
      <c r="A4773" s="72">
        <v>41442</v>
      </c>
      <c r="B4773" s="22" t="s">
        <v>100</v>
      </c>
      <c r="C4773" s="72" t="s">
        <v>61</v>
      </c>
      <c r="D4773" s="60">
        <v>3289</v>
      </c>
      <c r="E4773" s="22">
        <v>2</v>
      </c>
      <c r="F4773" s="49" t="s">
        <v>7</v>
      </c>
      <c r="G4773" s="49" t="s">
        <v>6</v>
      </c>
      <c r="H4773" s="73">
        <v>44.95</v>
      </c>
      <c r="I4773" s="73" t="s">
        <v>82</v>
      </c>
      <c r="J4773" s="74">
        <v>0</v>
      </c>
      <c r="K4773" s="73">
        <v>44.95</v>
      </c>
      <c r="L4773" s="73">
        <v>27.95</v>
      </c>
      <c r="M4773" s="22">
        <v>12</v>
      </c>
      <c r="N4773" s="22">
        <v>3022</v>
      </c>
      <c r="O4773" s="22" t="s">
        <v>43</v>
      </c>
      <c r="P4773" s="22" t="s">
        <v>44</v>
      </c>
      <c r="Q4773" s="75">
        <v>539.40000000000009</v>
      </c>
      <c r="R4773" s="73">
        <v>0</v>
      </c>
      <c r="S4773" s="73">
        <v>204.00000000000006</v>
      </c>
    </row>
    <row r="4774" spans="1:19" x14ac:dyDescent="0.35">
      <c r="A4774" s="72">
        <v>41442</v>
      </c>
      <c r="B4774" s="22" t="s">
        <v>100</v>
      </c>
      <c r="C4774" s="72" t="s">
        <v>61</v>
      </c>
      <c r="D4774" s="60">
        <v>3290</v>
      </c>
      <c r="E4774" s="22">
        <v>1</v>
      </c>
      <c r="F4774" s="49" t="s">
        <v>9</v>
      </c>
      <c r="G4774" s="49" t="s">
        <v>6</v>
      </c>
      <c r="H4774" s="73">
        <v>43.95</v>
      </c>
      <c r="I4774" s="73" t="s">
        <v>82</v>
      </c>
      <c r="J4774" s="74">
        <v>0</v>
      </c>
      <c r="K4774" s="73">
        <v>43.95</v>
      </c>
      <c r="L4774" s="73">
        <v>25.6</v>
      </c>
      <c r="M4774" s="22">
        <v>20</v>
      </c>
      <c r="N4774" s="22">
        <v>3012</v>
      </c>
      <c r="O4774" s="22" t="s">
        <v>36</v>
      </c>
      <c r="P4774" s="22" t="s">
        <v>34</v>
      </c>
      <c r="Q4774" s="75">
        <v>879</v>
      </c>
      <c r="R4774" s="73">
        <v>0</v>
      </c>
      <c r="S4774" s="73">
        <v>367</v>
      </c>
    </row>
    <row r="4775" spans="1:19" x14ac:dyDescent="0.35">
      <c r="A4775" s="72">
        <v>41443</v>
      </c>
      <c r="B4775" s="22" t="s">
        <v>101</v>
      </c>
      <c r="C4775" s="72" t="s">
        <v>61</v>
      </c>
      <c r="D4775" s="60">
        <v>3291</v>
      </c>
      <c r="E4775" s="22">
        <v>47</v>
      </c>
      <c r="F4775" s="49" t="s">
        <v>11</v>
      </c>
      <c r="G4775" s="49" t="s">
        <v>5</v>
      </c>
      <c r="H4775" s="73">
        <v>28.95</v>
      </c>
      <c r="I4775" s="73" t="s">
        <v>80</v>
      </c>
      <c r="J4775" s="74">
        <v>0</v>
      </c>
      <c r="K4775" s="73">
        <v>28.95</v>
      </c>
      <c r="L4775" s="73">
        <v>8.86</v>
      </c>
      <c r="M4775" s="22">
        <v>4</v>
      </c>
      <c r="N4775" s="22">
        <v>3012</v>
      </c>
      <c r="O4775" s="22" t="s">
        <v>36</v>
      </c>
      <c r="P4775" s="22" t="s">
        <v>34</v>
      </c>
      <c r="Q4775" s="75">
        <v>115.8</v>
      </c>
      <c r="R4775" s="73">
        <v>0</v>
      </c>
      <c r="S4775" s="73">
        <v>80.36</v>
      </c>
    </row>
    <row r="4776" spans="1:19" x14ac:dyDescent="0.35">
      <c r="A4776" s="72">
        <v>41443</v>
      </c>
      <c r="B4776" s="22" t="s">
        <v>101</v>
      </c>
      <c r="C4776" s="72" t="s">
        <v>61</v>
      </c>
      <c r="D4776" s="60">
        <v>3292</v>
      </c>
      <c r="E4776" s="22">
        <v>7</v>
      </c>
      <c r="F4776" s="49" t="s">
        <v>10</v>
      </c>
      <c r="G4776" s="49" t="s">
        <v>5</v>
      </c>
      <c r="H4776" s="73">
        <v>20.95</v>
      </c>
      <c r="I4776" s="73" t="s">
        <v>80</v>
      </c>
      <c r="J4776" s="74">
        <v>0</v>
      </c>
      <c r="K4776" s="73">
        <v>20.95</v>
      </c>
      <c r="L4776" s="73">
        <v>10.039999999999999</v>
      </c>
      <c r="M4776" s="22">
        <v>14</v>
      </c>
      <c r="N4776" s="22">
        <v>3033</v>
      </c>
      <c r="O4776" s="22" t="s">
        <v>22</v>
      </c>
      <c r="P4776" s="22" t="s">
        <v>23</v>
      </c>
      <c r="Q4776" s="75">
        <v>293.3</v>
      </c>
      <c r="R4776" s="73">
        <v>0</v>
      </c>
      <c r="S4776" s="73">
        <v>152.74</v>
      </c>
    </row>
    <row r="4777" spans="1:19" x14ac:dyDescent="0.35">
      <c r="A4777" s="72">
        <v>41443</v>
      </c>
      <c r="B4777" s="22" t="s">
        <v>101</v>
      </c>
      <c r="C4777" s="72" t="s">
        <v>61</v>
      </c>
      <c r="D4777" s="60">
        <v>3292</v>
      </c>
      <c r="E4777" s="22">
        <v>24</v>
      </c>
      <c r="F4777" s="49" t="s">
        <v>10</v>
      </c>
      <c r="G4777" s="49" t="s">
        <v>5</v>
      </c>
      <c r="H4777" s="73">
        <v>27.95</v>
      </c>
      <c r="I4777" s="73" t="s">
        <v>80</v>
      </c>
      <c r="J4777" s="74">
        <v>0</v>
      </c>
      <c r="K4777" s="73">
        <v>27.95</v>
      </c>
      <c r="L4777" s="73">
        <v>16.8</v>
      </c>
      <c r="M4777" s="22">
        <v>29</v>
      </c>
      <c r="N4777" s="22">
        <v>3033</v>
      </c>
      <c r="O4777" s="22" t="s">
        <v>22</v>
      </c>
      <c r="P4777" s="22" t="s">
        <v>23</v>
      </c>
      <c r="Q4777" s="75">
        <v>810.55</v>
      </c>
      <c r="R4777" s="73">
        <v>0</v>
      </c>
      <c r="S4777" s="73">
        <v>323.34999999999997</v>
      </c>
    </row>
    <row r="4778" spans="1:19" x14ac:dyDescent="0.35">
      <c r="A4778" s="72">
        <v>41443</v>
      </c>
      <c r="B4778" s="22" t="s">
        <v>101</v>
      </c>
      <c r="C4778" s="72" t="s">
        <v>61</v>
      </c>
      <c r="D4778" s="60">
        <v>3293</v>
      </c>
      <c r="E4778" s="22">
        <v>35</v>
      </c>
      <c r="F4778" s="49" t="s">
        <v>10</v>
      </c>
      <c r="G4778" s="49" t="s">
        <v>5</v>
      </c>
      <c r="H4778" s="73">
        <v>0.95</v>
      </c>
      <c r="I4778" s="73" t="s">
        <v>78</v>
      </c>
      <c r="J4778" s="74">
        <v>0.1</v>
      </c>
      <c r="K4778" s="73">
        <v>0.86</v>
      </c>
      <c r="L4778" s="73">
        <v>0.47</v>
      </c>
      <c r="M4778" s="22">
        <v>22</v>
      </c>
      <c r="N4778" s="22">
        <v>3015</v>
      </c>
      <c r="O4778" s="22" t="s">
        <v>37</v>
      </c>
      <c r="P4778" s="22" t="s">
        <v>29</v>
      </c>
      <c r="Q4778" s="75">
        <v>18.919999999999998</v>
      </c>
      <c r="R4778" s="73">
        <v>8.9999999999999969E-2</v>
      </c>
      <c r="S4778" s="73">
        <v>8.58</v>
      </c>
    </row>
    <row r="4779" spans="1:19" x14ac:dyDescent="0.35">
      <c r="A4779" s="72">
        <v>41443</v>
      </c>
      <c r="B4779" s="22" t="s">
        <v>101</v>
      </c>
      <c r="C4779" s="72" t="s">
        <v>61</v>
      </c>
      <c r="D4779" s="60">
        <v>3294</v>
      </c>
      <c r="E4779" s="22">
        <v>43</v>
      </c>
      <c r="F4779" s="49" t="s">
        <v>11</v>
      </c>
      <c r="G4779" s="49" t="s">
        <v>5</v>
      </c>
      <c r="H4779" s="73">
        <v>11.95</v>
      </c>
      <c r="I4779" s="73" t="s">
        <v>79</v>
      </c>
      <c r="J4779" s="74">
        <v>0</v>
      </c>
      <c r="K4779" s="73">
        <v>11.95</v>
      </c>
      <c r="L4779" s="73">
        <v>3.32</v>
      </c>
      <c r="M4779" s="22">
        <v>8</v>
      </c>
      <c r="N4779" s="22">
        <v>3026</v>
      </c>
      <c r="O4779" s="22" t="s">
        <v>51</v>
      </c>
      <c r="P4779" s="22" t="s">
        <v>41</v>
      </c>
      <c r="Q4779" s="75">
        <v>95.6</v>
      </c>
      <c r="R4779" s="73">
        <v>0</v>
      </c>
      <c r="S4779" s="73">
        <v>69.039999999999992</v>
      </c>
    </row>
    <row r="4780" spans="1:19" x14ac:dyDescent="0.35">
      <c r="A4780" s="72">
        <v>41443</v>
      </c>
      <c r="B4780" s="22" t="s">
        <v>101</v>
      </c>
      <c r="C4780" s="72" t="s">
        <v>61</v>
      </c>
      <c r="D4780" s="60">
        <v>3295</v>
      </c>
      <c r="E4780" s="22">
        <v>9</v>
      </c>
      <c r="F4780" s="49" t="s">
        <v>10</v>
      </c>
      <c r="G4780" s="49" t="s">
        <v>5</v>
      </c>
      <c r="H4780" s="73">
        <v>48.95</v>
      </c>
      <c r="I4780" s="73" t="s">
        <v>82</v>
      </c>
      <c r="J4780" s="74">
        <v>0</v>
      </c>
      <c r="K4780" s="73">
        <v>48.95</v>
      </c>
      <c r="L4780" s="73">
        <v>24.52</v>
      </c>
      <c r="M4780" s="22">
        <v>27</v>
      </c>
      <c r="N4780" s="22">
        <v>3024</v>
      </c>
      <c r="O4780" s="22" t="s">
        <v>47</v>
      </c>
      <c r="P4780" s="22" t="s">
        <v>41</v>
      </c>
      <c r="Q4780" s="75">
        <v>1321.65</v>
      </c>
      <c r="R4780" s="73">
        <v>0</v>
      </c>
      <c r="S4780" s="73">
        <v>659.61000000000013</v>
      </c>
    </row>
    <row r="4781" spans="1:19" x14ac:dyDescent="0.35">
      <c r="A4781" s="72">
        <v>41443</v>
      </c>
      <c r="B4781" s="22" t="s">
        <v>101</v>
      </c>
      <c r="C4781" s="72" t="s">
        <v>61</v>
      </c>
      <c r="D4781" s="60">
        <v>3296</v>
      </c>
      <c r="E4781" s="22">
        <v>4</v>
      </c>
      <c r="F4781" s="49" t="s">
        <v>11</v>
      </c>
      <c r="G4781" s="49" t="s">
        <v>5</v>
      </c>
      <c r="H4781" s="73">
        <v>73.95</v>
      </c>
      <c r="I4781" s="73" t="s">
        <v>83</v>
      </c>
      <c r="J4781" s="74">
        <v>0</v>
      </c>
      <c r="K4781" s="73">
        <v>73.95</v>
      </c>
      <c r="L4781" s="73">
        <v>38.86</v>
      </c>
      <c r="M4781" s="22">
        <v>1</v>
      </c>
      <c r="N4781" s="22">
        <v>3025</v>
      </c>
      <c r="O4781" s="22" t="s">
        <v>35</v>
      </c>
      <c r="P4781" s="22" t="s">
        <v>31</v>
      </c>
      <c r="Q4781" s="75">
        <v>73.95</v>
      </c>
      <c r="R4781" s="73">
        <v>0</v>
      </c>
      <c r="S4781" s="73">
        <v>35.090000000000003</v>
      </c>
    </row>
    <row r="4782" spans="1:19" x14ac:dyDescent="0.35">
      <c r="A4782" s="72">
        <v>41443</v>
      </c>
      <c r="B4782" s="22" t="s">
        <v>101</v>
      </c>
      <c r="C4782" s="72" t="s">
        <v>61</v>
      </c>
      <c r="D4782" s="60">
        <v>3297</v>
      </c>
      <c r="E4782" s="22">
        <v>42</v>
      </c>
      <c r="F4782" s="49" t="s">
        <v>10</v>
      </c>
      <c r="G4782" s="49" t="s">
        <v>5</v>
      </c>
      <c r="H4782" s="73">
        <v>35.950000000000003</v>
      </c>
      <c r="I4782" s="73" t="s">
        <v>81</v>
      </c>
      <c r="J4782" s="74">
        <v>0.1</v>
      </c>
      <c r="K4782" s="73">
        <v>32.36</v>
      </c>
      <c r="L4782" s="73">
        <v>20.25</v>
      </c>
      <c r="M4782" s="22">
        <v>2</v>
      </c>
      <c r="N4782" s="22">
        <v>3032</v>
      </c>
      <c r="O4782" s="22" t="s">
        <v>30</v>
      </c>
      <c r="P4782" s="22" t="s">
        <v>31</v>
      </c>
      <c r="Q4782" s="75">
        <v>64.72</v>
      </c>
      <c r="R4782" s="73">
        <v>3.5900000000000034</v>
      </c>
      <c r="S4782" s="73">
        <v>24.22</v>
      </c>
    </row>
    <row r="4783" spans="1:19" x14ac:dyDescent="0.35">
      <c r="A4783" s="72">
        <v>41443</v>
      </c>
      <c r="B4783" s="22" t="s">
        <v>101</v>
      </c>
      <c r="C4783" s="72" t="s">
        <v>61</v>
      </c>
      <c r="D4783" s="60">
        <v>3298</v>
      </c>
      <c r="E4783" s="22">
        <v>17</v>
      </c>
      <c r="F4783" s="49" t="s">
        <v>10</v>
      </c>
      <c r="G4783" s="49" t="s">
        <v>5</v>
      </c>
      <c r="H4783" s="73">
        <v>49.95</v>
      </c>
      <c r="I4783" s="73" t="s">
        <v>82</v>
      </c>
      <c r="J4783" s="74">
        <v>0</v>
      </c>
      <c r="K4783" s="73">
        <v>49.95</v>
      </c>
      <c r="L4783" s="73">
        <v>23.93</v>
      </c>
      <c r="M4783" s="22">
        <v>12</v>
      </c>
      <c r="N4783" s="22">
        <v>3020</v>
      </c>
      <c r="O4783" s="22" t="s">
        <v>26</v>
      </c>
      <c r="P4783" s="22" t="s">
        <v>27</v>
      </c>
      <c r="Q4783" s="75">
        <v>599.40000000000009</v>
      </c>
      <c r="R4783" s="73">
        <v>0</v>
      </c>
      <c r="S4783" s="73">
        <v>312.24</v>
      </c>
    </row>
    <row r="4784" spans="1:19" x14ac:dyDescent="0.35">
      <c r="A4784" s="72">
        <v>41443</v>
      </c>
      <c r="B4784" s="22" t="s">
        <v>101</v>
      </c>
      <c r="C4784" s="72" t="s">
        <v>61</v>
      </c>
      <c r="D4784" s="60">
        <v>3299</v>
      </c>
      <c r="E4784" s="22">
        <v>28</v>
      </c>
      <c r="F4784" s="49" t="s">
        <v>11</v>
      </c>
      <c r="G4784" s="49" t="s">
        <v>5</v>
      </c>
      <c r="H4784" s="73">
        <v>0.95</v>
      </c>
      <c r="I4784" s="73" t="s">
        <v>78</v>
      </c>
      <c r="J4784" s="74">
        <v>0</v>
      </c>
      <c r="K4784" s="73">
        <v>0.95</v>
      </c>
      <c r="L4784" s="73">
        <v>0.5</v>
      </c>
      <c r="M4784" s="22">
        <v>14</v>
      </c>
      <c r="N4784" s="22">
        <v>3025</v>
      </c>
      <c r="O4784" s="22" t="s">
        <v>35</v>
      </c>
      <c r="P4784" s="22" t="s">
        <v>31</v>
      </c>
      <c r="Q4784" s="75">
        <v>13.299999999999999</v>
      </c>
      <c r="R4784" s="73">
        <v>0</v>
      </c>
      <c r="S4784" s="73">
        <v>6.2999999999999989</v>
      </c>
    </row>
    <row r="4785" spans="1:19" x14ac:dyDescent="0.35">
      <c r="A4785" s="72">
        <v>41443</v>
      </c>
      <c r="B4785" s="22" t="s">
        <v>101</v>
      </c>
      <c r="C4785" s="72" t="s">
        <v>61</v>
      </c>
      <c r="D4785" s="60">
        <v>3300</v>
      </c>
      <c r="E4785" s="22">
        <v>20</v>
      </c>
      <c r="F4785" s="49" t="s">
        <v>10</v>
      </c>
      <c r="G4785" s="49" t="s">
        <v>5</v>
      </c>
      <c r="H4785" s="73">
        <v>16.95</v>
      </c>
      <c r="I4785" s="73" t="s">
        <v>79</v>
      </c>
      <c r="J4785" s="74">
        <v>0</v>
      </c>
      <c r="K4785" s="73">
        <v>16.95</v>
      </c>
      <c r="L4785" s="73">
        <v>6.76</v>
      </c>
      <c r="M4785" s="22">
        <v>29</v>
      </c>
      <c r="N4785" s="22">
        <v>3029</v>
      </c>
      <c r="O4785" s="22" t="s">
        <v>46</v>
      </c>
      <c r="P4785" s="22" t="s">
        <v>23</v>
      </c>
      <c r="Q4785" s="75">
        <v>491.54999999999995</v>
      </c>
      <c r="R4785" s="73">
        <v>0</v>
      </c>
      <c r="S4785" s="73">
        <v>295.51</v>
      </c>
    </row>
    <row r="4786" spans="1:19" x14ac:dyDescent="0.35">
      <c r="A4786" s="72">
        <v>41443</v>
      </c>
      <c r="B4786" s="22" t="s">
        <v>101</v>
      </c>
      <c r="C4786" s="72" t="s">
        <v>61</v>
      </c>
      <c r="D4786" s="60">
        <v>3301</v>
      </c>
      <c r="E4786" s="22">
        <v>22</v>
      </c>
      <c r="F4786" s="49" t="s">
        <v>11</v>
      </c>
      <c r="G4786" s="49" t="s">
        <v>5</v>
      </c>
      <c r="H4786" s="73">
        <v>0.95</v>
      </c>
      <c r="I4786" s="73" t="s">
        <v>78</v>
      </c>
      <c r="J4786" s="74">
        <v>0.1</v>
      </c>
      <c r="K4786" s="73">
        <v>0.86</v>
      </c>
      <c r="L4786" s="73">
        <v>0.56999999999999995</v>
      </c>
      <c r="M4786" s="22">
        <v>2</v>
      </c>
      <c r="N4786" s="22">
        <v>3013</v>
      </c>
      <c r="O4786" s="22" t="s">
        <v>33</v>
      </c>
      <c r="P4786" s="22" t="s">
        <v>34</v>
      </c>
      <c r="Q4786" s="75">
        <v>1.72</v>
      </c>
      <c r="R4786" s="73">
        <v>8.9999999999999969E-2</v>
      </c>
      <c r="S4786" s="73">
        <v>0.58000000000000007</v>
      </c>
    </row>
    <row r="4787" spans="1:19" x14ac:dyDescent="0.35">
      <c r="A4787" s="72">
        <v>41443</v>
      </c>
      <c r="B4787" s="22" t="s">
        <v>101</v>
      </c>
      <c r="C4787" s="72" t="s">
        <v>61</v>
      </c>
      <c r="D4787" s="60">
        <v>3302</v>
      </c>
      <c r="E4787" s="22">
        <v>31</v>
      </c>
      <c r="F4787" s="49" t="s">
        <v>10</v>
      </c>
      <c r="G4787" s="49" t="s">
        <v>5</v>
      </c>
      <c r="H4787" s="73">
        <v>0.95</v>
      </c>
      <c r="I4787" s="73" t="s">
        <v>78</v>
      </c>
      <c r="J4787" s="74">
        <v>0.1</v>
      </c>
      <c r="K4787" s="73">
        <v>0.86</v>
      </c>
      <c r="L4787" s="73">
        <v>0.34</v>
      </c>
      <c r="M4787" s="22">
        <v>23</v>
      </c>
      <c r="N4787" s="22">
        <v>3030</v>
      </c>
      <c r="O4787" s="22" t="s">
        <v>40</v>
      </c>
      <c r="P4787" s="22" t="s">
        <v>41</v>
      </c>
      <c r="Q4787" s="75">
        <v>19.78</v>
      </c>
      <c r="R4787" s="73">
        <v>8.9999999999999969E-2</v>
      </c>
      <c r="S4787" s="73">
        <v>11.96</v>
      </c>
    </row>
    <row r="4788" spans="1:19" x14ac:dyDescent="0.35">
      <c r="A4788" s="72">
        <v>41443</v>
      </c>
      <c r="B4788" s="22" t="s">
        <v>101</v>
      </c>
      <c r="C4788" s="72" t="s">
        <v>61</v>
      </c>
      <c r="D4788" s="60">
        <v>3303</v>
      </c>
      <c r="E4788" s="22">
        <v>21</v>
      </c>
      <c r="F4788" s="49" t="s">
        <v>11</v>
      </c>
      <c r="G4788" s="49" t="s">
        <v>5</v>
      </c>
      <c r="H4788" s="73">
        <v>26.95</v>
      </c>
      <c r="I4788" s="73" t="s">
        <v>80</v>
      </c>
      <c r="J4788" s="74">
        <v>0</v>
      </c>
      <c r="K4788" s="73">
        <v>26.95</v>
      </c>
      <c r="L4788" s="73">
        <v>12.42</v>
      </c>
      <c r="M4788" s="22">
        <v>18</v>
      </c>
      <c r="N4788" s="22">
        <v>3026</v>
      </c>
      <c r="O4788" s="22" t="s">
        <v>51</v>
      </c>
      <c r="P4788" s="22" t="s">
        <v>41</v>
      </c>
      <c r="Q4788" s="75">
        <v>485.09999999999997</v>
      </c>
      <c r="R4788" s="73">
        <v>0</v>
      </c>
      <c r="S4788" s="73">
        <v>261.53999999999996</v>
      </c>
    </row>
    <row r="4789" spans="1:19" x14ac:dyDescent="0.35">
      <c r="A4789" s="72">
        <v>41443</v>
      </c>
      <c r="B4789" s="22" t="s">
        <v>101</v>
      </c>
      <c r="C4789" s="72" t="s">
        <v>61</v>
      </c>
      <c r="D4789" s="60">
        <v>3304</v>
      </c>
      <c r="E4789" s="22">
        <v>18</v>
      </c>
      <c r="F4789" s="49" t="s">
        <v>10</v>
      </c>
      <c r="G4789" s="49" t="s">
        <v>5</v>
      </c>
      <c r="H4789" s="73">
        <v>54.95</v>
      </c>
      <c r="I4789" s="73" t="s">
        <v>83</v>
      </c>
      <c r="J4789" s="74">
        <v>0</v>
      </c>
      <c r="K4789" s="73">
        <v>54.95</v>
      </c>
      <c r="L4789" s="73">
        <v>26.65</v>
      </c>
      <c r="M4789" s="22">
        <v>24</v>
      </c>
      <c r="N4789" s="22">
        <v>3018</v>
      </c>
      <c r="O4789" s="22" t="s">
        <v>49</v>
      </c>
      <c r="P4789" s="22" t="s">
        <v>41</v>
      </c>
      <c r="Q4789" s="75">
        <v>1318.8000000000002</v>
      </c>
      <c r="R4789" s="73">
        <v>0</v>
      </c>
      <c r="S4789" s="73">
        <v>679.2</v>
      </c>
    </row>
    <row r="4790" spans="1:19" x14ac:dyDescent="0.35">
      <c r="A4790" s="72">
        <v>41443</v>
      </c>
      <c r="B4790" s="22" t="s">
        <v>101</v>
      </c>
      <c r="C4790" s="72" t="s">
        <v>61</v>
      </c>
      <c r="D4790" s="60">
        <v>3304</v>
      </c>
      <c r="E4790" s="22">
        <v>8</v>
      </c>
      <c r="F4790" s="49" t="s">
        <v>10</v>
      </c>
      <c r="G4790" s="49" t="s">
        <v>5</v>
      </c>
      <c r="H4790" s="73">
        <v>7.95</v>
      </c>
      <c r="I4790" s="73" t="s">
        <v>78</v>
      </c>
      <c r="J4790" s="74">
        <v>0</v>
      </c>
      <c r="K4790" s="73">
        <v>7.95</v>
      </c>
      <c r="L4790" s="73">
        <v>4.53</v>
      </c>
      <c r="M4790" s="22">
        <v>13</v>
      </c>
      <c r="N4790" s="22">
        <v>3018</v>
      </c>
      <c r="O4790" s="22" t="s">
        <v>49</v>
      </c>
      <c r="P4790" s="22" t="s">
        <v>41</v>
      </c>
      <c r="Q4790" s="75">
        <v>103.35000000000001</v>
      </c>
      <c r="R4790" s="73">
        <v>0</v>
      </c>
      <c r="S4790" s="73">
        <v>44.46</v>
      </c>
    </row>
    <row r="4791" spans="1:19" x14ac:dyDescent="0.35">
      <c r="A4791" s="72">
        <v>41443</v>
      </c>
      <c r="B4791" s="22" t="s">
        <v>101</v>
      </c>
      <c r="C4791" s="72" t="s">
        <v>61</v>
      </c>
      <c r="D4791" s="60">
        <v>3304</v>
      </c>
      <c r="E4791" s="22">
        <v>37</v>
      </c>
      <c r="F4791" s="49" t="s">
        <v>10</v>
      </c>
      <c r="G4791" s="49" t="s">
        <v>5</v>
      </c>
      <c r="H4791" s="73">
        <v>24.95</v>
      </c>
      <c r="I4791" s="73" t="s">
        <v>80</v>
      </c>
      <c r="J4791" s="74">
        <v>0</v>
      </c>
      <c r="K4791" s="73">
        <v>24.95</v>
      </c>
      <c r="L4791" s="73">
        <v>9.3800000000000008</v>
      </c>
      <c r="M4791" s="22">
        <v>5</v>
      </c>
      <c r="N4791" s="22">
        <v>3018</v>
      </c>
      <c r="O4791" s="22" t="s">
        <v>49</v>
      </c>
      <c r="P4791" s="22" t="s">
        <v>41</v>
      </c>
      <c r="Q4791" s="75">
        <v>124.75</v>
      </c>
      <c r="R4791" s="73">
        <v>0</v>
      </c>
      <c r="S4791" s="73">
        <v>77.849999999999994</v>
      </c>
    </row>
    <row r="4792" spans="1:19" x14ac:dyDescent="0.35">
      <c r="A4792" s="72">
        <v>41443</v>
      </c>
      <c r="B4792" s="22" t="s">
        <v>101</v>
      </c>
      <c r="C4792" s="72" t="s">
        <v>61</v>
      </c>
      <c r="D4792" s="60">
        <v>3304</v>
      </c>
      <c r="E4792" s="22">
        <v>28</v>
      </c>
      <c r="F4792" s="49" t="s">
        <v>10</v>
      </c>
      <c r="G4792" s="49" t="s">
        <v>5</v>
      </c>
      <c r="H4792" s="73">
        <v>0.95</v>
      </c>
      <c r="I4792" s="73" t="s">
        <v>78</v>
      </c>
      <c r="J4792" s="74">
        <v>0</v>
      </c>
      <c r="K4792" s="73">
        <v>0.95</v>
      </c>
      <c r="L4792" s="73">
        <v>0.5</v>
      </c>
      <c r="M4792" s="22">
        <v>4</v>
      </c>
      <c r="N4792" s="22">
        <v>3018</v>
      </c>
      <c r="O4792" s="22" t="s">
        <v>49</v>
      </c>
      <c r="P4792" s="22" t="s">
        <v>41</v>
      </c>
      <c r="Q4792" s="75">
        <v>3.8</v>
      </c>
      <c r="R4792" s="73">
        <v>0</v>
      </c>
      <c r="S4792" s="73">
        <v>1.7999999999999998</v>
      </c>
    </row>
    <row r="4793" spans="1:19" x14ac:dyDescent="0.35">
      <c r="A4793" s="72">
        <v>41443</v>
      </c>
      <c r="B4793" s="22" t="s">
        <v>101</v>
      </c>
      <c r="C4793" s="72" t="s">
        <v>61</v>
      </c>
      <c r="D4793" s="60">
        <v>3304</v>
      </c>
      <c r="E4793" s="22">
        <v>19</v>
      </c>
      <c r="F4793" s="49" t="s">
        <v>10</v>
      </c>
      <c r="G4793" s="49" t="s">
        <v>5</v>
      </c>
      <c r="H4793" s="73">
        <v>49.95</v>
      </c>
      <c r="I4793" s="73" t="s">
        <v>82</v>
      </c>
      <c r="J4793" s="74">
        <v>0</v>
      </c>
      <c r="K4793" s="73">
        <v>49.95</v>
      </c>
      <c r="L4793" s="73">
        <v>24.77</v>
      </c>
      <c r="M4793" s="22">
        <v>15</v>
      </c>
      <c r="N4793" s="22">
        <v>3018</v>
      </c>
      <c r="O4793" s="22" t="s">
        <v>49</v>
      </c>
      <c r="P4793" s="22" t="s">
        <v>41</v>
      </c>
      <c r="Q4793" s="75">
        <v>749.25</v>
      </c>
      <c r="R4793" s="73">
        <v>0</v>
      </c>
      <c r="S4793" s="73">
        <v>377.70000000000005</v>
      </c>
    </row>
    <row r="4794" spans="1:19" x14ac:dyDescent="0.35">
      <c r="A4794" s="72">
        <v>41443</v>
      </c>
      <c r="B4794" s="22" t="s">
        <v>101</v>
      </c>
      <c r="C4794" s="72" t="s">
        <v>61</v>
      </c>
      <c r="D4794" s="60">
        <v>3305</v>
      </c>
      <c r="E4794" s="22">
        <v>40</v>
      </c>
      <c r="F4794" s="49" t="s">
        <v>11</v>
      </c>
      <c r="G4794" s="49" t="s">
        <v>5</v>
      </c>
      <c r="H4794" s="73">
        <v>16.95</v>
      </c>
      <c r="I4794" s="73" t="s">
        <v>79</v>
      </c>
      <c r="J4794" s="74">
        <v>0</v>
      </c>
      <c r="K4794" s="73">
        <v>16.95</v>
      </c>
      <c r="L4794" s="73">
        <v>6.53</v>
      </c>
      <c r="M4794" s="22">
        <v>3</v>
      </c>
      <c r="N4794" s="22">
        <v>3027</v>
      </c>
      <c r="O4794" s="22" t="s">
        <v>50</v>
      </c>
      <c r="P4794" s="22" t="s">
        <v>23</v>
      </c>
      <c r="Q4794" s="75">
        <v>50.849999999999994</v>
      </c>
      <c r="R4794" s="73">
        <v>0</v>
      </c>
      <c r="S4794" s="73">
        <v>31.259999999999994</v>
      </c>
    </row>
    <row r="4795" spans="1:19" x14ac:dyDescent="0.35">
      <c r="A4795" s="72">
        <v>41443</v>
      </c>
      <c r="B4795" s="22" t="s">
        <v>101</v>
      </c>
      <c r="C4795" s="72" t="s">
        <v>61</v>
      </c>
      <c r="D4795" s="60">
        <v>3306</v>
      </c>
      <c r="E4795" s="22">
        <v>30</v>
      </c>
      <c r="F4795" s="49" t="s">
        <v>10</v>
      </c>
      <c r="G4795" s="49" t="s">
        <v>5</v>
      </c>
      <c r="H4795" s="73">
        <v>10.95</v>
      </c>
      <c r="I4795" s="73" t="s">
        <v>79</v>
      </c>
      <c r="J4795" s="74">
        <v>0.1</v>
      </c>
      <c r="K4795" s="73">
        <v>9.86</v>
      </c>
      <c r="L4795" s="73">
        <v>4.8</v>
      </c>
      <c r="M4795" s="22">
        <v>23</v>
      </c>
      <c r="N4795" s="22">
        <v>3025</v>
      </c>
      <c r="O4795" s="22" t="s">
        <v>35</v>
      </c>
      <c r="P4795" s="22" t="s">
        <v>31</v>
      </c>
      <c r="Q4795" s="75">
        <v>226.77999999999997</v>
      </c>
      <c r="R4795" s="73">
        <v>1.0899999999999999</v>
      </c>
      <c r="S4795" s="73">
        <v>116.38</v>
      </c>
    </row>
    <row r="4796" spans="1:19" x14ac:dyDescent="0.35">
      <c r="A4796" s="72">
        <v>41443</v>
      </c>
      <c r="B4796" s="22" t="s">
        <v>101</v>
      </c>
      <c r="C4796" s="72" t="s">
        <v>61</v>
      </c>
      <c r="D4796" s="60">
        <v>3306</v>
      </c>
      <c r="E4796" s="22">
        <v>13</v>
      </c>
      <c r="F4796" s="49" t="s">
        <v>10</v>
      </c>
      <c r="G4796" s="49" t="s">
        <v>5</v>
      </c>
      <c r="H4796" s="73">
        <v>26.95</v>
      </c>
      <c r="I4796" s="73" t="s">
        <v>80</v>
      </c>
      <c r="J4796" s="74">
        <v>0</v>
      </c>
      <c r="K4796" s="73">
        <v>26.95</v>
      </c>
      <c r="L4796" s="73">
        <v>13.26</v>
      </c>
      <c r="M4796" s="22">
        <v>1</v>
      </c>
      <c r="N4796" s="22">
        <v>3025</v>
      </c>
      <c r="O4796" s="22" t="s">
        <v>35</v>
      </c>
      <c r="P4796" s="22" t="s">
        <v>31</v>
      </c>
      <c r="Q4796" s="75">
        <v>26.95</v>
      </c>
      <c r="R4796" s="73">
        <v>0</v>
      </c>
      <c r="S4796" s="73">
        <v>13.69</v>
      </c>
    </row>
    <row r="4797" spans="1:19" x14ac:dyDescent="0.35">
      <c r="A4797" s="72">
        <v>41443</v>
      </c>
      <c r="B4797" s="22" t="s">
        <v>101</v>
      </c>
      <c r="C4797" s="72" t="s">
        <v>61</v>
      </c>
      <c r="D4797" s="60">
        <v>3306</v>
      </c>
      <c r="E4797" s="22">
        <v>17</v>
      </c>
      <c r="F4797" s="49" t="s">
        <v>10</v>
      </c>
      <c r="G4797" s="49" t="s">
        <v>5</v>
      </c>
      <c r="H4797" s="73">
        <v>49.95</v>
      </c>
      <c r="I4797" s="73" t="s">
        <v>82</v>
      </c>
      <c r="J4797" s="74">
        <v>0</v>
      </c>
      <c r="K4797" s="73">
        <v>49.95</v>
      </c>
      <c r="L4797" s="73">
        <v>23.93</v>
      </c>
      <c r="M4797" s="22">
        <v>10</v>
      </c>
      <c r="N4797" s="22">
        <v>3025</v>
      </c>
      <c r="O4797" s="22" t="s">
        <v>35</v>
      </c>
      <c r="P4797" s="22" t="s">
        <v>31</v>
      </c>
      <c r="Q4797" s="75">
        <v>499.5</v>
      </c>
      <c r="R4797" s="73">
        <v>0</v>
      </c>
      <c r="S4797" s="73">
        <v>260.20000000000005</v>
      </c>
    </row>
    <row r="4798" spans="1:19" x14ac:dyDescent="0.35">
      <c r="A4798" s="72">
        <v>41443</v>
      </c>
      <c r="B4798" s="22" t="s">
        <v>101</v>
      </c>
      <c r="C4798" s="72" t="s">
        <v>61</v>
      </c>
      <c r="D4798" s="60">
        <v>3307</v>
      </c>
      <c r="E4798" s="22">
        <v>13</v>
      </c>
      <c r="F4798" s="49" t="s">
        <v>11</v>
      </c>
      <c r="G4798" s="49" t="s">
        <v>5</v>
      </c>
      <c r="H4798" s="73">
        <v>26.95</v>
      </c>
      <c r="I4798" s="73" t="s">
        <v>80</v>
      </c>
      <c r="J4798" s="74">
        <v>0</v>
      </c>
      <c r="K4798" s="73">
        <v>26.95</v>
      </c>
      <c r="L4798" s="73">
        <v>13.26</v>
      </c>
      <c r="M4798" s="22">
        <v>11</v>
      </c>
      <c r="N4798" s="22">
        <v>3015</v>
      </c>
      <c r="O4798" s="22" t="s">
        <v>37</v>
      </c>
      <c r="P4798" s="22" t="s">
        <v>29</v>
      </c>
      <c r="Q4798" s="75">
        <v>296.45</v>
      </c>
      <c r="R4798" s="73">
        <v>0</v>
      </c>
      <c r="S4798" s="73">
        <v>150.59</v>
      </c>
    </row>
    <row r="4799" spans="1:19" x14ac:dyDescent="0.35">
      <c r="A4799" s="72">
        <v>41443</v>
      </c>
      <c r="B4799" s="22" t="s">
        <v>101</v>
      </c>
      <c r="C4799" s="72" t="s">
        <v>61</v>
      </c>
      <c r="D4799" s="60">
        <v>3307</v>
      </c>
      <c r="E4799" s="22">
        <v>48</v>
      </c>
      <c r="F4799" s="49" t="s">
        <v>11</v>
      </c>
      <c r="G4799" s="49" t="s">
        <v>5</v>
      </c>
      <c r="H4799" s="73">
        <v>3.95</v>
      </c>
      <c r="I4799" s="73" t="s">
        <v>78</v>
      </c>
      <c r="J4799" s="74">
        <v>0</v>
      </c>
      <c r="K4799" s="73">
        <v>3.95</v>
      </c>
      <c r="L4799" s="73">
        <v>1.43</v>
      </c>
      <c r="M4799" s="22">
        <v>18</v>
      </c>
      <c r="N4799" s="22">
        <v>3015</v>
      </c>
      <c r="O4799" s="22" t="s">
        <v>37</v>
      </c>
      <c r="P4799" s="22" t="s">
        <v>29</v>
      </c>
      <c r="Q4799" s="75">
        <v>71.100000000000009</v>
      </c>
      <c r="R4799" s="73">
        <v>0</v>
      </c>
      <c r="S4799" s="73">
        <v>45.360000000000007</v>
      </c>
    </row>
    <row r="4800" spans="1:19" x14ac:dyDescent="0.35">
      <c r="A4800" s="72">
        <v>41443</v>
      </c>
      <c r="B4800" s="22" t="s">
        <v>101</v>
      </c>
      <c r="C4800" s="72" t="s">
        <v>61</v>
      </c>
      <c r="D4800" s="60">
        <v>3308</v>
      </c>
      <c r="E4800" s="22">
        <v>9</v>
      </c>
      <c r="F4800" s="49" t="s">
        <v>10</v>
      </c>
      <c r="G4800" s="49" t="s">
        <v>5</v>
      </c>
      <c r="H4800" s="73">
        <v>48.95</v>
      </c>
      <c r="I4800" s="73" t="s">
        <v>82</v>
      </c>
      <c r="J4800" s="74">
        <v>0</v>
      </c>
      <c r="K4800" s="73">
        <v>48.95</v>
      </c>
      <c r="L4800" s="73">
        <v>24.52</v>
      </c>
      <c r="M4800" s="22">
        <v>5</v>
      </c>
      <c r="N4800" s="22">
        <v>3024</v>
      </c>
      <c r="O4800" s="22" t="s">
        <v>47</v>
      </c>
      <c r="P4800" s="22" t="s">
        <v>41</v>
      </c>
      <c r="Q4800" s="75">
        <v>244.75</v>
      </c>
      <c r="R4800" s="73">
        <v>0</v>
      </c>
      <c r="S4800" s="73">
        <v>122.15000000000002</v>
      </c>
    </row>
    <row r="4801" spans="1:19" x14ac:dyDescent="0.35">
      <c r="A4801" s="72">
        <v>41443</v>
      </c>
      <c r="B4801" s="22" t="s">
        <v>101</v>
      </c>
      <c r="C4801" s="72" t="s">
        <v>61</v>
      </c>
      <c r="D4801" s="60">
        <v>3309</v>
      </c>
      <c r="E4801" s="22">
        <v>31</v>
      </c>
      <c r="F4801" s="49" t="s">
        <v>11</v>
      </c>
      <c r="G4801" s="49" t="s">
        <v>5</v>
      </c>
      <c r="H4801" s="73">
        <v>0.95</v>
      </c>
      <c r="I4801" s="73" t="s">
        <v>78</v>
      </c>
      <c r="J4801" s="74">
        <v>0</v>
      </c>
      <c r="K4801" s="73">
        <v>0.95</v>
      </c>
      <c r="L4801" s="73">
        <v>0.34</v>
      </c>
      <c r="M4801" s="22">
        <v>21</v>
      </c>
      <c r="N4801" s="22">
        <v>3014</v>
      </c>
      <c r="O4801" s="22" t="s">
        <v>24</v>
      </c>
      <c r="P4801" s="22" t="s">
        <v>25</v>
      </c>
      <c r="Q4801" s="75">
        <v>19.95</v>
      </c>
      <c r="R4801" s="73">
        <v>0</v>
      </c>
      <c r="S4801" s="73">
        <v>12.809999999999997</v>
      </c>
    </row>
    <row r="4802" spans="1:19" x14ac:dyDescent="0.35">
      <c r="A4802" s="72">
        <v>41443</v>
      </c>
      <c r="B4802" s="22" t="s">
        <v>101</v>
      </c>
      <c r="C4802" s="72" t="s">
        <v>61</v>
      </c>
      <c r="D4802" s="60">
        <v>3310</v>
      </c>
      <c r="E4802" s="22">
        <v>23</v>
      </c>
      <c r="F4802" s="49" t="s">
        <v>11</v>
      </c>
      <c r="G4802" s="49" t="s">
        <v>5</v>
      </c>
      <c r="H4802" s="73">
        <v>2.95</v>
      </c>
      <c r="I4802" s="73" t="s">
        <v>78</v>
      </c>
      <c r="J4802" s="74">
        <v>0</v>
      </c>
      <c r="K4802" s="73">
        <v>2.95</v>
      </c>
      <c r="L4802" s="73">
        <v>1.68</v>
      </c>
      <c r="M4802" s="22">
        <v>12</v>
      </c>
      <c r="N4802" s="22">
        <v>3012</v>
      </c>
      <c r="O4802" s="22" t="s">
        <v>36</v>
      </c>
      <c r="P4802" s="22" t="s">
        <v>34</v>
      </c>
      <c r="Q4802" s="75">
        <v>35.400000000000006</v>
      </c>
      <c r="R4802" s="73">
        <v>0</v>
      </c>
      <c r="S4802" s="73">
        <v>15.240000000000002</v>
      </c>
    </row>
    <row r="4803" spans="1:19" x14ac:dyDescent="0.35">
      <c r="A4803" s="72">
        <v>41443</v>
      </c>
      <c r="B4803" s="22" t="s">
        <v>101</v>
      </c>
      <c r="C4803" s="72" t="s">
        <v>61</v>
      </c>
      <c r="D4803" s="60">
        <v>3310</v>
      </c>
      <c r="E4803" s="22">
        <v>50</v>
      </c>
      <c r="F4803" s="49" t="s">
        <v>11</v>
      </c>
      <c r="G4803" s="49" t="s">
        <v>5</v>
      </c>
      <c r="H4803" s="73">
        <v>24.95</v>
      </c>
      <c r="I4803" s="73" t="s">
        <v>80</v>
      </c>
      <c r="J4803" s="74">
        <v>0.2</v>
      </c>
      <c r="K4803" s="73">
        <v>19.96</v>
      </c>
      <c r="L4803" s="73">
        <v>12.14</v>
      </c>
      <c r="M4803" s="22">
        <v>1</v>
      </c>
      <c r="N4803" s="22">
        <v>3012</v>
      </c>
      <c r="O4803" s="22" t="s">
        <v>36</v>
      </c>
      <c r="P4803" s="22" t="s">
        <v>34</v>
      </c>
      <c r="Q4803" s="75">
        <v>19.96</v>
      </c>
      <c r="R4803" s="73">
        <v>4.9899999999999984</v>
      </c>
      <c r="S4803" s="73">
        <v>7.82</v>
      </c>
    </row>
    <row r="4804" spans="1:19" x14ac:dyDescent="0.35">
      <c r="A4804" s="72">
        <v>41443</v>
      </c>
      <c r="B4804" s="22" t="s">
        <v>101</v>
      </c>
      <c r="C4804" s="72" t="s">
        <v>61</v>
      </c>
      <c r="D4804" s="60">
        <v>3310</v>
      </c>
      <c r="E4804" s="22">
        <v>15</v>
      </c>
      <c r="F4804" s="49" t="s">
        <v>11</v>
      </c>
      <c r="G4804" s="49" t="s">
        <v>5</v>
      </c>
      <c r="H4804" s="73">
        <v>28.95</v>
      </c>
      <c r="I4804" s="73" t="s">
        <v>80</v>
      </c>
      <c r="J4804" s="74">
        <v>0.1</v>
      </c>
      <c r="K4804" s="73">
        <v>26.06</v>
      </c>
      <c r="L4804" s="73">
        <v>17.53</v>
      </c>
      <c r="M4804" s="22">
        <v>41</v>
      </c>
      <c r="N4804" s="22">
        <v>3012</v>
      </c>
      <c r="O4804" s="22" t="s">
        <v>36</v>
      </c>
      <c r="P4804" s="22" t="s">
        <v>34</v>
      </c>
      <c r="Q4804" s="75">
        <v>1068.46</v>
      </c>
      <c r="R4804" s="73">
        <v>2.8900000000000006</v>
      </c>
      <c r="S4804" s="73">
        <v>349.7299999999999</v>
      </c>
    </row>
    <row r="4805" spans="1:19" x14ac:dyDescent="0.35">
      <c r="A4805" s="72">
        <v>41443</v>
      </c>
      <c r="B4805" s="22" t="s">
        <v>101</v>
      </c>
      <c r="C4805" s="72" t="s">
        <v>61</v>
      </c>
      <c r="D4805" s="60">
        <v>3310</v>
      </c>
      <c r="E4805" s="22">
        <v>45</v>
      </c>
      <c r="F4805" s="49" t="s">
        <v>11</v>
      </c>
      <c r="G4805" s="49" t="s">
        <v>5</v>
      </c>
      <c r="H4805" s="73">
        <v>38.950000000000003</v>
      </c>
      <c r="I4805" s="73" t="s">
        <v>81</v>
      </c>
      <c r="J4805" s="74">
        <v>0</v>
      </c>
      <c r="K4805" s="73">
        <v>38.950000000000003</v>
      </c>
      <c r="L4805" s="73">
        <v>22.33</v>
      </c>
      <c r="M4805" s="22">
        <v>8</v>
      </c>
      <c r="N4805" s="22">
        <v>3012</v>
      </c>
      <c r="O4805" s="22" t="s">
        <v>36</v>
      </c>
      <c r="P4805" s="22" t="s">
        <v>34</v>
      </c>
      <c r="Q4805" s="75">
        <v>311.60000000000002</v>
      </c>
      <c r="R4805" s="73">
        <v>0</v>
      </c>
      <c r="S4805" s="73">
        <v>132.96000000000004</v>
      </c>
    </row>
    <row r="4806" spans="1:19" x14ac:dyDescent="0.35">
      <c r="A4806" s="72">
        <v>41443</v>
      </c>
      <c r="B4806" s="22" t="s">
        <v>101</v>
      </c>
      <c r="C4806" s="72" t="s">
        <v>61</v>
      </c>
      <c r="D4806" s="60">
        <v>3310</v>
      </c>
      <c r="E4806" s="22">
        <v>28</v>
      </c>
      <c r="F4806" s="49" t="s">
        <v>11</v>
      </c>
      <c r="G4806" s="49" t="s">
        <v>5</v>
      </c>
      <c r="H4806" s="73">
        <v>0.95</v>
      </c>
      <c r="I4806" s="73" t="s">
        <v>78</v>
      </c>
      <c r="J4806" s="74">
        <v>0</v>
      </c>
      <c r="K4806" s="73">
        <v>0.95</v>
      </c>
      <c r="L4806" s="73">
        <v>0.5</v>
      </c>
      <c r="M4806" s="22">
        <v>26</v>
      </c>
      <c r="N4806" s="22">
        <v>3012</v>
      </c>
      <c r="O4806" s="22" t="s">
        <v>36</v>
      </c>
      <c r="P4806" s="22" t="s">
        <v>34</v>
      </c>
      <c r="Q4806" s="75">
        <v>24.7</v>
      </c>
      <c r="R4806" s="73">
        <v>0</v>
      </c>
      <c r="S4806" s="73">
        <v>11.7</v>
      </c>
    </row>
    <row r="4807" spans="1:19" x14ac:dyDescent="0.35">
      <c r="A4807" s="72">
        <v>41443</v>
      </c>
      <c r="B4807" s="22" t="s">
        <v>101</v>
      </c>
      <c r="C4807" s="72" t="s">
        <v>61</v>
      </c>
      <c r="D4807" s="60">
        <v>3310</v>
      </c>
      <c r="E4807" s="22">
        <v>2</v>
      </c>
      <c r="F4807" s="49" t="s">
        <v>11</v>
      </c>
      <c r="G4807" s="49" t="s">
        <v>5</v>
      </c>
      <c r="H4807" s="73">
        <v>44.95</v>
      </c>
      <c r="I4807" s="73" t="s">
        <v>82</v>
      </c>
      <c r="J4807" s="74">
        <v>0</v>
      </c>
      <c r="K4807" s="73">
        <v>44.95</v>
      </c>
      <c r="L4807" s="73">
        <v>27.95</v>
      </c>
      <c r="M4807" s="22">
        <v>2</v>
      </c>
      <c r="N4807" s="22">
        <v>3012</v>
      </c>
      <c r="O4807" s="22" t="s">
        <v>36</v>
      </c>
      <c r="P4807" s="22" t="s">
        <v>34</v>
      </c>
      <c r="Q4807" s="75">
        <v>89.9</v>
      </c>
      <c r="R4807" s="73">
        <v>0</v>
      </c>
      <c r="S4807" s="73">
        <v>34.000000000000007</v>
      </c>
    </row>
    <row r="4808" spans="1:19" x14ac:dyDescent="0.35">
      <c r="A4808" s="72">
        <v>41443</v>
      </c>
      <c r="B4808" s="22" t="s">
        <v>101</v>
      </c>
      <c r="C4808" s="72" t="s">
        <v>61</v>
      </c>
      <c r="D4808" s="60">
        <v>3311</v>
      </c>
      <c r="E4808" s="22">
        <v>28</v>
      </c>
      <c r="F4808" s="49" t="s">
        <v>10</v>
      </c>
      <c r="G4808" s="49" t="s">
        <v>5</v>
      </c>
      <c r="H4808" s="73">
        <v>0.95</v>
      </c>
      <c r="I4808" s="73" t="s">
        <v>78</v>
      </c>
      <c r="J4808" s="74">
        <v>0</v>
      </c>
      <c r="K4808" s="73">
        <v>0.95</v>
      </c>
      <c r="L4808" s="73">
        <v>0.5</v>
      </c>
      <c r="M4808" s="22">
        <v>14</v>
      </c>
      <c r="N4808" s="22">
        <v>3018</v>
      </c>
      <c r="O4808" s="22" t="s">
        <v>49</v>
      </c>
      <c r="P4808" s="22" t="s">
        <v>41</v>
      </c>
      <c r="Q4808" s="75">
        <v>13.299999999999999</v>
      </c>
      <c r="R4808" s="73">
        <v>0</v>
      </c>
      <c r="S4808" s="73">
        <v>6.2999999999999989</v>
      </c>
    </row>
    <row r="4809" spans="1:19" x14ac:dyDescent="0.35">
      <c r="A4809" s="72">
        <v>41443</v>
      </c>
      <c r="B4809" s="22" t="s">
        <v>101</v>
      </c>
      <c r="C4809" s="72" t="s">
        <v>61</v>
      </c>
      <c r="D4809" s="60">
        <v>3312</v>
      </c>
      <c r="E4809" s="22">
        <v>14</v>
      </c>
      <c r="F4809" s="49" t="s">
        <v>11</v>
      </c>
      <c r="G4809" s="49" t="s">
        <v>5</v>
      </c>
      <c r="H4809" s="73">
        <v>31.95</v>
      </c>
      <c r="I4809" s="73" t="s">
        <v>81</v>
      </c>
      <c r="J4809" s="74">
        <v>0</v>
      </c>
      <c r="K4809" s="73">
        <v>31.95</v>
      </c>
      <c r="L4809" s="73">
        <v>17.38</v>
      </c>
      <c r="M4809" s="22">
        <v>3</v>
      </c>
      <c r="N4809" s="22">
        <v>3026</v>
      </c>
      <c r="O4809" s="22" t="s">
        <v>51</v>
      </c>
      <c r="P4809" s="22" t="s">
        <v>41</v>
      </c>
      <c r="Q4809" s="75">
        <v>95.85</v>
      </c>
      <c r="R4809" s="73">
        <v>0</v>
      </c>
      <c r="S4809" s="73">
        <v>43.71</v>
      </c>
    </row>
    <row r="4810" spans="1:19" x14ac:dyDescent="0.35">
      <c r="A4810" s="72">
        <v>41443</v>
      </c>
      <c r="B4810" s="22" t="s">
        <v>101</v>
      </c>
      <c r="C4810" s="72" t="s">
        <v>61</v>
      </c>
      <c r="D4810" s="60">
        <v>3312</v>
      </c>
      <c r="E4810" s="22">
        <v>10</v>
      </c>
      <c r="F4810" s="49" t="s">
        <v>11</v>
      </c>
      <c r="G4810" s="49" t="s">
        <v>5</v>
      </c>
      <c r="H4810" s="73">
        <v>34.950000000000003</v>
      </c>
      <c r="I4810" s="73" t="s">
        <v>81</v>
      </c>
      <c r="J4810" s="74">
        <v>0</v>
      </c>
      <c r="K4810" s="73">
        <v>34.950000000000003</v>
      </c>
      <c r="L4810" s="73">
        <v>22.13</v>
      </c>
      <c r="M4810" s="22">
        <v>3</v>
      </c>
      <c r="N4810" s="22">
        <v>3026</v>
      </c>
      <c r="O4810" s="22" t="s">
        <v>51</v>
      </c>
      <c r="P4810" s="22" t="s">
        <v>41</v>
      </c>
      <c r="Q4810" s="75">
        <v>104.85000000000001</v>
      </c>
      <c r="R4810" s="73">
        <v>0</v>
      </c>
      <c r="S4810" s="73">
        <v>38.460000000000008</v>
      </c>
    </row>
    <row r="4811" spans="1:19" x14ac:dyDescent="0.35">
      <c r="A4811" s="72">
        <v>41443</v>
      </c>
      <c r="B4811" s="22" t="s">
        <v>101</v>
      </c>
      <c r="C4811" s="72" t="s">
        <v>61</v>
      </c>
      <c r="D4811" s="60">
        <v>3312</v>
      </c>
      <c r="E4811" s="22">
        <v>7</v>
      </c>
      <c r="F4811" s="49" t="s">
        <v>11</v>
      </c>
      <c r="G4811" s="49" t="s">
        <v>5</v>
      </c>
      <c r="H4811" s="73">
        <v>20.95</v>
      </c>
      <c r="I4811" s="73" t="s">
        <v>80</v>
      </c>
      <c r="J4811" s="74">
        <v>0</v>
      </c>
      <c r="K4811" s="73">
        <v>20.95</v>
      </c>
      <c r="L4811" s="73">
        <v>10.039999999999999</v>
      </c>
      <c r="M4811" s="22">
        <v>1</v>
      </c>
      <c r="N4811" s="22">
        <v>3026</v>
      </c>
      <c r="O4811" s="22" t="s">
        <v>51</v>
      </c>
      <c r="P4811" s="22" t="s">
        <v>41</v>
      </c>
      <c r="Q4811" s="75">
        <v>20.95</v>
      </c>
      <c r="R4811" s="73">
        <v>0</v>
      </c>
      <c r="S4811" s="73">
        <v>10.91</v>
      </c>
    </row>
    <row r="4812" spans="1:19" x14ac:dyDescent="0.35">
      <c r="A4812" s="72">
        <v>41443</v>
      </c>
      <c r="B4812" s="22" t="s">
        <v>101</v>
      </c>
      <c r="C4812" s="72" t="s">
        <v>61</v>
      </c>
      <c r="D4812" s="60">
        <v>3313</v>
      </c>
      <c r="E4812" s="22">
        <v>13</v>
      </c>
      <c r="F4812" s="49" t="s">
        <v>10</v>
      </c>
      <c r="G4812" s="49" t="s">
        <v>5</v>
      </c>
      <c r="H4812" s="73">
        <v>26.95</v>
      </c>
      <c r="I4812" s="73" t="s">
        <v>80</v>
      </c>
      <c r="J4812" s="74">
        <v>0.1</v>
      </c>
      <c r="K4812" s="73">
        <v>24.26</v>
      </c>
      <c r="L4812" s="73">
        <v>13.26</v>
      </c>
      <c r="M4812" s="22">
        <v>16</v>
      </c>
      <c r="N4812" s="22">
        <v>3019</v>
      </c>
      <c r="O4812" s="22" t="s">
        <v>28</v>
      </c>
      <c r="P4812" s="22" t="s">
        <v>29</v>
      </c>
      <c r="Q4812" s="75">
        <v>388.16</v>
      </c>
      <c r="R4812" s="73">
        <v>2.6899999999999977</v>
      </c>
      <c r="S4812" s="73">
        <v>176.00000000000003</v>
      </c>
    </row>
    <row r="4813" spans="1:19" x14ac:dyDescent="0.35">
      <c r="A4813" s="72">
        <v>41443</v>
      </c>
      <c r="B4813" s="22" t="s">
        <v>101</v>
      </c>
      <c r="C4813" s="72" t="s">
        <v>61</v>
      </c>
      <c r="D4813" s="60">
        <v>3313</v>
      </c>
      <c r="E4813" s="22">
        <v>38</v>
      </c>
      <c r="F4813" s="49" t="s">
        <v>10</v>
      </c>
      <c r="G4813" s="49" t="s">
        <v>5</v>
      </c>
      <c r="H4813" s="73">
        <v>24.95</v>
      </c>
      <c r="I4813" s="73" t="s">
        <v>80</v>
      </c>
      <c r="J4813" s="74">
        <v>0</v>
      </c>
      <c r="K4813" s="73">
        <v>24.95</v>
      </c>
      <c r="L4813" s="73">
        <v>11.48</v>
      </c>
      <c r="M4813" s="22">
        <v>3</v>
      </c>
      <c r="N4813" s="22">
        <v>3019</v>
      </c>
      <c r="O4813" s="22" t="s">
        <v>28</v>
      </c>
      <c r="P4813" s="22" t="s">
        <v>29</v>
      </c>
      <c r="Q4813" s="75">
        <v>74.849999999999994</v>
      </c>
      <c r="R4813" s="73">
        <v>0</v>
      </c>
      <c r="S4813" s="73">
        <v>40.409999999999997</v>
      </c>
    </row>
    <row r="4814" spans="1:19" x14ac:dyDescent="0.35">
      <c r="A4814" s="72">
        <v>41443</v>
      </c>
      <c r="B4814" s="22" t="s">
        <v>101</v>
      </c>
      <c r="C4814" s="72" t="s">
        <v>61</v>
      </c>
      <c r="D4814" s="60">
        <v>3313</v>
      </c>
      <c r="E4814" s="22">
        <v>46</v>
      </c>
      <c r="F4814" s="49" t="s">
        <v>10</v>
      </c>
      <c r="G4814" s="49" t="s">
        <v>5</v>
      </c>
      <c r="H4814" s="73">
        <v>55.95</v>
      </c>
      <c r="I4814" s="73" t="s">
        <v>83</v>
      </c>
      <c r="J4814" s="74">
        <v>0</v>
      </c>
      <c r="K4814" s="73">
        <v>55.95</v>
      </c>
      <c r="L4814" s="73">
        <v>32.47</v>
      </c>
      <c r="M4814" s="22">
        <v>32</v>
      </c>
      <c r="N4814" s="22">
        <v>3019</v>
      </c>
      <c r="O4814" s="22" t="s">
        <v>28</v>
      </c>
      <c r="P4814" s="22" t="s">
        <v>29</v>
      </c>
      <c r="Q4814" s="75">
        <v>1790.4</v>
      </c>
      <c r="R4814" s="73">
        <v>0</v>
      </c>
      <c r="S4814" s="73">
        <v>751.36000000000013</v>
      </c>
    </row>
    <row r="4815" spans="1:19" x14ac:dyDescent="0.35">
      <c r="A4815" s="72">
        <v>41443</v>
      </c>
      <c r="B4815" s="22" t="s">
        <v>101</v>
      </c>
      <c r="C4815" s="72" t="s">
        <v>61</v>
      </c>
      <c r="D4815" s="60">
        <v>3313</v>
      </c>
      <c r="E4815" s="22">
        <v>39</v>
      </c>
      <c r="F4815" s="49" t="s">
        <v>10</v>
      </c>
      <c r="G4815" s="49" t="s">
        <v>5</v>
      </c>
      <c r="H4815" s="73">
        <v>26.95</v>
      </c>
      <c r="I4815" s="73" t="s">
        <v>80</v>
      </c>
      <c r="J4815" s="74">
        <v>0</v>
      </c>
      <c r="K4815" s="73">
        <v>26.95</v>
      </c>
      <c r="L4815" s="73">
        <v>12.24</v>
      </c>
      <c r="M4815" s="22">
        <v>13</v>
      </c>
      <c r="N4815" s="22">
        <v>3019</v>
      </c>
      <c r="O4815" s="22" t="s">
        <v>28</v>
      </c>
      <c r="P4815" s="22" t="s">
        <v>29</v>
      </c>
      <c r="Q4815" s="75">
        <v>350.34999999999997</v>
      </c>
      <c r="R4815" s="73">
        <v>0</v>
      </c>
      <c r="S4815" s="73">
        <v>191.23</v>
      </c>
    </row>
    <row r="4816" spans="1:19" x14ac:dyDescent="0.35">
      <c r="A4816" s="72">
        <v>41443</v>
      </c>
      <c r="B4816" s="22" t="s">
        <v>101</v>
      </c>
      <c r="C4816" s="72" t="s">
        <v>61</v>
      </c>
      <c r="D4816" s="60">
        <v>3314</v>
      </c>
      <c r="E4816" s="22">
        <v>20</v>
      </c>
      <c r="F4816" s="49" t="s">
        <v>10</v>
      </c>
      <c r="G4816" s="49" t="s">
        <v>5</v>
      </c>
      <c r="H4816" s="73">
        <v>16.95</v>
      </c>
      <c r="I4816" s="73" t="s">
        <v>79</v>
      </c>
      <c r="J4816" s="74">
        <v>0</v>
      </c>
      <c r="K4816" s="73">
        <v>16.95</v>
      </c>
      <c r="L4816" s="73">
        <v>6.76</v>
      </c>
      <c r="M4816" s="22">
        <v>14</v>
      </c>
      <c r="N4816" s="22">
        <v>3018</v>
      </c>
      <c r="O4816" s="22" t="s">
        <v>49</v>
      </c>
      <c r="P4816" s="22" t="s">
        <v>41</v>
      </c>
      <c r="Q4816" s="75">
        <v>237.29999999999998</v>
      </c>
      <c r="R4816" s="73">
        <v>0</v>
      </c>
      <c r="S4816" s="73">
        <v>142.66</v>
      </c>
    </row>
    <row r="4817" spans="1:19" x14ac:dyDescent="0.35">
      <c r="A4817" s="72">
        <v>41443</v>
      </c>
      <c r="B4817" s="22" t="s">
        <v>101</v>
      </c>
      <c r="C4817" s="72" t="s">
        <v>61</v>
      </c>
      <c r="D4817" s="60">
        <v>3315</v>
      </c>
      <c r="E4817" s="22">
        <v>1</v>
      </c>
      <c r="F4817" s="49" t="s">
        <v>10</v>
      </c>
      <c r="G4817" s="49" t="s">
        <v>5</v>
      </c>
      <c r="H4817" s="73">
        <v>43.95</v>
      </c>
      <c r="I4817" s="73" t="s">
        <v>82</v>
      </c>
      <c r="J4817" s="74">
        <v>0</v>
      </c>
      <c r="K4817" s="73">
        <v>43.95</v>
      </c>
      <c r="L4817" s="73">
        <v>25.6</v>
      </c>
      <c r="M4817" s="22">
        <v>1</v>
      </c>
      <c r="N4817" s="22">
        <v>3018</v>
      </c>
      <c r="O4817" s="22" t="s">
        <v>49</v>
      </c>
      <c r="P4817" s="22" t="s">
        <v>41</v>
      </c>
      <c r="Q4817" s="75">
        <v>43.95</v>
      </c>
      <c r="R4817" s="73">
        <v>0</v>
      </c>
      <c r="S4817" s="73">
        <v>18.350000000000001</v>
      </c>
    </row>
    <row r="4818" spans="1:19" x14ac:dyDescent="0.35">
      <c r="A4818" s="72">
        <v>41443</v>
      </c>
      <c r="B4818" s="22" t="s">
        <v>101</v>
      </c>
      <c r="C4818" s="72" t="s">
        <v>61</v>
      </c>
      <c r="D4818" s="60">
        <v>3316</v>
      </c>
      <c r="E4818" s="22">
        <v>26</v>
      </c>
      <c r="F4818" s="49" t="s">
        <v>11</v>
      </c>
      <c r="G4818" s="49" t="s">
        <v>5</v>
      </c>
      <c r="H4818" s="73">
        <v>0.95</v>
      </c>
      <c r="I4818" s="73" t="s">
        <v>78</v>
      </c>
      <c r="J4818" s="74">
        <v>0</v>
      </c>
      <c r="K4818" s="73">
        <v>0.95</v>
      </c>
      <c r="L4818" s="73">
        <v>0.42</v>
      </c>
      <c r="M4818" s="22">
        <v>18</v>
      </c>
      <c r="N4818" s="22">
        <v>3030</v>
      </c>
      <c r="O4818" s="22" t="s">
        <v>40</v>
      </c>
      <c r="P4818" s="22" t="s">
        <v>41</v>
      </c>
      <c r="Q4818" s="75">
        <v>17.099999999999998</v>
      </c>
      <c r="R4818" s="73">
        <v>0</v>
      </c>
      <c r="S4818" s="73">
        <v>9.5400000000000009</v>
      </c>
    </row>
    <row r="4819" spans="1:19" x14ac:dyDescent="0.35">
      <c r="A4819" s="72">
        <v>41443</v>
      </c>
      <c r="B4819" s="22" t="s">
        <v>101</v>
      </c>
      <c r="C4819" s="72" t="s">
        <v>61</v>
      </c>
      <c r="D4819" s="60">
        <v>3317</v>
      </c>
      <c r="E4819" s="22">
        <v>17</v>
      </c>
      <c r="F4819" s="49" t="s">
        <v>10</v>
      </c>
      <c r="G4819" s="49" t="s">
        <v>5</v>
      </c>
      <c r="H4819" s="73">
        <v>49.95</v>
      </c>
      <c r="I4819" s="73" t="s">
        <v>82</v>
      </c>
      <c r="J4819" s="74">
        <v>0</v>
      </c>
      <c r="K4819" s="73">
        <v>49.95</v>
      </c>
      <c r="L4819" s="73">
        <v>23.93</v>
      </c>
      <c r="M4819" s="22">
        <v>23</v>
      </c>
      <c r="N4819" s="22">
        <v>3024</v>
      </c>
      <c r="O4819" s="22" t="s">
        <v>47</v>
      </c>
      <c r="P4819" s="22" t="s">
        <v>41</v>
      </c>
      <c r="Q4819" s="75">
        <v>1148.8500000000001</v>
      </c>
      <c r="R4819" s="73">
        <v>0</v>
      </c>
      <c r="S4819" s="73">
        <v>598.46</v>
      </c>
    </row>
    <row r="4820" spans="1:19" x14ac:dyDescent="0.35">
      <c r="A4820" s="72">
        <v>41443</v>
      </c>
      <c r="B4820" s="22" t="s">
        <v>101</v>
      </c>
      <c r="C4820" s="72" t="s">
        <v>61</v>
      </c>
      <c r="D4820" s="60">
        <v>3318</v>
      </c>
      <c r="E4820" s="22">
        <v>5</v>
      </c>
      <c r="F4820" s="49" t="s">
        <v>11</v>
      </c>
      <c r="G4820" s="49" t="s">
        <v>5</v>
      </c>
      <c r="H4820" s="73">
        <v>24.95</v>
      </c>
      <c r="I4820" s="73" t="s">
        <v>80</v>
      </c>
      <c r="J4820" s="74">
        <v>0</v>
      </c>
      <c r="K4820" s="73">
        <v>24.95</v>
      </c>
      <c r="L4820" s="73">
        <v>12.27</v>
      </c>
      <c r="M4820" s="22">
        <v>4</v>
      </c>
      <c r="N4820" s="22">
        <v>3010</v>
      </c>
      <c r="O4820" s="22" t="s">
        <v>45</v>
      </c>
      <c r="P4820" s="22" t="s">
        <v>44</v>
      </c>
      <c r="Q4820" s="75">
        <v>99.8</v>
      </c>
      <c r="R4820" s="73">
        <v>0</v>
      </c>
      <c r="S4820" s="73">
        <v>50.72</v>
      </c>
    </row>
    <row r="4821" spans="1:19" x14ac:dyDescent="0.35">
      <c r="A4821" s="72">
        <v>41443</v>
      </c>
      <c r="B4821" s="22" t="s">
        <v>101</v>
      </c>
      <c r="C4821" s="72" t="s">
        <v>61</v>
      </c>
      <c r="D4821" s="60">
        <v>3318</v>
      </c>
      <c r="E4821" s="22">
        <v>14</v>
      </c>
      <c r="F4821" s="49" t="s">
        <v>11</v>
      </c>
      <c r="G4821" s="49" t="s">
        <v>5</v>
      </c>
      <c r="H4821" s="73">
        <v>31.95</v>
      </c>
      <c r="I4821" s="73" t="s">
        <v>81</v>
      </c>
      <c r="J4821" s="74">
        <v>0</v>
      </c>
      <c r="K4821" s="73">
        <v>31.95</v>
      </c>
      <c r="L4821" s="73">
        <v>17.38</v>
      </c>
      <c r="M4821" s="22">
        <v>3</v>
      </c>
      <c r="N4821" s="22">
        <v>3010</v>
      </c>
      <c r="O4821" s="22" t="s">
        <v>45</v>
      </c>
      <c r="P4821" s="22" t="s">
        <v>44</v>
      </c>
      <c r="Q4821" s="75">
        <v>95.85</v>
      </c>
      <c r="R4821" s="73">
        <v>0</v>
      </c>
      <c r="S4821" s="73">
        <v>43.71</v>
      </c>
    </row>
    <row r="4822" spans="1:19" x14ac:dyDescent="0.35">
      <c r="A4822" s="72">
        <v>41443</v>
      </c>
      <c r="B4822" s="22" t="s">
        <v>101</v>
      </c>
      <c r="C4822" s="72" t="s">
        <v>61</v>
      </c>
      <c r="D4822" s="60">
        <v>3318</v>
      </c>
      <c r="E4822" s="22">
        <v>48</v>
      </c>
      <c r="F4822" s="49" t="s">
        <v>11</v>
      </c>
      <c r="G4822" s="49" t="s">
        <v>5</v>
      </c>
      <c r="H4822" s="73">
        <v>3.95</v>
      </c>
      <c r="I4822" s="73" t="s">
        <v>78</v>
      </c>
      <c r="J4822" s="74">
        <v>0.1</v>
      </c>
      <c r="K4822" s="73">
        <v>3.56</v>
      </c>
      <c r="L4822" s="73">
        <v>1.43</v>
      </c>
      <c r="M4822" s="22">
        <v>26</v>
      </c>
      <c r="N4822" s="22">
        <v>3010</v>
      </c>
      <c r="O4822" s="22" t="s">
        <v>45</v>
      </c>
      <c r="P4822" s="22" t="s">
        <v>44</v>
      </c>
      <c r="Q4822" s="75">
        <v>92.56</v>
      </c>
      <c r="R4822" s="73">
        <v>0.39000000000000012</v>
      </c>
      <c r="S4822" s="73">
        <v>55.379999999999995</v>
      </c>
    </row>
    <row r="4823" spans="1:19" x14ac:dyDescent="0.35">
      <c r="A4823" s="72">
        <v>41443</v>
      </c>
      <c r="B4823" s="22" t="s">
        <v>101</v>
      </c>
      <c r="C4823" s="72" t="s">
        <v>61</v>
      </c>
      <c r="D4823" s="60">
        <v>3319</v>
      </c>
      <c r="E4823" s="22">
        <v>8</v>
      </c>
      <c r="F4823" s="49" t="s">
        <v>11</v>
      </c>
      <c r="G4823" s="49" t="s">
        <v>5</v>
      </c>
      <c r="H4823" s="73">
        <v>7.95</v>
      </c>
      <c r="I4823" s="73" t="s">
        <v>78</v>
      </c>
      <c r="J4823" s="74">
        <v>0</v>
      </c>
      <c r="K4823" s="73">
        <v>7.95</v>
      </c>
      <c r="L4823" s="73">
        <v>4.53</v>
      </c>
      <c r="M4823" s="22">
        <v>23</v>
      </c>
      <c r="N4823" s="22">
        <v>3019</v>
      </c>
      <c r="O4823" s="22" t="s">
        <v>28</v>
      </c>
      <c r="P4823" s="22" t="s">
        <v>29</v>
      </c>
      <c r="Q4823" s="75">
        <v>182.85</v>
      </c>
      <c r="R4823" s="73">
        <v>0</v>
      </c>
      <c r="S4823" s="73">
        <v>78.66</v>
      </c>
    </row>
    <row r="4824" spans="1:19" x14ac:dyDescent="0.35">
      <c r="A4824" s="72">
        <v>41443</v>
      </c>
      <c r="B4824" s="22" t="s">
        <v>101</v>
      </c>
      <c r="C4824" s="72" t="s">
        <v>61</v>
      </c>
      <c r="D4824" s="60">
        <v>3319</v>
      </c>
      <c r="E4824" s="22">
        <v>25</v>
      </c>
      <c r="F4824" s="49" t="s">
        <v>11</v>
      </c>
      <c r="G4824" s="49" t="s">
        <v>5</v>
      </c>
      <c r="H4824" s="73">
        <v>0.95</v>
      </c>
      <c r="I4824" s="73" t="s">
        <v>78</v>
      </c>
      <c r="J4824" s="74">
        <v>0</v>
      </c>
      <c r="K4824" s="73">
        <v>0.95</v>
      </c>
      <c r="L4824" s="73">
        <v>0.35</v>
      </c>
      <c r="M4824" s="22">
        <v>37</v>
      </c>
      <c r="N4824" s="22">
        <v>3019</v>
      </c>
      <c r="O4824" s="22" t="s">
        <v>28</v>
      </c>
      <c r="P4824" s="22" t="s">
        <v>29</v>
      </c>
      <c r="Q4824" s="75">
        <v>35.15</v>
      </c>
      <c r="R4824" s="73">
        <v>0</v>
      </c>
      <c r="S4824" s="73">
        <v>22.2</v>
      </c>
    </row>
    <row r="4825" spans="1:19" x14ac:dyDescent="0.35">
      <c r="A4825" s="72">
        <v>41443</v>
      </c>
      <c r="B4825" s="22" t="s">
        <v>101</v>
      </c>
      <c r="C4825" s="72" t="s">
        <v>61</v>
      </c>
      <c r="D4825" s="60">
        <v>3320</v>
      </c>
      <c r="E4825" s="22">
        <v>40</v>
      </c>
      <c r="F4825" s="49" t="s">
        <v>11</v>
      </c>
      <c r="G4825" s="49" t="s">
        <v>5</v>
      </c>
      <c r="H4825" s="73">
        <v>16.95</v>
      </c>
      <c r="I4825" s="73" t="s">
        <v>79</v>
      </c>
      <c r="J4825" s="74">
        <v>0</v>
      </c>
      <c r="K4825" s="73">
        <v>16.95</v>
      </c>
      <c r="L4825" s="73">
        <v>6.53</v>
      </c>
      <c r="M4825" s="22">
        <v>36</v>
      </c>
      <c r="N4825" s="22">
        <v>3021</v>
      </c>
      <c r="O4825" s="22" t="s">
        <v>26</v>
      </c>
      <c r="P4825" s="22" t="s">
        <v>27</v>
      </c>
      <c r="Q4825" s="75">
        <v>610.19999999999993</v>
      </c>
      <c r="R4825" s="73">
        <v>0</v>
      </c>
      <c r="S4825" s="73">
        <v>375.11999999999995</v>
      </c>
    </row>
    <row r="4826" spans="1:19" x14ac:dyDescent="0.35">
      <c r="A4826" s="72">
        <v>41443</v>
      </c>
      <c r="B4826" s="22" t="s">
        <v>101</v>
      </c>
      <c r="C4826" s="72" t="s">
        <v>61</v>
      </c>
      <c r="D4826" s="60">
        <v>3321</v>
      </c>
      <c r="E4826" s="22">
        <v>16</v>
      </c>
      <c r="F4826" s="49" t="s">
        <v>10</v>
      </c>
      <c r="G4826" s="49" t="s">
        <v>5</v>
      </c>
      <c r="H4826" s="73">
        <v>27.95</v>
      </c>
      <c r="I4826" s="73" t="s">
        <v>80</v>
      </c>
      <c r="J4826" s="74">
        <v>0.1</v>
      </c>
      <c r="K4826" s="73">
        <v>25.16</v>
      </c>
      <c r="L4826" s="73">
        <v>15.85</v>
      </c>
      <c r="M4826" s="22">
        <v>3</v>
      </c>
      <c r="N4826" s="22">
        <v>3026</v>
      </c>
      <c r="O4826" s="22" t="s">
        <v>51</v>
      </c>
      <c r="P4826" s="22" t="s">
        <v>41</v>
      </c>
      <c r="Q4826" s="75">
        <v>75.48</v>
      </c>
      <c r="R4826" s="73">
        <v>2.7899999999999991</v>
      </c>
      <c r="S4826" s="73">
        <v>27.93</v>
      </c>
    </row>
    <row r="4827" spans="1:19" x14ac:dyDescent="0.35">
      <c r="A4827" s="72">
        <v>41443</v>
      </c>
      <c r="B4827" s="22" t="s">
        <v>101</v>
      </c>
      <c r="C4827" s="72" t="s">
        <v>61</v>
      </c>
      <c r="D4827" s="60">
        <v>3322</v>
      </c>
      <c r="E4827" s="22">
        <v>28</v>
      </c>
      <c r="F4827" s="49" t="s">
        <v>11</v>
      </c>
      <c r="G4827" s="49" t="s">
        <v>5</v>
      </c>
      <c r="H4827" s="73">
        <v>0.95</v>
      </c>
      <c r="I4827" s="73" t="s">
        <v>78</v>
      </c>
      <c r="J4827" s="74">
        <v>0</v>
      </c>
      <c r="K4827" s="73">
        <v>0.95</v>
      </c>
      <c r="L4827" s="73">
        <v>0.5</v>
      </c>
      <c r="M4827" s="22">
        <v>40</v>
      </c>
      <c r="N4827" s="22">
        <v>3017</v>
      </c>
      <c r="O4827" s="22" t="s">
        <v>32</v>
      </c>
      <c r="P4827" s="22" t="s">
        <v>29</v>
      </c>
      <c r="Q4827" s="75">
        <v>38</v>
      </c>
      <c r="R4827" s="73">
        <v>0</v>
      </c>
      <c r="S4827" s="73">
        <v>18</v>
      </c>
    </row>
    <row r="4828" spans="1:19" x14ac:dyDescent="0.35">
      <c r="A4828" s="72">
        <v>41443</v>
      </c>
      <c r="B4828" s="22" t="s">
        <v>101</v>
      </c>
      <c r="C4828" s="72" t="s">
        <v>61</v>
      </c>
      <c r="D4828" s="60">
        <v>3323</v>
      </c>
      <c r="E4828" s="22">
        <v>30</v>
      </c>
      <c r="F4828" s="49" t="s">
        <v>10</v>
      </c>
      <c r="G4828" s="49" t="s">
        <v>5</v>
      </c>
      <c r="H4828" s="73">
        <v>10.95</v>
      </c>
      <c r="I4828" s="73" t="s">
        <v>79</v>
      </c>
      <c r="J4828" s="74">
        <v>0</v>
      </c>
      <c r="K4828" s="73">
        <v>10.95</v>
      </c>
      <c r="L4828" s="73">
        <v>4.8</v>
      </c>
      <c r="M4828" s="22">
        <v>1</v>
      </c>
      <c r="N4828" s="22">
        <v>3031</v>
      </c>
      <c r="O4828" s="22" t="s">
        <v>48</v>
      </c>
      <c r="P4828" s="22" t="s">
        <v>23</v>
      </c>
      <c r="Q4828" s="75">
        <v>10.95</v>
      </c>
      <c r="R4828" s="73">
        <v>0</v>
      </c>
      <c r="S4828" s="73">
        <v>6.1499999999999995</v>
      </c>
    </row>
    <row r="4829" spans="1:19" x14ac:dyDescent="0.35">
      <c r="A4829" s="72">
        <v>41443</v>
      </c>
      <c r="B4829" s="22" t="s">
        <v>101</v>
      </c>
      <c r="C4829" s="72" t="s">
        <v>61</v>
      </c>
      <c r="D4829" s="60">
        <v>3324</v>
      </c>
      <c r="E4829" s="22">
        <v>48</v>
      </c>
      <c r="F4829" s="49" t="s">
        <v>11</v>
      </c>
      <c r="G4829" s="49" t="s">
        <v>5</v>
      </c>
      <c r="H4829" s="73">
        <v>3.95</v>
      </c>
      <c r="I4829" s="73" t="s">
        <v>78</v>
      </c>
      <c r="J4829" s="74">
        <v>0</v>
      </c>
      <c r="K4829" s="73">
        <v>3.95</v>
      </c>
      <c r="L4829" s="73">
        <v>1.43</v>
      </c>
      <c r="M4829" s="22">
        <v>8</v>
      </c>
      <c r="N4829" s="22">
        <v>3016</v>
      </c>
      <c r="O4829" s="22" t="s">
        <v>42</v>
      </c>
      <c r="P4829" s="22" t="s">
        <v>29</v>
      </c>
      <c r="Q4829" s="75">
        <v>31.6</v>
      </c>
      <c r="R4829" s="73">
        <v>0</v>
      </c>
      <c r="S4829" s="73">
        <v>20.160000000000004</v>
      </c>
    </row>
    <row r="4830" spans="1:19" x14ac:dyDescent="0.35">
      <c r="A4830" s="72">
        <v>41443</v>
      </c>
      <c r="B4830" s="22" t="s">
        <v>101</v>
      </c>
      <c r="C4830" s="72" t="s">
        <v>61</v>
      </c>
      <c r="D4830" s="60">
        <v>3324</v>
      </c>
      <c r="E4830" s="22">
        <v>23</v>
      </c>
      <c r="F4830" s="49" t="s">
        <v>11</v>
      </c>
      <c r="G4830" s="49" t="s">
        <v>5</v>
      </c>
      <c r="H4830" s="73">
        <v>2.95</v>
      </c>
      <c r="I4830" s="73" t="s">
        <v>78</v>
      </c>
      <c r="J4830" s="74">
        <v>0</v>
      </c>
      <c r="K4830" s="73">
        <v>2.95</v>
      </c>
      <c r="L4830" s="73">
        <v>1.68</v>
      </c>
      <c r="M4830" s="22">
        <v>3</v>
      </c>
      <c r="N4830" s="22">
        <v>3016</v>
      </c>
      <c r="O4830" s="22" t="s">
        <v>42</v>
      </c>
      <c r="P4830" s="22" t="s">
        <v>29</v>
      </c>
      <c r="Q4830" s="75">
        <v>8.8500000000000014</v>
      </c>
      <c r="R4830" s="73">
        <v>0</v>
      </c>
      <c r="S4830" s="73">
        <v>3.8100000000000005</v>
      </c>
    </row>
    <row r="4831" spans="1:19" x14ac:dyDescent="0.35">
      <c r="A4831" s="72">
        <v>41443</v>
      </c>
      <c r="B4831" s="22" t="s">
        <v>101</v>
      </c>
      <c r="C4831" s="72" t="s">
        <v>61</v>
      </c>
      <c r="D4831" s="60">
        <v>3325</v>
      </c>
      <c r="E4831" s="22">
        <v>5</v>
      </c>
      <c r="F4831" s="49" t="s">
        <v>10</v>
      </c>
      <c r="G4831" s="49" t="s">
        <v>5</v>
      </c>
      <c r="H4831" s="73">
        <v>24.95</v>
      </c>
      <c r="I4831" s="73" t="s">
        <v>80</v>
      </c>
      <c r="J4831" s="74">
        <v>0</v>
      </c>
      <c r="K4831" s="73">
        <v>24.95</v>
      </c>
      <c r="L4831" s="73">
        <v>12.27</v>
      </c>
      <c r="M4831" s="22">
        <v>9</v>
      </c>
      <c r="N4831" s="22">
        <v>3031</v>
      </c>
      <c r="O4831" s="22" t="s">
        <v>48</v>
      </c>
      <c r="P4831" s="22" t="s">
        <v>23</v>
      </c>
      <c r="Q4831" s="75">
        <v>224.54999999999998</v>
      </c>
      <c r="R4831" s="73">
        <v>0</v>
      </c>
      <c r="S4831" s="73">
        <v>114.12</v>
      </c>
    </row>
    <row r="4832" spans="1:19" x14ac:dyDescent="0.35">
      <c r="A4832" s="72">
        <v>41443</v>
      </c>
      <c r="B4832" s="22" t="s">
        <v>101</v>
      </c>
      <c r="C4832" s="72" t="s">
        <v>61</v>
      </c>
      <c r="D4832" s="60">
        <v>3325</v>
      </c>
      <c r="E4832" s="22">
        <v>46</v>
      </c>
      <c r="F4832" s="49" t="s">
        <v>10</v>
      </c>
      <c r="G4832" s="49" t="s">
        <v>5</v>
      </c>
      <c r="H4832" s="73">
        <v>55.95</v>
      </c>
      <c r="I4832" s="73" t="s">
        <v>83</v>
      </c>
      <c r="J4832" s="74">
        <v>0</v>
      </c>
      <c r="K4832" s="73">
        <v>55.95</v>
      </c>
      <c r="L4832" s="73">
        <v>32.47</v>
      </c>
      <c r="M4832" s="22">
        <v>9</v>
      </c>
      <c r="N4832" s="22">
        <v>3031</v>
      </c>
      <c r="O4832" s="22" t="s">
        <v>48</v>
      </c>
      <c r="P4832" s="22" t="s">
        <v>23</v>
      </c>
      <c r="Q4832" s="75">
        <v>503.55</v>
      </c>
      <c r="R4832" s="73">
        <v>0</v>
      </c>
      <c r="S4832" s="73">
        <v>211.32000000000005</v>
      </c>
    </row>
    <row r="4833" spans="1:19" x14ac:dyDescent="0.35">
      <c r="A4833" s="72">
        <v>41443</v>
      </c>
      <c r="B4833" s="22" t="s">
        <v>101</v>
      </c>
      <c r="C4833" s="72" t="s">
        <v>61</v>
      </c>
      <c r="D4833" s="60">
        <v>3326</v>
      </c>
      <c r="E4833" s="22">
        <v>8</v>
      </c>
      <c r="F4833" s="49" t="s">
        <v>11</v>
      </c>
      <c r="G4833" s="49" t="s">
        <v>5</v>
      </c>
      <c r="H4833" s="73">
        <v>7.95</v>
      </c>
      <c r="I4833" s="73" t="s">
        <v>78</v>
      </c>
      <c r="J4833" s="74">
        <v>0</v>
      </c>
      <c r="K4833" s="73">
        <v>7.95</v>
      </c>
      <c r="L4833" s="73">
        <v>4.53</v>
      </c>
      <c r="M4833" s="22">
        <v>36</v>
      </c>
      <c r="N4833" s="22">
        <v>3029</v>
      </c>
      <c r="O4833" s="22" t="s">
        <v>46</v>
      </c>
      <c r="P4833" s="22" t="s">
        <v>23</v>
      </c>
      <c r="Q4833" s="75">
        <v>286.2</v>
      </c>
      <c r="R4833" s="73">
        <v>0</v>
      </c>
      <c r="S4833" s="73">
        <v>123.12</v>
      </c>
    </row>
    <row r="4834" spans="1:19" x14ac:dyDescent="0.35">
      <c r="A4834" s="72">
        <v>41443</v>
      </c>
      <c r="B4834" s="22" t="s">
        <v>101</v>
      </c>
      <c r="C4834" s="72" t="s">
        <v>61</v>
      </c>
      <c r="D4834" s="60">
        <v>3327</v>
      </c>
      <c r="E4834" s="22">
        <v>18</v>
      </c>
      <c r="F4834" s="49" t="s">
        <v>10</v>
      </c>
      <c r="G4834" s="49" t="s">
        <v>5</v>
      </c>
      <c r="H4834" s="73">
        <v>54.95</v>
      </c>
      <c r="I4834" s="73" t="s">
        <v>83</v>
      </c>
      <c r="J4834" s="74">
        <v>0</v>
      </c>
      <c r="K4834" s="73">
        <v>54.95</v>
      </c>
      <c r="L4834" s="73">
        <v>26.65</v>
      </c>
      <c r="M4834" s="22">
        <v>28</v>
      </c>
      <c r="N4834" s="22">
        <v>3017</v>
      </c>
      <c r="O4834" s="22" t="s">
        <v>32</v>
      </c>
      <c r="P4834" s="22" t="s">
        <v>29</v>
      </c>
      <c r="Q4834" s="75">
        <v>1538.6000000000001</v>
      </c>
      <c r="R4834" s="73">
        <v>0</v>
      </c>
      <c r="S4834" s="73">
        <v>792.40000000000009</v>
      </c>
    </row>
    <row r="4835" spans="1:19" x14ac:dyDescent="0.35">
      <c r="A4835" s="72">
        <v>41443</v>
      </c>
      <c r="B4835" s="22" t="s">
        <v>101</v>
      </c>
      <c r="C4835" s="72" t="s">
        <v>61</v>
      </c>
      <c r="D4835" s="60">
        <v>3327</v>
      </c>
      <c r="E4835" s="22">
        <v>46</v>
      </c>
      <c r="F4835" s="49" t="s">
        <v>10</v>
      </c>
      <c r="G4835" s="49" t="s">
        <v>5</v>
      </c>
      <c r="H4835" s="73">
        <v>55.95</v>
      </c>
      <c r="I4835" s="73" t="s">
        <v>83</v>
      </c>
      <c r="J4835" s="74">
        <v>0</v>
      </c>
      <c r="K4835" s="73">
        <v>55.95</v>
      </c>
      <c r="L4835" s="73">
        <v>32.47</v>
      </c>
      <c r="M4835" s="22">
        <v>18</v>
      </c>
      <c r="N4835" s="22">
        <v>3017</v>
      </c>
      <c r="O4835" s="22" t="s">
        <v>32</v>
      </c>
      <c r="P4835" s="22" t="s">
        <v>29</v>
      </c>
      <c r="Q4835" s="75">
        <v>1007.1</v>
      </c>
      <c r="R4835" s="73">
        <v>0</v>
      </c>
      <c r="S4835" s="73">
        <v>422.6400000000001</v>
      </c>
    </row>
    <row r="4836" spans="1:19" x14ac:dyDescent="0.35">
      <c r="A4836" s="72">
        <v>41443</v>
      </c>
      <c r="B4836" s="22" t="s">
        <v>101</v>
      </c>
      <c r="C4836" s="72" t="s">
        <v>61</v>
      </c>
      <c r="D4836" s="60">
        <v>3327</v>
      </c>
      <c r="E4836" s="22">
        <v>6</v>
      </c>
      <c r="F4836" s="49" t="s">
        <v>10</v>
      </c>
      <c r="G4836" s="49" t="s">
        <v>5</v>
      </c>
      <c r="H4836" s="73">
        <v>55.95</v>
      </c>
      <c r="I4836" s="73" t="s">
        <v>83</v>
      </c>
      <c r="J4836" s="74">
        <v>0</v>
      </c>
      <c r="K4836" s="73">
        <v>55.95</v>
      </c>
      <c r="L4836" s="73">
        <v>16.059999999999999</v>
      </c>
      <c r="M4836" s="22">
        <v>31</v>
      </c>
      <c r="N4836" s="22">
        <v>3017</v>
      </c>
      <c r="O4836" s="22" t="s">
        <v>32</v>
      </c>
      <c r="P4836" s="22" t="s">
        <v>29</v>
      </c>
      <c r="Q4836" s="75">
        <v>1734.45</v>
      </c>
      <c r="R4836" s="73">
        <v>0</v>
      </c>
      <c r="S4836" s="73">
        <v>1236.5899999999999</v>
      </c>
    </row>
    <row r="4837" spans="1:19" x14ac:dyDescent="0.35">
      <c r="A4837" s="72">
        <v>41443</v>
      </c>
      <c r="B4837" s="22" t="s">
        <v>101</v>
      </c>
      <c r="C4837" s="72" t="s">
        <v>61</v>
      </c>
      <c r="D4837" s="60">
        <v>3328</v>
      </c>
      <c r="E4837" s="22">
        <v>12</v>
      </c>
      <c r="F4837" s="49" t="s">
        <v>10</v>
      </c>
      <c r="G4837" s="49" t="s">
        <v>5</v>
      </c>
      <c r="H4837" s="73">
        <v>47.95</v>
      </c>
      <c r="I4837" s="73" t="s">
        <v>82</v>
      </c>
      <c r="J4837" s="74">
        <v>0</v>
      </c>
      <c r="K4837" s="73">
        <v>47.95</v>
      </c>
      <c r="L4837" s="73">
        <v>20.7</v>
      </c>
      <c r="M4837" s="22">
        <v>2</v>
      </c>
      <c r="N4837" s="22">
        <v>3023</v>
      </c>
      <c r="O4837" s="22" t="s">
        <v>38</v>
      </c>
      <c r="P4837" s="22" t="s">
        <v>23</v>
      </c>
      <c r="Q4837" s="75">
        <v>95.9</v>
      </c>
      <c r="R4837" s="73">
        <v>0</v>
      </c>
      <c r="S4837" s="73">
        <v>54.500000000000007</v>
      </c>
    </row>
    <row r="4838" spans="1:19" x14ac:dyDescent="0.35">
      <c r="A4838" s="72">
        <v>41443</v>
      </c>
      <c r="B4838" s="22" t="s">
        <v>101</v>
      </c>
      <c r="C4838" s="72" t="s">
        <v>61</v>
      </c>
      <c r="D4838" s="60">
        <v>3329</v>
      </c>
      <c r="E4838" s="22">
        <v>49</v>
      </c>
      <c r="F4838" s="49" t="s">
        <v>11</v>
      </c>
      <c r="G4838" s="49" t="s">
        <v>5</v>
      </c>
      <c r="H4838" s="73">
        <v>63.95</v>
      </c>
      <c r="I4838" s="73" t="s">
        <v>83</v>
      </c>
      <c r="J4838" s="74">
        <v>0</v>
      </c>
      <c r="K4838" s="73">
        <v>63.95</v>
      </c>
      <c r="L4838" s="73">
        <v>27.1</v>
      </c>
      <c r="M4838" s="22">
        <v>2</v>
      </c>
      <c r="N4838" s="22">
        <v>3020</v>
      </c>
      <c r="O4838" s="22" t="s">
        <v>26</v>
      </c>
      <c r="P4838" s="22" t="s">
        <v>27</v>
      </c>
      <c r="Q4838" s="75">
        <v>127.9</v>
      </c>
      <c r="R4838" s="73">
        <v>0</v>
      </c>
      <c r="S4838" s="73">
        <v>73.7</v>
      </c>
    </row>
    <row r="4839" spans="1:19" x14ac:dyDescent="0.35">
      <c r="A4839" s="72">
        <v>41444</v>
      </c>
      <c r="B4839" s="22" t="s">
        <v>102</v>
      </c>
      <c r="C4839" s="72" t="s">
        <v>61</v>
      </c>
      <c r="D4839" s="60">
        <v>3330</v>
      </c>
      <c r="E4839" s="22">
        <v>22</v>
      </c>
      <c r="F4839" s="49" t="s">
        <v>7</v>
      </c>
      <c r="G4839" s="49" t="s">
        <v>5</v>
      </c>
      <c r="H4839" s="73">
        <v>0.95</v>
      </c>
      <c r="I4839" s="73" t="s">
        <v>78</v>
      </c>
      <c r="J4839" s="74">
        <v>0</v>
      </c>
      <c r="K4839" s="73">
        <v>0.95</v>
      </c>
      <c r="L4839" s="73">
        <v>0.56999999999999995</v>
      </c>
      <c r="M4839" s="22">
        <v>4</v>
      </c>
      <c r="N4839" s="22">
        <v>3011</v>
      </c>
      <c r="O4839" s="22" t="s">
        <v>52</v>
      </c>
      <c r="P4839" s="22" t="s">
        <v>31</v>
      </c>
      <c r="Q4839" s="75">
        <v>3.8</v>
      </c>
      <c r="R4839" s="73">
        <v>0</v>
      </c>
      <c r="S4839" s="73">
        <v>1.52</v>
      </c>
    </row>
    <row r="4840" spans="1:19" x14ac:dyDescent="0.35">
      <c r="A4840" s="72">
        <v>41444</v>
      </c>
      <c r="B4840" s="22" t="s">
        <v>102</v>
      </c>
      <c r="C4840" s="72" t="s">
        <v>61</v>
      </c>
      <c r="D4840" s="60">
        <v>3330</v>
      </c>
      <c r="E4840" s="22">
        <v>2</v>
      </c>
      <c r="F4840" s="49" t="s">
        <v>7</v>
      </c>
      <c r="G4840" s="49" t="s">
        <v>5</v>
      </c>
      <c r="H4840" s="73">
        <v>44.95</v>
      </c>
      <c r="I4840" s="73" t="s">
        <v>82</v>
      </c>
      <c r="J4840" s="74">
        <v>0.1</v>
      </c>
      <c r="K4840" s="73">
        <v>40.46</v>
      </c>
      <c r="L4840" s="73">
        <v>27.95</v>
      </c>
      <c r="M4840" s="22">
        <v>3</v>
      </c>
      <c r="N4840" s="22">
        <v>3011</v>
      </c>
      <c r="O4840" s="22" t="s">
        <v>52</v>
      </c>
      <c r="P4840" s="22" t="s">
        <v>31</v>
      </c>
      <c r="Q4840" s="75">
        <v>121.38</v>
      </c>
      <c r="R4840" s="73">
        <v>4.490000000000002</v>
      </c>
      <c r="S4840" s="73">
        <v>37.53</v>
      </c>
    </row>
    <row r="4841" spans="1:19" x14ac:dyDescent="0.35">
      <c r="A4841" s="72">
        <v>41444</v>
      </c>
      <c r="B4841" s="22" t="s">
        <v>102</v>
      </c>
      <c r="C4841" s="72" t="s">
        <v>61</v>
      </c>
      <c r="D4841" s="60">
        <v>3330</v>
      </c>
      <c r="E4841" s="22">
        <v>9</v>
      </c>
      <c r="F4841" s="49" t="s">
        <v>7</v>
      </c>
      <c r="G4841" s="49" t="s">
        <v>5</v>
      </c>
      <c r="H4841" s="73">
        <v>48.95</v>
      </c>
      <c r="I4841" s="73" t="s">
        <v>82</v>
      </c>
      <c r="J4841" s="74">
        <v>0</v>
      </c>
      <c r="K4841" s="73">
        <v>48.95</v>
      </c>
      <c r="L4841" s="73">
        <v>24.52</v>
      </c>
      <c r="M4841" s="22">
        <v>1</v>
      </c>
      <c r="N4841" s="22">
        <v>3011</v>
      </c>
      <c r="O4841" s="22" t="s">
        <v>52</v>
      </c>
      <c r="P4841" s="22" t="s">
        <v>31</v>
      </c>
      <c r="Q4841" s="75">
        <v>48.95</v>
      </c>
      <c r="R4841" s="73">
        <v>0</v>
      </c>
      <c r="S4841" s="73">
        <v>24.430000000000003</v>
      </c>
    </row>
    <row r="4842" spans="1:19" x14ac:dyDescent="0.35">
      <c r="A4842" s="72">
        <v>41444</v>
      </c>
      <c r="B4842" s="22" t="s">
        <v>102</v>
      </c>
      <c r="C4842" s="72" t="s">
        <v>61</v>
      </c>
      <c r="D4842" s="60">
        <v>3330</v>
      </c>
      <c r="E4842" s="22">
        <v>7</v>
      </c>
      <c r="F4842" s="49" t="s">
        <v>7</v>
      </c>
      <c r="G4842" s="49" t="s">
        <v>5</v>
      </c>
      <c r="H4842" s="73">
        <v>20.95</v>
      </c>
      <c r="I4842" s="73" t="s">
        <v>80</v>
      </c>
      <c r="J4842" s="74">
        <v>0.1</v>
      </c>
      <c r="K4842" s="73">
        <v>18.86</v>
      </c>
      <c r="L4842" s="73">
        <v>10.039999999999999</v>
      </c>
      <c r="M4842" s="22">
        <v>4</v>
      </c>
      <c r="N4842" s="22">
        <v>3011</v>
      </c>
      <c r="O4842" s="22" t="s">
        <v>52</v>
      </c>
      <c r="P4842" s="22" t="s">
        <v>31</v>
      </c>
      <c r="Q4842" s="75">
        <v>75.44</v>
      </c>
      <c r="R4842" s="73">
        <v>2.09</v>
      </c>
      <c r="S4842" s="73">
        <v>35.28</v>
      </c>
    </row>
    <row r="4843" spans="1:19" x14ac:dyDescent="0.35">
      <c r="A4843" s="72">
        <v>41444</v>
      </c>
      <c r="B4843" s="22" t="s">
        <v>102</v>
      </c>
      <c r="C4843" s="72" t="s">
        <v>61</v>
      </c>
      <c r="D4843" s="60">
        <v>3331</v>
      </c>
      <c r="E4843" s="22">
        <v>46</v>
      </c>
      <c r="F4843" s="49" t="s">
        <v>9</v>
      </c>
      <c r="G4843" s="49" t="s">
        <v>5</v>
      </c>
      <c r="H4843" s="73">
        <v>55.95</v>
      </c>
      <c r="I4843" s="73" t="s">
        <v>83</v>
      </c>
      <c r="J4843" s="74">
        <v>0</v>
      </c>
      <c r="K4843" s="73">
        <v>55.95</v>
      </c>
      <c r="L4843" s="73">
        <v>32.47</v>
      </c>
      <c r="M4843" s="22">
        <v>1</v>
      </c>
      <c r="N4843" s="22">
        <v>3029</v>
      </c>
      <c r="O4843" s="22" t="s">
        <v>46</v>
      </c>
      <c r="P4843" s="22" t="s">
        <v>23</v>
      </c>
      <c r="Q4843" s="75">
        <v>55.95</v>
      </c>
      <c r="R4843" s="73">
        <v>0</v>
      </c>
      <c r="S4843" s="73">
        <v>23.480000000000004</v>
      </c>
    </row>
    <row r="4844" spans="1:19" x14ac:dyDescent="0.35">
      <c r="A4844" s="72">
        <v>41444</v>
      </c>
      <c r="B4844" s="22" t="s">
        <v>102</v>
      </c>
      <c r="C4844" s="72" t="s">
        <v>61</v>
      </c>
      <c r="D4844" s="60">
        <v>3332</v>
      </c>
      <c r="E4844" s="22">
        <v>7</v>
      </c>
      <c r="F4844" s="49" t="s">
        <v>9</v>
      </c>
      <c r="G4844" s="49" t="s">
        <v>5</v>
      </c>
      <c r="H4844" s="73">
        <v>20.95</v>
      </c>
      <c r="I4844" s="73" t="s">
        <v>80</v>
      </c>
      <c r="J4844" s="74">
        <v>0</v>
      </c>
      <c r="K4844" s="73">
        <v>20.95</v>
      </c>
      <c r="L4844" s="73">
        <v>10.039999999999999</v>
      </c>
      <c r="M4844" s="22">
        <v>6</v>
      </c>
      <c r="N4844" s="22">
        <v>3030</v>
      </c>
      <c r="O4844" s="22" t="s">
        <v>40</v>
      </c>
      <c r="P4844" s="22" t="s">
        <v>41</v>
      </c>
      <c r="Q4844" s="75">
        <v>125.69999999999999</v>
      </c>
      <c r="R4844" s="73">
        <v>0</v>
      </c>
      <c r="S4844" s="73">
        <v>65.460000000000008</v>
      </c>
    </row>
    <row r="4845" spans="1:19" x14ac:dyDescent="0.35">
      <c r="A4845" s="72">
        <v>41445</v>
      </c>
      <c r="B4845" s="22" t="s">
        <v>103</v>
      </c>
      <c r="C4845" s="72" t="s">
        <v>61</v>
      </c>
      <c r="D4845" s="60">
        <v>3333</v>
      </c>
      <c r="E4845" s="22">
        <v>12</v>
      </c>
      <c r="F4845" s="49" t="s">
        <v>8</v>
      </c>
      <c r="G4845" s="49" t="s">
        <v>5</v>
      </c>
      <c r="H4845" s="73">
        <v>47.95</v>
      </c>
      <c r="I4845" s="73" t="s">
        <v>82</v>
      </c>
      <c r="J4845" s="74">
        <v>0</v>
      </c>
      <c r="K4845" s="73">
        <v>47.95</v>
      </c>
      <c r="L4845" s="73">
        <v>20.7</v>
      </c>
      <c r="M4845" s="22">
        <v>4</v>
      </c>
      <c r="N4845" s="22">
        <v>3026</v>
      </c>
      <c r="O4845" s="22" t="s">
        <v>51</v>
      </c>
      <c r="P4845" s="22" t="s">
        <v>41</v>
      </c>
      <c r="Q4845" s="75">
        <v>191.8</v>
      </c>
      <c r="R4845" s="73">
        <v>0</v>
      </c>
      <c r="S4845" s="73">
        <v>109.00000000000001</v>
      </c>
    </row>
    <row r="4846" spans="1:19" x14ac:dyDescent="0.35">
      <c r="A4846" s="72">
        <v>41445</v>
      </c>
      <c r="B4846" s="22" t="s">
        <v>103</v>
      </c>
      <c r="C4846" s="72" t="s">
        <v>61</v>
      </c>
      <c r="D4846" s="60">
        <v>3334</v>
      </c>
      <c r="E4846" s="22">
        <v>42</v>
      </c>
      <c r="F4846" s="49" t="s">
        <v>8</v>
      </c>
      <c r="G4846" s="49" t="s">
        <v>5</v>
      </c>
      <c r="H4846" s="73">
        <v>35.950000000000003</v>
      </c>
      <c r="I4846" s="73" t="s">
        <v>81</v>
      </c>
      <c r="J4846" s="74">
        <v>0</v>
      </c>
      <c r="K4846" s="73">
        <v>35.950000000000003</v>
      </c>
      <c r="L4846" s="73">
        <v>20.25</v>
      </c>
      <c r="M4846" s="22">
        <v>1</v>
      </c>
      <c r="N4846" s="22">
        <v>3032</v>
      </c>
      <c r="O4846" s="22" t="s">
        <v>30</v>
      </c>
      <c r="P4846" s="22" t="s">
        <v>31</v>
      </c>
      <c r="Q4846" s="75">
        <v>35.950000000000003</v>
      </c>
      <c r="R4846" s="73">
        <v>0</v>
      </c>
      <c r="S4846" s="73">
        <v>15.700000000000003</v>
      </c>
    </row>
    <row r="4847" spans="1:19" x14ac:dyDescent="0.35">
      <c r="A4847" s="72">
        <v>41445</v>
      </c>
      <c r="B4847" s="22" t="s">
        <v>103</v>
      </c>
      <c r="C4847" s="72" t="s">
        <v>61</v>
      </c>
      <c r="D4847" s="60">
        <v>3335</v>
      </c>
      <c r="E4847" s="22">
        <v>34</v>
      </c>
      <c r="F4847" s="49" t="s">
        <v>10</v>
      </c>
      <c r="G4847" s="49" t="s">
        <v>5</v>
      </c>
      <c r="H4847" s="73">
        <v>37.950000000000003</v>
      </c>
      <c r="I4847" s="73" t="s">
        <v>81</v>
      </c>
      <c r="J4847" s="74">
        <v>0.1</v>
      </c>
      <c r="K4847" s="73">
        <v>34.159999999999997</v>
      </c>
      <c r="L4847" s="73">
        <v>15.35</v>
      </c>
      <c r="M4847" s="22">
        <v>14</v>
      </c>
      <c r="N4847" s="22">
        <v>3031</v>
      </c>
      <c r="O4847" s="22" t="s">
        <v>48</v>
      </c>
      <c r="P4847" s="22" t="s">
        <v>23</v>
      </c>
      <c r="Q4847" s="75">
        <v>478.23999999999995</v>
      </c>
      <c r="R4847" s="73">
        <v>3.7900000000000063</v>
      </c>
      <c r="S4847" s="73">
        <v>263.33999999999992</v>
      </c>
    </row>
    <row r="4848" spans="1:19" x14ac:dyDescent="0.35">
      <c r="A4848" s="72">
        <v>41445</v>
      </c>
      <c r="B4848" s="22" t="s">
        <v>103</v>
      </c>
      <c r="C4848" s="72" t="s">
        <v>61</v>
      </c>
      <c r="D4848" s="60">
        <v>3336</v>
      </c>
      <c r="E4848" s="22">
        <v>9</v>
      </c>
      <c r="F4848" s="49" t="s">
        <v>10</v>
      </c>
      <c r="G4848" s="49" t="s">
        <v>5</v>
      </c>
      <c r="H4848" s="73">
        <v>48.95</v>
      </c>
      <c r="I4848" s="73" t="s">
        <v>82</v>
      </c>
      <c r="J4848" s="74">
        <v>0</v>
      </c>
      <c r="K4848" s="73">
        <v>48.95</v>
      </c>
      <c r="L4848" s="73">
        <v>24.52</v>
      </c>
      <c r="M4848" s="22">
        <v>29</v>
      </c>
      <c r="N4848" s="22">
        <v>3012</v>
      </c>
      <c r="O4848" s="22" t="s">
        <v>36</v>
      </c>
      <c r="P4848" s="22" t="s">
        <v>34</v>
      </c>
      <c r="Q4848" s="75">
        <v>1419.5500000000002</v>
      </c>
      <c r="R4848" s="73">
        <v>0</v>
      </c>
      <c r="S4848" s="73">
        <v>708.47000000000014</v>
      </c>
    </row>
    <row r="4849" spans="1:19" x14ac:dyDescent="0.35">
      <c r="A4849" s="72">
        <v>41445</v>
      </c>
      <c r="B4849" s="22" t="s">
        <v>103</v>
      </c>
      <c r="C4849" s="72" t="s">
        <v>61</v>
      </c>
      <c r="D4849" s="60">
        <v>3337</v>
      </c>
      <c r="E4849" s="22">
        <v>27</v>
      </c>
      <c r="F4849" s="49" t="s">
        <v>8</v>
      </c>
      <c r="G4849" s="49" t="s">
        <v>5</v>
      </c>
      <c r="H4849" s="73">
        <v>4.95</v>
      </c>
      <c r="I4849" s="73" t="s">
        <v>78</v>
      </c>
      <c r="J4849" s="74">
        <v>0</v>
      </c>
      <c r="K4849" s="73">
        <v>4.95</v>
      </c>
      <c r="L4849" s="73">
        <v>1.82</v>
      </c>
      <c r="M4849" s="22">
        <v>5</v>
      </c>
      <c r="N4849" s="22">
        <v>3032</v>
      </c>
      <c r="O4849" s="22" t="s">
        <v>30</v>
      </c>
      <c r="P4849" s="22" t="s">
        <v>31</v>
      </c>
      <c r="Q4849" s="75">
        <v>24.75</v>
      </c>
      <c r="R4849" s="73">
        <v>0</v>
      </c>
      <c r="S4849" s="73">
        <v>15.649999999999999</v>
      </c>
    </row>
    <row r="4850" spans="1:19" x14ac:dyDescent="0.35">
      <c r="A4850" s="72">
        <v>41445</v>
      </c>
      <c r="B4850" s="22" t="s">
        <v>103</v>
      </c>
      <c r="C4850" s="72" t="s">
        <v>61</v>
      </c>
      <c r="D4850" s="60">
        <v>3338</v>
      </c>
      <c r="E4850" s="22">
        <v>46</v>
      </c>
      <c r="F4850" s="49" t="s">
        <v>8</v>
      </c>
      <c r="G4850" s="49" t="s">
        <v>5</v>
      </c>
      <c r="H4850" s="73">
        <v>55.95</v>
      </c>
      <c r="I4850" s="73" t="s">
        <v>83</v>
      </c>
      <c r="J4850" s="74">
        <v>0</v>
      </c>
      <c r="K4850" s="73">
        <v>55.95</v>
      </c>
      <c r="L4850" s="73">
        <v>32.47</v>
      </c>
      <c r="M4850" s="22">
        <v>11</v>
      </c>
      <c r="N4850" s="22">
        <v>3016</v>
      </c>
      <c r="O4850" s="22" t="s">
        <v>42</v>
      </c>
      <c r="P4850" s="22" t="s">
        <v>29</v>
      </c>
      <c r="Q4850" s="75">
        <v>615.45000000000005</v>
      </c>
      <c r="R4850" s="73">
        <v>0</v>
      </c>
      <c r="S4850" s="73">
        <v>258.28000000000003</v>
      </c>
    </row>
    <row r="4851" spans="1:19" x14ac:dyDescent="0.35">
      <c r="A4851" s="72">
        <v>41445</v>
      </c>
      <c r="B4851" s="22" t="s">
        <v>103</v>
      </c>
      <c r="C4851" s="72" t="s">
        <v>61</v>
      </c>
      <c r="D4851" s="60">
        <v>3339</v>
      </c>
      <c r="E4851" s="22">
        <v>14</v>
      </c>
      <c r="F4851" s="49" t="s">
        <v>10</v>
      </c>
      <c r="G4851" s="49" t="s">
        <v>5</v>
      </c>
      <c r="H4851" s="73">
        <v>31.95</v>
      </c>
      <c r="I4851" s="73" t="s">
        <v>81</v>
      </c>
      <c r="J4851" s="74">
        <v>0</v>
      </c>
      <c r="K4851" s="73">
        <v>31.95</v>
      </c>
      <c r="L4851" s="73">
        <v>17.38</v>
      </c>
      <c r="M4851" s="22">
        <v>2</v>
      </c>
      <c r="N4851" s="22">
        <v>3015</v>
      </c>
      <c r="O4851" s="22" t="s">
        <v>37</v>
      </c>
      <c r="P4851" s="22" t="s">
        <v>29</v>
      </c>
      <c r="Q4851" s="75">
        <v>63.9</v>
      </c>
      <c r="R4851" s="73">
        <v>0</v>
      </c>
      <c r="S4851" s="73">
        <v>29.14</v>
      </c>
    </row>
    <row r="4852" spans="1:19" x14ac:dyDescent="0.35">
      <c r="A4852" s="72">
        <v>41445</v>
      </c>
      <c r="B4852" s="22" t="s">
        <v>103</v>
      </c>
      <c r="C4852" s="72" t="s">
        <v>61</v>
      </c>
      <c r="D4852" s="60">
        <v>3340</v>
      </c>
      <c r="E4852" s="22">
        <v>39</v>
      </c>
      <c r="F4852" s="49" t="s">
        <v>8</v>
      </c>
      <c r="G4852" s="49" t="s">
        <v>5</v>
      </c>
      <c r="H4852" s="73">
        <v>26.95</v>
      </c>
      <c r="I4852" s="73" t="s">
        <v>80</v>
      </c>
      <c r="J4852" s="74">
        <v>0</v>
      </c>
      <c r="K4852" s="73">
        <v>26.95</v>
      </c>
      <c r="L4852" s="73">
        <v>12.24</v>
      </c>
      <c r="M4852" s="22">
        <v>13</v>
      </c>
      <c r="N4852" s="22">
        <v>3012</v>
      </c>
      <c r="O4852" s="22" t="s">
        <v>36</v>
      </c>
      <c r="P4852" s="22" t="s">
        <v>34</v>
      </c>
      <c r="Q4852" s="75">
        <v>350.34999999999997</v>
      </c>
      <c r="R4852" s="73">
        <v>0</v>
      </c>
      <c r="S4852" s="73">
        <v>191.23</v>
      </c>
    </row>
    <row r="4853" spans="1:19" x14ac:dyDescent="0.35">
      <c r="A4853" s="72">
        <v>41445</v>
      </c>
      <c r="B4853" s="22" t="s">
        <v>103</v>
      </c>
      <c r="C4853" s="72" t="s">
        <v>61</v>
      </c>
      <c r="D4853" s="60">
        <v>3341</v>
      </c>
      <c r="E4853" s="22">
        <v>1</v>
      </c>
      <c r="F4853" s="49" t="s">
        <v>10</v>
      </c>
      <c r="G4853" s="49" t="s">
        <v>5</v>
      </c>
      <c r="H4853" s="73">
        <v>43.95</v>
      </c>
      <c r="I4853" s="73" t="s">
        <v>82</v>
      </c>
      <c r="J4853" s="74">
        <v>0.1</v>
      </c>
      <c r="K4853" s="73">
        <v>39.56</v>
      </c>
      <c r="L4853" s="73">
        <v>25.6</v>
      </c>
      <c r="M4853" s="22">
        <v>15</v>
      </c>
      <c r="N4853" s="22">
        <v>3010</v>
      </c>
      <c r="O4853" s="22" t="s">
        <v>45</v>
      </c>
      <c r="P4853" s="22" t="s">
        <v>44</v>
      </c>
      <c r="Q4853" s="75">
        <v>593.40000000000009</v>
      </c>
      <c r="R4853" s="73">
        <v>4.3900000000000006</v>
      </c>
      <c r="S4853" s="73">
        <v>209.4</v>
      </c>
    </row>
    <row r="4854" spans="1:19" x14ac:dyDescent="0.35">
      <c r="A4854" s="72">
        <v>41445</v>
      </c>
      <c r="B4854" s="22" t="s">
        <v>103</v>
      </c>
      <c r="C4854" s="72" t="s">
        <v>61</v>
      </c>
      <c r="D4854" s="60">
        <v>3342</v>
      </c>
      <c r="E4854" s="22">
        <v>41</v>
      </c>
      <c r="F4854" s="49" t="s">
        <v>8</v>
      </c>
      <c r="G4854" s="49" t="s">
        <v>5</v>
      </c>
      <c r="H4854" s="73">
        <v>18.95</v>
      </c>
      <c r="I4854" s="73" t="s">
        <v>79</v>
      </c>
      <c r="J4854" s="74">
        <v>0</v>
      </c>
      <c r="K4854" s="73">
        <v>18.95</v>
      </c>
      <c r="L4854" s="73">
        <v>9.98</v>
      </c>
      <c r="M4854" s="22">
        <v>23</v>
      </c>
      <c r="N4854" s="22">
        <v>3012</v>
      </c>
      <c r="O4854" s="22" t="s">
        <v>36</v>
      </c>
      <c r="P4854" s="22" t="s">
        <v>34</v>
      </c>
      <c r="Q4854" s="75">
        <v>435.84999999999997</v>
      </c>
      <c r="R4854" s="73">
        <v>0</v>
      </c>
      <c r="S4854" s="73">
        <v>206.30999999999997</v>
      </c>
    </row>
    <row r="4855" spans="1:19" x14ac:dyDescent="0.35">
      <c r="A4855" s="72">
        <v>41445</v>
      </c>
      <c r="B4855" s="22" t="s">
        <v>103</v>
      </c>
      <c r="C4855" s="72" t="s">
        <v>61</v>
      </c>
      <c r="D4855" s="60">
        <v>3343</v>
      </c>
      <c r="E4855" s="22">
        <v>40</v>
      </c>
      <c r="F4855" s="49" t="s">
        <v>10</v>
      </c>
      <c r="G4855" s="49" t="s">
        <v>5</v>
      </c>
      <c r="H4855" s="73">
        <v>16.95</v>
      </c>
      <c r="I4855" s="73" t="s">
        <v>79</v>
      </c>
      <c r="J4855" s="74">
        <v>0</v>
      </c>
      <c r="K4855" s="73">
        <v>16.95</v>
      </c>
      <c r="L4855" s="73">
        <v>6.53</v>
      </c>
      <c r="M4855" s="22">
        <v>9</v>
      </c>
      <c r="N4855" s="22">
        <v>3023</v>
      </c>
      <c r="O4855" s="22" t="s">
        <v>38</v>
      </c>
      <c r="P4855" s="22" t="s">
        <v>23</v>
      </c>
      <c r="Q4855" s="75">
        <v>152.54999999999998</v>
      </c>
      <c r="R4855" s="73">
        <v>0</v>
      </c>
      <c r="S4855" s="73">
        <v>93.779999999999987</v>
      </c>
    </row>
    <row r="4856" spans="1:19" x14ac:dyDescent="0.35">
      <c r="A4856" s="72">
        <v>41445</v>
      </c>
      <c r="B4856" s="22" t="s">
        <v>103</v>
      </c>
      <c r="C4856" s="72" t="s">
        <v>61</v>
      </c>
      <c r="D4856" s="60">
        <v>3343</v>
      </c>
      <c r="E4856" s="22">
        <v>10</v>
      </c>
      <c r="F4856" s="49" t="s">
        <v>10</v>
      </c>
      <c r="G4856" s="49" t="s">
        <v>5</v>
      </c>
      <c r="H4856" s="73">
        <v>34.950000000000003</v>
      </c>
      <c r="I4856" s="73" t="s">
        <v>81</v>
      </c>
      <c r="J4856" s="74">
        <v>0</v>
      </c>
      <c r="K4856" s="73">
        <v>34.950000000000003</v>
      </c>
      <c r="L4856" s="73">
        <v>22.13</v>
      </c>
      <c r="M4856" s="22">
        <v>15</v>
      </c>
      <c r="N4856" s="22">
        <v>3023</v>
      </c>
      <c r="O4856" s="22" t="s">
        <v>38</v>
      </c>
      <c r="P4856" s="22" t="s">
        <v>23</v>
      </c>
      <c r="Q4856" s="75">
        <v>524.25</v>
      </c>
      <c r="R4856" s="73">
        <v>0</v>
      </c>
      <c r="S4856" s="73">
        <v>192.30000000000007</v>
      </c>
    </row>
    <row r="4857" spans="1:19" x14ac:dyDescent="0.35">
      <c r="A4857" s="72">
        <v>41445</v>
      </c>
      <c r="B4857" s="22" t="s">
        <v>103</v>
      </c>
      <c r="C4857" s="72" t="s">
        <v>61</v>
      </c>
      <c r="D4857" s="60">
        <v>3344</v>
      </c>
      <c r="E4857" s="22">
        <v>30</v>
      </c>
      <c r="F4857" s="49" t="s">
        <v>10</v>
      </c>
      <c r="G4857" s="49" t="s">
        <v>5</v>
      </c>
      <c r="H4857" s="73">
        <v>10.95</v>
      </c>
      <c r="I4857" s="73" t="s">
        <v>79</v>
      </c>
      <c r="J4857" s="74">
        <v>0</v>
      </c>
      <c r="K4857" s="73">
        <v>10.95</v>
      </c>
      <c r="L4857" s="73">
        <v>4.8</v>
      </c>
      <c r="M4857" s="22">
        <v>12</v>
      </c>
      <c r="N4857" s="22">
        <v>3018</v>
      </c>
      <c r="O4857" s="22" t="s">
        <v>49</v>
      </c>
      <c r="P4857" s="22" t="s">
        <v>41</v>
      </c>
      <c r="Q4857" s="75">
        <v>131.39999999999998</v>
      </c>
      <c r="R4857" s="73">
        <v>0</v>
      </c>
      <c r="S4857" s="73">
        <v>73.8</v>
      </c>
    </row>
    <row r="4858" spans="1:19" x14ac:dyDescent="0.35">
      <c r="A4858" s="72">
        <v>41445</v>
      </c>
      <c r="B4858" s="22" t="s">
        <v>103</v>
      </c>
      <c r="C4858" s="72" t="s">
        <v>61</v>
      </c>
      <c r="D4858" s="60">
        <v>3344</v>
      </c>
      <c r="E4858" s="22">
        <v>10</v>
      </c>
      <c r="F4858" s="49" t="s">
        <v>10</v>
      </c>
      <c r="G4858" s="49" t="s">
        <v>5</v>
      </c>
      <c r="H4858" s="73">
        <v>34.950000000000003</v>
      </c>
      <c r="I4858" s="73" t="s">
        <v>81</v>
      </c>
      <c r="J4858" s="74">
        <v>0.2</v>
      </c>
      <c r="K4858" s="73">
        <v>27.96</v>
      </c>
      <c r="L4858" s="73">
        <v>22.13</v>
      </c>
      <c r="M4858" s="22">
        <v>16</v>
      </c>
      <c r="N4858" s="22">
        <v>3018</v>
      </c>
      <c r="O4858" s="22" t="s">
        <v>49</v>
      </c>
      <c r="P4858" s="22" t="s">
        <v>41</v>
      </c>
      <c r="Q4858" s="75">
        <v>447.36</v>
      </c>
      <c r="R4858" s="73">
        <v>6.990000000000002</v>
      </c>
      <c r="S4858" s="73">
        <v>93.28000000000003</v>
      </c>
    </row>
    <row r="4859" spans="1:19" x14ac:dyDescent="0.35">
      <c r="A4859" s="72">
        <v>41445</v>
      </c>
      <c r="B4859" s="22" t="s">
        <v>103</v>
      </c>
      <c r="C4859" s="72" t="s">
        <v>61</v>
      </c>
      <c r="D4859" s="60">
        <v>3344</v>
      </c>
      <c r="E4859" s="22">
        <v>7</v>
      </c>
      <c r="F4859" s="49" t="s">
        <v>10</v>
      </c>
      <c r="G4859" s="49" t="s">
        <v>5</v>
      </c>
      <c r="H4859" s="73">
        <v>20.95</v>
      </c>
      <c r="I4859" s="73" t="s">
        <v>80</v>
      </c>
      <c r="J4859" s="74">
        <v>0</v>
      </c>
      <c r="K4859" s="73">
        <v>20.95</v>
      </c>
      <c r="L4859" s="73">
        <v>10.039999999999999</v>
      </c>
      <c r="M4859" s="22">
        <v>11</v>
      </c>
      <c r="N4859" s="22">
        <v>3018</v>
      </c>
      <c r="O4859" s="22" t="s">
        <v>49</v>
      </c>
      <c r="P4859" s="22" t="s">
        <v>41</v>
      </c>
      <c r="Q4859" s="75">
        <v>230.45</v>
      </c>
      <c r="R4859" s="73">
        <v>0</v>
      </c>
      <c r="S4859" s="73">
        <v>120.01</v>
      </c>
    </row>
    <row r="4860" spans="1:19" x14ac:dyDescent="0.35">
      <c r="A4860" s="72">
        <v>41445</v>
      </c>
      <c r="B4860" s="22" t="s">
        <v>103</v>
      </c>
      <c r="C4860" s="72" t="s">
        <v>61</v>
      </c>
      <c r="D4860" s="60">
        <v>3345</v>
      </c>
      <c r="E4860" s="22">
        <v>47</v>
      </c>
      <c r="F4860" s="49" t="s">
        <v>8</v>
      </c>
      <c r="G4860" s="49" t="s">
        <v>5</v>
      </c>
      <c r="H4860" s="73">
        <v>28.95</v>
      </c>
      <c r="I4860" s="73" t="s">
        <v>80</v>
      </c>
      <c r="J4860" s="74">
        <v>0</v>
      </c>
      <c r="K4860" s="73">
        <v>28.95</v>
      </c>
      <c r="L4860" s="73">
        <v>8.86</v>
      </c>
      <c r="M4860" s="22">
        <v>30</v>
      </c>
      <c r="N4860" s="22">
        <v>3015</v>
      </c>
      <c r="O4860" s="22" t="s">
        <v>37</v>
      </c>
      <c r="P4860" s="22" t="s">
        <v>29</v>
      </c>
      <c r="Q4860" s="75">
        <v>868.5</v>
      </c>
      <c r="R4860" s="73">
        <v>0</v>
      </c>
      <c r="S4860" s="73">
        <v>602.70000000000005</v>
      </c>
    </row>
    <row r="4861" spans="1:19" x14ac:dyDescent="0.35">
      <c r="A4861" s="72">
        <v>41445</v>
      </c>
      <c r="B4861" s="22" t="s">
        <v>103</v>
      </c>
      <c r="C4861" s="72" t="s">
        <v>61</v>
      </c>
      <c r="D4861" s="60">
        <v>3345</v>
      </c>
      <c r="E4861" s="22">
        <v>38</v>
      </c>
      <c r="F4861" s="49" t="s">
        <v>8</v>
      </c>
      <c r="G4861" s="49" t="s">
        <v>5</v>
      </c>
      <c r="H4861" s="73">
        <v>24.95</v>
      </c>
      <c r="I4861" s="73" t="s">
        <v>80</v>
      </c>
      <c r="J4861" s="74">
        <v>0.1</v>
      </c>
      <c r="K4861" s="73">
        <v>22.46</v>
      </c>
      <c r="L4861" s="73">
        <v>11.48</v>
      </c>
      <c r="M4861" s="22">
        <v>5</v>
      </c>
      <c r="N4861" s="22">
        <v>3015</v>
      </c>
      <c r="O4861" s="22" t="s">
        <v>37</v>
      </c>
      <c r="P4861" s="22" t="s">
        <v>29</v>
      </c>
      <c r="Q4861" s="75">
        <v>112.30000000000001</v>
      </c>
      <c r="R4861" s="73">
        <v>2.4899999999999984</v>
      </c>
      <c r="S4861" s="73">
        <v>54.900000000000006</v>
      </c>
    </row>
    <row r="4862" spans="1:19" x14ac:dyDescent="0.35">
      <c r="A4862" s="72">
        <v>41445</v>
      </c>
      <c r="B4862" s="22" t="s">
        <v>103</v>
      </c>
      <c r="C4862" s="72" t="s">
        <v>61</v>
      </c>
      <c r="D4862" s="60">
        <v>3345</v>
      </c>
      <c r="E4862" s="22">
        <v>43</v>
      </c>
      <c r="F4862" s="49" t="s">
        <v>8</v>
      </c>
      <c r="G4862" s="49" t="s">
        <v>5</v>
      </c>
      <c r="H4862" s="73">
        <v>11.95</v>
      </c>
      <c r="I4862" s="73" t="s">
        <v>79</v>
      </c>
      <c r="J4862" s="74">
        <v>0</v>
      </c>
      <c r="K4862" s="73">
        <v>11.95</v>
      </c>
      <c r="L4862" s="73">
        <v>3.32</v>
      </c>
      <c r="M4862" s="22">
        <v>8</v>
      </c>
      <c r="N4862" s="22">
        <v>3015</v>
      </c>
      <c r="O4862" s="22" t="s">
        <v>37</v>
      </c>
      <c r="P4862" s="22" t="s">
        <v>29</v>
      </c>
      <c r="Q4862" s="75">
        <v>95.6</v>
      </c>
      <c r="R4862" s="73">
        <v>0</v>
      </c>
      <c r="S4862" s="73">
        <v>69.039999999999992</v>
      </c>
    </row>
    <row r="4863" spans="1:19" x14ac:dyDescent="0.35">
      <c r="A4863" s="72">
        <v>41445</v>
      </c>
      <c r="B4863" s="22" t="s">
        <v>103</v>
      </c>
      <c r="C4863" s="72" t="s">
        <v>61</v>
      </c>
      <c r="D4863" s="60">
        <v>3346</v>
      </c>
      <c r="E4863" s="22">
        <v>10</v>
      </c>
      <c r="F4863" s="49" t="s">
        <v>10</v>
      </c>
      <c r="G4863" s="49" t="s">
        <v>5</v>
      </c>
      <c r="H4863" s="73">
        <v>34.950000000000003</v>
      </c>
      <c r="I4863" s="73" t="s">
        <v>81</v>
      </c>
      <c r="J4863" s="74">
        <v>0.1</v>
      </c>
      <c r="K4863" s="73">
        <v>31.46</v>
      </c>
      <c r="L4863" s="73">
        <v>22.13</v>
      </c>
      <c r="M4863" s="22">
        <v>2</v>
      </c>
      <c r="N4863" s="22">
        <v>3023</v>
      </c>
      <c r="O4863" s="22" t="s">
        <v>38</v>
      </c>
      <c r="P4863" s="22" t="s">
        <v>23</v>
      </c>
      <c r="Q4863" s="75">
        <v>62.92</v>
      </c>
      <c r="R4863" s="73">
        <v>3.490000000000002</v>
      </c>
      <c r="S4863" s="73">
        <v>18.660000000000004</v>
      </c>
    </row>
    <row r="4864" spans="1:19" x14ac:dyDescent="0.35">
      <c r="A4864" s="72">
        <v>41445</v>
      </c>
      <c r="B4864" s="22" t="s">
        <v>103</v>
      </c>
      <c r="C4864" s="72" t="s">
        <v>61</v>
      </c>
      <c r="D4864" s="60">
        <v>3347</v>
      </c>
      <c r="E4864" s="22">
        <v>37</v>
      </c>
      <c r="F4864" s="49" t="s">
        <v>8</v>
      </c>
      <c r="G4864" s="49" t="s">
        <v>5</v>
      </c>
      <c r="H4864" s="73">
        <v>24.95</v>
      </c>
      <c r="I4864" s="73" t="s">
        <v>80</v>
      </c>
      <c r="J4864" s="74">
        <v>0</v>
      </c>
      <c r="K4864" s="73">
        <v>24.95</v>
      </c>
      <c r="L4864" s="73">
        <v>9.3800000000000008</v>
      </c>
      <c r="M4864" s="22">
        <v>4</v>
      </c>
      <c r="N4864" s="22">
        <v>3032</v>
      </c>
      <c r="O4864" s="22" t="s">
        <v>30</v>
      </c>
      <c r="P4864" s="22" t="s">
        <v>31</v>
      </c>
      <c r="Q4864" s="75">
        <v>99.8</v>
      </c>
      <c r="R4864" s="73">
        <v>0</v>
      </c>
      <c r="S4864" s="73">
        <v>62.279999999999994</v>
      </c>
    </row>
    <row r="4865" spans="1:19" x14ac:dyDescent="0.35">
      <c r="A4865" s="72">
        <v>41445</v>
      </c>
      <c r="B4865" s="22" t="s">
        <v>103</v>
      </c>
      <c r="C4865" s="72" t="s">
        <v>61</v>
      </c>
      <c r="D4865" s="60">
        <v>3348</v>
      </c>
      <c r="E4865" s="22">
        <v>42</v>
      </c>
      <c r="F4865" s="49" t="s">
        <v>10</v>
      </c>
      <c r="G4865" s="49" t="s">
        <v>5</v>
      </c>
      <c r="H4865" s="73">
        <v>35.950000000000003</v>
      </c>
      <c r="I4865" s="73" t="s">
        <v>81</v>
      </c>
      <c r="J4865" s="74">
        <v>0</v>
      </c>
      <c r="K4865" s="73">
        <v>35.950000000000003</v>
      </c>
      <c r="L4865" s="73">
        <v>20.25</v>
      </c>
      <c r="M4865" s="22">
        <v>1</v>
      </c>
      <c r="N4865" s="22">
        <v>3016</v>
      </c>
      <c r="O4865" s="22" t="s">
        <v>42</v>
      </c>
      <c r="P4865" s="22" t="s">
        <v>29</v>
      </c>
      <c r="Q4865" s="75">
        <v>35.950000000000003</v>
      </c>
      <c r="R4865" s="73">
        <v>0</v>
      </c>
      <c r="S4865" s="73">
        <v>15.700000000000003</v>
      </c>
    </row>
    <row r="4866" spans="1:19" x14ac:dyDescent="0.35">
      <c r="A4866" s="72">
        <v>41445</v>
      </c>
      <c r="B4866" s="22" t="s">
        <v>103</v>
      </c>
      <c r="C4866" s="72" t="s">
        <v>61</v>
      </c>
      <c r="D4866" s="60">
        <v>3348</v>
      </c>
      <c r="E4866" s="22">
        <v>2</v>
      </c>
      <c r="F4866" s="49" t="s">
        <v>10</v>
      </c>
      <c r="G4866" s="49" t="s">
        <v>5</v>
      </c>
      <c r="H4866" s="73">
        <v>44.95</v>
      </c>
      <c r="I4866" s="73" t="s">
        <v>82</v>
      </c>
      <c r="J4866" s="74">
        <v>0</v>
      </c>
      <c r="K4866" s="73">
        <v>44.95</v>
      </c>
      <c r="L4866" s="73">
        <v>27.95</v>
      </c>
      <c r="M4866" s="22">
        <v>4</v>
      </c>
      <c r="N4866" s="22">
        <v>3016</v>
      </c>
      <c r="O4866" s="22" t="s">
        <v>42</v>
      </c>
      <c r="P4866" s="22" t="s">
        <v>29</v>
      </c>
      <c r="Q4866" s="75">
        <v>179.8</v>
      </c>
      <c r="R4866" s="73">
        <v>0</v>
      </c>
      <c r="S4866" s="73">
        <v>68.000000000000014</v>
      </c>
    </row>
    <row r="4867" spans="1:19" x14ac:dyDescent="0.35">
      <c r="A4867" s="72">
        <v>41445</v>
      </c>
      <c r="B4867" s="22" t="s">
        <v>103</v>
      </c>
      <c r="C4867" s="72" t="s">
        <v>61</v>
      </c>
      <c r="D4867" s="60">
        <v>3349</v>
      </c>
      <c r="E4867" s="22">
        <v>13</v>
      </c>
      <c r="F4867" s="49" t="s">
        <v>8</v>
      </c>
      <c r="G4867" s="49" t="s">
        <v>5</v>
      </c>
      <c r="H4867" s="73">
        <v>26.95</v>
      </c>
      <c r="I4867" s="73" t="s">
        <v>80</v>
      </c>
      <c r="J4867" s="74">
        <v>0</v>
      </c>
      <c r="K4867" s="73">
        <v>26.95</v>
      </c>
      <c r="L4867" s="73">
        <v>13.26</v>
      </c>
      <c r="M4867" s="22">
        <v>21</v>
      </c>
      <c r="N4867" s="22">
        <v>3021</v>
      </c>
      <c r="O4867" s="22" t="s">
        <v>26</v>
      </c>
      <c r="P4867" s="22" t="s">
        <v>27</v>
      </c>
      <c r="Q4867" s="75">
        <v>565.94999999999993</v>
      </c>
      <c r="R4867" s="73">
        <v>0</v>
      </c>
      <c r="S4867" s="73">
        <v>287.49</v>
      </c>
    </row>
    <row r="4868" spans="1:19" x14ac:dyDescent="0.35">
      <c r="A4868" s="72">
        <v>41445</v>
      </c>
      <c r="B4868" s="22" t="s">
        <v>103</v>
      </c>
      <c r="C4868" s="72" t="s">
        <v>61</v>
      </c>
      <c r="D4868" s="60">
        <v>3350</v>
      </c>
      <c r="E4868" s="22">
        <v>35</v>
      </c>
      <c r="F4868" s="49" t="s">
        <v>10</v>
      </c>
      <c r="G4868" s="49" t="s">
        <v>5</v>
      </c>
      <c r="H4868" s="73">
        <v>0.95</v>
      </c>
      <c r="I4868" s="73" t="s">
        <v>78</v>
      </c>
      <c r="J4868" s="74">
        <v>0.1</v>
      </c>
      <c r="K4868" s="73">
        <v>0.86</v>
      </c>
      <c r="L4868" s="73">
        <v>0.47</v>
      </c>
      <c r="M4868" s="22">
        <v>30</v>
      </c>
      <c r="N4868" s="22">
        <v>3032</v>
      </c>
      <c r="O4868" s="22" t="s">
        <v>30</v>
      </c>
      <c r="P4868" s="22" t="s">
        <v>31</v>
      </c>
      <c r="Q4868" s="75">
        <v>25.8</v>
      </c>
      <c r="R4868" s="73">
        <v>8.9999999999999969E-2</v>
      </c>
      <c r="S4868" s="73">
        <v>11.700000000000001</v>
      </c>
    </row>
    <row r="4869" spans="1:19" x14ac:dyDescent="0.35">
      <c r="A4869" s="72">
        <v>41445</v>
      </c>
      <c r="B4869" s="22" t="s">
        <v>103</v>
      </c>
      <c r="C4869" s="72" t="s">
        <v>61</v>
      </c>
      <c r="D4869" s="60">
        <v>3351</v>
      </c>
      <c r="E4869" s="22">
        <v>45</v>
      </c>
      <c r="F4869" s="49" t="s">
        <v>8</v>
      </c>
      <c r="G4869" s="49" t="s">
        <v>5</v>
      </c>
      <c r="H4869" s="73">
        <v>38.950000000000003</v>
      </c>
      <c r="I4869" s="73" t="s">
        <v>81</v>
      </c>
      <c r="J4869" s="74">
        <v>0</v>
      </c>
      <c r="K4869" s="73">
        <v>38.950000000000003</v>
      </c>
      <c r="L4869" s="73">
        <v>22.33</v>
      </c>
      <c r="M4869" s="22">
        <v>3</v>
      </c>
      <c r="N4869" s="22">
        <v>3024</v>
      </c>
      <c r="O4869" s="22" t="s">
        <v>47</v>
      </c>
      <c r="P4869" s="22" t="s">
        <v>41</v>
      </c>
      <c r="Q4869" s="75">
        <v>116.85000000000001</v>
      </c>
      <c r="R4869" s="73">
        <v>0</v>
      </c>
      <c r="S4869" s="73">
        <v>49.860000000000014</v>
      </c>
    </row>
    <row r="4870" spans="1:19" x14ac:dyDescent="0.35">
      <c r="A4870" s="72">
        <v>41446</v>
      </c>
      <c r="B4870" s="22" t="s">
        <v>104</v>
      </c>
      <c r="C4870" s="72" t="s">
        <v>61</v>
      </c>
      <c r="D4870" s="60">
        <v>3352</v>
      </c>
      <c r="E4870" s="22">
        <v>41</v>
      </c>
      <c r="F4870" s="49" t="s">
        <v>8</v>
      </c>
      <c r="G4870" s="49" t="s">
        <v>5</v>
      </c>
      <c r="H4870" s="73">
        <v>18.95</v>
      </c>
      <c r="I4870" s="73" t="s">
        <v>79</v>
      </c>
      <c r="J4870" s="74">
        <v>0</v>
      </c>
      <c r="K4870" s="73">
        <v>18.95</v>
      </c>
      <c r="L4870" s="73">
        <v>9.98</v>
      </c>
      <c r="M4870" s="22">
        <v>4</v>
      </c>
      <c r="N4870" s="22">
        <v>3027</v>
      </c>
      <c r="O4870" s="22" t="s">
        <v>50</v>
      </c>
      <c r="P4870" s="22" t="s">
        <v>23</v>
      </c>
      <c r="Q4870" s="75">
        <v>75.8</v>
      </c>
      <c r="R4870" s="73">
        <v>0</v>
      </c>
      <c r="S4870" s="73">
        <v>35.879999999999995</v>
      </c>
    </row>
    <row r="4871" spans="1:19" x14ac:dyDescent="0.35">
      <c r="A4871" s="72">
        <v>41447</v>
      </c>
      <c r="B4871" s="22" t="s">
        <v>105</v>
      </c>
      <c r="C4871" s="72" t="s">
        <v>61</v>
      </c>
      <c r="D4871" s="60">
        <v>3353</v>
      </c>
      <c r="E4871" s="22">
        <v>16</v>
      </c>
      <c r="F4871" s="49" t="s">
        <v>10</v>
      </c>
      <c r="G4871" s="49" t="s">
        <v>6</v>
      </c>
      <c r="H4871" s="73">
        <v>27.95</v>
      </c>
      <c r="I4871" s="73" t="s">
        <v>80</v>
      </c>
      <c r="J4871" s="74">
        <v>0</v>
      </c>
      <c r="K4871" s="73">
        <v>27.95</v>
      </c>
      <c r="L4871" s="73">
        <v>15.85</v>
      </c>
      <c r="M4871" s="22">
        <v>5</v>
      </c>
      <c r="N4871" s="22">
        <v>3026</v>
      </c>
      <c r="O4871" s="22" t="s">
        <v>51</v>
      </c>
      <c r="P4871" s="22" t="s">
        <v>41</v>
      </c>
      <c r="Q4871" s="75">
        <v>139.75</v>
      </c>
      <c r="R4871" s="73">
        <v>0</v>
      </c>
      <c r="S4871" s="73">
        <v>60.5</v>
      </c>
    </row>
    <row r="4872" spans="1:19" x14ac:dyDescent="0.35">
      <c r="A4872" s="72">
        <v>41447</v>
      </c>
      <c r="B4872" s="22" t="s">
        <v>105</v>
      </c>
      <c r="C4872" s="72" t="s">
        <v>61</v>
      </c>
      <c r="D4872" s="60">
        <v>3353</v>
      </c>
      <c r="E4872" s="22">
        <v>5</v>
      </c>
      <c r="F4872" s="49" t="s">
        <v>10</v>
      </c>
      <c r="G4872" s="49" t="s">
        <v>6</v>
      </c>
      <c r="H4872" s="73">
        <v>24.95</v>
      </c>
      <c r="I4872" s="73" t="s">
        <v>80</v>
      </c>
      <c r="J4872" s="74">
        <v>0</v>
      </c>
      <c r="K4872" s="73">
        <v>24.95</v>
      </c>
      <c r="L4872" s="73">
        <v>12.27</v>
      </c>
      <c r="M4872" s="22">
        <v>1</v>
      </c>
      <c r="N4872" s="22">
        <v>3026</v>
      </c>
      <c r="O4872" s="22" t="s">
        <v>51</v>
      </c>
      <c r="P4872" s="22" t="s">
        <v>41</v>
      </c>
      <c r="Q4872" s="75">
        <v>24.95</v>
      </c>
      <c r="R4872" s="73">
        <v>0</v>
      </c>
      <c r="S4872" s="73">
        <v>12.68</v>
      </c>
    </row>
    <row r="4873" spans="1:19" x14ac:dyDescent="0.35">
      <c r="A4873" s="72">
        <v>41447</v>
      </c>
      <c r="B4873" s="22" t="s">
        <v>105</v>
      </c>
      <c r="C4873" s="72" t="s">
        <v>61</v>
      </c>
      <c r="D4873" s="60">
        <v>3354</v>
      </c>
      <c r="E4873" s="22">
        <v>28</v>
      </c>
      <c r="F4873" s="49" t="s">
        <v>11</v>
      </c>
      <c r="G4873" s="49" t="s">
        <v>6</v>
      </c>
      <c r="H4873" s="73">
        <v>0.95</v>
      </c>
      <c r="I4873" s="73" t="s">
        <v>78</v>
      </c>
      <c r="J4873" s="74">
        <v>0</v>
      </c>
      <c r="K4873" s="73">
        <v>0.95</v>
      </c>
      <c r="L4873" s="73">
        <v>0.5</v>
      </c>
      <c r="M4873" s="22">
        <v>31</v>
      </c>
      <c r="N4873" s="22">
        <v>3012</v>
      </c>
      <c r="O4873" s="22" t="s">
        <v>36</v>
      </c>
      <c r="P4873" s="22" t="s">
        <v>34</v>
      </c>
      <c r="Q4873" s="75">
        <v>29.45</v>
      </c>
      <c r="R4873" s="73">
        <v>0</v>
      </c>
      <c r="S4873" s="73">
        <v>13.95</v>
      </c>
    </row>
    <row r="4874" spans="1:19" x14ac:dyDescent="0.35">
      <c r="A4874" s="72">
        <v>41447</v>
      </c>
      <c r="B4874" s="22" t="s">
        <v>105</v>
      </c>
      <c r="C4874" s="72" t="s">
        <v>61</v>
      </c>
      <c r="D4874" s="60">
        <v>3354</v>
      </c>
      <c r="E4874" s="22">
        <v>27</v>
      </c>
      <c r="F4874" s="49" t="s">
        <v>11</v>
      </c>
      <c r="G4874" s="49" t="s">
        <v>6</v>
      </c>
      <c r="H4874" s="73">
        <v>4.95</v>
      </c>
      <c r="I4874" s="73" t="s">
        <v>78</v>
      </c>
      <c r="J4874" s="74">
        <v>0</v>
      </c>
      <c r="K4874" s="73">
        <v>4.95</v>
      </c>
      <c r="L4874" s="73">
        <v>1.82</v>
      </c>
      <c r="M4874" s="22">
        <v>5</v>
      </c>
      <c r="N4874" s="22">
        <v>3012</v>
      </c>
      <c r="O4874" s="22" t="s">
        <v>36</v>
      </c>
      <c r="P4874" s="22" t="s">
        <v>34</v>
      </c>
      <c r="Q4874" s="75">
        <v>24.75</v>
      </c>
      <c r="R4874" s="73">
        <v>0</v>
      </c>
      <c r="S4874" s="73">
        <v>15.649999999999999</v>
      </c>
    </row>
    <row r="4875" spans="1:19" x14ac:dyDescent="0.35">
      <c r="A4875" s="72">
        <v>41447</v>
      </c>
      <c r="B4875" s="22" t="s">
        <v>105</v>
      </c>
      <c r="C4875" s="72" t="s">
        <v>61</v>
      </c>
      <c r="D4875" s="60">
        <v>3355</v>
      </c>
      <c r="E4875" s="22">
        <v>16</v>
      </c>
      <c r="F4875" s="49" t="s">
        <v>10</v>
      </c>
      <c r="G4875" s="49" t="s">
        <v>6</v>
      </c>
      <c r="H4875" s="73">
        <v>27.95</v>
      </c>
      <c r="I4875" s="73" t="s">
        <v>80</v>
      </c>
      <c r="J4875" s="74">
        <v>0</v>
      </c>
      <c r="K4875" s="73">
        <v>27.95</v>
      </c>
      <c r="L4875" s="73">
        <v>15.85</v>
      </c>
      <c r="M4875" s="22">
        <v>4</v>
      </c>
      <c r="N4875" s="22">
        <v>3026</v>
      </c>
      <c r="O4875" s="22" t="s">
        <v>51</v>
      </c>
      <c r="P4875" s="22" t="s">
        <v>41</v>
      </c>
      <c r="Q4875" s="75">
        <v>111.8</v>
      </c>
      <c r="R4875" s="73">
        <v>0</v>
      </c>
      <c r="S4875" s="73">
        <v>48.4</v>
      </c>
    </row>
    <row r="4876" spans="1:19" x14ac:dyDescent="0.35">
      <c r="A4876" s="72">
        <v>41448</v>
      </c>
      <c r="B4876" s="22" t="s">
        <v>99</v>
      </c>
      <c r="C4876" s="72" t="s">
        <v>61</v>
      </c>
      <c r="D4876" s="60">
        <v>3356</v>
      </c>
      <c r="E4876" s="22">
        <v>26</v>
      </c>
      <c r="F4876" s="49" t="s">
        <v>10</v>
      </c>
      <c r="G4876" s="49" t="s">
        <v>6</v>
      </c>
      <c r="H4876" s="73">
        <v>0.95</v>
      </c>
      <c r="I4876" s="73" t="s">
        <v>78</v>
      </c>
      <c r="J4876" s="74">
        <v>0.1</v>
      </c>
      <c r="K4876" s="73">
        <v>0.86</v>
      </c>
      <c r="L4876" s="73">
        <v>0.42</v>
      </c>
      <c r="M4876" s="22">
        <v>15</v>
      </c>
      <c r="N4876" s="22">
        <v>3032</v>
      </c>
      <c r="O4876" s="22" t="s">
        <v>30</v>
      </c>
      <c r="P4876" s="22" t="s">
        <v>31</v>
      </c>
      <c r="Q4876" s="75">
        <v>12.9</v>
      </c>
      <c r="R4876" s="73">
        <v>8.9999999999999969E-2</v>
      </c>
      <c r="S4876" s="73">
        <v>6.6</v>
      </c>
    </row>
    <row r="4877" spans="1:19" x14ac:dyDescent="0.35">
      <c r="A4877" s="72">
        <v>41448</v>
      </c>
      <c r="B4877" s="22" t="s">
        <v>99</v>
      </c>
      <c r="C4877" s="72" t="s">
        <v>61</v>
      </c>
      <c r="D4877" s="60">
        <v>3357</v>
      </c>
      <c r="E4877" s="22">
        <v>5</v>
      </c>
      <c r="F4877" s="49" t="s">
        <v>10</v>
      </c>
      <c r="G4877" s="49" t="s">
        <v>6</v>
      </c>
      <c r="H4877" s="73">
        <v>24.95</v>
      </c>
      <c r="I4877" s="73" t="s">
        <v>80</v>
      </c>
      <c r="J4877" s="74">
        <v>0.1</v>
      </c>
      <c r="K4877" s="73">
        <v>22.46</v>
      </c>
      <c r="L4877" s="73">
        <v>12.27</v>
      </c>
      <c r="M4877" s="22">
        <v>7</v>
      </c>
      <c r="N4877" s="22">
        <v>3020</v>
      </c>
      <c r="O4877" s="22" t="s">
        <v>26</v>
      </c>
      <c r="P4877" s="22" t="s">
        <v>27</v>
      </c>
      <c r="Q4877" s="75">
        <v>157.22</v>
      </c>
      <c r="R4877" s="73">
        <v>2.4899999999999984</v>
      </c>
      <c r="S4877" s="73">
        <v>71.330000000000013</v>
      </c>
    </row>
    <row r="4878" spans="1:19" x14ac:dyDescent="0.35">
      <c r="A4878" s="72">
        <v>41448</v>
      </c>
      <c r="B4878" s="22" t="s">
        <v>99</v>
      </c>
      <c r="C4878" s="72" t="s">
        <v>61</v>
      </c>
      <c r="D4878" s="60">
        <v>3357</v>
      </c>
      <c r="E4878" s="22">
        <v>30</v>
      </c>
      <c r="F4878" s="49" t="s">
        <v>10</v>
      </c>
      <c r="G4878" s="49" t="s">
        <v>6</v>
      </c>
      <c r="H4878" s="73">
        <v>10.95</v>
      </c>
      <c r="I4878" s="73" t="s">
        <v>79</v>
      </c>
      <c r="J4878" s="74">
        <v>0</v>
      </c>
      <c r="K4878" s="73">
        <v>10.95</v>
      </c>
      <c r="L4878" s="73">
        <v>4.8</v>
      </c>
      <c r="M4878" s="22">
        <v>6</v>
      </c>
      <c r="N4878" s="22">
        <v>3020</v>
      </c>
      <c r="O4878" s="22" t="s">
        <v>26</v>
      </c>
      <c r="P4878" s="22" t="s">
        <v>27</v>
      </c>
      <c r="Q4878" s="75">
        <v>65.699999999999989</v>
      </c>
      <c r="R4878" s="73">
        <v>0</v>
      </c>
      <c r="S4878" s="73">
        <v>36.9</v>
      </c>
    </row>
    <row r="4879" spans="1:19" x14ac:dyDescent="0.35">
      <c r="A4879" s="72">
        <v>41448</v>
      </c>
      <c r="B4879" s="22" t="s">
        <v>99</v>
      </c>
      <c r="C4879" s="72" t="s">
        <v>61</v>
      </c>
      <c r="D4879" s="60">
        <v>3358</v>
      </c>
      <c r="E4879" s="22">
        <v>48</v>
      </c>
      <c r="F4879" s="49" t="s">
        <v>9</v>
      </c>
      <c r="G4879" s="49" t="s">
        <v>6</v>
      </c>
      <c r="H4879" s="73">
        <v>3.95</v>
      </c>
      <c r="I4879" s="73" t="s">
        <v>78</v>
      </c>
      <c r="J4879" s="74">
        <v>0</v>
      </c>
      <c r="K4879" s="73">
        <v>3.95</v>
      </c>
      <c r="L4879" s="73">
        <v>1.43</v>
      </c>
      <c r="M4879" s="22">
        <v>26</v>
      </c>
      <c r="N4879" s="22">
        <v>3023</v>
      </c>
      <c r="O4879" s="22" t="s">
        <v>38</v>
      </c>
      <c r="P4879" s="22" t="s">
        <v>23</v>
      </c>
      <c r="Q4879" s="75">
        <v>102.7</v>
      </c>
      <c r="R4879" s="73">
        <v>0</v>
      </c>
      <c r="S4879" s="73">
        <v>65.52000000000001</v>
      </c>
    </row>
    <row r="4880" spans="1:19" x14ac:dyDescent="0.35">
      <c r="A4880" s="72">
        <v>41448</v>
      </c>
      <c r="B4880" s="22" t="s">
        <v>99</v>
      </c>
      <c r="C4880" s="72" t="s">
        <v>61</v>
      </c>
      <c r="D4880" s="60">
        <v>3359</v>
      </c>
      <c r="E4880" s="22">
        <v>8</v>
      </c>
      <c r="F4880" s="49" t="s">
        <v>10</v>
      </c>
      <c r="G4880" s="49" t="s">
        <v>6</v>
      </c>
      <c r="H4880" s="73">
        <v>7.95</v>
      </c>
      <c r="I4880" s="73" t="s">
        <v>78</v>
      </c>
      <c r="J4880" s="74">
        <v>0</v>
      </c>
      <c r="K4880" s="73">
        <v>7.95</v>
      </c>
      <c r="L4880" s="73">
        <v>4.53</v>
      </c>
      <c r="M4880" s="22">
        <v>2</v>
      </c>
      <c r="N4880" s="22">
        <v>3020</v>
      </c>
      <c r="O4880" s="22" t="s">
        <v>26</v>
      </c>
      <c r="P4880" s="22" t="s">
        <v>27</v>
      </c>
      <c r="Q4880" s="75">
        <v>15.9</v>
      </c>
      <c r="R4880" s="73">
        <v>0</v>
      </c>
      <c r="S4880" s="73">
        <v>6.84</v>
      </c>
    </row>
    <row r="4881" spans="1:19" x14ac:dyDescent="0.35">
      <c r="A4881" s="72">
        <v>41448</v>
      </c>
      <c r="B4881" s="22" t="s">
        <v>99</v>
      </c>
      <c r="C4881" s="72" t="s">
        <v>61</v>
      </c>
      <c r="D4881" s="60">
        <v>3360</v>
      </c>
      <c r="E4881" s="22">
        <v>38</v>
      </c>
      <c r="F4881" s="49" t="s">
        <v>9</v>
      </c>
      <c r="G4881" s="49" t="s">
        <v>6</v>
      </c>
      <c r="H4881" s="73">
        <v>24.95</v>
      </c>
      <c r="I4881" s="73" t="s">
        <v>80</v>
      </c>
      <c r="J4881" s="74">
        <v>0</v>
      </c>
      <c r="K4881" s="73">
        <v>24.95</v>
      </c>
      <c r="L4881" s="73">
        <v>11.48</v>
      </c>
      <c r="M4881" s="22">
        <v>6</v>
      </c>
      <c r="N4881" s="22">
        <v>3016</v>
      </c>
      <c r="O4881" s="22" t="s">
        <v>42</v>
      </c>
      <c r="P4881" s="22" t="s">
        <v>29</v>
      </c>
      <c r="Q4881" s="75">
        <v>149.69999999999999</v>
      </c>
      <c r="R4881" s="73">
        <v>0</v>
      </c>
      <c r="S4881" s="73">
        <v>80.819999999999993</v>
      </c>
    </row>
    <row r="4882" spans="1:19" x14ac:dyDescent="0.35">
      <c r="A4882" s="72">
        <v>41448</v>
      </c>
      <c r="B4882" s="22" t="s">
        <v>99</v>
      </c>
      <c r="C4882" s="72" t="s">
        <v>61</v>
      </c>
      <c r="D4882" s="60">
        <v>3361</v>
      </c>
      <c r="E4882" s="22">
        <v>4</v>
      </c>
      <c r="F4882" s="49" t="s">
        <v>10</v>
      </c>
      <c r="G4882" s="49" t="s">
        <v>6</v>
      </c>
      <c r="H4882" s="73">
        <v>73.95</v>
      </c>
      <c r="I4882" s="73" t="s">
        <v>83</v>
      </c>
      <c r="J4882" s="74">
        <v>0</v>
      </c>
      <c r="K4882" s="73">
        <v>73.95</v>
      </c>
      <c r="L4882" s="73">
        <v>38.86</v>
      </c>
      <c r="M4882" s="22">
        <v>1</v>
      </c>
      <c r="N4882" s="22">
        <v>3022</v>
      </c>
      <c r="O4882" s="22" t="s">
        <v>43</v>
      </c>
      <c r="P4882" s="22" t="s">
        <v>44</v>
      </c>
      <c r="Q4882" s="75">
        <v>73.95</v>
      </c>
      <c r="R4882" s="73">
        <v>0</v>
      </c>
      <c r="S4882" s="73">
        <v>35.090000000000003</v>
      </c>
    </row>
    <row r="4883" spans="1:19" x14ac:dyDescent="0.35">
      <c r="A4883" s="72">
        <v>41448</v>
      </c>
      <c r="B4883" s="22" t="s">
        <v>99</v>
      </c>
      <c r="C4883" s="72" t="s">
        <v>61</v>
      </c>
      <c r="D4883" s="60">
        <v>3361</v>
      </c>
      <c r="E4883" s="22">
        <v>48</v>
      </c>
      <c r="F4883" s="49" t="s">
        <v>10</v>
      </c>
      <c r="G4883" s="49" t="s">
        <v>6</v>
      </c>
      <c r="H4883" s="73">
        <v>3.95</v>
      </c>
      <c r="I4883" s="73" t="s">
        <v>78</v>
      </c>
      <c r="J4883" s="74">
        <v>0</v>
      </c>
      <c r="K4883" s="73">
        <v>3.95</v>
      </c>
      <c r="L4883" s="73">
        <v>1.43</v>
      </c>
      <c r="M4883" s="22">
        <v>17</v>
      </c>
      <c r="N4883" s="22">
        <v>3022</v>
      </c>
      <c r="O4883" s="22" t="s">
        <v>43</v>
      </c>
      <c r="P4883" s="22" t="s">
        <v>44</v>
      </c>
      <c r="Q4883" s="75">
        <v>67.150000000000006</v>
      </c>
      <c r="R4883" s="73">
        <v>0</v>
      </c>
      <c r="S4883" s="73">
        <v>42.840000000000011</v>
      </c>
    </row>
    <row r="4884" spans="1:19" x14ac:dyDescent="0.35">
      <c r="A4884" s="72">
        <v>41448</v>
      </c>
      <c r="B4884" s="22" t="s">
        <v>99</v>
      </c>
      <c r="C4884" s="72" t="s">
        <v>61</v>
      </c>
      <c r="D4884" s="60">
        <v>3362</v>
      </c>
      <c r="E4884" s="22">
        <v>4</v>
      </c>
      <c r="F4884" s="49" t="s">
        <v>11</v>
      </c>
      <c r="G4884" s="49" t="s">
        <v>6</v>
      </c>
      <c r="H4884" s="73">
        <v>73.95</v>
      </c>
      <c r="I4884" s="73" t="s">
        <v>83</v>
      </c>
      <c r="J4884" s="74">
        <v>0</v>
      </c>
      <c r="K4884" s="73">
        <v>73.95</v>
      </c>
      <c r="L4884" s="73">
        <v>38.86</v>
      </c>
      <c r="M4884" s="22">
        <v>1</v>
      </c>
      <c r="N4884" s="22">
        <v>3011</v>
      </c>
      <c r="O4884" s="22" t="s">
        <v>52</v>
      </c>
      <c r="P4884" s="22" t="s">
        <v>31</v>
      </c>
      <c r="Q4884" s="75">
        <v>73.95</v>
      </c>
      <c r="R4884" s="73">
        <v>0</v>
      </c>
      <c r="S4884" s="73">
        <v>35.090000000000003</v>
      </c>
    </row>
    <row r="4885" spans="1:19" x14ac:dyDescent="0.35">
      <c r="A4885" s="72">
        <v>41448</v>
      </c>
      <c r="B4885" s="22" t="s">
        <v>99</v>
      </c>
      <c r="C4885" s="72" t="s">
        <v>61</v>
      </c>
      <c r="D4885" s="60">
        <v>3363</v>
      </c>
      <c r="E4885" s="22">
        <v>27</v>
      </c>
      <c r="F4885" s="49" t="s">
        <v>10</v>
      </c>
      <c r="G4885" s="49" t="s">
        <v>6</v>
      </c>
      <c r="H4885" s="73">
        <v>4.95</v>
      </c>
      <c r="I4885" s="73" t="s">
        <v>78</v>
      </c>
      <c r="J4885" s="74">
        <v>0</v>
      </c>
      <c r="K4885" s="73">
        <v>4.95</v>
      </c>
      <c r="L4885" s="73">
        <v>1.82</v>
      </c>
      <c r="M4885" s="22">
        <v>13</v>
      </c>
      <c r="N4885" s="22">
        <v>3014</v>
      </c>
      <c r="O4885" s="22" t="s">
        <v>24</v>
      </c>
      <c r="P4885" s="22" t="s">
        <v>25</v>
      </c>
      <c r="Q4885" s="75">
        <v>64.350000000000009</v>
      </c>
      <c r="R4885" s="73">
        <v>0</v>
      </c>
      <c r="S4885" s="73">
        <v>40.69</v>
      </c>
    </row>
    <row r="4886" spans="1:19" x14ac:dyDescent="0.35">
      <c r="A4886" s="72">
        <v>41448</v>
      </c>
      <c r="B4886" s="22" t="s">
        <v>99</v>
      </c>
      <c r="C4886" s="72" t="s">
        <v>61</v>
      </c>
      <c r="D4886" s="60">
        <v>3364</v>
      </c>
      <c r="E4886" s="22">
        <v>24</v>
      </c>
      <c r="F4886" s="49" t="s">
        <v>9</v>
      </c>
      <c r="G4886" s="49" t="s">
        <v>6</v>
      </c>
      <c r="H4886" s="73">
        <v>27.95</v>
      </c>
      <c r="I4886" s="73" t="s">
        <v>80</v>
      </c>
      <c r="J4886" s="74">
        <v>0</v>
      </c>
      <c r="K4886" s="73">
        <v>27.95</v>
      </c>
      <c r="L4886" s="73">
        <v>16.8</v>
      </c>
      <c r="M4886" s="22">
        <v>33</v>
      </c>
      <c r="N4886" s="22">
        <v>3029</v>
      </c>
      <c r="O4886" s="22" t="s">
        <v>46</v>
      </c>
      <c r="P4886" s="22" t="s">
        <v>23</v>
      </c>
      <c r="Q4886" s="75">
        <v>922.35</v>
      </c>
      <c r="R4886" s="73">
        <v>0</v>
      </c>
      <c r="S4886" s="73">
        <v>367.94999999999993</v>
      </c>
    </row>
    <row r="4887" spans="1:19" x14ac:dyDescent="0.35">
      <c r="A4887" s="72">
        <v>41448</v>
      </c>
      <c r="B4887" s="22" t="s">
        <v>99</v>
      </c>
      <c r="C4887" s="72" t="s">
        <v>61</v>
      </c>
      <c r="D4887" s="60">
        <v>3365</v>
      </c>
      <c r="E4887" s="22">
        <v>1</v>
      </c>
      <c r="F4887" s="49" t="s">
        <v>11</v>
      </c>
      <c r="G4887" s="49" t="s">
        <v>6</v>
      </c>
      <c r="H4887" s="73">
        <v>43.95</v>
      </c>
      <c r="I4887" s="73" t="s">
        <v>82</v>
      </c>
      <c r="J4887" s="74">
        <v>0</v>
      </c>
      <c r="K4887" s="73">
        <v>43.95</v>
      </c>
      <c r="L4887" s="73">
        <v>25.6</v>
      </c>
      <c r="M4887" s="22">
        <v>23</v>
      </c>
      <c r="N4887" s="22">
        <v>3019</v>
      </c>
      <c r="O4887" s="22" t="s">
        <v>28</v>
      </c>
      <c r="P4887" s="22" t="s">
        <v>29</v>
      </c>
      <c r="Q4887" s="75">
        <v>1010.85</v>
      </c>
      <c r="R4887" s="73">
        <v>0</v>
      </c>
      <c r="S4887" s="73">
        <v>422.05</v>
      </c>
    </row>
    <row r="4888" spans="1:19" x14ac:dyDescent="0.35">
      <c r="A4888" s="72">
        <v>41448</v>
      </c>
      <c r="B4888" s="22" t="s">
        <v>99</v>
      </c>
      <c r="C4888" s="72" t="s">
        <v>61</v>
      </c>
      <c r="D4888" s="60">
        <v>3366</v>
      </c>
      <c r="E4888" s="22">
        <v>23</v>
      </c>
      <c r="F4888" s="49" t="s">
        <v>10</v>
      </c>
      <c r="G4888" s="49" t="s">
        <v>6</v>
      </c>
      <c r="H4888" s="73">
        <v>2.95</v>
      </c>
      <c r="I4888" s="73" t="s">
        <v>78</v>
      </c>
      <c r="J4888" s="74">
        <v>0</v>
      </c>
      <c r="K4888" s="73">
        <v>2.95</v>
      </c>
      <c r="L4888" s="73">
        <v>1.68</v>
      </c>
      <c r="M4888" s="22">
        <v>6</v>
      </c>
      <c r="N4888" s="22">
        <v>3019</v>
      </c>
      <c r="O4888" s="22" t="s">
        <v>28</v>
      </c>
      <c r="P4888" s="22" t="s">
        <v>29</v>
      </c>
      <c r="Q4888" s="75">
        <v>17.700000000000003</v>
      </c>
      <c r="R4888" s="73">
        <v>0</v>
      </c>
      <c r="S4888" s="73">
        <v>7.620000000000001</v>
      </c>
    </row>
    <row r="4889" spans="1:19" x14ac:dyDescent="0.35">
      <c r="A4889" s="72">
        <v>41448</v>
      </c>
      <c r="B4889" s="22" t="s">
        <v>99</v>
      </c>
      <c r="C4889" s="72" t="s">
        <v>61</v>
      </c>
      <c r="D4889" s="60">
        <v>3367</v>
      </c>
      <c r="E4889" s="22">
        <v>48</v>
      </c>
      <c r="F4889" s="49" t="s">
        <v>9</v>
      </c>
      <c r="G4889" s="49" t="s">
        <v>6</v>
      </c>
      <c r="H4889" s="73">
        <v>3.95</v>
      </c>
      <c r="I4889" s="73" t="s">
        <v>78</v>
      </c>
      <c r="J4889" s="74">
        <v>0</v>
      </c>
      <c r="K4889" s="73">
        <v>3.95</v>
      </c>
      <c r="L4889" s="73">
        <v>1.43</v>
      </c>
      <c r="M4889" s="22">
        <v>30</v>
      </c>
      <c r="N4889" s="22">
        <v>3018</v>
      </c>
      <c r="O4889" s="22" t="s">
        <v>49</v>
      </c>
      <c r="P4889" s="22" t="s">
        <v>41</v>
      </c>
      <c r="Q4889" s="75">
        <v>118.5</v>
      </c>
      <c r="R4889" s="73">
        <v>0</v>
      </c>
      <c r="S4889" s="73">
        <v>75.600000000000009</v>
      </c>
    </row>
    <row r="4890" spans="1:19" x14ac:dyDescent="0.35">
      <c r="A4890" s="72">
        <v>41448</v>
      </c>
      <c r="B4890" s="22" t="s">
        <v>99</v>
      </c>
      <c r="C4890" s="72" t="s">
        <v>61</v>
      </c>
      <c r="D4890" s="60">
        <v>3367</v>
      </c>
      <c r="E4890" s="22">
        <v>24</v>
      </c>
      <c r="F4890" s="49" t="s">
        <v>9</v>
      </c>
      <c r="G4890" s="49" t="s">
        <v>6</v>
      </c>
      <c r="H4890" s="73">
        <v>27.95</v>
      </c>
      <c r="I4890" s="73" t="s">
        <v>80</v>
      </c>
      <c r="J4890" s="74">
        <v>0</v>
      </c>
      <c r="K4890" s="73">
        <v>27.95</v>
      </c>
      <c r="L4890" s="73">
        <v>16.8</v>
      </c>
      <c r="M4890" s="22">
        <v>4</v>
      </c>
      <c r="N4890" s="22">
        <v>3018</v>
      </c>
      <c r="O4890" s="22" t="s">
        <v>49</v>
      </c>
      <c r="P4890" s="22" t="s">
        <v>41</v>
      </c>
      <c r="Q4890" s="75">
        <v>111.8</v>
      </c>
      <c r="R4890" s="73">
        <v>0</v>
      </c>
      <c r="S4890" s="73">
        <v>44.599999999999994</v>
      </c>
    </row>
    <row r="4891" spans="1:19" x14ac:dyDescent="0.35">
      <c r="A4891" s="72">
        <v>41448</v>
      </c>
      <c r="B4891" s="22" t="s">
        <v>99</v>
      </c>
      <c r="C4891" s="72" t="s">
        <v>61</v>
      </c>
      <c r="D4891" s="60">
        <v>3367</v>
      </c>
      <c r="E4891" s="22">
        <v>3</v>
      </c>
      <c r="F4891" s="49" t="s">
        <v>9</v>
      </c>
      <c r="G4891" s="49" t="s">
        <v>6</v>
      </c>
      <c r="H4891" s="73">
        <v>59.95</v>
      </c>
      <c r="I4891" s="73" t="s">
        <v>83</v>
      </c>
      <c r="J4891" s="74">
        <v>0</v>
      </c>
      <c r="K4891" s="73">
        <v>59.95</v>
      </c>
      <c r="L4891" s="73">
        <v>28.73</v>
      </c>
      <c r="M4891" s="22">
        <v>5</v>
      </c>
      <c r="N4891" s="22">
        <v>3018</v>
      </c>
      <c r="O4891" s="22" t="s">
        <v>49</v>
      </c>
      <c r="P4891" s="22" t="s">
        <v>41</v>
      </c>
      <c r="Q4891" s="75">
        <v>299.75</v>
      </c>
      <c r="R4891" s="73">
        <v>0</v>
      </c>
      <c r="S4891" s="73">
        <v>156.10000000000002</v>
      </c>
    </row>
    <row r="4892" spans="1:19" x14ac:dyDescent="0.35">
      <c r="A4892" s="72">
        <v>41448</v>
      </c>
      <c r="B4892" s="22" t="s">
        <v>99</v>
      </c>
      <c r="C4892" s="72" t="s">
        <v>61</v>
      </c>
      <c r="D4892" s="60">
        <v>3368</v>
      </c>
      <c r="E4892" s="22">
        <v>23</v>
      </c>
      <c r="F4892" s="49" t="s">
        <v>10</v>
      </c>
      <c r="G4892" s="49" t="s">
        <v>6</v>
      </c>
      <c r="H4892" s="73">
        <v>2.95</v>
      </c>
      <c r="I4892" s="73" t="s">
        <v>78</v>
      </c>
      <c r="J4892" s="74">
        <v>0.1</v>
      </c>
      <c r="K4892" s="73">
        <v>2.66</v>
      </c>
      <c r="L4892" s="73">
        <v>1.68</v>
      </c>
      <c r="M4892" s="22">
        <v>4</v>
      </c>
      <c r="N4892" s="22">
        <v>3011</v>
      </c>
      <c r="O4892" s="22" t="s">
        <v>52</v>
      </c>
      <c r="P4892" s="22" t="s">
        <v>31</v>
      </c>
      <c r="Q4892" s="75">
        <v>10.64</v>
      </c>
      <c r="R4892" s="73">
        <v>0.29000000000000004</v>
      </c>
      <c r="S4892" s="73">
        <v>3.9200000000000008</v>
      </c>
    </row>
    <row r="4893" spans="1:19" x14ac:dyDescent="0.35">
      <c r="A4893" s="72">
        <v>41448</v>
      </c>
      <c r="B4893" s="22" t="s">
        <v>99</v>
      </c>
      <c r="C4893" s="72" t="s">
        <v>61</v>
      </c>
      <c r="D4893" s="60">
        <v>3369</v>
      </c>
      <c r="E4893" s="22">
        <v>23</v>
      </c>
      <c r="F4893" s="49" t="s">
        <v>11</v>
      </c>
      <c r="G4893" s="49" t="s">
        <v>6</v>
      </c>
      <c r="H4893" s="73">
        <v>2.95</v>
      </c>
      <c r="I4893" s="73" t="s">
        <v>78</v>
      </c>
      <c r="J4893" s="74">
        <v>0</v>
      </c>
      <c r="K4893" s="73">
        <v>2.95</v>
      </c>
      <c r="L4893" s="73">
        <v>1.68</v>
      </c>
      <c r="M4893" s="22">
        <v>4</v>
      </c>
      <c r="N4893" s="22">
        <v>3015</v>
      </c>
      <c r="O4893" s="22" t="s">
        <v>37</v>
      </c>
      <c r="P4893" s="22" t="s">
        <v>29</v>
      </c>
      <c r="Q4893" s="75">
        <v>11.8</v>
      </c>
      <c r="R4893" s="73">
        <v>0</v>
      </c>
      <c r="S4893" s="73">
        <v>5.080000000000001</v>
      </c>
    </row>
    <row r="4894" spans="1:19" x14ac:dyDescent="0.35">
      <c r="A4894" s="72">
        <v>41448</v>
      </c>
      <c r="B4894" s="22" t="s">
        <v>99</v>
      </c>
      <c r="C4894" s="72" t="s">
        <v>61</v>
      </c>
      <c r="D4894" s="60">
        <v>3370</v>
      </c>
      <c r="E4894" s="22">
        <v>34</v>
      </c>
      <c r="F4894" s="49" t="s">
        <v>10</v>
      </c>
      <c r="G4894" s="49" t="s">
        <v>6</v>
      </c>
      <c r="H4894" s="73">
        <v>37.950000000000003</v>
      </c>
      <c r="I4894" s="73" t="s">
        <v>81</v>
      </c>
      <c r="J4894" s="74">
        <v>0</v>
      </c>
      <c r="K4894" s="73">
        <v>37.950000000000003</v>
      </c>
      <c r="L4894" s="73">
        <v>15.35</v>
      </c>
      <c r="M4894" s="22">
        <v>10</v>
      </c>
      <c r="N4894" s="22">
        <v>3015</v>
      </c>
      <c r="O4894" s="22" t="s">
        <v>37</v>
      </c>
      <c r="P4894" s="22" t="s">
        <v>29</v>
      </c>
      <c r="Q4894" s="75">
        <v>379.5</v>
      </c>
      <c r="R4894" s="73">
        <v>0</v>
      </c>
      <c r="S4894" s="73">
        <v>226</v>
      </c>
    </row>
    <row r="4895" spans="1:19" x14ac:dyDescent="0.35">
      <c r="A4895" s="72">
        <v>41448</v>
      </c>
      <c r="B4895" s="22" t="s">
        <v>99</v>
      </c>
      <c r="C4895" s="72" t="s">
        <v>61</v>
      </c>
      <c r="D4895" s="60">
        <v>3371</v>
      </c>
      <c r="E4895" s="22">
        <v>46</v>
      </c>
      <c r="F4895" s="49" t="s">
        <v>10</v>
      </c>
      <c r="G4895" s="49" t="s">
        <v>6</v>
      </c>
      <c r="H4895" s="73">
        <v>55.95</v>
      </c>
      <c r="I4895" s="73" t="s">
        <v>83</v>
      </c>
      <c r="J4895" s="74">
        <v>0</v>
      </c>
      <c r="K4895" s="73">
        <v>55.95</v>
      </c>
      <c r="L4895" s="73">
        <v>32.47</v>
      </c>
      <c r="M4895" s="22">
        <v>13</v>
      </c>
      <c r="N4895" s="22">
        <v>3014</v>
      </c>
      <c r="O4895" s="22" t="s">
        <v>24</v>
      </c>
      <c r="P4895" s="22" t="s">
        <v>25</v>
      </c>
      <c r="Q4895" s="75">
        <v>727.35</v>
      </c>
      <c r="R4895" s="73">
        <v>0</v>
      </c>
      <c r="S4895" s="73">
        <v>305.24000000000007</v>
      </c>
    </row>
    <row r="4896" spans="1:19" x14ac:dyDescent="0.35">
      <c r="A4896" s="72">
        <v>41448</v>
      </c>
      <c r="B4896" s="22" t="s">
        <v>99</v>
      </c>
      <c r="C4896" s="72" t="s">
        <v>61</v>
      </c>
      <c r="D4896" s="60">
        <v>3371</v>
      </c>
      <c r="E4896" s="22">
        <v>31</v>
      </c>
      <c r="F4896" s="49" t="s">
        <v>10</v>
      </c>
      <c r="G4896" s="49" t="s">
        <v>6</v>
      </c>
      <c r="H4896" s="73">
        <v>0.95</v>
      </c>
      <c r="I4896" s="73" t="s">
        <v>78</v>
      </c>
      <c r="J4896" s="74">
        <v>0</v>
      </c>
      <c r="K4896" s="73">
        <v>0.95</v>
      </c>
      <c r="L4896" s="73">
        <v>0.34</v>
      </c>
      <c r="M4896" s="22">
        <v>6</v>
      </c>
      <c r="N4896" s="22">
        <v>3014</v>
      </c>
      <c r="O4896" s="22" t="s">
        <v>24</v>
      </c>
      <c r="P4896" s="22" t="s">
        <v>25</v>
      </c>
      <c r="Q4896" s="75">
        <v>5.6999999999999993</v>
      </c>
      <c r="R4896" s="73">
        <v>0</v>
      </c>
      <c r="S4896" s="73">
        <v>3.6599999999999993</v>
      </c>
    </row>
    <row r="4897" spans="1:19" x14ac:dyDescent="0.35">
      <c r="A4897" s="72">
        <v>41448</v>
      </c>
      <c r="B4897" s="22" t="s">
        <v>99</v>
      </c>
      <c r="C4897" s="72" t="s">
        <v>61</v>
      </c>
      <c r="D4897" s="60">
        <v>3372</v>
      </c>
      <c r="E4897" s="22">
        <v>46</v>
      </c>
      <c r="F4897" s="49" t="s">
        <v>9</v>
      </c>
      <c r="G4897" s="49" t="s">
        <v>6</v>
      </c>
      <c r="H4897" s="73">
        <v>55.95</v>
      </c>
      <c r="I4897" s="73" t="s">
        <v>83</v>
      </c>
      <c r="J4897" s="74">
        <v>0</v>
      </c>
      <c r="K4897" s="73">
        <v>55.95</v>
      </c>
      <c r="L4897" s="73">
        <v>32.47</v>
      </c>
      <c r="M4897" s="22">
        <v>25</v>
      </c>
      <c r="N4897" s="22">
        <v>3033</v>
      </c>
      <c r="O4897" s="22" t="s">
        <v>22</v>
      </c>
      <c r="P4897" s="22" t="s">
        <v>23</v>
      </c>
      <c r="Q4897" s="75">
        <v>1398.75</v>
      </c>
      <c r="R4897" s="73">
        <v>0</v>
      </c>
      <c r="S4897" s="73">
        <v>587.00000000000011</v>
      </c>
    </row>
    <row r="4898" spans="1:19" x14ac:dyDescent="0.35">
      <c r="A4898" s="72">
        <v>41448</v>
      </c>
      <c r="B4898" s="22" t="s">
        <v>99</v>
      </c>
      <c r="C4898" s="72" t="s">
        <v>61</v>
      </c>
      <c r="D4898" s="60">
        <v>3373</v>
      </c>
      <c r="E4898" s="22">
        <v>39</v>
      </c>
      <c r="F4898" s="49" t="s">
        <v>10</v>
      </c>
      <c r="G4898" s="49" t="s">
        <v>6</v>
      </c>
      <c r="H4898" s="73">
        <v>26.95</v>
      </c>
      <c r="I4898" s="73" t="s">
        <v>80</v>
      </c>
      <c r="J4898" s="74">
        <v>0</v>
      </c>
      <c r="K4898" s="73">
        <v>26.95</v>
      </c>
      <c r="L4898" s="73">
        <v>12.24</v>
      </c>
      <c r="M4898" s="22">
        <v>20</v>
      </c>
      <c r="N4898" s="22">
        <v>3010</v>
      </c>
      <c r="O4898" s="22" t="s">
        <v>45</v>
      </c>
      <c r="P4898" s="22" t="s">
        <v>44</v>
      </c>
      <c r="Q4898" s="75">
        <v>539</v>
      </c>
      <c r="R4898" s="73">
        <v>0</v>
      </c>
      <c r="S4898" s="73">
        <v>294.2</v>
      </c>
    </row>
    <row r="4899" spans="1:19" x14ac:dyDescent="0.35">
      <c r="A4899" s="72">
        <v>41448</v>
      </c>
      <c r="B4899" s="22" t="s">
        <v>99</v>
      </c>
      <c r="C4899" s="72" t="s">
        <v>61</v>
      </c>
      <c r="D4899" s="60">
        <v>3374</v>
      </c>
      <c r="E4899" s="22">
        <v>45</v>
      </c>
      <c r="F4899" s="49" t="s">
        <v>9</v>
      </c>
      <c r="G4899" s="49" t="s">
        <v>6</v>
      </c>
      <c r="H4899" s="73">
        <v>38.950000000000003</v>
      </c>
      <c r="I4899" s="73" t="s">
        <v>81</v>
      </c>
      <c r="J4899" s="74">
        <v>0</v>
      </c>
      <c r="K4899" s="73">
        <v>38.950000000000003</v>
      </c>
      <c r="L4899" s="73">
        <v>22.33</v>
      </c>
      <c r="M4899" s="22">
        <v>4</v>
      </c>
      <c r="N4899" s="22">
        <v>3033</v>
      </c>
      <c r="O4899" s="22" t="s">
        <v>22</v>
      </c>
      <c r="P4899" s="22" t="s">
        <v>23</v>
      </c>
      <c r="Q4899" s="75">
        <v>155.80000000000001</v>
      </c>
      <c r="R4899" s="73">
        <v>0</v>
      </c>
      <c r="S4899" s="73">
        <v>66.480000000000018</v>
      </c>
    </row>
    <row r="4900" spans="1:19" x14ac:dyDescent="0.35">
      <c r="A4900" s="72">
        <v>41448</v>
      </c>
      <c r="B4900" s="22" t="s">
        <v>99</v>
      </c>
      <c r="C4900" s="72" t="s">
        <v>61</v>
      </c>
      <c r="D4900" s="60">
        <v>3375</v>
      </c>
      <c r="E4900" s="22">
        <v>41</v>
      </c>
      <c r="F4900" s="49" t="s">
        <v>10</v>
      </c>
      <c r="G4900" s="49" t="s">
        <v>6</v>
      </c>
      <c r="H4900" s="73">
        <v>18.95</v>
      </c>
      <c r="I4900" s="73" t="s">
        <v>79</v>
      </c>
      <c r="J4900" s="74">
        <v>0</v>
      </c>
      <c r="K4900" s="73">
        <v>18.95</v>
      </c>
      <c r="L4900" s="73">
        <v>9.98</v>
      </c>
      <c r="M4900" s="22">
        <v>2</v>
      </c>
      <c r="N4900" s="22">
        <v>3010</v>
      </c>
      <c r="O4900" s="22" t="s">
        <v>45</v>
      </c>
      <c r="P4900" s="22" t="s">
        <v>44</v>
      </c>
      <c r="Q4900" s="75">
        <v>37.9</v>
      </c>
      <c r="R4900" s="73">
        <v>0</v>
      </c>
      <c r="S4900" s="73">
        <v>17.939999999999998</v>
      </c>
    </row>
    <row r="4901" spans="1:19" x14ac:dyDescent="0.35">
      <c r="A4901" s="72">
        <v>41448</v>
      </c>
      <c r="B4901" s="22" t="s">
        <v>99</v>
      </c>
      <c r="C4901" s="72" t="s">
        <v>61</v>
      </c>
      <c r="D4901" s="60">
        <v>3375</v>
      </c>
      <c r="E4901" s="22">
        <v>6</v>
      </c>
      <c r="F4901" s="49" t="s">
        <v>10</v>
      </c>
      <c r="G4901" s="49" t="s">
        <v>6</v>
      </c>
      <c r="H4901" s="73">
        <v>55.95</v>
      </c>
      <c r="I4901" s="73" t="s">
        <v>83</v>
      </c>
      <c r="J4901" s="74">
        <v>0</v>
      </c>
      <c r="K4901" s="73">
        <v>55.95</v>
      </c>
      <c r="L4901" s="73">
        <v>16.059999999999999</v>
      </c>
      <c r="M4901" s="22">
        <v>11</v>
      </c>
      <c r="N4901" s="22">
        <v>3010</v>
      </c>
      <c r="O4901" s="22" t="s">
        <v>45</v>
      </c>
      <c r="P4901" s="22" t="s">
        <v>44</v>
      </c>
      <c r="Q4901" s="75">
        <v>615.45000000000005</v>
      </c>
      <c r="R4901" s="73">
        <v>0</v>
      </c>
      <c r="S4901" s="73">
        <v>438.79</v>
      </c>
    </row>
    <row r="4902" spans="1:19" x14ac:dyDescent="0.35">
      <c r="A4902" s="72">
        <v>41448</v>
      </c>
      <c r="B4902" s="22" t="s">
        <v>99</v>
      </c>
      <c r="C4902" s="72" t="s">
        <v>61</v>
      </c>
      <c r="D4902" s="60">
        <v>3376</v>
      </c>
      <c r="E4902" s="22">
        <v>3</v>
      </c>
      <c r="F4902" s="49" t="s">
        <v>11</v>
      </c>
      <c r="G4902" s="49" t="s">
        <v>6</v>
      </c>
      <c r="H4902" s="73">
        <v>59.95</v>
      </c>
      <c r="I4902" s="73" t="s">
        <v>83</v>
      </c>
      <c r="J4902" s="74">
        <v>0</v>
      </c>
      <c r="K4902" s="73">
        <v>59.95</v>
      </c>
      <c r="L4902" s="73">
        <v>28.73</v>
      </c>
      <c r="M4902" s="22">
        <v>6</v>
      </c>
      <c r="N4902" s="22">
        <v>3033</v>
      </c>
      <c r="O4902" s="22" t="s">
        <v>22</v>
      </c>
      <c r="P4902" s="22" t="s">
        <v>23</v>
      </c>
      <c r="Q4902" s="75">
        <v>359.70000000000005</v>
      </c>
      <c r="R4902" s="73">
        <v>0</v>
      </c>
      <c r="S4902" s="73">
        <v>187.32000000000002</v>
      </c>
    </row>
    <row r="4903" spans="1:19" x14ac:dyDescent="0.35">
      <c r="A4903" s="72">
        <v>41448</v>
      </c>
      <c r="B4903" s="22" t="s">
        <v>99</v>
      </c>
      <c r="C4903" s="72" t="s">
        <v>61</v>
      </c>
      <c r="D4903" s="60">
        <v>3377</v>
      </c>
      <c r="E4903" s="22">
        <v>23</v>
      </c>
      <c r="F4903" s="49" t="s">
        <v>10</v>
      </c>
      <c r="G4903" s="49" t="s">
        <v>6</v>
      </c>
      <c r="H4903" s="73">
        <v>2.95</v>
      </c>
      <c r="I4903" s="73" t="s">
        <v>78</v>
      </c>
      <c r="J4903" s="74">
        <v>0.1</v>
      </c>
      <c r="K4903" s="73">
        <v>2.66</v>
      </c>
      <c r="L4903" s="73">
        <v>1.68</v>
      </c>
      <c r="M4903" s="22">
        <v>11</v>
      </c>
      <c r="N4903" s="22">
        <v>3033</v>
      </c>
      <c r="O4903" s="22" t="s">
        <v>22</v>
      </c>
      <c r="P4903" s="22" t="s">
        <v>23</v>
      </c>
      <c r="Q4903" s="75">
        <v>29.26</v>
      </c>
      <c r="R4903" s="73">
        <v>0.29000000000000004</v>
      </c>
      <c r="S4903" s="73">
        <v>10.780000000000003</v>
      </c>
    </row>
    <row r="4904" spans="1:19" x14ac:dyDescent="0.35">
      <c r="A4904" s="72">
        <v>41448</v>
      </c>
      <c r="B4904" s="22" t="s">
        <v>99</v>
      </c>
      <c r="C4904" s="72" t="s">
        <v>61</v>
      </c>
      <c r="D4904" s="60">
        <v>3377</v>
      </c>
      <c r="E4904" s="22">
        <v>8</v>
      </c>
      <c r="F4904" s="49" t="s">
        <v>10</v>
      </c>
      <c r="G4904" s="49" t="s">
        <v>6</v>
      </c>
      <c r="H4904" s="73">
        <v>7.95</v>
      </c>
      <c r="I4904" s="73" t="s">
        <v>78</v>
      </c>
      <c r="J4904" s="74">
        <v>0</v>
      </c>
      <c r="K4904" s="73">
        <v>7.95</v>
      </c>
      <c r="L4904" s="73">
        <v>4.53</v>
      </c>
      <c r="M4904" s="22">
        <v>34</v>
      </c>
      <c r="N4904" s="22">
        <v>3033</v>
      </c>
      <c r="O4904" s="22" t="s">
        <v>22</v>
      </c>
      <c r="P4904" s="22" t="s">
        <v>23</v>
      </c>
      <c r="Q4904" s="75">
        <v>270.3</v>
      </c>
      <c r="R4904" s="73">
        <v>0</v>
      </c>
      <c r="S4904" s="73">
        <v>116.28</v>
      </c>
    </row>
    <row r="4905" spans="1:19" x14ac:dyDescent="0.35">
      <c r="A4905" s="72">
        <v>41448</v>
      </c>
      <c r="B4905" s="22" t="s">
        <v>99</v>
      </c>
      <c r="C4905" s="72" t="s">
        <v>61</v>
      </c>
      <c r="D4905" s="60">
        <v>3378</v>
      </c>
      <c r="E4905" s="22">
        <v>29</v>
      </c>
      <c r="F4905" s="49" t="s">
        <v>9</v>
      </c>
      <c r="G4905" s="49" t="s">
        <v>6</v>
      </c>
      <c r="H4905" s="73">
        <v>40.950000000000003</v>
      </c>
      <c r="I4905" s="73" t="s">
        <v>82</v>
      </c>
      <c r="J4905" s="74">
        <v>0</v>
      </c>
      <c r="K4905" s="73">
        <v>40.950000000000003</v>
      </c>
      <c r="L4905" s="73">
        <v>15.51</v>
      </c>
      <c r="M4905" s="22">
        <v>7</v>
      </c>
      <c r="N4905" s="22">
        <v>3015</v>
      </c>
      <c r="O4905" s="22" t="s">
        <v>37</v>
      </c>
      <c r="P4905" s="22" t="s">
        <v>29</v>
      </c>
      <c r="Q4905" s="75">
        <v>286.65000000000003</v>
      </c>
      <c r="R4905" s="73">
        <v>0</v>
      </c>
      <c r="S4905" s="73">
        <v>178.08000000000004</v>
      </c>
    </row>
    <row r="4906" spans="1:19" x14ac:dyDescent="0.35">
      <c r="A4906" s="72">
        <v>41448</v>
      </c>
      <c r="B4906" s="22" t="s">
        <v>99</v>
      </c>
      <c r="C4906" s="72" t="s">
        <v>61</v>
      </c>
      <c r="D4906" s="60">
        <v>3379</v>
      </c>
      <c r="E4906" s="22">
        <v>17</v>
      </c>
      <c r="F4906" s="49" t="s">
        <v>11</v>
      </c>
      <c r="G4906" s="49" t="s">
        <v>6</v>
      </c>
      <c r="H4906" s="73">
        <v>49.95</v>
      </c>
      <c r="I4906" s="73" t="s">
        <v>82</v>
      </c>
      <c r="J4906" s="74">
        <v>0</v>
      </c>
      <c r="K4906" s="73">
        <v>49.95</v>
      </c>
      <c r="L4906" s="73">
        <v>23.93</v>
      </c>
      <c r="M4906" s="22">
        <v>38</v>
      </c>
      <c r="N4906" s="22">
        <v>3024</v>
      </c>
      <c r="O4906" s="22" t="s">
        <v>47</v>
      </c>
      <c r="P4906" s="22" t="s">
        <v>41</v>
      </c>
      <c r="Q4906" s="75">
        <v>1898.1000000000001</v>
      </c>
      <c r="R4906" s="73">
        <v>0</v>
      </c>
      <c r="S4906" s="73">
        <v>988.7600000000001</v>
      </c>
    </row>
    <row r="4907" spans="1:19" x14ac:dyDescent="0.35">
      <c r="A4907" s="72">
        <v>41448</v>
      </c>
      <c r="B4907" s="22" t="s">
        <v>99</v>
      </c>
      <c r="C4907" s="72" t="s">
        <v>61</v>
      </c>
      <c r="D4907" s="60">
        <v>3379</v>
      </c>
      <c r="E4907" s="22">
        <v>50</v>
      </c>
      <c r="F4907" s="49" t="s">
        <v>11</v>
      </c>
      <c r="G4907" s="49" t="s">
        <v>6</v>
      </c>
      <c r="H4907" s="73">
        <v>24.95</v>
      </c>
      <c r="I4907" s="73" t="s">
        <v>80</v>
      </c>
      <c r="J4907" s="74">
        <v>0</v>
      </c>
      <c r="K4907" s="73">
        <v>24.95</v>
      </c>
      <c r="L4907" s="73">
        <v>12.14</v>
      </c>
      <c r="M4907" s="22">
        <v>1</v>
      </c>
      <c r="N4907" s="22">
        <v>3024</v>
      </c>
      <c r="O4907" s="22" t="s">
        <v>47</v>
      </c>
      <c r="P4907" s="22" t="s">
        <v>41</v>
      </c>
      <c r="Q4907" s="75">
        <v>24.95</v>
      </c>
      <c r="R4907" s="73">
        <v>0</v>
      </c>
      <c r="S4907" s="73">
        <v>12.809999999999999</v>
      </c>
    </row>
    <row r="4908" spans="1:19" x14ac:dyDescent="0.35">
      <c r="A4908" s="72">
        <v>41448</v>
      </c>
      <c r="B4908" s="22" t="s">
        <v>99</v>
      </c>
      <c r="C4908" s="72" t="s">
        <v>61</v>
      </c>
      <c r="D4908" s="60">
        <v>3380</v>
      </c>
      <c r="E4908" s="22">
        <v>25</v>
      </c>
      <c r="F4908" s="49" t="s">
        <v>10</v>
      </c>
      <c r="G4908" s="49" t="s">
        <v>6</v>
      </c>
      <c r="H4908" s="73">
        <v>0.95</v>
      </c>
      <c r="I4908" s="73" t="s">
        <v>78</v>
      </c>
      <c r="J4908" s="74">
        <v>0</v>
      </c>
      <c r="K4908" s="73">
        <v>0.95</v>
      </c>
      <c r="L4908" s="73">
        <v>0.35</v>
      </c>
      <c r="M4908" s="22">
        <v>11</v>
      </c>
      <c r="N4908" s="22">
        <v>3016</v>
      </c>
      <c r="O4908" s="22" t="s">
        <v>42</v>
      </c>
      <c r="P4908" s="22" t="s">
        <v>29</v>
      </c>
      <c r="Q4908" s="75">
        <v>10.45</v>
      </c>
      <c r="R4908" s="73">
        <v>0</v>
      </c>
      <c r="S4908" s="73">
        <v>6.6</v>
      </c>
    </row>
    <row r="4909" spans="1:19" x14ac:dyDescent="0.35">
      <c r="A4909" s="72">
        <v>41448</v>
      </c>
      <c r="B4909" s="22" t="s">
        <v>99</v>
      </c>
      <c r="C4909" s="72" t="s">
        <v>61</v>
      </c>
      <c r="D4909" s="60">
        <v>3381</v>
      </c>
      <c r="E4909" s="22">
        <v>44</v>
      </c>
      <c r="F4909" s="49" t="s">
        <v>9</v>
      </c>
      <c r="G4909" s="49" t="s">
        <v>6</v>
      </c>
      <c r="H4909" s="73">
        <v>38.950000000000003</v>
      </c>
      <c r="I4909" s="73" t="s">
        <v>81</v>
      </c>
      <c r="J4909" s="74">
        <v>0</v>
      </c>
      <c r="K4909" s="73">
        <v>38.950000000000003</v>
      </c>
      <c r="L4909" s="73">
        <v>24.76</v>
      </c>
      <c r="M4909" s="22">
        <v>8</v>
      </c>
      <c r="N4909" s="22">
        <v>3014</v>
      </c>
      <c r="O4909" s="22" t="s">
        <v>24</v>
      </c>
      <c r="P4909" s="22" t="s">
        <v>25</v>
      </c>
      <c r="Q4909" s="75">
        <v>311.60000000000002</v>
      </c>
      <c r="R4909" s="73">
        <v>0</v>
      </c>
      <c r="S4909" s="73">
        <v>113.52000000000001</v>
      </c>
    </row>
    <row r="4910" spans="1:19" x14ac:dyDescent="0.35">
      <c r="A4910" s="72">
        <v>41448</v>
      </c>
      <c r="B4910" s="22" t="s">
        <v>99</v>
      </c>
      <c r="C4910" s="72" t="s">
        <v>61</v>
      </c>
      <c r="D4910" s="60">
        <v>3382</v>
      </c>
      <c r="E4910" s="22">
        <v>38</v>
      </c>
      <c r="F4910" s="49" t="s">
        <v>11</v>
      </c>
      <c r="G4910" s="49" t="s">
        <v>6</v>
      </c>
      <c r="H4910" s="73">
        <v>24.95</v>
      </c>
      <c r="I4910" s="73" t="s">
        <v>80</v>
      </c>
      <c r="J4910" s="74">
        <v>0</v>
      </c>
      <c r="K4910" s="73">
        <v>24.95</v>
      </c>
      <c r="L4910" s="73">
        <v>11.48</v>
      </c>
      <c r="M4910" s="22">
        <v>2</v>
      </c>
      <c r="N4910" s="22">
        <v>3012</v>
      </c>
      <c r="O4910" s="22" t="s">
        <v>36</v>
      </c>
      <c r="P4910" s="22" t="s">
        <v>34</v>
      </c>
      <c r="Q4910" s="75">
        <v>49.9</v>
      </c>
      <c r="R4910" s="73">
        <v>0</v>
      </c>
      <c r="S4910" s="73">
        <v>26.939999999999998</v>
      </c>
    </row>
    <row r="4911" spans="1:19" x14ac:dyDescent="0.35">
      <c r="A4911" s="72">
        <v>41448</v>
      </c>
      <c r="B4911" s="22" t="s">
        <v>99</v>
      </c>
      <c r="C4911" s="72" t="s">
        <v>61</v>
      </c>
      <c r="D4911" s="60">
        <v>3382</v>
      </c>
      <c r="E4911" s="22">
        <v>24</v>
      </c>
      <c r="F4911" s="49" t="s">
        <v>11</v>
      </c>
      <c r="G4911" s="49" t="s">
        <v>6</v>
      </c>
      <c r="H4911" s="73">
        <v>27.95</v>
      </c>
      <c r="I4911" s="73" t="s">
        <v>80</v>
      </c>
      <c r="J4911" s="74">
        <v>0</v>
      </c>
      <c r="K4911" s="73">
        <v>27.95</v>
      </c>
      <c r="L4911" s="73">
        <v>16.8</v>
      </c>
      <c r="M4911" s="22">
        <v>7</v>
      </c>
      <c r="N4911" s="22">
        <v>3012</v>
      </c>
      <c r="O4911" s="22" t="s">
        <v>36</v>
      </c>
      <c r="P4911" s="22" t="s">
        <v>34</v>
      </c>
      <c r="Q4911" s="75">
        <v>195.65</v>
      </c>
      <c r="R4911" s="73">
        <v>0</v>
      </c>
      <c r="S4911" s="73">
        <v>78.049999999999983</v>
      </c>
    </row>
    <row r="4912" spans="1:19" x14ac:dyDescent="0.35">
      <c r="A4912" s="72">
        <v>41448</v>
      </c>
      <c r="B4912" s="22" t="s">
        <v>99</v>
      </c>
      <c r="C4912" s="72" t="s">
        <v>61</v>
      </c>
      <c r="D4912" s="60">
        <v>3382</v>
      </c>
      <c r="E4912" s="22">
        <v>14</v>
      </c>
      <c r="F4912" s="49" t="s">
        <v>11</v>
      </c>
      <c r="G4912" s="49" t="s">
        <v>6</v>
      </c>
      <c r="H4912" s="73">
        <v>31.95</v>
      </c>
      <c r="I4912" s="73" t="s">
        <v>81</v>
      </c>
      <c r="J4912" s="74">
        <v>0</v>
      </c>
      <c r="K4912" s="73">
        <v>31.95</v>
      </c>
      <c r="L4912" s="73">
        <v>17.38</v>
      </c>
      <c r="M4912" s="22">
        <v>2</v>
      </c>
      <c r="N4912" s="22">
        <v>3012</v>
      </c>
      <c r="O4912" s="22" t="s">
        <v>36</v>
      </c>
      <c r="P4912" s="22" t="s">
        <v>34</v>
      </c>
      <c r="Q4912" s="75">
        <v>63.9</v>
      </c>
      <c r="R4912" s="73">
        <v>0</v>
      </c>
      <c r="S4912" s="73">
        <v>29.14</v>
      </c>
    </row>
    <row r="4913" spans="1:19" x14ac:dyDescent="0.35">
      <c r="A4913" s="72">
        <v>41448</v>
      </c>
      <c r="B4913" s="22" t="s">
        <v>99</v>
      </c>
      <c r="C4913" s="72" t="s">
        <v>61</v>
      </c>
      <c r="D4913" s="60">
        <v>3383</v>
      </c>
      <c r="E4913" s="22">
        <v>24</v>
      </c>
      <c r="F4913" s="49" t="s">
        <v>9</v>
      </c>
      <c r="G4913" s="49" t="s">
        <v>6</v>
      </c>
      <c r="H4913" s="73">
        <v>27.95</v>
      </c>
      <c r="I4913" s="73" t="s">
        <v>80</v>
      </c>
      <c r="J4913" s="74">
        <v>0</v>
      </c>
      <c r="K4913" s="73">
        <v>27.95</v>
      </c>
      <c r="L4913" s="73">
        <v>16.8</v>
      </c>
      <c r="M4913" s="22">
        <v>1</v>
      </c>
      <c r="N4913" s="22">
        <v>3022</v>
      </c>
      <c r="O4913" s="22" t="s">
        <v>43</v>
      </c>
      <c r="P4913" s="22" t="s">
        <v>44</v>
      </c>
      <c r="Q4913" s="75">
        <v>27.95</v>
      </c>
      <c r="R4913" s="73">
        <v>0</v>
      </c>
      <c r="S4913" s="73">
        <v>11.149999999999999</v>
      </c>
    </row>
    <row r="4914" spans="1:19" x14ac:dyDescent="0.35">
      <c r="A4914" s="72">
        <v>41448</v>
      </c>
      <c r="B4914" s="22" t="s">
        <v>99</v>
      </c>
      <c r="C4914" s="72" t="s">
        <v>61</v>
      </c>
      <c r="D4914" s="60">
        <v>3384</v>
      </c>
      <c r="E4914" s="22">
        <v>14</v>
      </c>
      <c r="F4914" s="49" t="s">
        <v>11</v>
      </c>
      <c r="G4914" s="49" t="s">
        <v>6</v>
      </c>
      <c r="H4914" s="73">
        <v>31.95</v>
      </c>
      <c r="I4914" s="73" t="s">
        <v>81</v>
      </c>
      <c r="J4914" s="74">
        <v>0</v>
      </c>
      <c r="K4914" s="73">
        <v>31.95</v>
      </c>
      <c r="L4914" s="73">
        <v>17.38</v>
      </c>
      <c r="M4914" s="22">
        <v>5</v>
      </c>
      <c r="N4914" s="22">
        <v>3023</v>
      </c>
      <c r="O4914" s="22" t="s">
        <v>38</v>
      </c>
      <c r="P4914" s="22" t="s">
        <v>23</v>
      </c>
      <c r="Q4914" s="75">
        <v>159.75</v>
      </c>
      <c r="R4914" s="73">
        <v>0</v>
      </c>
      <c r="S4914" s="73">
        <v>72.849999999999994</v>
      </c>
    </row>
    <row r="4915" spans="1:19" x14ac:dyDescent="0.35">
      <c r="A4915" s="72">
        <v>41448</v>
      </c>
      <c r="B4915" s="22" t="s">
        <v>99</v>
      </c>
      <c r="C4915" s="72" t="s">
        <v>61</v>
      </c>
      <c r="D4915" s="60">
        <v>3385</v>
      </c>
      <c r="E4915" s="22">
        <v>43</v>
      </c>
      <c r="F4915" s="49" t="s">
        <v>11</v>
      </c>
      <c r="G4915" s="49" t="s">
        <v>6</v>
      </c>
      <c r="H4915" s="73">
        <v>11.95</v>
      </c>
      <c r="I4915" s="73" t="s">
        <v>79</v>
      </c>
      <c r="J4915" s="74">
        <v>0</v>
      </c>
      <c r="K4915" s="73">
        <v>11.95</v>
      </c>
      <c r="L4915" s="73">
        <v>3.32</v>
      </c>
      <c r="M4915" s="22">
        <v>10</v>
      </c>
      <c r="N4915" s="22">
        <v>3029</v>
      </c>
      <c r="O4915" s="22" t="s">
        <v>46</v>
      </c>
      <c r="P4915" s="22" t="s">
        <v>23</v>
      </c>
      <c r="Q4915" s="75">
        <v>119.5</v>
      </c>
      <c r="R4915" s="73">
        <v>0</v>
      </c>
      <c r="S4915" s="73">
        <v>86.299999999999983</v>
      </c>
    </row>
    <row r="4916" spans="1:19" x14ac:dyDescent="0.35">
      <c r="A4916" s="72">
        <v>41448</v>
      </c>
      <c r="B4916" s="22" t="s">
        <v>99</v>
      </c>
      <c r="C4916" s="72" t="s">
        <v>61</v>
      </c>
      <c r="D4916" s="60">
        <v>3385</v>
      </c>
      <c r="E4916" s="22">
        <v>40</v>
      </c>
      <c r="F4916" s="49" t="s">
        <v>11</v>
      </c>
      <c r="G4916" s="49" t="s">
        <v>6</v>
      </c>
      <c r="H4916" s="73">
        <v>16.95</v>
      </c>
      <c r="I4916" s="73" t="s">
        <v>79</v>
      </c>
      <c r="J4916" s="74">
        <v>0</v>
      </c>
      <c r="K4916" s="73">
        <v>16.95</v>
      </c>
      <c r="L4916" s="73">
        <v>6.53</v>
      </c>
      <c r="M4916" s="22">
        <v>5</v>
      </c>
      <c r="N4916" s="22">
        <v>3029</v>
      </c>
      <c r="O4916" s="22" t="s">
        <v>46</v>
      </c>
      <c r="P4916" s="22" t="s">
        <v>23</v>
      </c>
      <c r="Q4916" s="75">
        <v>84.75</v>
      </c>
      <c r="R4916" s="73">
        <v>0</v>
      </c>
      <c r="S4916" s="73">
        <v>52.099999999999994</v>
      </c>
    </row>
    <row r="4917" spans="1:19" x14ac:dyDescent="0.35">
      <c r="A4917" s="72">
        <v>41448</v>
      </c>
      <c r="B4917" s="22" t="s">
        <v>99</v>
      </c>
      <c r="C4917" s="72" t="s">
        <v>61</v>
      </c>
      <c r="D4917" s="60">
        <v>3386</v>
      </c>
      <c r="E4917" s="22">
        <v>23</v>
      </c>
      <c r="F4917" s="49" t="s">
        <v>9</v>
      </c>
      <c r="G4917" s="49" t="s">
        <v>6</v>
      </c>
      <c r="H4917" s="73">
        <v>2.95</v>
      </c>
      <c r="I4917" s="73" t="s">
        <v>78</v>
      </c>
      <c r="J4917" s="74">
        <v>0</v>
      </c>
      <c r="K4917" s="73">
        <v>2.95</v>
      </c>
      <c r="L4917" s="73">
        <v>1.68</v>
      </c>
      <c r="M4917" s="22">
        <v>15</v>
      </c>
      <c r="N4917" s="22">
        <v>3033</v>
      </c>
      <c r="O4917" s="22" t="s">
        <v>22</v>
      </c>
      <c r="P4917" s="22" t="s">
        <v>23</v>
      </c>
      <c r="Q4917" s="75">
        <v>44.25</v>
      </c>
      <c r="R4917" s="73">
        <v>0</v>
      </c>
      <c r="S4917" s="73">
        <v>19.050000000000004</v>
      </c>
    </row>
    <row r="4918" spans="1:19" x14ac:dyDescent="0.35">
      <c r="A4918" s="72">
        <v>41448</v>
      </c>
      <c r="B4918" s="22" t="s">
        <v>99</v>
      </c>
      <c r="C4918" s="72" t="s">
        <v>61</v>
      </c>
      <c r="D4918" s="60">
        <v>3386</v>
      </c>
      <c r="E4918" s="22">
        <v>35</v>
      </c>
      <c r="F4918" s="49" t="s">
        <v>9</v>
      </c>
      <c r="G4918" s="49" t="s">
        <v>6</v>
      </c>
      <c r="H4918" s="73">
        <v>0.95</v>
      </c>
      <c r="I4918" s="73" t="s">
        <v>78</v>
      </c>
      <c r="J4918" s="74">
        <v>0</v>
      </c>
      <c r="K4918" s="73">
        <v>0.95</v>
      </c>
      <c r="L4918" s="73">
        <v>0.47</v>
      </c>
      <c r="M4918" s="22">
        <v>24</v>
      </c>
      <c r="N4918" s="22">
        <v>3033</v>
      </c>
      <c r="O4918" s="22" t="s">
        <v>22</v>
      </c>
      <c r="P4918" s="22" t="s">
        <v>23</v>
      </c>
      <c r="Q4918" s="75">
        <v>22.799999999999997</v>
      </c>
      <c r="R4918" s="73">
        <v>0</v>
      </c>
      <c r="S4918" s="73">
        <v>11.52</v>
      </c>
    </row>
    <row r="4919" spans="1:19" x14ac:dyDescent="0.35">
      <c r="A4919" s="72">
        <v>41448</v>
      </c>
      <c r="B4919" s="22" t="s">
        <v>99</v>
      </c>
      <c r="C4919" s="72" t="s">
        <v>61</v>
      </c>
      <c r="D4919" s="60">
        <v>3387</v>
      </c>
      <c r="E4919" s="22">
        <v>14</v>
      </c>
      <c r="F4919" s="49" t="s">
        <v>11</v>
      </c>
      <c r="G4919" s="49" t="s">
        <v>6</v>
      </c>
      <c r="H4919" s="73">
        <v>31.95</v>
      </c>
      <c r="I4919" s="73" t="s">
        <v>81</v>
      </c>
      <c r="J4919" s="74">
        <v>0</v>
      </c>
      <c r="K4919" s="73">
        <v>31.95</v>
      </c>
      <c r="L4919" s="73">
        <v>17.38</v>
      </c>
      <c r="M4919" s="22">
        <v>4</v>
      </c>
      <c r="N4919" s="22">
        <v>3019</v>
      </c>
      <c r="O4919" s="22" t="s">
        <v>28</v>
      </c>
      <c r="P4919" s="22" t="s">
        <v>29</v>
      </c>
      <c r="Q4919" s="75">
        <v>127.8</v>
      </c>
      <c r="R4919" s="73">
        <v>0</v>
      </c>
      <c r="S4919" s="73">
        <v>58.28</v>
      </c>
    </row>
    <row r="4920" spans="1:19" x14ac:dyDescent="0.35">
      <c r="A4920" s="72">
        <v>41448</v>
      </c>
      <c r="B4920" s="22" t="s">
        <v>99</v>
      </c>
      <c r="C4920" s="72" t="s">
        <v>61</v>
      </c>
      <c r="D4920" s="60">
        <v>3388</v>
      </c>
      <c r="E4920" s="22">
        <v>17</v>
      </c>
      <c r="F4920" s="49" t="s">
        <v>9</v>
      </c>
      <c r="G4920" s="49" t="s">
        <v>6</v>
      </c>
      <c r="H4920" s="73">
        <v>49.95</v>
      </c>
      <c r="I4920" s="73" t="s">
        <v>82</v>
      </c>
      <c r="J4920" s="74">
        <v>0</v>
      </c>
      <c r="K4920" s="73">
        <v>49.95</v>
      </c>
      <c r="L4920" s="73">
        <v>23.93</v>
      </c>
      <c r="M4920" s="22">
        <v>23</v>
      </c>
      <c r="N4920" s="22">
        <v>3028</v>
      </c>
      <c r="O4920" s="22" t="s">
        <v>39</v>
      </c>
      <c r="P4920" s="22" t="s">
        <v>27</v>
      </c>
      <c r="Q4920" s="75">
        <v>1148.8500000000001</v>
      </c>
      <c r="R4920" s="73">
        <v>0</v>
      </c>
      <c r="S4920" s="73">
        <v>598.46</v>
      </c>
    </row>
    <row r="4921" spans="1:19" x14ac:dyDescent="0.35">
      <c r="A4921" s="72">
        <v>41448</v>
      </c>
      <c r="B4921" s="22" t="s">
        <v>99</v>
      </c>
      <c r="C4921" s="72" t="s">
        <v>61</v>
      </c>
      <c r="D4921" s="60">
        <v>3389</v>
      </c>
      <c r="E4921" s="22">
        <v>15</v>
      </c>
      <c r="F4921" s="49" t="s">
        <v>11</v>
      </c>
      <c r="G4921" s="49" t="s">
        <v>6</v>
      </c>
      <c r="H4921" s="73">
        <v>28.95</v>
      </c>
      <c r="I4921" s="73" t="s">
        <v>80</v>
      </c>
      <c r="J4921" s="74">
        <v>0.1</v>
      </c>
      <c r="K4921" s="73">
        <v>26.06</v>
      </c>
      <c r="L4921" s="73">
        <v>17.53</v>
      </c>
      <c r="M4921" s="22">
        <v>18</v>
      </c>
      <c r="N4921" s="22">
        <v>3025</v>
      </c>
      <c r="O4921" s="22" t="s">
        <v>35</v>
      </c>
      <c r="P4921" s="22" t="s">
        <v>31</v>
      </c>
      <c r="Q4921" s="75">
        <v>469.08</v>
      </c>
      <c r="R4921" s="73">
        <v>2.8900000000000006</v>
      </c>
      <c r="S4921" s="73">
        <v>153.53999999999996</v>
      </c>
    </row>
    <row r="4922" spans="1:19" x14ac:dyDescent="0.35">
      <c r="A4922" s="72">
        <v>41448</v>
      </c>
      <c r="B4922" s="22" t="s">
        <v>99</v>
      </c>
      <c r="C4922" s="72" t="s">
        <v>61</v>
      </c>
      <c r="D4922" s="60">
        <v>3390</v>
      </c>
      <c r="E4922" s="22">
        <v>7</v>
      </c>
      <c r="F4922" s="49" t="s">
        <v>10</v>
      </c>
      <c r="G4922" s="49" t="s">
        <v>6</v>
      </c>
      <c r="H4922" s="73">
        <v>20.95</v>
      </c>
      <c r="I4922" s="73" t="s">
        <v>80</v>
      </c>
      <c r="J4922" s="74">
        <v>0</v>
      </c>
      <c r="K4922" s="73">
        <v>20.95</v>
      </c>
      <c r="L4922" s="73">
        <v>10.039999999999999</v>
      </c>
      <c r="M4922" s="22">
        <v>25</v>
      </c>
      <c r="N4922" s="22">
        <v>3020</v>
      </c>
      <c r="O4922" s="22" t="s">
        <v>26</v>
      </c>
      <c r="P4922" s="22" t="s">
        <v>27</v>
      </c>
      <c r="Q4922" s="75">
        <v>523.75</v>
      </c>
      <c r="R4922" s="73">
        <v>0</v>
      </c>
      <c r="S4922" s="73">
        <v>272.75</v>
      </c>
    </row>
    <row r="4923" spans="1:19" x14ac:dyDescent="0.35">
      <c r="A4923" s="72">
        <v>41448</v>
      </c>
      <c r="B4923" s="22" t="s">
        <v>99</v>
      </c>
      <c r="C4923" s="72" t="s">
        <v>61</v>
      </c>
      <c r="D4923" s="60">
        <v>3390</v>
      </c>
      <c r="E4923" s="22">
        <v>14</v>
      </c>
      <c r="F4923" s="49" t="s">
        <v>10</v>
      </c>
      <c r="G4923" s="49" t="s">
        <v>6</v>
      </c>
      <c r="H4923" s="73">
        <v>31.95</v>
      </c>
      <c r="I4923" s="73" t="s">
        <v>81</v>
      </c>
      <c r="J4923" s="74">
        <v>0</v>
      </c>
      <c r="K4923" s="73">
        <v>31.95</v>
      </c>
      <c r="L4923" s="73">
        <v>17.38</v>
      </c>
      <c r="M4923" s="22">
        <v>2</v>
      </c>
      <c r="N4923" s="22">
        <v>3020</v>
      </c>
      <c r="O4923" s="22" t="s">
        <v>26</v>
      </c>
      <c r="P4923" s="22" t="s">
        <v>27</v>
      </c>
      <c r="Q4923" s="75">
        <v>63.9</v>
      </c>
      <c r="R4923" s="73">
        <v>0</v>
      </c>
      <c r="S4923" s="73">
        <v>29.14</v>
      </c>
    </row>
    <row r="4924" spans="1:19" x14ac:dyDescent="0.35">
      <c r="A4924" s="72">
        <v>41448</v>
      </c>
      <c r="B4924" s="22" t="s">
        <v>99</v>
      </c>
      <c r="C4924" s="72" t="s">
        <v>61</v>
      </c>
      <c r="D4924" s="60">
        <v>3391</v>
      </c>
      <c r="E4924" s="22">
        <v>21</v>
      </c>
      <c r="F4924" s="49" t="s">
        <v>9</v>
      </c>
      <c r="G4924" s="49" t="s">
        <v>6</v>
      </c>
      <c r="H4924" s="73">
        <v>26.95</v>
      </c>
      <c r="I4924" s="73" t="s">
        <v>80</v>
      </c>
      <c r="J4924" s="74">
        <v>0</v>
      </c>
      <c r="K4924" s="73">
        <v>26.95</v>
      </c>
      <c r="L4924" s="73">
        <v>12.42</v>
      </c>
      <c r="M4924" s="22">
        <v>21</v>
      </c>
      <c r="N4924" s="22">
        <v>3011</v>
      </c>
      <c r="O4924" s="22" t="s">
        <v>52</v>
      </c>
      <c r="P4924" s="22" t="s">
        <v>31</v>
      </c>
      <c r="Q4924" s="75">
        <v>565.94999999999993</v>
      </c>
      <c r="R4924" s="73">
        <v>0</v>
      </c>
      <c r="S4924" s="73">
        <v>305.13</v>
      </c>
    </row>
    <row r="4925" spans="1:19" x14ac:dyDescent="0.35">
      <c r="A4925" s="72">
        <v>41448</v>
      </c>
      <c r="B4925" s="22" t="s">
        <v>99</v>
      </c>
      <c r="C4925" s="72" t="s">
        <v>61</v>
      </c>
      <c r="D4925" s="60">
        <v>3392</v>
      </c>
      <c r="E4925" s="22">
        <v>16</v>
      </c>
      <c r="F4925" s="49" t="s">
        <v>10</v>
      </c>
      <c r="G4925" s="49" t="s">
        <v>6</v>
      </c>
      <c r="H4925" s="73">
        <v>27.95</v>
      </c>
      <c r="I4925" s="73" t="s">
        <v>80</v>
      </c>
      <c r="J4925" s="74">
        <v>0</v>
      </c>
      <c r="K4925" s="73">
        <v>27.95</v>
      </c>
      <c r="L4925" s="73">
        <v>15.85</v>
      </c>
      <c r="M4925" s="22">
        <v>5</v>
      </c>
      <c r="N4925" s="22">
        <v>3020</v>
      </c>
      <c r="O4925" s="22" t="s">
        <v>26</v>
      </c>
      <c r="P4925" s="22" t="s">
        <v>27</v>
      </c>
      <c r="Q4925" s="75">
        <v>139.75</v>
      </c>
      <c r="R4925" s="73">
        <v>0</v>
      </c>
      <c r="S4925" s="73">
        <v>60.5</v>
      </c>
    </row>
    <row r="4926" spans="1:19" x14ac:dyDescent="0.35">
      <c r="A4926" s="72">
        <v>41448</v>
      </c>
      <c r="B4926" s="22" t="s">
        <v>99</v>
      </c>
      <c r="C4926" s="72" t="s">
        <v>61</v>
      </c>
      <c r="D4926" s="60">
        <v>3393</v>
      </c>
      <c r="E4926" s="22">
        <v>50</v>
      </c>
      <c r="F4926" s="49" t="s">
        <v>11</v>
      </c>
      <c r="G4926" s="49" t="s">
        <v>6</v>
      </c>
      <c r="H4926" s="73">
        <v>24.95</v>
      </c>
      <c r="I4926" s="73" t="s">
        <v>80</v>
      </c>
      <c r="J4926" s="74">
        <v>0</v>
      </c>
      <c r="K4926" s="73">
        <v>24.95</v>
      </c>
      <c r="L4926" s="73">
        <v>12.14</v>
      </c>
      <c r="M4926" s="22">
        <v>1</v>
      </c>
      <c r="N4926" s="22">
        <v>3027</v>
      </c>
      <c r="O4926" s="22" t="s">
        <v>50</v>
      </c>
      <c r="P4926" s="22" t="s">
        <v>23</v>
      </c>
      <c r="Q4926" s="75">
        <v>24.95</v>
      </c>
      <c r="R4926" s="73">
        <v>0</v>
      </c>
      <c r="S4926" s="73">
        <v>12.809999999999999</v>
      </c>
    </row>
    <row r="4927" spans="1:19" x14ac:dyDescent="0.35">
      <c r="A4927" s="72">
        <v>41448</v>
      </c>
      <c r="B4927" s="22" t="s">
        <v>99</v>
      </c>
      <c r="C4927" s="72" t="s">
        <v>61</v>
      </c>
      <c r="D4927" s="60">
        <v>3394</v>
      </c>
      <c r="E4927" s="22">
        <v>37</v>
      </c>
      <c r="F4927" s="49" t="s">
        <v>9</v>
      </c>
      <c r="G4927" s="49" t="s">
        <v>6</v>
      </c>
      <c r="H4927" s="73">
        <v>24.95</v>
      </c>
      <c r="I4927" s="73" t="s">
        <v>80</v>
      </c>
      <c r="J4927" s="74">
        <v>0</v>
      </c>
      <c r="K4927" s="73">
        <v>24.95</v>
      </c>
      <c r="L4927" s="73">
        <v>9.3800000000000008</v>
      </c>
      <c r="M4927" s="22">
        <v>8</v>
      </c>
      <c r="N4927" s="22">
        <v>3016</v>
      </c>
      <c r="O4927" s="22" t="s">
        <v>42</v>
      </c>
      <c r="P4927" s="22" t="s">
        <v>29</v>
      </c>
      <c r="Q4927" s="75">
        <v>199.6</v>
      </c>
      <c r="R4927" s="73">
        <v>0</v>
      </c>
      <c r="S4927" s="73">
        <v>124.55999999999999</v>
      </c>
    </row>
    <row r="4928" spans="1:19" x14ac:dyDescent="0.35">
      <c r="A4928" s="72">
        <v>41448</v>
      </c>
      <c r="B4928" s="22" t="s">
        <v>99</v>
      </c>
      <c r="C4928" s="72" t="s">
        <v>61</v>
      </c>
      <c r="D4928" s="60">
        <v>3395</v>
      </c>
      <c r="E4928" s="22">
        <v>9</v>
      </c>
      <c r="F4928" s="49" t="s">
        <v>11</v>
      </c>
      <c r="G4928" s="49" t="s">
        <v>6</v>
      </c>
      <c r="H4928" s="73">
        <v>48.95</v>
      </c>
      <c r="I4928" s="73" t="s">
        <v>82</v>
      </c>
      <c r="J4928" s="74">
        <v>0</v>
      </c>
      <c r="K4928" s="73">
        <v>48.95</v>
      </c>
      <c r="L4928" s="73">
        <v>24.52</v>
      </c>
      <c r="M4928" s="22">
        <v>4</v>
      </c>
      <c r="N4928" s="22">
        <v>3018</v>
      </c>
      <c r="O4928" s="22" t="s">
        <v>49</v>
      </c>
      <c r="P4928" s="22" t="s">
        <v>41</v>
      </c>
      <c r="Q4928" s="75">
        <v>195.8</v>
      </c>
      <c r="R4928" s="73">
        <v>0</v>
      </c>
      <c r="S4928" s="73">
        <v>97.720000000000013</v>
      </c>
    </row>
    <row r="4929" spans="1:19" x14ac:dyDescent="0.35">
      <c r="A4929" s="72">
        <v>41448</v>
      </c>
      <c r="B4929" s="22" t="s">
        <v>99</v>
      </c>
      <c r="C4929" s="72" t="s">
        <v>61</v>
      </c>
      <c r="D4929" s="60">
        <v>3396</v>
      </c>
      <c r="E4929" s="22">
        <v>23</v>
      </c>
      <c r="F4929" s="49" t="s">
        <v>10</v>
      </c>
      <c r="G4929" s="49" t="s">
        <v>6</v>
      </c>
      <c r="H4929" s="73">
        <v>2.95</v>
      </c>
      <c r="I4929" s="73" t="s">
        <v>78</v>
      </c>
      <c r="J4929" s="74">
        <v>0</v>
      </c>
      <c r="K4929" s="73">
        <v>2.95</v>
      </c>
      <c r="L4929" s="73">
        <v>1.68</v>
      </c>
      <c r="M4929" s="22">
        <v>14</v>
      </c>
      <c r="N4929" s="22">
        <v>3019</v>
      </c>
      <c r="O4929" s="22" t="s">
        <v>28</v>
      </c>
      <c r="P4929" s="22" t="s">
        <v>29</v>
      </c>
      <c r="Q4929" s="75">
        <v>41.300000000000004</v>
      </c>
      <c r="R4929" s="73">
        <v>0</v>
      </c>
      <c r="S4929" s="73">
        <v>17.780000000000005</v>
      </c>
    </row>
    <row r="4930" spans="1:19" x14ac:dyDescent="0.35">
      <c r="A4930" s="72">
        <v>41448</v>
      </c>
      <c r="B4930" s="22" t="s">
        <v>99</v>
      </c>
      <c r="C4930" s="72" t="s">
        <v>61</v>
      </c>
      <c r="D4930" s="60">
        <v>3397</v>
      </c>
      <c r="E4930" s="22">
        <v>50</v>
      </c>
      <c r="F4930" s="49" t="s">
        <v>11</v>
      </c>
      <c r="G4930" s="49" t="s">
        <v>6</v>
      </c>
      <c r="H4930" s="73">
        <v>24.95</v>
      </c>
      <c r="I4930" s="73" t="s">
        <v>80</v>
      </c>
      <c r="J4930" s="74">
        <v>0</v>
      </c>
      <c r="K4930" s="73">
        <v>24.95</v>
      </c>
      <c r="L4930" s="73">
        <v>12.14</v>
      </c>
      <c r="M4930" s="22">
        <v>2</v>
      </c>
      <c r="N4930" s="22">
        <v>3010</v>
      </c>
      <c r="O4930" s="22" t="s">
        <v>45</v>
      </c>
      <c r="P4930" s="22" t="s">
        <v>44</v>
      </c>
      <c r="Q4930" s="75">
        <v>49.9</v>
      </c>
      <c r="R4930" s="73">
        <v>0</v>
      </c>
      <c r="S4930" s="73">
        <v>25.619999999999997</v>
      </c>
    </row>
    <row r="4931" spans="1:19" x14ac:dyDescent="0.35">
      <c r="A4931" s="72">
        <v>41448</v>
      </c>
      <c r="B4931" s="22" t="s">
        <v>99</v>
      </c>
      <c r="C4931" s="72" t="s">
        <v>61</v>
      </c>
      <c r="D4931" s="60">
        <v>3398</v>
      </c>
      <c r="E4931" s="22">
        <v>18</v>
      </c>
      <c r="F4931" s="49" t="s">
        <v>9</v>
      </c>
      <c r="G4931" s="49" t="s">
        <v>6</v>
      </c>
      <c r="H4931" s="73">
        <v>54.95</v>
      </c>
      <c r="I4931" s="73" t="s">
        <v>83</v>
      </c>
      <c r="J4931" s="74">
        <v>0.2</v>
      </c>
      <c r="K4931" s="73">
        <v>43.96</v>
      </c>
      <c r="L4931" s="73">
        <v>26.65</v>
      </c>
      <c r="M4931" s="22">
        <v>25</v>
      </c>
      <c r="N4931" s="22">
        <v>3013</v>
      </c>
      <c r="O4931" s="22" t="s">
        <v>33</v>
      </c>
      <c r="P4931" s="22" t="s">
        <v>34</v>
      </c>
      <c r="Q4931" s="75">
        <v>1099</v>
      </c>
      <c r="R4931" s="73">
        <v>10.990000000000002</v>
      </c>
      <c r="S4931" s="73">
        <v>432.75000000000006</v>
      </c>
    </row>
    <row r="4932" spans="1:19" x14ac:dyDescent="0.35">
      <c r="A4932" s="72">
        <v>41448</v>
      </c>
      <c r="B4932" s="22" t="s">
        <v>99</v>
      </c>
      <c r="C4932" s="72" t="s">
        <v>61</v>
      </c>
      <c r="D4932" s="60">
        <v>3399</v>
      </c>
      <c r="E4932" s="22">
        <v>22</v>
      </c>
      <c r="F4932" s="49" t="s">
        <v>10</v>
      </c>
      <c r="G4932" s="49" t="s">
        <v>6</v>
      </c>
      <c r="H4932" s="73">
        <v>0.95</v>
      </c>
      <c r="I4932" s="73" t="s">
        <v>78</v>
      </c>
      <c r="J4932" s="74">
        <v>0</v>
      </c>
      <c r="K4932" s="73">
        <v>0.95</v>
      </c>
      <c r="L4932" s="73">
        <v>0.56999999999999995</v>
      </c>
      <c r="M4932" s="22">
        <v>25</v>
      </c>
      <c r="N4932" s="22">
        <v>3031</v>
      </c>
      <c r="O4932" s="22" t="s">
        <v>48</v>
      </c>
      <c r="P4932" s="22" t="s">
        <v>23</v>
      </c>
      <c r="Q4932" s="75">
        <v>23.75</v>
      </c>
      <c r="R4932" s="73">
        <v>0</v>
      </c>
      <c r="S4932" s="73">
        <v>9.5</v>
      </c>
    </row>
    <row r="4933" spans="1:19" x14ac:dyDescent="0.35">
      <c r="A4933" s="72">
        <v>41448</v>
      </c>
      <c r="B4933" s="22" t="s">
        <v>99</v>
      </c>
      <c r="C4933" s="72" t="s">
        <v>61</v>
      </c>
      <c r="D4933" s="60">
        <v>3400</v>
      </c>
      <c r="E4933" s="22">
        <v>45</v>
      </c>
      <c r="F4933" s="49" t="s">
        <v>11</v>
      </c>
      <c r="G4933" s="49" t="s">
        <v>6</v>
      </c>
      <c r="H4933" s="73">
        <v>38.950000000000003</v>
      </c>
      <c r="I4933" s="73" t="s">
        <v>81</v>
      </c>
      <c r="J4933" s="74">
        <v>0</v>
      </c>
      <c r="K4933" s="73">
        <v>38.950000000000003</v>
      </c>
      <c r="L4933" s="73">
        <v>22.33</v>
      </c>
      <c r="M4933" s="22">
        <v>1</v>
      </c>
      <c r="N4933" s="22">
        <v>3010</v>
      </c>
      <c r="O4933" s="22" t="s">
        <v>45</v>
      </c>
      <c r="P4933" s="22" t="s">
        <v>44</v>
      </c>
      <c r="Q4933" s="75">
        <v>38.950000000000003</v>
      </c>
      <c r="R4933" s="73">
        <v>0</v>
      </c>
      <c r="S4933" s="73">
        <v>16.620000000000005</v>
      </c>
    </row>
    <row r="4934" spans="1:19" x14ac:dyDescent="0.35">
      <c r="A4934" s="72">
        <v>41448</v>
      </c>
      <c r="B4934" s="22" t="s">
        <v>99</v>
      </c>
      <c r="C4934" s="72" t="s">
        <v>61</v>
      </c>
      <c r="D4934" s="60">
        <v>3401</v>
      </c>
      <c r="E4934" s="22">
        <v>45</v>
      </c>
      <c r="F4934" s="49" t="s">
        <v>10</v>
      </c>
      <c r="G4934" s="49" t="s">
        <v>6</v>
      </c>
      <c r="H4934" s="73">
        <v>38.950000000000003</v>
      </c>
      <c r="I4934" s="73" t="s">
        <v>81</v>
      </c>
      <c r="J4934" s="74">
        <v>0</v>
      </c>
      <c r="K4934" s="73">
        <v>38.950000000000003</v>
      </c>
      <c r="L4934" s="73">
        <v>22.33</v>
      </c>
      <c r="M4934" s="22">
        <v>1</v>
      </c>
      <c r="N4934" s="22">
        <v>3026</v>
      </c>
      <c r="O4934" s="22" t="s">
        <v>51</v>
      </c>
      <c r="P4934" s="22" t="s">
        <v>41</v>
      </c>
      <c r="Q4934" s="75">
        <v>38.950000000000003</v>
      </c>
      <c r="R4934" s="73">
        <v>0</v>
      </c>
      <c r="S4934" s="73">
        <v>16.620000000000005</v>
      </c>
    </row>
    <row r="4935" spans="1:19" x14ac:dyDescent="0.35">
      <c r="A4935" s="72">
        <v>41448</v>
      </c>
      <c r="B4935" s="22" t="s">
        <v>99</v>
      </c>
      <c r="C4935" s="72" t="s">
        <v>61</v>
      </c>
      <c r="D4935" s="60">
        <v>3401</v>
      </c>
      <c r="E4935" s="22">
        <v>39</v>
      </c>
      <c r="F4935" s="49" t="s">
        <v>10</v>
      </c>
      <c r="G4935" s="49" t="s">
        <v>6</v>
      </c>
      <c r="H4935" s="73">
        <v>26.95</v>
      </c>
      <c r="I4935" s="73" t="s">
        <v>80</v>
      </c>
      <c r="J4935" s="74">
        <v>0.2</v>
      </c>
      <c r="K4935" s="73">
        <v>21.56</v>
      </c>
      <c r="L4935" s="73">
        <v>12.24</v>
      </c>
      <c r="M4935" s="22">
        <v>19</v>
      </c>
      <c r="N4935" s="22">
        <v>3026</v>
      </c>
      <c r="O4935" s="22" t="s">
        <v>51</v>
      </c>
      <c r="P4935" s="22" t="s">
        <v>41</v>
      </c>
      <c r="Q4935" s="75">
        <v>409.64</v>
      </c>
      <c r="R4935" s="73">
        <v>5.3900000000000006</v>
      </c>
      <c r="S4935" s="73">
        <v>177.07999999999998</v>
      </c>
    </row>
    <row r="4936" spans="1:19" x14ac:dyDescent="0.35">
      <c r="A4936" s="72">
        <v>41448</v>
      </c>
      <c r="B4936" s="22" t="s">
        <v>99</v>
      </c>
      <c r="C4936" s="72" t="s">
        <v>61</v>
      </c>
      <c r="D4936" s="60">
        <v>3401</v>
      </c>
      <c r="E4936" s="22">
        <v>14</v>
      </c>
      <c r="F4936" s="49" t="s">
        <v>10</v>
      </c>
      <c r="G4936" s="49" t="s">
        <v>6</v>
      </c>
      <c r="H4936" s="73">
        <v>31.95</v>
      </c>
      <c r="I4936" s="73" t="s">
        <v>81</v>
      </c>
      <c r="J4936" s="74">
        <v>0</v>
      </c>
      <c r="K4936" s="73">
        <v>31.95</v>
      </c>
      <c r="L4936" s="73">
        <v>17.38</v>
      </c>
      <c r="M4936" s="22">
        <v>2</v>
      </c>
      <c r="N4936" s="22">
        <v>3026</v>
      </c>
      <c r="O4936" s="22" t="s">
        <v>51</v>
      </c>
      <c r="P4936" s="22" t="s">
        <v>41</v>
      </c>
      <c r="Q4936" s="75">
        <v>63.9</v>
      </c>
      <c r="R4936" s="73">
        <v>0</v>
      </c>
      <c r="S4936" s="73">
        <v>29.14</v>
      </c>
    </row>
    <row r="4937" spans="1:19" x14ac:dyDescent="0.35">
      <c r="A4937" s="72">
        <v>41448</v>
      </c>
      <c r="B4937" s="22" t="s">
        <v>99</v>
      </c>
      <c r="C4937" s="72" t="s">
        <v>61</v>
      </c>
      <c r="D4937" s="60">
        <v>3401</v>
      </c>
      <c r="E4937" s="22">
        <v>36</v>
      </c>
      <c r="F4937" s="49" t="s">
        <v>10</v>
      </c>
      <c r="G4937" s="49" t="s">
        <v>6</v>
      </c>
      <c r="H4937" s="73">
        <v>26.95</v>
      </c>
      <c r="I4937" s="73" t="s">
        <v>80</v>
      </c>
      <c r="J4937" s="74">
        <v>0</v>
      </c>
      <c r="K4937" s="73">
        <v>26.95</v>
      </c>
      <c r="L4937" s="73">
        <v>12.53</v>
      </c>
      <c r="M4937" s="22">
        <v>23</v>
      </c>
      <c r="N4937" s="22">
        <v>3026</v>
      </c>
      <c r="O4937" s="22" t="s">
        <v>51</v>
      </c>
      <c r="P4937" s="22" t="s">
        <v>41</v>
      </c>
      <c r="Q4937" s="75">
        <v>619.85</v>
      </c>
      <c r="R4937" s="73">
        <v>0</v>
      </c>
      <c r="S4937" s="73">
        <v>331.66</v>
      </c>
    </row>
    <row r="4938" spans="1:19" x14ac:dyDescent="0.35">
      <c r="A4938" s="72">
        <v>41448</v>
      </c>
      <c r="B4938" s="22" t="s">
        <v>99</v>
      </c>
      <c r="C4938" s="72" t="s">
        <v>61</v>
      </c>
      <c r="D4938" s="60">
        <v>3402</v>
      </c>
      <c r="E4938" s="22">
        <v>16</v>
      </c>
      <c r="F4938" s="49" t="s">
        <v>11</v>
      </c>
      <c r="G4938" s="49" t="s">
        <v>6</v>
      </c>
      <c r="H4938" s="73">
        <v>27.95</v>
      </c>
      <c r="I4938" s="73" t="s">
        <v>80</v>
      </c>
      <c r="J4938" s="74">
        <v>0</v>
      </c>
      <c r="K4938" s="73">
        <v>27.95</v>
      </c>
      <c r="L4938" s="73">
        <v>15.85</v>
      </c>
      <c r="M4938" s="22">
        <v>5</v>
      </c>
      <c r="N4938" s="22">
        <v>3024</v>
      </c>
      <c r="O4938" s="22" t="s">
        <v>47</v>
      </c>
      <c r="P4938" s="22" t="s">
        <v>41</v>
      </c>
      <c r="Q4938" s="75">
        <v>139.75</v>
      </c>
      <c r="R4938" s="73">
        <v>0</v>
      </c>
      <c r="S4938" s="73">
        <v>60.5</v>
      </c>
    </row>
    <row r="4939" spans="1:19" x14ac:dyDescent="0.35">
      <c r="A4939" s="72">
        <v>41448</v>
      </c>
      <c r="B4939" s="22" t="s">
        <v>99</v>
      </c>
      <c r="C4939" s="72" t="s">
        <v>61</v>
      </c>
      <c r="D4939" s="60">
        <v>3403</v>
      </c>
      <c r="E4939" s="22">
        <v>27</v>
      </c>
      <c r="F4939" s="49" t="s">
        <v>10</v>
      </c>
      <c r="G4939" s="49" t="s">
        <v>6</v>
      </c>
      <c r="H4939" s="73">
        <v>4.95</v>
      </c>
      <c r="I4939" s="73" t="s">
        <v>78</v>
      </c>
      <c r="J4939" s="74">
        <v>0</v>
      </c>
      <c r="K4939" s="73">
        <v>4.95</v>
      </c>
      <c r="L4939" s="73">
        <v>1.82</v>
      </c>
      <c r="M4939" s="22">
        <v>1</v>
      </c>
      <c r="N4939" s="22">
        <v>3029</v>
      </c>
      <c r="O4939" s="22" t="s">
        <v>46</v>
      </c>
      <c r="P4939" s="22" t="s">
        <v>23</v>
      </c>
      <c r="Q4939" s="75">
        <v>4.95</v>
      </c>
      <c r="R4939" s="73">
        <v>0</v>
      </c>
      <c r="S4939" s="73">
        <v>3.13</v>
      </c>
    </row>
    <row r="4940" spans="1:19" x14ac:dyDescent="0.35">
      <c r="A4940" s="72">
        <v>41448</v>
      </c>
      <c r="B4940" s="22" t="s">
        <v>99</v>
      </c>
      <c r="C4940" s="72" t="s">
        <v>61</v>
      </c>
      <c r="D4940" s="60">
        <v>3404</v>
      </c>
      <c r="E4940" s="22">
        <v>44</v>
      </c>
      <c r="F4940" s="49" t="s">
        <v>10</v>
      </c>
      <c r="G4940" s="49" t="s">
        <v>6</v>
      </c>
      <c r="H4940" s="73">
        <v>38.950000000000003</v>
      </c>
      <c r="I4940" s="73" t="s">
        <v>81</v>
      </c>
      <c r="J4940" s="74">
        <v>0</v>
      </c>
      <c r="K4940" s="73">
        <v>38.950000000000003</v>
      </c>
      <c r="L4940" s="73">
        <v>24.76</v>
      </c>
      <c r="M4940" s="22">
        <v>15</v>
      </c>
      <c r="N4940" s="22">
        <v>3025</v>
      </c>
      <c r="O4940" s="22" t="s">
        <v>35</v>
      </c>
      <c r="P4940" s="22" t="s">
        <v>31</v>
      </c>
      <c r="Q4940" s="75">
        <v>584.25</v>
      </c>
      <c r="R4940" s="73">
        <v>0</v>
      </c>
      <c r="S4940" s="73">
        <v>212.85000000000002</v>
      </c>
    </row>
    <row r="4941" spans="1:19" x14ac:dyDescent="0.35">
      <c r="A4941" s="72">
        <v>41448</v>
      </c>
      <c r="B4941" s="22" t="s">
        <v>99</v>
      </c>
      <c r="C4941" s="72" t="s">
        <v>61</v>
      </c>
      <c r="D4941" s="60">
        <v>3404</v>
      </c>
      <c r="E4941" s="22">
        <v>37</v>
      </c>
      <c r="F4941" s="49" t="s">
        <v>10</v>
      </c>
      <c r="G4941" s="49" t="s">
        <v>6</v>
      </c>
      <c r="H4941" s="73">
        <v>24.95</v>
      </c>
      <c r="I4941" s="73" t="s">
        <v>80</v>
      </c>
      <c r="J4941" s="74">
        <v>0</v>
      </c>
      <c r="K4941" s="73">
        <v>24.95</v>
      </c>
      <c r="L4941" s="73">
        <v>9.3800000000000008</v>
      </c>
      <c r="M4941" s="22">
        <v>12</v>
      </c>
      <c r="N4941" s="22">
        <v>3025</v>
      </c>
      <c r="O4941" s="22" t="s">
        <v>35</v>
      </c>
      <c r="P4941" s="22" t="s">
        <v>31</v>
      </c>
      <c r="Q4941" s="75">
        <v>299.39999999999998</v>
      </c>
      <c r="R4941" s="73">
        <v>0</v>
      </c>
      <c r="S4941" s="73">
        <v>186.83999999999997</v>
      </c>
    </row>
    <row r="4942" spans="1:19" x14ac:dyDescent="0.35">
      <c r="A4942" s="72">
        <v>41448</v>
      </c>
      <c r="B4942" s="22" t="s">
        <v>99</v>
      </c>
      <c r="C4942" s="72" t="s">
        <v>61</v>
      </c>
      <c r="D4942" s="60">
        <v>3405</v>
      </c>
      <c r="E4942" s="22">
        <v>11</v>
      </c>
      <c r="F4942" s="49" t="s">
        <v>9</v>
      </c>
      <c r="G4942" s="49" t="s">
        <v>6</v>
      </c>
      <c r="H4942" s="73">
        <v>65.95</v>
      </c>
      <c r="I4942" s="73" t="s">
        <v>83</v>
      </c>
      <c r="J4942" s="74">
        <v>0</v>
      </c>
      <c r="K4942" s="73">
        <v>65.95</v>
      </c>
      <c r="L4942" s="73">
        <v>37.97</v>
      </c>
      <c r="M4942" s="22">
        <v>19</v>
      </c>
      <c r="N4942" s="22">
        <v>3018</v>
      </c>
      <c r="O4942" s="22" t="s">
        <v>49</v>
      </c>
      <c r="P4942" s="22" t="s">
        <v>41</v>
      </c>
      <c r="Q4942" s="75">
        <v>1253.05</v>
      </c>
      <c r="R4942" s="73">
        <v>0</v>
      </c>
      <c r="S4942" s="73">
        <v>531.62000000000012</v>
      </c>
    </row>
    <row r="4943" spans="1:19" x14ac:dyDescent="0.35">
      <c r="A4943" s="72">
        <v>41448</v>
      </c>
      <c r="B4943" s="22" t="s">
        <v>99</v>
      </c>
      <c r="C4943" s="72" t="s">
        <v>61</v>
      </c>
      <c r="D4943" s="60">
        <v>3405</v>
      </c>
      <c r="E4943" s="22">
        <v>43</v>
      </c>
      <c r="F4943" s="49" t="s">
        <v>9</v>
      </c>
      <c r="G4943" s="49" t="s">
        <v>6</v>
      </c>
      <c r="H4943" s="73">
        <v>11.95</v>
      </c>
      <c r="I4943" s="73" t="s">
        <v>79</v>
      </c>
      <c r="J4943" s="74">
        <v>0</v>
      </c>
      <c r="K4943" s="73">
        <v>11.95</v>
      </c>
      <c r="L4943" s="73">
        <v>3.32</v>
      </c>
      <c r="M4943" s="22">
        <v>4</v>
      </c>
      <c r="N4943" s="22">
        <v>3018</v>
      </c>
      <c r="O4943" s="22" t="s">
        <v>49</v>
      </c>
      <c r="P4943" s="22" t="s">
        <v>41</v>
      </c>
      <c r="Q4943" s="75">
        <v>47.8</v>
      </c>
      <c r="R4943" s="73">
        <v>0</v>
      </c>
      <c r="S4943" s="73">
        <v>34.519999999999996</v>
      </c>
    </row>
    <row r="4944" spans="1:19" x14ac:dyDescent="0.35">
      <c r="A4944" s="72">
        <v>41448</v>
      </c>
      <c r="B4944" s="22" t="s">
        <v>99</v>
      </c>
      <c r="C4944" s="72" t="s">
        <v>61</v>
      </c>
      <c r="D4944" s="60">
        <v>3406</v>
      </c>
      <c r="E4944" s="22">
        <v>16</v>
      </c>
      <c r="F4944" s="49" t="s">
        <v>11</v>
      </c>
      <c r="G4944" s="49" t="s">
        <v>6</v>
      </c>
      <c r="H4944" s="73">
        <v>27.95</v>
      </c>
      <c r="I4944" s="73" t="s">
        <v>80</v>
      </c>
      <c r="J4944" s="74">
        <v>0</v>
      </c>
      <c r="K4944" s="73">
        <v>27.95</v>
      </c>
      <c r="L4944" s="73">
        <v>15.85</v>
      </c>
      <c r="M4944" s="22">
        <v>4</v>
      </c>
      <c r="N4944" s="22">
        <v>3013</v>
      </c>
      <c r="O4944" s="22" t="s">
        <v>33</v>
      </c>
      <c r="P4944" s="22" t="s">
        <v>34</v>
      </c>
      <c r="Q4944" s="75">
        <v>111.8</v>
      </c>
      <c r="R4944" s="73">
        <v>0</v>
      </c>
      <c r="S4944" s="73">
        <v>48.4</v>
      </c>
    </row>
    <row r="4945" spans="1:19" x14ac:dyDescent="0.35">
      <c r="A4945" s="72">
        <v>41448</v>
      </c>
      <c r="B4945" s="22" t="s">
        <v>99</v>
      </c>
      <c r="C4945" s="72" t="s">
        <v>61</v>
      </c>
      <c r="D4945" s="60">
        <v>3406</v>
      </c>
      <c r="E4945" s="22">
        <v>34</v>
      </c>
      <c r="F4945" s="49" t="s">
        <v>11</v>
      </c>
      <c r="G4945" s="49" t="s">
        <v>6</v>
      </c>
      <c r="H4945" s="73">
        <v>37.950000000000003</v>
      </c>
      <c r="I4945" s="73" t="s">
        <v>81</v>
      </c>
      <c r="J4945" s="74">
        <v>0</v>
      </c>
      <c r="K4945" s="73">
        <v>37.950000000000003</v>
      </c>
      <c r="L4945" s="73">
        <v>15.35</v>
      </c>
      <c r="M4945" s="22">
        <v>15</v>
      </c>
      <c r="N4945" s="22">
        <v>3013</v>
      </c>
      <c r="O4945" s="22" t="s">
        <v>33</v>
      </c>
      <c r="P4945" s="22" t="s">
        <v>34</v>
      </c>
      <c r="Q4945" s="75">
        <v>569.25</v>
      </c>
      <c r="R4945" s="73">
        <v>0</v>
      </c>
      <c r="S4945" s="73">
        <v>339</v>
      </c>
    </row>
    <row r="4946" spans="1:19" x14ac:dyDescent="0.35">
      <c r="A4946" s="72">
        <v>41448</v>
      </c>
      <c r="B4946" s="22" t="s">
        <v>99</v>
      </c>
      <c r="C4946" s="72" t="s">
        <v>61</v>
      </c>
      <c r="D4946" s="60">
        <v>3406</v>
      </c>
      <c r="E4946" s="22">
        <v>6</v>
      </c>
      <c r="F4946" s="49" t="s">
        <v>11</v>
      </c>
      <c r="G4946" s="49" t="s">
        <v>6</v>
      </c>
      <c r="H4946" s="73">
        <v>55.95</v>
      </c>
      <c r="I4946" s="73" t="s">
        <v>83</v>
      </c>
      <c r="J4946" s="74">
        <v>0.1</v>
      </c>
      <c r="K4946" s="73">
        <v>50.36</v>
      </c>
      <c r="L4946" s="73">
        <v>16.059999999999999</v>
      </c>
      <c r="M4946" s="22">
        <v>5</v>
      </c>
      <c r="N4946" s="22">
        <v>3013</v>
      </c>
      <c r="O4946" s="22" t="s">
        <v>33</v>
      </c>
      <c r="P4946" s="22" t="s">
        <v>34</v>
      </c>
      <c r="Q4946" s="75">
        <v>251.8</v>
      </c>
      <c r="R4946" s="73">
        <v>5.5900000000000034</v>
      </c>
      <c r="S4946" s="73">
        <v>171.5</v>
      </c>
    </row>
    <row r="4947" spans="1:19" x14ac:dyDescent="0.35">
      <c r="A4947" s="72">
        <v>41449</v>
      </c>
      <c r="B4947" s="22" t="s">
        <v>100</v>
      </c>
      <c r="C4947" s="72" t="s">
        <v>61</v>
      </c>
      <c r="D4947" s="60">
        <v>3407</v>
      </c>
      <c r="E4947" s="22">
        <v>25</v>
      </c>
      <c r="F4947" s="49" t="s">
        <v>8</v>
      </c>
      <c r="G4947" s="49" t="s">
        <v>6</v>
      </c>
      <c r="H4947" s="73">
        <v>0.95</v>
      </c>
      <c r="I4947" s="73" t="s">
        <v>78</v>
      </c>
      <c r="J4947" s="74">
        <v>0</v>
      </c>
      <c r="K4947" s="73">
        <v>0.95</v>
      </c>
      <c r="L4947" s="73">
        <v>0.35</v>
      </c>
      <c r="M4947" s="22">
        <v>33</v>
      </c>
      <c r="N4947" s="22">
        <v>3032</v>
      </c>
      <c r="O4947" s="22" t="s">
        <v>30</v>
      </c>
      <c r="P4947" s="22" t="s">
        <v>31</v>
      </c>
      <c r="Q4947" s="75">
        <v>31.349999999999998</v>
      </c>
      <c r="R4947" s="73">
        <v>0</v>
      </c>
      <c r="S4947" s="73">
        <v>19.8</v>
      </c>
    </row>
    <row r="4948" spans="1:19" x14ac:dyDescent="0.35">
      <c r="A4948" s="72">
        <v>41449</v>
      </c>
      <c r="B4948" s="22" t="s">
        <v>100</v>
      </c>
      <c r="C4948" s="72" t="s">
        <v>61</v>
      </c>
      <c r="D4948" s="60">
        <v>3408</v>
      </c>
      <c r="E4948" s="22">
        <v>18</v>
      </c>
      <c r="F4948" s="49" t="s">
        <v>7</v>
      </c>
      <c r="G4948" s="49" t="s">
        <v>6</v>
      </c>
      <c r="H4948" s="73">
        <v>54.95</v>
      </c>
      <c r="I4948" s="73" t="s">
        <v>83</v>
      </c>
      <c r="J4948" s="74">
        <v>0</v>
      </c>
      <c r="K4948" s="73">
        <v>54.95</v>
      </c>
      <c r="L4948" s="73">
        <v>26.65</v>
      </c>
      <c r="M4948" s="22">
        <v>25</v>
      </c>
      <c r="N4948" s="22">
        <v>3018</v>
      </c>
      <c r="O4948" s="22" t="s">
        <v>49</v>
      </c>
      <c r="P4948" s="22" t="s">
        <v>41</v>
      </c>
      <c r="Q4948" s="75">
        <v>1373.75</v>
      </c>
      <c r="R4948" s="73">
        <v>0</v>
      </c>
      <c r="S4948" s="73">
        <v>707.50000000000011</v>
      </c>
    </row>
    <row r="4949" spans="1:19" x14ac:dyDescent="0.35">
      <c r="A4949" s="72">
        <v>41449</v>
      </c>
      <c r="B4949" s="22" t="s">
        <v>100</v>
      </c>
      <c r="C4949" s="72" t="s">
        <v>61</v>
      </c>
      <c r="D4949" s="60">
        <v>3409</v>
      </c>
      <c r="E4949" s="22">
        <v>10</v>
      </c>
      <c r="F4949" s="49" t="s">
        <v>8</v>
      </c>
      <c r="G4949" s="49" t="s">
        <v>6</v>
      </c>
      <c r="H4949" s="73">
        <v>34.950000000000003</v>
      </c>
      <c r="I4949" s="73" t="s">
        <v>81</v>
      </c>
      <c r="J4949" s="74">
        <v>0.1</v>
      </c>
      <c r="K4949" s="73">
        <v>31.46</v>
      </c>
      <c r="L4949" s="73">
        <v>22.13</v>
      </c>
      <c r="M4949" s="22">
        <v>14</v>
      </c>
      <c r="N4949" s="22">
        <v>3021</v>
      </c>
      <c r="O4949" s="22" t="s">
        <v>26</v>
      </c>
      <c r="P4949" s="22" t="s">
        <v>27</v>
      </c>
      <c r="Q4949" s="75">
        <v>440.44</v>
      </c>
      <c r="R4949" s="73">
        <v>3.490000000000002</v>
      </c>
      <c r="S4949" s="73">
        <v>130.62000000000003</v>
      </c>
    </row>
    <row r="4950" spans="1:19" x14ac:dyDescent="0.35">
      <c r="A4950" s="72">
        <v>41449</v>
      </c>
      <c r="B4950" s="22" t="s">
        <v>100</v>
      </c>
      <c r="C4950" s="72" t="s">
        <v>61</v>
      </c>
      <c r="D4950" s="60">
        <v>3410</v>
      </c>
      <c r="E4950" s="22">
        <v>27</v>
      </c>
      <c r="F4950" s="49" t="s">
        <v>9</v>
      </c>
      <c r="G4950" s="49" t="s">
        <v>6</v>
      </c>
      <c r="H4950" s="73">
        <v>4.95</v>
      </c>
      <c r="I4950" s="73" t="s">
        <v>78</v>
      </c>
      <c r="J4950" s="74">
        <v>0.1</v>
      </c>
      <c r="K4950" s="73">
        <v>4.46</v>
      </c>
      <c r="L4950" s="73">
        <v>1.82</v>
      </c>
      <c r="M4950" s="22">
        <v>4</v>
      </c>
      <c r="N4950" s="22">
        <v>3029</v>
      </c>
      <c r="O4950" s="22" t="s">
        <v>46</v>
      </c>
      <c r="P4950" s="22" t="s">
        <v>23</v>
      </c>
      <c r="Q4950" s="75">
        <v>17.84</v>
      </c>
      <c r="R4950" s="73">
        <v>0.49000000000000021</v>
      </c>
      <c r="S4950" s="73">
        <v>10.559999999999999</v>
      </c>
    </row>
    <row r="4951" spans="1:19" x14ac:dyDescent="0.35">
      <c r="A4951" s="72">
        <v>41449</v>
      </c>
      <c r="B4951" s="22" t="s">
        <v>100</v>
      </c>
      <c r="C4951" s="72" t="s">
        <v>61</v>
      </c>
      <c r="D4951" s="60">
        <v>3411</v>
      </c>
      <c r="E4951" s="22">
        <v>41</v>
      </c>
      <c r="F4951" s="49" t="s">
        <v>8</v>
      </c>
      <c r="G4951" s="49" t="s">
        <v>6</v>
      </c>
      <c r="H4951" s="73">
        <v>18.95</v>
      </c>
      <c r="I4951" s="73" t="s">
        <v>79</v>
      </c>
      <c r="J4951" s="74">
        <v>0</v>
      </c>
      <c r="K4951" s="73">
        <v>18.95</v>
      </c>
      <c r="L4951" s="73">
        <v>9.98</v>
      </c>
      <c r="M4951" s="22">
        <v>19</v>
      </c>
      <c r="N4951" s="22">
        <v>3012</v>
      </c>
      <c r="O4951" s="22" t="s">
        <v>36</v>
      </c>
      <c r="P4951" s="22" t="s">
        <v>34</v>
      </c>
      <c r="Q4951" s="75">
        <v>360.05</v>
      </c>
      <c r="R4951" s="73">
        <v>0</v>
      </c>
      <c r="S4951" s="73">
        <v>170.42999999999998</v>
      </c>
    </row>
    <row r="4952" spans="1:19" x14ac:dyDescent="0.35">
      <c r="A4952" s="72">
        <v>41450</v>
      </c>
      <c r="B4952" s="22" t="s">
        <v>101</v>
      </c>
      <c r="C4952" s="72" t="s">
        <v>61</v>
      </c>
      <c r="D4952" s="60">
        <v>3412</v>
      </c>
      <c r="E4952" s="22">
        <v>27</v>
      </c>
      <c r="F4952" s="49" t="s">
        <v>11</v>
      </c>
      <c r="G4952" s="49" t="s">
        <v>5</v>
      </c>
      <c r="H4952" s="73">
        <v>4.95</v>
      </c>
      <c r="I4952" s="73" t="s">
        <v>78</v>
      </c>
      <c r="J4952" s="74">
        <v>0</v>
      </c>
      <c r="K4952" s="73">
        <v>4.95</v>
      </c>
      <c r="L4952" s="73">
        <v>1.82</v>
      </c>
      <c r="M4952" s="22">
        <v>3</v>
      </c>
      <c r="N4952" s="22">
        <v>3012</v>
      </c>
      <c r="O4952" s="22" t="s">
        <v>36</v>
      </c>
      <c r="P4952" s="22" t="s">
        <v>34</v>
      </c>
      <c r="Q4952" s="75">
        <v>14.850000000000001</v>
      </c>
      <c r="R4952" s="73">
        <v>0</v>
      </c>
      <c r="S4952" s="73">
        <v>9.39</v>
      </c>
    </row>
    <row r="4953" spans="1:19" x14ac:dyDescent="0.35">
      <c r="A4953" s="72">
        <v>41450</v>
      </c>
      <c r="B4953" s="22" t="s">
        <v>101</v>
      </c>
      <c r="C4953" s="72" t="s">
        <v>61</v>
      </c>
      <c r="D4953" s="60">
        <v>3413</v>
      </c>
      <c r="E4953" s="22">
        <v>29</v>
      </c>
      <c r="F4953" s="49" t="s">
        <v>10</v>
      </c>
      <c r="G4953" s="49" t="s">
        <v>5</v>
      </c>
      <c r="H4953" s="73">
        <v>40.950000000000003</v>
      </c>
      <c r="I4953" s="73" t="s">
        <v>82</v>
      </c>
      <c r="J4953" s="74">
        <v>0</v>
      </c>
      <c r="K4953" s="73">
        <v>40.950000000000003</v>
      </c>
      <c r="L4953" s="73">
        <v>15.51</v>
      </c>
      <c r="M4953" s="22">
        <v>6</v>
      </c>
      <c r="N4953" s="22">
        <v>3020</v>
      </c>
      <c r="O4953" s="22" t="s">
        <v>26</v>
      </c>
      <c r="P4953" s="22" t="s">
        <v>27</v>
      </c>
      <c r="Q4953" s="75">
        <v>245.70000000000002</v>
      </c>
      <c r="R4953" s="73">
        <v>0</v>
      </c>
      <c r="S4953" s="73">
        <v>152.64000000000004</v>
      </c>
    </row>
    <row r="4954" spans="1:19" x14ac:dyDescent="0.35">
      <c r="A4954" s="72">
        <v>41450</v>
      </c>
      <c r="B4954" s="22" t="s">
        <v>101</v>
      </c>
      <c r="C4954" s="72" t="s">
        <v>61</v>
      </c>
      <c r="D4954" s="60">
        <v>3413</v>
      </c>
      <c r="E4954" s="22">
        <v>41</v>
      </c>
      <c r="F4954" s="49" t="s">
        <v>10</v>
      </c>
      <c r="G4954" s="49" t="s">
        <v>5</v>
      </c>
      <c r="H4954" s="73">
        <v>18.95</v>
      </c>
      <c r="I4954" s="73" t="s">
        <v>79</v>
      </c>
      <c r="J4954" s="74">
        <v>0</v>
      </c>
      <c r="K4954" s="73">
        <v>18.95</v>
      </c>
      <c r="L4954" s="73">
        <v>9.98</v>
      </c>
      <c r="M4954" s="22">
        <v>3</v>
      </c>
      <c r="N4954" s="22">
        <v>3020</v>
      </c>
      <c r="O4954" s="22" t="s">
        <v>26</v>
      </c>
      <c r="P4954" s="22" t="s">
        <v>27</v>
      </c>
      <c r="Q4954" s="75">
        <v>56.849999999999994</v>
      </c>
      <c r="R4954" s="73">
        <v>0</v>
      </c>
      <c r="S4954" s="73">
        <v>26.909999999999997</v>
      </c>
    </row>
    <row r="4955" spans="1:19" x14ac:dyDescent="0.35">
      <c r="A4955" s="72">
        <v>41450</v>
      </c>
      <c r="B4955" s="22" t="s">
        <v>101</v>
      </c>
      <c r="C4955" s="72" t="s">
        <v>61</v>
      </c>
      <c r="D4955" s="60">
        <v>3413</v>
      </c>
      <c r="E4955" s="22">
        <v>10</v>
      </c>
      <c r="F4955" s="49" t="s">
        <v>10</v>
      </c>
      <c r="G4955" s="49" t="s">
        <v>5</v>
      </c>
      <c r="H4955" s="73">
        <v>34.950000000000003</v>
      </c>
      <c r="I4955" s="73" t="s">
        <v>81</v>
      </c>
      <c r="J4955" s="74">
        <v>0</v>
      </c>
      <c r="K4955" s="73">
        <v>34.950000000000003</v>
      </c>
      <c r="L4955" s="73">
        <v>22.13</v>
      </c>
      <c r="M4955" s="22">
        <v>13</v>
      </c>
      <c r="N4955" s="22">
        <v>3020</v>
      </c>
      <c r="O4955" s="22" t="s">
        <v>26</v>
      </c>
      <c r="P4955" s="22" t="s">
        <v>27</v>
      </c>
      <c r="Q4955" s="75">
        <v>454.35</v>
      </c>
      <c r="R4955" s="73">
        <v>0</v>
      </c>
      <c r="S4955" s="73">
        <v>166.66000000000005</v>
      </c>
    </row>
    <row r="4956" spans="1:19" x14ac:dyDescent="0.35">
      <c r="A4956" s="72">
        <v>41450</v>
      </c>
      <c r="B4956" s="22" t="s">
        <v>101</v>
      </c>
      <c r="C4956" s="72" t="s">
        <v>61</v>
      </c>
      <c r="D4956" s="60">
        <v>3413</v>
      </c>
      <c r="E4956" s="22">
        <v>9</v>
      </c>
      <c r="F4956" s="49" t="s">
        <v>10</v>
      </c>
      <c r="G4956" s="49" t="s">
        <v>5</v>
      </c>
      <c r="H4956" s="73">
        <v>48.95</v>
      </c>
      <c r="I4956" s="73" t="s">
        <v>82</v>
      </c>
      <c r="J4956" s="74">
        <v>0</v>
      </c>
      <c r="K4956" s="73">
        <v>48.95</v>
      </c>
      <c r="L4956" s="73">
        <v>24.52</v>
      </c>
      <c r="M4956" s="22">
        <v>24</v>
      </c>
      <c r="N4956" s="22">
        <v>3020</v>
      </c>
      <c r="O4956" s="22" t="s">
        <v>26</v>
      </c>
      <c r="P4956" s="22" t="s">
        <v>27</v>
      </c>
      <c r="Q4956" s="75">
        <v>1174.8000000000002</v>
      </c>
      <c r="R4956" s="73">
        <v>0</v>
      </c>
      <c r="S4956" s="73">
        <v>586.32000000000005</v>
      </c>
    </row>
    <row r="4957" spans="1:19" x14ac:dyDescent="0.35">
      <c r="A4957" s="72">
        <v>41450</v>
      </c>
      <c r="B4957" s="22" t="s">
        <v>101</v>
      </c>
      <c r="C4957" s="72" t="s">
        <v>61</v>
      </c>
      <c r="D4957" s="60">
        <v>3414</v>
      </c>
      <c r="E4957" s="22">
        <v>50</v>
      </c>
      <c r="F4957" s="49" t="s">
        <v>11</v>
      </c>
      <c r="G4957" s="49" t="s">
        <v>5</v>
      </c>
      <c r="H4957" s="73">
        <v>24.95</v>
      </c>
      <c r="I4957" s="73" t="s">
        <v>80</v>
      </c>
      <c r="J4957" s="74">
        <v>0</v>
      </c>
      <c r="K4957" s="73">
        <v>24.95</v>
      </c>
      <c r="L4957" s="73">
        <v>12.14</v>
      </c>
      <c r="M4957" s="22">
        <v>2</v>
      </c>
      <c r="N4957" s="22">
        <v>3026</v>
      </c>
      <c r="O4957" s="22" t="s">
        <v>51</v>
      </c>
      <c r="P4957" s="22" t="s">
        <v>41</v>
      </c>
      <c r="Q4957" s="75">
        <v>49.9</v>
      </c>
      <c r="R4957" s="73">
        <v>0</v>
      </c>
      <c r="S4957" s="73">
        <v>25.619999999999997</v>
      </c>
    </row>
    <row r="4958" spans="1:19" x14ac:dyDescent="0.35">
      <c r="A4958" s="72">
        <v>41451</v>
      </c>
      <c r="B4958" s="22" t="s">
        <v>102</v>
      </c>
      <c r="C4958" s="72" t="s">
        <v>61</v>
      </c>
      <c r="D4958" s="60">
        <v>3415</v>
      </c>
      <c r="E4958" s="22">
        <v>4</v>
      </c>
      <c r="F4958" s="49" t="s">
        <v>9</v>
      </c>
      <c r="G4958" s="49" t="s">
        <v>5</v>
      </c>
      <c r="H4958" s="73">
        <v>73.95</v>
      </c>
      <c r="I4958" s="73" t="s">
        <v>83</v>
      </c>
      <c r="J4958" s="74">
        <v>0.1</v>
      </c>
      <c r="K4958" s="73">
        <v>66.56</v>
      </c>
      <c r="L4958" s="73">
        <v>38.86</v>
      </c>
      <c r="M4958" s="22">
        <v>1</v>
      </c>
      <c r="N4958" s="22">
        <v>3016</v>
      </c>
      <c r="O4958" s="22" t="s">
        <v>42</v>
      </c>
      <c r="P4958" s="22" t="s">
        <v>29</v>
      </c>
      <c r="Q4958" s="75">
        <v>66.56</v>
      </c>
      <c r="R4958" s="73">
        <v>7.3900000000000006</v>
      </c>
      <c r="S4958" s="73">
        <v>27.700000000000003</v>
      </c>
    </row>
    <row r="4959" spans="1:19" x14ac:dyDescent="0.35">
      <c r="A4959" s="72">
        <v>41451</v>
      </c>
      <c r="B4959" s="22" t="s">
        <v>102</v>
      </c>
      <c r="C4959" s="72" t="s">
        <v>61</v>
      </c>
      <c r="D4959" s="60">
        <v>3415</v>
      </c>
      <c r="E4959" s="22">
        <v>43</v>
      </c>
      <c r="F4959" s="49" t="s">
        <v>9</v>
      </c>
      <c r="G4959" s="49" t="s">
        <v>5</v>
      </c>
      <c r="H4959" s="73">
        <v>11.95</v>
      </c>
      <c r="I4959" s="73" t="s">
        <v>79</v>
      </c>
      <c r="J4959" s="74">
        <v>0</v>
      </c>
      <c r="K4959" s="73">
        <v>11.95</v>
      </c>
      <c r="L4959" s="73">
        <v>3.32</v>
      </c>
      <c r="M4959" s="22">
        <v>3</v>
      </c>
      <c r="N4959" s="22">
        <v>3016</v>
      </c>
      <c r="O4959" s="22" t="s">
        <v>42</v>
      </c>
      <c r="P4959" s="22" t="s">
        <v>29</v>
      </c>
      <c r="Q4959" s="75">
        <v>35.849999999999994</v>
      </c>
      <c r="R4959" s="73">
        <v>0</v>
      </c>
      <c r="S4959" s="73">
        <v>25.889999999999997</v>
      </c>
    </row>
    <row r="4960" spans="1:19" x14ac:dyDescent="0.35">
      <c r="A4960" s="72">
        <v>41451</v>
      </c>
      <c r="B4960" s="22" t="s">
        <v>102</v>
      </c>
      <c r="C4960" s="72" t="s">
        <v>61</v>
      </c>
      <c r="D4960" s="60">
        <v>3416</v>
      </c>
      <c r="E4960" s="22">
        <v>27</v>
      </c>
      <c r="F4960" s="49" t="s">
        <v>7</v>
      </c>
      <c r="G4960" s="49" t="s">
        <v>5</v>
      </c>
      <c r="H4960" s="73">
        <v>4.95</v>
      </c>
      <c r="I4960" s="73" t="s">
        <v>78</v>
      </c>
      <c r="J4960" s="74">
        <v>0</v>
      </c>
      <c r="K4960" s="73">
        <v>4.95</v>
      </c>
      <c r="L4960" s="73">
        <v>1.82</v>
      </c>
      <c r="M4960" s="22">
        <v>10</v>
      </c>
      <c r="N4960" s="22">
        <v>3028</v>
      </c>
      <c r="O4960" s="22" t="s">
        <v>39</v>
      </c>
      <c r="P4960" s="22" t="s">
        <v>27</v>
      </c>
      <c r="Q4960" s="75">
        <v>49.5</v>
      </c>
      <c r="R4960" s="73">
        <v>0</v>
      </c>
      <c r="S4960" s="73">
        <v>31.299999999999997</v>
      </c>
    </row>
    <row r="4961" spans="1:19" x14ac:dyDescent="0.35">
      <c r="A4961" s="72">
        <v>41451</v>
      </c>
      <c r="B4961" s="22" t="s">
        <v>102</v>
      </c>
      <c r="C4961" s="72" t="s">
        <v>61</v>
      </c>
      <c r="D4961" s="60">
        <v>3417</v>
      </c>
      <c r="E4961" s="22">
        <v>26</v>
      </c>
      <c r="F4961" s="49" t="s">
        <v>9</v>
      </c>
      <c r="G4961" s="49" t="s">
        <v>5</v>
      </c>
      <c r="H4961" s="73">
        <v>0.95</v>
      </c>
      <c r="I4961" s="73" t="s">
        <v>78</v>
      </c>
      <c r="J4961" s="74">
        <v>0</v>
      </c>
      <c r="K4961" s="73">
        <v>0.95</v>
      </c>
      <c r="L4961" s="73">
        <v>0.42</v>
      </c>
      <c r="M4961" s="22">
        <v>14</v>
      </c>
      <c r="N4961" s="22">
        <v>3025</v>
      </c>
      <c r="O4961" s="22" t="s">
        <v>35</v>
      </c>
      <c r="P4961" s="22" t="s">
        <v>31</v>
      </c>
      <c r="Q4961" s="75">
        <v>13.299999999999999</v>
      </c>
      <c r="R4961" s="73">
        <v>0</v>
      </c>
      <c r="S4961" s="73">
        <v>7.42</v>
      </c>
    </row>
    <row r="4962" spans="1:19" x14ac:dyDescent="0.35">
      <c r="A4962" s="72">
        <v>41451</v>
      </c>
      <c r="B4962" s="22" t="s">
        <v>102</v>
      </c>
      <c r="C4962" s="72" t="s">
        <v>61</v>
      </c>
      <c r="D4962" s="60">
        <v>3417</v>
      </c>
      <c r="E4962" s="22">
        <v>36</v>
      </c>
      <c r="F4962" s="49" t="s">
        <v>9</v>
      </c>
      <c r="G4962" s="49" t="s">
        <v>5</v>
      </c>
      <c r="H4962" s="73">
        <v>26.95</v>
      </c>
      <c r="I4962" s="73" t="s">
        <v>80</v>
      </c>
      <c r="J4962" s="74">
        <v>0.1</v>
      </c>
      <c r="K4962" s="73">
        <v>24.26</v>
      </c>
      <c r="L4962" s="73">
        <v>12.53</v>
      </c>
      <c r="M4962" s="22">
        <v>15</v>
      </c>
      <c r="N4962" s="22">
        <v>3025</v>
      </c>
      <c r="O4962" s="22" t="s">
        <v>35</v>
      </c>
      <c r="P4962" s="22" t="s">
        <v>31</v>
      </c>
      <c r="Q4962" s="75">
        <v>363.90000000000003</v>
      </c>
      <c r="R4962" s="73">
        <v>2.6899999999999977</v>
      </c>
      <c r="S4962" s="73">
        <v>175.95000000000005</v>
      </c>
    </row>
    <row r="4963" spans="1:19" x14ac:dyDescent="0.35">
      <c r="A4963" s="72">
        <v>41451</v>
      </c>
      <c r="B4963" s="22" t="s">
        <v>102</v>
      </c>
      <c r="C4963" s="72" t="s">
        <v>61</v>
      </c>
      <c r="D4963" s="60">
        <v>3417</v>
      </c>
      <c r="E4963" s="22">
        <v>9</v>
      </c>
      <c r="F4963" s="49" t="s">
        <v>9</v>
      </c>
      <c r="G4963" s="49" t="s">
        <v>5</v>
      </c>
      <c r="H4963" s="73">
        <v>48.95</v>
      </c>
      <c r="I4963" s="73" t="s">
        <v>82</v>
      </c>
      <c r="J4963" s="74">
        <v>0.1</v>
      </c>
      <c r="K4963" s="73">
        <v>44.06</v>
      </c>
      <c r="L4963" s="73">
        <v>24.52</v>
      </c>
      <c r="M4963" s="22">
        <v>8</v>
      </c>
      <c r="N4963" s="22">
        <v>3025</v>
      </c>
      <c r="O4963" s="22" t="s">
        <v>35</v>
      </c>
      <c r="P4963" s="22" t="s">
        <v>31</v>
      </c>
      <c r="Q4963" s="75">
        <v>352.48</v>
      </c>
      <c r="R4963" s="73">
        <v>4.8900000000000006</v>
      </c>
      <c r="S4963" s="73">
        <v>156.32000000000002</v>
      </c>
    </row>
    <row r="4964" spans="1:19" x14ac:dyDescent="0.35">
      <c r="A4964" s="72">
        <v>41451</v>
      </c>
      <c r="B4964" s="22" t="s">
        <v>102</v>
      </c>
      <c r="C4964" s="72" t="s">
        <v>61</v>
      </c>
      <c r="D4964" s="60">
        <v>3417</v>
      </c>
      <c r="E4964" s="22">
        <v>2</v>
      </c>
      <c r="F4964" s="49" t="s">
        <v>9</v>
      </c>
      <c r="G4964" s="49" t="s">
        <v>5</v>
      </c>
      <c r="H4964" s="73">
        <v>44.95</v>
      </c>
      <c r="I4964" s="73" t="s">
        <v>82</v>
      </c>
      <c r="J4964" s="74">
        <v>0</v>
      </c>
      <c r="K4964" s="73">
        <v>44.95</v>
      </c>
      <c r="L4964" s="73">
        <v>27.95</v>
      </c>
      <c r="M4964" s="22">
        <v>9</v>
      </c>
      <c r="N4964" s="22">
        <v>3025</v>
      </c>
      <c r="O4964" s="22" t="s">
        <v>35</v>
      </c>
      <c r="P4964" s="22" t="s">
        <v>31</v>
      </c>
      <c r="Q4964" s="75">
        <v>404.55</v>
      </c>
      <c r="R4964" s="73">
        <v>0</v>
      </c>
      <c r="S4964" s="73">
        <v>153.00000000000003</v>
      </c>
    </row>
    <row r="4965" spans="1:19" x14ac:dyDescent="0.35">
      <c r="A4965" s="72">
        <v>41451</v>
      </c>
      <c r="B4965" s="22" t="s">
        <v>102</v>
      </c>
      <c r="C4965" s="72" t="s">
        <v>61</v>
      </c>
      <c r="D4965" s="60">
        <v>3418</v>
      </c>
      <c r="E4965" s="22">
        <v>34</v>
      </c>
      <c r="F4965" s="49" t="s">
        <v>7</v>
      </c>
      <c r="G4965" s="49" t="s">
        <v>5</v>
      </c>
      <c r="H4965" s="73">
        <v>37.950000000000003</v>
      </c>
      <c r="I4965" s="73" t="s">
        <v>81</v>
      </c>
      <c r="J4965" s="74">
        <v>0</v>
      </c>
      <c r="K4965" s="73">
        <v>37.950000000000003</v>
      </c>
      <c r="L4965" s="73">
        <v>15.35</v>
      </c>
      <c r="M4965" s="22">
        <v>5</v>
      </c>
      <c r="N4965" s="22">
        <v>3020</v>
      </c>
      <c r="O4965" s="22" t="s">
        <v>26</v>
      </c>
      <c r="P4965" s="22" t="s">
        <v>27</v>
      </c>
      <c r="Q4965" s="75">
        <v>189.75</v>
      </c>
      <c r="R4965" s="73">
        <v>0</v>
      </c>
      <c r="S4965" s="73">
        <v>113</v>
      </c>
    </row>
    <row r="4966" spans="1:19" x14ac:dyDescent="0.35">
      <c r="A4966" s="72">
        <v>41451</v>
      </c>
      <c r="B4966" s="22" t="s">
        <v>102</v>
      </c>
      <c r="C4966" s="72" t="s">
        <v>61</v>
      </c>
      <c r="D4966" s="60">
        <v>3419</v>
      </c>
      <c r="E4966" s="22">
        <v>43</v>
      </c>
      <c r="F4966" s="49" t="s">
        <v>7</v>
      </c>
      <c r="G4966" s="49" t="s">
        <v>5</v>
      </c>
      <c r="H4966" s="73">
        <v>11.95</v>
      </c>
      <c r="I4966" s="73" t="s">
        <v>79</v>
      </c>
      <c r="J4966" s="74">
        <v>0</v>
      </c>
      <c r="K4966" s="73">
        <v>11.95</v>
      </c>
      <c r="L4966" s="73">
        <v>3.32</v>
      </c>
      <c r="M4966" s="22">
        <v>2</v>
      </c>
      <c r="N4966" s="22">
        <v>3017</v>
      </c>
      <c r="O4966" s="22" t="s">
        <v>32</v>
      </c>
      <c r="P4966" s="22" t="s">
        <v>29</v>
      </c>
      <c r="Q4966" s="75">
        <v>23.9</v>
      </c>
      <c r="R4966" s="73">
        <v>0</v>
      </c>
      <c r="S4966" s="73">
        <v>17.259999999999998</v>
      </c>
    </row>
    <row r="4967" spans="1:19" x14ac:dyDescent="0.35">
      <c r="A4967" s="72">
        <v>41451</v>
      </c>
      <c r="B4967" s="22" t="s">
        <v>102</v>
      </c>
      <c r="C4967" s="72" t="s">
        <v>61</v>
      </c>
      <c r="D4967" s="60">
        <v>3419</v>
      </c>
      <c r="E4967" s="22">
        <v>43</v>
      </c>
      <c r="F4967" s="49" t="s">
        <v>7</v>
      </c>
      <c r="G4967" s="49" t="s">
        <v>5</v>
      </c>
      <c r="H4967" s="73">
        <v>11.95</v>
      </c>
      <c r="I4967" s="73" t="s">
        <v>79</v>
      </c>
      <c r="J4967" s="74">
        <v>0.1</v>
      </c>
      <c r="K4967" s="73">
        <v>10.76</v>
      </c>
      <c r="L4967" s="73">
        <v>3.32</v>
      </c>
      <c r="M4967" s="22">
        <v>6</v>
      </c>
      <c r="N4967" s="22">
        <v>3017</v>
      </c>
      <c r="O4967" s="22" t="s">
        <v>32</v>
      </c>
      <c r="P4967" s="22" t="s">
        <v>29</v>
      </c>
      <c r="Q4967" s="75">
        <v>64.56</v>
      </c>
      <c r="R4967" s="73">
        <v>1.1899999999999995</v>
      </c>
      <c r="S4967" s="73">
        <v>44.64</v>
      </c>
    </row>
    <row r="4968" spans="1:19" x14ac:dyDescent="0.35">
      <c r="A4968" s="72">
        <v>41451</v>
      </c>
      <c r="B4968" s="22" t="s">
        <v>102</v>
      </c>
      <c r="C4968" s="72" t="s">
        <v>61</v>
      </c>
      <c r="D4968" s="60">
        <v>3419</v>
      </c>
      <c r="E4968" s="22">
        <v>16</v>
      </c>
      <c r="F4968" s="49" t="s">
        <v>7</v>
      </c>
      <c r="G4968" s="49" t="s">
        <v>5</v>
      </c>
      <c r="H4968" s="73">
        <v>27.95</v>
      </c>
      <c r="I4968" s="73" t="s">
        <v>80</v>
      </c>
      <c r="J4968" s="74">
        <v>0</v>
      </c>
      <c r="K4968" s="73">
        <v>27.95</v>
      </c>
      <c r="L4968" s="73">
        <v>15.85</v>
      </c>
      <c r="M4968" s="22">
        <v>2</v>
      </c>
      <c r="N4968" s="22">
        <v>3017</v>
      </c>
      <c r="O4968" s="22" t="s">
        <v>32</v>
      </c>
      <c r="P4968" s="22" t="s">
        <v>29</v>
      </c>
      <c r="Q4968" s="75">
        <v>55.9</v>
      </c>
      <c r="R4968" s="73">
        <v>0</v>
      </c>
      <c r="S4968" s="73">
        <v>24.2</v>
      </c>
    </row>
    <row r="4969" spans="1:19" x14ac:dyDescent="0.35">
      <c r="A4969" s="72">
        <v>41452</v>
      </c>
      <c r="B4969" s="22" t="s">
        <v>103</v>
      </c>
      <c r="C4969" s="72" t="s">
        <v>61</v>
      </c>
      <c r="D4969" s="60">
        <v>3420</v>
      </c>
      <c r="E4969" s="22">
        <v>30</v>
      </c>
      <c r="F4969" s="49" t="s">
        <v>10</v>
      </c>
      <c r="G4969" s="49" t="s">
        <v>5</v>
      </c>
      <c r="H4969" s="73">
        <v>10.95</v>
      </c>
      <c r="I4969" s="73" t="s">
        <v>79</v>
      </c>
      <c r="J4969" s="74">
        <v>0</v>
      </c>
      <c r="K4969" s="73">
        <v>10.95</v>
      </c>
      <c r="L4969" s="73">
        <v>4.8</v>
      </c>
      <c r="M4969" s="22">
        <v>3</v>
      </c>
      <c r="N4969" s="22">
        <v>3032</v>
      </c>
      <c r="O4969" s="22" t="s">
        <v>30</v>
      </c>
      <c r="P4969" s="22" t="s">
        <v>31</v>
      </c>
      <c r="Q4969" s="75">
        <v>32.849999999999994</v>
      </c>
      <c r="R4969" s="73">
        <v>0</v>
      </c>
      <c r="S4969" s="73">
        <v>18.45</v>
      </c>
    </row>
    <row r="4970" spans="1:19" x14ac:dyDescent="0.35">
      <c r="A4970" s="72">
        <v>41452</v>
      </c>
      <c r="B4970" s="22" t="s">
        <v>103</v>
      </c>
      <c r="C4970" s="72" t="s">
        <v>61</v>
      </c>
      <c r="D4970" s="60">
        <v>3420</v>
      </c>
      <c r="E4970" s="22">
        <v>41</v>
      </c>
      <c r="F4970" s="49" t="s">
        <v>10</v>
      </c>
      <c r="G4970" s="49" t="s">
        <v>5</v>
      </c>
      <c r="H4970" s="73">
        <v>18.95</v>
      </c>
      <c r="I4970" s="73" t="s">
        <v>79</v>
      </c>
      <c r="J4970" s="74">
        <v>0</v>
      </c>
      <c r="K4970" s="73">
        <v>18.95</v>
      </c>
      <c r="L4970" s="73">
        <v>9.98</v>
      </c>
      <c r="M4970" s="22">
        <v>21</v>
      </c>
      <c r="N4970" s="22">
        <v>3032</v>
      </c>
      <c r="O4970" s="22" t="s">
        <v>30</v>
      </c>
      <c r="P4970" s="22" t="s">
        <v>31</v>
      </c>
      <c r="Q4970" s="75">
        <v>397.95</v>
      </c>
      <c r="R4970" s="73">
        <v>0</v>
      </c>
      <c r="S4970" s="73">
        <v>188.36999999999998</v>
      </c>
    </row>
    <row r="4971" spans="1:19" x14ac:dyDescent="0.35">
      <c r="A4971" s="72">
        <v>41452</v>
      </c>
      <c r="B4971" s="22" t="s">
        <v>103</v>
      </c>
      <c r="C4971" s="72" t="s">
        <v>61</v>
      </c>
      <c r="D4971" s="60">
        <v>3420</v>
      </c>
      <c r="E4971" s="22">
        <v>37</v>
      </c>
      <c r="F4971" s="49" t="s">
        <v>10</v>
      </c>
      <c r="G4971" s="49" t="s">
        <v>5</v>
      </c>
      <c r="H4971" s="73">
        <v>24.95</v>
      </c>
      <c r="I4971" s="73" t="s">
        <v>80</v>
      </c>
      <c r="J4971" s="74">
        <v>0</v>
      </c>
      <c r="K4971" s="73">
        <v>24.95</v>
      </c>
      <c r="L4971" s="73">
        <v>9.3800000000000008</v>
      </c>
      <c r="M4971" s="22">
        <v>12</v>
      </c>
      <c r="N4971" s="22">
        <v>3032</v>
      </c>
      <c r="O4971" s="22" t="s">
        <v>30</v>
      </c>
      <c r="P4971" s="22" t="s">
        <v>31</v>
      </c>
      <c r="Q4971" s="75">
        <v>299.39999999999998</v>
      </c>
      <c r="R4971" s="73">
        <v>0</v>
      </c>
      <c r="S4971" s="73">
        <v>186.83999999999997</v>
      </c>
    </row>
    <row r="4972" spans="1:19" x14ac:dyDescent="0.35">
      <c r="A4972" s="72">
        <v>41452</v>
      </c>
      <c r="B4972" s="22" t="s">
        <v>103</v>
      </c>
      <c r="C4972" s="72" t="s">
        <v>61</v>
      </c>
      <c r="D4972" s="60">
        <v>3421</v>
      </c>
      <c r="E4972" s="22">
        <v>15</v>
      </c>
      <c r="F4972" s="49" t="s">
        <v>10</v>
      </c>
      <c r="G4972" s="49" t="s">
        <v>5</v>
      </c>
      <c r="H4972" s="73">
        <v>28.95</v>
      </c>
      <c r="I4972" s="73" t="s">
        <v>80</v>
      </c>
      <c r="J4972" s="74">
        <v>0.1</v>
      </c>
      <c r="K4972" s="73">
        <v>26.06</v>
      </c>
      <c r="L4972" s="73">
        <v>17.53</v>
      </c>
      <c r="M4972" s="22">
        <v>3</v>
      </c>
      <c r="N4972" s="22">
        <v>3013</v>
      </c>
      <c r="O4972" s="22" t="s">
        <v>33</v>
      </c>
      <c r="P4972" s="22" t="s">
        <v>34</v>
      </c>
      <c r="Q4972" s="75">
        <v>78.179999999999993</v>
      </c>
      <c r="R4972" s="73">
        <v>2.8900000000000006</v>
      </c>
      <c r="S4972" s="73">
        <v>25.589999999999993</v>
      </c>
    </row>
    <row r="4973" spans="1:19" x14ac:dyDescent="0.35">
      <c r="A4973" s="72">
        <v>41452</v>
      </c>
      <c r="B4973" s="22" t="s">
        <v>103</v>
      </c>
      <c r="C4973" s="72" t="s">
        <v>61</v>
      </c>
      <c r="D4973" s="60">
        <v>3421</v>
      </c>
      <c r="E4973" s="22">
        <v>42</v>
      </c>
      <c r="F4973" s="49" t="s">
        <v>10</v>
      </c>
      <c r="G4973" s="49" t="s">
        <v>5</v>
      </c>
      <c r="H4973" s="73">
        <v>35.950000000000003</v>
      </c>
      <c r="I4973" s="73" t="s">
        <v>81</v>
      </c>
      <c r="J4973" s="74">
        <v>0</v>
      </c>
      <c r="K4973" s="73">
        <v>35.950000000000003</v>
      </c>
      <c r="L4973" s="73">
        <v>20.25</v>
      </c>
      <c r="M4973" s="22">
        <v>2</v>
      </c>
      <c r="N4973" s="22">
        <v>3013</v>
      </c>
      <c r="O4973" s="22" t="s">
        <v>33</v>
      </c>
      <c r="P4973" s="22" t="s">
        <v>34</v>
      </c>
      <c r="Q4973" s="75">
        <v>71.900000000000006</v>
      </c>
      <c r="R4973" s="73">
        <v>0</v>
      </c>
      <c r="S4973" s="73">
        <v>31.400000000000006</v>
      </c>
    </row>
    <row r="4974" spans="1:19" x14ac:dyDescent="0.35">
      <c r="A4974" s="72">
        <v>41452</v>
      </c>
      <c r="B4974" s="22" t="s">
        <v>103</v>
      </c>
      <c r="C4974" s="72" t="s">
        <v>61</v>
      </c>
      <c r="D4974" s="60">
        <v>3422</v>
      </c>
      <c r="E4974" s="22">
        <v>2</v>
      </c>
      <c r="F4974" s="49" t="s">
        <v>8</v>
      </c>
      <c r="G4974" s="49" t="s">
        <v>5</v>
      </c>
      <c r="H4974" s="73">
        <v>44.95</v>
      </c>
      <c r="I4974" s="73" t="s">
        <v>82</v>
      </c>
      <c r="J4974" s="74">
        <v>0</v>
      </c>
      <c r="K4974" s="73">
        <v>44.95</v>
      </c>
      <c r="L4974" s="73">
        <v>27.95</v>
      </c>
      <c r="M4974" s="22">
        <v>4</v>
      </c>
      <c r="N4974" s="22">
        <v>3029</v>
      </c>
      <c r="O4974" s="22" t="s">
        <v>46</v>
      </c>
      <c r="P4974" s="22" t="s">
        <v>23</v>
      </c>
      <c r="Q4974" s="75">
        <v>179.8</v>
      </c>
      <c r="R4974" s="73">
        <v>0</v>
      </c>
      <c r="S4974" s="73">
        <v>68.000000000000014</v>
      </c>
    </row>
    <row r="4975" spans="1:19" x14ac:dyDescent="0.35">
      <c r="A4975" s="72">
        <v>41452</v>
      </c>
      <c r="B4975" s="22" t="s">
        <v>103</v>
      </c>
      <c r="C4975" s="72" t="s">
        <v>61</v>
      </c>
      <c r="D4975" s="60">
        <v>3423</v>
      </c>
      <c r="E4975" s="22">
        <v>28</v>
      </c>
      <c r="F4975" s="49" t="s">
        <v>8</v>
      </c>
      <c r="G4975" s="49" t="s">
        <v>5</v>
      </c>
      <c r="H4975" s="73">
        <v>0.95</v>
      </c>
      <c r="I4975" s="73" t="s">
        <v>78</v>
      </c>
      <c r="J4975" s="74">
        <v>0</v>
      </c>
      <c r="K4975" s="73">
        <v>0.95</v>
      </c>
      <c r="L4975" s="73">
        <v>0.5</v>
      </c>
      <c r="M4975" s="22">
        <v>4</v>
      </c>
      <c r="N4975" s="22">
        <v>3013</v>
      </c>
      <c r="O4975" s="22" t="s">
        <v>33</v>
      </c>
      <c r="P4975" s="22" t="s">
        <v>34</v>
      </c>
      <c r="Q4975" s="75">
        <v>3.8</v>
      </c>
      <c r="R4975" s="73">
        <v>0</v>
      </c>
      <c r="S4975" s="73">
        <v>1.7999999999999998</v>
      </c>
    </row>
    <row r="4976" spans="1:19" x14ac:dyDescent="0.35">
      <c r="A4976" s="72">
        <v>41452</v>
      </c>
      <c r="B4976" s="22" t="s">
        <v>103</v>
      </c>
      <c r="C4976" s="72" t="s">
        <v>61</v>
      </c>
      <c r="D4976" s="60">
        <v>3424</v>
      </c>
      <c r="E4976" s="22">
        <v>34</v>
      </c>
      <c r="F4976" s="49" t="s">
        <v>10</v>
      </c>
      <c r="G4976" s="49" t="s">
        <v>5</v>
      </c>
      <c r="H4976" s="73">
        <v>37.950000000000003</v>
      </c>
      <c r="I4976" s="73" t="s">
        <v>81</v>
      </c>
      <c r="J4976" s="74">
        <v>0</v>
      </c>
      <c r="K4976" s="73">
        <v>37.950000000000003</v>
      </c>
      <c r="L4976" s="73">
        <v>15.35</v>
      </c>
      <c r="M4976" s="22">
        <v>12</v>
      </c>
      <c r="N4976" s="22">
        <v>3023</v>
      </c>
      <c r="O4976" s="22" t="s">
        <v>38</v>
      </c>
      <c r="P4976" s="22" t="s">
        <v>23</v>
      </c>
      <c r="Q4976" s="75">
        <v>455.40000000000003</v>
      </c>
      <c r="R4976" s="73">
        <v>0</v>
      </c>
      <c r="S4976" s="73">
        <v>271.20000000000005</v>
      </c>
    </row>
    <row r="4977" spans="1:19" x14ac:dyDescent="0.35">
      <c r="A4977" s="72">
        <v>41452</v>
      </c>
      <c r="B4977" s="22" t="s">
        <v>103</v>
      </c>
      <c r="C4977" s="72" t="s">
        <v>61</v>
      </c>
      <c r="D4977" s="60">
        <v>3425</v>
      </c>
      <c r="E4977" s="22">
        <v>47</v>
      </c>
      <c r="F4977" s="49" t="s">
        <v>8</v>
      </c>
      <c r="G4977" s="49" t="s">
        <v>5</v>
      </c>
      <c r="H4977" s="73">
        <v>28.95</v>
      </c>
      <c r="I4977" s="73" t="s">
        <v>80</v>
      </c>
      <c r="J4977" s="74">
        <v>0.2</v>
      </c>
      <c r="K4977" s="73">
        <v>23.16</v>
      </c>
      <c r="L4977" s="73">
        <v>8.86</v>
      </c>
      <c r="M4977" s="22">
        <v>6</v>
      </c>
      <c r="N4977" s="22">
        <v>3024</v>
      </c>
      <c r="O4977" s="22" t="s">
        <v>47</v>
      </c>
      <c r="P4977" s="22" t="s">
        <v>41</v>
      </c>
      <c r="Q4977" s="75">
        <v>138.96</v>
      </c>
      <c r="R4977" s="73">
        <v>5.7899999999999991</v>
      </c>
      <c r="S4977" s="73">
        <v>85.800000000000011</v>
      </c>
    </row>
    <row r="4978" spans="1:19" x14ac:dyDescent="0.35">
      <c r="A4978" s="72">
        <v>41452</v>
      </c>
      <c r="B4978" s="22" t="s">
        <v>103</v>
      </c>
      <c r="C4978" s="72" t="s">
        <v>61</v>
      </c>
      <c r="D4978" s="60">
        <v>3426</v>
      </c>
      <c r="E4978" s="22">
        <v>15</v>
      </c>
      <c r="F4978" s="49" t="s">
        <v>10</v>
      </c>
      <c r="G4978" s="49" t="s">
        <v>5</v>
      </c>
      <c r="H4978" s="73">
        <v>28.95</v>
      </c>
      <c r="I4978" s="73" t="s">
        <v>80</v>
      </c>
      <c r="J4978" s="74">
        <v>0</v>
      </c>
      <c r="K4978" s="73">
        <v>28.95</v>
      </c>
      <c r="L4978" s="73">
        <v>17.53</v>
      </c>
      <c r="M4978" s="22">
        <v>38</v>
      </c>
      <c r="N4978" s="22">
        <v>3020</v>
      </c>
      <c r="O4978" s="22" t="s">
        <v>26</v>
      </c>
      <c r="P4978" s="22" t="s">
        <v>27</v>
      </c>
      <c r="Q4978" s="75">
        <v>1100.0999999999999</v>
      </c>
      <c r="R4978" s="73">
        <v>0</v>
      </c>
      <c r="S4978" s="73">
        <v>433.95999999999992</v>
      </c>
    </row>
    <row r="4979" spans="1:19" x14ac:dyDescent="0.35">
      <c r="A4979" s="72">
        <v>41452</v>
      </c>
      <c r="B4979" s="22" t="s">
        <v>103</v>
      </c>
      <c r="C4979" s="72" t="s">
        <v>61</v>
      </c>
      <c r="D4979" s="60">
        <v>3426</v>
      </c>
      <c r="E4979" s="22">
        <v>49</v>
      </c>
      <c r="F4979" s="49" t="s">
        <v>10</v>
      </c>
      <c r="G4979" s="49" t="s">
        <v>5</v>
      </c>
      <c r="H4979" s="73">
        <v>63.95</v>
      </c>
      <c r="I4979" s="73" t="s">
        <v>83</v>
      </c>
      <c r="J4979" s="74">
        <v>0</v>
      </c>
      <c r="K4979" s="73">
        <v>63.95</v>
      </c>
      <c r="L4979" s="73">
        <v>27.1</v>
      </c>
      <c r="M4979" s="22">
        <v>3</v>
      </c>
      <c r="N4979" s="22">
        <v>3020</v>
      </c>
      <c r="O4979" s="22" t="s">
        <v>26</v>
      </c>
      <c r="P4979" s="22" t="s">
        <v>27</v>
      </c>
      <c r="Q4979" s="75">
        <v>191.85000000000002</v>
      </c>
      <c r="R4979" s="73">
        <v>0</v>
      </c>
      <c r="S4979" s="73">
        <v>110.55000000000001</v>
      </c>
    </row>
    <row r="4980" spans="1:19" x14ac:dyDescent="0.35">
      <c r="A4980" s="72">
        <v>41452</v>
      </c>
      <c r="B4980" s="22" t="s">
        <v>103</v>
      </c>
      <c r="C4980" s="72" t="s">
        <v>61</v>
      </c>
      <c r="D4980" s="60">
        <v>3427</v>
      </c>
      <c r="E4980" s="22">
        <v>47</v>
      </c>
      <c r="F4980" s="49" t="s">
        <v>8</v>
      </c>
      <c r="G4980" s="49" t="s">
        <v>5</v>
      </c>
      <c r="H4980" s="73">
        <v>28.95</v>
      </c>
      <c r="I4980" s="73" t="s">
        <v>80</v>
      </c>
      <c r="J4980" s="74">
        <v>0</v>
      </c>
      <c r="K4980" s="73">
        <v>28.95</v>
      </c>
      <c r="L4980" s="73">
        <v>8.86</v>
      </c>
      <c r="M4980" s="22">
        <v>5</v>
      </c>
      <c r="N4980" s="22">
        <v>3023</v>
      </c>
      <c r="O4980" s="22" t="s">
        <v>38</v>
      </c>
      <c r="P4980" s="22" t="s">
        <v>23</v>
      </c>
      <c r="Q4980" s="75">
        <v>144.75</v>
      </c>
      <c r="R4980" s="73">
        <v>0</v>
      </c>
      <c r="S4980" s="73">
        <v>100.45</v>
      </c>
    </row>
    <row r="4981" spans="1:19" x14ac:dyDescent="0.35">
      <c r="A4981" s="72">
        <v>41452</v>
      </c>
      <c r="B4981" s="22" t="s">
        <v>103</v>
      </c>
      <c r="C4981" s="72" t="s">
        <v>61</v>
      </c>
      <c r="D4981" s="60">
        <v>3428</v>
      </c>
      <c r="E4981" s="22">
        <v>49</v>
      </c>
      <c r="F4981" s="49" t="s">
        <v>10</v>
      </c>
      <c r="G4981" s="49" t="s">
        <v>5</v>
      </c>
      <c r="H4981" s="73">
        <v>63.95</v>
      </c>
      <c r="I4981" s="73" t="s">
        <v>83</v>
      </c>
      <c r="J4981" s="74">
        <v>0</v>
      </c>
      <c r="K4981" s="73">
        <v>63.95</v>
      </c>
      <c r="L4981" s="73">
        <v>27.1</v>
      </c>
      <c r="M4981" s="22">
        <v>1</v>
      </c>
      <c r="N4981" s="22">
        <v>3015</v>
      </c>
      <c r="O4981" s="22" t="s">
        <v>37</v>
      </c>
      <c r="P4981" s="22" t="s">
        <v>29</v>
      </c>
      <c r="Q4981" s="75">
        <v>63.95</v>
      </c>
      <c r="R4981" s="73">
        <v>0</v>
      </c>
      <c r="S4981" s="73">
        <v>36.85</v>
      </c>
    </row>
    <row r="4982" spans="1:19" x14ac:dyDescent="0.35">
      <c r="A4982" s="72">
        <v>41452</v>
      </c>
      <c r="B4982" s="22" t="s">
        <v>103</v>
      </c>
      <c r="C4982" s="72" t="s">
        <v>61</v>
      </c>
      <c r="D4982" s="60">
        <v>3429</v>
      </c>
      <c r="E4982" s="22">
        <v>8</v>
      </c>
      <c r="F4982" s="49" t="s">
        <v>10</v>
      </c>
      <c r="G4982" s="49" t="s">
        <v>5</v>
      </c>
      <c r="H4982" s="73">
        <v>7.95</v>
      </c>
      <c r="I4982" s="73" t="s">
        <v>78</v>
      </c>
      <c r="J4982" s="74">
        <v>0</v>
      </c>
      <c r="K4982" s="73">
        <v>7.95</v>
      </c>
      <c r="L4982" s="73">
        <v>4.53</v>
      </c>
      <c r="M4982" s="22">
        <v>19</v>
      </c>
      <c r="N4982" s="22">
        <v>3029</v>
      </c>
      <c r="O4982" s="22" t="s">
        <v>46</v>
      </c>
      <c r="P4982" s="22" t="s">
        <v>23</v>
      </c>
      <c r="Q4982" s="75">
        <v>151.05000000000001</v>
      </c>
      <c r="R4982" s="73">
        <v>0</v>
      </c>
      <c r="S4982" s="73">
        <v>64.98</v>
      </c>
    </row>
    <row r="4983" spans="1:19" x14ac:dyDescent="0.35">
      <c r="A4983" s="72">
        <v>41452</v>
      </c>
      <c r="B4983" s="22" t="s">
        <v>103</v>
      </c>
      <c r="C4983" s="72" t="s">
        <v>61</v>
      </c>
      <c r="D4983" s="60">
        <v>3429</v>
      </c>
      <c r="E4983" s="22">
        <v>34</v>
      </c>
      <c r="F4983" s="49" t="s">
        <v>10</v>
      </c>
      <c r="G4983" s="49" t="s">
        <v>5</v>
      </c>
      <c r="H4983" s="73">
        <v>37.950000000000003</v>
      </c>
      <c r="I4983" s="73" t="s">
        <v>81</v>
      </c>
      <c r="J4983" s="74">
        <v>0</v>
      </c>
      <c r="K4983" s="73">
        <v>37.950000000000003</v>
      </c>
      <c r="L4983" s="73">
        <v>15.35</v>
      </c>
      <c r="M4983" s="22">
        <v>3</v>
      </c>
      <c r="N4983" s="22">
        <v>3029</v>
      </c>
      <c r="O4983" s="22" t="s">
        <v>46</v>
      </c>
      <c r="P4983" s="22" t="s">
        <v>23</v>
      </c>
      <c r="Q4983" s="75">
        <v>113.85000000000001</v>
      </c>
      <c r="R4983" s="73">
        <v>0</v>
      </c>
      <c r="S4983" s="73">
        <v>67.800000000000011</v>
      </c>
    </row>
    <row r="4984" spans="1:19" x14ac:dyDescent="0.35">
      <c r="A4984" s="72">
        <v>41452</v>
      </c>
      <c r="B4984" s="22" t="s">
        <v>103</v>
      </c>
      <c r="C4984" s="72" t="s">
        <v>61</v>
      </c>
      <c r="D4984" s="60">
        <v>3430</v>
      </c>
      <c r="E4984" s="22">
        <v>38</v>
      </c>
      <c r="F4984" s="49" t="s">
        <v>8</v>
      </c>
      <c r="G4984" s="49" t="s">
        <v>5</v>
      </c>
      <c r="H4984" s="73">
        <v>24.95</v>
      </c>
      <c r="I4984" s="73" t="s">
        <v>80</v>
      </c>
      <c r="J4984" s="74">
        <v>0</v>
      </c>
      <c r="K4984" s="73">
        <v>24.95</v>
      </c>
      <c r="L4984" s="73">
        <v>11.48</v>
      </c>
      <c r="M4984" s="22">
        <v>5</v>
      </c>
      <c r="N4984" s="22">
        <v>3022</v>
      </c>
      <c r="O4984" s="22" t="s">
        <v>43</v>
      </c>
      <c r="P4984" s="22" t="s">
        <v>44</v>
      </c>
      <c r="Q4984" s="75">
        <v>124.75</v>
      </c>
      <c r="R4984" s="73">
        <v>0</v>
      </c>
      <c r="S4984" s="73">
        <v>67.349999999999994</v>
      </c>
    </row>
    <row r="4985" spans="1:19" x14ac:dyDescent="0.35">
      <c r="A4985" s="72">
        <v>41452</v>
      </c>
      <c r="B4985" s="22" t="s">
        <v>103</v>
      </c>
      <c r="C4985" s="72" t="s">
        <v>61</v>
      </c>
      <c r="D4985" s="60">
        <v>3431</v>
      </c>
      <c r="E4985" s="22">
        <v>23</v>
      </c>
      <c r="F4985" s="49" t="s">
        <v>10</v>
      </c>
      <c r="G4985" s="49" t="s">
        <v>5</v>
      </c>
      <c r="H4985" s="73">
        <v>2.95</v>
      </c>
      <c r="I4985" s="73" t="s">
        <v>78</v>
      </c>
      <c r="J4985" s="74">
        <v>0</v>
      </c>
      <c r="K4985" s="73">
        <v>2.95</v>
      </c>
      <c r="L4985" s="73">
        <v>1.68</v>
      </c>
      <c r="M4985" s="22">
        <v>10</v>
      </c>
      <c r="N4985" s="22">
        <v>3025</v>
      </c>
      <c r="O4985" s="22" t="s">
        <v>35</v>
      </c>
      <c r="P4985" s="22" t="s">
        <v>31</v>
      </c>
      <c r="Q4985" s="75">
        <v>29.5</v>
      </c>
      <c r="R4985" s="73">
        <v>0</v>
      </c>
      <c r="S4985" s="73">
        <v>12.700000000000003</v>
      </c>
    </row>
    <row r="4986" spans="1:19" x14ac:dyDescent="0.35">
      <c r="A4986" s="72">
        <v>41452</v>
      </c>
      <c r="B4986" s="22" t="s">
        <v>103</v>
      </c>
      <c r="C4986" s="72" t="s">
        <v>61</v>
      </c>
      <c r="D4986" s="60">
        <v>3431</v>
      </c>
      <c r="E4986" s="22">
        <v>41</v>
      </c>
      <c r="F4986" s="49" t="s">
        <v>10</v>
      </c>
      <c r="G4986" s="49" t="s">
        <v>5</v>
      </c>
      <c r="H4986" s="73">
        <v>18.95</v>
      </c>
      <c r="I4986" s="73" t="s">
        <v>79</v>
      </c>
      <c r="J4986" s="74">
        <v>0</v>
      </c>
      <c r="K4986" s="73">
        <v>18.95</v>
      </c>
      <c r="L4986" s="73">
        <v>9.98</v>
      </c>
      <c r="M4986" s="22">
        <v>13</v>
      </c>
      <c r="N4986" s="22">
        <v>3025</v>
      </c>
      <c r="O4986" s="22" t="s">
        <v>35</v>
      </c>
      <c r="P4986" s="22" t="s">
        <v>31</v>
      </c>
      <c r="Q4986" s="75">
        <v>246.35</v>
      </c>
      <c r="R4986" s="73">
        <v>0</v>
      </c>
      <c r="S4986" s="73">
        <v>116.60999999999999</v>
      </c>
    </row>
    <row r="4987" spans="1:19" x14ac:dyDescent="0.35">
      <c r="A4987" s="72">
        <v>41452</v>
      </c>
      <c r="B4987" s="22" t="s">
        <v>103</v>
      </c>
      <c r="C4987" s="72" t="s">
        <v>61</v>
      </c>
      <c r="D4987" s="60">
        <v>3432</v>
      </c>
      <c r="E4987" s="22">
        <v>14</v>
      </c>
      <c r="F4987" s="49" t="s">
        <v>10</v>
      </c>
      <c r="G4987" s="49" t="s">
        <v>5</v>
      </c>
      <c r="H4987" s="73">
        <v>31.95</v>
      </c>
      <c r="I4987" s="73" t="s">
        <v>81</v>
      </c>
      <c r="J4987" s="74">
        <v>0.1</v>
      </c>
      <c r="K4987" s="73">
        <v>28.76</v>
      </c>
      <c r="L4987" s="73">
        <v>17.38</v>
      </c>
      <c r="M4987" s="22">
        <v>2</v>
      </c>
      <c r="N4987" s="22">
        <v>3021</v>
      </c>
      <c r="O4987" s="22" t="s">
        <v>26</v>
      </c>
      <c r="P4987" s="22" t="s">
        <v>27</v>
      </c>
      <c r="Q4987" s="75">
        <v>57.52</v>
      </c>
      <c r="R4987" s="73">
        <v>3.1899999999999977</v>
      </c>
      <c r="S4987" s="73">
        <v>22.760000000000005</v>
      </c>
    </row>
    <row r="4988" spans="1:19" x14ac:dyDescent="0.35">
      <c r="A4988" s="72">
        <v>41452</v>
      </c>
      <c r="B4988" s="22" t="s">
        <v>103</v>
      </c>
      <c r="C4988" s="72" t="s">
        <v>61</v>
      </c>
      <c r="D4988" s="60">
        <v>3433</v>
      </c>
      <c r="E4988" s="22">
        <v>11</v>
      </c>
      <c r="F4988" s="49" t="s">
        <v>10</v>
      </c>
      <c r="G4988" s="49" t="s">
        <v>5</v>
      </c>
      <c r="H4988" s="73">
        <v>65.95</v>
      </c>
      <c r="I4988" s="73" t="s">
        <v>83</v>
      </c>
      <c r="J4988" s="74">
        <v>0</v>
      </c>
      <c r="K4988" s="73">
        <v>65.95</v>
      </c>
      <c r="L4988" s="73">
        <v>37.97</v>
      </c>
      <c r="M4988" s="22">
        <v>24</v>
      </c>
      <c r="N4988" s="22">
        <v>3019</v>
      </c>
      <c r="O4988" s="22" t="s">
        <v>28</v>
      </c>
      <c r="P4988" s="22" t="s">
        <v>29</v>
      </c>
      <c r="Q4988" s="75">
        <v>1582.8000000000002</v>
      </c>
      <c r="R4988" s="73">
        <v>0</v>
      </c>
      <c r="S4988" s="73">
        <v>671.5200000000001</v>
      </c>
    </row>
    <row r="4989" spans="1:19" x14ac:dyDescent="0.35">
      <c r="A4989" s="72">
        <v>41452</v>
      </c>
      <c r="B4989" s="22" t="s">
        <v>103</v>
      </c>
      <c r="C4989" s="72" t="s">
        <v>61</v>
      </c>
      <c r="D4989" s="60">
        <v>3433</v>
      </c>
      <c r="E4989" s="22">
        <v>42</v>
      </c>
      <c r="F4989" s="49" t="s">
        <v>10</v>
      </c>
      <c r="G4989" s="49" t="s">
        <v>5</v>
      </c>
      <c r="H4989" s="73">
        <v>35.950000000000003</v>
      </c>
      <c r="I4989" s="73" t="s">
        <v>81</v>
      </c>
      <c r="J4989" s="74">
        <v>0</v>
      </c>
      <c r="K4989" s="73">
        <v>35.950000000000003</v>
      </c>
      <c r="L4989" s="73">
        <v>20.25</v>
      </c>
      <c r="M4989" s="22">
        <v>1</v>
      </c>
      <c r="N4989" s="22">
        <v>3019</v>
      </c>
      <c r="O4989" s="22" t="s">
        <v>28</v>
      </c>
      <c r="P4989" s="22" t="s">
        <v>29</v>
      </c>
      <c r="Q4989" s="75">
        <v>35.950000000000003</v>
      </c>
      <c r="R4989" s="73">
        <v>0</v>
      </c>
      <c r="S4989" s="73">
        <v>15.700000000000003</v>
      </c>
    </row>
    <row r="4990" spans="1:19" x14ac:dyDescent="0.35">
      <c r="A4990" s="72">
        <v>41452</v>
      </c>
      <c r="B4990" s="22" t="s">
        <v>103</v>
      </c>
      <c r="C4990" s="72" t="s">
        <v>61</v>
      </c>
      <c r="D4990" s="60">
        <v>3434</v>
      </c>
      <c r="E4990" s="22">
        <v>32</v>
      </c>
      <c r="F4990" s="49" t="s">
        <v>10</v>
      </c>
      <c r="G4990" s="49" t="s">
        <v>5</v>
      </c>
      <c r="H4990" s="73">
        <v>22.95</v>
      </c>
      <c r="I4990" s="73" t="s">
        <v>80</v>
      </c>
      <c r="J4990" s="74">
        <v>0</v>
      </c>
      <c r="K4990" s="73">
        <v>22.95</v>
      </c>
      <c r="L4990" s="73">
        <v>11.78</v>
      </c>
      <c r="M4990" s="22">
        <v>12</v>
      </c>
      <c r="N4990" s="22">
        <v>3025</v>
      </c>
      <c r="O4990" s="22" t="s">
        <v>35</v>
      </c>
      <c r="P4990" s="22" t="s">
        <v>31</v>
      </c>
      <c r="Q4990" s="75">
        <v>275.39999999999998</v>
      </c>
      <c r="R4990" s="73">
        <v>0</v>
      </c>
      <c r="S4990" s="73">
        <v>134.04</v>
      </c>
    </row>
    <row r="4991" spans="1:19" x14ac:dyDescent="0.35">
      <c r="A4991" s="72">
        <v>41452</v>
      </c>
      <c r="B4991" s="22" t="s">
        <v>103</v>
      </c>
      <c r="C4991" s="72" t="s">
        <v>61</v>
      </c>
      <c r="D4991" s="60">
        <v>3434</v>
      </c>
      <c r="E4991" s="22">
        <v>30</v>
      </c>
      <c r="F4991" s="49" t="s">
        <v>10</v>
      </c>
      <c r="G4991" s="49" t="s">
        <v>5</v>
      </c>
      <c r="H4991" s="73">
        <v>10.95</v>
      </c>
      <c r="I4991" s="73" t="s">
        <v>79</v>
      </c>
      <c r="J4991" s="74">
        <v>0</v>
      </c>
      <c r="K4991" s="73">
        <v>10.95</v>
      </c>
      <c r="L4991" s="73">
        <v>4.8</v>
      </c>
      <c r="M4991" s="22">
        <v>23</v>
      </c>
      <c r="N4991" s="22">
        <v>3025</v>
      </c>
      <c r="O4991" s="22" t="s">
        <v>35</v>
      </c>
      <c r="P4991" s="22" t="s">
        <v>31</v>
      </c>
      <c r="Q4991" s="75">
        <v>251.85</v>
      </c>
      <c r="R4991" s="73">
        <v>0</v>
      </c>
      <c r="S4991" s="73">
        <v>141.44999999999999</v>
      </c>
    </row>
    <row r="4992" spans="1:19" x14ac:dyDescent="0.35">
      <c r="A4992" s="72">
        <v>41452</v>
      </c>
      <c r="B4992" s="22" t="s">
        <v>103</v>
      </c>
      <c r="C4992" s="72" t="s">
        <v>61</v>
      </c>
      <c r="D4992" s="60">
        <v>3434</v>
      </c>
      <c r="E4992" s="22">
        <v>41</v>
      </c>
      <c r="F4992" s="49" t="s">
        <v>10</v>
      </c>
      <c r="G4992" s="49" t="s">
        <v>5</v>
      </c>
      <c r="H4992" s="73">
        <v>18.95</v>
      </c>
      <c r="I4992" s="73" t="s">
        <v>79</v>
      </c>
      <c r="J4992" s="74">
        <v>0.1</v>
      </c>
      <c r="K4992" s="73">
        <v>17.059999999999999</v>
      </c>
      <c r="L4992" s="73">
        <v>9.98</v>
      </c>
      <c r="M4992" s="22">
        <v>28</v>
      </c>
      <c r="N4992" s="22">
        <v>3025</v>
      </c>
      <c r="O4992" s="22" t="s">
        <v>35</v>
      </c>
      <c r="P4992" s="22" t="s">
        <v>31</v>
      </c>
      <c r="Q4992" s="75">
        <v>477.67999999999995</v>
      </c>
      <c r="R4992" s="73">
        <v>1.8900000000000006</v>
      </c>
      <c r="S4992" s="73">
        <v>198.23999999999995</v>
      </c>
    </row>
    <row r="4993" spans="1:19" x14ac:dyDescent="0.35">
      <c r="A4993" s="72">
        <v>41452</v>
      </c>
      <c r="B4993" s="22" t="s">
        <v>103</v>
      </c>
      <c r="C4993" s="72" t="s">
        <v>61</v>
      </c>
      <c r="D4993" s="60">
        <v>3434</v>
      </c>
      <c r="E4993" s="22">
        <v>1</v>
      </c>
      <c r="F4993" s="49" t="s">
        <v>10</v>
      </c>
      <c r="G4993" s="49" t="s">
        <v>5</v>
      </c>
      <c r="H4993" s="73">
        <v>43.95</v>
      </c>
      <c r="I4993" s="73" t="s">
        <v>82</v>
      </c>
      <c r="J4993" s="74">
        <v>0</v>
      </c>
      <c r="K4993" s="73">
        <v>43.95</v>
      </c>
      <c r="L4993" s="73">
        <v>25.6</v>
      </c>
      <c r="M4993" s="22">
        <v>13</v>
      </c>
      <c r="N4993" s="22">
        <v>3025</v>
      </c>
      <c r="O4993" s="22" t="s">
        <v>35</v>
      </c>
      <c r="P4993" s="22" t="s">
        <v>31</v>
      </c>
      <c r="Q4993" s="75">
        <v>571.35</v>
      </c>
      <c r="R4993" s="73">
        <v>0</v>
      </c>
      <c r="S4993" s="73">
        <v>238.55</v>
      </c>
    </row>
    <row r="4994" spans="1:19" x14ac:dyDescent="0.35">
      <c r="A4994" s="72">
        <v>41452</v>
      </c>
      <c r="B4994" s="22" t="s">
        <v>103</v>
      </c>
      <c r="C4994" s="72" t="s">
        <v>61</v>
      </c>
      <c r="D4994" s="60">
        <v>3434</v>
      </c>
      <c r="E4994" s="22">
        <v>20</v>
      </c>
      <c r="F4994" s="49" t="s">
        <v>10</v>
      </c>
      <c r="G4994" s="49" t="s">
        <v>5</v>
      </c>
      <c r="H4994" s="73">
        <v>16.95</v>
      </c>
      <c r="I4994" s="73" t="s">
        <v>79</v>
      </c>
      <c r="J4994" s="74">
        <v>0.1</v>
      </c>
      <c r="K4994" s="73">
        <v>15.26</v>
      </c>
      <c r="L4994" s="73">
        <v>6.76</v>
      </c>
      <c r="M4994" s="22">
        <v>30</v>
      </c>
      <c r="N4994" s="22">
        <v>3025</v>
      </c>
      <c r="O4994" s="22" t="s">
        <v>35</v>
      </c>
      <c r="P4994" s="22" t="s">
        <v>31</v>
      </c>
      <c r="Q4994" s="75">
        <v>457.8</v>
      </c>
      <c r="R4994" s="73">
        <v>1.6899999999999995</v>
      </c>
      <c r="S4994" s="73">
        <v>255</v>
      </c>
    </row>
    <row r="4995" spans="1:19" x14ac:dyDescent="0.35">
      <c r="A4995" s="72">
        <v>41452</v>
      </c>
      <c r="B4995" s="22" t="s">
        <v>103</v>
      </c>
      <c r="C4995" s="72" t="s">
        <v>61</v>
      </c>
      <c r="D4995" s="60">
        <v>3434</v>
      </c>
      <c r="E4995" s="22">
        <v>14</v>
      </c>
      <c r="F4995" s="49" t="s">
        <v>10</v>
      </c>
      <c r="G4995" s="49" t="s">
        <v>5</v>
      </c>
      <c r="H4995" s="73">
        <v>31.95</v>
      </c>
      <c r="I4995" s="73" t="s">
        <v>81</v>
      </c>
      <c r="J4995" s="74">
        <v>0</v>
      </c>
      <c r="K4995" s="73">
        <v>31.95</v>
      </c>
      <c r="L4995" s="73">
        <v>17.38</v>
      </c>
      <c r="M4995" s="22">
        <v>3</v>
      </c>
      <c r="N4995" s="22">
        <v>3025</v>
      </c>
      <c r="O4995" s="22" t="s">
        <v>35</v>
      </c>
      <c r="P4995" s="22" t="s">
        <v>31</v>
      </c>
      <c r="Q4995" s="75">
        <v>95.85</v>
      </c>
      <c r="R4995" s="73">
        <v>0</v>
      </c>
      <c r="S4995" s="73">
        <v>43.71</v>
      </c>
    </row>
    <row r="4996" spans="1:19" x14ac:dyDescent="0.35">
      <c r="A4996" s="72">
        <v>41452</v>
      </c>
      <c r="B4996" s="22" t="s">
        <v>103</v>
      </c>
      <c r="C4996" s="72" t="s">
        <v>61</v>
      </c>
      <c r="D4996" s="60">
        <v>3434</v>
      </c>
      <c r="E4996" s="22">
        <v>34</v>
      </c>
      <c r="F4996" s="49" t="s">
        <v>10</v>
      </c>
      <c r="G4996" s="49" t="s">
        <v>5</v>
      </c>
      <c r="H4996" s="73">
        <v>37.950000000000003</v>
      </c>
      <c r="I4996" s="73" t="s">
        <v>81</v>
      </c>
      <c r="J4996" s="74">
        <v>0.2</v>
      </c>
      <c r="K4996" s="73">
        <v>30.36</v>
      </c>
      <c r="L4996" s="73">
        <v>15.35</v>
      </c>
      <c r="M4996" s="22">
        <v>11</v>
      </c>
      <c r="N4996" s="22">
        <v>3025</v>
      </c>
      <c r="O4996" s="22" t="s">
        <v>35</v>
      </c>
      <c r="P4996" s="22" t="s">
        <v>31</v>
      </c>
      <c r="Q4996" s="75">
        <v>333.96</v>
      </c>
      <c r="R4996" s="73">
        <v>7.5900000000000034</v>
      </c>
      <c r="S4996" s="73">
        <v>165.10999999999999</v>
      </c>
    </row>
    <row r="4997" spans="1:19" x14ac:dyDescent="0.35">
      <c r="A4997" s="72">
        <v>41452</v>
      </c>
      <c r="B4997" s="22" t="s">
        <v>103</v>
      </c>
      <c r="C4997" s="72" t="s">
        <v>61</v>
      </c>
      <c r="D4997" s="60">
        <v>3435</v>
      </c>
      <c r="E4997" s="22">
        <v>18</v>
      </c>
      <c r="F4997" s="49" t="s">
        <v>8</v>
      </c>
      <c r="G4997" s="49" t="s">
        <v>5</v>
      </c>
      <c r="H4997" s="73">
        <v>54.95</v>
      </c>
      <c r="I4997" s="73" t="s">
        <v>83</v>
      </c>
      <c r="J4997" s="74">
        <v>0</v>
      </c>
      <c r="K4997" s="73">
        <v>54.95</v>
      </c>
      <c r="L4997" s="73">
        <v>26.65</v>
      </c>
      <c r="M4997" s="22">
        <v>19</v>
      </c>
      <c r="N4997" s="22">
        <v>3013</v>
      </c>
      <c r="O4997" s="22" t="s">
        <v>33</v>
      </c>
      <c r="P4997" s="22" t="s">
        <v>34</v>
      </c>
      <c r="Q4997" s="75">
        <v>1044.05</v>
      </c>
      <c r="R4997" s="73">
        <v>0</v>
      </c>
      <c r="S4997" s="73">
        <v>537.70000000000005</v>
      </c>
    </row>
    <row r="4998" spans="1:19" x14ac:dyDescent="0.35">
      <c r="A4998" s="72">
        <v>41452</v>
      </c>
      <c r="B4998" s="22" t="s">
        <v>103</v>
      </c>
      <c r="C4998" s="72" t="s">
        <v>61</v>
      </c>
      <c r="D4998" s="60">
        <v>3436</v>
      </c>
      <c r="E4998" s="22">
        <v>28</v>
      </c>
      <c r="F4998" s="49" t="s">
        <v>10</v>
      </c>
      <c r="G4998" s="49" t="s">
        <v>5</v>
      </c>
      <c r="H4998" s="73">
        <v>0.95</v>
      </c>
      <c r="I4998" s="73" t="s">
        <v>78</v>
      </c>
      <c r="J4998" s="74">
        <v>0</v>
      </c>
      <c r="K4998" s="73">
        <v>0.95</v>
      </c>
      <c r="L4998" s="73">
        <v>0.5</v>
      </c>
      <c r="M4998" s="22">
        <v>2</v>
      </c>
      <c r="N4998" s="22">
        <v>3029</v>
      </c>
      <c r="O4998" s="22" t="s">
        <v>46</v>
      </c>
      <c r="P4998" s="22" t="s">
        <v>23</v>
      </c>
      <c r="Q4998" s="75">
        <v>1.9</v>
      </c>
      <c r="R4998" s="73">
        <v>0</v>
      </c>
      <c r="S4998" s="73">
        <v>0.89999999999999991</v>
      </c>
    </row>
    <row r="4999" spans="1:19" x14ac:dyDescent="0.35">
      <c r="A4999" s="72">
        <v>41452</v>
      </c>
      <c r="B4999" s="22" t="s">
        <v>103</v>
      </c>
      <c r="C4999" s="72" t="s">
        <v>61</v>
      </c>
      <c r="D4999" s="60">
        <v>3436</v>
      </c>
      <c r="E4999" s="22">
        <v>50</v>
      </c>
      <c r="F4999" s="49" t="s">
        <v>10</v>
      </c>
      <c r="G4999" s="49" t="s">
        <v>5</v>
      </c>
      <c r="H4999" s="73">
        <v>24.95</v>
      </c>
      <c r="I4999" s="73" t="s">
        <v>80</v>
      </c>
      <c r="J4999" s="74">
        <v>0</v>
      </c>
      <c r="K4999" s="73">
        <v>24.95</v>
      </c>
      <c r="L4999" s="73">
        <v>12.14</v>
      </c>
      <c r="M4999" s="22">
        <v>2</v>
      </c>
      <c r="N4999" s="22">
        <v>3029</v>
      </c>
      <c r="O4999" s="22" t="s">
        <v>46</v>
      </c>
      <c r="P4999" s="22" t="s">
        <v>23</v>
      </c>
      <c r="Q4999" s="75">
        <v>49.9</v>
      </c>
      <c r="R4999" s="73">
        <v>0</v>
      </c>
      <c r="S4999" s="73">
        <v>25.619999999999997</v>
      </c>
    </row>
    <row r="5000" spans="1:19" x14ac:dyDescent="0.35">
      <c r="A5000" s="72">
        <v>41452</v>
      </c>
      <c r="B5000" s="22" t="s">
        <v>103</v>
      </c>
      <c r="C5000" s="72" t="s">
        <v>61</v>
      </c>
      <c r="D5000" s="60">
        <v>3437</v>
      </c>
      <c r="E5000" s="22">
        <v>49</v>
      </c>
      <c r="F5000" s="49" t="s">
        <v>8</v>
      </c>
      <c r="G5000" s="49" t="s">
        <v>5</v>
      </c>
      <c r="H5000" s="73">
        <v>63.95</v>
      </c>
      <c r="I5000" s="73" t="s">
        <v>83</v>
      </c>
      <c r="J5000" s="74">
        <v>0</v>
      </c>
      <c r="K5000" s="73">
        <v>63.95</v>
      </c>
      <c r="L5000" s="73">
        <v>27.1</v>
      </c>
      <c r="M5000" s="22">
        <v>4</v>
      </c>
      <c r="N5000" s="22">
        <v>3018</v>
      </c>
      <c r="O5000" s="22" t="s">
        <v>49</v>
      </c>
      <c r="P5000" s="22" t="s">
        <v>41</v>
      </c>
      <c r="Q5000" s="75">
        <v>255.8</v>
      </c>
      <c r="R5000" s="73">
        <v>0</v>
      </c>
      <c r="S5000" s="73">
        <v>147.4</v>
      </c>
    </row>
    <row r="5001" spans="1:19" x14ac:dyDescent="0.35">
      <c r="A5001" s="72">
        <v>41452</v>
      </c>
      <c r="B5001" s="22" t="s">
        <v>103</v>
      </c>
      <c r="C5001" s="72" t="s">
        <v>61</v>
      </c>
      <c r="D5001" s="60">
        <v>3437</v>
      </c>
      <c r="E5001" s="22">
        <v>17</v>
      </c>
      <c r="F5001" s="49" t="s">
        <v>8</v>
      </c>
      <c r="G5001" s="49" t="s">
        <v>5</v>
      </c>
      <c r="H5001" s="73">
        <v>49.95</v>
      </c>
      <c r="I5001" s="73" t="s">
        <v>82</v>
      </c>
      <c r="J5001" s="74">
        <v>0</v>
      </c>
      <c r="K5001" s="73">
        <v>49.95</v>
      </c>
      <c r="L5001" s="73">
        <v>23.93</v>
      </c>
      <c r="M5001" s="22">
        <v>10</v>
      </c>
      <c r="N5001" s="22">
        <v>3018</v>
      </c>
      <c r="O5001" s="22" t="s">
        <v>49</v>
      </c>
      <c r="P5001" s="22" t="s">
        <v>41</v>
      </c>
      <c r="Q5001" s="75">
        <v>499.5</v>
      </c>
      <c r="R5001" s="73">
        <v>0</v>
      </c>
      <c r="S5001" s="73">
        <v>260.20000000000005</v>
      </c>
    </row>
    <row r="5002" spans="1:19" x14ac:dyDescent="0.35">
      <c r="A5002" s="72">
        <v>41452</v>
      </c>
      <c r="B5002" s="22" t="s">
        <v>103</v>
      </c>
      <c r="C5002" s="72" t="s">
        <v>61</v>
      </c>
      <c r="D5002" s="60">
        <v>3438</v>
      </c>
      <c r="E5002" s="22">
        <v>35</v>
      </c>
      <c r="F5002" s="49" t="s">
        <v>10</v>
      </c>
      <c r="G5002" s="49" t="s">
        <v>5</v>
      </c>
      <c r="H5002" s="73">
        <v>0.95</v>
      </c>
      <c r="I5002" s="73" t="s">
        <v>78</v>
      </c>
      <c r="J5002" s="74">
        <v>0</v>
      </c>
      <c r="K5002" s="73">
        <v>0.95</v>
      </c>
      <c r="L5002" s="73">
        <v>0.47</v>
      </c>
      <c r="M5002" s="22">
        <v>3</v>
      </c>
      <c r="N5002" s="22">
        <v>3021</v>
      </c>
      <c r="O5002" s="22" t="s">
        <v>26</v>
      </c>
      <c r="P5002" s="22" t="s">
        <v>27</v>
      </c>
      <c r="Q5002" s="75">
        <v>2.8499999999999996</v>
      </c>
      <c r="R5002" s="73">
        <v>0</v>
      </c>
      <c r="S5002" s="73">
        <v>1.44</v>
      </c>
    </row>
    <row r="5003" spans="1:19" x14ac:dyDescent="0.35">
      <c r="A5003" s="72">
        <v>41452</v>
      </c>
      <c r="B5003" s="22" t="s">
        <v>103</v>
      </c>
      <c r="C5003" s="72" t="s">
        <v>61</v>
      </c>
      <c r="D5003" s="60">
        <v>3439</v>
      </c>
      <c r="E5003" s="22">
        <v>8</v>
      </c>
      <c r="F5003" s="49" t="s">
        <v>8</v>
      </c>
      <c r="G5003" s="49" t="s">
        <v>5</v>
      </c>
      <c r="H5003" s="73">
        <v>7.95</v>
      </c>
      <c r="I5003" s="73" t="s">
        <v>78</v>
      </c>
      <c r="J5003" s="74">
        <v>0</v>
      </c>
      <c r="K5003" s="73">
        <v>7.95</v>
      </c>
      <c r="L5003" s="73">
        <v>4.53</v>
      </c>
      <c r="M5003" s="22">
        <v>15</v>
      </c>
      <c r="N5003" s="22">
        <v>3033</v>
      </c>
      <c r="O5003" s="22" t="s">
        <v>22</v>
      </c>
      <c r="P5003" s="22" t="s">
        <v>23</v>
      </c>
      <c r="Q5003" s="75">
        <v>119.25</v>
      </c>
      <c r="R5003" s="73">
        <v>0</v>
      </c>
      <c r="S5003" s="73">
        <v>51.3</v>
      </c>
    </row>
    <row r="5004" spans="1:19" x14ac:dyDescent="0.35">
      <c r="A5004" s="72">
        <v>41452</v>
      </c>
      <c r="B5004" s="22" t="s">
        <v>103</v>
      </c>
      <c r="C5004" s="72" t="s">
        <v>61</v>
      </c>
      <c r="D5004" s="60">
        <v>3439</v>
      </c>
      <c r="E5004" s="22">
        <v>46</v>
      </c>
      <c r="F5004" s="49" t="s">
        <v>8</v>
      </c>
      <c r="G5004" s="49" t="s">
        <v>5</v>
      </c>
      <c r="H5004" s="73">
        <v>55.95</v>
      </c>
      <c r="I5004" s="73" t="s">
        <v>83</v>
      </c>
      <c r="J5004" s="74">
        <v>0</v>
      </c>
      <c r="K5004" s="73">
        <v>55.95</v>
      </c>
      <c r="L5004" s="73">
        <v>32.47</v>
      </c>
      <c r="M5004" s="22">
        <v>1</v>
      </c>
      <c r="N5004" s="22">
        <v>3033</v>
      </c>
      <c r="O5004" s="22" t="s">
        <v>22</v>
      </c>
      <c r="P5004" s="22" t="s">
        <v>23</v>
      </c>
      <c r="Q5004" s="75">
        <v>55.95</v>
      </c>
      <c r="R5004" s="73">
        <v>0</v>
      </c>
      <c r="S5004" s="73">
        <v>23.480000000000004</v>
      </c>
    </row>
    <row r="5005" spans="1:19" x14ac:dyDescent="0.35">
      <c r="A5005" s="72">
        <v>41452</v>
      </c>
      <c r="B5005" s="22" t="s">
        <v>103</v>
      </c>
      <c r="C5005" s="72" t="s">
        <v>61</v>
      </c>
      <c r="D5005" s="60">
        <v>3440</v>
      </c>
      <c r="E5005" s="22">
        <v>49</v>
      </c>
      <c r="F5005" s="49" t="s">
        <v>10</v>
      </c>
      <c r="G5005" s="49" t="s">
        <v>5</v>
      </c>
      <c r="H5005" s="73">
        <v>63.95</v>
      </c>
      <c r="I5005" s="73" t="s">
        <v>83</v>
      </c>
      <c r="J5005" s="74">
        <v>0</v>
      </c>
      <c r="K5005" s="73">
        <v>63.95</v>
      </c>
      <c r="L5005" s="73">
        <v>27.1</v>
      </c>
      <c r="M5005" s="22">
        <v>3</v>
      </c>
      <c r="N5005" s="22">
        <v>3014</v>
      </c>
      <c r="O5005" s="22" t="s">
        <v>24</v>
      </c>
      <c r="P5005" s="22" t="s">
        <v>25</v>
      </c>
      <c r="Q5005" s="75">
        <v>191.85000000000002</v>
      </c>
      <c r="R5005" s="73">
        <v>0</v>
      </c>
      <c r="S5005" s="73">
        <v>110.55000000000001</v>
      </c>
    </row>
    <row r="5006" spans="1:19" x14ac:dyDescent="0.35">
      <c r="A5006" s="72">
        <v>41452</v>
      </c>
      <c r="B5006" s="22" t="s">
        <v>103</v>
      </c>
      <c r="C5006" s="72" t="s">
        <v>61</v>
      </c>
      <c r="D5006" s="60">
        <v>3441</v>
      </c>
      <c r="E5006" s="22">
        <v>13</v>
      </c>
      <c r="F5006" s="49" t="s">
        <v>8</v>
      </c>
      <c r="G5006" s="49" t="s">
        <v>5</v>
      </c>
      <c r="H5006" s="73">
        <v>26.95</v>
      </c>
      <c r="I5006" s="73" t="s">
        <v>80</v>
      </c>
      <c r="J5006" s="74">
        <v>0</v>
      </c>
      <c r="K5006" s="73">
        <v>26.95</v>
      </c>
      <c r="L5006" s="73">
        <v>13.26</v>
      </c>
      <c r="M5006" s="22">
        <v>16</v>
      </c>
      <c r="N5006" s="22">
        <v>3031</v>
      </c>
      <c r="O5006" s="22" t="s">
        <v>48</v>
      </c>
      <c r="P5006" s="22" t="s">
        <v>23</v>
      </c>
      <c r="Q5006" s="75">
        <v>431.2</v>
      </c>
      <c r="R5006" s="73">
        <v>0</v>
      </c>
      <c r="S5006" s="73">
        <v>219.04</v>
      </c>
    </row>
    <row r="5007" spans="1:19" x14ac:dyDescent="0.35">
      <c r="A5007" s="72">
        <v>41452</v>
      </c>
      <c r="B5007" s="22" t="s">
        <v>103</v>
      </c>
      <c r="C5007" s="72" t="s">
        <v>61</v>
      </c>
      <c r="D5007" s="60">
        <v>3442</v>
      </c>
      <c r="E5007" s="22">
        <v>12</v>
      </c>
      <c r="F5007" s="49" t="s">
        <v>10</v>
      </c>
      <c r="G5007" s="49" t="s">
        <v>5</v>
      </c>
      <c r="H5007" s="73">
        <v>47.95</v>
      </c>
      <c r="I5007" s="73" t="s">
        <v>82</v>
      </c>
      <c r="J5007" s="74">
        <v>0.1</v>
      </c>
      <c r="K5007" s="73">
        <v>43.16</v>
      </c>
      <c r="L5007" s="73">
        <v>20.7</v>
      </c>
      <c r="M5007" s="22">
        <v>2</v>
      </c>
      <c r="N5007" s="22">
        <v>3027</v>
      </c>
      <c r="O5007" s="22" t="s">
        <v>50</v>
      </c>
      <c r="P5007" s="22" t="s">
        <v>23</v>
      </c>
      <c r="Q5007" s="75">
        <v>86.32</v>
      </c>
      <c r="R5007" s="73">
        <v>4.7900000000000063</v>
      </c>
      <c r="S5007" s="73">
        <v>44.919999999999995</v>
      </c>
    </row>
    <row r="5008" spans="1:19" x14ac:dyDescent="0.35">
      <c r="A5008" s="72">
        <v>41452</v>
      </c>
      <c r="B5008" s="22" t="s">
        <v>103</v>
      </c>
      <c r="C5008" s="72" t="s">
        <v>61</v>
      </c>
      <c r="D5008" s="60">
        <v>3443</v>
      </c>
      <c r="E5008" s="22">
        <v>16</v>
      </c>
      <c r="F5008" s="49" t="s">
        <v>8</v>
      </c>
      <c r="G5008" s="49" t="s">
        <v>5</v>
      </c>
      <c r="H5008" s="73">
        <v>27.95</v>
      </c>
      <c r="I5008" s="73" t="s">
        <v>80</v>
      </c>
      <c r="J5008" s="74">
        <v>0.1</v>
      </c>
      <c r="K5008" s="73">
        <v>25.16</v>
      </c>
      <c r="L5008" s="73">
        <v>15.85</v>
      </c>
      <c r="M5008" s="22">
        <v>1</v>
      </c>
      <c r="N5008" s="22">
        <v>3022</v>
      </c>
      <c r="O5008" s="22" t="s">
        <v>43</v>
      </c>
      <c r="P5008" s="22" t="s">
        <v>44</v>
      </c>
      <c r="Q5008" s="75">
        <v>25.16</v>
      </c>
      <c r="R5008" s="73">
        <v>2.7899999999999991</v>
      </c>
      <c r="S5008" s="73">
        <v>9.31</v>
      </c>
    </row>
    <row r="5009" spans="1:19" x14ac:dyDescent="0.35">
      <c r="A5009" s="72">
        <v>41452</v>
      </c>
      <c r="B5009" s="22" t="s">
        <v>103</v>
      </c>
      <c r="C5009" s="72" t="s">
        <v>61</v>
      </c>
      <c r="D5009" s="60">
        <v>3443</v>
      </c>
      <c r="E5009" s="22">
        <v>8</v>
      </c>
      <c r="F5009" s="49" t="s">
        <v>8</v>
      </c>
      <c r="G5009" s="49" t="s">
        <v>5</v>
      </c>
      <c r="H5009" s="73">
        <v>7.95</v>
      </c>
      <c r="I5009" s="73" t="s">
        <v>78</v>
      </c>
      <c r="J5009" s="74">
        <v>0</v>
      </c>
      <c r="K5009" s="73">
        <v>7.95</v>
      </c>
      <c r="L5009" s="73">
        <v>4.53</v>
      </c>
      <c r="M5009" s="22">
        <v>38</v>
      </c>
      <c r="N5009" s="22">
        <v>3022</v>
      </c>
      <c r="O5009" s="22" t="s">
        <v>43</v>
      </c>
      <c r="P5009" s="22" t="s">
        <v>44</v>
      </c>
      <c r="Q5009" s="75">
        <v>302.10000000000002</v>
      </c>
      <c r="R5009" s="73">
        <v>0</v>
      </c>
      <c r="S5009" s="73">
        <v>129.96</v>
      </c>
    </row>
    <row r="5010" spans="1:19" x14ac:dyDescent="0.35">
      <c r="A5010" s="72">
        <v>41452</v>
      </c>
      <c r="B5010" s="22" t="s">
        <v>103</v>
      </c>
      <c r="C5010" s="72" t="s">
        <v>61</v>
      </c>
      <c r="D5010" s="60">
        <v>3443</v>
      </c>
      <c r="E5010" s="22">
        <v>23</v>
      </c>
      <c r="F5010" s="49" t="s">
        <v>8</v>
      </c>
      <c r="G5010" s="49" t="s">
        <v>5</v>
      </c>
      <c r="H5010" s="73">
        <v>2.95</v>
      </c>
      <c r="I5010" s="73" t="s">
        <v>78</v>
      </c>
      <c r="J5010" s="74">
        <v>0</v>
      </c>
      <c r="K5010" s="73">
        <v>2.95</v>
      </c>
      <c r="L5010" s="73">
        <v>1.68</v>
      </c>
      <c r="M5010" s="22">
        <v>8</v>
      </c>
      <c r="N5010" s="22">
        <v>3022</v>
      </c>
      <c r="O5010" s="22" t="s">
        <v>43</v>
      </c>
      <c r="P5010" s="22" t="s">
        <v>44</v>
      </c>
      <c r="Q5010" s="75">
        <v>23.6</v>
      </c>
      <c r="R5010" s="73">
        <v>0</v>
      </c>
      <c r="S5010" s="73">
        <v>10.160000000000002</v>
      </c>
    </row>
    <row r="5011" spans="1:19" x14ac:dyDescent="0.35">
      <c r="A5011" s="72">
        <v>41452</v>
      </c>
      <c r="B5011" s="22" t="s">
        <v>103</v>
      </c>
      <c r="C5011" s="72" t="s">
        <v>61</v>
      </c>
      <c r="D5011" s="60">
        <v>3444</v>
      </c>
      <c r="E5011" s="22">
        <v>42</v>
      </c>
      <c r="F5011" s="49" t="s">
        <v>8</v>
      </c>
      <c r="G5011" s="49" t="s">
        <v>5</v>
      </c>
      <c r="H5011" s="73">
        <v>35.950000000000003</v>
      </c>
      <c r="I5011" s="73" t="s">
        <v>81</v>
      </c>
      <c r="J5011" s="74">
        <v>0</v>
      </c>
      <c r="K5011" s="73">
        <v>35.950000000000003</v>
      </c>
      <c r="L5011" s="73">
        <v>20.25</v>
      </c>
      <c r="M5011" s="22">
        <v>1</v>
      </c>
      <c r="N5011" s="22">
        <v>3016</v>
      </c>
      <c r="O5011" s="22" t="s">
        <v>42</v>
      </c>
      <c r="P5011" s="22" t="s">
        <v>29</v>
      </c>
      <c r="Q5011" s="75">
        <v>35.950000000000003</v>
      </c>
      <c r="R5011" s="73">
        <v>0</v>
      </c>
      <c r="S5011" s="73">
        <v>15.700000000000003</v>
      </c>
    </row>
    <row r="5012" spans="1:19" x14ac:dyDescent="0.35">
      <c r="A5012" s="72">
        <v>41453</v>
      </c>
      <c r="B5012" s="22" t="s">
        <v>104</v>
      </c>
      <c r="C5012" s="72" t="s">
        <v>61</v>
      </c>
      <c r="D5012" s="60">
        <v>3445</v>
      </c>
      <c r="E5012" s="22">
        <v>43</v>
      </c>
      <c r="F5012" s="49" t="s">
        <v>7</v>
      </c>
      <c r="G5012" s="49" t="s">
        <v>5</v>
      </c>
      <c r="H5012" s="73">
        <v>11.95</v>
      </c>
      <c r="I5012" s="73" t="s">
        <v>79</v>
      </c>
      <c r="J5012" s="74">
        <v>0.1</v>
      </c>
      <c r="K5012" s="73">
        <v>10.76</v>
      </c>
      <c r="L5012" s="73">
        <v>3.32</v>
      </c>
      <c r="M5012" s="22">
        <v>4</v>
      </c>
      <c r="N5012" s="22">
        <v>3022</v>
      </c>
      <c r="O5012" s="22" t="s">
        <v>43</v>
      </c>
      <c r="P5012" s="22" t="s">
        <v>44</v>
      </c>
      <c r="Q5012" s="75">
        <v>43.04</v>
      </c>
      <c r="R5012" s="73">
        <v>1.1899999999999995</v>
      </c>
      <c r="S5012" s="73">
        <v>29.759999999999998</v>
      </c>
    </row>
    <row r="5013" spans="1:19" x14ac:dyDescent="0.35">
      <c r="A5013" s="72">
        <v>41453</v>
      </c>
      <c r="B5013" s="22" t="s">
        <v>104</v>
      </c>
      <c r="C5013" s="72" t="s">
        <v>61</v>
      </c>
      <c r="D5013" s="60">
        <v>3446</v>
      </c>
      <c r="E5013" s="22">
        <v>3</v>
      </c>
      <c r="F5013" s="49" t="s">
        <v>8</v>
      </c>
      <c r="G5013" s="49" t="s">
        <v>5</v>
      </c>
      <c r="H5013" s="73">
        <v>59.95</v>
      </c>
      <c r="I5013" s="73" t="s">
        <v>83</v>
      </c>
      <c r="J5013" s="74">
        <v>0</v>
      </c>
      <c r="K5013" s="73">
        <v>59.95</v>
      </c>
      <c r="L5013" s="73">
        <v>28.73</v>
      </c>
      <c r="M5013" s="22">
        <v>5</v>
      </c>
      <c r="N5013" s="22">
        <v>3032</v>
      </c>
      <c r="O5013" s="22" t="s">
        <v>30</v>
      </c>
      <c r="P5013" s="22" t="s">
        <v>31</v>
      </c>
      <c r="Q5013" s="75">
        <v>299.75</v>
      </c>
      <c r="R5013" s="73">
        <v>0</v>
      </c>
      <c r="S5013" s="73">
        <v>156.10000000000002</v>
      </c>
    </row>
    <row r="5014" spans="1:19" x14ac:dyDescent="0.35">
      <c r="A5014" s="72">
        <v>41453</v>
      </c>
      <c r="B5014" s="22" t="s">
        <v>104</v>
      </c>
      <c r="C5014" s="72" t="s">
        <v>61</v>
      </c>
      <c r="D5014" s="60">
        <v>3446</v>
      </c>
      <c r="E5014" s="22">
        <v>37</v>
      </c>
      <c r="F5014" s="49" t="s">
        <v>8</v>
      </c>
      <c r="G5014" s="49" t="s">
        <v>5</v>
      </c>
      <c r="H5014" s="73">
        <v>24.95</v>
      </c>
      <c r="I5014" s="73" t="s">
        <v>80</v>
      </c>
      <c r="J5014" s="74">
        <v>0</v>
      </c>
      <c r="K5014" s="73">
        <v>24.95</v>
      </c>
      <c r="L5014" s="73">
        <v>9.3800000000000008</v>
      </c>
      <c r="M5014" s="22">
        <v>12</v>
      </c>
      <c r="N5014" s="22">
        <v>3032</v>
      </c>
      <c r="O5014" s="22" t="s">
        <v>30</v>
      </c>
      <c r="P5014" s="22" t="s">
        <v>31</v>
      </c>
      <c r="Q5014" s="75">
        <v>299.39999999999998</v>
      </c>
      <c r="R5014" s="73">
        <v>0</v>
      </c>
      <c r="S5014" s="73">
        <v>186.83999999999997</v>
      </c>
    </row>
    <row r="5015" spans="1:19" x14ac:dyDescent="0.35">
      <c r="A5015" s="72">
        <v>41453</v>
      </c>
      <c r="B5015" s="22" t="s">
        <v>104</v>
      </c>
      <c r="C5015" s="72" t="s">
        <v>61</v>
      </c>
      <c r="D5015" s="60">
        <v>3447</v>
      </c>
      <c r="E5015" s="22">
        <v>50</v>
      </c>
      <c r="F5015" s="49" t="s">
        <v>7</v>
      </c>
      <c r="G5015" s="49" t="s">
        <v>5</v>
      </c>
      <c r="H5015" s="73">
        <v>24.95</v>
      </c>
      <c r="I5015" s="73" t="s">
        <v>80</v>
      </c>
      <c r="J5015" s="74">
        <v>0</v>
      </c>
      <c r="K5015" s="73">
        <v>24.95</v>
      </c>
      <c r="L5015" s="73">
        <v>12.14</v>
      </c>
      <c r="M5015" s="22">
        <v>2</v>
      </c>
      <c r="N5015" s="22">
        <v>3010</v>
      </c>
      <c r="O5015" s="22" t="s">
        <v>45</v>
      </c>
      <c r="P5015" s="22" t="s">
        <v>44</v>
      </c>
      <c r="Q5015" s="75">
        <v>49.9</v>
      </c>
      <c r="R5015" s="73">
        <v>0</v>
      </c>
      <c r="S5015" s="73">
        <v>25.619999999999997</v>
      </c>
    </row>
    <row r="5016" spans="1:19" x14ac:dyDescent="0.35">
      <c r="A5016" s="72">
        <v>41453</v>
      </c>
      <c r="B5016" s="22" t="s">
        <v>104</v>
      </c>
      <c r="C5016" s="72" t="s">
        <v>61</v>
      </c>
      <c r="D5016" s="60">
        <v>3448</v>
      </c>
      <c r="E5016" s="22">
        <v>27</v>
      </c>
      <c r="F5016" s="49" t="s">
        <v>8</v>
      </c>
      <c r="G5016" s="49" t="s">
        <v>5</v>
      </c>
      <c r="H5016" s="73">
        <v>4.95</v>
      </c>
      <c r="I5016" s="73" t="s">
        <v>78</v>
      </c>
      <c r="J5016" s="74">
        <v>0</v>
      </c>
      <c r="K5016" s="73">
        <v>4.95</v>
      </c>
      <c r="L5016" s="73">
        <v>1.82</v>
      </c>
      <c r="M5016" s="22">
        <v>1</v>
      </c>
      <c r="N5016" s="22">
        <v>3018</v>
      </c>
      <c r="O5016" s="22" t="s">
        <v>49</v>
      </c>
      <c r="P5016" s="22" t="s">
        <v>41</v>
      </c>
      <c r="Q5016" s="75">
        <v>4.95</v>
      </c>
      <c r="R5016" s="73">
        <v>0</v>
      </c>
      <c r="S5016" s="73">
        <v>3.13</v>
      </c>
    </row>
    <row r="5017" spans="1:19" x14ac:dyDescent="0.35">
      <c r="A5017" s="72">
        <v>41453</v>
      </c>
      <c r="B5017" s="22" t="s">
        <v>104</v>
      </c>
      <c r="C5017" s="72" t="s">
        <v>61</v>
      </c>
      <c r="D5017" s="60">
        <v>3449</v>
      </c>
      <c r="E5017" s="22">
        <v>45</v>
      </c>
      <c r="F5017" s="49" t="s">
        <v>7</v>
      </c>
      <c r="G5017" s="49" t="s">
        <v>5</v>
      </c>
      <c r="H5017" s="73">
        <v>38.950000000000003</v>
      </c>
      <c r="I5017" s="73" t="s">
        <v>81</v>
      </c>
      <c r="J5017" s="74">
        <v>0</v>
      </c>
      <c r="K5017" s="73">
        <v>38.950000000000003</v>
      </c>
      <c r="L5017" s="73">
        <v>22.33</v>
      </c>
      <c r="M5017" s="22">
        <v>3</v>
      </c>
      <c r="N5017" s="22">
        <v>3019</v>
      </c>
      <c r="O5017" s="22" t="s">
        <v>28</v>
      </c>
      <c r="P5017" s="22" t="s">
        <v>29</v>
      </c>
      <c r="Q5017" s="75">
        <v>116.85000000000001</v>
      </c>
      <c r="R5017" s="73">
        <v>0</v>
      </c>
      <c r="S5017" s="73">
        <v>49.860000000000014</v>
      </c>
    </row>
    <row r="5018" spans="1:19" x14ac:dyDescent="0.35">
      <c r="A5018" s="72">
        <v>41453</v>
      </c>
      <c r="B5018" s="22" t="s">
        <v>104</v>
      </c>
      <c r="C5018" s="72" t="s">
        <v>61</v>
      </c>
      <c r="D5018" s="60">
        <v>3450</v>
      </c>
      <c r="E5018" s="22">
        <v>18</v>
      </c>
      <c r="F5018" s="49" t="s">
        <v>8</v>
      </c>
      <c r="G5018" s="49" t="s">
        <v>5</v>
      </c>
      <c r="H5018" s="73">
        <v>54.95</v>
      </c>
      <c r="I5018" s="73" t="s">
        <v>83</v>
      </c>
      <c r="J5018" s="74">
        <v>0</v>
      </c>
      <c r="K5018" s="73">
        <v>54.95</v>
      </c>
      <c r="L5018" s="73">
        <v>26.65</v>
      </c>
      <c r="M5018" s="22">
        <v>26</v>
      </c>
      <c r="N5018" s="22">
        <v>3017</v>
      </c>
      <c r="O5018" s="22" t="s">
        <v>32</v>
      </c>
      <c r="P5018" s="22" t="s">
        <v>29</v>
      </c>
      <c r="Q5018" s="75">
        <v>1428.7</v>
      </c>
      <c r="R5018" s="73">
        <v>0</v>
      </c>
      <c r="S5018" s="73">
        <v>735.80000000000007</v>
      </c>
    </row>
    <row r="5019" spans="1:19" x14ac:dyDescent="0.35">
      <c r="A5019" s="72">
        <v>41453</v>
      </c>
      <c r="B5019" s="22" t="s">
        <v>104</v>
      </c>
      <c r="C5019" s="72" t="s">
        <v>61</v>
      </c>
      <c r="D5019" s="60">
        <v>3451</v>
      </c>
      <c r="E5019" s="22">
        <v>35</v>
      </c>
      <c r="F5019" s="49" t="s">
        <v>8</v>
      </c>
      <c r="G5019" s="49" t="s">
        <v>5</v>
      </c>
      <c r="H5019" s="73">
        <v>0.95</v>
      </c>
      <c r="I5019" s="73" t="s">
        <v>78</v>
      </c>
      <c r="J5019" s="74">
        <v>0.1</v>
      </c>
      <c r="K5019" s="73">
        <v>0.86</v>
      </c>
      <c r="L5019" s="73">
        <v>0.47</v>
      </c>
      <c r="M5019" s="22">
        <v>13</v>
      </c>
      <c r="N5019" s="22">
        <v>3018</v>
      </c>
      <c r="O5019" s="22" t="s">
        <v>49</v>
      </c>
      <c r="P5019" s="22" t="s">
        <v>41</v>
      </c>
      <c r="Q5019" s="75">
        <v>11.18</v>
      </c>
      <c r="R5019" s="73">
        <v>8.9999999999999969E-2</v>
      </c>
      <c r="S5019" s="73">
        <v>5.07</v>
      </c>
    </row>
    <row r="5020" spans="1:19" x14ac:dyDescent="0.35">
      <c r="A5020" s="72">
        <v>41453</v>
      </c>
      <c r="B5020" s="22" t="s">
        <v>104</v>
      </c>
      <c r="C5020" s="72" t="s">
        <v>61</v>
      </c>
      <c r="D5020" s="60">
        <v>3452</v>
      </c>
      <c r="E5020" s="22">
        <v>42</v>
      </c>
      <c r="F5020" s="49" t="s">
        <v>7</v>
      </c>
      <c r="G5020" s="49" t="s">
        <v>5</v>
      </c>
      <c r="H5020" s="73">
        <v>35.950000000000003</v>
      </c>
      <c r="I5020" s="73" t="s">
        <v>81</v>
      </c>
      <c r="J5020" s="74">
        <v>0.1</v>
      </c>
      <c r="K5020" s="73">
        <v>32.36</v>
      </c>
      <c r="L5020" s="73">
        <v>20.25</v>
      </c>
      <c r="M5020" s="22">
        <v>2</v>
      </c>
      <c r="N5020" s="22">
        <v>3015</v>
      </c>
      <c r="O5020" s="22" t="s">
        <v>37</v>
      </c>
      <c r="P5020" s="22" t="s">
        <v>29</v>
      </c>
      <c r="Q5020" s="75">
        <v>64.72</v>
      </c>
      <c r="R5020" s="73">
        <v>3.5900000000000034</v>
      </c>
      <c r="S5020" s="73">
        <v>24.22</v>
      </c>
    </row>
    <row r="5021" spans="1:19" x14ac:dyDescent="0.35">
      <c r="A5021" s="72">
        <v>41453</v>
      </c>
      <c r="B5021" s="22" t="s">
        <v>104</v>
      </c>
      <c r="C5021" s="72" t="s">
        <v>61</v>
      </c>
      <c r="D5021" s="60">
        <v>3453</v>
      </c>
      <c r="E5021" s="22">
        <v>29</v>
      </c>
      <c r="F5021" s="49" t="s">
        <v>8</v>
      </c>
      <c r="G5021" s="49" t="s">
        <v>5</v>
      </c>
      <c r="H5021" s="73">
        <v>40.950000000000003</v>
      </c>
      <c r="I5021" s="73" t="s">
        <v>82</v>
      </c>
      <c r="J5021" s="74">
        <v>0</v>
      </c>
      <c r="K5021" s="73">
        <v>40.950000000000003</v>
      </c>
      <c r="L5021" s="73">
        <v>15.51</v>
      </c>
      <c r="M5021" s="22">
        <v>3</v>
      </c>
      <c r="N5021" s="22">
        <v>3016</v>
      </c>
      <c r="O5021" s="22" t="s">
        <v>42</v>
      </c>
      <c r="P5021" s="22" t="s">
        <v>29</v>
      </c>
      <c r="Q5021" s="75">
        <v>122.85000000000001</v>
      </c>
      <c r="R5021" s="73">
        <v>0</v>
      </c>
      <c r="S5021" s="73">
        <v>76.320000000000022</v>
      </c>
    </row>
    <row r="5022" spans="1:19" x14ac:dyDescent="0.35">
      <c r="A5022" s="72">
        <v>41454</v>
      </c>
      <c r="B5022" s="22" t="s">
        <v>105</v>
      </c>
      <c r="C5022" s="72" t="s">
        <v>61</v>
      </c>
      <c r="D5022" s="60">
        <v>3454</v>
      </c>
      <c r="E5022" s="22">
        <v>4</v>
      </c>
      <c r="F5022" s="49" t="s">
        <v>10</v>
      </c>
      <c r="G5022" s="49" t="s">
        <v>6</v>
      </c>
      <c r="H5022" s="73">
        <v>73.95</v>
      </c>
      <c r="I5022" s="73" t="s">
        <v>83</v>
      </c>
      <c r="J5022" s="74">
        <v>0</v>
      </c>
      <c r="K5022" s="73">
        <v>73.95</v>
      </c>
      <c r="L5022" s="73">
        <v>38.86</v>
      </c>
      <c r="M5022" s="22">
        <v>1</v>
      </c>
      <c r="N5022" s="22">
        <v>3017</v>
      </c>
      <c r="O5022" s="22" t="s">
        <v>32</v>
      </c>
      <c r="P5022" s="22" t="s">
        <v>29</v>
      </c>
      <c r="Q5022" s="75">
        <v>73.95</v>
      </c>
      <c r="R5022" s="73">
        <v>0</v>
      </c>
      <c r="S5022" s="73">
        <v>35.090000000000003</v>
      </c>
    </row>
    <row r="5023" spans="1:19" x14ac:dyDescent="0.35">
      <c r="A5023" s="72">
        <v>41454</v>
      </c>
      <c r="B5023" s="22" t="s">
        <v>105</v>
      </c>
      <c r="C5023" s="72" t="s">
        <v>61</v>
      </c>
      <c r="D5023" s="60">
        <v>3455</v>
      </c>
      <c r="E5023" s="22">
        <v>32</v>
      </c>
      <c r="F5023" s="49" t="s">
        <v>11</v>
      </c>
      <c r="G5023" s="49" t="s">
        <v>6</v>
      </c>
      <c r="H5023" s="73">
        <v>22.95</v>
      </c>
      <c r="I5023" s="73" t="s">
        <v>80</v>
      </c>
      <c r="J5023" s="74">
        <v>0</v>
      </c>
      <c r="K5023" s="73">
        <v>22.95</v>
      </c>
      <c r="L5023" s="73">
        <v>11.78</v>
      </c>
      <c r="M5023" s="22">
        <v>1</v>
      </c>
      <c r="N5023" s="22">
        <v>3019</v>
      </c>
      <c r="O5023" s="22" t="s">
        <v>28</v>
      </c>
      <c r="P5023" s="22" t="s">
        <v>29</v>
      </c>
      <c r="Q5023" s="75">
        <v>22.95</v>
      </c>
      <c r="R5023" s="73">
        <v>0</v>
      </c>
      <c r="S5023" s="73">
        <v>11.17</v>
      </c>
    </row>
    <row r="5024" spans="1:19" x14ac:dyDescent="0.35">
      <c r="A5024" s="72">
        <v>41454</v>
      </c>
      <c r="B5024" s="22" t="s">
        <v>105</v>
      </c>
      <c r="C5024" s="72" t="s">
        <v>61</v>
      </c>
      <c r="D5024" s="60">
        <v>3455</v>
      </c>
      <c r="E5024" s="22">
        <v>44</v>
      </c>
      <c r="F5024" s="49" t="s">
        <v>11</v>
      </c>
      <c r="G5024" s="49" t="s">
        <v>6</v>
      </c>
      <c r="H5024" s="73">
        <v>38.950000000000003</v>
      </c>
      <c r="I5024" s="73" t="s">
        <v>81</v>
      </c>
      <c r="J5024" s="74">
        <v>0.1</v>
      </c>
      <c r="K5024" s="73">
        <v>35.06</v>
      </c>
      <c r="L5024" s="73">
        <v>24.76</v>
      </c>
      <c r="M5024" s="22">
        <v>36</v>
      </c>
      <c r="N5024" s="22">
        <v>3019</v>
      </c>
      <c r="O5024" s="22" t="s">
        <v>28</v>
      </c>
      <c r="P5024" s="22" t="s">
        <v>29</v>
      </c>
      <c r="Q5024" s="75">
        <v>1262.1600000000001</v>
      </c>
      <c r="R5024" s="73">
        <v>3.8900000000000006</v>
      </c>
      <c r="S5024" s="73">
        <v>370.8</v>
      </c>
    </row>
    <row r="5025" spans="1:19" x14ac:dyDescent="0.35">
      <c r="A5025" s="72">
        <v>41454</v>
      </c>
      <c r="B5025" s="22" t="s">
        <v>105</v>
      </c>
      <c r="C5025" s="72" t="s">
        <v>61</v>
      </c>
      <c r="D5025" s="60">
        <v>3455</v>
      </c>
      <c r="E5025" s="22">
        <v>15</v>
      </c>
      <c r="F5025" s="49" t="s">
        <v>11</v>
      </c>
      <c r="G5025" s="49" t="s">
        <v>6</v>
      </c>
      <c r="H5025" s="73">
        <v>28.95</v>
      </c>
      <c r="I5025" s="73" t="s">
        <v>80</v>
      </c>
      <c r="J5025" s="74">
        <v>0</v>
      </c>
      <c r="K5025" s="73">
        <v>28.95</v>
      </c>
      <c r="L5025" s="73">
        <v>17.53</v>
      </c>
      <c r="M5025" s="22">
        <v>37</v>
      </c>
      <c r="N5025" s="22">
        <v>3019</v>
      </c>
      <c r="O5025" s="22" t="s">
        <v>28</v>
      </c>
      <c r="P5025" s="22" t="s">
        <v>29</v>
      </c>
      <c r="Q5025" s="75">
        <v>1071.1499999999999</v>
      </c>
      <c r="R5025" s="73">
        <v>0</v>
      </c>
      <c r="S5025" s="73">
        <v>422.53999999999991</v>
      </c>
    </row>
    <row r="5026" spans="1:19" x14ac:dyDescent="0.35">
      <c r="A5026" s="72">
        <v>41454</v>
      </c>
      <c r="B5026" s="22" t="s">
        <v>105</v>
      </c>
      <c r="C5026" s="72" t="s">
        <v>61</v>
      </c>
      <c r="D5026" s="60">
        <v>3455</v>
      </c>
      <c r="E5026" s="22">
        <v>31</v>
      </c>
      <c r="F5026" s="49" t="s">
        <v>11</v>
      </c>
      <c r="G5026" s="49" t="s">
        <v>6</v>
      </c>
      <c r="H5026" s="73">
        <v>0.95</v>
      </c>
      <c r="I5026" s="73" t="s">
        <v>78</v>
      </c>
      <c r="J5026" s="74">
        <v>0.1</v>
      </c>
      <c r="K5026" s="73">
        <v>0.86</v>
      </c>
      <c r="L5026" s="73">
        <v>0.34</v>
      </c>
      <c r="M5026" s="22">
        <v>20</v>
      </c>
      <c r="N5026" s="22">
        <v>3019</v>
      </c>
      <c r="O5026" s="22" t="s">
        <v>28</v>
      </c>
      <c r="P5026" s="22" t="s">
        <v>29</v>
      </c>
      <c r="Q5026" s="75">
        <v>17.2</v>
      </c>
      <c r="R5026" s="73">
        <v>8.9999999999999969E-2</v>
      </c>
      <c r="S5026" s="73">
        <v>10.4</v>
      </c>
    </row>
    <row r="5027" spans="1:19" x14ac:dyDescent="0.35">
      <c r="A5027" s="72">
        <v>41454</v>
      </c>
      <c r="B5027" s="22" t="s">
        <v>105</v>
      </c>
      <c r="C5027" s="72" t="s">
        <v>61</v>
      </c>
      <c r="D5027" s="60">
        <v>3455</v>
      </c>
      <c r="E5027" s="22">
        <v>31</v>
      </c>
      <c r="F5027" s="49" t="s">
        <v>11</v>
      </c>
      <c r="G5027" s="49" t="s">
        <v>6</v>
      </c>
      <c r="H5027" s="73">
        <v>0.95</v>
      </c>
      <c r="I5027" s="73" t="s">
        <v>78</v>
      </c>
      <c r="J5027" s="74">
        <v>0</v>
      </c>
      <c r="K5027" s="73">
        <v>0.95</v>
      </c>
      <c r="L5027" s="73">
        <v>0.34</v>
      </c>
      <c r="M5027" s="22">
        <v>15</v>
      </c>
      <c r="N5027" s="22">
        <v>3019</v>
      </c>
      <c r="O5027" s="22" t="s">
        <v>28</v>
      </c>
      <c r="P5027" s="22" t="s">
        <v>29</v>
      </c>
      <c r="Q5027" s="75">
        <v>14.25</v>
      </c>
      <c r="R5027" s="73">
        <v>0</v>
      </c>
      <c r="S5027" s="73">
        <v>9.1499999999999986</v>
      </c>
    </row>
    <row r="5028" spans="1:19" x14ac:dyDescent="0.35">
      <c r="A5028" s="72">
        <v>41454</v>
      </c>
      <c r="B5028" s="22" t="s">
        <v>105</v>
      </c>
      <c r="C5028" s="72" t="s">
        <v>61</v>
      </c>
      <c r="D5028" s="60">
        <v>3456</v>
      </c>
      <c r="E5028" s="22">
        <v>35</v>
      </c>
      <c r="F5028" s="49" t="s">
        <v>10</v>
      </c>
      <c r="G5028" s="49" t="s">
        <v>6</v>
      </c>
      <c r="H5028" s="73">
        <v>0.95</v>
      </c>
      <c r="I5028" s="73" t="s">
        <v>78</v>
      </c>
      <c r="J5028" s="74">
        <v>0.1</v>
      </c>
      <c r="K5028" s="73">
        <v>0.86</v>
      </c>
      <c r="L5028" s="73">
        <v>0.47</v>
      </c>
      <c r="M5028" s="22">
        <v>15</v>
      </c>
      <c r="N5028" s="22">
        <v>3031</v>
      </c>
      <c r="O5028" s="22" t="s">
        <v>48</v>
      </c>
      <c r="P5028" s="22" t="s">
        <v>23</v>
      </c>
      <c r="Q5028" s="75">
        <v>12.9</v>
      </c>
      <c r="R5028" s="73">
        <v>8.9999999999999969E-2</v>
      </c>
      <c r="S5028" s="73">
        <v>5.8500000000000005</v>
      </c>
    </row>
    <row r="5029" spans="1:19" x14ac:dyDescent="0.35">
      <c r="A5029" s="72">
        <v>41454</v>
      </c>
      <c r="B5029" s="22" t="s">
        <v>105</v>
      </c>
      <c r="C5029" s="72" t="s">
        <v>61</v>
      </c>
      <c r="D5029" s="60">
        <v>3457</v>
      </c>
      <c r="E5029" s="22">
        <v>40</v>
      </c>
      <c r="F5029" s="49" t="s">
        <v>11</v>
      </c>
      <c r="G5029" s="49" t="s">
        <v>6</v>
      </c>
      <c r="H5029" s="73">
        <v>16.95</v>
      </c>
      <c r="I5029" s="73" t="s">
        <v>79</v>
      </c>
      <c r="J5029" s="74">
        <v>0.1</v>
      </c>
      <c r="K5029" s="73">
        <v>15.26</v>
      </c>
      <c r="L5029" s="73">
        <v>6.53</v>
      </c>
      <c r="M5029" s="22">
        <v>11</v>
      </c>
      <c r="N5029" s="22">
        <v>3033</v>
      </c>
      <c r="O5029" s="22" t="s">
        <v>22</v>
      </c>
      <c r="P5029" s="22" t="s">
        <v>23</v>
      </c>
      <c r="Q5029" s="75">
        <v>167.85999999999999</v>
      </c>
      <c r="R5029" s="73">
        <v>1.6899999999999995</v>
      </c>
      <c r="S5029" s="73">
        <v>96.03</v>
      </c>
    </row>
    <row r="5030" spans="1:19" x14ac:dyDescent="0.35">
      <c r="A5030" s="72">
        <v>41454</v>
      </c>
      <c r="B5030" s="22" t="s">
        <v>105</v>
      </c>
      <c r="C5030" s="72" t="s">
        <v>61</v>
      </c>
      <c r="D5030" s="60">
        <v>3458</v>
      </c>
      <c r="E5030" s="22">
        <v>28</v>
      </c>
      <c r="F5030" s="49" t="s">
        <v>10</v>
      </c>
      <c r="G5030" s="49" t="s">
        <v>6</v>
      </c>
      <c r="H5030" s="73">
        <v>0.95</v>
      </c>
      <c r="I5030" s="73" t="s">
        <v>78</v>
      </c>
      <c r="J5030" s="74">
        <v>0</v>
      </c>
      <c r="K5030" s="73">
        <v>0.95</v>
      </c>
      <c r="L5030" s="73">
        <v>0.5</v>
      </c>
      <c r="M5030" s="22">
        <v>14</v>
      </c>
      <c r="N5030" s="22">
        <v>3017</v>
      </c>
      <c r="O5030" s="22" t="s">
        <v>32</v>
      </c>
      <c r="P5030" s="22" t="s">
        <v>29</v>
      </c>
      <c r="Q5030" s="75">
        <v>13.299999999999999</v>
      </c>
      <c r="R5030" s="73">
        <v>0</v>
      </c>
      <c r="S5030" s="73">
        <v>6.2999999999999989</v>
      </c>
    </row>
    <row r="5031" spans="1:19" x14ac:dyDescent="0.35">
      <c r="A5031" s="72">
        <v>41454</v>
      </c>
      <c r="B5031" s="22" t="s">
        <v>105</v>
      </c>
      <c r="C5031" s="72" t="s">
        <v>61</v>
      </c>
      <c r="D5031" s="60">
        <v>3458</v>
      </c>
      <c r="E5031" s="22">
        <v>26</v>
      </c>
      <c r="F5031" s="49" t="s">
        <v>10</v>
      </c>
      <c r="G5031" s="49" t="s">
        <v>6</v>
      </c>
      <c r="H5031" s="73">
        <v>0.95</v>
      </c>
      <c r="I5031" s="73" t="s">
        <v>78</v>
      </c>
      <c r="J5031" s="74">
        <v>0</v>
      </c>
      <c r="K5031" s="73">
        <v>0.95</v>
      </c>
      <c r="L5031" s="73">
        <v>0.42</v>
      </c>
      <c r="M5031" s="22">
        <v>6</v>
      </c>
      <c r="N5031" s="22">
        <v>3017</v>
      </c>
      <c r="O5031" s="22" t="s">
        <v>32</v>
      </c>
      <c r="P5031" s="22" t="s">
        <v>29</v>
      </c>
      <c r="Q5031" s="75">
        <v>5.6999999999999993</v>
      </c>
      <c r="R5031" s="73">
        <v>0</v>
      </c>
      <c r="S5031" s="73">
        <v>3.18</v>
      </c>
    </row>
    <row r="5032" spans="1:19" x14ac:dyDescent="0.35">
      <c r="A5032" s="72">
        <v>41454</v>
      </c>
      <c r="B5032" s="22" t="s">
        <v>105</v>
      </c>
      <c r="C5032" s="72" t="s">
        <v>61</v>
      </c>
      <c r="D5032" s="60">
        <v>3458</v>
      </c>
      <c r="E5032" s="22">
        <v>7</v>
      </c>
      <c r="F5032" s="49" t="s">
        <v>10</v>
      </c>
      <c r="G5032" s="49" t="s">
        <v>6</v>
      </c>
      <c r="H5032" s="73">
        <v>20.95</v>
      </c>
      <c r="I5032" s="73" t="s">
        <v>80</v>
      </c>
      <c r="J5032" s="74">
        <v>0</v>
      </c>
      <c r="K5032" s="73">
        <v>20.95</v>
      </c>
      <c r="L5032" s="73">
        <v>10.039999999999999</v>
      </c>
      <c r="M5032" s="22">
        <v>17</v>
      </c>
      <c r="N5032" s="22">
        <v>3017</v>
      </c>
      <c r="O5032" s="22" t="s">
        <v>32</v>
      </c>
      <c r="P5032" s="22" t="s">
        <v>29</v>
      </c>
      <c r="Q5032" s="75">
        <v>356.15</v>
      </c>
      <c r="R5032" s="73">
        <v>0</v>
      </c>
      <c r="S5032" s="73">
        <v>185.47</v>
      </c>
    </row>
    <row r="5033" spans="1:19" x14ac:dyDescent="0.35">
      <c r="A5033" s="72">
        <v>41454</v>
      </c>
      <c r="B5033" s="22" t="s">
        <v>105</v>
      </c>
      <c r="C5033" s="72" t="s">
        <v>61</v>
      </c>
      <c r="D5033" s="60">
        <v>3458</v>
      </c>
      <c r="E5033" s="22">
        <v>38</v>
      </c>
      <c r="F5033" s="49" t="s">
        <v>10</v>
      </c>
      <c r="G5033" s="49" t="s">
        <v>6</v>
      </c>
      <c r="H5033" s="73">
        <v>24.95</v>
      </c>
      <c r="I5033" s="73" t="s">
        <v>80</v>
      </c>
      <c r="J5033" s="74">
        <v>0</v>
      </c>
      <c r="K5033" s="73">
        <v>24.95</v>
      </c>
      <c r="L5033" s="73">
        <v>11.48</v>
      </c>
      <c r="M5033" s="22">
        <v>2</v>
      </c>
      <c r="N5033" s="22">
        <v>3017</v>
      </c>
      <c r="O5033" s="22" t="s">
        <v>32</v>
      </c>
      <c r="P5033" s="22" t="s">
        <v>29</v>
      </c>
      <c r="Q5033" s="75">
        <v>49.9</v>
      </c>
      <c r="R5033" s="73">
        <v>0</v>
      </c>
      <c r="S5033" s="73">
        <v>26.939999999999998</v>
      </c>
    </row>
    <row r="5034" spans="1:19" x14ac:dyDescent="0.35">
      <c r="A5034" s="72">
        <v>41454</v>
      </c>
      <c r="B5034" s="22" t="s">
        <v>105</v>
      </c>
      <c r="C5034" s="72" t="s">
        <v>61</v>
      </c>
      <c r="D5034" s="60">
        <v>3458</v>
      </c>
      <c r="E5034" s="22">
        <v>1</v>
      </c>
      <c r="F5034" s="49" t="s">
        <v>10</v>
      </c>
      <c r="G5034" s="49" t="s">
        <v>6</v>
      </c>
      <c r="H5034" s="73">
        <v>43.95</v>
      </c>
      <c r="I5034" s="73" t="s">
        <v>82</v>
      </c>
      <c r="J5034" s="74">
        <v>0</v>
      </c>
      <c r="K5034" s="73">
        <v>43.95</v>
      </c>
      <c r="L5034" s="73">
        <v>25.6</v>
      </c>
      <c r="M5034" s="22">
        <v>15</v>
      </c>
      <c r="N5034" s="22">
        <v>3017</v>
      </c>
      <c r="O5034" s="22" t="s">
        <v>32</v>
      </c>
      <c r="P5034" s="22" t="s">
        <v>29</v>
      </c>
      <c r="Q5034" s="75">
        <v>659.25</v>
      </c>
      <c r="R5034" s="73">
        <v>0</v>
      </c>
      <c r="S5034" s="73">
        <v>275.25</v>
      </c>
    </row>
    <row r="5035" spans="1:19" x14ac:dyDescent="0.35">
      <c r="A5035" s="72">
        <v>41454</v>
      </c>
      <c r="B5035" s="22" t="s">
        <v>105</v>
      </c>
      <c r="C5035" s="72" t="s">
        <v>61</v>
      </c>
      <c r="D5035" s="60">
        <v>3459</v>
      </c>
      <c r="E5035" s="22">
        <v>15</v>
      </c>
      <c r="F5035" s="49" t="s">
        <v>11</v>
      </c>
      <c r="G5035" s="49" t="s">
        <v>6</v>
      </c>
      <c r="H5035" s="73">
        <v>28.95</v>
      </c>
      <c r="I5035" s="73" t="s">
        <v>80</v>
      </c>
      <c r="J5035" s="74">
        <v>0</v>
      </c>
      <c r="K5035" s="73">
        <v>28.95</v>
      </c>
      <c r="L5035" s="73">
        <v>17.53</v>
      </c>
      <c r="M5035" s="22">
        <v>15</v>
      </c>
      <c r="N5035" s="22">
        <v>3032</v>
      </c>
      <c r="O5035" s="22" t="s">
        <v>30</v>
      </c>
      <c r="P5035" s="22" t="s">
        <v>31</v>
      </c>
      <c r="Q5035" s="75">
        <v>434.25</v>
      </c>
      <c r="R5035" s="73">
        <v>0</v>
      </c>
      <c r="S5035" s="73">
        <v>171.29999999999998</v>
      </c>
    </row>
    <row r="5036" spans="1:19" x14ac:dyDescent="0.35">
      <c r="A5036" s="72">
        <v>41454</v>
      </c>
      <c r="B5036" s="22" t="s">
        <v>105</v>
      </c>
      <c r="C5036" s="72" t="s">
        <v>61</v>
      </c>
      <c r="D5036" s="60">
        <v>3460</v>
      </c>
      <c r="E5036" s="22">
        <v>7</v>
      </c>
      <c r="F5036" s="49" t="s">
        <v>10</v>
      </c>
      <c r="G5036" s="49" t="s">
        <v>6</v>
      </c>
      <c r="H5036" s="73">
        <v>20.95</v>
      </c>
      <c r="I5036" s="73" t="s">
        <v>80</v>
      </c>
      <c r="J5036" s="74">
        <v>0</v>
      </c>
      <c r="K5036" s="73">
        <v>20.95</v>
      </c>
      <c r="L5036" s="73">
        <v>10.039999999999999</v>
      </c>
      <c r="M5036" s="22">
        <v>11</v>
      </c>
      <c r="N5036" s="22">
        <v>3013</v>
      </c>
      <c r="O5036" s="22" t="s">
        <v>33</v>
      </c>
      <c r="P5036" s="22" t="s">
        <v>34</v>
      </c>
      <c r="Q5036" s="75">
        <v>230.45</v>
      </c>
      <c r="R5036" s="73">
        <v>0</v>
      </c>
      <c r="S5036" s="73">
        <v>120.01</v>
      </c>
    </row>
    <row r="5037" spans="1:19" x14ac:dyDescent="0.35">
      <c r="A5037" s="72">
        <v>41454</v>
      </c>
      <c r="B5037" s="22" t="s">
        <v>105</v>
      </c>
      <c r="C5037" s="72" t="s">
        <v>61</v>
      </c>
      <c r="D5037" s="60">
        <v>3461</v>
      </c>
      <c r="E5037" s="22">
        <v>38</v>
      </c>
      <c r="F5037" s="49" t="s">
        <v>11</v>
      </c>
      <c r="G5037" s="49" t="s">
        <v>6</v>
      </c>
      <c r="H5037" s="73">
        <v>24.95</v>
      </c>
      <c r="I5037" s="73" t="s">
        <v>80</v>
      </c>
      <c r="J5037" s="74">
        <v>0</v>
      </c>
      <c r="K5037" s="73">
        <v>24.95</v>
      </c>
      <c r="L5037" s="73">
        <v>11.48</v>
      </c>
      <c r="M5037" s="22">
        <v>1</v>
      </c>
      <c r="N5037" s="22">
        <v>3019</v>
      </c>
      <c r="O5037" s="22" t="s">
        <v>28</v>
      </c>
      <c r="P5037" s="22" t="s">
        <v>29</v>
      </c>
      <c r="Q5037" s="75">
        <v>24.95</v>
      </c>
      <c r="R5037" s="73">
        <v>0</v>
      </c>
      <c r="S5037" s="73">
        <v>13.469999999999999</v>
      </c>
    </row>
    <row r="5038" spans="1:19" x14ac:dyDescent="0.35">
      <c r="A5038" s="72">
        <v>41454</v>
      </c>
      <c r="B5038" s="22" t="s">
        <v>105</v>
      </c>
      <c r="C5038" s="72" t="s">
        <v>61</v>
      </c>
      <c r="D5038" s="60">
        <v>3461</v>
      </c>
      <c r="E5038" s="22">
        <v>45</v>
      </c>
      <c r="F5038" s="49" t="s">
        <v>11</v>
      </c>
      <c r="G5038" s="49" t="s">
        <v>6</v>
      </c>
      <c r="H5038" s="73">
        <v>38.950000000000003</v>
      </c>
      <c r="I5038" s="73" t="s">
        <v>81</v>
      </c>
      <c r="J5038" s="74">
        <v>0</v>
      </c>
      <c r="K5038" s="73">
        <v>38.950000000000003</v>
      </c>
      <c r="L5038" s="73">
        <v>22.33</v>
      </c>
      <c r="M5038" s="22">
        <v>5</v>
      </c>
      <c r="N5038" s="22">
        <v>3019</v>
      </c>
      <c r="O5038" s="22" t="s">
        <v>28</v>
      </c>
      <c r="P5038" s="22" t="s">
        <v>29</v>
      </c>
      <c r="Q5038" s="75">
        <v>194.75</v>
      </c>
      <c r="R5038" s="73">
        <v>0</v>
      </c>
      <c r="S5038" s="73">
        <v>83.100000000000023</v>
      </c>
    </row>
    <row r="5039" spans="1:19" x14ac:dyDescent="0.35">
      <c r="A5039" s="72">
        <v>41454</v>
      </c>
      <c r="B5039" s="22" t="s">
        <v>105</v>
      </c>
      <c r="C5039" s="72" t="s">
        <v>61</v>
      </c>
      <c r="D5039" s="60">
        <v>3462</v>
      </c>
      <c r="E5039" s="22">
        <v>45</v>
      </c>
      <c r="F5039" s="49" t="s">
        <v>10</v>
      </c>
      <c r="G5039" s="49" t="s">
        <v>6</v>
      </c>
      <c r="H5039" s="73">
        <v>38.950000000000003</v>
      </c>
      <c r="I5039" s="73" t="s">
        <v>81</v>
      </c>
      <c r="J5039" s="74">
        <v>0</v>
      </c>
      <c r="K5039" s="73">
        <v>38.950000000000003</v>
      </c>
      <c r="L5039" s="73">
        <v>22.33</v>
      </c>
      <c r="M5039" s="22">
        <v>2</v>
      </c>
      <c r="N5039" s="22">
        <v>3031</v>
      </c>
      <c r="O5039" s="22" t="s">
        <v>48</v>
      </c>
      <c r="P5039" s="22" t="s">
        <v>23</v>
      </c>
      <c r="Q5039" s="75">
        <v>77.900000000000006</v>
      </c>
      <c r="R5039" s="73">
        <v>0</v>
      </c>
      <c r="S5039" s="73">
        <v>33.240000000000009</v>
      </c>
    </row>
    <row r="5040" spans="1:19" x14ac:dyDescent="0.35">
      <c r="A5040" s="72">
        <v>41454</v>
      </c>
      <c r="B5040" s="22" t="s">
        <v>105</v>
      </c>
      <c r="C5040" s="72" t="s">
        <v>61</v>
      </c>
      <c r="D5040" s="60">
        <v>3463</v>
      </c>
      <c r="E5040" s="22">
        <v>18</v>
      </c>
      <c r="F5040" s="49" t="s">
        <v>10</v>
      </c>
      <c r="G5040" s="49" t="s">
        <v>6</v>
      </c>
      <c r="H5040" s="73">
        <v>54.95</v>
      </c>
      <c r="I5040" s="73" t="s">
        <v>83</v>
      </c>
      <c r="J5040" s="74">
        <v>0</v>
      </c>
      <c r="K5040" s="73">
        <v>54.95</v>
      </c>
      <c r="L5040" s="73">
        <v>26.65</v>
      </c>
      <c r="M5040" s="22">
        <v>31</v>
      </c>
      <c r="N5040" s="22">
        <v>3017</v>
      </c>
      <c r="O5040" s="22" t="s">
        <v>32</v>
      </c>
      <c r="P5040" s="22" t="s">
        <v>29</v>
      </c>
      <c r="Q5040" s="75">
        <v>1703.45</v>
      </c>
      <c r="R5040" s="73">
        <v>0</v>
      </c>
      <c r="S5040" s="73">
        <v>877.30000000000018</v>
      </c>
    </row>
    <row r="5041" spans="1:19" x14ac:dyDescent="0.35">
      <c r="A5041" s="72">
        <v>41454</v>
      </c>
      <c r="B5041" s="22" t="s">
        <v>105</v>
      </c>
      <c r="C5041" s="72" t="s">
        <v>61</v>
      </c>
      <c r="D5041" s="60">
        <v>3464</v>
      </c>
      <c r="E5041" s="22">
        <v>7</v>
      </c>
      <c r="F5041" s="49" t="s">
        <v>10</v>
      </c>
      <c r="G5041" s="49" t="s">
        <v>6</v>
      </c>
      <c r="H5041" s="73">
        <v>20.95</v>
      </c>
      <c r="I5041" s="73" t="s">
        <v>80</v>
      </c>
      <c r="J5041" s="74">
        <v>0.1</v>
      </c>
      <c r="K5041" s="73">
        <v>18.86</v>
      </c>
      <c r="L5041" s="73">
        <v>10.039999999999999</v>
      </c>
      <c r="M5041" s="22">
        <v>29</v>
      </c>
      <c r="N5041" s="22">
        <v>3027</v>
      </c>
      <c r="O5041" s="22" t="s">
        <v>50</v>
      </c>
      <c r="P5041" s="22" t="s">
        <v>23</v>
      </c>
      <c r="Q5041" s="75">
        <v>546.93999999999994</v>
      </c>
      <c r="R5041" s="73">
        <v>2.09</v>
      </c>
      <c r="S5041" s="73">
        <v>255.78</v>
      </c>
    </row>
    <row r="5042" spans="1:19" x14ac:dyDescent="0.35">
      <c r="A5042" s="72">
        <v>41454</v>
      </c>
      <c r="B5042" s="22" t="s">
        <v>105</v>
      </c>
      <c r="C5042" s="72" t="s">
        <v>61</v>
      </c>
      <c r="D5042" s="60">
        <v>3465</v>
      </c>
      <c r="E5042" s="22">
        <v>15</v>
      </c>
      <c r="F5042" s="49" t="s">
        <v>11</v>
      </c>
      <c r="G5042" s="49" t="s">
        <v>6</v>
      </c>
      <c r="H5042" s="73">
        <v>28.95</v>
      </c>
      <c r="I5042" s="73" t="s">
        <v>80</v>
      </c>
      <c r="J5042" s="74">
        <v>0</v>
      </c>
      <c r="K5042" s="73">
        <v>28.95</v>
      </c>
      <c r="L5042" s="73">
        <v>17.53</v>
      </c>
      <c r="M5042" s="22">
        <v>10</v>
      </c>
      <c r="N5042" s="22">
        <v>3014</v>
      </c>
      <c r="O5042" s="22" t="s">
        <v>24</v>
      </c>
      <c r="P5042" s="22" t="s">
        <v>25</v>
      </c>
      <c r="Q5042" s="75">
        <v>289.5</v>
      </c>
      <c r="R5042" s="73">
        <v>0</v>
      </c>
      <c r="S5042" s="73">
        <v>114.19999999999999</v>
      </c>
    </row>
    <row r="5043" spans="1:19" x14ac:dyDescent="0.35">
      <c r="A5043" s="72">
        <v>41454</v>
      </c>
      <c r="B5043" s="22" t="s">
        <v>105</v>
      </c>
      <c r="C5043" s="72" t="s">
        <v>61</v>
      </c>
      <c r="D5043" s="60">
        <v>3466</v>
      </c>
      <c r="E5043" s="22">
        <v>4</v>
      </c>
      <c r="F5043" s="49" t="s">
        <v>10</v>
      </c>
      <c r="G5043" s="49" t="s">
        <v>6</v>
      </c>
      <c r="H5043" s="73">
        <v>73.95</v>
      </c>
      <c r="I5043" s="73" t="s">
        <v>83</v>
      </c>
      <c r="J5043" s="74">
        <v>0.2</v>
      </c>
      <c r="K5043" s="73">
        <v>59.16</v>
      </c>
      <c r="L5043" s="73">
        <v>38.86</v>
      </c>
      <c r="M5043" s="22">
        <v>1</v>
      </c>
      <c r="N5043" s="22">
        <v>3028</v>
      </c>
      <c r="O5043" s="22" t="s">
        <v>39</v>
      </c>
      <c r="P5043" s="22" t="s">
        <v>27</v>
      </c>
      <c r="Q5043" s="75">
        <v>59.16</v>
      </c>
      <c r="R5043" s="73">
        <v>14.790000000000006</v>
      </c>
      <c r="S5043" s="73">
        <v>20.299999999999997</v>
      </c>
    </row>
    <row r="5044" spans="1:19" x14ac:dyDescent="0.35">
      <c r="A5044" s="72">
        <v>41454</v>
      </c>
      <c r="B5044" s="22" t="s">
        <v>105</v>
      </c>
      <c r="C5044" s="72" t="s">
        <v>61</v>
      </c>
      <c r="D5044" s="60">
        <v>3466</v>
      </c>
      <c r="E5044" s="22">
        <v>20</v>
      </c>
      <c r="F5044" s="49" t="s">
        <v>10</v>
      </c>
      <c r="G5044" s="49" t="s">
        <v>6</v>
      </c>
      <c r="H5044" s="73">
        <v>16.95</v>
      </c>
      <c r="I5044" s="73" t="s">
        <v>79</v>
      </c>
      <c r="J5044" s="74">
        <v>0</v>
      </c>
      <c r="K5044" s="73">
        <v>16.95</v>
      </c>
      <c r="L5044" s="73">
        <v>6.76</v>
      </c>
      <c r="M5044" s="22">
        <v>30</v>
      </c>
      <c r="N5044" s="22">
        <v>3028</v>
      </c>
      <c r="O5044" s="22" t="s">
        <v>39</v>
      </c>
      <c r="P5044" s="22" t="s">
        <v>27</v>
      </c>
      <c r="Q5044" s="75">
        <v>508.5</v>
      </c>
      <c r="R5044" s="73">
        <v>0</v>
      </c>
      <c r="S5044" s="73">
        <v>305.7</v>
      </c>
    </row>
    <row r="5045" spans="1:19" x14ac:dyDescent="0.35">
      <c r="A5045" s="72">
        <v>41454</v>
      </c>
      <c r="B5045" s="22" t="s">
        <v>105</v>
      </c>
      <c r="C5045" s="72" t="s">
        <v>61</v>
      </c>
      <c r="D5045" s="60">
        <v>3467</v>
      </c>
      <c r="E5045" s="22">
        <v>46</v>
      </c>
      <c r="F5045" s="49" t="s">
        <v>11</v>
      </c>
      <c r="G5045" s="49" t="s">
        <v>6</v>
      </c>
      <c r="H5045" s="73">
        <v>55.95</v>
      </c>
      <c r="I5045" s="73" t="s">
        <v>83</v>
      </c>
      <c r="J5045" s="74">
        <v>0</v>
      </c>
      <c r="K5045" s="73">
        <v>55.95</v>
      </c>
      <c r="L5045" s="73">
        <v>32.47</v>
      </c>
      <c r="M5045" s="22">
        <v>17</v>
      </c>
      <c r="N5045" s="22">
        <v>3014</v>
      </c>
      <c r="O5045" s="22" t="s">
        <v>24</v>
      </c>
      <c r="P5045" s="22" t="s">
        <v>25</v>
      </c>
      <c r="Q5045" s="75">
        <v>951.15000000000009</v>
      </c>
      <c r="R5045" s="73">
        <v>0</v>
      </c>
      <c r="S5045" s="73">
        <v>399.16000000000008</v>
      </c>
    </row>
    <row r="5046" spans="1:19" x14ac:dyDescent="0.35">
      <c r="A5046" s="72">
        <v>41454</v>
      </c>
      <c r="B5046" s="22" t="s">
        <v>105</v>
      </c>
      <c r="C5046" s="72" t="s">
        <v>61</v>
      </c>
      <c r="D5046" s="60">
        <v>3467</v>
      </c>
      <c r="E5046" s="22">
        <v>46</v>
      </c>
      <c r="F5046" s="49" t="s">
        <v>11</v>
      </c>
      <c r="G5046" s="49" t="s">
        <v>6</v>
      </c>
      <c r="H5046" s="73">
        <v>55.95</v>
      </c>
      <c r="I5046" s="73" t="s">
        <v>83</v>
      </c>
      <c r="J5046" s="74">
        <v>0</v>
      </c>
      <c r="K5046" s="73">
        <v>55.95</v>
      </c>
      <c r="L5046" s="73">
        <v>32.47</v>
      </c>
      <c r="M5046" s="22">
        <v>38</v>
      </c>
      <c r="N5046" s="22">
        <v>3014</v>
      </c>
      <c r="O5046" s="22" t="s">
        <v>24</v>
      </c>
      <c r="P5046" s="22" t="s">
        <v>25</v>
      </c>
      <c r="Q5046" s="75">
        <v>2126.1</v>
      </c>
      <c r="R5046" s="73">
        <v>0</v>
      </c>
      <c r="S5046" s="73">
        <v>892.24000000000012</v>
      </c>
    </row>
    <row r="5047" spans="1:19" x14ac:dyDescent="0.35">
      <c r="A5047" s="72">
        <v>41454</v>
      </c>
      <c r="B5047" s="22" t="s">
        <v>105</v>
      </c>
      <c r="C5047" s="72" t="s">
        <v>61</v>
      </c>
      <c r="D5047" s="60">
        <v>3468</v>
      </c>
      <c r="E5047" s="22">
        <v>1</v>
      </c>
      <c r="F5047" s="49" t="s">
        <v>11</v>
      </c>
      <c r="G5047" s="49" t="s">
        <v>6</v>
      </c>
      <c r="H5047" s="73">
        <v>43.95</v>
      </c>
      <c r="I5047" s="73" t="s">
        <v>82</v>
      </c>
      <c r="J5047" s="74">
        <v>0</v>
      </c>
      <c r="K5047" s="73">
        <v>43.95</v>
      </c>
      <c r="L5047" s="73">
        <v>25.6</v>
      </c>
      <c r="M5047" s="22">
        <v>7</v>
      </c>
      <c r="N5047" s="22">
        <v>3010</v>
      </c>
      <c r="O5047" s="22" t="s">
        <v>45</v>
      </c>
      <c r="P5047" s="22" t="s">
        <v>44</v>
      </c>
      <c r="Q5047" s="75">
        <v>307.65000000000003</v>
      </c>
      <c r="R5047" s="73">
        <v>0</v>
      </c>
      <c r="S5047" s="73">
        <v>128.45000000000002</v>
      </c>
    </row>
    <row r="5048" spans="1:19" x14ac:dyDescent="0.35">
      <c r="A5048" s="72">
        <v>41454</v>
      </c>
      <c r="B5048" s="22" t="s">
        <v>105</v>
      </c>
      <c r="C5048" s="72" t="s">
        <v>61</v>
      </c>
      <c r="D5048" s="60">
        <v>3469</v>
      </c>
      <c r="E5048" s="22">
        <v>25</v>
      </c>
      <c r="F5048" s="49" t="s">
        <v>10</v>
      </c>
      <c r="G5048" s="49" t="s">
        <v>6</v>
      </c>
      <c r="H5048" s="73">
        <v>0.95</v>
      </c>
      <c r="I5048" s="73" t="s">
        <v>78</v>
      </c>
      <c r="J5048" s="74">
        <v>0</v>
      </c>
      <c r="K5048" s="73">
        <v>0.95</v>
      </c>
      <c r="L5048" s="73">
        <v>0.35</v>
      </c>
      <c r="M5048" s="22">
        <v>32</v>
      </c>
      <c r="N5048" s="22">
        <v>3032</v>
      </c>
      <c r="O5048" s="22" t="s">
        <v>30</v>
      </c>
      <c r="P5048" s="22" t="s">
        <v>31</v>
      </c>
      <c r="Q5048" s="75">
        <v>30.4</v>
      </c>
      <c r="R5048" s="73">
        <v>0</v>
      </c>
      <c r="S5048" s="73">
        <v>19.2</v>
      </c>
    </row>
    <row r="5049" spans="1:19" x14ac:dyDescent="0.35">
      <c r="A5049" s="72">
        <v>41454</v>
      </c>
      <c r="B5049" s="22" t="s">
        <v>105</v>
      </c>
      <c r="C5049" s="72" t="s">
        <v>61</v>
      </c>
      <c r="D5049" s="60">
        <v>3469</v>
      </c>
      <c r="E5049" s="22">
        <v>46</v>
      </c>
      <c r="F5049" s="49" t="s">
        <v>10</v>
      </c>
      <c r="G5049" s="49" t="s">
        <v>6</v>
      </c>
      <c r="H5049" s="73">
        <v>55.95</v>
      </c>
      <c r="I5049" s="73" t="s">
        <v>83</v>
      </c>
      <c r="J5049" s="74">
        <v>0</v>
      </c>
      <c r="K5049" s="73">
        <v>55.95</v>
      </c>
      <c r="L5049" s="73">
        <v>32.47</v>
      </c>
      <c r="M5049" s="22">
        <v>8</v>
      </c>
      <c r="N5049" s="22">
        <v>3032</v>
      </c>
      <c r="O5049" s="22" t="s">
        <v>30</v>
      </c>
      <c r="P5049" s="22" t="s">
        <v>31</v>
      </c>
      <c r="Q5049" s="75">
        <v>447.6</v>
      </c>
      <c r="R5049" s="73">
        <v>0</v>
      </c>
      <c r="S5049" s="73">
        <v>187.84000000000003</v>
      </c>
    </row>
    <row r="5050" spans="1:19" x14ac:dyDescent="0.35">
      <c r="A5050" s="72">
        <v>41454</v>
      </c>
      <c r="B5050" s="22" t="s">
        <v>105</v>
      </c>
      <c r="C5050" s="72" t="s">
        <v>61</v>
      </c>
      <c r="D5050" s="60">
        <v>3470</v>
      </c>
      <c r="E5050" s="22">
        <v>15</v>
      </c>
      <c r="F5050" s="49" t="s">
        <v>11</v>
      </c>
      <c r="G5050" s="49" t="s">
        <v>6</v>
      </c>
      <c r="H5050" s="73">
        <v>28.95</v>
      </c>
      <c r="I5050" s="73" t="s">
        <v>80</v>
      </c>
      <c r="J5050" s="74">
        <v>0</v>
      </c>
      <c r="K5050" s="73">
        <v>28.95</v>
      </c>
      <c r="L5050" s="73">
        <v>17.53</v>
      </c>
      <c r="M5050" s="22">
        <v>34</v>
      </c>
      <c r="N5050" s="22">
        <v>3011</v>
      </c>
      <c r="O5050" s="22" t="s">
        <v>52</v>
      </c>
      <c r="P5050" s="22" t="s">
        <v>31</v>
      </c>
      <c r="Q5050" s="75">
        <v>984.3</v>
      </c>
      <c r="R5050" s="73">
        <v>0</v>
      </c>
      <c r="S5050" s="73">
        <v>388.27999999999992</v>
      </c>
    </row>
    <row r="5051" spans="1:19" x14ac:dyDescent="0.35">
      <c r="A5051" s="72">
        <v>41454</v>
      </c>
      <c r="B5051" s="22" t="s">
        <v>105</v>
      </c>
      <c r="C5051" s="72" t="s">
        <v>61</v>
      </c>
      <c r="D5051" s="60">
        <v>3471</v>
      </c>
      <c r="E5051" s="22">
        <v>26</v>
      </c>
      <c r="F5051" s="49" t="s">
        <v>11</v>
      </c>
      <c r="G5051" s="49" t="s">
        <v>6</v>
      </c>
      <c r="H5051" s="73">
        <v>0.95</v>
      </c>
      <c r="I5051" s="73" t="s">
        <v>78</v>
      </c>
      <c r="J5051" s="74">
        <v>0</v>
      </c>
      <c r="K5051" s="73">
        <v>0.95</v>
      </c>
      <c r="L5051" s="73">
        <v>0.42</v>
      </c>
      <c r="M5051" s="22">
        <v>1</v>
      </c>
      <c r="N5051" s="22">
        <v>3031</v>
      </c>
      <c r="O5051" s="22" t="s">
        <v>48</v>
      </c>
      <c r="P5051" s="22" t="s">
        <v>23</v>
      </c>
      <c r="Q5051" s="75">
        <v>0.95</v>
      </c>
      <c r="R5051" s="73">
        <v>0</v>
      </c>
      <c r="S5051" s="73">
        <v>0.53</v>
      </c>
    </row>
    <row r="5052" spans="1:19" x14ac:dyDescent="0.35">
      <c r="A5052" s="72">
        <v>41454</v>
      </c>
      <c r="B5052" s="22" t="s">
        <v>105</v>
      </c>
      <c r="C5052" s="72" t="s">
        <v>61</v>
      </c>
      <c r="D5052" s="60">
        <v>3472</v>
      </c>
      <c r="E5052" s="22">
        <v>47</v>
      </c>
      <c r="F5052" s="49" t="s">
        <v>10</v>
      </c>
      <c r="G5052" s="49" t="s">
        <v>6</v>
      </c>
      <c r="H5052" s="73">
        <v>28.95</v>
      </c>
      <c r="I5052" s="73" t="s">
        <v>80</v>
      </c>
      <c r="J5052" s="74">
        <v>0</v>
      </c>
      <c r="K5052" s="73">
        <v>28.95</v>
      </c>
      <c r="L5052" s="73">
        <v>8.86</v>
      </c>
      <c r="M5052" s="22">
        <v>33</v>
      </c>
      <c r="N5052" s="22">
        <v>3030</v>
      </c>
      <c r="O5052" s="22" t="s">
        <v>40</v>
      </c>
      <c r="P5052" s="22" t="s">
        <v>41</v>
      </c>
      <c r="Q5052" s="75">
        <v>955.35</v>
      </c>
      <c r="R5052" s="73">
        <v>0</v>
      </c>
      <c r="S5052" s="73">
        <v>662.97</v>
      </c>
    </row>
    <row r="5053" spans="1:19" x14ac:dyDescent="0.35">
      <c r="A5053" s="72">
        <v>41454</v>
      </c>
      <c r="B5053" s="22" t="s">
        <v>105</v>
      </c>
      <c r="C5053" s="72" t="s">
        <v>61</v>
      </c>
      <c r="D5053" s="60">
        <v>3473</v>
      </c>
      <c r="E5053" s="22">
        <v>21</v>
      </c>
      <c r="F5053" s="49" t="s">
        <v>11</v>
      </c>
      <c r="G5053" s="49" t="s">
        <v>6</v>
      </c>
      <c r="H5053" s="73">
        <v>26.95</v>
      </c>
      <c r="I5053" s="73" t="s">
        <v>80</v>
      </c>
      <c r="J5053" s="74">
        <v>0</v>
      </c>
      <c r="K5053" s="73">
        <v>26.95</v>
      </c>
      <c r="L5053" s="73">
        <v>12.42</v>
      </c>
      <c r="M5053" s="22">
        <v>24</v>
      </c>
      <c r="N5053" s="22">
        <v>3016</v>
      </c>
      <c r="O5053" s="22" t="s">
        <v>42</v>
      </c>
      <c r="P5053" s="22" t="s">
        <v>29</v>
      </c>
      <c r="Q5053" s="75">
        <v>646.79999999999995</v>
      </c>
      <c r="R5053" s="73">
        <v>0</v>
      </c>
      <c r="S5053" s="73">
        <v>348.71999999999997</v>
      </c>
    </row>
    <row r="5054" spans="1:19" x14ac:dyDescent="0.35">
      <c r="A5054" s="72">
        <v>41454</v>
      </c>
      <c r="B5054" s="22" t="s">
        <v>105</v>
      </c>
      <c r="C5054" s="72" t="s">
        <v>61</v>
      </c>
      <c r="D5054" s="60">
        <v>3474</v>
      </c>
      <c r="E5054" s="22">
        <v>5</v>
      </c>
      <c r="F5054" s="49" t="s">
        <v>10</v>
      </c>
      <c r="G5054" s="49" t="s">
        <v>6</v>
      </c>
      <c r="H5054" s="73">
        <v>24.95</v>
      </c>
      <c r="I5054" s="73" t="s">
        <v>80</v>
      </c>
      <c r="J5054" s="74">
        <v>0</v>
      </c>
      <c r="K5054" s="73">
        <v>24.95</v>
      </c>
      <c r="L5054" s="73">
        <v>12.27</v>
      </c>
      <c r="M5054" s="22">
        <v>5</v>
      </c>
      <c r="N5054" s="22">
        <v>3017</v>
      </c>
      <c r="O5054" s="22" t="s">
        <v>32</v>
      </c>
      <c r="P5054" s="22" t="s">
        <v>29</v>
      </c>
      <c r="Q5054" s="75">
        <v>124.75</v>
      </c>
      <c r="R5054" s="73">
        <v>0</v>
      </c>
      <c r="S5054" s="73">
        <v>63.4</v>
      </c>
    </row>
    <row r="5055" spans="1:19" x14ac:dyDescent="0.35">
      <c r="A5055" s="72">
        <v>41454</v>
      </c>
      <c r="B5055" s="22" t="s">
        <v>105</v>
      </c>
      <c r="C5055" s="72" t="s">
        <v>61</v>
      </c>
      <c r="D5055" s="60">
        <v>3475</v>
      </c>
      <c r="E5055" s="22">
        <v>9</v>
      </c>
      <c r="F5055" s="49" t="s">
        <v>11</v>
      </c>
      <c r="G5055" s="49" t="s">
        <v>6</v>
      </c>
      <c r="H5055" s="73">
        <v>48.95</v>
      </c>
      <c r="I5055" s="73" t="s">
        <v>82</v>
      </c>
      <c r="J5055" s="74">
        <v>0</v>
      </c>
      <c r="K5055" s="73">
        <v>48.95</v>
      </c>
      <c r="L5055" s="73">
        <v>24.52</v>
      </c>
      <c r="M5055" s="22">
        <v>23</v>
      </c>
      <c r="N5055" s="22">
        <v>3026</v>
      </c>
      <c r="O5055" s="22" t="s">
        <v>51</v>
      </c>
      <c r="P5055" s="22" t="s">
        <v>41</v>
      </c>
      <c r="Q5055" s="75">
        <v>1125.8500000000001</v>
      </c>
      <c r="R5055" s="73">
        <v>0</v>
      </c>
      <c r="S5055" s="73">
        <v>561.8900000000001</v>
      </c>
    </row>
    <row r="5056" spans="1:19" x14ac:dyDescent="0.35">
      <c r="A5056" s="72">
        <v>41454</v>
      </c>
      <c r="B5056" s="22" t="s">
        <v>105</v>
      </c>
      <c r="C5056" s="72" t="s">
        <v>61</v>
      </c>
      <c r="D5056" s="60">
        <v>3476</v>
      </c>
      <c r="E5056" s="22">
        <v>10</v>
      </c>
      <c r="F5056" s="49" t="s">
        <v>10</v>
      </c>
      <c r="G5056" s="49" t="s">
        <v>6</v>
      </c>
      <c r="H5056" s="73">
        <v>34.950000000000003</v>
      </c>
      <c r="I5056" s="73" t="s">
        <v>81</v>
      </c>
      <c r="J5056" s="74">
        <v>0</v>
      </c>
      <c r="K5056" s="73">
        <v>34.950000000000003</v>
      </c>
      <c r="L5056" s="73">
        <v>22.13</v>
      </c>
      <c r="M5056" s="22">
        <v>10</v>
      </c>
      <c r="N5056" s="22">
        <v>3017</v>
      </c>
      <c r="O5056" s="22" t="s">
        <v>32</v>
      </c>
      <c r="P5056" s="22" t="s">
        <v>29</v>
      </c>
      <c r="Q5056" s="75">
        <v>349.5</v>
      </c>
      <c r="R5056" s="73">
        <v>0</v>
      </c>
      <c r="S5056" s="73">
        <v>128.20000000000005</v>
      </c>
    </row>
    <row r="5057" spans="1:19" x14ac:dyDescent="0.35">
      <c r="A5057" s="72">
        <v>41454</v>
      </c>
      <c r="B5057" s="22" t="s">
        <v>105</v>
      </c>
      <c r="C5057" s="72" t="s">
        <v>61</v>
      </c>
      <c r="D5057" s="60">
        <v>3476</v>
      </c>
      <c r="E5057" s="22">
        <v>14</v>
      </c>
      <c r="F5057" s="49" t="s">
        <v>10</v>
      </c>
      <c r="G5057" s="49" t="s">
        <v>6</v>
      </c>
      <c r="H5057" s="73">
        <v>31.95</v>
      </c>
      <c r="I5057" s="73" t="s">
        <v>81</v>
      </c>
      <c r="J5057" s="74">
        <v>0</v>
      </c>
      <c r="K5057" s="73">
        <v>31.95</v>
      </c>
      <c r="L5057" s="73">
        <v>17.38</v>
      </c>
      <c r="M5057" s="22">
        <v>2</v>
      </c>
      <c r="N5057" s="22">
        <v>3017</v>
      </c>
      <c r="O5057" s="22" t="s">
        <v>32</v>
      </c>
      <c r="P5057" s="22" t="s">
        <v>29</v>
      </c>
      <c r="Q5057" s="75">
        <v>63.9</v>
      </c>
      <c r="R5057" s="73">
        <v>0</v>
      </c>
      <c r="S5057" s="73">
        <v>29.14</v>
      </c>
    </row>
    <row r="5058" spans="1:19" x14ac:dyDescent="0.35">
      <c r="A5058" s="72">
        <v>41455</v>
      </c>
      <c r="B5058" s="22" t="s">
        <v>99</v>
      </c>
      <c r="C5058" s="72" t="s">
        <v>61</v>
      </c>
      <c r="D5058" s="60">
        <v>3477</v>
      </c>
      <c r="E5058" s="22">
        <v>37</v>
      </c>
      <c r="F5058" s="49" t="s">
        <v>9</v>
      </c>
      <c r="G5058" s="49" t="s">
        <v>6</v>
      </c>
      <c r="H5058" s="73">
        <v>24.95</v>
      </c>
      <c r="I5058" s="73" t="s">
        <v>80</v>
      </c>
      <c r="J5058" s="74">
        <v>0</v>
      </c>
      <c r="K5058" s="73">
        <v>24.95</v>
      </c>
      <c r="L5058" s="73">
        <v>9.3800000000000008</v>
      </c>
      <c r="M5058" s="22">
        <v>11</v>
      </c>
      <c r="N5058" s="22">
        <v>3024</v>
      </c>
      <c r="O5058" s="22" t="s">
        <v>47</v>
      </c>
      <c r="P5058" s="22" t="s">
        <v>41</v>
      </c>
      <c r="Q5058" s="75">
        <v>274.45</v>
      </c>
      <c r="R5058" s="73">
        <v>0</v>
      </c>
      <c r="S5058" s="73">
        <v>171.26999999999998</v>
      </c>
    </row>
    <row r="5059" spans="1:19" x14ac:dyDescent="0.35">
      <c r="A5059" s="72">
        <v>41455</v>
      </c>
      <c r="B5059" s="22" t="s">
        <v>99</v>
      </c>
      <c r="C5059" s="72" t="s">
        <v>61</v>
      </c>
      <c r="D5059" s="60">
        <v>3477</v>
      </c>
      <c r="E5059" s="22">
        <v>4</v>
      </c>
      <c r="F5059" s="49" t="s">
        <v>9</v>
      </c>
      <c r="G5059" s="49" t="s">
        <v>6</v>
      </c>
      <c r="H5059" s="73">
        <v>73.95</v>
      </c>
      <c r="I5059" s="73" t="s">
        <v>83</v>
      </c>
      <c r="J5059" s="74">
        <v>0.1</v>
      </c>
      <c r="K5059" s="73">
        <v>66.56</v>
      </c>
      <c r="L5059" s="73">
        <v>38.86</v>
      </c>
      <c r="M5059" s="22">
        <v>1</v>
      </c>
      <c r="N5059" s="22">
        <v>3024</v>
      </c>
      <c r="O5059" s="22" t="s">
        <v>47</v>
      </c>
      <c r="P5059" s="22" t="s">
        <v>41</v>
      </c>
      <c r="Q5059" s="75">
        <v>66.56</v>
      </c>
      <c r="R5059" s="73">
        <v>7.3900000000000006</v>
      </c>
      <c r="S5059" s="73">
        <v>27.700000000000003</v>
      </c>
    </row>
    <row r="5060" spans="1:19" x14ac:dyDescent="0.35">
      <c r="A5060" s="72">
        <v>41455</v>
      </c>
      <c r="B5060" s="22" t="s">
        <v>99</v>
      </c>
      <c r="C5060" s="72" t="s">
        <v>61</v>
      </c>
      <c r="D5060" s="60">
        <v>3478</v>
      </c>
      <c r="E5060" s="22">
        <v>21</v>
      </c>
      <c r="F5060" s="49" t="s">
        <v>11</v>
      </c>
      <c r="G5060" s="49" t="s">
        <v>6</v>
      </c>
      <c r="H5060" s="73">
        <v>26.95</v>
      </c>
      <c r="I5060" s="73" t="s">
        <v>80</v>
      </c>
      <c r="J5060" s="74">
        <v>0</v>
      </c>
      <c r="K5060" s="73">
        <v>26.95</v>
      </c>
      <c r="L5060" s="73">
        <v>12.42</v>
      </c>
      <c r="M5060" s="22">
        <v>24</v>
      </c>
      <c r="N5060" s="22">
        <v>3018</v>
      </c>
      <c r="O5060" s="22" t="s">
        <v>49</v>
      </c>
      <c r="P5060" s="22" t="s">
        <v>41</v>
      </c>
      <c r="Q5060" s="75">
        <v>646.79999999999995</v>
      </c>
      <c r="R5060" s="73">
        <v>0</v>
      </c>
      <c r="S5060" s="73">
        <v>348.71999999999997</v>
      </c>
    </row>
    <row r="5061" spans="1:19" x14ac:dyDescent="0.35">
      <c r="A5061" s="72">
        <v>41455</v>
      </c>
      <c r="B5061" s="22" t="s">
        <v>99</v>
      </c>
      <c r="C5061" s="72" t="s">
        <v>61</v>
      </c>
      <c r="D5061" s="60">
        <v>3479</v>
      </c>
      <c r="E5061" s="22">
        <v>23</v>
      </c>
      <c r="F5061" s="49" t="s">
        <v>9</v>
      </c>
      <c r="G5061" s="49" t="s">
        <v>6</v>
      </c>
      <c r="H5061" s="73">
        <v>2.95</v>
      </c>
      <c r="I5061" s="73" t="s">
        <v>78</v>
      </c>
      <c r="J5061" s="74">
        <v>0</v>
      </c>
      <c r="K5061" s="73">
        <v>2.95</v>
      </c>
      <c r="L5061" s="73">
        <v>1.68</v>
      </c>
      <c r="M5061" s="22">
        <v>14</v>
      </c>
      <c r="N5061" s="22">
        <v>3010</v>
      </c>
      <c r="O5061" s="22" t="s">
        <v>45</v>
      </c>
      <c r="P5061" s="22" t="s">
        <v>44</v>
      </c>
      <c r="Q5061" s="75">
        <v>41.300000000000004</v>
      </c>
      <c r="R5061" s="73">
        <v>0</v>
      </c>
      <c r="S5061" s="73">
        <v>17.780000000000005</v>
      </c>
    </row>
    <row r="5062" spans="1:19" x14ac:dyDescent="0.35">
      <c r="A5062" s="1"/>
      <c r="B5062" s="1"/>
      <c r="C5062" s="1"/>
      <c r="D5062" s="3"/>
      <c r="J5062" s="4"/>
      <c r="L5062" s="2"/>
    </row>
    <row r="5063" spans="1:19" x14ac:dyDescent="0.35">
      <c r="A5063" s="1"/>
      <c r="B5063" s="1"/>
      <c r="C5063" s="1"/>
      <c r="D5063" s="3"/>
      <c r="J5063" s="4"/>
      <c r="L5063" s="2"/>
    </row>
    <row r="5064" spans="1:19" x14ac:dyDescent="0.35">
      <c r="A5064" s="1"/>
      <c r="B5064" s="1"/>
      <c r="C5064" s="1"/>
      <c r="D5064" s="3"/>
      <c r="J5064" s="4"/>
      <c r="L5064" s="2"/>
    </row>
    <row r="5065" spans="1:19" x14ac:dyDescent="0.35">
      <c r="A5065" s="1"/>
      <c r="B5065" s="1"/>
      <c r="C5065" s="1"/>
      <c r="D5065" s="3"/>
      <c r="J5065" s="4"/>
      <c r="L5065" s="2"/>
    </row>
    <row r="5066" spans="1:19" x14ac:dyDescent="0.35">
      <c r="A5066" s="1"/>
      <c r="B5066" s="1"/>
      <c r="C5066" s="1"/>
      <c r="D5066" s="3"/>
      <c r="J5066" s="4"/>
      <c r="L5066" s="2"/>
    </row>
    <row r="5067" spans="1:19" x14ac:dyDescent="0.35">
      <c r="A5067" s="1"/>
      <c r="B5067" s="1"/>
      <c r="C5067" s="1"/>
      <c r="D5067" s="3"/>
      <c r="J5067" s="4"/>
      <c r="L5067" s="2"/>
    </row>
    <row r="5068" spans="1:19" x14ac:dyDescent="0.35">
      <c r="A5068" s="1"/>
      <c r="B5068" s="1"/>
      <c r="C5068" s="1"/>
      <c r="D5068" s="3"/>
      <c r="J5068" s="4"/>
      <c r="L5068" s="2"/>
    </row>
    <row r="5069" spans="1:19" x14ac:dyDescent="0.35">
      <c r="A5069" s="1"/>
      <c r="B5069" s="1"/>
      <c r="C5069" s="1"/>
      <c r="D5069" s="3"/>
      <c r="J5069" s="4"/>
      <c r="L5069" s="2"/>
    </row>
    <row r="5070" spans="1:19" x14ac:dyDescent="0.35">
      <c r="A5070" s="1"/>
      <c r="B5070" s="1"/>
      <c r="C5070" s="1"/>
      <c r="D5070" s="3"/>
      <c r="J5070" s="4"/>
      <c r="L5070" s="2"/>
    </row>
    <row r="5071" spans="1:19" x14ac:dyDescent="0.35">
      <c r="A5071" s="1"/>
      <c r="B5071" s="1"/>
      <c r="C5071" s="1"/>
      <c r="D5071" s="3"/>
      <c r="J5071" s="4"/>
      <c r="L5071" s="2"/>
    </row>
    <row r="5072" spans="1:19" x14ac:dyDescent="0.35">
      <c r="A5072" s="1"/>
      <c r="B5072" s="1"/>
      <c r="C5072" s="1"/>
      <c r="D5072" s="3"/>
      <c r="J5072" s="4"/>
      <c r="L5072" s="2"/>
    </row>
    <row r="5073" spans="1:12" x14ac:dyDescent="0.35">
      <c r="A5073" s="1"/>
      <c r="B5073" s="1"/>
      <c r="C5073" s="1"/>
      <c r="D5073" s="3"/>
      <c r="J5073" s="4"/>
      <c r="L5073" s="2"/>
    </row>
    <row r="5074" spans="1:12" x14ac:dyDescent="0.35">
      <c r="A5074" s="1"/>
      <c r="B5074" s="1"/>
      <c r="C5074" s="1"/>
      <c r="D5074" s="3"/>
      <c r="J5074" s="4"/>
      <c r="L5074" s="2"/>
    </row>
    <row r="5075" spans="1:12" x14ac:dyDescent="0.35">
      <c r="A5075" s="1"/>
      <c r="B5075" s="1"/>
      <c r="C5075" s="1"/>
      <c r="D5075" s="3"/>
      <c r="J5075" s="4"/>
      <c r="L5075" s="2"/>
    </row>
    <row r="5076" spans="1:12" x14ac:dyDescent="0.35">
      <c r="A5076" s="1"/>
      <c r="B5076" s="1"/>
      <c r="C5076" s="1"/>
      <c r="D5076" s="3"/>
      <c r="J5076" s="4"/>
      <c r="L5076" s="2"/>
    </row>
    <row r="5077" spans="1:12" x14ac:dyDescent="0.35">
      <c r="A5077" s="1"/>
      <c r="B5077" s="1"/>
      <c r="C5077" s="1"/>
      <c r="D5077" s="3"/>
      <c r="J5077" s="4"/>
      <c r="L5077" s="2"/>
    </row>
    <row r="5078" spans="1:12" x14ac:dyDescent="0.35">
      <c r="A5078" s="1"/>
      <c r="B5078" s="1"/>
      <c r="C5078" s="1"/>
      <c r="D5078" s="3"/>
      <c r="J5078" s="4"/>
      <c r="L5078" s="2"/>
    </row>
    <row r="5079" spans="1:12" x14ac:dyDescent="0.35">
      <c r="A5079" s="1"/>
      <c r="B5079" s="1"/>
      <c r="C5079" s="1"/>
      <c r="D5079" s="3"/>
      <c r="J5079" s="4"/>
      <c r="L5079" s="2"/>
    </row>
    <row r="5080" spans="1:12" x14ac:dyDescent="0.35">
      <c r="A5080" s="1"/>
      <c r="B5080" s="1"/>
      <c r="C5080" s="1"/>
      <c r="D5080" s="3"/>
      <c r="J5080" s="4"/>
      <c r="L5080" s="2"/>
    </row>
    <row r="5081" spans="1:12" x14ac:dyDescent="0.35">
      <c r="A5081" s="1"/>
      <c r="B5081" s="1"/>
      <c r="C5081" s="1"/>
      <c r="D5081" s="3"/>
      <c r="J5081" s="4"/>
      <c r="L5081" s="2"/>
    </row>
    <row r="5082" spans="1:12" x14ac:dyDescent="0.35">
      <c r="A5082" s="1"/>
      <c r="B5082" s="1"/>
      <c r="C5082" s="1"/>
      <c r="D5082" s="3"/>
      <c r="J5082" s="4"/>
      <c r="L5082" s="2"/>
    </row>
    <row r="5083" spans="1:12" x14ac:dyDescent="0.35">
      <c r="A5083" s="1"/>
      <c r="B5083" s="1"/>
      <c r="C5083" s="1"/>
      <c r="D5083" s="3"/>
      <c r="J5083" s="4"/>
      <c r="L5083" s="2"/>
    </row>
    <row r="5084" spans="1:12" x14ac:dyDescent="0.35">
      <c r="A5084" s="1"/>
      <c r="B5084" s="1"/>
      <c r="C5084" s="1"/>
      <c r="D5084" s="3"/>
      <c r="J5084" s="4"/>
      <c r="L5084" s="2"/>
    </row>
    <row r="5085" spans="1:12" x14ac:dyDescent="0.35">
      <c r="A5085" s="1"/>
      <c r="B5085" s="1"/>
      <c r="C5085" s="1"/>
      <c r="D5085" s="3"/>
      <c r="J5085" s="4"/>
      <c r="L5085" s="2"/>
    </row>
    <row r="5086" spans="1:12" x14ac:dyDescent="0.35">
      <c r="A5086" s="1"/>
      <c r="B5086" s="1"/>
      <c r="C5086" s="1"/>
      <c r="D5086" s="3"/>
      <c r="J5086" s="4"/>
      <c r="L5086" s="2"/>
    </row>
    <row r="5087" spans="1:12" x14ac:dyDescent="0.35">
      <c r="A5087" s="1"/>
      <c r="B5087" s="1"/>
      <c r="C5087" s="1"/>
      <c r="D5087" s="3"/>
      <c r="J5087" s="4"/>
      <c r="L5087" s="2"/>
    </row>
    <row r="5088" spans="1:12" x14ac:dyDescent="0.35">
      <c r="A5088" s="1"/>
      <c r="B5088" s="1"/>
      <c r="C5088" s="1"/>
      <c r="D5088" s="3"/>
      <c r="J5088" s="4"/>
      <c r="L5088" s="2"/>
    </row>
    <row r="5089" spans="1:12" x14ac:dyDescent="0.35">
      <c r="A5089" s="1"/>
      <c r="B5089" s="1"/>
      <c r="C5089" s="1"/>
      <c r="D5089" s="3"/>
      <c r="J5089" s="4"/>
      <c r="L5089" s="2"/>
    </row>
    <row r="5090" spans="1:12" x14ac:dyDescent="0.35">
      <c r="A5090" s="1"/>
      <c r="B5090" s="1"/>
      <c r="C5090" s="1"/>
      <c r="D5090" s="3"/>
      <c r="J5090" s="4"/>
      <c r="L5090" s="2"/>
    </row>
    <row r="5091" spans="1:12" x14ac:dyDescent="0.35">
      <c r="A5091" s="1"/>
      <c r="B5091" s="1"/>
      <c r="C5091" s="1"/>
      <c r="D5091" s="3"/>
      <c r="J5091" s="4"/>
      <c r="L5091" s="2"/>
    </row>
    <row r="5092" spans="1:12" x14ac:dyDescent="0.35">
      <c r="A5092" s="1"/>
      <c r="B5092" s="1"/>
      <c r="C5092" s="1"/>
      <c r="D5092" s="3"/>
      <c r="J5092" s="4"/>
      <c r="L5092" s="2"/>
    </row>
    <row r="5093" spans="1:12" x14ac:dyDescent="0.35">
      <c r="A5093" s="1"/>
      <c r="B5093" s="1"/>
      <c r="C5093" s="1"/>
      <c r="D5093" s="3"/>
      <c r="J5093" s="4"/>
      <c r="L5093" s="2"/>
    </row>
    <row r="5094" spans="1:12" x14ac:dyDescent="0.35">
      <c r="A5094" s="1"/>
      <c r="B5094" s="1"/>
      <c r="C5094" s="1"/>
      <c r="D5094" s="3"/>
      <c r="J5094" s="4"/>
      <c r="L5094" s="2"/>
    </row>
    <row r="5095" spans="1:12" x14ac:dyDescent="0.35">
      <c r="A5095" s="1"/>
      <c r="B5095" s="1"/>
      <c r="C5095" s="1"/>
      <c r="D5095" s="3"/>
      <c r="J5095" s="4"/>
      <c r="L5095" s="2"/>
    </row>
    <row r="5096" spans="1:12" x14ac:dyDescent="0.35">
      <c r="A5096" s="1"/>
      <c r="B5096" s="1"/>
      <c r="C5096" s="1"/>
      <c r="D5096" s="3"/>
      <c r="J5096" s="4"/>
      <c r="L5096" s="2"/>
    </row>
    <row r="5097" spans="1:12" x14ac:dyDescent="0.35">
      <c r="A5097" s="1"/>
      <c r="B5097" s="1"/>
      <c r="C5097" s="1"/>
      <c r="D5097" s="3"/>
      <c r="J5097" s="4"/>
      <c r="L5097" s="2"/>
    </row>
    <row r="5098" spans="1:12" x14ac:dyDescent="0.35">
      <c r="A5098" s="1"/>
      <c r="B5098" s="1"/>
      <c r="C5098" s="1"/>
      <c r="D5098" s="3"/>
      <c r="J5098" s="4"/>
      <c r="L5098" s="2"/>
    </row>
    <row r="5099" spans="1:12" x14ac:dyDescent="0.35">
      <c r="A5099" s="1"/>
      <c r="B5099" s="1"/>
      <c r="C5099" s="1"/>
      <c r="D5099" s="3"/>
      <c r="J5099" s="4"/>
      <c r="L5099" s="2"/>
    </row>
    <row r="5100" spans="1:12" x14ac:dyDescent="0.35">
      <c r="A5100" s="1"/>
      <c r="B5100" s="1"/>
      <c r="C5100" s="1"/>
      <c r="D5100" s="3"/>
      <c r="J5100" s="4"/>
      <c r="L5100" s="2"/>
    </row>
    <row r="5101" spans="1:12" x14ac:dyDescent="0.35">
      <c r="A5101" s="1"/>
      <c r="B5101" s="1"/>
      <c r="C5101" s="1"/>
      <c r="D5101" s="3"/>
      <c r="J5101" s="4"/>
      <c r="L5101" s="2"/>
    </row>
    <row r="5102" spans="1:12" x14ac:dyDescent="0.35">
      <c r="A5102" s="1"/>
      <c r="B5102" s="1"/>
      <c r="C5102" s="1"/>
      <c r="D5102" s="3"/>
      <c r="J5102" s="4"/>
      <c r="L5102" s="2"/>
    </row>
    <row r="5103" spans="1:12" x14ac:dyDescent="0.35">
      <c r="A5103" s="1"/>
      <c r="B5103" s="1"/>
      <c r="C5103" s="1"/>
      <c r="D5103" s="3"/>
      <c r="J5103" s="4"/>
      <c r="L5103" s="2"/>
    </row>
    <row r="5104" spans="1:12" x14ac:dyDescent="0.35">
      <c r="A5104" s="1"/>
      <c r="B5104" s="1"/>
      <c r="C5104" s="1"/>
      <c r="D5104" s="3"/>
      <c r="J5104" s="4"/>
      <c r="L5104" s="2"/>
    </row>
    <row r="5105" spans="1:12" x14ac:dyDescent="0.35">
      <c r="A5105" s="1"/>
      <c r="B5105" s="1"/>
      <c r="C5105" s="1"/>
      <c r="D5105" s="3"/>
      <c r="J5105" s="4"/>
      <c r="L5105" s="2"/>
    </row>
    <row r="5106" spans="1:12" x14ac:dyDescent="0.35">
      <c r="A5106" s="1"/>
      <c r="B5106" s="1"/>
      <c r="C5106" s="1"/>
      <c r="D5106" s="3"/>
      <c r="J5106" s="4"/>
      <c r="L5106" s="2"/>
    </row>
    <row r="5107" spans="1:12" x14ac:dyDescent="0.35">
      <c r="A5107" s="1"/>
      <c r="B5107" s="1"/>
      <c r="C5107" s="1"/>
      <c r="D5107" s="3"/>
      <c r="J5107" s="4"/>
      <c r="L5107" s="2"/>
    </row>
    <row r="5108" spans="1:12" x14ac:dyDescent="0.35">
      <c r="A5108" s="1"/>
      <c r="B5108" s="1"/>
      <c r="C5108" s="1"/>
      <c r="D5108" s="3"/>
      <c r="J5108" s="4"/>
      <c r="L5108" s="2"/>
    </row>
    <row r="5109" spans="1:12" x14ac:dyDescent="0.35">
      <c r="A5109" s="1"/>
      <c r="B5109" s="1"/>
      <c r="C5109" s="1"/>
      <c r="D5109" s="3"/>
      <c r="J5109" s="4"/>
      <c r="L5109" s="2"/>
    </row>
    <row r="5110" spans="1:12" x14ac:dyDescent="0.35">
      <c r="A5110" s="1"/>
      <c r="B5110" s="1"/>
      <c r="C5110" s="1"/>
      <c r="D5110" s="3"/>
      <c r="J5110" s="4"/>
      <c r="L5110" s="2"/>
    </row>
    <row r="5111" spans="1:12" x14ac:dyDescent="0.35">
      <c r="A5111" s="1"/>
      <c r="B5111" s="1"/>
      <c r="C5111" s="1"/>
      <c r="D5111" s="3"/>
      <c r="J5111" s="4"/>
      <c r="L5111" s="2"/>
    </row>
    <row r="5112" spans="1:12" x14ac:dyDescent="0.35">
      <c r="A5112" s="1"/>
      <c r="B5112" s="1"/>
      <c r="C5112" s="1"/>
      <c r="D5112" s="3"/>
      <c r="J5112" s="4"/>
      <c r="L5112" s="2"/>
    </row>
    <row r="5113" spans="1:12" x14ac:dyDescent="0.35">
      <c r="A5113" s="1"/>
      <c r="B5113" s="1"/>
      <c r="C5113" s="1"/>
      <c r="D5113" s="3"/>
      <c r="J5113" s="4"/>
      <c r="L5113" s="2"/>
    </row>
    <row r="5114" spans="1:12" x14ac:dyDescent="0.35">
      <c r="A5114" s="1"/>
      <c r="B5114" s="1"/>
      <c r="C5114" s="1"/>
      <c r="D5114" s="3"/>
      <c r="J5114" s="4"/>
      <c r="L5114" s="2"/>
    </row>
    <row r="5115" spans="1:12" x14ac:dyDescent="0.35">
      <c r="A5115" s="1"/>
      <c r="B5115" s="1"/>
      <c r="C5115" s="1"/>
      <c r="D5115" s="3"/>
      <c r="J5115" s="4"/>
      <c r="L5115" s="2"/>
    </row>
    <row r="5116" spans="1:12" x14ac:dyDescent="0.35">
      <c r="A5116" s="1"/>
      <c r="B5116" s="1"/>
      <c r="C5116" s="1"/>
      <c r="D5116" s="3"/>
      <c r="J5116" s="4"/>
      <c r="L5116" s="2"/>
    </row>
    <row r="5117" spans="1:12" x14ac:dyDescent="0.35">
      <c r="A5117" s="1"/>
      <c r="B5117" s="1"/>
      <c r="C5117" s="1"/>
      <c r="D5117" s="3"/>
      <c r="J5117" s="4"/>
      <c r="L5117" s="2"/>
    </row>
    <row r="5118" spans="1:12" x14ac:dyDescent="0.35">
      <c r="A5118" s="1"/>
      <c r="B5118" s="1"/>
      <c r="C5118" s="1"/>
      <c r="D5118" s="3"/>
      <c r="J5118" s="4"/>
      <c r="L5118" s="2"/>
    </row>
    <row r="5119" spans="1:12" x14ac:dyDescent="0.35">
      <c r="A5119" s="1"/>
      <c r="B5119" s="1"/>
      <c r="C5119" s="1"/>
      <c r="D5119" s="3"/>
      <c r="J5119" s="4"/>
      <c r="L5119" s="2"/>
    </row>
    <row r="5120" spans="1:12" x14ac:dyDescent="0.35">
      <c r="A5120" s="1"/>
      <c r="B5120" s="1"/>
      <c r="C5120" s="1"/>
      <c r="D5120" s="3"/>
      <c r="J5120" s="4"/>
      <c r="L5120" s="2"/>
    </row>
    <row r="5121" spans="1:12" x14ac:dyDescent="0.35">
      <c r="A5121" s="1"/>
      <c r="B5121" s="1"/>
      <c r="C5121" s="1"/>
      <c r="D5121" s="3"/>
      <c r="J5121" s="4"/>
      <c r="L5121" s="2"/>
    </row>
    <row r="5122" spans="1:12" x14ac:dyDescent="0.35">
      <c r="A5122" s="1"/>
      <c r="B5122" s="1"/>
      <c r="C5122" s="1"/>
      <c r="D5122" s="3"/>
      <c r="J5122" s="4"/>
      <c r="L5122" s="2"/>
    </row>
    <row r="5123" spans="1:12" x14ac:dyDescent="0.35">
      <c r="A5123" s="1"/>
      <c r="B5123" s="1"/>
      <c r="C5123" s="1"/>
      <c r="D5123" s="3"/>
      <c r="J5123" s="4"/>
      <c r="L5123" s="2"/>
    </row>
    <row r="5124" spans="1:12" x14ac:dyDescent="0.35">
      <c r="A5124" s="1"/>
      <c r="B5124" s="1"/>
      <c r="C5124" s="1"/>
      <c r="D5124" s="3"/>
      <c r="J5124" s="4"/>
      <c r="L5124" s="2"/>
    </row>
    <row r="5125" spans="1:12" x14ac:dyDescent="0.35">
      <c r="A5125" s="1"/>
      <c r="B5125" s="1"/>
      <c r="C5125" s="1"/>
      <c r="D5125" s="3"/>
      <c r="J5125" s="4"/>
      <c r="L5125" s="2"/>
    </row>
    <row r="5126" spans="1:12" x14ac:dyDescent="0.35">
      <c r="A5126" s="1"/>
      <c r="B5126" s="1"/>
      <c r="C5126" s="1"/>
      <c r="D5126" s="3"/>
      <c r="J5126" s="4"/>
      <c r="L5126" s="2"/>
    </row>
    <row r="5127" spans="1:12" x14ac:dyDescent="0.35">
      <c r="A5127" s="1"/>
      <c r="B5127" s="1"/>
      <c r="C5127" s="1"/>
      <c r="D5127" s="3"/>
      <c r="J5127" s="4"/>
      <c r="L5127" s="2"/>
    </row>
    <row r="5128" spans="1:12" x14ac:dyDescent="0.35">
      <c r="A5128" s="1"/>
      <c r="B5128" s="1"/>
      <c r="C5128" s="1"/>
      <c r="D5128" s="3"/>
      <c r="J5128" s="4"/>
      <c r="L5128" s="2"/>
    </row>
    <row r="5129" spans="1:12" x14ac:dyDescent="0.35">
      <c r="A5129" s="1"/>
      <c r="B5129" s="1"/>
      <c r="C5129" s="1"/>
      <c r="D5129" s="3"/>
      <c r="J5129" s="4"/>
      <c r="L5129" s="2"/>
    </row>
    <row r="5130" spans="1:12" x14ac:dyDescent="0.35">
      <c r="A5130" s="1"/>
      <c r="B5130" s="1"/>
      <c r="C5130" s="1"/>
      <c r="D5130" s="3"/>
      <c r="J5130" s="4"/>
      <c r="L5130" s="2"/>
    </row>
    <row r="5131" spans="1:12" x14ac:dyDescent="0.35">
      <c r="A5131" s="1"/>
      <c r="B5131" s="1"/>
      <c r="C5131" s="1"/>
      <c r="D5131" s="3"/>
      <c r="J5131" s="4"/>
      <c r="L5131" s="2"/>
    </row>
    <row r="5132" spans="1:12" x14ac:dyDescent="0.35">
      <c r="A5132" s="1"/>
      <c r="B5132" s="1"/>
      <c r="C5132" s="1"/>
      <c r="D5132" s="3"/>
      <c r="J5132" s="4"/>
      <c r="L5132" s="2"/>
    </row>
    <row r="5133" spans="1:12" x14ac:dyDescent="0.35">
      <c r="A5133" s="1"/>
      <c r="B5133" s="1"/>
      <c r="C5133" s="1"/>
      <c r="D5133" s="3"/>
      <c r="J5133" s="4"/>
      <c r="L5133" s="2"/>
    </row>
    <row r="5134" spans="1:12" x14ac:dyDescent="0.35">
      <c r="A5134" s="1"/>
      <c r="B5134" s="1"/>
      <c r="C5134" s="1"/>
      <c r="D5134" s="3"/>
      <c r="J5134" s="4"/>
      <c r="L5134" s="2"/>
    </row>
    <row r="5135" spans="1:12" x14ac:dyDescent="0.35">
      <c r="A5135" s="1"/>
      <c r="B5135" s="1"/>
      <c r="C5135" s="1"/>
      <c r="D5135" s="3"/>
      <c r="J5135" s="4"/>
      <c r="L5135" s="2"/>
    </row>
    <row r="5136" spans="1:12" x14ac:dyDescent="0.35">
      <c r="A5136" s="1"/>
      <c r="B5136" s="1"/>
      <c r="C5136" s="1"/>
      <c r="D5136" s="3"/>
      <c r="J5136" s="4"/>
      <c r="L5136" s="2"/>
    </row>
    <row r="5137" spans="1:12" x14ac:dyDescent="0.35">
      <c r="A5137" s="1"/>
      <c r="B5137" s="1"/>
      <c r="C5137" s="1"/>
      <c r="D5137" s="3"/>
      <c r="J5137" s="4"/>
      <c r="L5137" s="2"/>
    </row>
    <row r="5138" spans="1:12" x14ac:dyDescent="0.35">
      <c r="A5138" s="1"/>
      <c r="B5138" s="1"/>
      <c r="C5138" s="1"/>
      <c r="D5138" s="3"/>
      <c r="J5138" s="4"/>
      <c r="L5138" s="2"/>
    </row>
    <row r="5139" spans="1:12" x14ac:dyDescent="0.35">
      <c r="A5139" s="1"/>
      <c r="B5139" s="1"/>
      <c r="C5139" s="1"/>
      <c r="D5139" s="3"/>
      <c r="J5139" s="4"/>
      <c r="L5139" s="2"/>
    </row>
    <row r="5140" spans="1:12" x14ac:dyDescent="0.35">
      <c r="A5140" s="1"/>
      <c r="B5140" s="1"/>
      <c r="C5140" s="1"/>
      <c r="D5140" s="3"/>
      <c r="J5140" s="4"/>
      <c r="L5140" s="2"/>
    </row>
    <row r="5141" spans="1:12" x14ac:dyDescent="0.35">
      <c r="A5141" s="1"/>
      <c r="B5141" s="1"/>
      <c r="C5141" s="1"/>
      <c r="D5141" s="3"/>
      <c r="J5141" s="4"/>
      <c r="L5141" s="2"/>
    </row>
    <row r="5142" spans="1:12" x14ac:dyDescent="0.35">
      <c r="A5142" s="1"/>
      <c r="B5142" s="1"/>
      <c r="C5142" s="1"/>
      <c r="D5142" s="3"/>
      <c r="J5142" s="4"/>
      <c r="L5142" s="2"/>
    </row>
    <row r="5143" spans="1:12" x14ac:dyDescent="0.35">
      <c r="A5143" s="1"/>
      <c r="B5143" s="1"/>
      <c r="C5143" s="1"/>
      <c r="D5143" s="3"/>
      <c r="J5143" s="4"/>
      <c r="L5143" s="2"/>
    </row>
    <row r="5144" spans="1:12" x14ac:dyDescent="0.35">
      <c r="A5144" s="1"/>
      <c r="B5144" s="1"/>
      <c r="C5144" s="1"/>
      <c r="D5144" s="3"/>
      <c r="J5144" s="4"/>
      <c r="L5144" s="2"/>
    </row>
    <row r="5145" spans="1:12" x14ac:dyDescent="0.35">
      <c r="A5145" s="1"/>
      <c r="B5145" s="1"/>
      <c r="C5145" s="1"/>
      <c r="D5145" s="3"/>
      <c r="J5145" s="4"/>
      <c r="L5145" s="2"/>
    </row>
    <row r="5146" spans="1:12" x14ac:dyDescent="0.35">
      <c r="A5146" s="1"/>
      <c r="B5146" s="1"/>
      <c r="C5146" s="1"/>
      <c r="D5146" s="3"/>
      <c r="J5146" s="4"/>
      <c r="L5146" s="2"/>
    </row>
    <row r="5147" spans="1:12" x14ac:dyDescent="0.35">
      <c r="A5147" s="1"/>
      <c r="B5147" s="1"/>
      <c r="C5147" s="1"/>
      <c r="D5147" s="3"/>
      <c r="J5147" s="4"/>
      <c r="L5147" s="2"/>
    </row>
    <row r="5148" spans="1:12" x14ac:dyDescent="0.35">
      <c r="A5148" s="1"/>
      <c r="B5148" s="1"/>
      <c r="C5148" s="1"/>
      <c r="D5148" s="3"/>
      <c r="J5148" s="4"/>
      <c r="L5148" s="2"/>
    </row>
    <row r="5149" spans="1:12" x14ac:dyDescent="0.35">
      <c r="A5149" s="1"/>
      <c r="B5149" s="1"/>
      <c r="C5149" s="1"/>
      <c r="D5149" s="3"/>
      <c r="J5149" s="4"/>
      <c r="L5149" s="2"/>
    </row>
    <row r="5150" spans="1:12" x14ac:dyDescent="0.35">
      <c r="A5150" s="1"/>
      <c r="B5150" s="1"/>
      <c r="C5150" s="1"/>
      <c r="D5150" s="3"/>
      <c r="J5150" s="4"/>
      <c r="L5150" s="2"/>
    </row>
    <row r="5151" spans="1:12" x14ac:dyDescent="0.35">
      <c r="A5151" s="1"/>
      <c r="B5151" s="1"/>
      <c r="C5151" s="1"/>
      <c r="D5151" s="3"/>
      <c r="J5151" s="4"/>
      <c r="L5151" s="2"/>
    </row>
    <row r="5152" spans="1:12" x14ac:dyDescent="0.35">
      <c r="A5152" s="1"/>
      <c r="B5152" s="1"/>
      <c r="C5152" s="1"/>
      <c r="D5152" s="3"/>
      <c r="J5152" s="4"/>
      <c r="L5152" s="2"/>
    </row>
    <row r="5153" spans="1:12" x14ac:dyDescent="0.35">
      <c r="A5153" s="1"/>
      <c r="B5153" s="1"/>
      <c r="C5153" s="1"/>
      <c r="D5153" s="3"/>
      <c r="J5153" s="4"/>
      <c r="L5153" s="2"/>
    </row>
    <row r="5154" spans="1:12" x14ac:dyDescent="0.35">
      <c r="A5154" s="1"/>
      <c r="B5154" s="1"/>
      <c r="C5154" s="1"/>
      <c r="D5154" s="3"/>
      <c r="J5154" s="4"/>
      <c r="L5154" s="2"/>
    </row>
    <row r="5155" spans="1:12" x14ac:dyDescent="0.35">
      <c r="A5155" s="1"/>
      <c r="B5155" s="1"/>
      <c r="C5155" s="1"/>
      <c r="D5155" s="3"/>
      <c r="J5155" s="4"/>
      <c r="L5155" s="2"/>
    </row>
    <row r="5156" spans="1:12" x14ac:dyDescent="0.35">
      <c r="A5156" s="1"/>
      <c r="B5156" s="1"/>
      <c r="C5156" s="1"/>
      <c r="D5156" s="3"/>
      <c r="J5156" s="4"/>
      <c r="L5156" s="2"/>
    </row>
    <row r="5157" spans="1:12" x14ac:dyDescent="0.35">
      <c r="A5157" s="1"/>
      <c r="B5157" s="1"/>
      <c r="C5157" s="1"/>
      <c r="D5157" s="3"/>
      <c r="J5157" s="4"/>
      <c r="L5157" s="2"/>
    </row>
    <row r="5158" spans="1:12" x14ac:dyDescent="0.35">
      <c r="A5158" s="1"/>
      <c r="B5158" s="1"/>
      <c r="C5158" s="1"/>
      <c r="D5158" s="3"/>
      <c r="J5158" s="4"/>
      <c r="L5158" s="2"/>
    </row>
    <row r="5159" spans="1:12" x14ac:dyDescent="0.35">
      <c r="A5159" s="1"/>
      <c r="B5159" s="1"/>
      <c r="C5159" s="1"/>
      <c r="D5159" s="3"/>
      <c r="J5159" s="4"/>
      <c r="L5159" s="2"/>
    </row>
    <row r="5160" spans="1:12" x14ac:dyDescent="0.35">
      <c r="A5160" s="1"/>
      <c r="B5160" s="1"/>
      <c r="C5160" s="1"/>
      <c r="D5160" s="3"/>
      <c r="J5160" s="4"/>
      <c r="L5160" s="2"/>
    </row>
    <row r="5161" spans="1:12" x14ac:dyDescent="0.35">
      <c r="A5161" s="1"/>
      <c r="B5161" s="1"/>
      <c r="C5161" s="1"/>
      <c r="D5161" s="3"/>
      <c r="J5161" s="4"/>
      <c r="L5161" s="2"/>
    </row>
    <row r="5162" spans="1:12" x14ac:dyDescent="0.35">
      <c r="A5162" s="1"/>
      <c r="B5162" s="1"/>
      <c r="C5162" s="1"/>
      <c r="D5162" s="3"/>
      <c r="J5162" s="4"/>
      <c r="L5162" s="2"/>
    </row>
    <row r="5163" spans="1:12" x14ac:dyDescent="0.35">
      <c r="A5163" s="1"/>
      <c r="B5163" s="1"/>
      <c r="C5163" s="1"/>
      <c r="D5163" s="3"/>
      <c r="J5163" s="4"/>
      <c r="L5163" s="2"/>
    </row>
    <row r="5164" spans="1:12" x14ac:dyDescent="0.35">
      <c r="A5164" s="1"/>
      <c r="B5164" s="1"/>
      <c r="C5164" s="1"/>
      <c r="D5164" s="3"/>
      <c r="J5164" s="4"/>
      <c r="L5164" s="2"/>
    </row>
    <row r="5165" spans="1:12" x14ac:dyDescent="0.35">
      <c r="A5165" s="1"/>
      <c r="B5165" s="1"/>
      <c r="C5165" s="1"/>
      <c r="D5165" s="3"/>
      <c r="J5165" s="4"/>
      <c r="L5165" s="2"/>
    </row>
    <row r="5166" spans="1:12" x14ac:dyDescent="0.35">
      <c r="A5166" s="1"/>
      <c r="B5166" s="1"/>
      <c r="C5166" s="1"/>
      <c r="D5166" s="3"/>
      <c r="J5166" s="4"/>
      <c r="L5166" s="2"/>
    </row>
    <row r="5167" spans="1:12" x14ac:dyDescent="0.35">
      <c r="A5167" s="1"/>
      <c r="B5167" s="1"/>
      <c r="C5167" s="1"/>
      <c r="D5167" s="3"/>
      <c r="J5167" s="4"/>
      <c r="L5167" s="2"/>
    </row>
    <row r="5168" spans="1:12" x14ac:dyDescent="0.35">
      <c r="A5168" s="1"/>
      <c r="B5168" s="1"/>
      <c r="C5168" s="1"/>
      <c r="D5168" s="3"/>
      <c r="J5168" s="4"/>
      <c r="L5168" s="2"/>
    </row>
    <row r="5169" spans="1:12" x14ac:dyDescent="0.35">
      <c r="A5169" s="1"/>
      <c r="B5169" s="1"/>
      <c r="C5169" s="1"/>
      <c r="D5169" s="3"/>
      <c r="J5169" s="4"/>
      <c r="L5169" s="2"/>
    </row>
    <row r="5170" spans="1:12" x14ac:dyDescent="0.35">
      <c r="A5170" s="1"/>
      <c r="B5170" s="1"/>
      <c r="C5170" s="1"/>
      <c r="D5170" s="3"/>
      <c r="J5170" s="4"/>
      <c r="L5170" s="2"/>
    </row>
    <row r="5171" spans="1:12" x14ac:dyDescent="0.35">
      <c r="A5171" s="1"/>
      <c r="B5171" s="1"/>
      <c r="C5171" s="1"/>
      <c r="D5171" s="3"/>
      <c r="J5171" s="4"/>
      <c r="L5171" s="2"/>
    </row>
    <row r="5172" spans="1:12" x14ac:dyDescent="0.35">
      <c r="A5172" s="1"/>
      <c r="B5172" s="1"/>
      <c r="C5172" s="1"/>
      <c r="D5172" s="3"/>
      <c r="J5172" s="4"/>
      <c r="L5172" s="2"/>
    </row>
    <row r="5173" spans="1:12" x14ac:dyDescent="0.35">
      <c r="A5173" s="1"/>
      <c r="B5173" s="1"/>
      <c r="C5173" s="1"/>
      <c r="D5173" s="3"/>
      <c r="J5173" s="4"/>
      <c r="L5173" s="2"/>
    </row>
    <row r="5174" spans="1:12" x14ac:dyDescent="0.35">
      <c r="A5174" s="1"/>
      <c r="B5174" s="1"/>
      <c r="C5174" s="1"/>
      <c r="D5174" s="3"/>
      <c r="J5174" s="4"/>
      <c r="L5174" s="2"/>
    </row>
    <row r="5175" spans="1:12" x14ac:dyDescent="0.35">
      <c r="A5175" s="1"/>
      <c r="B5175" s="1"/>
      <c r="C5175" s="1"/>
      <c r="D5175" s="3"/>
      <c r="J5175" s="4"/>
      <c r="L5175" s="2"/>
    </row>
    <row r="5176" spans="1:12" x14ac:dyDescent="0.35">
      <c r="A5176" s="1"/>
      <c r="B5176" s="1"/>
      <c r="C5176" s="1"/>
      <c r="D5176" s="3"/>
      <c r="J5176" s="4"/>
      <c r="L5176" s="2"/>
    </row>
    <row r="5177" spans="1:12" x14ac:dyDescent="0.35">
      <c r="A5177" s="1"/>
      <c r="B5177" s="1"/>
      <c r="C5177" s="1"/>
      <c r="D5177" s="3"/>
      <c r="J5177" s="4"/>
      <c r="L5177" s="2"/>
    </row>
    <row r="5178" spans="1:12" x14ac:dyDescent="0.35">
      <c r="A5178" s="1"/>
      <c r="B5178" s="1"/>
      <c r="C5178" s="1"/>
      <c r="D5178" s="3"/>
      <c r="J5178" s="4"/>
      <c r="L5178" s="2"/>
    </row>
    <row r="5179" spans="1:12" x14ac:dyDescent="0.35">
      <c r="A5179" s="1"/>
      <c r="B5179" s="1"/>
      <c r="C5179" s="1"/>
      <c r="D5179" s="3"/>
      <c r="J5179" s="4"/>
      <c r="L5179" s="2"/>
    </row>
    <row r="5180" spans="1:12" x14ac:dyDescent="0.35">
      <c r="A5180" s="1"/>
      <c r="B5180" s="1"/>
      <c r="C5180" s="1"/>
      <c r="D5180" s="3"/>
      <c r="J5180" s="4"/>
      <c r="L5180" s="2"/>
    </row>
    <row r="5181" spans="1:12" x14ac:dyDescent="0.35">
      <c r="A5181" s="1"/>
      <c r="B5181" s="1"/>
      <c r="C5181" s="1"/>
      <c r="D5181" s="3"/>
      <c r="J5181" s="4"/>
      <c r="L5181" s="2"/>
    </row>
    <row r="5182" spans="1:12" x14ac:dyDescent="0.35">
      <c r="A5182" s="1"/>
      <c r="B5182" s="1"/>
      <c r="C5182" s="1"/>
      <c r="D5182" s="3"/>
      <c r="J5182" s="4"/>
      <c r="L5182" s="2"/>
    </row>
    <row r="5183" spans="1:12" x14ac:dyDescent="0.35">
      <c r="A5183" s="1"/>
      <c r="B5183" s="1"/>
      <c r="C5183" s="1"/>
      <c r="D5183" s="3"/>
      <c r="J5183" s="4"/>
      <c r="L5183" s="2"/>
    </row>
    <row r="5184" spans="1:12" x14ac:dyDescent="0.35">
      <c r="A5184" s="1"/>
      <c r="B5184" s="1"/>
      <c r="C5184" s="1"/>
      <c r="D5184" s="3"/>
      <c r="J5184" s="4"/>
      <c r="L5184" s="2"/>
    </row>
    <row r="5185" spans="1:12" x14ac:dyDescent="0.35">
      <c r="A5185" s="1"/>
      <c r="B5185" s="1"/>
      <c r="C5185" s="1"/>
      <c r="D5185" s="3"/>
      <c r="J5185" s="4"/>
      <c r="L5185" s="2"/>
    </row>
    <row r="5186" spans="1:12" x14ac:dyDescent="0.35">
      <c r="A5186" s="1"/>
      <c r="B5186" s="1"/>
      <c r="C5186" s="1"/>
      <c r="D5186" s="3"/>
      <c r="J5186" s="4"/>
      <c r="L5186" s="2"/>
    </row>
    <row r="5187" spans="1:12" x14ac:dyDescent="0.35">
      <c r="A5187" s="1"/>
      <c r="B5187" s="1"/>
      <c r="C5187" s="1"/>
      <c r="D5187" s="3"/>
      <c r="J5187" s="4"/>
      <c r="L5187" s="2"/>
    </row>
    <row r="5188" spans="1:12" x14ac:dyDescent="0.35">
      <c r="A5188" s="1"/>
      <c r="B5188" s="1"/>
      <c r="C5188" s="1"/>
      <c r="D5188" s="3"/>
      <c r="J5188" s="4"/>
      <c r="L5188" s="2"/>
    </row>
    <row r="5189" spans="1:12" x14ac:dyDescent="0.35">
      <c r="A5189" s="1"/>
      <c r="B5189" s="1"/>
      <c r="C5189" s="1"/>
      <c r="D5189" s="3"/>
      <c r="J5189" s="4"/>
      <c r="L5189" s="2"/>
    </row>
    <row r="5190" spans="1:12" x14ac:dyDescent="0.35">
      <c r="A5190" s="1"/>
      <c r="B5190" s="1"/>
      <c r="C5190" s="1"/>
      <c r="D5190" s="3"/>
      <c r="J5190" s="4"/>
      <c r="L5190" s="2"/>
    </row>
    <row r="5191" spans="1:12" x14ac:dyDescent="0.35">
      <c r="A5191" s="1"/>
      <c r="B5191" s="1"/>
      <c r="C5191" s="1"/>
      <c r="D5191" s="3"/>
      <c r="J5191" s="4"/>
      <c r="L5191" s="2"/>
    </row>
    <row r="5192" spans="1:12" x14ac:dyDescent="0.35">
      <c r="A5192" s="1"/>
      <c r="B5192" s="1"/>
      <c r="C5192" s="1"/>
      <c r="D5192" s="3"/>
      <c r="J5192" s="4"/>
      <c r="L5192" s="2"/>
    </row>
    <row r="5193" spans="1:12" x14ac:dyDescent="0.35">
      <c r="A5193" s="1"/>
      <c r="B5193" s="1"/>
      <c r="C5193" s="1"/>
      <c r="D5193" s="3"/>
      <c r="J5193" s="4"/>
      <c r="L5193" s="2"/>
    </row>
    <row r="5194" spans="1:12" x14ac:dyDescent="0.35">
      <c r="A5194" s="1"/>
      <c r="B5194" s="1"/>
      <c r="C5194" s="1"/>
      <c r="D5194" s="3"/>
      <c r="J5194" s="4"/>
      <c r="L5194" s="2"/>
    </row>
    <row r="5195" spans="1:12" x14ac:dyDescent="0.35">
      <c r="A5195" s="1"/>
      <c r="B5195" s="1"/>
      <c r="C5195" s="1"/>
      <c r="D5195" s="3"/>
      <c r="J5195" s="4"/>
      <c r="L5195" s="2"/>
    </row>
    <row r="5196" spans="1:12" x14ac:dyDescent="0.35">
      <c r="A5196" s="1"/>
      <c r="B5196" s="1"/>
      <c r="C5196" s="1"/>
      <c r="D5196" s="3"/>
      <c r="J5196" s="4"/>
      <c r="L5196" s="2"/>
    </row>
    <row r="5197" spans="1:12" x14ac:dyDescent="0.35">
      <c r="A5197" s="1"/>
      <c r="B5197" s="1"/>
      <c r="C5197" s="1"/>
      <c r="D5197" s="3"/>
      <c r="J5197" s="4"/>
      <c r="L5197" s="2"/>
    </row>
    <row r="5198" spans="1:12" x14ac:dyDescent="0.35">
      <c r="A5198" s="1"/>
      <c r="B5198" s="1"/>
      <c r="C5198" s="1"/>
      <c r="D5198" s="3"/>
      <c r="J5198" s="4"/>
      <c r="L5198" s="2"/>
    </row>
    <row r="5199" spans="1:12" x14ac:dyDescent="0.35">
      <c r="A5199" s="1"/>
      <c r="B5199" s="1"/>
      <c r="C5199" s="1"/>
      <c r="D5199" s="3"/>
      <c r="J5199" s="4"/>
      <c r="L5199" s="2"/>
    </row>
    <row r="5200" spans="1:12" x14ac:dyDescent="0.35">
      <c r="A5200" s="1"/>
      <c r="B5200" s="1"/>
      <c r="C5200" s="1"/>
      <c r="D5200" s="3"/>
      <c r="J5200" s="4"/>
      <c r="L5200" s="2"/>
    </row>
    <row r="5201" spans="1:12" x14ac:dyDescent="0.35">
      <c r="A5201" s="1"/>
      <c r="B5201" s="1"/>
      <c r="C5201" s="1"/>
      <c r="D5201" s="3"/>
      <c r="J5201" s="4"/>
      <c r="L5201" s="2"/>
    </row>
    <row r="5202" spans="1:12" x14ac:dyDescent="0.35">
      <c r="A5202" s="1"/>
      <c r="B5202" s="1"/>
      <c r="C5202" s="1"/>
      <c r="D5202" s="3"/>
      <c r="J5202" s="4"/>
      <c r="L5202" s="2"/>
    </row>
    <row r="5203" spans="1:12" x14ac:dyDescent="0.35">
      <c r="A5203" s="1"/>
      <c r="B5203" s="1"/>
      <c r="C5203" s="1"/>
      <c r="D5203" s="3"/>
      <c r="J5203" s="4"/>
      <c r="L5203" s="2"/>
    </row>
    <row r="5204" spans="1:12" x14ac:dyDescent="0.35">
      <c r="A5204" s="1"/>
      <c r="B5204" s="1"/>
      <c r="C5204" s="1"/>
      <c r="D5204" s="3"/>
      <c r="J5204" s="4"/>
      <c r="L5204" s="2"/>
    </row>
    <row r="5205" spans="1:12" x14ac:dyDescent="0.35">
      <c r="A5205" s="1"/>
      <c r="B5205" s="1"/>
      <c r="C5205" s="1"/>
      <c r="D5205" s="3"/>
      <c r="J5205" s="4"/>
      <c r="L5205" s="2"/>
    </row>
    <row r="5206" spans="1:12" x14ac:dyDescent="0.35">
      <c r="A5206" s="1"/>
      <c r="B5206" s="1"/>
      <c r="C5206" s="1"/>
      <c r="D5206" s="3"/>
      <c r="J5206" s="4"/>
      <c r="L5206" s="2"/>
    </row>
    <row r="5207" spans="1:12" x14ac:dyDescent="0.35">
      <c r="A5207" s="1"/>
      <c r="B5207" s="1"/>
      <c r="C5207" s="1"/>
      <c r="D5207" s="3"/>
      <c r="J5207" s="4"/>
      <c r="L5207" s="2"/>
    </row>
    <row r="5208" spans="1:12" x14ac:dyDescent="0.35">
      <c r="A5208" s="1"/>
      <c r="B5208" s="1"/>
      <c r="C5208" s="1"/>
      <c r="D5208" s="3"/>
      <c r="J5208" s="4"/>
      <c r="L5208" s="2"/>
    </row>
    <row r="5209" spans="1:12" x14ac:dyDescent="0.35">
      <c r="A5209" s="1"/>
      <c r="B5209" s="1"/>
      <c r="C5209" s="1"/>
      <c r="D5209" s="3"/>
      <c r="J5209" s="4"/>
      <c r="L5209" s="2"/>
    </row>
    <row r="5210" spans="1:12" x14ac:dyDescent="0.35">
      <c r="A5210" s="1"/>
      <c r="B5210" s="1"/>
      <c r="C5210" s="1"/>
      <c r="D5210" s="3"/>
      <c r="J5210" s="4"/>
      <c r="L5210" s="2"/>
    </row>
    <row r="5211" spans="1:12" x14ac:dyDescent="0.35">
      <c r="A5211" s="1"/>
      <c r="B5211" s="1"/>
      <c r="C5211" s="1"/>
      <c r="D5211" s="3"/>
      <c r="J5211" s="4"/>
      <c r="L5211" s="2"/>
    </row>
    <row r="5212" spans="1:12" x14ac:dyDescent="0.35">
      <c r="A5212" s="1"/>
      <c r="B5212" s="1"/>
      <c r="C5212" s="1"/>
      <c r="D5212" s="3"/>
      <c r="J5212" s="4"/>
      <c r="L5212" s="2"/>
    </row>
    <row r="5213" spans="1:12" x14ac:dyDescent="0.35">
      <c r="A5213" s="1"/>
      <c r="B5213" s="1"/>
      <c r="C5213" s="1"/>
      <c r="D5213" s="3"/>
      <c r="J5213" s="4"/>
      <c r="L5213" s="2"/>
    </row>
    <row r="5214" spans="1:12" x14ac:dyDescent="0.35">
      <c r="A5214" s="1"/>
      <c r="B5214" s="1"/>
      <c r="C5214" s="1"/>
      <c r="D5214" s="3"/>
      <c r="J5214" s="4"/>
      <c r="L5214" s="2"/>
    </row>
    <row r="5215" spans="1:12" x14ac:dyDescent="0.35">
      <c r="A5215" s="1"/>
      <c r="B5215" s="1"/>
      <c r="C5215" s="1"/>
      <c r="D5215" s="3"/>
      <c r="J5215" s="4"/>
      <c r="L5215" s="2"/>
    </row>
    <row r="5216" spans="1:12" x14ac:dyDescent="0.35">
      <c r="A5216" s="1"/>
      <c r="B5216" s="1"/>
      <c r="C5216" s="1"/>
      <c r="D5216" s="3"/>
      <c r="J5216" s="4"/>
      <c r="L5216" s="2"/>
    </row>
    <row r="5217" spans="1:12" x14ac:dyDescent="0.35">
      <c r="A5217" s="1"/>
      <c r="B5217" s="1"/>
      <c r="C5217" s="1"/>
      <c r="D5217" s="3"/>
      <c r="J5217" s="4"/>
      <c r="L5217" s="2"/>
    </row>
    <row r="5218" spans="1:12" x14ac:dyDescent="0.35">
      <c r="A5218" s="1"/>
      <c r="B5218" s="1"/>
      <c r="C5218" s="1"/>
      <c r="D5218" s="3"/>
      <c r="J5218" s="4"/>
      <c r="L5218" s="2"/>
    </row>
    <row r="5219" spans="1:12" x14ac:dyDescent="0.35">
      <c r="A5219" s="1"/>
      <c r="B5219" s="1"/>
      <c r="C5219" s="1"/>
      <c r="D5219" s="3"/>
      <c r="J5219" s="4"/>
      <c r="L5219" s="2"/>
    </row>
    <row r="5220" spans="1:12" x14ac:dyDescent="0.35">
      <c r="A5220" s="1"/>
      <c r="B5220" s="1"/>
      <c r="C5220" s="1"/>
      <c r="D5220" s="3"/>
      <c r="J5220" s="4"/>
      <c r="L5220" s="2"/>
    </row>
    <row r="5221" spans="1:12" x14ac:dyDescent="0.35">
      <c r="A5221" s="1"/>
      <c r="B5221" s="1"/>
      <c r="C5221" s="1"/>
      <c r="D5221" s="3"/>
      <c r="J5221" s="4"/>
      <c r="L5221" s="2"/>
    </row>
    <row r="5222" spans="1:12" x14ac:dyDescent="0.35">
      <c r="A5222" s="1"/>
      <c r="B5222" s="1"/>
      <c r="C5222" s="1"/>
      <c r="D5222" s="3"/>
      <c r="J5222" s="4"/>
      <c r="L5222" s="2"/>
    </row>
    <row r="5223" spans="1:12" x14ac:dyDescent="0.35">
      <c r="A5223" s="1"/>
      <c r="B5223" s="1"/>
      <c r="C5223" s="1"/>
      <c r="D5223" s="3"/>
      <c r="J5223" s="4"/>
      <c r="L5223" s="2"/>
    </row>
    <row r="5224" spans="1:12" x14ac:dyDescent="0.35">
      <c r="A5224" s="1"/>
      <c r="B5224" s="1"/>
      <c r="C5224" s="1"/>
      <c r="D5224" s="3"/>
      <c r="J5224" s="4"/>
      <c r="L5224" s="2"/>
    </row>
    <row r="5225" spans="1:12" x14ac:dyDescent="0.35">
      <c r="A5225" s="1"/>
      <c r="B5225" s="1"/>
      <c r="C5225" s="1"/>
      <c r="D5225" s="3"/>
      <c r="J5225" s="4"/>
      <c r="L5225" s="2"/>
    </row>
    <row r="5226" spans="1:12" x14ac:dyDescent="0.35">
      <c r="A5226" s="1"/>
      <c r="B5226" s="1"/>
      <c r="C5226" s="1"/>
      <c r="D5226" s="3"/>
      <c r="J5226" s="4"/>
      <c r="L5226" s="2"/>
    </row>
    <row r="5227" spans="1:12" x14ac:dyDescent="0.35">
      <c r="A5227" s="1"/>
      <c r="B5227" s="1"/>
      <c r="C5227" s="1"/>
      <c r="D5227" s="3"/>
      <c r="J5227" s="4"/>
      <c r="L5227" s="2"/>
    </row>
    <row r="5228" spans="1:12" x14ac:dyDescent="0.35">
      <c r="A5228" s="1"/>
      <c r="B5228" s="1"/>
      <c r="C5228" s="1"/>
      <c r="D5228" s="3"/>
      <c r="J5228" s="4"/>
      <c r="L5228" s="2"/>
    </row>
    <row r="5229" spans="1:12" x14ac:dyDescent="0.35">
      <c r="A5229" s="1"/>
      <c r="B5229" s="1"/>
      <c r="C5229" s="1"/>
      <c r="D5229" s="3"/>
      <c r="J5229" s="4"/>
      <c r="L5229" s="2"/>
    </row>
    <row r="5230" spans="1:12" x14ac:dyDescent="0.35">
      <c r="A5230" s="1"/>
      <c r="B5230" s="1"/>
      <c r="C5230" s="1"/>
      <c r="D5230" s="3"/>
      <c r="J5230" s="4"/>
      <c r="L5230" s="2"/>
    </row>
    <row r="5231" spans="1:12" x14ac:dyDescent="0.35">
      <c r="A5231" s="1"/>
      <c r="B5231" s="1"/>
      <c r="C5231" s="1"/>
      <c r="D5231" s="3"/>
      <c r="J5231" s="4"/>
      <c r="L5231" s="2"/>
    </row>
    <row r="5232" spans="1:12" x14ac:dyDescent="0.35">
      <c r="A5232" s="1"/>
      <c r="B5232" s="1"/>
      <c r="C5232" s="1"/>
      <c r="D5232" s="3"/>
      <c r="J5232" s="4"/>
      <c r="L5232" s="2"/>
    </row>
    <row r="5233" spans="1:12" x14ac:dyDescent="0.35">
      <c r="A5233" s="1"/>
      <c r="B5233" s="1"/>
      <c r="C5233" s="1"/>
      <c r="D5233" s="3"/>
      <c r="J5233" s="4"/>
      <c r="L5233" s="2"/>
    </row>
    <row r="5234" spans="1:12" x14ac:dyDescent="0.35">
      <c r="A5234" s="1"/>
      <c r="B5234" s="1"/>
      <c r="C5234" s="1"/>
      <c r="D5234" s="3"/>
      <c r="J5234" s="4"/>
      <c r="L5234" s="2"/>
    </row>
    <row r="5235" spans="1:12" x14ac:dyDescent="0.35">
      <c r="A5235" s="1"/>
      <c r="B5235" s="1"/>
      <c r="C5235" s="1"/>
      <c r="D5235" s="3"/>
      <c r="J5235" s="4"/>
      <c r="L5235" s="2"/>
    </row>
    <row r="5236" spans="1:12" x14ac:dyDescent="0.35">
      <c r="A5236" s="1"/>
      <c r="B5236" s="1"/>
      <c r="C5236" s="1"/>
      <c r="D5236" s="3"/>
      <c r="J5236" s="4"/>
      <c r="L5236" s="2"/>
    </row>
    <row r="5237" spans="1:12" x14ac:dyDescent="0.35">
      <c r="A5237" s="1"/>
      <c r="B5237" s="1"/>
      <c r="C5237" s="1"/>
      <c r="D5237" s="3"/>
      <c r="J5237" s="4"/>
      <c r="L5237" s="2"/>
    </row>
    <row r="5238" spans="1:12" x14ac:dyDescent="0.35">
      <c r="A5238" s="1"/>
      <c r="B5238" s="1"/>
      <c r="C5238" s="1"/>
      <c r="D5238" s="3"/>
      <c r="J5238" s="4"/>
      <c r="L5238" s="2"/>
    </row>
    <row r="5239" spans="1:12" x14ac:dyDescent="0.35">
      <c r="A5239" s="1"/>
      <c r="B5239" s="1"/>
      <c r="C5239" s="1"/>
      <c r="D5239" s="3"/>
      <c r="J5239" s="4"/>
      <c r="L5239" s="2"/>
    </row>
    <row r="5240" spans="1:12" x14ac:dyDescent="0.35">
      <c r="A5240" s="1"/>
      <c r="B5240" s="1"/>
      <c r="C5240" s="1"/>
      <c r="D5240" s="3"/>
      <c r="J5240" s="4"/>
      <c r="L5240" s="2"/>
    </row>
    <row r="5241" spans="1:12" x14ac:dyDescent="0.35">
      <c r="A5241" s="1"/>
      <c r="B5241" s="1"/>
      <c r="C5241" s="1"/>
      <c r="D5241" s="3"/>
      <c r="J5241" s="4"/>
      <c r="L5241" s="2"/>
    </row>
    <row r="5242" spans="1:12" x14ac:dyDescent="0.35">
      <c r="A5242" s="1"/>
      <c r="B5242" s="1"/>
      <c r="C5242" s="1"/>
      <c r="D5242" s="3"/>
      <c r="J5242" s="4"/>
      <c r="L5242" s="2"/>
    </row>
    <row r="5243" spans="1:12" x14ac:dyDescent="0.35">
      <c r="A5243" s="1"/>
      <c r="B5243" s="1"/>
      <c r="C5243" s="1"/>
      <c r="D5243" s="3"/>
      <c r="J5243" s="4"/>
      <c r="L5243" s="2"/>
    </row>
    <row r="5244" spans="1:12" x14ac:dyDescent="0.35">
      <c r="A5244" s="1"/>
      <c r="B5244" s="1"/>
      <c r="C5244" s="1"/>
      <c r="D5244" s="3"/>
      <c r="J5244" s="4"/>
      <c r="L5244" s="2"/>
    </row>
    <row r="5245" spans="1:12" x14ac:dyDescent="0.35">
      <c r="A5245" s="1"/>
      <c r="B5245" s="1"/>
      <c r="C5245" s="1"/>
      <c r="D5245" s="3"/>
      <c r="J5245" s="4"/>
      <c r="L5245" s="2"/>
    </row>
    <row r="5246" spans="1:12" x14ac:dyDescent="0.35">
      <c r="A5246" s="1"/>
      <c r="B5246" s="1"/>
      <c r="C5246" s="1"/>
      <c r="D5246" s="3"/>
      <c r="J5246" s="4"/>
      <c r="L5246" s="2"/>
    </row>
    <row r="5247" spans="1:12" x14ac:dyDescent="0.35">
      <c r="A5247" s="1"/>
      <c r="B5247" s="1"/>
      <c r="C5247" s="1"/>
      <c r="D5247" s="3"/>
      <c r="J5247" s="4"/>
      <c r="L5247" s="2"/>
    </row>
    <row r="5248" spans="1:12" x14ac:dyDescent="0.35">
      <c r="A5248" s="1"/>
      <c r="B5248" s="1"/>
      <c r="C5248" s="1"/>
      <c r="D5248" s="3"/>
      <c r="J5248" s="4"/>
      <c r="L5248" s="2"/>
    </row>
    <row r="5249" spans="1:12" x14ac:dyDescent="0.35">
      <c r="A5249" s="1"/>
      <c r="B5249" s="1"/>
      <c r="C5249" s="1"/>
      <c r="D5249" s="3"/>
      <c r="J5249" s="4"/>
      <c r="L5249" s="2"/>
    </row>
    <row r="5250" spans="1:12" x14ac:dyDescent="0.35">
      <c r="A5250" s="1"/>
      <c r="B5250" s="1"/>
      <c r="C5250" s="1"/>
      <c r="D5250" s="3"/>
      <c r="J5250" s="4"/>
      <c r="L5250" s="2"/>
    </row>
    <row r="5251" spans="1:12" x14ac:dyDescent="0.35">
      <c r="A5251" s="1"/>
      <c r="B5251" s="1"/>
      <c r="C5251" s="1"/>
      <c r="D5251" s="3"/>
      <c r="J5251" s="4"/>
      <c r="L5251" s="2"/>
    </row>
    <row r="5252" spans="1:12" x14ac:dyDescent="0.35">
      <c r="A5252" s="1"/>
      <c r="B5252" s="1"/>
      <c r="C5252" s="1"/>
      <c r="D5252" s="3"/>
      <c r="J5252" s="4"/>
      <c r="L5252" s="2"/>
    </row>
    <row r="5253" spans="1:12" x14ac:dyDescent="0.35">
      <c r="A5253" s="1"/>
      <c r="B5253" s="1"/>
      <c r="C5253" s="1"/>
      <c r="D5253" s="3"/>
      <c r="J5253" s="4"/>
      <c r="L5253" s="2"/>
    </row>
    <row r="5254" spans="1:12" x14ac:dyDescent="0.35">
      <c r="A5254" s="1"/>
      <c r="B5254" s="1"/>
      <c r="C5254" s="1"/>
      <c r="D5254" s="3"/>
      <c r="J5254" s="4"/>
      <c r="L5254" s="2"/>
    </row>
    <row r="5255" spans="1:12" x14ac:dyDescent="0.35">
      <c r="A5255" s="1"/>
      <c r="B5255" s="1"/>
      <c r="C5255" s="1"/>
      <c r="D5255" s="3"/>
      <c r="J5255" s="4"/>
      <c r="L5255" s="2"/>
    </row>
    <row r="5256" spans="1:12" x14ac:dyDescent="0.35">
      <c r="A5256" s="1"/>
      <c r="B5256" s="1"/>
      <c r="C5256" s="1"/>
      <c r="D5256" s="3"/>
      <c r="J5256" s="4"/>
      <c r="L5256" s="2"/>
    </row>
    <row r="5257" spans="1:12" x14ac:dyDescent="0.35">
      <c r="A5257" s="1"/>
      <c r="B5257" s="1"/>
      <c r="C5257" s="1"/>
      <c r="D5257" s="3"/>
      <c r="J5257" s="4"/>
      <c r="L5257" s="2"/>
    </row>
    <row r="5258" spans="1:12" x14ac:dyDescent="0.35">
      <c r="A5258" s="1"/>
      <c r="B5258" s="1"/>
      <c r="C5258" s="1"/>
      <c r="D5258" s="3"/>
      <c r="J5258" s="4"/>
      <c r="L5258" s="2"/>
    </row>
    <row r="5259" spans="1:12" x14ac:dyDescent="0.35">
      <c r="A5259" s="1"/>
      <c r="B5259" s="1"/>
      <c r="C5259" s="1"/>
      <c r="D5259" s="3"/>
      <c r="J5259" s="4"/>
      <c r="L5259" s="2"/>
    </row>
    <row r="5260" spans="1:12" x14ac:dyDescent="0.35">
      <c r="A5260" s="1"/>
      <c r="B5260" s="1"/>
      <c r="C5260" s="1"/>
      <c r="D5260" s="3"/>
      <c r="J5260" s="4"/>
      <c r="L5260" s="2"/>
    </row>
    <row r="5261" spans="1:12" x14ac:dyDescent="0.35">
      <c r="A5261" s="1"/>
      <c r="B5261" s="1"/>
      <c r="C5261" s="1"/>
      <c r="D5261" s="3"/>
      <c r="J5261" s="4"/>
      <c r="L5261" s="2"/>
    </row>
    <row r="5262" spans="1:12" x14ac:dyDescent="0.35">
      <c r="A5262" s="1"/>
      <c r="B5262" s="1"/>
      <c r="C5262" s="1"/>
      <c r="D5262" s="3"/>
      <c r="J5262" s="4"/>
      <c r="L5262" s="2"/>
    </row>
    <row r="5263" spans="1:12" x14ac:dyDescent="0.35">
      <c r="A5263" s="1"/>
      <c r="B5263" s="1"/>
      <c r="C5263" s="1"/>
      <c r="D5263" s="3"/>
      <c r="J5263" s="4"/>
      <c r="L5263" s="2"/>
    </row>
    <row r="5264" spans="1:12" x14ac:dyDescent="0.35">
      <c r="A5264" s="1"/>
      <c r="B5264" s="1"/>
      <c r="C5264" s="1"/>
      <c r="D5264" s="3"/>
      <c r="J5264" s="4"/>
      <c r="L5264" s="2"/>
    </row>
    <row r="5265" spans="1:12" x14ac:dyDescent="0.35">
      <c r="A5265" s="1"/>
      <c r="B5265" s="1"/>
      <c r="C5265" s="1"/>
      <c r="D5265" s="3"/>
      <c r="J5265" s="4"/>
      <c r="L5265" s="2"/>
    </row>
    <row r="5266" spans="1:12" x14ac:dyDescent="0.35">
      <c r="A5266" s="1"/>
      <c r="B5266" s="1"/>
      <c r="C5266" s="1"/>
      <c r="D5266" s="3"/>
      <c r="J5266" s="4"/>
      <c r="L5266" s="2"/>
    </row>
    <row r="5267" spans="1:12" x14ac:dyDescent="0.35">
      <c r="A5267" s="1"/>
      <c r="B5267" s="1"/>
      <c r="C5267" s="1"/>
      <c r="D5267" s="3"/>
      <c r="J5267" s="4"/>
      <c r="L5267" s="2"/>
    </row>
    <row r="5268" spans="1:12" x14ac:dyDescent="0.35">
      <c r="A5268" s="1"/>
      <c r="B5268" s="1"/>
      <c r="C5268" s="1"/>
      <c r="D5268" s="3"/>
      <c r="J5268" s="4"/>
      <c r="L5268" s="2"/>
    </row>
    <row r="5269" spans="1:12" x14ac:dyDescent="0.35">
      <c r="A5269" s="1"/>
      <c r="B5269" s="1"/>
      <c r="C5269" s="1"/>
      <c r="D5269" s="3"/>
      <c r="J5269" s="4"/>
      <c r="L5269" s="2"/>
    </row>
    <row r="5270" spans="1:12" x14ac:dyDescent="0.35">
      <c r="A5270" s="1"/>
      <c r="B5270" s="1"/>
      <c r="C5270" s="1"/>
      <c r="D5270" s="3"/>
      <c r="J5270" s="4"/>
      <c r="L5270" s="2"/>
    </row>
    <row r="5271" spans="1:12" x14ac:dyDescent="0.35">
      <c r="A5271" s="1"/>
      <c r="B5271" s="1"/>
      <c r="C5271" s="1"/>
      <c r="D5271" s="3"/>
      <c r="J5271" s="4"/>
      <c r="L5271" s="2"/>
    </row>
    <row r="5272" spans="1:12" x14ac:dyDescent="0.35">
      <c r="A5272" s="1"/>
      <c r="B5272" s="1"/>
      <c r="C5272" s="1"/>
      <c r="D5272" s="3"/>
      <c r="J5272" s="4"/>
      <c r="L5272" s="2"/>
    </row>
    <row r="5273" spans="1:12" x14ac:dyDescent="0.35">
      <c r="A5273" s="1"/>
      <c r="B5273" s="1"/>
      <c r="C5273" s="1"/>
      <c r="D5273" s="3"/>
      <c r="J5273" s="4"/>
      <c r="L5273" s="2"/>
    </row>
    <row r="5274" spans="1:12" x14ac:dyDescent="0.35">
      <c r="A5274" s="1"/>
      <c r="B5274" s="1"/>
      <c r="C5274" s="1"/>
      <c r="D5274" s="3"/>
      <c r="J5274" s="4"/>
      <c r="L5274" s="2"/>
    </row>
    <row r="5275" spans="1:12" x14ac:dyDescent="0.35">
      <c r="A5275" s="1"/>
      <c r="B5275" s="1"/>
      <c r="C5275" s="1"/>
      <c r="D5275" s="3"/>
      <c r="J5275" s="4"/>
      <c r="L5275" s="2"/>
    </row>
    <row r="5276" spans="1:12" x14ac:dyDescent="0.35">
      <c r="A5276" s="1"/>
      <c r="B5276" s="1"/>
      <c r="C5276" s="1"/>
      <c r="D5276" s="3"/>
      <c r="J5276" s="4"/>
      <c r="L5276" s="2"/>
    </row>
    <row r="5277" spans="1:12" x14ac:dyDescent="0.35">
      <c r="A5277" s="1"/>
      <c r="B5277" s="1"/>
      <c r="C5277" s="1"/>
      <c r="D5277" s="3"/>
      <c r="J5277" s="4"/>
      <c r="L5277" s="2"/>
    </row>
    <row r="5278" spans="1:12" x14ac:dyDescent="0.35">
      <c r="A5278" s="1"/>
      <c r="B5278" s="1"/>
      <c r="C5278" s="1"/>
      <c r="D5278" s="3"/>
      <c r="J5278" s="4"/>
      <c r="L5278" s="2"/>
    </row>
    <row r="5279" spans="1:12" x14ac:dyDescent="0.35">
      <c r="A5279" s="1"/>
      <c r="B5279" s="1"/>
      <c r="C5279" s="1"/>
      <c r="D5279" s="3"/>
      <c r="J5279" s="4"/>
      <c r="L5279" s="2"/>
    </row>
    <row r="5280" spans="1:12" x14ac:dyDescent="0.35">
      <c r="A5280" s="1"/>
      <c r="B5280" s="1"/>
      <c r="C5280" s="1"/>
      <c r="D5280" s="3"/>
      <c r="J5280" s="4"/>
      <c r="L5280" s="2"/>
    </row>
    <row r="5281" spans="1:12" x14ac:dyDescent="0.35">
      <c r="A5281" s="1"/>
      <c r="B5281" s="1"/>
      <c r="C5281" s="1"/>
      <c r="D5281" s="3"/>
      <c r="J5281" s="4"/>
      <c r="L5281" s="2"/>
    </row>
    <row r="5282" spans="1:12" x14ac:dyDescent="0.35">
      <c r="A5282" s="1"/>
      <c r="B5282" s="1"/>
      <c r="C5282" s="1"/>
      <c r="D5282" s="3"/>
      <c r="J5282" s="4"/>
      <c r="L5282" s="2"/>
    </row>
    <row r="5283" spans="1:12" x14ac:dyDescent="0.35">
      <c r="A5283" s="1"/>
      <c r="B5283" s="1"/>
      <c r="C5283" s="1"/>
      <c r="D5283" s="3"/>
      <c r="J5283" s="4"/>
      <c r="L5283" s="2"/>
    </row>
    <row r="5284" spans="1:12" x14ac:dyDescent="0.35">
      <c r="A5284" s="1"/>
      <c r="B5284" s="1"/>
      <c r="C5284" s="1"/>
      <c r="D5284" s="3"/>
      <c r="J5284" s="4"/>
      <c r="L5284" s="2"/>
    </row>
    <row r="5285" spans="1:12" x14ac:dyDescent="0.35">
      <c r="A5285" s="1"/>
      <c r="B5285" s="1"/>
      <c r="C5285" s="1"/>
      <c r="D5285" s="3"/>
      <c r="J5285" s="4"/>
      <c r="L5285" s="2"/>
    </row>
    <row r="5286" spans="1:12" x14ac:dyDescent="0.35">
      <c r="A5286" s="1"/>
      <c r="B5286" s="1"/>
      <c r="C5286" s="1"/>
      <c r="D5286" s="3"/>
      <c r="J5286" s="4"/>
      <c r="L5286" s="2"/>
    </row>
    <row r="5287" spans="1:12" x14ac:dyDescent="0.35">
      <c r="A5287" s="1"/>
      <c r="B5287" s="1"/>
      <c r="C5287" s="1"/>
      <c r="D5287" s="3"/>
      <c r="J5287" s="4"/>
      <c r="L5287" s="2"/>
    </row>
    <row r="5288" spans="1:12" x14ac:dyDescent="0.35">
      <c r="A5288" s="1"/>
      <c r="B5288" s="1"/>
      <c r="C5288" s="1"/>
      <c r="D5288" s="3"/>
      <c r="J5288" s="4"/>
      <c r="L5288" s="2"/>
    </row>
    <row r="5289" spans="1:12" x14ac:dyDescent="0.35">
      <c r="A5289" s="1"/>
      <c r="B5289" s="1"/>
      <c r="C5289" s="1"/>
      <c r="D5289" s="3"/>
      <c r="J5289" s="4"/>
      <c r="L5289" s="2"/>
    </row>
    <row r="5290" spans="1:12" x14ac:dyDescent="0.35">
      <c r="A5290" s="1"/>
      <c r="B5290" s="1"/>
      <c r="C5290" s="1"/>
      <c r="D5290" s="3"/>
      <c r="J5290" s="4"/>
      <c r="L5290" s="2"/>
    </row>
    <row r="5291" spans="1:12" x14ac:dyDescent="0.35">
      <c r="A5291" s="1"/>
      <c r="B5291" s="1"/>
      <c r="C5291" s="1"/>
      <c r="D5291" s="3"/>
      <c r="J5291" s="4"/>
      <c r="L5291" s="2"/>
    </row>
    <row r="5292" spans="1:12" x14ac:dyDescent="0.35">
      <c r="A5292" s="1"/>
      <c r="B5292" s="1"/>
      <c r="C5292" s="1"/>
      <c r="D5292" s="3"/>
      <c r="J5292" s="4"/>
      <c r="L5292" s="2"/>
    </row>
    <row r="5293" spans="1:12" x14ac:dyDescent="0.35">
      <c r="A5293" s="1"/>
      <c r="B5293" s="1"/>
      <c r="C5293" s="1"/>
      <c r="D5293" s="3"/>
      <c r="J5293" s="4"/>
      <c r="L5293" s="2"/>
    </row>
    <row r="5294" spans="1:12" x14ac:dyDescent="0.35">
      <c r="A5294" s="1"/>
      <c r="B5294" s="1"/>
      <c r="C5294" s="1"/>
      <c r="D5294" s="3"/>
      <c r="J5294" s="4"/>
      <c r="L5294" s="2"/>
    </row>
    <row r="5295" spans="1:12" x14ac:dyDescent="0.35">
      <c r="A5295" s="1"/>
      <c r="B5295" s="1"/>
      <c r="C5295" s="1"/>
      <c r="D5295" s="3"/>
      <c r="J5295" s="4"/>
      <c r="L5295" s="2"/>
    </row>
    <row r="5296" spans="1:12" x14ac:dyDescent="0.35">
      <c r="A5296" s="1"/>
      <c r="B5296" s="1"/>
      <c r="C5296" s="1"/>
      <c r="D5296" s="3"/>
      <c r="J5296" s="4"/>
      <c r="L5296" s="2"/>
    </row>
    <row r="5297" spans="1:12" x14ac:dyDescent="0.35">
      <c r="A5297" s="1"/>
      <c r="B5297" s="1"/>
      <c r="C5297" s="1"/>
      <c r="D5297" s="3"/>
      <c r="J5297" s="4"/>
      <c r="L5297" s="2"/>
    </row>
    <row r="5298" spans="1:12" x14ac:dyDescent="0.35">
      <c r="A5298" s="1"/>
      <c r="B5298" s="1"/>
      <c r="C5298" s="1"/>
      <c r="D5298" s="3"/>
      <c r="J5298" s="4"/>
      <c r="L5298" s="2"/>
    </row>
    <row r="5299" spans="1:12" x14ac:dyDescent="0.35">
      <c r="A5299" s="1"/>
      <c r="B5299" s="1"/>
      <c r="C5299" s="1"/>
      <c r="D5299" s="3"/>
      <c r="J5299" s="4"/>
      <c r="L5299" s="2"/>
    </row>
    <row r="5300" spans="1:12" x14ac:dyDescent="0.35">
      <c r="A5300" s="1"/>
      <c r="B5300" s="1"/>
      <c r="C5300" s="1"/>
      <c r="D5300" s="3"/>
      <c r="J5300" s="4"/>
      <c r="L5300" s="2"/>
    </row>
    <row r="5301" spans="1:12" x14ac:dyDescent="0.35">
      <c r="A5301" s="1"/>
      <c r="B5301" s="1"/>
      <c r="C5301" s="1"/>
      <c r="D5301" s="3"/>
      <c r="J5301" s="4"/>
      <c r="L5301" s="2"/>
    </row>
    <row r="5302" spans="1:12" x14ac:dyDescent="0.35">
      <c r="A5302" s="1"/>
      <c r="B5302" s="1"/>
      <c r="C5302" s="1"/>
      <c r="D5302" s="3"/>
      <c r="J5302" s="4"/>
      <c r="L5302" s="2"/>
    </row>
    <row r="5303" spans="1:12" x14ac:dyDescent="0.35">
      <c r="A5303" s="1"/>
      <c r="B5303" s="1"/>
      <c r="C5303" s="1"/>
      <c r="D5303" s="3"/>
      <c r="J5303" s="4"/>
      <c r="L5303" s="2"/>
    </row>
    <row r="5304" spans="1:12" x14ac:dyDescent="0.35">
      <c r="A5304" s="1"/>
      <c r="B5304" s="1"/>
      <c r="C5304" s="1"/>
      <c r="D5304" s="3"/>
      <c r="J5304" s="4"/>
      <c r="L5304" s="2"/>
    </row>
    <row r="5305" spans="1:12" x14ac:dyDescent="0.35">
      <c r="A5305" s="1"/>
      <c r="B5305" s="1"/>
      <c r="C5305" s="1"/>
      <c r="D5305" s="3"/>
      <c r="J5305" s="4"/>
      <c r="L5305" s="2"/>
    </row>
    <row r="5306" spans="1:12" x14ac:dyDescent="0.35">
      <c r="A5306" s="1"/>
      <c r="B5306" s="1"/>
      <c r="C5306" s="1"/>
      <c r="D5306" s="3"/>
      <c r="J5306" s="4"/>
      <c r="L5306" s="2"/>
    </row>
    <row r="5307" spans="1:12" x14ac:dyDescent="0.35">
      <c r="A5307" s="1"/>
      <c r="B5307" s="1"/>
      <c r="C5307" s="1"/>
      <c r="D5307" s="3"/>
      <c r="J5307" s="4"/>
      <c r="L5307" s="2"/>
    </row>
    <row r="5308" spans="1:12" x14ac:dyDescent="0.35">
      <c r="A5308" s="1"/>
      <c r="B5308" s="1"/>
      <c r="C5308" s="1"/>
      <c r="D5308" s="3"/>
      <c r="J5308" s="4"/>
      <c r="L5308" s="2"/>
    </row>
    <row r="5309" spans="1:12" x14ac:dyDescent="0.35">
      <c r="A5309" s="1"/>
      <c r="B5309" s="1"/>
      <c r="C5309" s="1"/>
      <c r="D5309" s="3"/>
      <c r="J5309" s="4"/>
      <c r="L5309" s="2"/>
    </row>
    <row r="5310" spans="1:12" x14ac:dyDescent="0.35">
      <c r="A5310" s="1"/>
      <c r="B5310" s="1"/>
      <c r="C5310" s="1"/>
      <c r="D5310" s="3"/>
      <c r="J5310" s="4"/>
      <c r="L5310" s="2"/>
    </row>
    <row r="5311" spans="1:12" x14ac:dyDescent="0.35">
      <c r="A5311" s="1"/>
      <c r="B5311" s="1"/>
      <c r="C5311" s="1"/>
      <c r="D5311" s="3"/>
      <c r="J5311" s="4"/>
      <c r="L5311" s="2"/>
    </row>
    <row r="5312" spans="1:12" x14ac:dyDescent="0.35">
      <c r="A5312" s="1"/>
      <c r="B5312" s="1"/>
      <c r="C5312" s="1"/>
      <c r="D5312" s="3"/>
      <c r="J5312" s="4"/>
      <c r="L5312" s="2"/>
    </row>
    <row r="5313" spans="1:12" x14ac:dyDescent="0.35">
      <c r="A5313" s="1"/>
      <c r="B5313" s="1"/>
      <c r="C5313" s="1"/>
      <c r="D5313" s="3"/>
      <c r="J5313" s="4"/>
      <c r="L5313" s="2"/>
    </row>
    <row r="5314" spans="1:12" x14ac:dyDescent="0.35">
      <c r="A5314" s="1"/>
      <c r="B5314" s="1"/>
      <c r="C5314" s="1"/>
      <c r="D5314" s="3"/>
      <c r="J5314" s="4"/>
      <c r="L5314" s="2"/>
    </row>
    <row r="5315" spans="1:12" x14ac:dyDescent="0.35">
      <c r="A5315" s="1"/>
      <c r="B5315" s="1"/>
      <c r="C5315" s="1"/>
      <c r="D5315" s="3"/>
      <c r="J5315" s="4"/>
      <c r="L5315" s="2"/>
    </row>
    <row r="5316" spans="1:12" x14ac:dyDescent="0.35">
      <c r="A5316" s="1"/>
      <c r="B5316" s="1"/>
      <c r="C5316" s="1"/>
      <c r="D5316" s="3"/>
      <c r="J5316" s="4"/>
      <c r="L5316" s="2"/>
    </row>
    <row r="5317" spans="1:12" x14ac:dyDescent="0.35">
      <c r="A5317" s="1"/>
      <c r="B5317" s="1"/>
      <c r="C5317" s="1"/>
      <c r="D5317" s="3"/>
      <c r="J5317" s="4"/>
      <c r="L5317" s="2"/>
    </row>
    <row r="5318" spans="1:12" x14ac:dyDescent="0.35">
      <c r="A5318" s="1"/>
      <c r="B5318" s="1"/>
      <c r="C5318" s="1"/>
      <c r="D5318" s="3"/>
      <c r="J5318" s="4"/>
      <c r="L5318" s="2"/>
    </row>
    <row r="5319" spans="1:12" x14ac:dyDescent="0.35">
      <c r="A5319" s="1"/>
      <c r="B5319" s="1"/>
      <c r="C5319" s="1"/>
      <c r="D5319" s="3"/>
      <c r="J5319" s="4"/>
      <c r="L5319" s="2"/>
    </row>
    <row r="5320" spans="1:12" x14ac:dyDescent="0.35">
      <c r="A5320" s="1"/>
      <c r="B5320" s="1"/>
      <c r="C5320" s="1"/>
      <c r="D5320" s="3"/>
      <c r="J5320" s="4"/>
      <c r="L5320" s="2"/>
    </row>
    <row r="5321" spans="1:12" x14ac:dyDescent="0.35">
      <c r="A5321" s="1"/>
      <c r="B5321" s="1"/>
      <c r="C5321" s="1"/>
      <c r="D5321" s="3"/>
      <c r="J5321" s="4"/>
      <c r="L5321" s="2"/>
    </row>
    <row r="5322" spans="1:12" x14ac:dyDescent="0.35">
      <c r="A5322" s="1"/>
      <c r="B5322" s="1"/>
      <c r="C5322" s="1"/>
      <c r="D5322" s="3"/>
      <c r="J5322" s="4"/>
      <c r="L5322" s="2"/>
    </row>
    <row r="5323" spans="1:12" x14ac:dyDescent="0.35">
      <c r="A5323" s="1"/>
      <c r="B5323" s="1"/>
      <c r="C5323" s="1"/>
      <c r="D5323" s="3"/>
      <c r="J5323" s="4"/>
      <c r="L5323" s="2"/>
    </row>
    <row r="5324" spans="1:12" x14ac:dyDescent="0.35">
      <c r="A5324" s="1"/>
      <c r="B5324" s="1"/>
      <c r="C5324" s="1"/>
      <c r="D5324" s="3"/>
      <c r="J5324" s="4"/>
      <c r="L5324" s="2"/>
    </row>
    <row r="5325" spans="1:12" x14ac:dyDescent="0.35">
      <c r="A5325" s="1"/>
      <c r="B5325" s="1"/>
      <c r="C5325" s="1"/>
      <c r="D5325" s="3"/>
      <c r="J5325" s="4"/>
      <c r="L5325" s="2"/>
    </row>
    <row r="5326" spans="1:12" x14ac:dyDescent="0.35">
      <c r="A5326" s="1"/>
      <c r="B5326" s="1"/>
      <c r="C5326" s="1"/>
      <c r="D5326" s="3"/>
      <c r="J5326" s="4"/>
      <c r="L5326" s="2"/>
    </row>
    <row r="5327" spans="1:12" x14ac:dyDescent="0.35">
      <c r="A5327" s="1"/>
      <c r="B5327" s="1"/>
      <c r="C5327" s="1"/>
      <c r="D5327" s="3"/>
      <c r="J5327" s="4"/>
      <c r="L5327" s="2"/>
    </row>
    <row r="5328" spans="1:12" x14ac:dyDescent="0.35">
      <c r="A5328" s="1"/>
      <c r="B5328" s="1"/>
      <c r="C5328" s="1"/>
      <c r="D5328" s="3"/>
      <c r="J5328" s="4"/>
      <c r="L5328" s="2"/>
    </row>
    <row r="5329" spans="1:12" x14ac:dyDescent="0.35">
      <c r="A5329" s="1"/>
      <c r="B5329" s="1"/>
      <c r="C5329" s="1"/>
      <c r="D5329" s="3"/>
      <c r="J5329" s="4"/>
      <c r="L5329" s="2"/>
    </row>
    <row r="5330" spans="1:12" x14ac:dyDescent="0.35">
      <c r="A5330" s="1"/>
      <c r="B5330" s="1"/>
      <c r="C5330" s="1"/>
      <c r="D5330" s="3"/>
      <c r="J5330" s="4"/>
      <c r="L5330" s="2"/>
    </row>
    <row r="5331" spans="1:12" x14ac:dyDescent="0.35">
      <c r="A5331" s="1"/>
      <c r="B5331" s="1"/>
      <c r="C5331" s="1"/>
      <c r="D5331" s="3"/>
      <c r="J5331" s="4"/>
      <c r="L5331" s="2"/>
    </row>
    <row r="5332" spans="1:12" x14ac:dyDescent="0.35">
      <c r="A5332" s="1"/>
      <c r="B5332" s="1"/>
      <c r="C5332" s="1"/>
      <c r="D5332" s="3"/>
      <c r="J5332" s="4"/>
      <c r="L5332" s="2"/>
    </row>
    <row r="5333" spans="1:12" x14ac:dyDescent="0.35">
      <c r="A5333" s="1"/>
      <c r="B5333" s="1"/>
      <c r="C5333" s="1"/>
      <c r="D5333" s="3"/>
      <c r="J5333" s="4"/>
      <c r="L5333" s="2"/>
    </row>
    <row r="5334" spans="1:12" x14ac:dyDescent="0.35">
      <c r="A5334" s="1"/>
      <c r="B5334" s="1"/>
      <c r="C5334" s="1"/>
      <c r="D5334" s="3"/>
      <c r="J5334" s="4"/>
      <c r="L5334" s="2"/>
    </row>
    <row r="5335" spans="1:12" x14ac:dyDescent="0.35">
      <c r="A5335" s="1"/>
      <c r="B5335" s="1"/>
      <c r="C5335" s="1"/>
      <c r="D5335" s="3"/>
      <c r="J5335" s="4"/>
      <c r="L5335" s="2"/>
    </row>
    <row r="5336" spans="1:12" x14ac:dyDescent="0.35">
      <c r="A5336" s="1"/>
      <c r="B5336" s="1"/>
      <c r="C5336" s="1"/>
      <c r="D5336" s="3"/>
      <c r="J5336" s="4"/>
      <c r="L5336" s="2"/>
    </row>
    <row r="5337" spans="1:12" x14ac:dyDescent="0.35">
      <c r="A5337" s="1"/>
      <c r="B5337" s="1"/>
      <c r="C5337" s="1"/>
      <c r="D5337" s="3"/>
      <c r="J5337" s="4"/>
      <c r="L5337" s="2"/>
    </row>
    <row r="5338" spans="1:12" x14ac:dyDescent="0.35">
      <c r="A5338" s="1"/>
      <c r="B5338" s="1"/>
      <c r="C5338" s="1"/>
      <c r="D5338" s="3"/>
      <c r="J5338" s="4"/>
      <c r="L5338" s="2"/>
    </row>
    <row r="5339" spans="1:12" x14ac:dyDescent="0.35">
      <c r="A5339" s="1"/>
      <c r="B5339" s="1"/>
      <c r="C5339" s="1"/>
      <c r="D5339" s="3"/>
      <c r="J5339" s="4"/>
      <c r="L5339" s="2"/>
    </row>
    <row r="5340" spans="1:12" x14ac:dyDescent="0.35">
      <c r="A5340" s="1"/>
      <c r="B5340" s="1"/>
      <c r="C5340" s="1"/>
      <c r="D5340" s="3"/>
      <c r="J5340" s="4"/>
      <c r="L5340" s="2"/>
    </row>
    <row r="5341" spans="1:12" x14ac:dyDescent="0.35">
      <c r="A5341" s="1"/>
      <c r="B5341" s="1"/>
      <c r="C5341" s="1"/>
      <c r="D5341" s="3"/>
      <c r="J5341" s="4"/>
      <c r="L5341" s="2"/>
    </row>
    <row r="5342" spans="1:12" x14ac:dyDescent="0.35">
      <c r="A5342" s="1"/>
      <c r="B5342" s="1"/>
      <c r="C5342" s="1"/>
      <c r="D5342" s="3"/>
      <c r="J5342" s="4"/>
      <c r="L5342" s="2"/>
    </row>
    <row r="5343" spans="1:12" x14ac:dyDescent="0.35">
      <c r="A5343" s="1"/>
      <c r="B5343" s="1"/>
      <c r="C5343" s="1"/>
      <c r="D5343" s="3"/>
      <c r="J5343" s="4"/>
      <c r="L5343" s="2"/>
    </row>
    <row r="5344" spans="1:12" x14ac:dyDescent="0.35">
      <c r="A5344" s="1"/>
      <c r="B5344" s="1"/>
      <c r="C5344" s="1"/>
      <c r="D5344" s="3"/>
      <c r="J5344" s="4"/>
      <c r="L5344" s="2"/>
    </row>
    <row r="5345" spans="1:12" x14ac:dyDescent="0.35">
      <c r="A5345" s="1"/>
      <c r="B5345" s="1"/>
      <c r="C5345" s="1"/>
      <c r="D5345" s="3"/>
      <c r="J5345" s="4"/>
      <c r="L5345" s="2"/>
    </row>
    <row r="5346" spans="1:12" x14ac:dyDescent="0.35">
      <c r="A5346" s="1"/>
      <c r="B5346" s="1"/>
      <c r="C5346" s="1"/>
      <c r="D5346" s="3"/>
      <c r="J5346" s="4"/>
      <c r="L5346" s="2"/>
    </row>
    <row r="5347" spans="1:12" x14ac:dyDescent="0.35">
      <c r="A5347" s="1"/>
      <c r="B5347" s="1"/>
      <c r="C5347" s="1"/>
      <c r="D5347" s="3"/>
      <c r="J5347" s="4"/>
      <c r="L5347" s="2"/>
    </row>
    <row r="5348" spans="1:12" x14ac:dyDescent="0.35">
      <c r="A5348" s="1"/>
      <c r="B5348" s="1"/>
      <c r="C5348" s="1"/>
      <c r="D5348" s="3"/>
      <c r="J5348" s="4"/>
      <c r="L5348" s="2"/>
    </row>
    <row r="5349" spans="1:12" x14ac:dyDescent="0.35">
      <c r="A5349" s="1"/>
      <c r="B5349" s="1"/>
      <c r="C5349" s="1"/>
      <c r="D5349" s="3"/>
      <c r="J5349" s="4"/>
      <c r="L5349" s="2"/>
    </row>
    <row r="5350" spans="1:12" x14ac:dyDescent="0.35">
      <c r="A5350" s="1"/>
      <c r="B5350" s="1"/>
      <c r="C5350" s="1"/>
      <c r="D5350" s="3"/>
      <c r="J5350" s="4"/>
      <c r="L5350" s="2"/>
    </row>
    <row r="5351" spans="1:12" x14ac:dyDescent="0.35">
      <c r="A5351" s="1"/>
      <c r="B5351" s="1"/>
      <c r="C5351" s="1"/>
      <c r="D5351" s="3"/>
      <c r="J5351" s="4"/>
      <c r="L5351" s="2"/>
    </row>
    <row r="5352" spans="1:12" x14ac:dyDescent="0.35">
      <c r="A5352" s="1"/>
      <c r="B5352" s="1"/>
      <c r="C5352" s="1"/>
      <c r="D5352" s="3"/>
      <c r="J5352" s="4"/>
      <c r="L5352" s="2"/>
    </row>
    <row r="5353" spans="1:12" x14ac:dyDescent="0.35">
      <c r="A5353" s="1"/>
      <c r="B5353" s="1"/>
      <c r="C5353" s="1"/>
      <c r="D5353" s="3"/>
      <c r="J5353" s="4"/>
      <c r="L5353" s="2"/>
    </row>
    <row r="5354" spans="1:12" x14ac:dyDescent="0.35">
      <c r="A5354" s="1"/>
      <c r="B5354" s="1"/>
      <c r="C5354" s="1"/>
      <c r="D5354" s="3"/>
      <c r="J5354" s="4"/>
      <c r="L5354" s="2"/>
    </row>
    <row r="5355" spans="1:12" x14ac:dyDescent="0.35">
      <c r="A5355" s="1"/>
      <c r="B5355" s="1"/>
      <c r="C5355" s="1"/>
      <c r="D5355" s="3"/>
      <c r="J5355" s="4"/>
      <c r="L5355" s="2"/>
    </row>
    <row r="5356" spans="1:12" x14ac:dyDescent="0.35">
      <c r="A5356" s="1"/>
      <c r="B5356" s="1"/>
      <c r="C5356" s="1"/>
      <c r="D5356" s="3"/>
      <c r="J5356" s="4"/>
      <c r="L5356" s="2"/>
    </row>
    <row r="5357" spans="1:12" x14ac:dyDescent="0.35">
      <c r="A5357" s="1"/>
      <c r="B5357" s="1"/>
      <c r="C5357" s="1"/>
      <c r="D5357" s="3"/>
      <c r="J5357" s="4"/>
      <c r="L5357" s="2"/>
    </row>
    <row r="5358" spans="1:12" x14ac:dyDescent="0.35">
      <c r="A5358" s="1"/>
      <c r="B5358" s="1"/>
      <c r="C5358" s="1"/>
      <c r="D5358" s="3"/>
      <c r="J5358" s="4"/>
      <c r="L5358" s="2"/>
    </row>
    <row r="5359" spans="1:12" x14ac:dyDescent="0.35">
      <c r="A5359" s="1"/>
      <c r="B5359" s="1"/>
      <c r="C5359" s="1"/>
      <c r="D5359" s="3"/>
      <c r="J5359" s="4"/>
      <c r="L5359" s="2"/>
    </row>
    <row r="5360" spans="1:12" x14ac:dyDescent="0.35">
      <c r="A5360" s="1"/>
      <c r="B5360" s="1"/>
      <c r="C5360" s="1"/>
      <c r="D5360" s="3"/>
      <c r="J5360" s="4"/>
      <c r="L5360" s="2"/>
    </row>
    <row r="5361" spans="1:12" x14ac:dyDescent="0.35">
      <c r="A5361" s="1"/>
      <c r="B5361" s="1"/>
      <c r="C5361" s="1"/>
      <c r="D5361" s="3"/>
      <c r="J5361" s="4"/>
      <c r="L5361" s="2"/>
    </row>
    <row r="5362" spans="1:12" x14ac:dyDescent="0.35">
      <c r="A5362" s="1"/>
      <c r="B5362" s="1"/>
      <c r="C5362" s="1"/>
      <c r="D5362" s="3"/>
      <c r="J5362" s="4"/>
      <c r="L5362" s="2"/>
    </row>
    <row r="5363" spans="1:12" x14ac:dyDescent="0.35">
      <c r="A5363" s="1"/>
      <c r="B5363" s="1"/>
      <c r="C5363" s="1"/>
      <c r="D5363" s="3"/>
      <c r="J5363" s="4"/>
      <c r="L5363" s="2"/>
    </row>
    <row r="5364" spans="1:12" x14ac:dyDescent="0.35">
      <c r="A5364" s="1"/>
      <c r="B5364" s="1"/>
      <c r="C5364" s="1"/>
      <c r="D5364" s="3"/>
      <c r="J5364" s="4"/>
      <c r="L5364" s="2"/>
    </row>
    <row r="5365" spans="1:12" x14ac:dyDescent="0.35">
      <c r="A5365" s="1"/>
      <c r="B5365" s="1"/>
      <c r="C5365" s="1"/>
      <c r="D5365" s="3"/>
      <c r="J5365" s="4"/>
      <c r="L5365" s="2"/>
    </row>
    <row r="5366" spans="1:12" x14ac:dyDescent="0.35">
      <c r="A5366" s="1"/>
      <c r="B5366" s="1"/>
      <c r="C5366" s="1"/>
      <c r="D5366" s="3"/>
      <c r="J5366" s="4"/>
      <c r="L5366" s="2"/>
    </row>
    <row r="5367" spans="1:12" x14ac:dyDescent="0.35">
      <c r="A5367" s="1"/>
      <c r="B5367" s="1"/>
      <c r="C5367" s="1"/>
      <c r="D5367" s="3"/>
      <c r="J5367" s="4"/>
      <c r="L5367" s="2"/>
    </row>
    <row r="5368" spans="1:12" x14ac:dyDescent="0.35">
      <c r="A5368" s="1"/>
      <c r="B5368" s="1"/>
      <c r="C5368" s="1"/>
      <c r="D5368" s="3"/>
      <c r="J5368" s="4"/>
      <c r="L5368" s="2"/>
    </row>
    <row r="5369" spans="1:12" x14ac:dyDescent="0.35">
      <c r="A5369" s="1"/>
      <c r="B5369" s="1"/>
      <c r="C5369" s="1"/>
      <c r="D5369" s="3"/>
      <c r="J5369" s="4"/>
      <c r="L5369" s="2"/>
    </row>
    <row r="5370" spans="1:12" x14ac:dyDescent="0.35">
      <c r="A5370" s="1"/>
      <c r="B5370" s="1"/>
      <c r="C5370" s="1"/>
      <c r="D5370" s="3"/>
      <c r="J5370" s="4"/>
      <c r="L5370" s="2"/>
    </row>
    <row r="5371" spans="1:12" x14ac:dyDescent="0.35">
      <c r="A5371" s="1"/>
      <c r="B5371" s="1"/>
      <c r="C5371" s="1"/>
      <c r="D5371" s="3"/>
      <c r="J5371" s="4"/>
      <c r="L5371" s="2"/>
    </row>
    <row r="5372" spans="1:12" x14ac:dyDescent="0.35">
      <c r="A5372" s="1"/>
      <c r="B5372" s="1"/>
      <c r="C5372" s="1"/>
      <c r="D5372" s="3"/>
      <c r="J5372" s="4"/>
      <c r="L5372" s="2"/>
    </row>
    <row r="5373" spans="1:12" x14ac:dyDescent="0.35">
      <c r="A5373" s="1"/>
      <c r="B5373" s="1"/>
      <c r="C5373" s="1"/>
      <c r="D5373" s="3"/>
      <c r="J5373" s="4"/>
      <c r="L5373" s="2"/>
    </row>
    <row r="5374" spans="1:12" x14ac:dyDescent="0.35">
      <c r="A5374" s="1"/>
      <c r="B5374" s="1"/>
      <c r="C5374" s="1"/>
      <c r="D5374" s="3"/>
      <c r="J5374" s="4"/>
      <c r="L5374" s="2"/>
    </row>
    <row r="5375" spans="1:12" x14ac:dyDescent="0.35">
      <c r="A5375" s="1"/>
      <c r="B5375" s="1"/>
      <c r="C5375" s="1"/>
      <c r="D5375" s="3"/>
      <c r="J5375" s="4"/>
      <c r="L5375" s="2"/>
    </row>
    <row r="5376" spans="1:12" x14ac:dyDescent="0.35">
      <c r="A5376" s="1"/>
      <c r="B5376" s="1"/>
      <c r="C5376" s="1"/>
      <c r="D5376" s="3"/>
      <c r="J5376" s="4"/>
      <c r="L5376" s="2"/>
    </row>
    <row r="5377" spans="1:12" x14ac:dyDescent="0.35">
      <c r="A5377" s="1"/>
      <c r="B5377" s="1"/>
      <c r="C5377" s="1"/>
      <c r="D5377" s="3"/>
      <c r="J5377" s="4"/>
      <c r="L5377" s="2"/>
    </row>
    <row r="5378" spans="1:12" x14ac:dyDescent="0.35">
      <c r="A5378" s="1"/>
      <c r="B5378" s="1"/>
      <c r="C5378" s="1"/>
      <c r="D5378" s="3"/>
      <c r="J5378" s="4"/>
      <c r="L5378" s="2"/>
    </row>
    <row r="5379" spans="1:12" x14ac:dyDescent="0.35">
      <c r="A5379" s="1"/>
      <c r="B5379" s="1"/>
      <c r="C5379" s="1"/>
      <c r="D5379" s="3"/>
      <c r="J5379" s="4"/>
      <c r="L5379" s="2"/>
    </row>
    <row r="5380" spans="1:12" x14ac:dyDescent="0.35">
      <c r="A5380" s="1"/>
      <c r="B5380" s="1"/>
      <c r="C5380" s="1"/>
      <c r="D5380" s="3"/>
      <c r="J5380" s="4"/>
      <c r="L5380" s="2"/>
    </row>
    <row r="5381" spans="1:12" x14ac:dyDescent="0.35">
      <c r="A5381" s="1"/>
      <c r="B5381" s="1"/>
      <c r="C5381" s="1"/>
      <c r="D5381" s="3"/>
      <c r="J5381" s="4"/>
      <c r="L5381" s="2"/>
    </row>
    <row r="5382" spans="1:12" x14ac:dyDescent="0.35">
      <c r="A5382" s="1"/>
      <c r="B5382" s="1"/>
      <c r="C5382" s="1"/>
      <c r="D5382" s="3"/>
      <c r="J5382" s="4"/>
      <c r="L5382" s="2"/>
    </row>
    <row r="5383" spans="1:12" x14ac:dyDescent="0.35">
      <c r="A5383" s="1"/>
      <c r="B5383" s="1"/>
      <c r="C5383" s="1"/>
      <c r="D5383" s="3"/>
      <c r="J5383" s="4"/>
      <c r="L5383" s="2"/>
    </row>
    <row r="5384" spans="1:12" x14ac:dyDescent="0.35">
      <c r="A5384" s="1"/>
      <c r="B5384" s="1"/>
      <c r="C5384" s="1"/>
      <c r="D5384" s="3"/>
      <c r="J5384" s="4"/>
      <c r="L5384" s="2"/>
    </row>
    <row r="5385" spans="1:12" x14ac:dyDescent="0.35">
      <c r="A5385" s="1"/>
      <c r="B5385" s="1"/>
      <c r="C5385" s="1"/>
      <c r="D5385" s="3"/>
      <c r="J5385" s="4"/>
      <c r="L5385" s="2"/>
    </row>
    <row r="5386" spans="1:12" x14ac:dyDescent="0.35">
      <c r="A5386" s="1"/>
      <c r="B5386" s="1"/>
      <c r="C5386" s="1"/>
      <c r="D5386" s="3"/>
      <c r="J5386" s="4"/>
      <c r="L5386" s="2"/>
    </row>
    <row r="5387" spans="1:12" x14ac:dyDescent="0.35">
      <c r="A5387" s="1"/>
      <c r="B5387" s="1"/>
      <c r="C5387" s="1"/>
      <c r="D5387" s="3"/>
      <c r="J5387" s="4"/>
      <c r="L5387" s="2"/>
    </row>
    <row r="5388" spans="1:12" x14ac:dyDescent="0.35">
      <c r="A5388" s="1"/>
      <c r="B5388" s="1"/>
      <c r="C5388" s="1"/>
      <c r="D5388" s="3"/>
      <c r="J5388" s="4"/>
      <c r="L5388" s="2"/>
    </row>
    <row r="5389" spans="1:12" x14ac:dyDescent="0.35">
      <c r="A5389" s="1"/>
      <c r="B5389" s="1"/>
      <c r="C5389" s="1"/>
      <c r="D5389" s="3"/>
      <c r="J5389" s="4"/>
      <c r="L5389" s="2"/>
    </row>
    <row r="5390" spans="1:12" x14ac:dyDescent="0.35">
      <c r="A5390" s="1"/>
      <c r="B5390" s="1"/>
      <c r="C5390" s="1"/>
      <c r="D5390" s="3"/>
      <c r="J5390" s="4"/>
      <c r="L5390" s="2"/>
    </row>
    <row r="5391" spans="1:12" x14ac:dyDescent="0.35">
      <c r="A5391" s="1"/>
      <c r="B5391" s="1"/>
      <c r="C5391" s="1"/>
      <c r="D5391" s="3"/>
      <c r="J5391" s="4"/>
      <c r="L5391" s="2"/>
    </row>
    <row r="5392" spans="1:12" x14ac:dyDescent="0.35">
      <c r="A5392" s="1"/>
      <c r="B5392" s="1"/>
      <c r="C5392" s="1"/>
      <c r="D5392" s="3"/>
      <c r="J5392" s="4"/>
      <c r="L5392" s="2"/>
    </row>
    <row r="5393" spans="1:12" x14ac:dyDescent="0.35">
      <c r="A5393" s="1"/>
      <c r="B5393" s="1"/>
      <c r="C5393" s="1"/>
      <c r="D5393" s="3"/>
      <c r="J5393" s="4"/>
      <c r="L5393" s="2"/>
    </row>
    <row r="5394" spans="1:12" x14ac:dyDescent="0.35">
      <c r="A5394" s="1"/>
      <c r="B5394" s="1"/>
      <c r="C5394" s="1"/>
      <c r="D5394" s="3"/>
      <c r="J5394" s="4"/>
      <c r="L5394" s="2"/>
    </row>
    <row r="5395" spans="1:12" x14ac:dyDescent="0.35">
      <c r="A5395" s="1"/>
      <c r="B5395" s="1"/>
      <c r="C5395" s="1"/>
      <c r="D5395" s="3"/>
      <c r="J5395" s="4"/>
      <c r="L5395" s="2"/>
    </row>
    <row r="5396" spans="1:12" x14ac:dyDescent="0.35">
      <c r="A5396" s="1"/>
      <c r="B5396" s="1"/>
      <c r="C5396" s="1"/>
      <c r="D5396" s="3"/>
      <c r="J5396" s="4"/>
      <c r="L5396" s="2"/>
    </row>
    <row r="5397" spans="1:12" x14ac:dyDescent="0.35">
      <c r="A5397" s="1"/>
      <c r="B5397" s="1"/>
      <c r="C5397" s="1"/>
      <c r="D5397" s="3"/>
      <c r="J5397" s="4"/>
      <c r="L5397" s="2"/>
    </row>
    <row r="5398" spans="1:12" x14ac:dyDescent="0.35">
      <c r="A5398" s="1"/>
      <c r="B5398" s="1"/>
      <c r="C5398" s="1"/>
      <c r="D5398" s="3"/>
      <c r="J5398" s="4"/>
      <c r="L5398" s="2"/>
    </row>
    <row r="5399" spans="1:12" x14ac:dyDescent="0.35">
      <c r="A5399" s="1"/>
      <c r="B5399" s="1"/>
      <c r="C5399" s="1"/>
      <c r="D5399" s="3"/>
      <c r="J5399" s="4"/>
      <c r="L5399" s="2"/>
    </row>
    <row r="5400" spans="1:12" x14ac:dyDescent="0.35">
      <c r="A5400" s="1"/>
      <c r="B5400" s="1"/>
      <c r="C5400" s="1"/>
      <c r="D5400" s="3"/>
      <c r="J5400" s="4"/>
      <c r="L5400" s="2"/>
    </row>
    <row r="5401" spans="1:12" x14ac:dyDescent="0.35">
      <c r="A5401" s="1"/>
      <c r="B5401" s="1"/>
      <c r="C5401" s="1"/>
      <c r="D5401" s="3"/>
      <c r="J5401" s="4"/>
      <c r="L5401" s="2"/>
    </row>
    <row r="5402" spans="1:12" x14ac:dyDescent="0.35">
      <c r="A5402" s="1"/>
      <c r="B5402" s="1"/>
      <c r="C5402" s="1"/>
      <c r="D5402" s="3"/>
      <c r="J5402" s="4"/>
      <c r="L5402" s="2"/>
    </row>
    <row r="5403" spans="1:12" x14ac:dyDescent="0.35">
      <c r="A5403" s="1"/>
      <c r="B5403" s="1"/>
      <c r="C5403" s="1"/>
      <c r="D5403" s="3"/>
      <c r="J5403" s="4"/>
      <c r="L5403" s="2"/>
    </row>
    <row r="5404" spans="1:12" x14ac:dyDescent="0.35">
      <c r="A5404" s="1"/>
      <c r="B5404" s="1"/>
      <c r="C5404" s="1"/>
      <c r="D5404" s="3"/>
      <c r="J5404" s="4"/>
      <c r="L5404" s="2"/>
    </row>
    <row r="5405" spans="1:12" x14ac:dyDescent="0.35">
      <c r="A5405" s="1"/>
      <c r="B5405" s="1"/>
      <c r="C5405" s="1"/>
      <c r="D5405" s="3"/>
      <c r="J5405" s="4"/>
      <c r="L5405" s="2"/>
    </row>
    <row r="5406" spans="1:12" x14ac:dyDescent="0.35">
      <c r="A5406" s="1"/>
      <c r="B5406" s="1"/>
      <c r="C5406" s="1"/>
      <c r="D5406" s="3"/>
      <c r="J5406" s="4"/>
      <c r="L5406" s="2"/>
    </row>
    <row r="5407" spans="1:12" x14ac:dyDescent="0.35">
      <c r="A5407" s="1"/>
      <c r="B5407" s="1"/>
      <c r="C5407" s="1"/>
      <c r="D5407" s="3"/>
      <c r="J5407" s="4"/>
      <c r="L5407" s="2"/>
    </row>
    <row r="5408" spans="1:12" x14ac:dyDescent="0.35">
      <c r="A5408" s="1"/>
      <c r="B5408" s="1"/>
      <c r="C5408" s="1"/>
      <c r="D5408" s="3"/>
      <c r="J5408" s="4"/>
      <c r="L5408" s="2"/>
    </row>
    <row r="5409" spans="1:12" x14ac:dyDescent="0.35">
      <c r="A5409" s="1"/>
      <c r="B5409" s="1"/>
      <c r="C5409" s="1"/>
      <c r="D5409" s="3"/>
      <c r="J5409" s="4"/>
      <c r="L5409" s="2"/>
    </row>
    <row r="5410" spans="1:12" x14ac:dyDescent="0.35">
      <c r="A5410" s="1"/>
      <c r="B5410" s="1"/>
      <c r="C5410" s="1"/>
      <c r="D5410" s="3"/>
      <c r="J5410" s="4"/>
      <c r="L5410" s="2"/>
    </row>
    <row r="5411" spans="1:12" x14ac:dyDescent="0.35">
      <c r="A5411" s="1"/>
      <c r="B5411" s="1"/>
      <c r="C5411" s="1"/>
      <c r="D5411" s="3"/>
      <c r="J5411" s="4"/>
      <c r="L5411" s="2"/>
    </row>
    <row r="5412" spans="1:12" x14ac:dyDescent="0.35">
      <c r="A5412" s="1"/>
      <c r="B5412" s="1"/>
      <c r="C5412" s="1"/>
      <c r="D5412" s="3"/>
      <c r="J5412" s="4"/>
      <c r="L5412" s="2"/>
    </row>
    <row r="5413" spans="1:12" x14ac:dyDescent="0.35">
      <c r="A5413" s="1"/>
      <c r="B5413" s="1"/>
      <c r="C5413" s="1"/>
      <c r="D5413" s="3"/>
      <c r="J5413" s="4"/>
      <c r="L5413" s="2"/>
    </row>
    <row r="5414" spans="1:12" x14ac:dyDescent="0.35">
      <c r="A5414" s="1"/>
      <c r="B5414" s="1"/>
      <c r="C5414" s="1"/>
      <c r="D5414" s="3"/>
      <c r="J5414" s="4"/>
      <c r="L5414" s="2"/>
    </row>
    <row r="5415" spans="1:12" x14ac:dyDescent="0.35">
      <c r="A5415" s="1"/>
      <c r="B5415" s="1"/>
      <c r="C5415" s="1"/>
      <c r="D5415" s="3"/>
      <c r="J5415" s="4"/>
      <c r="L5415" s="2"/>
    </row>
    <row r="5416" spans="1:12" x14ac:dyDescent="0.35">
      <c r="A5416" s="1"/>
      <c r="B5416" s="1"/>
      <c r="C5416" s="1"/>
      <c r="D5416" s="3"/>
      <c r="J5416" s="4"/>
      <c r="L5416" s="2"/>
    </row>
    <row r="5417" spans="1:12" x14ac:dyDescent="0.35">
      <c r="A5417" s="1"/>
      <c r="B5417" s="1"/>
      <c r="C5417" s="1"/>
      <c r="D5417" s="3"/>
      <c r="J5417" s="4"/>
      <c r="L5417" s="2"/>
    </row>
    <row r="5418" spans="1:12" x14ac:dyDescent="0.35">
      <c r="A5418" s="1"/>
      <c r="B5418" s="1"/>
      <c r="C5418" s="1"/>
      <c r="D5418" s="3"/>
      <c r="J5418" s="4"/>
      <c r="L5418" s="2"/>
    </row>
    <row r="5419" spans="1:12" x14ac:dyDescent="0.35">
      <c r="A5419" s="1"/>
      <c r="B5419" s="1"/>
      <c r="C5419" s="1"/>
      <c r="D5419" s="3"/>
      <c r="J5419" s="4"/>
      <c r="L5419" s="2"/>
    </row>
    <row r="5420" spans="1:12" x14ac:dyDescent="0.35">
      <c r="A5420" s="1"/>
      <c r="B5420" s="1"/>
      <c r="C5420" s="1"/>
      <c r="D5420" s="3"/>
      <c r="J5420" s="4"/>
      <c r="L5420" s="2"/>
    </row>
    <row r="5421" spans="1:12" x14ac:dyDescent="0.35">
      <c r="A5421" s="1"/>
      <c r="B5421" s="1"/>
      <c r="C5421" s="1"/>
      <c r="D5421" s="3"/>
      <c r="J5421" s="4"/>
      <c r="L5421" s="2"/>
    </row>
    <row r="5422" spans="1:12" x14ac:dyDescent="0.35">
      <c r="A5422" s="1"/>
      <c r="B5422" s="1"/>
      <c r="C5422" s="1"/>
      <c r="D5422" s="3"/>
      <c r="J5422" s="4"/>
      <c r="L5422" s="2"/>
    </row>
    <row r="5423" spans="1:12" x14ac:dyDescent="0.35">
      <c r="A5423" s="1"/>
      <c r="B5423" s="1"/>
      <c r="C5423" s="1"/>
      <c r="D5423" s="3"/>
      <c r="J5423" s="4"/>
      <c r="L5423" s="2"/>
    </row>
    <row r="5424" spans="1:12" x14ac:dyDescent="0.35">
      <c r="A5424" s="1"/>
      <c r="B5424" s="1"/>
      <c r="C5424" s="1"/>
      <c r="D5424" s="3"/>
      <c r="J5424" s="4"/>
      <c r="L5424" s="2"/>
    </row>
    <row r="5425" spans="1:12" x14ac:dyDescent="0.35">
      <c r="A5425" s="1"/>
      <c r="B5425" s="1"/>
      <c r="C5425" s="1"/>
      <c r="D5425" s="3"/>
      <c r="J5425" s="4"/>
      <c r="L5425" s="2"/>
    </row>
    <row r="5426" spans="1:12" x14ac:dyDescent="0.35">
      <c r="A5426" s="1"/>
      <c r="B5426" s="1"/>
      <c r="C5426" s="1"/>
      <c r="D5426" s="3"/>
      <c r="J5426" s="4"/>
      <c r="L5426" s="2"/>
    </row>
    <row r="5427" spans="1:12" x14ac:dyDescent="0.35">
      <c r="A5427" s="1"/>
      <c r="B5427" s="1"/>
      <c r="C5427" s="1"/>
      <c r="D5427" s="3"/>
      <c r="J5427" s="4"/>
      <c r="L5427" s="2"/>
    </row>
    <row r="5428" spans="1:12" x14ac:dyDescent="0.35">
      <c r="A5428" s="1"/>
      <c r="B5428" s="1"/>
      <c r="C5428" s="1"/>
      <c r="D5428" s="3"/>
      <c r="J5428" s="4"/>
      <c r="L5428" s="2"/>
    </row>
    <row r="5429" spans="1:12" x14ac:dyDescent="0.35">
      <c r="A5429" s="1"/>
      <c r="B5429" s="1"/>
      <c r="C5429" s="1"/>
      <c r="D5429" s="3"/>
      <c r="J5429" s="4"/>
      <c r="L5429" s="2"/>
    </row>
    <row r="5430" spans="1:12" x14ac:dyDescent="0.35">
      <c r="A5430" s="1"/>
      <c r="B5430" s="1"/>
      <c r="C5430" s="1"/>
      <c r="D5430" s="3"/>
      <c r="J5430" s="4"/>
      <c r="L5430" s="2"/>
    </row>
    <row r="5431" spans="1:12" x14ac:dyDescent="0.35">
      <c r="A5431" s="1"/>
      <c r="B5431" s="1"/>
      <c r="C5431" s="1"/>
      <c r="D5431" s="3"/>
      <c r="J5431" s="4"/>
      <c r="L5431" s="2"/>
    </row>
    <row r="5432" spans="1:12" x14ac:dyDescent="0.35">
      <c r="A5432" s="1"/>
      <c r="B5432" s="1"/>
      <c r="C5432" s="1"/>
      <c r="D5432" s="3"/>
      <c r="J5432" s="4"/>
      <c r="L5432" s="2"/>
    </row>
    <row r="5433" spans="1:12" x14ac:dyDescent="0.35">
      <c r="A5433" s="1"/>
      <c r="B5433" s="1"/>
      <c r="C5433" s="1"/>
      <c r="D5433" s="3"/>
      <c r="J5433" s="4"/>
      <c r="L5433" s="2"/>
    </row>
    <row r="5434" spans="1:12" x14ac:dyDescent="0.35">
      <c r="A5434" s="1"/>
      <c r="B5434" s="1"/>
      <c r="C5434" s="1"/>
      <c r="D5434" s="3"/>
      <c r="J5434" s="4"/>
      <c r="L5434" s="2"/>
    </row>
    <row r="5435" spans="1:12" x14ac:dyDescent="0.35">
      <c r="A5435" s="1"/>
      <c r="B5435" s="1"/>
      <c r="C5435" s="1"/>
      <c r="D5435" s="3"/>
      <c r="J5435" s="4"/>
      <c r="L5435" s="2"/>
    </row>
    <row r="5436" spans="1:12" x14ac:dyDescent="0.35">
      <c r="A5436" s="1"/>
      <c r="B5436" s="1"/>
      <c r="C5436" s="1"/>
      <c r="D5436" s="3"/>
      <c r="J5436" s="4"/>
      <c r="L5436" s="2"/>
    </row>
    <row r="5437" spans="1:12" x14ac:dyDescent="0.35">
      <c r="A5437" s="1"/>
      <c r="B5437" s="1"/>
      <c r="C5437" s="1"/>
      <c r="D5437" s="3"/>
      <c r="J5437" s="4"/>
      <c r="L5437" s="2"/>
    </row>
    <row r="5438" spans="1:12" x14ac:dyDescent="0.35">
      <c r="A5438" s="1"/>
      <c r="B5438" s="1"/>
      <c r="C5438" s="1"/>
      <c r="D5438" s="3"/>
      <c r="J5438" s="4"/>
      <c r="L5438" s="2"/>
    </row>
    <row r="5439" spans="1:12" x14ac:dyDescent="0.35">
      <c r="A5439" s="1"/>
      <c r="B5439" s="1"/>
      <c r="C5439" s="1"/>
      <c r="D5439" s="3"/>
      <c r="J5439" s="4"/>
      <c r="L5439" s="2"/>
    </row>
    <row r="5440" spans="1:12" x14ac:dyDescent="0.35">
      <c r="A5440" s="1"/>
      <c r="B5440" s="1"/>
      <c r="C5440" s="1"/>
      <c r="D5440" s="3"/>
      <c r="J5440" s="4"/>
      <c r="L5440" s="2"/>
    </row>
    <row r="5441" spans="1:12" x14ac:dyDescent="0.35">
      <c r="A5441" s="1"/>
      <c r="B5441" s="1"/>
      <c r="C5441" s="1"/>
      <c r="D5441" s="3"/>
      <c r="J5441" s="4"/>
      <c r="L5441" s="2"/>
    </row>
    <row r="5442" spans="1:12" x14ac:dyDescent="0.35">
      <c r="A5442" s="1"/>
      <c r="B5442" s="1"/>
      <c r="C5442" s="1"/>
      <c r="D5442" s="3"/>
      <c r="J5442" s="4"/>
      <c r="L5442" s="2"/>
    </row>
    <row r="5443" spans="1:12" x14ac:dyDescent="0.35">
      <c r="A5443" s="1"/>
      <c r="B5443" s="1"/>
      <c r="C5443" s="1"/>
      <c r="D5443" s="3"/>
      <c r="J5443" s="4"/>
      <c r="L5443" s="2"/>
    </row>
    <row r="5444" spans="1:12" x14ac:dyDescent="0.35">
      <c r="A5444" s="1"/>
      <c r="B5444" s="1"/>
      <c r="C5444" s="1"/>
      <c r="D5444" s="3"/>
      <c r="J5444" s="4"/>
      <c r="L5444" s="2"/>
    </row>
    <row r="5445" spans="1:12" x14ac:dyDescent="0.35">
      <c r="A5445" s="1"/>
      <c r="B5445" s="1"/>
      <c r="C5445" s="1"/>
      <c r="D5445" s="3"/>
      <c r="J5445" s="4"/>
      <c r="L5445" s="2"/>
    </row>
    <row r="5446" spans="1:12" x14ac:dyDescent="0.35">
      <c r="A5446" s="1"/>
      <c r="B5446" s="1"/>
      <c r="C5446" s="1"/>
      <c r="D5446" s="3"/>
      <c r="J5446" s="4"/>
      <c r="L5446" s="2"/>
    </row>
    <row r="5447" spans="1:12" x14ac:dyDescent="0.35">
      <c r="A5447" s="1"/>
      <c r="B5447" s="1"/>
      <c r="C5447" s="1"/>
      <c r="D5447" s="3"/>
      <c r="J5447" s="4"/>
      <c r="L5447" s="2"/>
    </row>
    <row r="5448" spans="1:12" x14ac:dyDescent="0.35">
      <c r="A5448" s="1"/>
      <c r="B5448" s="1"/>
      <c r="C5448" s="1"/>
      <c r="D5448" s="3"/>
      <c r="J5448" s="4"/>
      <c r="L5448" s="2"/>
    </row>
    <row r="5449" spans="1:12" x14ac:dyDescent="0.35">
      <c r="A5449" s="1"/>
      <c r="B5449" s="1"/>
      <c r="C5449" s="1"/>
      <c r="D5449" s="3"/>
      <c r="J5449" s="4"/>
      <c r="L5449" s="2"/>
    </row>
    <row r="5450" spans="1:12" x14ac:dyDescent="0.35">
      <c r="A5450" s="1"/>
      <c r="B5450" s="1"/>
      <c r="C5450" s="1"/>
      <c r="D5450" s="3"/>
      <c r="J5450" s="4"/>
      <c r="L5450" s="2"/>
    </row>
    <row r="5451" spans="1:12" x14ac:dyDescent="0.35">
      <c r="A5451" s="1"/>
      <c r="B5451" s="1"/>
      <c r="C5451" s="1"/>
      <c r="D5451" s="3"/>
      <c r="J5451" s="4"/>
      <c r="L5451" s="2"/>
    </row>
    <row r="5452" spans="1:12" x14ac:dyDescent="0.35">
      <c r="A5452" s="1"/>
      <c r="B5452" s="1"/>
      <c r="C5452" s="1"/>
      <c r="D5452" s="3"/>
      <c r="J5452" s="4"/>
      <c r="L5452" s="2"/>
    </row>
    <row r="5453" spans="1:12" x14ac:dyDescent="0.35">
      <c r="A5453" s="1"/>
      <c r="B5453" s="1"/>
      <c r="C5453" s="1"/>
      <c r="D5453" s="3"/>
      <c r="J5453" s="4"/>
      <c r="L5453" s="2"/>
    </row>
    <row r="5454" spans="1:12" x14ac:dyDescent="0.35">
      <c r="A5454" s="1"/>
      <c r="B5454" s="1"/>
      <c r="C5454" s="1"/>
      <c r="D5454" s="3"/>
      <c r="J5454" s="4"/>
      <c r="L5454" s="2"/>
    </row>
    <row r="5455" spans="1:12" x14ac:dyDescent="0.35">
      <c r="A5455" s="1"/>
      <c r="B5455" s="1"/>
      <c r="C5455" s="1"/>
      <c r="D5455" s="3"/>
      <c r="J5455" s="4"/>
      <c r="L5455" s="2"/>
    </row>
    <row r="5456" spans="1:12" x14ac:dyDescent="0.35">
      <c r="A5456" s="1"/>
      <c r="B5456" s="1"/>
      <c r="C5456" s="1"/>
      <c r="D5456" s="3"/>
      <c r="J5456" s="4"/>
      <c r="L5456" s="2"/>
    </row>
    <row r="5457" spans="1:12" x14ac:dyDescent="0.35">
      <c r="A5457" s="1"/>
      <c r="B5457" s="1"/>
      <c r="C5457" s="1"/>
      <c r="D5457" s="3"/>
      <c r="J5457" s="4"/>
      <c r="L5457" s="2"/>
    </row>
    <row r="5458" spans="1:12" x14ac:dyDescent="0.35">
      <c r="A5458" s="1"/>
      <c r="B5458" s="1"/>
      <c r="C5458" s="1"/>
      <c r="D5458" s="3"/>
      <c r="J5458" s="4"/>
      <c r="L5458" s="2"/>
    </row>
    <row r="5459" spans="1:12" x14ac:dyDescent="0.35">
      <c r="A5459" s="1"/>
      <c r="B5459" s="1"/>
      <c r="C5459" s="1"/>
      <c r="D5459" s="3"/>
      <c r="J5459" s="4"/>
      <c r="L5459" s="2"/>
    </row>
    <row r="5460" spans="1:12" x14ac:dyDescent="0.35">
      <c r="A5460" s="1"/>
      <c r="B5460" s="1"/>
      <c r="C5460" s="1"/>
      <c r="D5460" s="3"/>
      <c r="J5460" s="4"/>
      <c r="L5460" s="2"/>
    </row>
    <row r="5461" spans="1:12" x14ac:dyDescent="0.35">
      <c r="A5461" s="1"/>
      <c r="B5461" s="1"/>
      <c r="C5461" s="1"/>
      <c r="D5461" s="3"/>
      <c r="J5461" s="4"/>
      <c r="L5461" s="2"/>
    </row>
    <row r="5462" spans="1:12" x14ac:dyDescent="0.35">
      <c r="A5462" s="1"/>
      <c r="B5462" s="1"/>
      <c r="C5462" s="1"/>
      <c r="D5462" s="3"/>
      <c r="J5462" s="4"/>
      <c r="L5462" s="2"/>
    </row>
    <row r="5463" spans="1:12" x14ac:dyDescent="0.35">
      <c r="A5463" s="1"/>
      <c r="B5463" s="1"/>
      <c r="C5463" s="1"/>
      <c r="D5463" s="3"/>
      <c r="J5463" s="4"/>
      <c r="L5463" s="2"/>
    </row>
    <row r="5464" spans="1:12" x14ac:dyDescent="0.35">
      <c r="A5464" s="1"/>
      <c r="B5464" s="1"/>
      <c r="C5464" s="1"/>
      <c r="D5464" s="3"/>
      <c r="J5464" s="4"/>
      <c r="L5464" s="2"/>
    </row>
    <row r="5465" spans="1:12" x14ac:dyDescent="0.35">
      <c r="A5465" s="1"/>
      <c r="B5465" s="1"/>
      <c r="C5465" s="1"/>
      <c r="D5465" s="3"/>
      <c r="J5465" s="4"/>
      <c r="L5465" s="2"/>
    </row>
    <row r="5466" spans="1:12" x14ac:dyDescent="0.35">
      <c r="A5466" s="1"/>
      <c r="B5466" s="1"/>
      <c r="C5466" s="1"/>
      <c r="D5466" s="3"/>
      <c r="J5466" s="4"/>
      <c r="L5466" s="2"/>
    </row>
    <row r="5467" spans="1:12" x14ac:dyDescent="0.35">
      <c r="A5467" s="1"/>
      <c r="B5467" s="1"/>
      <c r="C5467" s="1"/>
      <c r="D5467" s="3"/>
      <c r="J5467" s="4"/>
      <c r="L5467" s="2"/>
    </row>
    <row r="5468" spans="1:12" x14ac:dyDescent="0.35">
      <c r="A5468" s="1"/>
      <c r="B5468" s="1"/>
      <c r="C5468" s="1"/>
      <c r="D5468" s="3"/>
      <c r="J5468" s="4"/>
      <c r="L5468" s="2"/>
    </row>
    <row r="5469" spans="1:12" x14ac:dyDescent="0.35">
      <c r="A5469" s="1"/>
      <c r="B5469" s="1"/>
      <c r="C5469" s="1"/>
      <c r="D5469" s="3"/>
      <c r="J5469" s="4"/>
      <c r="L5469" s="2"/>
    </row>
    <row r="5470" spans="1:12" x14ac:dyDescent="0.35">
      <c r="A5470" s="1"/>
      <c r="B5470" s="1"/>
      <c r="C5470" s="1"/>
      <c r="D5470" s="3"/>
      <c r="J5470" s="4"/>
      <c r="L5470" s="2"/>
    </row>
    <row r="5471" spans="1:12" x14ac:dyDescent="0.35">
      <c r="A5471" s="1"/>
      <c r="B5471" s="1"/>
      <c r="C5471" s="1"/>
      <c r="D5471" s="3"/>
      <c r="J5471" s="4"/>
      <c r="L5471" s="2"/>
    </row>
    <row r="5472" spans="1:12" x14ac:dyDescent="0.35">
      <c r="A5472" s="1"/>
      <c r="B5472" s="1"/>
      <c r="C5472" s="1"/>
      <c r="D5472" s="3"/>
      <c r="J5472" s="4"/>
      <c r="L5472" s="2"/>
    </row>
    <row r="5473" spans="1:12" x14ac:dyDescent="0.35">
      <c r="A5473" s="1"/>
      <c r="B5473" s="1"/>
      <c r="C5473" s="1"/>
      <c r="D5473" s="3"/>
      <c r="J5473" s="4"/>
      <c r="L5473" s="2"/>
    </row>
    <row r="5474" spans="1:12" x14ac:dyDescent="0.35">
      <c r="A5474" s="1"/>
      <c r="B5474" s="1"/>
      <c r="C5474" s="1"/>
      <c r="D5474" s="3"/>
      <c r="J5474" s="4"/>
      <c r="L5474" s="2"/>
    </row>
    <row r="5475" spans="1:12" x14ac:dyDescent="0.35">
      <c r="A5475" s="1"/>
      <c r="B5475" s="1"/>
      <c r="C5475" s="1"/>
      <c r="D5475" s="3"/>
      <c r="J5475" s="4"/>
      <c r="L5475" s="2"/>
    </row>
    <row r="5476" spans="1:12" x14ac:dyDescent="0.35">
      <c r="A5476" s="1"/>
      <c r="B5476" s="1"/>
      <c r="C5476" s="1"/>
      <c r="D5476" s="3"/>
      <c r="J5476" s="4"/>
      <c r="L5476" s="2"/>
    </row>
    <row r="5477" spans="1:12" x14ac:dyDescent="0.35">
      <c r="A5477" s="1"/>
      <c r="B5477" s="1"/>
      <c r="C5477" s="1"/>
      <c r="D5477" s="3"/>
      <c r="J5477" s="4"/>
      <c r="L5477" s="2"/>
    </row>
    <row r="5478" spans="1:12" x14ac:dyDescent="0.35">
      <c r="A5478" s="1"/>
      <c r="B5478" s="1"/>
      <c r="C5478" s="1"/>
      <c r="D5478" s="3"/>
      <c r="J5478" s="4"/>
      <c r="L5478" s="2"/>
    </row>
    <row r="5479" spans="1:12" x14ac:dyDescent="0.35">
      <c r="A5479" s="1"/>
      <c r="B5479" s="1"/>
      <c r="C5479" s="1"/>
      <c r="D5479" s="3"/>
      <c r="J5479" s="4"/>
      <c r="L5479" s="2"/>
    </row>
    <row r="5480" spans="1:12" x14ac:dyDescent="0.35">
      <c r="A5480" s="1"/>
      <c r="B5480" s="1"/>
      <c r="C5480" s="1"/>
      <c r="D5480" s="3"/>
      <c r="J5480" s="4"/>
      <c r="L5480" s="2"/>
    </row>
    <row r="5481" spans="1:12" x14ac:dyDescent="0.35">
      <c r="A5481" s="1"/>
      <c r="B5481" s="1"/>
      <c r="C5481" s="1"/>
      <c r="D5481" s="3"/>
      <c r="J5481" s="4"/>
      <c r="L5481" s="2"/>
    </row>
    <row r="5482" spans="1:12" x14ac:dyDescent="0.35">
      <c r="A5482" s="1"/>
      <c r="B5482" s="1"/>
      <c r="C5482" s="1"/>
      <c r="D5482" s="3"/>
      <c r="J5482" s="4"/>
      <c r="L5482" s="2"/>
    </row>
    <row r="5483" spans="1:12" x14ac:dyDescent="0.35">
      <c r="A5483" s="1"/>
      <c r="B5483" s="1"/>
      <c r="C5483" s="1"/>
      <c r="D5483" s="3"/>
      <c r="J5483" s="4"/>
      <c r="L5483" s="2"/>
    </row>
    <row r="5484" spans="1:12" x14ac:dyDescent="0.35">
      <c r="A5484" s="1"/>
      <c r="B5484" s="1"/>
      <c r="C5484" s="1"/>
      <c r="D5484" s="3"/>
      <c r="J5484" s="4"/>
      <c r="L5484" s="2"/>
    </row>
    <row r="5485" spans="1:12" x14ac:dyDescent="0.35">
      <c r="A5485" s="1"/>
      <c r="B5485" s="1"/>
      <c r="C5485" s="1"/>
      <c r="D5485" s="3"/>
      <c r="J5485" s="4"/>
      <c r="L5485" s="2"/>
    </row>
    <row r="5486" spans="1:12" x14ac:dyDescent="0.35">
      <c r="A5486" s="1"/>
      <c r="B5486" s="1"/>
      <c r="C5486" s="1"/>
      <c r="D5486" s="3"/>
      <c r="J5486" s="4"/>
      <c r="L5486" s="2"/>
    </row>
    <row r="5487" spans="1:12" x14ac:dyDescent="0.35">
      <c r="A5487" s="1"/>
      <c r="B5487" s="1"/>
      <c r="C5487" s="1"/>
      <c r="D5487" s="3"/>
      <c r="J5487" s="4"/>
      <c r="L5487" s="2"/>
    </row>
    <row r="5488" spans="1:12" x14ac:dyDescent="0.35">
      <c r="A5488" s="1"/>
      <c r="B5488" s="1"/>
      <c r="C5488" s="1"/>
      <c r="D5488" s="3"/>
      <c r="J5488" s="4"/>
      <c r="L5488" s="2"/>
    </row>
    <row r="5489" spans="1:12" x14ac:dyDescent="0.35">
      <c r="A5489" s="1"/>
      <c r="B5489" s="1"/>
      <c r="C5489" s="1"/>
      <c r="D5489" s="3"/>
      <c r="J5489" s="4"/>
      <c r="L5489" s="2"/>
    </row>
    <row r="5490" spans="1:12" x14ac:dyDescent="0.35">
      <c r="A5490" s="1"/>
      <c r="B5490" s="1"/>
      <c r="C5490" s="1"/>
      <c r="D5490" s="3"/>
      <c r="J5490" s="4"/>
      <c r="L5490" s="2"/>
    </row>
    <row r="5491" spans="1:12" x14ac:dyDescent="0.35">
      <c r="A5491" s="1"/>
      <c r="B5491" s="1"/>
      <c r="C5491" s="1"/>
      <c r="D5491" s="3"/>
      <c r="J5491" s="4"/>
      <c r="L5491" s="2"/>
    </row>
    <row r="5492" spans="1:12" x14ac:dyDescent="0.35">
      <c r="A5492" s="1"/>
      <c r="B5492" s="1"/>
      <c r="C5492" s="1"/>
      <c r="D5492" s="3"/>
      <c r="J5492" s="4"/>
      <c r="L5492" s="2"/>
    </row>
    <row r="5493" spans="1:12" x14ac:dyDescent="0.35">
      <c r="A5493" s="1"/>
      <c r="B5493" s="1"/>
      <c r="C5493" s="1"/>
      <c r="D5493" s="3"/>
      <c r="J5493" s="4"/>
      <c r="L5493" s="2"/>
    </row>
    <row r="5494" spans="1:12" x14ac:dyDescent="0.35">
      <c r="A5494" s="1"/>
      <c r="B5494" s="1"/>
      <c r="C5494" s="1"/>
      <c r="D5494" s="3"/>
      <c r="J5494" s="4"/>
      <c r="L5494" s="2"/>
    </row>
    <row r="5495" spans="1:12" x14ac:dyDescent="0.35">
      <c r="A5495" s="1"/>
      <c r="B5495" s="1"/>
      <c r="C5495" s="1"/>
      <c r="D5495" s="3"/>
      <c r="J5495" s="4"/>
      <c r="L5495" s="2"/>
    </row>
    <row r="5496" spans="1:12" x14ac:dyDescent="0.35">
      <c r="A5496" s="1"/>
      <c r="B5496" s="1"/>
      <c r="C5496" s="1"/>
      <c r="D5496" s="3"/>
      <c r="J5496" s="4"/>
      <c r="L5496" s="2"/>
    </row>
    <row r="5497" spans="1:12" x14ac:dyDescent="0.35">
      <c r="A5497" s="1"/>
      <c r="B5497" s="1"/>
      <c r="C5497" s="1"/>
      <c r="D5497" s="3"/>
      <c r="J5497" s="4"/>
      <c r="L5497" s="2"/>
    </row>
    <row r="5498" spans="1:12" x14ac:dyDescent="0.35">
      <c r="A5498" s="1"/>
      <c r="B5498" s="1"/>
      <c r="C5498" s="1"/>
      <c r="D5498" s="3"/>
      <c r="J5498" s="4"/>
      <c r="L5498" s="2"/>
    </row>
    <row r="5499" spans="1:12" x14ac:dyDescent="0.35">
      <c r="A5499" s="1"/>
      <c r="B5499" s="1"/>
      <c r="C5499" s="1"/>
      <c r="D5499" s="3"/>
      <c r="J5499" s="4"/>
      <c r="L5499" s="2"/>
    </row>
    <row r="5500" spans="1:12" x14ac:dyDescent="0.35">
      <c r="A5500" s="1"/>
      <c r="B5500" s="1"/>
      <c r="C5500" s="1"/>
      <c r="D5500" s="3"/>
      <c r="J5500" s="4"/>
      <c r="L5500" s="2"/>
    </row>
    <row r="5501" spans="1:12" x14ac:dyDescent="0.35">
      <c r="A5501" s="1"/>
      <c r="B5501" s="1"/>
      <c r="C5501" s="1"/>
      <c r="D5501" s="3"/>
      <c r="J5501" s="4"/>
      <c r="L5501" s="2"/>
    </row>
    <row r="5502" spans="1:12" x14ac:dyDescent="0.35">
      <c r="A5502" s="1"/>
      <c r="B5502" s="1"/>
      <c r="C5502" s="1"/>
      <c r="D5502" s="3"/>
      <c r="J5502" s="4"/>
      <c r="L5502" s="2"/>
    </row>
    <row r="5503" spans="1:12" x14ac:dyDescent="0.35">
      <c r="A5503" s="1"/>
      <c r="B5503" s="1"/>
      <c r="C5503" s="1"/>
      <c r="D5503" s="3"/>
      <c r="J5503" s="4"/>
      <c r="L5503" s="2"/>
    </row>
    <row r="5504" spans="1:12" x14ac:dyDescent="0.35">
      <c r="A5504" s="1"/>
      <c r="B5504" s="1"/>
      <c r="C5504" s="1"/>
      <c r="D5504" s="3"/>
      <c r="J5504" s="4"/>
      <c r="L5504" s="2"/>
    </row>
    <row r="5505" spans="1:12" x14ac:dyDescent="0.35">
      <c r="A5505" s="1"/>
      <c r="B5505" s="1"/>
      <c r="C5505" s="1"/>
      <c r="D5505" s="3"/>
      <c r="J5505" s="4"/>
      <c r="L5505" s="2"/>
    </row>
    <row r="5506" spans="1:12" x14ac:dyDescent="0.35">
      <c r="A5506" s="1"/>
      <c r="B5506" s="1"/>
      <c r="C5506" s="1"/>
      <c r="D5506" s="3"/>
      <c r="J5506" s="4"/>
      <c r="L5506" s="2"/>
    </row>
    <row r="5507" spans="1:12" x14ac:dyDescent="0.35">
      <c r="A5507" s="1"/>
      <c r="B5507" s="1"/>
      <c r="C5507" s="1"/>
      <c r="D5507" s="3"/>
      <c r="J5507" s="4"/>
      <c r="L5507" s="2"/>
    </row>
    <row r="5508" spans="1:12" x14ac:dyDescent="0.35">
      <c r="A5508" s="1"/>
      <c r="B5508" s="1"/>
      <c r="C5508" s="1"/>
      <c r="D5508" s="3"/>
      <c r="J5508" s="4"/>
      <c r="L5508" s="2"/>
    </row>
    <row r="5509" spans="1:12" x14ac:dyDescent="0.35">
      <c r="A5509" s="1"/>
      <c r="B5509" s="1"/>
      <c r="C5509" s="1"/>
      <c r="D5509" s="3"/>
      <c r="J5509" s="4"/>
      <c r="L5509" s="2"/>
    </row>
    <row r="5510" spans="1:12" x14ac:dyDescent="0.35">
      <c r="A5510" s="1"/>
      <c r="B5510" s="1"/>
      <c r="C5510" s="1"/>
      <c r="D5510" s="3"/>
      <c r="J5510" s="4"/>
      <c r="L5510" s="2"/>
    </row>
    <row r="5511" spans="1:12" x14ac:dyDescent="0.35">
      <c r="A5511" s="1"/>
      <c r="B5511" s="1"/>
      <c r="C5511" s="1"/>
      <c r="D5511" s="3"/>
      <c r="J5511" s="4"/>
      <c r="L5511" s="2"/>
    </row>
    <row r="5512" spans="1:12" x14ac:dyDescent="0.35">
      <c r="A5512" s="1"/>
      <c r="B5512" s="1"/>
      <c r="C5512" s="1"/>
      <c r="D5512" s="3"/>
      <c r="J5512" s="4"/>
      <c r="L5512" s="2"/>
    </row>
    <row r="5513" spans="1:12" x14ac:dyDescent="0.35">
      <c r="A5513" s="1"/>
      <c r="B5513" s="1"/>
      <c r="C5513" s="1"/>
      <c r="D5513" s="3"/>
      <c r="J5513" s="4"/>
      <c r="L5513" s="2"/>
    </row>
    <row r="5514" spans="1:12" x14ac:dyDescent="0.35">
      <c r="A5514" s="1"/>
      <c r="B5514" s="1"/>
      <c r="C5514" s="1"/>
      <c r="D5514" s="3"/>
      <c r="J5514" s="4"/>
      <c r="L5514" s="2"/>
    </row>
    <row r="5515" spans="1:12" x14ac:dyDescent="0.35">
      <c r="A5515" s="1"/>
      <c r="B5515" s="1"/>
      <c r="C5515" s="1"/>
      <c r="D5515" s="3"/>
      <c r="J5515" s="4"/>
      <c r="L5515" s="2"/>
    </row>
    <row r="5516" spans="1:12" x14ac:dyDescent="0.35">
      <c r="A5516" s="1"/>
      <c r="B5516" s="1"/>
      <c r="C5516" s="1"/>
      <c r="D5516" s="3"/>
      <c r="J5516" s="4"/>
      <c r="L5516" s="2"/>
    </row>
    <row r="5517" spans="1:12" x14ac:dyDescent="0.35">
      <c r="A5517" s="1"/>
      <c r="B5517" s="1"/>
      <c r="C5517" s="1"/>
      <c r="D5517" s="3"/>
      <c r="J5517" s="4"/>
      <c r="L5517" s="2"/>
    </row>
    <row r="5518" spans="1:12" x14ac:dyDescent="0.35">
      <c r="A5518" s="1"/>
      <c r="B5518" s="1"/>
      <c r="C5518" s="1"/>
      <c r="D5518" s="3"/>
      <c r="J5518" s="4"/>
      <c r="L5518" s="2"/>
    </row>
    <row r="5519" spans="1:12" x14ac:dyDescent="0.35">
      <c r="A5519" s="1"/>
      <c r="B5519" s="1"/>
      <c r="C5519" s="1"/>
      <c r="D5519" s="3"/>
      <c r="J5519" s="4"/>
      <c r="L5519" s="2"/>
    </row>
    <row r="5520" spans="1:12" x14ac:dyDescent="0.35">
      <c r="A5520" s="1"/>
      <c r="B5520" s="1"/>
      <c r="C5520" s="1"/>
      <c r="D5520" s="3"/>
      <c r="J5520" s="4"/>
      <c r="L5520" s="2"/>
    </row>
    <row r="5521" spans="1:12" x14ac:dyDescent="0.35">
      <c r="A5521" s="1"/>
      <c r="B5521" s="1"/>
      <c r="C5521" s="1"/>
      <c r="D5521" s="3"/>
      <c r="J5521" s="4"/>
      <c r="L5521" s="2"/>
    </row>
    <row r="5522" spans="1:12" x14ac:dyDescent="0.35">
      <c r="A5522" s="1"/>
      <c r="B5522" s="1"/>
      <c r="C5522" s="1"/>
      <c r="D5522" s="3"/>
      <c r="J5522" s="4"/>
      <c r="L5522" s="2"/>
    </row>
    <row r="5523" spans="1:12" x14ac:dyDescent="0.35">
      <c r="A5523" s="1"/>
      <c r="B5523" s="1"/>
      <c r="C5523" s="1"/>
      <c r="D5523" s="3"/>
      <c r="J5523" s="4"/>
      <c r="L5523" s="2"/>
    </row>
    <row r="5524" spans="1:12" x14ac:dyDescent="0.35">
      <c r="A5524" s="1"/>
      <c r="B5524" s="1"/>
      <c r="C5524" s="1"/>
      <c r="D5524" s="3"/>
      <c r="J5524" s="4"/>
      <c r="L5524" s="2"/>
    </row>
    <row r="5525" spans="1:12" x14ac:dyDescent="0.35">
      <c r="A5525" s="1"/>
      <c r="B5525" s="1"/>
      <c r="C5525" s="1"/>
      <c r="D5525" s="3"/>
      <c r="J5525" s="4"/>
      <c r="L5525" s="2"/>
    </row>
    <row r="5526" spans="1:12" x14ac:dyDescent="0.35">
      <c r="A5526" s="1"/>
      <c r="B5526" s="1"/>
      <c r="C5526" s="1"/>
      <c r="D5526" s="3"/>
      <c r="J5526" s="4"/>
      <c r="L5526" s="2"/>
    </row>
    <row r="5527" spans="1:12" x14ac:dyDescent="0.35">
      <c r="A5527" s="1"/>
      <c r="B5527" s="1"/>
      <c r="C5527" s="1"/>
      <c r="D5527" s="3"/>
      <c r="J5527" s="4"/>
      <c r="L5527" s="2"/>
    </row>
    <row r="5528" spans="1:12" x14ac:dyDescent="0.35">
      <c r="A5528" s="1"/>
      <c r="B5528" s="1"/>
      <c r="C5528" s="1"/>
      <c r="D5528" s="3"/>
      <c r="J5528" s="4"/>
      <c r="L5528" s="2"/>
    </row>
    <row r="5529" spans="1:12" x14ac:dyDescent="0.35">
      <c r="A5529" s="1"/>
      <c r="B5529" s="1"/>
      <c r="C5529" s="1"/>
      <c r="D5529" s="3"/>
      <c r="J5529" s="4"/>
      <c r="L5529" s="2"/>
    </row>
    <row r="5530" spans="1:12" x14ac:dyDescent="0.35">
      <c r="A5530" s="1"/>
      <c r="B5530" s="1"/>
      <c r="C5530" s="1"/>
      <c r="D5530" s="3"/>
      <c r="J5530" s="4"/>
      <c r="L5530" s="2"/>
    </row>
    <row r="5531" spans="1:12" x14ac:dyDescent="0.35">
      <c r="A5531" s="1"/>
      <c r="B5531" s="1"/>
      <c r="C5531" s="1"/>
      <c r="D5531" s="3"/>
      <c r="J5531" s="4"/>
      <c r="L5531" s="2"/>
    </row>
    <row r="5532" spans="1:12" x14ac:dyDescent="0.35">
      <c r="A5532" s="1"/>
      <c r="B5532" s="1"/>
      <c r="C5532" s="1"/>
      <c r="D5532" s="3"/>
      <c r="J5532" s="4"/>
      <c r="L5532" s="2"/>
    </row>
    <row r="5533" spans="1:12" x14ac:dyDescent="0.35">
      <c r="A5533" s="1"/>
      <c r="B5533" s="1"/>
      <c r="C5533" s="1"/>
      <c r="D5533" s="3"/>
      <c r="J5533" s="4"/>
      <c r="L5533" s="2"/>
    </row>
    <row r="5534" spans="1:12" x14ac:dyDescent="0.35">
      <c r="A5534" s="1"/>
      <c r="B5534" s="1"/>
      <c r="C5534" s="1"/>
      <c r="D5534" s="3"/>
      <c r="J5534" s="4"/>
      <c r="L5534" s="2"/>
    </row>
    <row r="5535" spans="1:12" x14ac:dyDescent="0.35">
      <c r="A5535" s="1"/>
      <c r="B5535" s="1"/>
      <c r="C5535" s="1"/>
      <c r="D5535" s="3"/>
      <c r="J5535" s="4"/>
      <c r="L5535" s="2"/>
    </row>
    <row r="5536" spans="1:12" x14ac:dyDescent="0.35">
      <c r="A5536" s="1"/>
      <c r="B5536" s="1"/>
      <c r="C5536" s="1"/>
      <c r="D5536" s="3"/>
      <c r="J5536" s="4"/>
      <c r="L5536" s="2"/>
    </row>
    <row r="5537" spans="1:12" x14ac:dyDescent="0.35">
      <c r="A5537" s="1"/>
      <c r="B5537" s="1"/>
      <c r="C5537" s="1"/>
      <c r="D5537" s="3"/>
      <c r="J5537" s="4"/>
      <c r="L5537" s="2"/>
    </row>
    <row r="5538" spans="1:12" x14ac:dyDescent="0.35">
      <c r="A5538" s="1"/>
      <c r="B5538" s="1"/>
      <c r="C5538" s="1"/>
      <c r="D5538" s="3"/>
      <c r="J5538" s="4"/>
      <c r="L5538" s="2"/>
    </row>
    <row r="5539" spans="1:12" x14ac:dyDescent="0.35">
      <c r="A5539" s="1"/>
      <c r="B5539" s="1"/>
      <c r="C5539" s="1"/>
      <c r="D5539" s="3"/>
      <c r="J5539" s="4"/>
      <c r="L5539" s="2"/>
    </row>
    <row r="5540" spans="1:12" x14ac:dyDescent="0.35">
      <c r="A5540" s="1"/>
      <c r="B5540" s="1"/>
      <c r="C5540" s="1"/>
      <c r="D5540" s="3"/>
      <c r="J5540" s="4"/>
      <c r="L5540" s="2"/>
    </row>
    <row r="5541" spans="1:12" x14ac:dyDescent="0.35">
      <c r="A5541" s="1"/>
      <c r="B5541" s="1"/>
      <c r="C5541" s="1"/>
      <c r="D5541" s="3"/>
      <c r="J5541" s="4"/>
      <c r="L5541" s="2"/>
    </row>
    <row r="5542" spans="1:12" x14ac:dyDescent="0.35">
      <c r="A5542" s="1"/>
      <c r="B5542" s="1"/>
      <c r="C5542" s="1"/>
      <c r="D5542" s="3"/>
      <c r="J5542" s="4"/>
      <c r="L5542" s="2"/>
    </row>
    <row r="5543" spans="1:12" x14ac:dyDescent="0.35">
      <c r="A5543" s="1"/>
      <c r="B5543" s="1"/>
      <c r="C5543" s="1"/>
      <c r="D5543" s="3"/>
      <c r="J5543" s="4"/>
      <c r="L5543" s="2"/>
    </row>
    <row r="5544" spans="1:12" x14ac:dyDescent="0.35">
      <c r="A5544" s="1"/>
      <c r="B5544" s="1"/>
      <c r="C5544" s="1"/>
      <c r="D5544" s="3"/>
      <c r="J5544" s="4"/>
      <c r="L5544" s="2"/>
    </row>
    <row r="5545" spans="1:12" x14ac:dyDescent="0.35">
      <c r="A5545" s="1"/>
      <c r="B5545" s="1"/>
      <c r="C5545" s="1"/>
      <c r="D5545" s="3"/>
      <c r="J5545" s="4"/>
      <c r="L5545" s="2"/>
    </row>
    <row r="5546" spans="1:12" x14ac:dyDescent="0.35">
      <c r="A5546" s="1"/>
      <c r="B5546" s="1"/>
      <c r="C5546" s="1"/>
      <c r="D5546" s="3"/>
      <c r="J5546" s="4"/>
      <c r="L5546" s="2"/>
    </row>
    <row r="5547" spans="1:12" x14ac:dyDescent="0.35">
      <c r="A5547" s="1"/>
      <c r="B5547" s="1"/>
      <c r="C5547" s="1"/>
      <c r="D5547" s="3"/>
      <c r="J5547" s="4"/>
      <c r="L5547" s="2"/>
    </row>
    <row r="5548" spans="1:12" x14ac:dyDescent="0.35">
      <c r="A5548" s="1"/>
      <c r="B5548" s="1"/>
      <c r="C5548" s="1"/>
      <c r="D5548" s="3"/>
      <c r="J5548" s="4"/>
      <c r="L5548" s="2"/>
    </row>
    <row r="5549" spans="1:12" x14ac:dyDescent="0.35">
      <c r="A5549" s="1"/>
      <c r="B5549" s="1"/>
      <c r="C5549" s="1"/>
      <c r="D5549" s="3"/>
      <c r="J5549" s="4"/>
      <c r="L5549" s="2"/>
    </row>
    <row r="5550" spans="1:12" x14ac:dyDescent="0.35">
      <c r="A5550" s="1"/>
      <c r="B5550" s="1"/>
      <c r="C5550" s="1"/>
      <c r="D5550" s="3"/>
      <c r="J5550" s="4"/>
      <c r="L5550" s="2"/>
    </row>
    <row r="5551" spans="1:12" x14ac:dyDescent="0.35">
      <c r="A5551" s="1"/>
      <c r="B5551" s="1"/>
      <c r="C5551" s="1"/>
      <c r="D5551" s="3"/>
      <c r="J5551" s="4"/>
      <c r="L5551" s="2"/>
    </row>
    <row r="5552" spans="1:12" x14ac:dyDescent="0.35">
      <c r="A5552" s="1"/>
      <c r="B5552" s="1"/>
      <c r="C5552" s="1"/>
      <c r="D5552" s="3"/>
      <c r="J5552" s="4"/>
      <c r="L5552" s="2"/>
    </row>
    <row r="5553" spans="1:12" x14ac:dyDescent="0.35">
      <c r="A5553" s="1"/>
      <c r="B5553" s="1"/>
      <c r="C5553" s="1"/>
      <c r="D5553" s="3"/>
      <c r="J5553" s="4"/>
      <c r="L5553" s="2"/>
    </row>
    <row r="5554" spans="1:12" x14ac:dyDescent="0.35">
      <c r="A5554" s="1"/>
      <c r="B5554" s="1"/>
      <c r="C5554" s="1"/>
      <c r="D5554" s="3"/>
      <c r="J5554" s="4"/>
      <c r="L5554" s="2"/>
    </row>
    <row r="5555" spans="1:12" x14ac:dyDescent="0.35">
      <c r="A5555" s="1"/>
      <c r="B5555" s="1"/>
      <c r="C5555" s="1"/>
      <c r="D5555" s="3"/>
      <c r="J5555" s="4"/>
      <c r="L5555" s="2"/>
    </row>
    <row r="5556" spans="1:12" x14ac:dyDescent="0.35">
      <c r="A5556" s="1"/>
      <c r="B5556" s="1"/>
      <c r="C5556" s="1"/>
      <c r="D5556" s="3"/>
      <c r="J5556" s="4"/>
      <c r="L5556" s="2"/>
    </row>
    <row r="5557" spans="1:12" x14ac:dyDescent="0.35">
      <c r="A5557" s="1"/>
      <c r="B5557" s="1"/>
      <c r="C5557" s="1"/>
      <c r="D5557" s="3"/>
      <c r="J5557" s="4"/>
      <c r="L5557" s="2"/>
    </row>
    <row r="5558" spans="1:12" x14ac:dyDescent="0.35">
      <c r="A5558" s="1"/>
      <c r="B5558" s="1"/>
      <c r="C5558" s="1"/>
      <c r="D5558" s="3"/>
      <c r="J5558" s="4"/>
      <c r="L5558" s="2"/>
    </row>
    <row r="5559" spans="1:12" x14ac:dyDescent="0.35">
      <c r="A5559" s="1"/>
      <c r="B5559" s="1"/>
      <c r="C5559" s="1"/>
      <c r="D5559" s="3"/>
      <c r="J5559" s="4"/>
      <c r="L5559" s="2"/>
    </row>
    <row r="5560" spans="1:12" x14ac:dyDescent="0.35">
      <c r="A5560" s="1"/>
      <c r="B5560" s="1"/>
      <c r="C5560" s="1"/>
      <c r="D5560" s="3"/>
      <c r="J5560" s="4"/>
      <c r="L5560" s="2"/>
    </row>
    <row r="5561" spans="1:12" x14ac:dyDescent="0.35">
      <c r="A5561" s="1"/>
      <c r="B5561" s="1"/>
      <c r="C5561" s="1"/>
      <c r="D5561" s="3"/>
      <c r="J5561" s="4"/>
      <c r="L5561" s="2"/>
    </row>
    <row r="5562" spans="1:12" x14ac:dyDescent="0.35">
      <c r="A5562" s="1"/>
      <c r="B5562" s="1"/>
      <c r="C5562" s="1"/>
      <c r="D5562" s="3"/>
      <c r="J5562" s="4"/>
      <c r="L5562" s="2"/>
    </row>
    <row r="5563" spans="1:12" x14ac:dyDescent="0.35">
      <c r="A5563" s="1"/>
      <c r="B5563" s="1"/>
      <c r="C5563" s="1"/>
      <c r="D5563" s="3"/>
      <c r="J5563" s="4"/>
      <c r="L5563" s="2"/>
    </row>
    <row r="5564" spans="1:12" x14ac:dyDescent="0.35">
      <c r="A5564" s="1"/>
      <c r="B5564" s="1"/>
      <c r="C5564" s="1"/>
      <c r="D5564" s="3"/>
      <c r="J5564" s="4"/>
      <c r="L5564" s="2"/>
    </row>
    <row r="5565" spans="1:12" x14ac:dyDescent="0.35">
      <c r="A5565" s="1"/>
      <c r="B5565" s="1"/>
      <c r="C5565" s="1"/>
      <c r="D5565" s="3"/>
      <c r="J5565" s="4"/>
      <c r="L5565" s="2"/>
    </row>
    <row r="5566" spans="1:12" x14ac:dyDescent="0.35">
      <c r="A5566" s="1"/>
      <c r="B5566" s="1"/>
      <c r="C5566" s="1"/>
      <c r="D5566" s="3"/>
      <c r="J5566" s="4"/>
      <c r="L5566" s="2"/>
    </row>
    <row r="5567" spans="1:12" x14ac:dyDescent="0.35">
      <c r="A5567" s="1"/>
      <c r="B5567" s="1"/>
      <c r="C5567" s="1"/>
      <c r="D5567" s="3"/>
      <c r="J5567" s="4"/>
      <c r="L5567" s="2"/>
    </row>
    <row r="5568" spans="1:12" x14ac:dyDescent="0.35">
      <c r="A5568" s="1"/>
      <c r="B5568" s="1"/>
      <c r="C5568" s="1"/>
      <c r="D5568" s="3"/>
      <c r="J5568" s="4"/>
      <c r="L5568" s="2"/>
    </row>
    <row r="5569" spans="1:12" x14ac:dyDescent="0.35">
      <c r="A5569" s="1"/>
      <c r="B5569" s="1"/>
      <c r="C5569" s="1"/>
      <c r="D5569" s="3"/>
      <c r="J5569" s="4"/>
      <c r="L5569" s="2"/>
    </row>
    <row r="5570" spans="1:12" x14ac:dyDescent="0.35">
      <c r="A5570" s="1"/>
      <c r="B5570" s="1"/>
      <c r="C5570" s="1"/>
      <c r="D5570" s="3"/>
      <c r="J5570" s="4"/>
      <c r="L5570" s="2"/>
    </row>
    <row r="5571" spans="1:12" x14ac:dyDescent="0.35">
      <c r="A5571" s="1"/>
      <c r="B5571" s="1"/>
      <c r="C5571" s="1"/>
      <c r="D5571" s="3"/>
      <c r="J5571" s="4"/>
      <c r="L5571" s="2"/>
    </row>
    <row r="5572" spans="1:12" x14ac:dyDescent="0.35">
      <c r="A5572" s="1"/>
      <c r="B5572" s="1"/>
      <c r="C5572" s="1"/>
      <c r="D5572" s="3"/>
      <c r="J5572" s="4"/>
      <c r="L5572" s="2"/>
    </row>
    <row r="5573" spans="1:12" x14ac:dyDescent="0.35">
      <c r="A5573" s="1"/>
      <c r="B5573" s="1"/>
      <c r="C5573" s="1"/>
      <c r="D5573" s="3"/>
      <c r="J5573" s="4"/>
      <c r="L5573" s="2"/>
    </row>
    <row r="5574" spans="1:12" x14ac:dyDescent="0.35">
      <c r="A5574" s="1"/>
      <c r="B5574" s="1"/>
      <c r="C5574" s="1"/>
      <c r="D5574" s="3"/>
      <c r="J5574" s="4"/>
      <c r="L5574" s="2"/>
    </row>
    <row r="5575" spans="1:12" x14ac:dyDescent="0.35">
      <c r="A5575" s="1"/>
      <c r="B5575" s="1"/>
      <c r="C5575" s="1"/>
      <c r="D5575" s="3"/>
      <c r="J5575" s="4"/>
      <c r="L5575" s="2"/>
    </row>
    <row r="5576" spans="1:12" x14ac:dyDescent="0.35">
      <c r="A5576" s="1"/>
      <c r="B5576" s="1"/>
      <c r="C5576" s="1"/>
      <c r="D5576" s="3"/>
      <c r="J5576" s="4"/>
      <c r="L5576" s="2"/>
    </row>
    <row r="5577" spans="1:12" x14ac:dyDescent="0.35">
      <c r="A5577" s="1"/>
      <c r="B5577" s="1"/>
      <c r="C5577" s="1"/>
      <c r="D5577" s="3"/>
      <c r="J5577" s="4"/>
      <c r="L5577" s="2"/>
    </row>
    <row r="5578" spans="1:12" x14ac:dyDescent="0.35">
      <c r="A5578" s="1"/>
      <c r="B5578" s="1"/>
      <c r="C5578" s="1"/>
      <c r="D5578" s="3"/>
      <c r="J5578" s="4"/>
      <c r="L5578" s="2"/>
    </row>
    <row r="5579" spans="1:12" x14ac:dyDescent="0.35">
      <c r="A5579" s="1"/>
      <c r="B5579" s="1"/>
      <c r="C5579" s="1"/>
      <c r="D5579" s="3"/>
      <c r="J5579" s="4"/>
      <c r="L5579" s="2"/>
    </row>
    <row r="5580" spans="1:12" x14ac:dyDescent="0.35">
      <c r="A5580" s="1"/>
      <c r="B5580" s="1"/>
      <c r="C5580" s="1"/>
      <c r="D5580" s="3"/>
      <c r="J5580" s="4"/>
      <c r="L5580" s="2"/>
    </row>
    <row r="5581" spans="1:12" x14ac:dyDescent="0.35">
      <c r="A5581" s="1"/>
      <c r="B5581" s="1"/>
      <c r="C5581" s="1"/>
      <c r="D5581" s="3"/>
      <c r="J5581" s="4"/>
      <c r="L5581" s="2"/>
    </row>
    <row r="5582" spans="1:12" x14ac:dyDescent="0.35">
      <c r="A5582" s="1"/>
      <c r="B5582" s="1"/>
      <c r="C5582" s="1"/>
      <c r="D5582" s="3"/>
      <c r="J5582" s="4"/>
      <c r="L5582" s="2"/>
    </row>
    <row r="5583" spans="1:12" x14ac:dyDescent="0.35">
      <c r="A5583" s="1"/>
      <c r="B5583" s="1"/>
      <c r="C5583" s="1"/>
      <c r="D5583" s="3"/>
      <c r="J5583" s="4"/>
      <c r="L5583" s="2"/>
    </row>
    <row r="5584" spans="1:12" x14ac:dyDescent="0.35">
      <c r="A5584" s="1"/>
      <c r="B5584" s="1"/>
      <c r="C5584" s="1"/>
      <c r="D5584" s="3"/>
      <c r="J5584" s="4"/>
      <c r="L5584" s="2"/>
    </row>
    <row r="5585" spans="1:12" x14ac:dyDescent="0.35">
      <c r="A5585" s="1"/>
      <c r="B5585" s="1"/>
      <c r="C5585" s="1"/>
      <c r="D5585" s="3"/>
      <c r="J5585" s="4"/>
      <c r="L5585" s="2"/>
    </row>
    <row r="5586" spans="1:12" x14ac:dyDescent="0.35">
      <c r="A5586" s="1"/>
      <c r="B5586" s="1"/>
      <c r="C5586" s="1"/>
      <c r="D5586" s="3"/>
      <c r="J5586" s="4"/>
      <c r="L5586" s="2"/>
    </row>
    <row r="5587" spans="1:12" x14ac:dyDescent="0.35">
      <c r="A5587" s="1"/>
      <c r="B5587" s="1"/>
      <c r="C5587" s="1"/>
      <c r="D5587" s="3"/>
      <c r="J5587" s="4"/>
      <c r="L5587" s="2"/>
    </row>
    <row r="5588" spans="1:12" x14ac:dyDescent="0.35">
      <c r="A5588" s="1"/>
      <c r="B5588" s="1"/>
      <c r="C5588" s="1"/>
      <c r="D5588" s="3"/>
      <c r="J5588" s="4"/>
      <c r="L5588" s="2"/>
    </row>
    <row r="5589" spans="1:12" x14ac:dyDescent="0.35">
      <c r="A5589" s="1"/>
      <c r="B5589" s="1"/>
      <c r="C5589" s="1"/>
      <c r="D5589" s="3"/>
      <c r="J5589" s="4"/>
      <c r="L5589" s="2"/>
    </row>
    <row r="5590" spans="1:12" x14ac:dyDescent="0.35">
      <c r="A5590" s="1"/>
      <c r="B5590" s="1"/>
      <c r="C5590" s="1"/>
      <c r="D5590" s="3"/>
      <c r="J5590" s="4"/>
      <c r="L5590" s="2"/>
    </row>
    <row r="5591" spans="1:12" x14ac:dyDescent="0.35">
      <c r="A5591" s="1"/>
      <c r="B5591" s="1"/>
      <c r="C5591" s="1"/>
      <c r="D5591" s="3"/>
      <c r="J5591" s="4"/>
      <c r="L5591" s="2"/>
    </row>
    <row r="5592" spans="1:12" x14ac:dyDescent="0.35">
      <c r="A5592" s="1"/>
      <c r="B5592" s="1"/>
      <c r="C5592" s="1"/>
      <c r="D5592" s="3"/>
      <c r="J5592" s="4"/>
      <c r="L5592" s="2"/>
    </row>
    <row r="5593" spans="1:12" x14ac:dyDescent="0.35">
      <c r="A5593" s="1"/>
      <c r="B5593" s="1"/>
      <c r="C5593" s="1"/>
      <c r="D5593" s="3"/>
      <c r="J5593" s="4"/>
      <c r="L5593" s="2"/>
    </row>
    <row r="5594" spans="1:12" x14ac:dyDescent="0.35">
      <c r="A5594" s="1"/>
      <c r="B5594" s="1"/>
      <c r="C5594" s="1"/>
      <c r="D5594" s="3"/>
      <c r="J5594" s="4"/>
      <c r="L5594" s="2"/>
    </row>
    <row r="5595" spans="1:12" x14ac:dyDescent="0.35">
      <c r="A5595" s="1"/>
      <c r="B5595" s="1"/>
      <c r="C5595" s="1"/>
      <c r="D5595" s="3"/>
      <c r="J5595" s="4"/>
      <c r="L5595" s="2"/>
    </row>
    <row r="5596" spans="1:12" x14ac:dyDescent="0.35">
      <c r="A5596" s="1"/>
      <c r="B5596" s="1"/>
      <c r="C5596" s="1"/>
      <c r="D5596" s="3"/>
      <c r="J5596" s="4"/>
      <c r="L5596" s="2"/>
    </row>
    <row r="5597" spans="1:12" x14ac:dyDescent="0.35">
      <c r="A5597" s="1"/>
      <c r="B5597" s="1"/>
      <c r="C5597" s="1"/>
      <c r="D5597" s="3"/>
      <c r="J5597" s="4"/>
      <c r="L5597" s="2"/>
    </row>
    <row r="5598" spans="1:12" x14ac:dyDescent="0.35">
      <c r="A5598" s="1"/>
      <c r="B5598" s="1"/>
      <c r="C5598" s="1"/>
      <c r="D5598" s="3"/>
      <c r="J5598" s="4"/>
      <c r="L5598" s="2"/>
    </row>
    <row r="5599" spans="1:12" x14ac:dyDescent="0.35">
      <c r="A5599" s="1"/>
      <c r="B5599" s="1"/>
      <c r="C5599" s="1"/>
      <c r="D5599" s="3"/>
      <c r="J5599" s="4"/>
      <c r="L5599" s="2"/>
    </row>
    <row r="5600" spans="1:12" x14ac:dyDescent="0.35">
      <c r="A5600" s="1"/>
      <c r="B5600" s="1"/>
      <c r="C5600" s="1"/>
      <c r="D5600" s="3"/>
      <c r="J5600" s="4"/>
      <c r="L5600" s="2"/>
    </row>
    <row r="5601" spans="1:12" x14ac:dyDescent="0.35">
      <c r="A5601" s="1"/>
      <c r="B5601" s="1"/>
      <c r="C5601" s="1"/>
      <c r="D5601" s="3"/>
      <c r="J5601" s="4"/>
      <c r="L5601" s="2"/>
    </row>
    <row r="5602" spans="1:12" x14ac:dyDescent="0.35">
      <c r="A5602" s="1"/>
      <c r="B5602" s="1"/>
      <c r="C5602" s="1"/>
      <c r="D5602" s="3"/>
      <c r="J5602" s="4"/>
      <c r="L5602" s="2"/>
    </row>
    <row r="5603" spans="1:12" x14ac:dyDescent="0.35">
      <c r="A5603" s="1"/>
      <c r="B5603" s="1"/>
      <c r="C5603" s="1"/>
      <c r="D5603" s="3"/>
      <c r="J5603" s="4"/>
      <c r="L5603" s="2"/>
    </row>
    <row r="5604" spans="1:12" x14ac:dyDescent="0.35">
      <c r="A5604" s="1"/>
      <c r="B5604" s="1"/>
      <c r="C5604" s="1"/>
      <c r="D5604" s="3"/>
      <c r="J5604" s="4"/>
      <c r="L5604" s="2"/>
    </row>
    <row r="5605" spans="1:12" x14ac:dyDescent="0.35">
      <c r="A5605" s="1"/>
      <c r="B5605" s="1"/>
      <c r="C5605" s="1"/>
      <c r="D5605" s="3"/>
      <c r="J5605" s="4"/>
      <c r="L5605" s="2"/>
    </row>
    <row r="5606" spans="1:12" x14ac:dyDescent="0.35">
      <c r="A5606" s="1"/>
      <c r="B5606" s="1"/>
      <c r="C5606" s="1"/>
      <c r="D5606" s="3"/>
      <c r="J5606" s="4"/>
      <c r="L5606" s="2"/>
    </row>
    <row r="5607" spans="1:12" x14ac:dyDescent="0.35">
      <c r="A5607" s="1"/>
      <c r="B5607" s="1"/>
      <c r="C5607" s="1"/>
      <c r="D5607" s="3"/>
      <c r="J5607" s="4"/>
      <c r="L5607" s="2"/>
    </row>
    <row r="5608" spans="1:12" x14ac:dyDescent="0.35">
      <c r="A5608" s="1"/>
      <c r="B5608" s="1"/>
      <c r="C5608" s="1"/>
      <c r="D5608" s="3"/>
      <c r="J5608" s="4"/>
      <c r="L5608" s="2"/>
    </row>
    <row r="5609" spans="1:12" x14ac:dyDescent="0.35">
      <c r="A5609" s="1"/>
      <c r="B5609" s="1"/>
      <c r="C5609" s="1"/>
      <c r="D5609" s="3"/>
      <c r="J5609" s="4"/>
      <c r="L5609" s="2"/>
    </row>
    <row r="5610" spans="1:12" x14ac:dyDescent="0.35">
      <c r="A5610" s="1"/>
      <c r="B5610" s="1"/>
      <c r="C5610" s="1"/>
      <c r="D5610" s="3"/>
      <c r="J5610" s="4"/>
      <c r="L5610" s="2"/>
    </row>
    <row r="5611" spans="1:12" x14ac:dyDescent="0.35">
      <c r="A5611" s="1"/>
      <c r="B5611" s="1"/>
      <c r="C5611" s="1"/>
      <c r="D5611" s="3"/>
      <c r="J5611" s="4"/>
      <c r="L5611" s="2"/>
    </row>
    <row r="5612" spans="1:12" x14ac:dyDescent="0.35">
      <c r="A5612" s="1"/>
      <c r="B5612" s="1"/>
      <c r="C5612" s="1"/>
      <c r="D5612" s="3"/>
      <c r="J5612" s="4"/>
      <c r="L5612" s="2"/>
    </row>
    <row r="5613" spans="1:12" x14ac:dyDescent="0.35">
      <c r="A5613" s="1"/>
      <c r="B5613" s="1"/>
      <c r="C5613" s="1"/>
      <c r="D5613" s="3"/>
      <c r="J5613" s="4"/>
      <c r="L5613" s="2"/>
    </row>
    <row r="5614" spans="1:12" x14ac:dyDescent="0.35">
      <c r="A5614" s="1"/>
      <c r="B5614" s="1"/>
      <c r="C5614" s="1"/>
      <c r="D5614" s="3"/>
      <c r="J5614" s="4"/>
      <c r="L5614" s="2"/>
    </row>
    <row r="5615" spans="1:12" x14ac:dyDescent="0.35">
      <c r="A5615" s="1"/>
      <c r="B5615" s="1"/>
      <c r="C5615" s="1"/>
      <c r="D5615" s="3"/>
      <c r="J5615" s="4"/>
      <c r="L5615" s="2"/>
    </row>
    <row r="5616" spans="1:12" x14ac:dyDescent="0.35">
      <c r="A5616" s="1"/>
      <c r="B5616" s="1"/>
      <c r="C5616" s="1"/>
      <c r="D5616" s="3"/>
      <c r="J5616" s="4"/>
      <c r="L5616" s="2"/>
    </row>
    <row r="5617" spans="1:12" x14ac:dyDescent="0.35">
      <c r="A5617" s="1"/>
      <c r="B5617" s="1"/>
      <c r="C5617" s="1"/>
      <c r="D5617" s="3"/>
      <c r="J5617" s="4"/>
      <c r="L5617" s="2"/>
    </row>
    <row r="5618" spans="1:12" x14ac:dyDescent="0.35">
      <c r="A5618" s="1"/>
      <c r="B5618" s="1"/>
      <c r="C5618" s="1"/>
      <c r="D5618" s="3"/>
      <c r="J5618" s="4"/>
      <c r="L5618" s="2"/>
    </row>
    <row r="5619" spans="1:12" x14ac:dyDescent="0.35">
      <c r="A5619" s="1"/>
      <c r="B5619" s="1"/>
      <c r="C5619" s="1"/>
      <c r="D5619" s="3"/>
      <c r="J5619" s="4"/>
      <c r="L5619" s="2"/>
    </row>
    <row r="5620" spans="1:12" x14ac:dyDescent="0.35">
      <c r="A5620" s="1"/>
      <c r="B5620" s="1"/>
      <c r="C5620" s="1"/>
      <c r="D5620" s="3"/>
      <c r="J5620" s="4"/>
      <c r="L5620" s="2"/>
    </row>
    <row r="5621" spans="1:12" x14ac:dyDescent="0.35">
      <c r="A5621" s="1"/>
      <c r="B5621" s="1"/>
      <c r="C5621" s="1"/>
      <c r="D5621" s="3"/>
      <c r="J5621" s="4"/>
      <c r="L5621" s="2"/>
    </row>
    <row r="5622" spans="1:12" x14ac:dyDescent="0.35">
      <c r="A5622" s="1"/>
      <c r="B5622" s="1"/>
      <c r="C5622" s="1"/>
      <c r="D5622" s="3"/>
      <c r="J5622" s="4"/>
      <c r="L5622" s="2"/>
    </row>
    <row r="5623" spans="1:12" x14ac:dyDescent="0.35">
      <c r="A5623" s="1"/>
      <c r="B5623" s="1"/>
      <c r="C5623" s="1"/>
      <c r="D5623" s="3"/>
      <c r="J5623" s="4"/>
      <c r="L5623" s="2"/>
    </row>
    <row r="5624" spans="1:12" x14ac:dyDescent="0.35">
      <c r="A5624" s="1"/>
      <c r="B5624" s="1"/>
      <c r="C5624" s="1"/>
      <c r="D5624" s="3"/>
      <c r="J5624" s="4"/>
      <c r="L5624" s="2"/>
    </row>
    <row r="5625" spans="1:12" x14ac:dyDescent="0.35">
      <c r="A5625" s="1"/>
      <c r="B5625" s="1"/>
      <c r="C5625" s="1"/>
      <c r="D5625" s="3"/>
      <c r="J5625" s="4"/>
      <c r="L5625" s="2"/>
    </row>
    <row r="5626" spans="1:12" x14ac:dyDescent="0.35">
      <c r="A5626" s="1"/>
      <c r="B5626" s="1"/>
      <c r="C5626" s="1"/>
      <c r="D5626" s="3"/>
      <c r="J5626" s="4"/>
      <c r="L5626" s="2"/>
    </row>
    <row r="5627" spans="1:12" x14ac:dyDescent="0.35">
      <c r="A5627" s="1"/>
      <c r="B5627" s="1"/>
      <c r="C5627" s="1"/>
      <c r="D5627" s="3"/>
      <c r="J5627" s="4"/>
      <c r="L5627" s="2"/>
    </row>
    <row r="5628" spans="1:12" x14ac:dyDescent="0.35">
      <c r="A5628" s="1"/>
      <c r="B5628" s="1"/>
      <c r="C5628" s="1"/>
      <c r="D5628" s="3"/>
      <c r="J5628" s="4"/>
      <c r="L5628" s="2"/>
    </row>
    <row r="5629" spans="1:12" x14ac:dyDescent="0.35">
      <c r="A5629" s="1"/>
      <c r="B5629" s="1"/>
      <c r="C5629" s="1"/>
      <c r="D5629" s="3"/>
      <c r="J5629" s="4"/>
      <c r="L5629" s="2"/>
    </row>
    <row r="5630" spans="1:12" x14ac:dyDescent="0.35">
      <c r="A5630" s="1"/>
      <c r="B5630" s="1"/>
      <c r="C5630" s="1"/>
      <c r="D5630" s="3"/>
      <c r="J5630" s="4"/>
      <c r="L5630" s="2"/>
    </row>
    <row r="5631" spans="1:12" x14ac:dyDescent="0.35">
      <c r="A5631" s="1"/>
      <c r="B5631" s="1"/>
      <c r="C5631" s="1"/>
      <c r="D5631" s="3"/>
      <c r="J5631" s="4"/>
      <c r="L5631" s="2"/>
    </row>
    <row r="5632" spans="1:12" x14ac:dyDescent="0.35">
      <c r="A5632" s="1"/>
      <c r="B5632" s="1"/>
      <c r="C5632" s="1"/>
      <c r="D5632" s="3"/>
      <c r="J5632" s="4"/>
      <c r="L5632" s="2"/>
    </row>
    <row r="5633" spans="1:12" x14ac:dyDescent="0.35">
      <c r="A5633" s="1"/>
      <c r="B5633" s="1"/>
      <c r="C5633" s="1"/>
      <c r="D5633" s="3"/>
      <c r="J5633" s="4"/>
      <c r="L5633" s="2"/>
    </row>
    <row r="5634" spans="1:12" x14ac:dyDescent="0.35">
      <c r="A5634" s="1"/>
      <c r="B5634" s="1"/>
      <c r="C5634" s="1"/>
      <c r="D5634" s="3"/>
      <c r="J5634" s="4"/>
      <c r="L5634" s="2"/>
    </row>
    <row r="5635" spans="1:12" x14ac:dyDescent="0.35">
      <c r="A5635" s="1"/>
      <c r="B5635" s="1"/>
      <c r="C5635" s="1"/>
      <c r="D5635" s="3"/>
      <c r="J5635" s="4"/>
      <c r="L5635" s="2"/>
    </row>
    <row r="5636" spans="1:12" x14ac:dyDescent="0.35">
      <c r="A5636" s="1"/>
      <c r="B5636" s="1"/>
      <c r="C5636" s="1"/>
      <c r="D5636" s="3"/>
      <c r="J5636" s="4"/>
      <c r="L5636" s="2"/>
    </row>
    <row r="5637" spans="1:12" x14ac:dyDescent="0.35">
      <c r="A5637" s="1"/>
      <c r="B5637" s="1"/>
      <c r="C5637" s="1"/>
      <c r="D5637" s="3"/>
      <c r="J5637" s="4"/>
      <c r="L5637" s="2"/>
    </row>
    <row r="5638" spans="1:12" x14ac:dyDescent="0.35">
      <c r="A5638" s="1"/>
      <c r="B5638" s="1"/>
      <c r="C5638" s="1"/>
      <c r="D5638" s="3"/>
      <c r="J5638" s="4"/>
      <c r="L5638" s="2"/>
    </row>
    <row r="5639" spans="1:12" x14ac:dyDescent="0.35">
      <c r="A5639" s="1"/>
      <c r="B5639" s="1"/>
      <c r="C5639" s="1"/>
      <c r="D5639" s="3"/>
      <c r="J5639" s="4"/>
      <c r="L5639" s="2"/>
    </row>
    <row r="5640" spans="1:12" x14ac:dyDescent="0.35">
      <c r="A5640" s="1"/>
      <c r="B5640" s="1"/>
      <c r="C5640" s="1"/>
      <c r="D5640" s="3"/>
      <c r="J5640" s="4"/>
      <c r="L5640" s="2"/>
    </row>
    <row r="5641" spans="1:12" x14ac:dyDescent="0.35">
      <c r="A5641" s="1"/>
      <c r="B5641" s="1"/>
      <c r="C5641" s="1"/>
      <c r="D5641" s="3"/>
      <c r="J5641" s="4"/>
      <c r="L5641" s="2"/>
    </row>
    <row r="5642" spans="1:12" x14ac:dyDescent="0.35">
      <c r="A5642" s="1"/>
      <c r="B5642" s="1"/>
      <c r="C5642" s="1"/>
      <c r="D5642" s="3"/>
      <c r="J5642" s="4"/>
      <c r="L5642" s="2"/>
    </row>
    <row r="5643" spans="1:12" x14ac:dyDescent="0.35">
      <c r="A5643" s="1"/>
      <c r="B5643" s="1"/>
      <c r="C5643" s="1"/>
      <c r="D5643" s="3"/>
      <c r="J5643" s="4"/>
      <c r="L5643" s="2"/>
    </row>
    <row r="5644" spans="1:12" x14ac:dyDescent="0.35">
      <c r="A5644" s="1"/>
      <c r="B5644" s="1"/>
      <c r="C5644" s="1"/>
      <c r="D5644" s="3"/>
      <c r="J5644" s="4"/>
      <c r="L5644" s="2"/>
    </row>
    <row r="5645" spans="1:12" x14ac:dyDescent="0.35">
      <c r="A5645" s="1"/>
      <c r="B5645" s="1"/>
      <c r="C5645" s="1"/>
      <c r="D5645" s="3"/>
      <c r="J5645" s="4"/>
      <c r="L5645" s="2"/>
    </row>
    <row r="5646" spans="1:12" x14ac:dyDescent="0.35">
      <c r="A5646" s="1"/>
      <c r="B5646" s="1"/>
      <c r="C5646" s="1"/>
      <c r="D5646" s="3"/>
      <c r="J5646" s="4"/>
      <c r="L5646" s="2"/>
    </row>
    <row r="5647" spans="1:12" x14ac:dyDescent="0.35">
      <c r="A5647" s="1"/>
      <c r="B5647" s="1"/>
      <c r="C5647" s="1"/>
      <c r="D5647" s="3"/>
      <c r="J5647" s="4"/>
      <c r="L5647" s="2"/>
    </row>
    <row r="5648" spans="1:12" x14ac:dyDescent="0.35">
      <c r="A5648" s="1"/>
      <c r="B5648" s="1"/>
      <c r="C5648" s="1"/>
      <c r="D5648" s="3"/>
      <c r="J5648" s="4"/>
      <c r="L5648" s="2"/>
    </row>
    <row r="5649" spans="1:12" x14ac:dyDescent="0.35">
      <c r="A5649" s="1"/>
      <c r="B5649" s="1"/>
      <c r="C5649" s="1"/>
      <c r="D5649" s="3"/>
      <c r="J5649" s="4"/>
      <c r="L5649" s="2"/>
    </row>
    <row r="5650" spans="1:12" x14ac:dyDescent="0.35">
      <c r="A5650" s="1"/>
      <c r="B5650" s="1"/>
      <c r="C5650" s="1"/>
      <c r="D5650" s="3"/>
      <c r="J5650" s="4"/>
      <c r="L5650" s="2"/>
    </row>
    <row r="5651" spans="1:12" x14ac:dyDescent="0.35">
      <c r="A5651" s="1"/>
      <c r="B5651" s="1"/>
      <c r="C5651" s="1"/>
      <c r="D5651" s="3"/>
      <c r="J5651" s="4"/>
      <c r="L5651" s="2"/>
    </row>
    <row r="5652" spans="1:12" x14ac:dyDescent="0.35">
      <c r="A5652" s="1"/>
      <c r="B5652" s="1"/>
      <c r="C5652" s="1"/>
      <c r="D5652" s="3"/>
      <c r="J5652" s="4"/>
      <c r="L5652" s="2"/>
    </row>
    <row r="5653" spans="1:12" x14ac:dyDescent="0.35">
      <c r="A5653" s="1"/>
      <c r="B5653" s="1"/>
      <c r="C5653" s="1"/>
      <c r="D5653" s="3"/>
      <c r="J5653" s="4"/>
      <c r="L5653" s="2"/>
    </row>
    <row r="5654" spans="1:12" x14ac:dyDescent="0.35">
      <c r="A5654" s="1"/>
      <c r="B5654" s="1"/>
      <c r="C5654" s="1"/>
      <c r="D5654" s="3"/>
      <c r="J5654" s="4"/>
      <c r="L5654" s="2"/>
    </row>
    <row r="5655" spans="1:12" x14ac:dyDescent="0.35">
      <c r="A5655" s="1"/>
      <c r="B5655" s="1"/>
      <c r="C5655" s="1"/>
      <c r="D5655" s="3"/>
      <c r="J5655" s="4"/>
      <c r="L5655" s="2"/>
    </row>
    <row r="5656" spans="1:12" x14ac:dyDescent="0.35">
      <c r="A5656" s="1"/>
      <c r="B5656" s="1"/>
      <c r="C5656" s="1"/>
      <c r="D5656" s="3"/>
      <c r="J5656" s="4"/>
      <c r="L5656" s="2"/>
    </row>
    <row r="5657" spans="1:12" x14ac:dyDescent="0.35">
      <c r="A5657" s="1"/>
      <c r="B5657" s="1"/>
      <c r="C5657" s="1"/>
      <c r="D5657" s="3"/>
      <c r="J5657" s="4"/>
      <c r="L5657" s="2"/>
    </row>
    <row r="5658" spans="1:12" x14ac:dyDescent="0.35">
      <c r="A5658" s="1"/>
      <c r="B5658" s="1"/>
      <c r="C5658" s="1"/>
      <c r="D5658" s="3"/>
      <c r="J5658" s="4"/>
      <c r="L5658" s="2"/>
    </row>
    <row r="5659" spans="1:12" x14ac:dyDescent="0.35">
      <c r="A5659" s="1"/>
      <c r="B5659" s="1"/>
      <c r="C5659" s="1"/>
      <c r="D5659" s="3"/>
      <c r="J5659" s="4"/>
      <c r="L5659" s="2"/>
    </row>
    <row r="5660" spans="1:12" x14ac:dyDescent="0.35">
      <c r="A5660" s="1"/>
      <c r="B5660" s="1"/>
      <c r="C5660" s="1"/>
      <c r="D5660" s="3"/>
      <c r="J5660" s="4"/>
      <c r="L5660" s="2"/>
    </row>
    <row r="5661" spans="1:12" x14ac:dyDescent="0.35">
      <c r="A5661" s="1"/>
      <c r="B5661" s="1"/>
      <c r="C5661" s="1"/>
      <c r="D5661" s="3"/>
      <c r="J5661" s="4"/>
      <c r="L5661" s="2"/>
    </row>
    <row r="5662" spans="1:12" x14ac:dyDescent="0.35">
      <c r="A5662" s="1"/>
      <c r="B5662" s="1"/>
      <c r="C5662" s="1"/>
      <c r="D5662" s="3"/>
      <c r="J5662" s="4"/>
      <c r="L5662" s="2"/>
    </row>
    <row r="5663" spans="1:12" x14ac:dyDescent="0.35">
      <c r="A5663" s="1"/>
      <c r="B5663" s="1"/>
      <c r="C5663" s="1"/>
      <c r="D5663" s="3"/>
      <c r="J5663" s="4"/>
      <c r="L5663" s="2"/>
    </row>
    <row r="5664" spans="1:12" x14ac:dyDescent="0.35">
      <c r="A5664" s="1"/>
      <c r="B5664" s="1"/>
      <c r="C5664" s="1"/>
      <c r="D5664" s="3"/>
      <c r="J5664" s="4"/>
      <c r="L5664" s="2"/>
    </row>
    <row r="5665" spans="1:12" x14ac:dyDescent="0.35">
      <c r="A5665" s="1"/>
      <c r="B5665" s="1"/>
      <c r="C5665" s="1"/>
      <c r="D5665" s="3"/>
      <c r="J5665" s="4"/>
      <c r="L5665" s="2"/>
    </row>
    <row r="5666" spans="1:12" x14ac:dyDescent="0.35">
      <c r="A5666" s="1"/>
      <c r="B5666" s="1"/>
      <c r="C5666" s="1"/>
      <c r="D5666" s="3"/>
      <c r="J5666" s="4"/>
      <c r="L5666" s="2"/>
    </row>
    <row r="5667" spans="1:12" x14ac:dyDescent="0.35">
      <c r="A5667" s="1"/>
      <c r="B5667" s="1"/>
      <c r="C5667" s="1"/>
      <c r="D5667" s="3"/>
      <c r="J5667" s="4"/>
      <c r="L5667" s="2"/>
    </row>
    <row r="5668" spans="1:12" x14ac:dyDescent="0.35">
      <c r="A5668" s="1"/>
      <c r="B5668" s="1"/>
      <c r="C5668" s="1"/>
      <c r="D5668" s="3"/>
      <c r="J5668" s="4"/>
      <c r="L5668" s="2"/>
    </row>
    <row r="5669" spans="1:12" x14ac:dyDescent="0.35">
      <c r="A5669" s="1"/>
      <c r="B5669" s="1"/>
      <c r="C5669" s="1"/>
      <c r="D5669" s="3"/>
      <c r="J5669" s="4"/>
      <c r="L5669" s="2"/>
    </row>
    <row r="5670" spans="1:12" x14ac:dyDescent="0.35">
      <c r="A5670" s="1"/>
      <c r="B5670" s="1"/>
      <c r="C5670" s="1"/>
      <c r="D5670" s="3"/>
      <c r="J5670" s="4"/>
      <c r="L5670" s="2"/>
    </row>
    <row r="5671" spans="1:12" x14ac:dyDescent="0.35">
      <c r="A5671" s="1"/>
      <c r="B5671" s="1"/>
      <c r="C5671" s="1"/>
      <c r="D5671" s="3"/>
      <c r="J5671" s="4"/>
      <c r="L5671" s="2"/>
    </row>
    <row r="5672" spans="1:12" x14ac:dyDescent="0.35">
      <c r="A5672" s="1"/>
      <c r="B5672" s="1"/>
      <c r="C5672" s="1"/>
      <c r="D5672" s="3"/>
      <c r="J5672" s="4"/>
      <c r="L5672" s="2"/>
    </row>
    <row r="5673" spans="1:12" x14ac:dyDescent="0.35">
      <c r="A5673" s="1"/>
      <c r="B5673" s="1"/>
      <c r="C5673" s="1"/>
      <c r="D5673" s="3"/>
      <c r="J5673" s="4"/>
      <c r="L5673" s="2"/>
    </row>
    <row r="5674" spans="1:12" x14ac:dyDescent="0.35">
      <c r="A5674" s="1"/>
      <c r="B5674" s="1"/>
      <c r="C5674" s="1"/>
      <c r="D5674" s="3"/>
      <c r="J5674" s="4"/>
      <c r="L5674" s="2"/>
    </row>
    <row r="5675" spans="1:12" x14ac:dyDescent="0.35">
      <c r="A5675" s="1"/>
      <c r="B5675" s="1"/>
      <c r="C5675" s="1"/>
      <c r="D5675" s="3"/>
      <c r="J5675" s="4"/>
      <c r="L5675" s="2"/>
    </row>
    <row r="5676" spans="1:12" x14ac:dyDescent="0.35">
      <c r="A5676" s="1"/>
      <c r="B5676" s="1"/>
      <c r="C5676" s="1"/>
      <c r="D5676" s="3"/>
      <c r="J5676" s="4"/>
      <c r="L5676" s="2"/>
    </row>
    <row r="5677" spans="1:12" x14ac:dyDescent="0.35">
      <c r="A5677" s="1"/>
      <c r="B5677" s="1"/>
      <c r="C5677" s="1"/>
      <c r="D5677" s="3"/>
      <c r="J5677" s="4"/>
      <c r="L5677" s="2"/>
    </row>
    <row r="5678" spans="1:12" x14ac:dyDescent="0.35">
      <c r="A5678" s="1"/>
      <c r="B5678" s="1"/>
      <c r="C5678" s="1"/>
      <c r="D5678" s="3"/>
      <c r="J5678" s="4"/>
      <c r="L5678" s="2"/>
    </row>
    <row r="5679" spans="1:12" x14ac:dyDescent="0.35">
      <c r="A5679" s="1"/>
      <c r="B5679" s="1"/>
      <c r="C5679" s="1"/>
      <c r="D5679" s="3"/>
      <c r="J5679" s="4"/>
      <c r="L5679" s="2"/>
    </row>
    <row r="5680" spans="1:12" x14ac:dyDescent="0.35">
      <c r="A5680" s="1"/>
      <c r="B5680" s="1"/>
      <c r="C5680" s="1"/>
      <c r="D5680" s="3"/>
      <c r="J5680" s="4"/>
      <c r="L5680" s="2"/>
    </row>
    <row r="5681" spans="1:12" x14ac:dyDescent="0.35">
      <c r="A5681" s="1"/>
      <c r="B5681" s="1"/>
      <c r="C5681" s="1"/>
      <c r="D5681" s="3"/>
      <c r="J5681" s="4"/>
      <c r="L5681" s="2"/>
    </row>
    <row r="5682" spans="1:12" x14ac:dyDescent="0.35">
      <c r="A5682" s="1"/>
      <c r="B5682" s="1"/>
      <c r="C5682" s="1"/>
      <c r="D5682" s="3"/>
      <c r="J5682" s="4"/>
      <c r="L5682" s="2"/>
    </row>
    <row r="5683" spans="1:12" x14ac:dyDescent="0.35">
      <c r="A5683" s="1"/>
      <c r="B5683" s="1"/>
      <c r="C5683" s="1"/>
      <c r="D5683" s="3"/>
      <c r="J5683" s="4"/>
      <c r="L5683" s="2"/>
    </row>
    <row r="5684" spans="1:12" x14ac:dyDescent="0.35">
      <c r="A5684" s="1"/>
      <c r="B5684" s="1"/>
      <c r="C5684" s="1"/>
      <c r="D5684" s="3"/>
      <c r="J5684" s="4"/>
      <c r="L5684" s="2"/>
    </row>
    <row r="5685" spans="1:12" x14ac:dyDescent="0.35">
      <c r="A5685" s="1"/>
      <c r="B5685" s="1"/>
      <c r="C5685" s="1"/>
      <c r="D5685" s="3"/>
      <c r="J5685" s="4"/>
      <c r="L5685" s="2"/>
    </row>
    <row r="5686" spans="1:12" x14ac:dyDescent="0.35">
      <c r="A5686" s="1"/>
      <c r="B5686" s="1"/>
      <c r="C5686" s="1"/>
      <c r="D5686" s="3"/>
      <c r="J5686" s="4"/>
      <c r="L5686" s="2"/>
    </row>
    <row r="5687" spans="1:12" x14ac:dyDescent="0.35">
      <c r="A5687" s="1"/>
      <c r="B5687" s="1"/>
      <c r="C5687" s="1"/>
      <c r="D5687" s="3"/>
      <c r="J5687" s="4"/>
      <c r="L5687" s="2"/>
    </row>
    <row r="5688" spans="1:12" x14ac:dyDescent="0.35">
      <c r="A5688" s="1"/>
      <c r="B5688" s="1"/>
      <c r="C5688" s="1"/>
      <c r="D5688" s="3"/>
      <c r="J5688" s="4"/>
      <c r="L5688" s="2"/>
    </row>
    <row r="5689" spans="1:12" x14ac:dyDescent="0.35">
      <c r="A5689" s="1"/>
      <c r="B5689" s="1"/>
      <c r="C5689" s="1"/>
      <c r="D5689" s="3"/>
      <c r="J5689" s="4"/>
      <c r="L5689" s="2"/>
    </row>
    <row r="5690" spans="1:12" x14ac:dyDescent="0.35">
      <c r="A5690" s="1"/>
      <c r="B5690" s="1"/>
      <c r="C5690" s="1"/>
      <c r="D5690" s="3"/>
      <c r="J5690" s="4"/>
      <c r="L5690" s="2"/>
    </row>
    <row r="5691" spans="1:12" x14ac:dyDescent="0.35">
      <c r="A5691" s="1"/>
      <c r="B5691" s="1"/>
      <c r="C5691" s="1"/>
      <c r="D5691" s="3"/>
      <c r="J5691" s="4"/>
      <c r="L5691" s="2"/>
    </row>
    <row r="5692" spans="1:12" x14ac:dyDescent="0.35">
      <c r="A5692" s="1"/>
      <c r="B5692" s="1"/>
      <c r="C5692" s="1"/>
      <c r="D5692" s="3"/>
      <c r="J5692" s="4"/>
      <c r="L5692" s="2"/>
    </row>
    <row r="5693" spans="1:12" x14ac:dyDescent="0.35">
      <c r="A5693" s="1"/>
      <c r="B5693" s="1"/>
      <c r="C5693" s="1"/>
      <c r="D5693" s="3"/>
      <c r="J5693" s="4"/>
      <c r="L5693" s="2"/>
    </row>
    <row r="5694" spans="1:12" x14ac:dyDescent="0.35">
      <c r="A5694" s="1"/>
      <c r="B5694" s="1"/>
      <c r="C5694" s="1"/>
      <c r="D5694" s="3"/>
      <c r="J5694" s="4"/>
      <c r="L5694" s="2"/>
    </row>
    <row r="5695" spans="1:12" x14ac:dyDescent="0.35">
      <c r="A5695" s="1"/>
      <c r="B5695" s="1"/>
      <c r="C5695" s="1"/>
      <c r="D5695" s="3"/>
      <c r="J5695" s="4"/>
      <c r="L5695" s="2"/>
    </row>
    <row r="5696" spans="1:12" x14ac:dyDescent="0.35">
      <c r="A5696" s="1"/>
      <c r="B5696" s="1"/>
      <c r="C5696" s="1"/>
      <c r="D5696" s="3"/>
      <c r="J5696" s="4"/>
      <c r="L5696" s="2"/>
    </row>
    <row r="5697" spans="1:12" x14ac:dyDescent="0.35">
      <c r="A5697" s="1"/>
      <c r="B5697" s="1"/>
      <c r="C5697" s="1"/>
      <c r="D5697" s="3"/>
      <c r="J5697" s="4"/>
      <c r="L5697" s="2"/>
    </row>
    <row r="5698" spans="1:12" x14ac:dyDescent="0.35">
      <c r="A5698" s="1"/>
      <c r="B5698" s="1"/>
      <c r="C5698" s="1"/>
      <c r="D5698" s="3"/>
      <c r="J5698" s="4"/>
      <c r="L5698" s="2"/>
    </row>
    <row r="5699" spans="1:12" x14ac:dyDescent="0.35">
      <c r="A5699" s="1"/>
      <c r="B5699" s="1"/>
      <c r="C5699" s="1"/>
      <c r="D5699" s="3"/>
      <c r="J5699" s="4"/>
      <c r="L5699" s="2"/>
    </row>
    <row r="5700" spans="1:12" x14ac:dyDescent="0.35">
      <c r="A5700" s="1"/>
      <c r="B5700" s="1"/>
      <c r="C5700" s="1"/>
      <c r="D5700" s="3"/>
      <c r="J5700" s="4"/>
      <c r="L5700" s="2"/>
    </row>
    <row r="5701" spans="1:12" x14ac:dyDescent="0.35">
      <c r="A5701" s="1"/>
      <c r="B5701" s="1"/>
      <c r="C5701" s="1"/>
      <c r="D5701" s="3"/>
      <c r="J5701" s="4"/>
      <c r="L5701" s="2"/>
    </row>
    <row r="5702" spans="1:12" x14ac:dyDescent="0.35">
      <c r="A5702" s="1"/>
      <c r="B5702" s="1"/>
      <c r="C5702" s="1"/>
      <c r="D5702" s="3"/>
      <c r="J5702" s="4"/>
      <c r="L5702" s="2"/>
    </row>
    <row r="5703" spans="1:12" x14ac:dyDescent="0.35">
      <c r="A5703" s="1"/>
      <c r="B5703" s="1"/>
      <c r="C5703" s="1"/>
      <c r="D5703" s="3"/>
      <c r="J5703" s="4"/>
      <c r="L5703" s="2"/>
    </row>
    <row r="5704" spans="1:12" x14ac:dyDescent="0.35">
      <c r="A5704" s="1"/>
      <c r="B5704" s="1"/>
      <c r="C5704" s="1"/>
      <c r="D5704" s="3"/>
      <c r="J5704" s="4"/>
      <c r="L5704" s="2"/>
    </row>
    <row r="5705" spans="1:12" x14ac:dyDescent="0.35">
      <c r="A5705" s="1"/>
      <c r="B5705" s="1"/>
      <c r="C5705" s="1"/>
      <c r="D5705" s="3"/>
      <c r="J5705" s="4"/>
      <c r="L5705" s="2"/>
    </row>
    <row r="5706" spans="1:12" x14ac:dyDescent="0.35">
      <c r="A5706" s="1"/>
      <c r="B5706" s="1"/>
      <c r="C5706" s="1"/>
      <c r="D5706" s="3"/>
      <c r="J5706" s="4"/>
      <c r="L5706" s="2"/>
    </row>
    <row r="5707" spans="1:12" x14ac:dyDescent="0.35">
      <c r="A5707" s="1"/>
      <c r="B5707" s="1"/>
      <c r="C5707" s="1"/>
      <c r="D5707" s="3"/>
      <c r="J5707" s="4"/>
      <c r="L5707" s="2"/>
    </row>
    <row r="5708" spans="1:12" x14ac:dyDescent="0.35">
      <c r="A5708" s="1"/>
      <c r="B5708" s="1"/>
      <c r="C5708" s="1"/>
      <c r="D5708" s="3"/>
      <c r="J5708" s="4"/>
      <c r="L5708" s="2"/>
    </row>
    <row r="5709" spans="1:12" x14ac:dyDescent="0.35">
      <c r="A5709" s="1"/>
      <c r="B5709" s="1"/>
      <c r="C5709" s="1"/>
      <c r="D5709" s="3"/>
      <c r="J5709" s="4"/>
      <c r="L5709" s="2"/>
    </row>
    <row r="5710" spans="1:12" x14ac:dyDescent="0.35">
      <c r="A5710" s="1"/>
      <c r="B5710" s="1"/>
      <c r="C5710" s="1"/>
      <c r="D5710" s="3"/>
      <c r="J5710" s="4"/>
      <c r="L5710" s="2"/>
    </row>
    <row r="5711" spans="1:12" x14ac:dyDescent="0.35">
      <c r="A5711" s="1"/>
      <c r="B5711" s="1"/>
      <c r="C5711" s="1"/>
      <c r="D5711" s="3"/>
      <c r="J5711" s="4"/>
      <c r="L5711" s="2"/>
    </row>
    <row r="5712" spans="1:12" x14ac:dyDescent="0.35">
      <c r="A5712" s="1"/>
      <c r="B5712" s="1"/>
      <c r="C5712" s="1"/>
      <c r="D5712" s="3"/>
      <c r="J5712" s="4"/>
      <c r="L5712" s="2"/>
    </row>
    <row r="5713" spans="1:12" x14ac:dyDescent="0.35">
      <c r="A5713" s="1"/>
      <c r="B5713" s="1"/>
      <c r="C5713" s="1"/>
      <c r="D5713" s="3"/>
      <c r="J5713" s="4"/>
      <c r="L5713" s="2"/>
    </row>
    <row r="5714" spans="1:12" x14ac:dyDescent="0.35">
      <c r="A5714" s="1"/>
      <c r="B5714" s="1"/>
      <c r="C5714" s="1"/>
      <c r="D5714" s="3"/>
      <c r="J5714" s="4"/>
      <c r="L5714" s="2"/>
    </row>
    <row r="5715" spans="1:12" x14ac:dyDescent="0.35">
      <c r="A5715" s="1"/>
      <c r="B5715" s="1"/>
      <c r="C5715" s="1"/>
      <c r="D5715" s="3"/>
      <c r="J5715" s="4"/>
      <c r="L5715" s="2"/>
    </row>
    <row r="5716" spans="1:12" x14ac:dyDescent="0.35">
      <c r="A5716" s="1"/>
      <c r="B5716" s="1"/>
      <c r="C5716" s="1"/>
      <c r="D5716" s="3"/>
      <c r="J5716" s="4"/>
      <c r="L5716" s="2"/>
    </row>
    <row r="5717" spans="1:12" x14ac:dyDescent="0.35">
      <c r="A5717" s="1"/>
      <c r="B5717" s="1"/>
      <c r="C5717" s="1"/>
      <c r="D5717" s="3"/>
      <c r="J5717" s="4"/>
      <c r="L5717" s="2"/>
    </row>
    <row r="5718" spans="1:12" x14ac:dyDescent="0.35">
      <c r="A5718" s="1"/>
      <c r="B5718" s="1"/>
      <c r="C5718" s="1"/>
      <c r="D5718" s="3"/>
      <c r="J5718" s="4"/>
      <c r="L5718" s="2"/>
    </row>
    <row r="5719" spans="1:12" x14ac:dyDescent="0.35">
      <c r="A5719" s="1"/>
      <c r="B5719" s="1"/>
      <c r="C5719" s="1"/>
      <c r="D5719" s="3"/>
      <c r="J5719" s="4"/>
      <c r="L5719" s="2"/>
    </row>
    <row r="5720" spans="1:12" x14ac:dyDescent="0.35">
      <c r="A5720" s="1"/>
      <c r="B5720" s="1"/>
      <c r="C5720" s="1"/>
      <c r="D5720" s="3"/>
      <c r="J5720" s="4"/>
      <c r="L5720" s="2"/>
    </row>
    <row r="5721" spans="1:12" x14ac:dyDescent="0.35">
      <c r="A5721" s="1"/>
      <c r="B5721" s="1"/>
      <c r="C5721" s="1"/>
      <c r="D5721" s="3"/>
      <c r="J5721" s="4"/>
      <c r="L5721" s="2"/>
    </row>
    <row r="5722" spans="1:12" x14ac:dyDescent="0.35">
      <c r="A5722" s="1"/>
      <c r="B5722" s="1"/>
      <c r="C5722" s="1"/>
      <c r="D5722" s="3"/>
      <c r="J5722" s="4"/>
      <c r="L5722" s="2"/>
    </row>
    <row r="5723" spans="1:12" x14ac:dyDescent="0.35">
      <c r="A5723" s="1"/>
      <c r="B5723" s="1"/>
      <c r="C5723" s="1"/>
      <c r="D5723" s="3"/>
      <c r="J5723" s="4"/>
      <c r="L5723" s="2"/>
    </row>
    <row r="5724" spans="1:12" x14ac:dyDescent="0.35">
      <c r="A5724" s="1"/>
      <c r="B5724" s="1"/>
      <c r="C5724" s="1"/>
      <c r="D5724" s="3"/>
      <c r="J5724" s="4"/>
      <c r="L5724" s="2"/>
    </row>
    <row r="5725" spans="1:12" x14ac:dyDescent="0.35">
      <c r="A5725" s="1"/>
      <c r="B5725" s="1"/>
      <c r="C5725" s="1"/>
      <c r="D5725" s="3"/>
      <c r="J5725" s="4"/>
      <c r="L5725" s="2"/>
    </row>
    <row r="5726" spans="1:12" x14ac:dyDescent="0.35">
      <c r="A5726" s="1"/>
      <c r="B5726" s="1"/>
      <c r="C5726" s="1"/>
      <c r="D5726" s="3"/>
      <c r="J5726" s="4"/>
      <c r="L5726" s="2"/>
    </row>
    <row r="5727" spans="1:12" x14ac:dyDescent="0.35">
      <c r="A5727" s="1"/>
      <c r="B5727" s="1"/>
      <c r="C5727" s="1"/>
      <c r="D5727" s="3"/>
      <c r="J5727" s="4"/>
      <c r="L5727" s="2"/>
    </row>
    <row r="5728" spans="1:12" x14ac:dyDescent="0.35">
      <c r="A5728" s="1"/>
      <c r="B5728" s="1"/>
      <c r="C5728" s="1"/>
      <c r="D5728" s="3"/>
      <c r="J5728" s="4"/>
      <c r="L5728" s="2"/>
    </row>
    <row r="5729" spans="1:12" x14ac:dyDescent="0.35">
      <c r="A5729" s="1"/>
      <c r="B5729" s="1"/>
      <c r="C5729" s="1"/>
      <c r="D5729" s="3"/>
      <c r="J5729" s="4"/>
      <c r="L5729" s="2"/>
    </row>
    <row r="5730" spans="1:12" x14ac:dyDescent="0.35">
      <c r="A5730" s="1"/>
      <c r="B5730" s="1"/>
      <c r="C5730" s="1"/>
      <c r="D5730" s="3"/>
      <c r="J5730" s="4"/>
      <c r="L5730" s="2"/>
    </row>
    <row r="5731" spans="1:12" x14ac:dyDescent="0.35">
      <c r="A5731" s="1"/>
      <c r="B5731" s="1"/>
      <c r="C5731" s="1"/>
      <c r="D5731" s="3"/>
      <c r="J5731" s="4"/>
      <c r="L5731" s="2"/>
    </row>
    <row r="5732" spans="1:12" x14ac:dyDescent="0.35">
      <c r="A5732" s="1"/>
      <c r="B5732" s="1"/>
      <c r="C5732" s="1"/>
      <c r="D5732" s="3"/>
      <c r="J5732" s="4"/>
      <c r="L5732" s="2"/>
    </row>
    <row r="5733" spans="1:12" x14ac:dyDescent="0.35">
      <c r="A5733" s="1"/>
      <c r="B5733" s="1"/>
      <c r="C5733" s="1"/>
      <c r="D5733" s="3"/>
      <c r="J5733" s="4"/>
      <c r="L5733" s="2"/>
    </row>
    <row r="5734" spans="1:12" x14ac:dyDescent="0.35">
      <c r="A5734" s="1"/>
      <c r="B5734" s="1"/>
      <c r="C5734" s="1"/>
      <c r="D5734" s="3"/>
      <c r="J5734" s="4"/>
      <c r="L5734" s="2"/>
    </row>
    <row r="5735" spans="1:12" x14ac:dyDescent="0.35">
      <c r="A5735" s="1"/>
      <c r="B5735" s="1"/>
      <c r="C5735" s="1"/>
      <c r="D5735" s="3"/>
      <c r="J5735" s="4"/>
      <c r="L5735" s="2"/>
    </row>
    <row r="5736" spans="1:12" x14ac:dyDescent="0.35">
      <c r="A5736" s="1"/>
      <c r="B5736" s="1"/>
      <c r="C5736" s="1"/>
      <c r="D5736" s="3"/>
      <c r="J5736" s="4"/>
      <c r="L5736" s="2"/>
    </row>
    <row r="5737" spans="1:12" x14ac:dyDescent="0.35">
      <c r="A5737" s="1"/>
      <c r="B5737" s="1"/>
      <c r="C5737" s="1"/>
      <c r="D5737" s="3"/>
      <c r="J5737" s="4"/>
      <c r="L5737" s="2"/>
    </row>
    <row r="5738" spans="1:12" x14ac:dyDescent="0.35">
      <c r="A5738" s="1"/>
      <c r="B5738" s="1"/>
      <c r="C5738" s="1"/>
      <c r="D5738" s="3"/>
      <c r="J5738" s="4"/>
      <c r="L5738" s="2"/>
    </row>
    <row r="5739" spans="1:12" x14ac:dyDescent="0.35">
      <c r="A5739" s="1"/>
      <c r="B5739" s="1"/>
      <c r="C5739" s="1"/>
      <c r="D5739" s="3"/>
      <c r="J5739" s="4"/>
      <c r="L5739" s="2"/>
    </row>
    <row r="5740" spans="1:12" x14ac:dyDescent="0.35">
      <c r="A5740" s="1"/>
      <c r="B5740" s="1"/>
      <c r="C5740" s="1"/>
      <c r="D5740" s="3"/>
      <c r="J5740" s="4"/>
      <c r="L5740" s="2"/>
    </row>
    <row r="5741" spans="1:12" x14ac:dyDescent="0.35">
      <c r="A5741" s="1"/>
      <c r="B5741" s="1"/>
      <c r="C5741" s="1"/>
      <c r="D5741" s="3"/>
      <c r="J5741" s="4"/>
      <c r="L5741" s="2"/>
    </row>
    <row r="5742" spans="1:12" x14ac:dyDescent="0.35">
      <c r="A5742" s="1"/>
      <c r="B5742" s="1"/>
      <c r="C5742" s="1"/>
      <c r="D5742" s="3"/>
      <c r="J5742" s="4"/>
      <c r="L5742" s="2"/>
    </row>
    <row r="5743" spans="1:12" x14ac:dyDescent="0.35">
      <c r="A5743" s="1"/>
      <c r="B5743" s="1"/>
      <c r="C5743" s="1"/>
      <c r="D5743" s="3"/>
      <c r="J5743" s="4"/>
      <c r="L5743" s="2"/>
    </row>
    <row r="5744" spans="1:12" x14ac:dyDescent="0.35">
      <c r="A5744" s="1"/>
      <c r="B5744" s="1"/>
      <c r="C5744" s="1"/>
      <c r="D5744" s="3"/>
      <c r="J5744" s="4"/>
      <c r="L5744" s="2"/>
    </row>
    <row r="5745" spans="1:12" x14ac:dyDescent="0.35">
      <c r="A5745" s="1"/>
      <c r="B5745" s="1"/>
      <c r="C5745" s="1"/>
      <c r="D5745" s="3"/>
      <c r="J5745" s="4"/>
      <c r="L5745" s="2"/>
    </row>
    <row r="5746" spans="1:12" x14ac:dyDescent="0.35">
      <c r="A5746" s="1"/>
      <c r="B5746" s="1"/>
      <c r="C5746" s="1"/>
      <c r="D5746" s="3"/>
      <c r="J5746" s="4"/>
      <c r="L5746" s="2"/>
    </row>
    <row r="5747" spans="1:12" x14ac:dyDescent="0.35">
      <c r="A5747" s="1"/>
      <c r="B5747" s="1"/>
      <c r="C5747" s="1"/>
      <c r="D5747" s="3"/>
      <c r="J5747" s="4"/>
      <c r="L5747" s="2"/>
    </row>
    <row r="5748" spans="1:12" x14ac:dyDescent="0.35">
      <c r="A5748" s="1"/>
      <c r="B5748" s="1"/>
      <c r="C5748" s="1"/>
      <c r="D5748" s="3"/>
      <c r="J5748" s="4"/>
      <c r="L5748" s="2"/>
    </row>
    <row r="5749" spans="1:12" x14ac:dyDescent="0.35">
      <c r="A5749" s="1"/>
      <c r="B5749" s="1"/>
      <c r="C5749" s="1"/>
      <c r="D5749" s="3"/>
      <c r="J5749" s="4"/>
      <c r="L5749" s="2"/>
    </row>
    <row r="5750" spans="1:12" x14ac:dyDescent="0.35">
      <c r="A5750" s="1"/>
      <c r="B5750" s="1"/>
      <c r="C5750" s="1"/>
      <c r="D5750" s="3"/>
      <c r="J5750" s="4"/>
      <c r="L5750" s="2"/>
    </row>
    <row r="5751" spans="1:12" x14ac:dyDescent="0.35">
      <c r="A5751" s="1"/>
      <c r="B5751" s="1"/>
      <c r="C5751" s="1"/>
      <c r="D5751" s="3"/>
      <c r="J5751" s="4"/>
      <c r="L5751" s="2"/>
    </row>
    <row r="5752" spans="1:12" x14ac:dyDescent="0.35">
      <c r="A5752" s="1"/>
      <c r="B5752" s="1"/>
      <c r="C5752" s="1"/>
      <c r="D5752" s="3"/>
      <c r="J5752" s="4"/>
      <c r="L5752" s="2"/>
    </row>
    <row r="5753" spans="1:12" x14ac:dyDescent="0.35">
      <c r="A5753" s="1"/>
      <c r="B5753" s="1"/>
      <c r="C5753" s="1"/>
      <c r="D5753" s="3"/>
      <c r="J5753" s="4"/>
      <c r="L5753" s="2"/>
    </row>
    <row r="5754" spans="1:12" x14ac:dyDescent="0.35">
      <c r="A5754" s="1"/>
      <c r="B5754" s="1"/>
      <c r="C5754" s="1"/>
      <c r="D5754" s="3"/>
      <c r="J5754" s="4"/>
      <c r="L5754" s="2"/>
    </row>
    <row r="5755" spans="1:12" x14ac:dyDescent="0.35">
      <c r="A5755" s="1"/>
      <c r="B5755" s="1"/>
      <c r="C5755" s="1"/>
      <c r="D5755" s="3"/>
      <c r="J5755" s="4"/>
      <c r="L5755" s="2"/>
    </row>
    <row r="5756" spans="1:12" x14ac:dyDescent="0.35">
      <c r="A5756" s="1"/>
      <c r="B5756" s="1"/>
      <c r="C5756" s="1"/>
      <c r="D5756" s="3"/>
      <c r="J5756" s="4"/>
      <c r="L5756" s="2"/>
    </row>
    <row r="5757" spans="1:12" x14ac:dyDescent="0.35">
      <c r="A5757" s="1"/>
      <c r="B5757" s="1"/>
      <c r="C5757" s="1"/>
      <c r="D5757" s="3"/>
      <c r="J5757" s="4"/>
      <c r="L5757" s="2"/>
    </row>
    <row r="5758" spans="1:12" x14ac:dyDescent="0.35">
      <c r="A5758" s="1"/>
      <c r="B5758" s="1"/>
      <c r="C5758" s="1"/>
      <c r="D5758" s="3"/>
      <c r="J5758" s="4"/>
      <c r="L5758" s="2"/>
    </row>
    <row r="5759" spans="1:12" x14ac:dyDescent="0.35">
      <c r="A5759" s="1"/>
      <c r="B5759" s="1"/>
      <c r="C5759" s="1"/>
      <c r="D5759" s="3"/>
      <c r="J5759" s="4"/>
      <c r="L5759" s="2"/>
    </row>
    <row r="5760" spans="1:12" x14ac:dyDescent="0.35">
      <c r="A5760" s="1"/>
      <c r="B5760" s="1"/>
      <c r="C5760" s="1"/>
      <c r="D5760" s="3"/>
      <c r="J5760" s="4"/>
      <c r="L5760" s="2"/>
    </row>
    <row r="5761" spans="1:12" x14ac:dyDescent="0.35">
      <c r="A5761" s="1"/>
      <c r="B5761" s="1"/>
      <c r="C5761" s="1"/>
      <c r="D5761" s="3"/>
      <c r="J5761" s="4"/>
      <c r="L5761" s="2"/>
    </row>
    <row r="5762" spans="1:12" x14ac:dyDescent="0.35">
      <c r="A5762" s="1"/>
      <c r="B5762" s="1"/>
      <c r="C5762" s="1"/>
      <c r="D5762" s="3"/>
      <c r="J5762" s="4"/>
      <c r="L5762" s="2"/>
    </row>
    <row r="5763" spans="1:12" x14ac:dyDescent="0.35">
      <c r="A5763" s="1"/>
      <c r="B5763" s="1"/>
      <c r="C5763" s="1"/>
      <c r="D5763" s="3"/>
      <c r="J5763" s="4"/>
      <c r="L5763" s="2"/>
    </row>
    <row r="5764" spans="1:12" x14ac:dyDescent="0.35">
      <c r="A5764" s="1"/>
      <c r="B5764" s="1"/>
      <c r="C5764" s="1"/>
      <c r="D5764" s="3"/>
      <c r="J5764" s="4"/>
      <c r="L5764" s="2"/>
    </row>
    <row r="5765" spans="1:12" x14ac:dyDescent="0.35">
      <c r="A5765" s="1"/>
      <c r="B5765" s="1"/>
      <c r="C5765" s="1"/>
      <c r="D5765" s="3"/>
      <c r="J5765" s="4"/>
      <c r="L5765" s="2"/>
    </row>
    <row r="5766" spans="1:12" x14ac:dyDescent="0.35">
      <c r="A5766" s="1"/>
      <c r="B5766" s="1"/>
      <c r="C5766" s="1"/>
      <c r="D5766" s="3"/>
      <c r="J5766" s="4"/>
      <c r="L5766" s="2"/>
    </row>
    <row r="5767" spans="1:12" x14ac:dyDescent="0.35">
      <c r="A5767" s="1"/>
      <c r="B5767" s="1"/>
      <c r="C5767" s="1"/>
      <c r="D5767" s="3"/>
      <c r="J5767" s="4"/>
      <c r="L5767" s="2"/>
    </row>
    <row r="5768" spans="1:12" x14ac:dyDescent="0.35">
      <c r="A5768" s="1"/>
      <c r="B5768" s="1"/>
      <c r="C5768" s="1"/>
      <c r="D5768" s="3"/>
      <c r="J5768" s="4"/>
      <c r="L5768" s="2"/>
    </row>
    <row r="5769" spans="1:12" x14ac:dyDescent="0.35">
      <c r="A5769" s="1"/>
      <c r="B5769" s="1"/>
      <c r="C5769" s="1"/>
      <c r="D5769" s="3"/>
      <c r="J5769" s="4"/>
      <c r="L5769" s="2"/>
    </row>
    <row r="5770" spans="1:12" x14ac:dyDescent="0.35">
      <c r="A5770" s="1"/>
      <c r="B5770" s="1"/>
      <c r="C5770" s="1"/>
      <c r="D5770" s="3"/>
      <c r="J5770" s="4"/>
      <c r="L5770" s="2"/>
    </row>
    <row r="5771" spans="1:12" x14ac:dyDescent="0.35">
      <c r="A5771" s="1"/>
      <c r="B5771" s="1"/>
      <c r="C5771" s="1"/>
      <c r="D5771" s="3"/>
      <c r="J5771" s="4"/>
      <c r="L5771" s="2"/>
    </row>
    <row r="5772" spans="1:12" x14ac:dyDescent="0.35">
      <c r="A5772" s="1"/>
      <c r="B5772" s="1"/>
      <c r="C5772" s="1"/>
      <c r="D5772" s="3"/>
      <c r="J5772" s="4"/>
      <c r="L5772" s="2"/>
    </row>
    <row r="5773" spans="1:12" x14ac:dyDescent="0.35">
      <c r="A5773" s="1"/>
      <c r="B5773" s="1"/>
      <c r="C5773" s="1"/>
      <c r="D5773" s="3"/>
      <c r="J5773" s="4"/>
      <c r="L5773" s="2"/>
    </row>
    <row r="5774" spans="1:12" x14ac:dyDescent="0.35">
      <c r="A5774" s="1"/>
      <c r="B5774" s="1"/>
      <c r="C5774" s="1"/>
      <c r="D5774" s="3"/>
      <c r="J5774" s="4"/>
      <c r="L5774" s="2"/>
    </row>
    <row r="5775" spans="1:12" x14ac:dyDescent="0.35">
      <c r="A5775" s="1"/>
      <c r="B5775" s="1"/>
      <c r="C5775" s="1"/>
      <c r="D5775" s="3"/>
      <c r="J5775" s="4"/>
      <c r="L5775" s="2"/>
    </row>
    <row r="5776" spans="1:12" x14ac:dyDescent="0.35">
      <c r="A5776" s="1"/>
      <c r="B5776" s="1"/>
      <c r="C5776" s="1"/>
      <c r="D5776" s="3"/>
      <c r="J5776" s="4"/>
      <c r="L5776" s="2"/>
    </row>
    <row r="5777" spans="1:12" x14ac:dyDescent="0.35">
      <c r="A5777" s="1"/>
      <c r="B5777" s="1"/>
      <c r="C5777" s="1"/>
      <c r="D5777" s="3"/>
      <c r="J5777" s="4"/>
      <c r="L5777" s="2"/>
    </row>
    <row r="5778" spans="1:12" x14ac:dyDescent="0.35">
      <c r="A5778" s="1"/>
      <c r="B5778" s="1"/>
      <c r="C5778" s="1"/>
      <c r="D5778" s="3"/>
      <c r="J5778" s="4"/>
      <c r="L5778" s="2"/>
    </row>
    <row r="5779" spans="1:12" x14ac:dyDescent="0.35">
      <c r="A5779" s="1"/>
      <c r="B5779" s="1"/>
      <c r="C5779" s="1"/>
      <c r="D5779" s="3"/>
      <c r="J5779" s="4"/>
      <c r="L5779" s="2"/>
    </row>
    <row r="5780" spans="1:12" x14ac:dyDescent="0.35">
      <c r="A5780" s="1"/>
      <c r="B5780" s="1"/>
      <c r="C5780" s="1"/>
      <c r="D5780" s="3"/>
      <c r="J5780" s="4"/>
      <c r="L5780" s="2"/>
    </row>
    <row r="5781" spans="1:12" x14ac:dyDescent="0.35">
      <c r="A5781" s="1"/>
      <c r="B5781" s="1"/>
      <c r="C5781" s="1"/>
      <c r="D5781" s="3"/>
      <c r="J5781" s="4"/>
      <c r="L5781" s="2"/>
    </row>
    <row r="5782" spans="1:12" x14ac:dyDescent="0.35">
      <c r="A5782" s="1"/>
      <c r="B5782" s="1"/>
      <c r="C5782" s="1"/>
      <c r="D5782" s="3"/>
      <c r="J5782" s="4"/>
      <c r="L5782" s="2"/>
    </row>
    <row r="5783" spans="1:12" x14ac:dyDescent="0.35">
      <c r="A5783" s="1"/>
      <c r="B5783" s="1"/>
      <c r="C5783" s="1"/>
      <c r="D5783" s="3"/>
      <c r="J5783" s="4"/>
      <c r="L5783" s="2"/>
    </row>
    <row r="5784" spans="1:12" x14ac:dyDescent="0.35">
      <c r="A5784" s="1"/>
      <c r="B5784" s="1"/>
      <c r="C5784" s="1"/>
      <c r="D5784" s="3"/>
      <c r="J5784" s="4"/>
      <c r="L5784" s="2"/>
    </row>
    <row r="5785" spans="1:12" x14ac:dyDescent="0.35">
      <c r="A5785" s="1"/>
      <c r="B5785" s="1"/>
      <c r="C5785" s="1"/>
      <c r="D5785" s="3"/>
      <c r="J5785" s="4"/>
      <c r="L5785" s="2"/>
    </row>
    <row r="5786" spans="1:12" x14ac:dyDescent="0.35">
      <c r="A5786" s="1"/>
      <c r="B5786" s="1"/>
      <c r="C5786" s="1"/>
      <c r="D5786" s="3"/>
      <c r="J5786" s="4"/>
      <c r="L5786" s="2"/>
    </row>
    <row r="5787" spans="1:12" x14ac:dyDescent="0.35">
      <c r="A5787" s="1"/>
      <c r="B5787" s="1"/>
      <c r="C5787" s="1"/>
      <c r="D5787" s="3"/>
      <c r="J5787" s="4"/>
      <c r="L5787" s="2"/>
    </row>
    <row r="5788" spans="1:12" x14ac:dyDescent="0.35">
      <c r="A5788" s="1"/>
      <c r="B5788" s="1"/>
      <c r="C5788" s="1"/>
      <c r="D5788" s="3"/>
      <c r="J5788" s="4"/>
      <c r="L5788" s="2"/>
    </row>
    <row r="5789" spans="1:12" x14ac:dyDescent="0.35">
      <c r="A5789" s="1"/>
      <c r="B5789" s="1"/>
      <c r="C5789" s="1"/>
      <c r="D5789" s="3"/>
      <c r="J5789" s="4"/>
      <c r="L5789" s="2"/>
    </row>
    <row r="5790" spans="1:12" x14ac:dyDescent="0.35">
      <c r="A5790" s="1"/>
      <c r="B5790" s="1"/>
      <c r="C5790" s="1"/>
      <c r="D5790" s="3"/>
      <c r="J5790" s="4"/>
      <c r="L5790" s="2"/>
    </row>
    <row r="5791" spans="1:12" x14ac:dyDescent="0.35">
      <c r="A5791" s="1"/>
      <c r="B5791" s="1"/>
      <c r="C5791" s="1"/>
      <c r="D5791" s="3"/>
      <c r="J5791" s="4"/>
      <c r="L5791" s="2"/>
    </row>
    <row r="5792" spans="1:12" x14ac:dyDescent="0.35">
      <c r="A5792" s="1"/>
      <c r="B5792" s="1"/>
      <c r="C5792" s="1"/>
      <c r="D5792" s="3"/>
      <c r="J5792" s="4"/>
      <c r="L5792" s="2"/>
    </row>
    <row r="5793" spans="1:12" x14ac:dyDescent="0.35">
      <c r="A5793" s="1"/>
      <c r="B5793" s="1"/>
      <c r="C5793" s="1"/>
      <c r="D5793" s="3"/>
      <c r="J5793" s="4"/>
      <c r="L5793" s="2"/>
    </row>
    <row r="5794" spans="1:12" x14ac:dyDescent="0.35">
      <c r="A5794" s="1"/>
      <c r="B5794" s="1"/>
      <c r="C5794" s="1"/>
      <c r="D5794" s="3"/>
      <c r="J5794" s="4"/>
      <c r="L5794" s="2"/>
    </row>
    <row r="5795" spans="1:12" x14ac:dyDescent="0.35">
      <c r="A5795" s="1"/>
      <c r="B5795" s="1"/>
      <c r="C5795" s="1"/>
      <c r="D5795" s="3"/>
      <c r="J5795" s="4"/>
      <c r="L5795" s="2"/>
    </row>
    <row r="5796" spans="1:12" x14ac:dyDescent="0.35">
      <c r="A5796" s="1"/>
      <c r="B5796" s="1"/>
      <c r="C5796" s="1"/>
      <c r="D5796" s="3"/>
      <c r="J5796" s="4"/>
      <c r="L5796" s="2"/>
    </row>
    <row r="5797" spans="1:12" x14ac:dyDescent="0.35">
      <c r="A5797" s="1"/>
      <c r="B5797" s="1"/>
      <c r="C5797" s="1"/>
      <c r="D5797" s="3"/>
      <c r="J5797" s="4"/>
      <c r="L5797" s="2"/>
    </row>
    <row r="5798" spans="1:12" x14ac:dyDescent="0.35">
      <c r="A5798" s="1"/>
      <c r="B5798" s="1"/>
      <c r="C5798" s="1"/>
      <c r="D5798" s="3"/>
      <c r="J5798" s="4"/>
      <c r="L5798" s="2"/>
    </row>
    <row r="5799" spans="1:12" x14ac:dyDescent="0.35">
      <c r="A5799" s="1"/>
      <c r="B5799" s="1"/>
      <c r="C5799" s="1"/>
      <c r="D5799" s="3"/>
      <c r="J5799" s="4"/>
      <c r="L5799" s="2"/>
    </row>
    <row r="5800" spans="1:12" x14ac:dyDescent="0.35">
      <c r="A5800" s="1"/>
      <c r="B5800" s="1"/>
      <c r="C5800" s="1"/>
      <c r="D5800" s="3"/>
      <c r="J5800" s="4"/>
      <c r="L5800" s="2"/>
    </row>
    <row r="5801" spans="1:12" x14ac:dyDescent="0.35">
      <c r="A5801" s="1"/>
      <c r="B5801" s="1"/>
      <c r="C5801" s="1"/>
      <c r="D5801" s="3"/>
      <c r="J5801" s="4"/>
      <c r="L5801" s="2"/>
    </row>
    <row r="5802" spans="1:12" x14ac:dyDescent="0.35">
      <c r="A5802" s="1"/>
      <c r="B5802" s="1"/>
      <c r="C5802" s="1"/>
      <c r="D5802" s="3"/>
      <c r="J5802" s="4"/>
      <c r="L5802" s="2"/>
    </row>
    <row r="5803" spans="1:12" x14ac:dyDescent="0.35">
      <c r="A5803" s="1"/>
      <c r="B5803" s="1"/>
      <c r="C5803" s="1"/>
      <c r="D5803" s="3"/>
      <c r="J5803" s="4"/>
      <c r="L5803" s="2"/>
    </row>
    <row r="5804" spans="1:12" x14ac:dyDescent="0.35">
      <c r="A5804" s="1"/>
      <c r="B5804" s="1"/>
      <c r="C5804" s="1"/>
      <c r="D5804" s="3"/>
      <c r="J5804" s="4"/>
      <c r="L5804" s="2"/>
    </row>
    <row r="5805" spans="1:12" x14ac:dyDescent="0.35">
      <c r="A5805" s="1"/>
      <c r="B5805" s="1"/>
      <c r="C5805" s="1"/>
      <c r="D5805" s="3"/>
      <c r="J5805" s="4"/>
      <c r="L5805" s="2"/>
    </row>
    <row r="5806" spans="1:12" x14ac:dyDescent="0.35">
      <c r="A5806" s="1"/>
      <c r="B5806" s="1"/>
      <c r="C5806" s="1"/>
      <c r="D5806" s="3"/>
      <c r="J5806" s="4"/>
      <c r="L5806" s="2"/>
    </row>
    <row r="5807" spans="1:12" x14ac:dyDescent="0.35">
      <c r="A5807" s="1"/>
      <c r="B5807" s="1"/>
      <c r="C5807" s="1"/>
      <c r="D5807" s="3"/>
      <c r="J5807" s="4"/>
      <c r="L5807" s="2"/>
    </row>
    <row r="5808" spans="1:12" x14ac:dyDescent="0.35">
      <c r="A5808" s="1"/>
      <c r="B5808" s="1"/>
      <c r="C5808" s="1"/>
      <c r="D5808" s="3"/>
      <c r="J5808" s="4"/>
      <c r="L5808" s="2"/>
    </row>
    <row r="5809" spans="1:12" x14ac:dyDescent="0.35">
      <c r="A5809" s="1"/>
      <c r="B5809" s="1"/>
      <c r="C5809" s="1"/>
      <c r="D5809" s="3"/>
      <c r="J5809" s="4"/>
      <c r="L5809" s="2"/>
    </row>
    <row r="5810" spans="1:12" x14ac:dyDescent="0.35">
      <c r="A5810" s="1"/>
      <c r="B5810" s="1"/>
      <c r="C5810" s="1"/>
      <c r="D5810" s="3"/>
      <c r="J5810" s="4"/>
      <c r="L5810" s="2"/>
    </row>
    <row r="5811" spans="1:12" x14ac:dyDescent="0.35">
      <c r="A5811" s="1"/>
      <c r="B5811" s="1"/>
      <c r="C5811" s="1"/>
      <c r="D5811" s="3"/>
      <c r="J5811" s="4"/>
      <c r="L5811" s="2"/>
    </row>
    <row r="5812" spans="1:12" x14ac:dyDescent="0.35">
      <c r="A5812" s="1"/>
      <c r="B5812" s="1"/>
      <c r="C5812" s="1"/>
      <c r="D5812" s="3"/>
      <c r="J5812" s="4"/>
      <c r="L5812" s="2"/>
    </row>
    <row r="5813" spans="1:12" x14ac:dyDescent="0.35">
      <c r="A5813" s="1"/>
      <c r="B5813" s="1"/>
      <c r="C5813" s="1"/>
      <c r="D5813" s="3"/>
      <c r="J5813" s="4"/>
      <c r="L5813" s="2"/>
    </row>
    <row r="5814" spans="1:12" x14ac:dyDescent="0.35">
      <c r="A5814" s="1"/>
      <c r="B5814" s="1"/>
      <c r="C5814" s="1"/>
      <c r="D5814" s="3"/>
      <c r="J5814" s="4"/>
      <c r="L5814" s="2"/>
    </row>
    <row r="5815" spans="1:12" x14ac:dyDescent="0.35">
      <c r="A5815" s="1"/>
      <c r="B5815" s="1"/>
      <c r="C5815" s="1"/>
      <c r="D5815" s="3"/>
      <c r="J5815" s="4"/>
      <c r="L5815" s="2"/>
    </row>
    <row r="5816" spans="1:12" x14ac:dyDescent="0.35">
      <c r="A5816" s="1"/>
      <c r="B5816" s="1"/>
      <c r="C5816" s="1"/>
      <c r="D5816" s="3"/>
      <c r="J5816" s="4"/>
      <c r="L5816" s="2"/>
    </row>
    <row r="5817" spans="1:12" x14ac:dyDescent="0.35">
      <c r="A5817" s="1"/>
      <c r="B5817" s="1"/>
      <c r="C5817" s="1"/>
      <c r="D5817" s="3"/>
      <c r="J5817" s="4"/>
      <c r="L5817" s="2"/>
    </row>
    <row r="5818" spans="1:12" x14ac:dyDescent="0.35">
      <c r="A5818" s="1"/>
      <c r="B5818" s="1"/>
      <c r="C5818" s="1"/>
      <c r="D5818" s="3"/>
      <c r="J5818" s="4"/>
      <c r="L5818" s="2"/>
    </row>
    <row r="5819" spans="1:12" x14ac:dyDescent="0.35">
      <c r="A5819" s="1"/>
      <c r="B5819" s="1"/>
      <c r="C5819" s="1"/>
      <c r="D5819" s="3"/>
      <c r="J5819" s="4"/>
      <c r="L5819" s="2"/>
    </row>
    <row r="5820" spans="1:12" x14ac:dyDescent="0.35">
      <c r="A5820" s="1"/>
      <c r="B5820" s="1"/>
      <c r="C5820" s="1"/>
      <c r="D5820" s="3"/>
      <c r="J5820" s="4"/>
      <c r="L5820" s="2"/>
    </row>
    <row r="5821" spans="1:12" x14ac:dyDescent="0.35">
      <c r="A5821" s="1"/>
      <c r="B5821" s="1"/>
      <c r="C5821" s="1"/>
      <c r="D5821" s="3"/>
      <c r="J5821" s="4"/>
      <c r="L5821" s="2"/>
    </row>
    <row r="5822" spans="1:12" x14ac:dyDescent="0.35">
      <c r="A5822" s="1"/>
      <c r="B5822" s="1"/>
      <c r="C5822" s="1"/>
      <c r="D5822" s="3"/>
      <c r="J5822" s="4"/>
      <c r="L5822" s="2"/>
    </row>
    <row r="5823" spans="1:12" x14ac:dyDescent="0.35">
      <c r="A5823" s="1"/>
      <c r="B5823" s="1"/>
      <c r="C5823" s="1"/>
      <c r="D5823" s="3"/>
      <c r="J5823" s="4"/>
      <c r="L5823" s="2"/>
    </row>
    <row r="5824" spans="1:12" x14ac:dyDescent="0.35">
      <c r="A5824" s="1"/>
      <c r="B5824" s="1"/>
      <c r="C5824" s="1"/>
      <c r="D5824" s="3"/>
      <c r="J5824" s="4"/>
      <c r="L5824" s="2"/>
    </row>
    <row r="5825" spans="1:12" x14ac:dyDescent="0.35">
      <c r="A5825" s="1"/>
      <c r="B5825" s="1"/>
      <c r="C5825" s="1"/>
      <c r="D5825" s="3"/>
      <c r="J5825" s="4"/>
      <c r="L5825" s="2"/>
    </row>
    <row r="5826" spans="1:12" x14ac:dyDescent="0.35">
      <c r="A5826" s="1"/>
      <c r="B5826" s="1"/>
      <c r="C5826" s="1"/>
      <c r="D5826" s="3"/>
      <c r="J5826" s="4"/>
      <c r="L5826" s="2"/>
    </row>
    <row r="5827" spans="1:12" x14ac:dyDescent="0.35">
      <c r="A5827" s="1"/>
      <c r="B5827" s="1"/>
      <c r="C5827" s="1"/>
      <c r="D5827" s="3"/>
      <c r="J5827" s="4"/>
      <c r="L5827" s="2"/>
    </row>
    <row r="5828" spans="1:12" x14ac:dyDescent="0.35">
      <c r="A5828" s="1"/>
      <c r="B5828" s="1"/>
      <c r="C5828" s="1"/>
      <c r="D5828" s="3"/>
      <c r="J5828" s="4"/>
      <c r="L5828" s="2"/>
    </row>
    <row r="5829" spans="1:12" x14ac:dyDescent="0.35">
      <c r="A5829" s="1"/>
      <c r="B5829" s="1"/>
      <c r="C5829" s="1"/>
      <c r="D5829" s="3"/>
      <c r="J5829" s="4"/>
      <c r="L5829" s="2"/>
    </row>
    <row r="5830" spans="1:12" x14ac:dyDescent="0.35">
      <c r="A5830" s="1"/>
      <c r="B5830" s="1"/>
      <c r="C5830" s="1"/>
      <c r="D5830" s="3"/>
      <c r="J5830" s="4"/>
      <c r="L5830" s="2"/>
    </row>
    <row r="5831" spans="1:12" x14ac:dyDescent="0.35">
      <c r="A5831" s="1"/>
      <c r="B5831" s="1"/>
      <c r="C5831" s="1"/>
      <c r="D5831" s="3"/>
      <c r="J5831" s="4"/>
      <c r="L5831" s="2"/>
    </row>
    <row r="5832" spans="1:12" x14ac:dyDescent="0.35">
      <c r="A5832" s="1"/>
      <c r="B5832" s="1"/>
      <c r="C5832" s="1"/>
      <c r="D5832" s="3"/>
      <c r="J5832" s="4"/>
      <c r="L5832" s="2"/>
    </row>
    <row r="5833" spans="1:12" x14ac:dyDescent="0.35">
      <c r="A5833" s="1"/>
      <c r="B5833" s="1"/>
      <c r="C5833" s="1"/>
      <c r="D5833" s="3"/>
      <c r="J5833" s="4"/>
      <c r="L5833" s="2"/>
    </row>
    <row r="5834" spans="1:12" x14ac:dyDescent="0.35">
      <c r="A5834" s="1"/>
      <c r="B5834" s="1"/>
      <c r="C5834" s="1"/>
      <c r="D5834" s="3"/>
      <c r="J5834" s="4"/>
      <c r="L5834" s="2"/>
    </row>
    <row r="5835" spans="1:12" x14ac:dyDescent="0.35">
      <c r="A5835" s="1"/>
      <c r="B5835" s="1"/>
      <c r="C5835" s="1"/>
      <c r="D5835" s="3"/>
      <c r="J5835" s="4"/>
      <c r="L5835" s="2"/>
    </row>
    <row r="5836" spans="1:12" x14ac:dyDescent="0.35">
      <c r="A5836" s="1"/>
      <c r="B5836" s="1"/>
      <c r="C5836" s="1"/>
      <c r="D5836" s="3"/>
      <c r="J5836" s="4"/>
      <c r="L5836" s="2"/>
    </row>
    <row r="5837" spans="1:12" x14ac:dyDescent="0.35">
      <c r="A5837" s="1"/>
      <c r="B5837" s="1"/>
      <c r="C5837" s="1"/>
      <c r="D5837" s="3"/>
      <c r="J5837" s="4"/>
      <c r="L5837" s="2"/>
    </row>
    <row r="5838" spans="1:12" x14ac:dyDescent="0.35">
      <c r="A5838" s="1"/>
      <c r="B5838" s="1"/>
      <c r="C5838" s="1"/>
      <c r="D5838" s="3"/>
      <c r="J5838" s="4"/>
      <c r="L5838" s="2"/>
    </row>
    <row r="5839" spans="1:12" x14ac:dyDescent="0.35">
      <c r="A5839" s="1"/>
      <c r="B5839" s="1"/>
      <c r="C5839" s="1"/>
      <c r="D5839" s="3"/>
      <c r="J5839" s="4"/>
      <c r="L5839" s="2"/>
    </row>
    <row r="5840" spans="1:12" x14ac:dyDescent="0.35">
      <c r="A5840" s="1"/>
      <c r="B5840" s="1"/>
      <c r="C5840" s="1"/>
      <c r="D5840" s="3"/>
      <c r="J5840" s="4"/>
      <c r="L5840" s="2"/>
    </row>
    <row r="5841" spans="1:12" x14ac:dyDescent="0.35">
      <c r="A5841" s="1"/>
      <c r="B5841" s="1"/>
      <c r="C5841" s="1"/>
      <c r="D5841" s="3"/>
      <c r="J5841" s="4"/>
      <c r="L5841" s="2"/>
    </row>
    <row r="5842" spans="1:12" x14ac:dyDescent="0.35">
      <c r="A5842" s="1"/>
      <c r="B5842" s="1"/>
      <c r="C5842" s="1"/>
      <c r="D5842" s="3"/>
      <c r="J5842" s="4"/>
      <c r="L5842" s="2"/>
    </row>
    <row r="5843" spans="1:12" x14ac:dyDescent="0.35">
      <c r="A5843" s="1"/>
      <c r="B5843" s="1"/>
      <c r="C5843" s="1"/>
      <c r="D5843" s="3"/>
      <c r="J5843" s="4"/>
      <c r="L5843" s="2"/>
    </row>
    <row r="5844" spans="1:12" x14ac:dyDescent="0.35">
      <c r="A5844" s="1"/>
      <c r="B5844" s="1"/>
      <c r="C5844" s="1"/>
      <c r="D5844" s="3"/>
      <c r="J5844" s="4"/>
      <c r="L5844" s="2"/>
    </row>
    <row r="5845" spans="1:12" x14ac:dyDescent="0.35">
      <c r="A5845" s="1"/>
      <c r="B5845" s="1"/>
      <c r="C5845" s="1"/>
      <c r="D5845" s="3"/>
      <c r="J5845" s="4"/>
      <c r="L5845" s="2"/>
    </row>
    <row r="5846" spans="1:12" x14ac:dyDescent="0.35">
      <c r="A5846" s="1"/>
      <c r="B5846" s="1"/>
      <c r="C5846" s="1"/>
      <c r="D5846" s="3"/>
      <c r="J5846" s="4"/>
      <c r="L5846" s="2"/>
    </row>
    <row r="5847" spans="1:12" x14ac:dyDescent="0.35">
      <c r="A5847" s="1"/>
      <c r="B5847" s="1"/>
      <c r="C5847" s="1"/>
      <c r="D5847" s="3"/>
      <c r="J5847" s="4"/>
      <c r="L5847" s="2"/>
    </row>
    <row r="5848" spans="1:12" x14ac:dyDescent="0.35">
      <c r="A5848" s="1"/>
      <c r="B5848" s="1"/>
      <c r="C5848" s="1"/>
      <c r="D5848" s="3"/>
      <c r="J5848" s="4"/>
      <c r="L5848" s="2"/>
    </row>
    <row r="5849" spans="1:12" x14ac:dyDescent="0.35">
      <c r="A5849" s="1"/>
      <c r="B5849" s="1"/>
      <c r="C5849" s="1"/>
      <c r="D5849" s="3"/>
      <c r="J5849" s="4"/>
      <c r="L5849" s="2"/>
    </row>
    <row r="5850" spans="1:12" x14ac:dyDescent="0.35">
      <c r="A5850" s="1"/>
      <c r="B5850" s="1"/>
      <c r="C5850" s="1"/>
      <c r="D5850" s="3"/>
      <c r="J5850" s="4"/>
      <c r="L5850" s="2"/>
    </row>
    <row r="5851" spans="1:12" x14ac:dyDescent="0.35">
      <c r="A5851" s="1"/>
      <c r="B5851" s="1"/>
      <c r="C5851" s="1"/>
      <c r="D5851" s="3"/>
      <c r="J5851" s="4"/>
      <c r="L5851" s="2"/>
    </row>
    <row r="5852" spans="1:12" x14ac:dyDescent="0.35">
      <c r="A5852" s="1"/>
      <c r="B5852" s="1"/>
      <c r="C5852" s="1"/>
      <c r="D5852" s="3"/>
      <c r="J5852" s="4"/>
      <c r="L5852" s="2"/>
    </row>
    <row r="5853" spans="1:12" x14ac:dyDescent="0.35">
      <c r="A5853" s="1"/>
      <c r="B5853" s="1"/>
      <c r="C5853" s="1"/>
      <c r="D5853" s="3"/>
      <c r="J5853" s="4"/>
      <c r="L5853" s="2"/>
    </row>
    <row r="5854" spans="1:12" x14ac:dyDescent="0.35">
      <c r="A5854" s="1"/>
      <c r="B5854" s="1"/>
      <c r="C5854" s="1"/>
      <c r="D5854" s="3"/>
      <c r="J5854" s="4"/>
      <c r="L5854" s="2"/>
    </row>
    <row r="5855" spans="1:12" x14ac:dyDescent="0.35">
      <c r="A5855" s="1"/>
      <c r="B5855" s="1"/>
      <c r="C5855" s="1"/>
      <c r="D5855" s="3"/>
      <c r="J5855" s="4"/>
      <c r="L5855" s="2"/>
    </row>
    <row r="5856" spans="1:12" x14ac:dyDescent="0.35">
      <c r="A5856" s="1"/>
      <c r="B5856" s="1"/>
      <c r="C5856" s="1"/>
      <c r="D5856" s="3"/>
      <c r="J5856" s="4"/>
      <c r="L5856" s="2"/>
    </row>
    <row r="5857" spans="1:12" x14ac:dyDescent="0.35">
      <c r="A5857" s="1"/>
      <c r="B5857" s="1"/>
      <c r="C5857" s="1"/>
      <c r="D5857" s="3"/>
      <c r="J5857" s="4"/>
      <c r="L5857" s="2"/>
    </row>
    <row r="5858" spans="1:12" x14ac:dyDescent="0.35">
      <c r="A5858" s="1"/>
      <c r="B5858" s="1"/>
      <c r="C5858" s="1"/>
      <c r="D5858" s="3"/>
      <c r="J5858" s="4"/>
      <c r="L5858" s="2"/>
    </row>
    <row r="5859" spans="1:12" x14ac:dyDescent="0.35">
      <c r="A5859" s="1"/>
      <c r="B5859" s="1"/>
      <c r="C5859" s="1"/>
      <c r="D5859" s="3"/>
      <c r="J5859" s="4"/>
      <c r="L5859" s="2"/>
    </row>
    <row r="5860" spans="1:12" x14ac:dyDescent="0.35">
      <c r="A5860" s="1"/>
      <c r="B5860" s="1"/>
      <c r="C5860" s="1"/>
      <c r="D5860" s="3"/>
      <c r="J5860" s="4"/>
      <c r="L5860" s="2"/>
    </row>
    <row r="5861" spans="1:12" x14ac:dyDescent="0.35">
      <c r="A5861" s="1"/>
      <c r="B5861" s="1"/>
      <c r="C5861" s="1"/>
      <c r="D5861" s="3"/>
      <c r="J5861" s="4"/>
      <c r="L5861" s="2"/>
    </row>
    <row r="5862" spans="1:12" x14ac:dyDescent="0.35">
      <c r="A5862" s="1"/>
      <c r="B5862" s="1"/>
      <c r="C5862" s="1"/>
      <c r="D5862" s="3"/>
      <c r="J5862" s="4"/>
      <c r="L5862" s="2"/>
    </row>
    <row r="5863" spans="1:12" x14ac:dyDescent="0.35">
      <c r="A5863" s="1"/>
      <c r="B5863" s="1"/>
      <c r="C5863" s="1"/>
      <c r="D5863" s="3"/>
      <c r="J5863" s="4"/>
      <c r="L5863" s="2"/>
    </row>
    <row r="5864" spans="1:12" x14ac:dyDescent="0.35">
      <c r="A5864" s="1"/>
      <c r="B5864" s="1"/>
      <c r="C5864" s="1"/>
      <c r="D5864" s="3"/>
      <c r="J5864" s="4"/>
      <c r="L5864" s="2"/>
    </row>
    <row r="5865" spans="1:12" x14ac:dyDescent="0.35">
      <c r="A5865" s="1"/>
      <c r="B5865" s="1"/>
      <c r="C5865" s="1"/>
      <c r="D5865" s="3"/>
      <c r="J5865" s="4"/>
      <c r="L5865" s="2"/>
    </row>
    <row r="5866" spans="1:12" x14ac:dyDescent="0.35">
      <c r="A5866" s="1"/>
      <c r="B5866" s="1"/>
      <c r="C5866" s="1"/>
      <c r="D5866" s="3"/>
      <c r="J5866" s="4"/>
      <c r="L5866" s="2"/>
    </row>
    <row r="5867" spans="1:12" x14ac:dyDescent="0.35">
      <c r="A5867" s="1"/>
      <c r="B5867" s="1"/>
      <c r="C5867" s="1"/>
      <c r="D5867" s="3"/>
      <c r="J5867" s="4"/>
      <c r="L5867" s="2"/>
    </row>
    <row r="5868" spans="1:12" x14ac:dyDescent="0.35">
      <c r="A5868" s="1"/>
      <c r="B5868" s="1"/>
      <c r="C5868" s="1"/>
      <c r="D5868" s="3"/>
      <c r="J5868" s="4"/>
      <c r="L5868" s="2"/>
    </row>
    <row r="5869" spans="1:12" x14ac:dyDescent="0.35">
      <c r="A5869" s="1"/>
      <c r="B5869" s="1"/>
      <c r="C5869" s="1"/>
      <c r="D5869" s="3"/>
      <c r="J5869" s="4"/>
      <c r="L5869" s="2"/>
    </row>
    <row r="5870" spans="1:12" x14ac:dyDescent="0.35">
      <c r="A5870" s="1"/>
      <c r="B5870" s="1"/>
      <c r="C5870" s="1"/>
      <c r="D5870" s="3"/>
      <c r="J5870" s="4"/>
      <c r="L5870" s="2"/>
    </row>
    <row r="5871" spans="1:12" x14ac:dyDescent="0.35">
      <c r="A5871" s="1"/>
      <c r="B5871" s="1"/>
      <c r="C5871" s="1"/>
      <c r="D5871" s="3"/>
      <c r="J5871" s="4"/>
      <c r="L5871" s="2"/>
    </row>
    <row r="5872" spans="1:12" x14ac:dyDescent="0.35">
      <c r="A5872" s="1"/>
      <c r="B5872" s="1"/>
      <c r="C5872" s="1"/>
      <c r="D5872" s="3"/>
      <c r="J5872" s="4"/>
      <c r="L5872" s="2"/>
    </row>
    <row r="5873" spans="1:12" x14ac:dyDescent="0.35">
      <c r="A5873" s="1"/>
      <c r="B5873" s="1"/>
      <c r="C5873" s="1"/>
      <c r="D5873" s="3"/>
      <c r="J5873" s="4"/>
      <c r="L5873" s="2"/>
    </row>
    <row r="5874" spans="1:12" x14ac:dyDescent="0.35">
      <c r="A5874" s="1"/>
      <c r="B5874" s="1"/>
      <c r="C5874" s="1"/>
      <c r="D5874" s="3"/>
      <c r="J5874" s="4"/>
      <c r="L5874" s="2"/>
    </row>
    <row r="5875" spans="1:12" x14ac:dyDescent="0.35">
      <c r="A5875" s="1"/>
      <c r="B5875" s="1"/>
      <c r="C5875" s="1"/>
      <c r="D5875" s="3"/>
      <c r="J5875" s="4"/>
      <c r="L5875" s="2"/>
    </row>
    <row r="5876" spans="1:12" x14ac:dyDescent="0.35">
      <c r="A5876" s="1"/>
      <c r="B5876" s="1"/>
      <c r="C5876" s="1"/>
      <c r="D5876" s="3"/>
      <c r="J5876" s="4"/>
      <c r="L5876" s="2"/>
    </row>
    <row r="5877" spans="1:12" x14ac:dyDescent="0.35">
      <c r="A5877" s="1"/>
      <c r="B5877" s="1"/>
      <c r="C5877" s="1"/>
      <c r="D5877" s="3"/>
      <c r="J5877" s="4"/>
      <c r="L5877" s="2"/>
    </row>
    <row r="5878" spans="1:12" x14ac:dyDescent="0.35">
      <c r="A5878" s="1"/>
      <c r="B5878" s="1"/>
      <c r="C5878" s="1"/>
      <c r="D5878" s="3"/>
      <c r="J5878" s="4"/>
      <c r="L5878" s="2"/>
    </row>
    <row r="5879" spans="1:12" x14ac:dyDescent="0.35">
      <c r="A5879" s="1"/>
      <c r="B5879" s="1"/>
      <c r="C5879" s="1"/>
      <c r="D5879" s="3"/>
      <c r="J5879" s="4"/>
      <c r="L5879" s="2"/>
    </row>
    <row r="5880" spans="1:12" x14ac:dyDescent="0.35">
      <c r="A5880" s="1"/>
      <c r="B5880" s="1"/>
      <c r="C5880" s="1"/>
      <c r="D5880" s="3"/>
      <c r="J5880" s="4"/>
      <c r="L5880" s="2"/>
    </row>
    <row r="5881" spans="1:12" x14ac:dyDescent="0.35">
      <c r="A5881" s="1"/>
      <c r="B5881" s="1"/>
      <c r="C5881" s="1"/>
      <c r="D5881" s="3"/>
      <c r="J5881" s="4"/>
      <c r="L5881" s="2"/>
    </row>
    <row r="5882" spans="1:12" x14ac:dyDescent="0.35">
      <c r="A5882" s="1"/>
      <c r="B5882" s="1"/>
      <c r="C5882" s="1"/>
      <c r="D5882" s="3"/>
      <c r="J5882" s="4"/>
      <c r="L5882" s="2"/>
    </row>
    <row r="5883" spans="1:12" x14ac:dyDescent="0.35">
      <c r="A5883" s="1"/>
      <c r="B5883" s="1"/>
      <c r="C5883" s="1"/>
      <c r="D5883" s="3"/>
      <c r="J5883" s="4"/>
      <c r="L5883" s="2"/>
    </row>
    <row r="5884" spans="1:12" x14ac:dyDescent="0.35">
      <c r="A5884" s="1"/>
      <c r="B5884" s="1"/>
      <c r="C5884" s="1"/>
      <c r="D5884" s="3"/>
      <c r="J5884" s="4"/>
      <c r="L5884" s="2"/>
    </row>
    <row r="5885" spans="1:12" x14ac:dyDescent="0.35">
      <c r="A5885" s="1"/>
      <c r="B5885" s="1"/>
      <c r="C5885" s="1"/>
      <c r="D5885" s="3"/>
      <c r="J5885" s="4"/>
      <c r="L5885" s="2"/>
    </row>
    <row r="5886" spans="1:12" x14ac:dyDescent="0.35">
      <c r="A5886" s="1"/>
      <c r="B5886" s="1"/>
      <c r="C5886" s="1"/>
      <c r="D5886" s="3"/>
      <c r="J5886" s="4"/>
      <c r="L5886" s="2"/>
    </row>
    <row r="5887" spans="1:12" x14ac:dyDescent="0.35">
      <c r="A5887" s="1"/>
      <c r="B5887" s="1"/>
      <c r="C5887" s="1"/>
      <c r="D5887" s="3"/>
      <c r="J5887" s="4"/>
      <c r="L5887" s="2"/>
    </row>
    <row r="5888" spans="1:12" x14ac:dyDescent="0.35">
      <c r="A5888" s="1"/>
      <c r="B5888" s="1"/>
      <c r="C5888" s="1"/>
      <c r="D5888" s="3"/>
      <c r="J5888" s="4"/>
      <c r="L5888" s="2"/>
    </row>
    <row r="5889" spans="1:12" x14ac:dyDescent="0.35">
      <c r="A5889" s="1"/>
      <c r="B5889" s="1"/>
      <c r="C5889" s="1"/>
      <c r="D5889" s="3"/>
      <c r="J5889" s="4"/>
      <c r="L5889" s="2"/>
    </row>
    <row r="5890" spans="1:12" x14ac:dyDescent="0.35">
      <c r="A5890" s="1"/>
      <c r="B5890" s="1"/>
      <c r="C5890" s="1"/>
      <c r="D5890" s="3"/>
      <c r="J5890" s="4"/>
      <c r="L5890" s="2"/>
    </row>
    <row r="5891" spans="1:12" x14ac:dyDescent="0.35">
      <c r="A5891" s="1"/>
      <c r="B5891" s="1"/>
      <c r="C5891" s="1"/>
      <c r="D5891" s="3"/>
      <c r="J5891" s="4"/>
      <c r="L5891" s="2"/>
    </row>
    <row r="5892" spans="1:12" x14ac:dyDescent="0.35">
      <c r="A5892" s="1"/>
      <c r="B5892" s="1"/>
      <c r="C5892" s="1"/>
      <c r="D5892" s="3"/>
      <c r="J5892" s="4"/>
      <c r="L5892" s="2"/>
    </row>
    <row r="5893" spans="1:12" x14ac:dyDescent="0.35">
      <c r="A5893" s="1"/>
      <c r="B5893" s="1"/>
      <c r="C5893" s="1"/>
      <c r="D5893" s="3"/>
      <c r="J5893" s="4"/>
      <c r="L5893" s="2"/>
    </row>
    <row r="5894" spans="1:12" x14ac:dyDescent="0.35">
      <c r="A5894" s="1"/>
      <c r="B5894" s="1"/>
      <c r="C5894" s="1"/>
      <c r="D5894" s="3"/>
      <c r="J5894" s="4"/>
      <c r="L5894" s="2"/>
    </row>
    <row r="5895" spans="1:12" x14ac:dyDescent="0.35">
      <c r="A5895" s="1"/>
      <c r="B5895" s="1"/>
      <c r="C5895" s="1"/>
      <c r="D5895" s="3"/>
      <c r="J5895" s="4"/>
      <c r="L5895" s="2"/>
    </row>
    <row r="5896" spans="1:12" x14ac:dyDescent="0.35">
      <c r="A5896" s="1"/>
      <c r="B5896" s="1"/>
      <c r="C5896" s="1"/>
      <c r="D5896" s="3"/>
      <c r="J5896" s="4"/>
      <c r="L5896" s="2"/>
    </row>
    <row r="5897" spans="1:12" x14ac:dyDescent="0.35">
      <c r="A5897" s="1"/>
      <c r="B5897" s="1"/>
      <c r="C5897" s="1"/>
      <c r="D5897" s="3"/>
      <c r="J5897" s="4"/>
      <c r="L5897" s="2"/>
    </row>
    <row r="5898" spans="1:12" x14ac:dyDescent="0.35">
      <c r="A5898" s="1"/>
      <c r="B5898" s="1"/>
      <c r="C5898" s="1"/>
      <c r="D5898" s="3"/>
      <c r="J5898" s="4"/>
      <c r="L5898" s="2"/>
    </row>
    <row r="5899" spans="1:12" x14ac:dyDescent="0.35">
      <c r="A5899" s="1"/>
      <c r="B5899" s="1"/>
      <c r="C5899" s="1"/>
      <c r="D5899" s="3"/>
      <c r="J5899" s="4"/>
      <c r="L5899" s="2"/>
    </row>
    <row r="5900" spans="1:12" x14ac:dyDescent="0.35">
      <c r="A5900" s="1"/>
      <c r="B5900" s="1"/>
      <c r="C5900" s="1"/>
      <c r="D5900" s="3"/>
      <c r="J5900" s="4"/>
      <c r="L5900" s="2"/>
    </row>
    <row r="5901" spans="1:12" x14ac:dyDescent="0.35">
      <c r="A5901" s="1"/>
      <c r="B5901" s="1"/>
      <c r="C5901" s="1"/>
      <c r="D5901" s="3"/>
      <c r="J5901" s="4"/>
      <c r="L5901" s="2"/>
    </row>
    <row r="5902" spans="1:12" x14ac:dyDescent="0.35">
      <c r="A5902" s="1"/>
      <c r="B5902" s="1"/>
      <c r="C5902" s="1"/>
      <c r="D5902" s="3"/>
      <c r="J5902" s="4"/>
      <c r="L5902" s="2"/>
    </row>
    <row r="5903" spans="1:12" x14ac:dyDescent="0.35">
      <c r="A5903" s="1"/>
      <c r="B5903" s="1"/>
      <c r="C5903" s="1"/>
      <c r="D5903" s="3"/>
      <c r="J5903" s="4"/>
      <c r="L5903" s="2"/>
    </row>
    <row r="5904" spans="1:12" x14ac:dyDescent="0.35">
      <c r="A5904" s="1"/>
      <c r="B5904" s="1"/>
      <c r="C5904" s="1"/>
      <c r="D5904" s="3"/>
      <c r="J5904" s="4"/>
      <c r="L5904" s="2"/>
    </row>
    <row r="5905" spans="1:12" x14ac:dyDescent="0.35">
      <c r="A5905" s="1"/>
      <c r="B5905" s="1"/>
      <c r="C5905" s="1"/>
      <c r="D5905" s="3"/>
      <c r="J5905" s="4"/>
      <c r="L5905" s="2"/>
    </row>
    <row r="5906" spans="1:12" x14ac:dyDescent="0.35">
      <c r="A5906" s="1"/>
      <c r="B5906" s="1"/>
      <c r="C5906" s="1"/>
      <c r="D5906" s="3"/>
      <c r="J5906" s="4"/>
      <c r="L5906" s="2"/>
    </row>
    <row r="5907" spans="1:12" x14ac:dyDescent="0.35">
      <c r="A5907" s="1"/>
      <c r="B5907" s="1"/>
      <c r="C5907" s="1"/>
      <c r="D5907" s="3"/>
      <c r="J5907" s="4"/>
      <c r="L5907" s="2"/>
    </row>
    <row r="5908" spans="1:12" x14ac:dyDescent="0.35">
      <c r="A5908" s="1"/>
      <c r="B5908" s="1"/>
      <c r="C5908" s="1"/>
      <c r="D5908" s="3"/>
      <c r="J5908" s="4"/>
      <c r="L5908" s="2"/>
    </row>
    <row r="5909" spans="1:12" x14ac:dyDescent="0.35">
      <c r="A5909" s="1"/>
      <c r="B5909" s="1"/>
      <c r="C5909" s="1"/>
      <c r="D5909" s="3"/>
      <c r="J5909" s="4"/>
      <c r="L5909" s="2"/>
    </row>
    <row r="5910" spans="1:12" x14ac:dyDescent="0.35">
      <c r="A5910" s="1"/>
      <c r="B5910" s="1"/>
      <c r="C5910" s="1"/>
      <c r="D5910" s="3"/>
      <c r="J5910" s="4"/>
      <c r="L5910" s="2"/>
    </row>
    <row r="5911" spans="1:12" x14ac:dyDescent="0.35">
      <c r="A5911" s="1"/>
      <c r="B5911" s="1"/>
      <c r="C5911" s="1"/>
      <c r="D5911" s="3"/>
      <c r="J5911" s="4"/>
      <c r="L5911" s="2"/>
    </row>
    <row r="5912" spans="1:12" x14ac:dyDescent="0.35">
      <c r="A5912" s="1"/>
      <c r="B5912" s="1"/>
      <c r="C5912" s="1"/>
      <c r="D5912" s="3"/>
      <c r="J5912" s="4"/>
      <c r="L5912" s="2"/>
    </row>
    <row r="5913" spans="1:12" x14ac:dyDescent="0.35">
      <c r="A5913" s="1"/>
      <c r="B5913" s="1"/>
      <c r="C5913" s="1"/>
      <c r="D5913" s="3"/>
      <c r="J5913" s="4"/>
      <c r="L5913" s="2"/>
    </row>
    <row r="5914" spans="1:12" x14ac:dyDescent="0.35">
      <c r="A5914" s="1"/>
      <c r="B5914" s="1"/>
      <c r="C5914" s="1"/>
      <c r="D5914" s="3"/>
      <c r="J5914" s="4"/>
      <c r="L5914" s="2"/>
    </row>
    <row r="5915" spans="1:12" x14ac:dyDescent="0.35">
      <c r="A5915" s="1"/>
      <c r="B5915" s="1"/>
      <c r="C5915" s="1"/>
      <c r="D5915" s="3"/>
      <c r="J5915" s="4"/>
      <c r="L5915" s="2"/>
    </row>
    <row r="5916" spans="1:12" x14ac:dyDescent="0.35">
      <c r="A5916" s="1"/>
      <c r="B5916" s="1"/>
      <c r="C5916" s="1"/>
      <c r="D5916" s="3"/>
      <c r="J5916" s="4"/>
      <c r="L5916" s="2"/>
    </row>
    <row r="5917" spans="1:12" x14ac:dyDescent="0.35">
      <c r="A5917" s="1"/>
      <c r="B5917" s="1"/>
      <c r="C5917" s="1"/>
      <c r="D5917" s="3"/>
      <c r="J5917" s="4"/>
      <c r="L5917" s="2"/>
    </row>
    <row r="5918" spans="1:12" x14ac:dyDescent="0.35">
      <c r="A5918" s="1"/>
      <c r="B5918" s="1"/>
      <c r="C5918" s="1"/>
      <c r="D5918" s="3"/>
      <c r="J5918" s="4"/>
      <c r="L5918" s="2"/>
    </row>
    <row r="5919" spans="1:12" x14ac:dyDescent="0.35">
      <c r="A5919" s="1"/>
      <c r="B5919" s="1"/>
      <c r="C5919" s="1"/>
      <c r="D5919" s="3"/>
      <c r="J5919" s="4"/>
      <c r="L5919" s="2"/>
    </row>
    <row r="5920" spans="1:12" x14ac:dyDescent="0.35">
      <c r="A5920" s="1"/>
      <c r="B5920" s="1"/>
      <c r="C5920" s="1"/>
      <c r="D5920" s="3"/>
      <c r="J5920" s="4"/>
      <c r="L5920" s="2"/>
    </row>
    <row r="5921" spans="1:12" x14ac:dyDescent="0.35">
      <c r="A5921" s="1"/>
      <c r="B5921" s="1"/>
      <c r="C5921" s="1"/>
      <c r="D5921" s="3"/>
      <c r="J5921" s="4"/>
      <c r="L5921" s="2"/>
    </row>
    <row r="5922" spans="1:12" x14ac:dyDescent="0.35">
      <c r="A5922" s="1"/>
      <c r="B5922" s="1"/>
      <c r="C5922" s="1"/>
      <c r="D5922" s="3"/>
      <c r="J5922" s="4"/>
      <c r="L5922" s="2"/>
    </row>
    <row r="5923" spans="1:12" x14ac:dyDescent="0.35">
      <c r="A5923" s="1"/>
      <c r="B5923" s="1"/>
      <c r="C5923" s="1"/>
      <c r="D5923" s="3"/>
      <c r="J5923" s="4"/>
      <c r="L5923" s="2"/>
    </row>
    <row r="5924" spans="1:12" x14ac:dyDescent="0.35">
      <c r="A5924" s="1"/>
      <c r="B5924" s="1"/>
      <c r="C5924" s="1"/>
      <c r="D5924" s="3"/>
      <c r="J5924" s="4"/>
      <c r="L5924" s="2"/>
    </row>
    <row r="5925" spans="1:12" x14ac:dyDescent="0.35">
      <c r="A5925" s="1"/>
      <c r="B5925" s="1"/>
      <c r="C5925" s="1"/>
      <c r="D5925" s="3"/>
      <c r="J5925" s="4"/>
      <c r="L5925" s="2"/>
    </row>
    <row r="5926" spans="1:12" x14ac:dyDescent="0.35">
      <c r="A5926" s="1"/>
      <c r="B5926" s="1"/>
      <c r="C5926" s="1"/>
      <c r="D5926" s="3"/>
      <c r="J5926" s="4"/>
      <c r="L5926" s="2"/>
    </row>
    <row r="5927" spans="1:12" x14ac:dyDescent="0.35">
      <c r="A5927" s="1"/>
      <c r="B5927" s="1"/>
      <c r="C5927" s="1"/>
      <c r="D5927" s="3"/>
      <c r="J5927" s="4"/>
      <c r="L5927" s="2"/>
    </row>
    <row r="5928" spans="1:12" x14ac:dyDescent="0.35">
      <c r="A5928" s="1"/>
      <c r="B5928" s="1"/>
      <c r="C5928" s="1"/>
      <c r="D5928" s="3"/>
      <c r="J5928" s="4"/>
      <c r="L5928" s="2"/>
    </row>
    <row r="5929" spans="1:12" x14ac:dyDescent="0.35">
      <c r="A5929" s="1"/>
      <c r="B5929" s="1"/>
      <c r="C5929" s="1"/>
      <c r="D5929" s="3"/>
      <c r="J5929" s="4"/>
      <c r="L5929" s="2"/>
    </row>
    <row r="5930" spans="1:12" x14ac:dyDescent="0.35">
      <c r="A5930" s="1"/>
      <c r="B5930" s="1"/>
      <c r="C5930" s="1"/>
      <c r="D5930" s="3"/>
      <c r="J5930" s="4"/>
      <c r="L5930" s="2"/>
    </row>
    <row r="5931" spans="1:12" x14ac:dyDescent="0.35">
      <c r="A5931" s="1"/>
      <c r="B5931" s="1"/>
      <c r="C5931" s="1"/>
      <c r="D5931" s="3"/>
      <c r="J5931" s="4"/>
      <c r="L5931" s="2"/>
    </row>
    <row r="5932" spans="1:12" x14ac:dyDescent="0.35">
      <c r="A5932" s="1"/>
      <c r="B5932" s="1"/>
      <c r="C5932" s="1"/>
      <c r="D5932" s="3"/>
      <c r="J5932" s="4"/>
      <c r="L5932" s="2"/>
    </row>
    <row r="5933" spans="1:12" x14ac:dyDescent="0.35">
      <c r="A5933" s="1"/>
      <c r="B5933" s="1"/>
      <c r="C5933" s="1"/>
      <c r="D5933" s="3"/>
      <c r="J5933" s="4"/>
      <c r="L5933" s="2"/>
    </row>
    <row r="5934" spans="1:12" x14ac:dyDescent="0.35">
      <c r="A5934" s="1"/>
      <c r="B5934" s="1"/>
      <c r="C5934" s="1"/>
      <c r="D5934" s="3"/>
      <c r="J5934" s="4"/>
      <c r="L5934" s="2"/>
    </row>
    <row r="5935" spans="1:12" x14ac:dyDescent="0.35">
      <c r="A5935" s="1"/>
      <c r="B5935" s="1"/>
      <c r="C5935" s="1"/>
      <c r="D5935" s="3"/>
      <c r="J5935" s="4"/>
      <c r="L5935" s="2"/>
    </row>
    <row r="5936" spans="1:12" x14ac:dyDescent="0.35">
      <c r="A5936" s="1"/>
      <c r="B5936" s="1"/>
      <c r="C5936" s="1"/>
      <c r="D5936" s="3"/>
      <c r="J5936" s="4"/>
      <c r="L5936" s="2"/>
    </row>
    <row r="5937" spans="1:12" x14ac:dyDescent="0.35">
      <c r="A5937" s="1"/>
      <c r="B5937" s="1"/>
      <c r="C5937" s="1"/>
      <c r="D5937" s="3"/>
      <c r="J5937" s="4"/>
      <c r="L5937" s="2"/>
    </row>
    <row r="5938" spans="1:12" x14ac:dyDescent="0.35">
      <c r="A5938" s="1"/>
      <c r="B5938" s="1"/>
      <c r="C5938" s="1"/>
      <c r="D5938" s="3"/>
      <c r="J5938" s="4"/>
      <c r="L5938" s="2"/>
    </row>
    <row r="5939" spans="1:12" x14ac:dyDescent="0.35">
      <c r="A5939" s="1"/>
      <c r="B5939" s="1"/>
      <c r="C5939" s="1"/>
      <c r="D5939" s="3"/>
      <c r="J5939" s="4"/>
      <c r="L5939" s="2"/>
    </row>
    <row r="5940" spans="1:12" x14ac:dyDescent="0.35">
      <c r="A5940" s="1"/>
      <c r="B5940" s="1"/>
      <c r="C5940" s="1"/>
      <c r="D5940" s="3"/>
      <c r="J5940" s="4"/>
      <c r="L5940" s="2"/>
    </row>
    <row r="5941" spans="1:12" x14ac:dyDescent="0.35">
      <c r="A5941" s="1"/>
      <c r="B5941" s="1"/>
      <c r="C5941" s="1"/>
      <c r="D5941" s="3"/>
      <c r="J5941" s="4"/>
      <c r="L5941" s="2"/>
    </row>
    <row r="5942" spans="1:12" x14ac:dyDescent="0.35">
      <c r="A5942" s="1"/>
      <c r="B5942" s="1"/>
      <c r="C5942" s="1"/>
      <c r="D5942" s="3"/>
      <c r="J5942" s="4"/>
      <c r="L5942" s="2"/>
    </row>
    <row r="5943" spans="1:12" x14ac:dyDescent="0.35">
      <c r="A5943" s="1"/>
      <c r="B5943" s="1"/>
      <c r="C5943" s="1"/>
      <c r="D5943" s="3"/>
      <c r="J5943" s="4"/>
      <c r="L5943" s="2"/>
    </row>
    <row r="5944" spans="1:12" x14ac:dyDescent="0.35">
      <c r="A5944" s="1"/>
      <c r="B5944" s="1"/>
      <c r="C5944" s="1"/>
      <c r="D5944" s="3"/>
      <c r="J5944" s="4"/>
      <c r="L5944" s="2"/>
    </row>
    <row r="5945" spans="1:12" x14ac:dyDescent="0.35">
      <c r="A5945" s="1"/>
      <c r="B5945" s="1"/>
      <c r="C5945" s="1"/>
      <c r="D5945" s="3"/>
      <c r="J5945" s="4"/>
      <c r="L5945" s="2"/>
    </row>
    <row r="5946" spans="1:12" x14ac:dyDescent="0.35">
      <c r="A5946" s="1"/>
      <c r="B5946" s="1"/>
      <c r="C5946" s="1"/>
      <c r="D5946" s="3"/>
      <c r="J5946" s="4"/>
      <c r="L5946" s="2"/>
    </row>
    <row r="5947" spans="1:12" x14ac:dyDescent="0.35">
      <c r="A5947" s="1"/>
      <c r="B5947" s="1"/>
      <c r="C5947" s="1"/>
      <c r="D5947" s="3"/>
      <c r="J5947" s="4"/>
      <c r="L5947" s="2"/>
    </row>
    <row r="5948" spans="1:12" x14ac:dyDescent="0.35">
      <c r="A5948" s="1"/>
      <c r="B5948" s="1"/>
      <c r="C5948" s="1"/>
      <c r="D5948" s="3"/>
      <c r="J5948" s="4"/>
      <c r="L5948" s="2"/>
    </row>
    <row r="5949" spans="1:12" x14ac:dyDescent="0.35">
      <c r="A5949" s="1"/>
      <c r="B5949" s="1"/>
      <c r="C5949" s="1"/>
      <c r="D5949" s="3"/>
      <c r="J5949" s="4"/>
      <c r="L5949" s="2"/>
    </row>
    <row r="5950" spans="1:12" x14ac:dyDescent="0.35">
      <c r="A5950" s="1"/>
      <c r="B5950" s="1"/>
      <c r="C5950" s="1"/>
      <c r="D5950" s="3"/>
      <c r="J5950" s="4"/>
      <c r="L5950" s="2"/>
    </row>
    <row r="5951" spans="1:12" x14ac:dyDescent="0.35">
      <c r="A5951" s="1"/>
      <c r="B5951" s="1"/>
      <c r="C5951" s="1"/>
      <c r="D5951" s="3"/>
      <c r="J5951" s="4"/>
      <c r="L5951" s="2"/>
    </row>
    <row r="5952" spans="1:12" x14ac:dyDescent="0.35">
      <c r="A5952" s="1"/>
      <c r="B5952" s="1"/>
      <c r="C5952" s="1"/>
      <c r="D5952" s="3"/>
      <c r="J5952" s="4"/>
      <c r="L5952" s="2"/>
    </row>
    <row r="5953" spans="1:12" x14ac:dyDescent="0.35">
      <c r="A5953" s="1"/>
      <c r="B5953" s="1"/>
      <c r="C5953" s="1"/>
      <c r="D5953" s="3"/>
      <c r="J5953" s="4"/>
      <c r="L5953" s="2"/>
    </row>
    <row r="5954" spans="1:12" x14ac:dyDescent="0.35">
      <c r="A5954" s="1"/>
      <c r="B5954" s="1"/>
      <c r="C5954" s="1"/>
      <c r="D5954" s="3"/>
      <c r="J5954" s="4"/>
      <c r="L5954" s="2"/>
    </row>
    <row r="5955" spans="1:12" x14ac:dyDescent="0.35">
      <c r="A5955" s="1"/>
      <c r="B5955" s="1"/>
      <c r="C5955" s="1"/>
      <c r="D5955" s="3"/>
      <c r="J5955" s="4"/>
      <c r="L5955" s="2"/>
    </row>
    <row r="5956" spans="1:12" x14ac:dyDescent="0.35">
      <c r="A5956" s="1"/>
      <c r="B5956" s="1"/>
      <c r="C5956" s="1"/>
      <c r="D5956" s="3"/>
      <c r="J5956" s="4"/>
      <c r="L5956" s="2"/>
    </row>
    <row r="5957" spans="1:12" x14ac:dyDescent="0.35">
      <c r="A5957" s="1"/>
      <c r="B5957" s="1"/>
      <c r="C5957" s="1"/>
      <c r="D5957" s="3"/>
      <c r="J5957" s="4"/>
      <c r="L5957" s="2"/>
    </row>
    <row r="5958" spans="1:12" x14ac:dyDescent="0.35">
      <c r="A5958" s="1"/>
      <c r="B5958" s="1"/>
      <c r="C5958" s="1"/>
      <c r="D5958" s="3"/>
      <c r="J5958" s="4"/>
      <c r="L5958" s="2"/>
    </row>
    <row r="5959" spans="1:12" x14ac:dyDescent="0.35">
      <c r="A5959" s="1"/>
      <c r="B5959" s="1"/>
      <c r="C5959" s="1"/>
      <c r="D5959" s="3"/>
      <c r="J5959" s="4"/>
      <c r="L5959" s="2"/>
    </row>
    <row r="5960" spans="1:12" x14ac:dyDescent="0.35">
      <c r="A5960" s="1"/>
      <c r="B5960" s="1"/>
      <c r="C5960" s="1"/>
      <c r="D5960" s="3"/>
      <c r="J5960" s="4"/>
      <c r="L5960" s="2"/>
    </row>
    <row r="5961" spans="1:12" x14ac:dyDescent="0.35">
      <c r="A5961" s="1"/>
      <c r="B5961" s="1"/>
      <c r="C5961" s="1"/>
      <c r="D5961" s="3"/>
      <c r="J5961" s="4"/>
      <c r="L5961" s="2"/>
    </row>
    <row r="5962" spans="1:12" x14ac:dyDescent="0.35">
      <c r="A5962" s="1"/>
      <c r="B5962" s="1"/>
      <c r="C5962" s="1"/>
      <c r="D5962" s="3"/>
      <c r="J5962" s="4"/>
      <c r="L5962" s="2"/>
    </row>
    <row r="5963" spans="1:12" x14ac:dyDescent="0.35">
      <c r="A5963" s="1"/>
      <c r="B5963" s="1"/>
      <c r="C5963" s="1"/>
      <c r="D5963" s="3"/>
      <c r="J5963" s="4"/>
      <c r="L5963" s="2"/>
    </row>
    <row r="5964" spans="1:12" x14ac:dyDescent="0.35">
      <c r="A5964" s="1"/>
      <c r="B5964" s="1"/>
      <c r="C5964" s="1"/>
      <c r="D5964" s="3"/>
      <c r="J5964" s="4"/>
      <c r="L5964" s="2"/>
    </row>
    <row r="5965" spans="1:12" x14ac:dyDescent="0.35">
      <c r="A5965" s="1"/>
      <c r="B5965" s="1"/>
      <c r="C5965" s="1"/>
      <c r="D5965" s="3"/>
      <c r="J5965" s="4"/>
      <c r="L5965" s="2"/>
    </row>
    <row r="5966" spans="1:12" x14ac:dyDescent="0.35">
      <c r="A5966" s="1"/>
      <c r="B5966" s="1"/>
      <c r="C5966" s="1"/>
      <c r="D5966" s="3"/>
      <c r="J5966" s="4"/>
      <c r="L5966" s="2"/>
    </row>
    <row r="5967" spans="1:12" x14ac:dyDescent="0.35">
      <c r="A5967" s="1"/>
      <c r="B5967" s="1"/>
      <c r="C5967" s="1"/>
      <c r="D5967" s="3"/>
      <c r="J5967" s="4"/>
      <c r="L5967" s="2"/>
    </row>
    <row r="5968" spans="1:12" x14ac:dyDescent="0.35">
      <c r="A5968" s="1"/>
      <c r="B5968" s="1"/>
      <c r="C5968" s="1"/>
      <c r="D5968" s="3"/>
      <c r="J5968" s="4"/>
      <c r="L5968" s="2"/>
    </row>
    <row r="5969" spans="1:12" x14ac:dyDescent="0.35">
      <c r="A5969" s="1"/>
      <c r="B5969" s="1"/>
      <c r="C5969" s="1"/>
      <c r="D5969" s="3"/>
      <c r="J5969" s="4"/>
      <c r="L5969" s="2"/>
    </row>
    <row r="5970" spans="1:12" x14ac:dyDescent="0.35">
      <c r="A5970" s="1"/>
      <c r="B5970" s="1"/>
      <c r="C5970" s="1"/>
      <c r="D5970" s="3"/>
      <c r="J5970" s="4"/>
      <c r="L5970" s="2"/>
    </row>
    <row r="5971" spans="1:12" x14ac:dyDescent="0.35">
      <c r="A5971" s="1"/>
      <c r="B5971" s="1"/>
      <c r="C5971" s="1"/>
      <c r="D5971" s="3"/>
      <c r="J5971" s="4"/>
      <c r="L5971" s="2"/>
    </row>
    <row r="5972" spans="1:12" x14ac:dyDescent="0.35">
      <c r="A5972" s="1"/>
      <c r="B5972" s="1"/>
      <c r="C5972" s="1"/>
      <c r="D5972" s="3"/>
      <c r="J5972" s="4"/>
      <c r="L5972" s="2"/>
    </row>
    <row r="5973" spans="1:12" x14ac:dyDescent="0.35">
      <c r="A5973" s="1"/>
      <c r="B5973" s="1"/>
      <c r="C5973" s="1"/>
      <c r="D5973" s="3"/>
      <c r="J5973" s="4"/>
      <c r="L5973" s="2"/>
    </row>
    <row r="5974" spans="1:12" x14ac:dyDescent="0.35">
      <c r="A5974" s="1"/>
      <c r="B5974" s="1"/>
      <c r="C5974" s="1"/>
      <c r="D5974" s="3"/>
      <c r="J5974" s="4"/>
      <c r="L5974" s="2"/>
    </row>
    <row r="5975" spans="1:12" x14ac:dyDescent="0.35">
      <c r="A5975" s="1"/>
      <c r="B5975" s="1"/>
      <c r="C5975" s="1"/>
      <c r="D5975" s="3"/>
      <c r="J5975" s="4"/>
      <c r="L5975" s="2"/>
    </row>
    <row r="5976" spans="1:12" x14ac:dyDescent="0.35">
      <c r="A5976" s="1"/>
      <c r="B5976" s="1"/>
      <c r="C5976" s="1"/>
      <c r="D5976" s="3"/>
      <c r="J5976" s="4"/>
      <c r="L5976" s="2"/>
    </row>
    <row r="5977" spans="1:12" x14ac:dyDescent="0.35">
      <c r="A5977" s="1"/>
      <c r="B5977" s="1"/>
      <c r="C5977" s="1"/>
      <c r="D5977" s="3"/>
      <c r="J5977" s="4"/>
      <c r="L5977" s="2"/>
    </row>
    <row r="5978" spans="1:12" x14ac:dyDescent="0.35">
      <c r="A5978" s="1"/>
      <c r="B5978" s="1"/>
      <c r="C5978" s="1"/>
      <c r="D5978" s="3"/>
      <c r="J5978" s="4"/>
      <c r="L5978" s="2"/>
    </row>
    <row r="5979" spans="1:12" x14ac:dyDescent="0.35">
      <c r="A5979" s="1"/>
      <c r="B5979" s="1"/>
      <c r="C5979" s="1"/>
      <c r="D5979" s="3"/>
      <c r="J5979" s="4"/>
      <c r="L5979" s="2"/>
    </row>
    <row r="5980" spans="1:12" x14ac:dyDescent="0.35">
      <c r="A5980" s="1"/>
      <c r="B5980" s="1"/>
      <c r="C5980" s="1"/>
      <c r="D5980" s="3"/>
      <c r="J5980" s="4"/>
      <c r="L5980" s="2"/>
    </row>
    <row r="5981" spans="1:12" x14ac:dyDescent="0.35">
      <c r="A5981" s="1"/>
      <c r="B5981" s="1"/>
      <c r="C5981" s="1"/>
      <c r="D5981" s="3"/>
      <c r="J5981" s="4"/>
      <c r="L5981" s="2"/>
    </row>
    <row r="5982" spans="1:12" x14ac:dyDescent="0.35">
      <c r="A5982" s="1"/>
      <c r="B5982" s="1"/>
      <c r="C5982" s="1"/>
      <c r="D5982" s="3"/>
      <c r="J5982" s="4"/>
      <c r="L5982" s="2"/>
    </row>
    <row r="5983" spans="1:12" x14ac:dyDescent="0.35">
      <c r="A5983" s="1"/>
      <c r="B5983" s="1"/>
      <c r="C5983" s="1"/>
      <c r="D5983" s="3"/>
      <c r="J5983" s="4"/>
      <c r="L5983" s="2"/>
    </row>
    <row r="5984" spans="1:12" x14ac:dyDescent="0.35">
      <c r="A5984" s="1"/>
      <c r="B5984" s="1"/>
      <c r="C5984" s="1"/>
      <c r="D5984" s="3"/>
      <c r="J5984" s="4"/>
      <c r="L5984" s="2"/>
    </row>
    <row r="5985" spans="1:12" x14ac:dyDescent="0.35">
      <c r="A5985" s="1"/>
      <c r="B5985" s="1"/>
      <c r="C5985" s="1"/>
      <c r="D5985" s="3"/>
      <c r="J5985" s="4"/>
      <c r="L5985" s="2"/>
    </row>
    <row r="5986" spans="1:12" x14ac:dyDescent="0.35">
      <c r="A5986" s="1"/>
      <c r="B5986" s="1"/>
      <c r="C5986" s="1"/>
      <c r="D5986" s="3"/>
      <c r="J5986" s="4"/>
      <c r="L5986" s="2"/>
    </row>
    <row r="5987" spans="1:12" x14ac:dyDescent="0.35">
      <c r="A5987" s="1"/>
      <c r="B5987" s="1"/>
      <c r="C5987" s="1"/>
      <c r="D5987" s="3"/>
      <c r="J5987" s="4"/>
      <c r="L5987" s="2"/>
    </row>
    <row r="5988" spans="1:12" x14ac:dyDescent="0.35">
      <c r="A5988" s="1"/>
      <c r="B5988" s="1"/>
      <c r="C5988" s="1"/>
      <c r="D5988" s="3"/>
      <c r="J5988" s="4"/>
      <c r="L5988" s="2"/>
    </row>
    <row r="5989" spans="1:12" x14ac:dyDescent="0.35">
      <c r="A5989" s="1"/>
      <c r="B5989" s="1"/>
      <c r="C5989" s="1"/>
      <c r="D5989" s="3"/>
      <c r="J5989" s="4"/>
      <c r="L5989" s="2"/>
    </row>
    <row r="5990" spans="1:12" x14ac:dyDescent="0.35">
      <c r="A5990" s="1"/>
      <c r="B5990" s="1"/>
      <c r="C5990" s="1"/>
      <c r="D5990" s="3"/>
      <c r="J5990" s="4"/>
      <c r="L5990" s="2"/>
    </row>
    <row r="5991" spans="1:12" x14ac:dyDescent="0.35">
      <c r="A5991" s="1"/>
      <c r="B5991" s="1"/>
      <c r="C5991" s="1"/>
      <c r="D5991" s="3"/>
      <c r="J5991" s="4"/>
      <c r="L5991" s="2"/>
    </row>
    <row r="5992" spans="1:12" x14ac:dyDescent="0.35">
      <c r="A5992" s="1"/>
      <c r="B5992" s="1"/>
      <c r="C5992" s="1"/>
      <c r="D5992" s="3"/>
      <c r="J5992" s="4"/>
      <c r="L5992" s="2"/>
    </row>
    <row r="5993" spans="1:12" x14ac:dyDescent="0.35">
      <c r="A5993" s="1"/>
      <c r="B5993" s="1"/>
      <c r="C5993" s="1"/>
      <c r="D5993" s="3"/>
      <c r="J5993" s="4"/>
      <c r="L5993" s="2"/>
    </row>
    <row r="5994" spans="1:12" x14ac:dyDescent="0.35">
      <c r="A5994" s="1"/>
      <c r="B5994" s="1"/>
      <c r="C5994" s="1"/>
      <c r="D5994" s="3"/>
      <c r="J5994" s="4"/>
      <c r="L5994" s="2"/>
    </row>
    <row r="5995" spans="1:12" x14ac:dyDescent="0.35">
      <c r="A5995" s="1"/>
      <c r="B5995" s="1"/>
      <c r="C5995" s="1"/>
      <c r="D5995" s="3"/>
      <c r="J5995" s="4"/>
      <c r="L5995" s="2"/>
    </row>
    <row r="5996" spans="1:12" x14ac:dyDescent="0.35">
      <c r="A5996" s="1"/>
      <c r="B5996" s="1"/>
      <c r="C5996" s="1"/>
      <c r="D5996" s="3"/>
      <c r="J5996" s="4"/>
      <c r="L5996" s="2"/>
    </row>
    <row r="5997" spans="1:12" x14ac:dyDescent="0.35">
      <c r="A5997" s="1"/>
      <c r="B5997" s="1"/>
      <c r="C5997" s="1"/>
      <c r="D5997" s="3"/>
      <c r="J5997" s="4"/>
      <c r="L5997" s="2"/>
    </row>
    <row r="5998" spans="1:12" x14ac:dyDescent="0.35">
      <c r="A5998" s="1"/>
      <c r="B5998" s="1"/>
      <c r="C5998" s="1"/>
      <c r="D5998" s="3"/>
      <c r="J5998" s="4"/>
      <c r="L5998" s="2"/>
    </row>
    <row r="5999" spans="1:12" x14ac:dyDescent="0.35">
      <c r="A5999" s="1"/>
      <c r="B5999" s="1"/>
      <c r="C5999" s="1"/>
      <c r="D5999" s="3"/>
      <c r="J5999" s="4"/>
      <c r="L5999" s="2"/>
    </row>
    <row r="6000" spans="1:12" x14ac:dyDescent="0.35">
      <c r="A6000" s="1"/>
      <c r="B6000" s="1"/>
      <c r="C6000" s="1"/>
      <c r="D6000" s="3"/>
      <c r="J6000" s="4"/>
      <c r="L6000" s="2"/>
    </row>
    <row r="6001" spans="1:12" x14ac:dyDescent="0.35">
      <c r="A6001" s="1"/>
      <c r="B6001" s="1"/>
      <c r="C6001" s="1"/>
      <c r="D6001" s="3"/>
      <c r="J6001" s="4"/>
      <c r="L6001" s="2"/>
    </row>
    <row r="6002" spans="1:12" x14ac:dyDescent="0.35">
      <c r="A6002" s="1"/>
      <c r="B6002" s="1"/>
      <c r="C6002" s="1"/>
      <c r="D6002" s="3"/>
      <c r="J6002" s="4"/>
      <c r="L6002" s="2"/>
    </row>
    <row r="6003" spans="1:12" x14ac:dyDescent="0.35">
      <c r="A6003" s="1"/>
      <c r="B6003" s="1"/>
      <c r="C6003" s="1"/>
      <c r="D6003" s="3"/>
      <c r="J6003" s="4"/>
      <c r="L6003" s="2"/>
    </row>
    <row r="6004" spans="1:12" x14ac:dyDescent="0.35">
      <c r="A6004" s="1"/>
      <c r="B6004" s="1"/>
      <c r="C6004" s="1"/>
      <c r="D6004" s="3"/>
      <c r="J6004" s="4"/>
      <c r="L6004" s="2"/>
    </row>
    <row r="6005" spans="1:12" x14ac:dyDescent="0.35">
      <c r="A6005" s="1"/>
      <c r="B6005" s="1"/>
      <c r="C6005" s="1"/>
      <c r="D6005" s="3"/>
      <c r="J6005" s="4"/>
      <c r="L6005" s="2"/>
    </row>
    <row r="6006" spans="1:12" x14ac:dyDescent="0.35">
      <c r="A6006" s="1"/>
      <c r="B6006" s="1"/>
      <c r="C6006" s="1"/>
      <c r="D6006" s="3"/>
      <c r="J6006" s="4"/>
      <c r="L6006" s="2"/>
    </row>
    <row r="6007" spans="1:12" x14ac:dyDescent="0.35">
      <c r="A6007" s="1"/>
      <c r="B6007" s="1"/>
      <c r="C6007" s="1"/>
      <c r="D6007" s="3"/>
      <c r="J6007" s="4"/>
      <c r="L6007" s="2"/>
    </row>
    <row r="6008" spans="1:12" x14ac:dyDescent="0.35">
      <c r="A6008" s="1"/>
      <c r="B6008" s="1"/>
      <c r="C6008" s="1"/>
      <c r="D6008" s="3"/>
      <c r="J6008" s="4"/>
      <c r="L6008" s="2"/>
    </row>
    <row r="6009" spans="1:12" x14ac:dyDescent="0.35">
      <c r="A6009" s="1"/>
      <c r="B6009" s="1"/>
      <c r="C6009" s="1"/>
      <c r="D6009" s="3"/>
      <c r="J6009" s="4"/>
      <c r="L6009" s="2"/>
    </row>
    <row r="6010" spans="1:12" x14ac:dyDescent="0.35">
      <c r="A6010" s="1"/>
      <c r="B6010" s="1"/>
      <c r="C6010" s="1"/>
      <c r="D6010" s="3"/>
      <c r="J6010" s="4"/>
      <c r="L6010" s="2"/>
    </row>
    <row r="6011" spans="1:12" x14ac:dyDescent="0.35">
      <c r="A6011" s="1"/>
      <c r="B6011" s="1"/>
      <c r="C6011" s="1"/>
      <c r="D6011" s="3"/>
      <c r="J6011" s="4"/>
      <c r="L6011" s="2"/>
    </row>
    <row r="6012" spans="1:12" x14ac:dyDescent="0.35">
      <c r="A6012" s="1"/>
      <c r="B6012" s="1"/>
      <c r="C6012" s="1"/>
      <c r="D6012" s="3"/>
      <c r="J6012" s="4"/>
      <c r="L6012" s="2"/>
    </row>
    <row r="6013" spans="1:12" x14ac:dyDescent="0.35">
      <c r="A6013" s="1"/>
      <c r="B6013" s="1"/>
      <c r="C6013" s="1"/>
      <c r="D6013" s="3"/>
      <c r="J6013" s="4"/>
      <c r="L6013" s="2"/>
    </row>
    <row r="6014" spans="1:12" x14ac:dyDescent="0.35">
      <c r="A6014" s="1"/>
      <c r="B6014" s="1"/>
      <c r="C6014" s="1"/>
      <c r="D6014" s="3"/>
      <c r="J6014" s="4"/>
      <c r="L6014" s="2"/>
    </row>
    <row r="6015" spans="1:12" x14ac:dyDescent="0.35">
      <c r="A6015" s="1"/>
      <c r="B6015" s="1"/>
      <c r="C6015" s="1"/>
      <c r="D6015" s="3"/>
      <c r="J6015" s="4"/>
      <c r="L6015" s="2"/>
    </row>
    <row r="6016" spans="1:12" x14ac:dyDescent="0.35">
      <c r="A6016" s="1"/>
      <c r="B6016" s="1"/>
      <c r="C6016" s="1"/>
      <c r="D6016" s="3"/>
      <c r="J6016" s="4"/>
      <c r="L6016" s="2"/>
    </row>
    <row r="6017" spans="1:12" x14ac:dyDescent="0.35">
      <c r="A6017" s="1"/>
      <c r="B6017" s="1"/>
      <c r="C6017" s="1"/>
      <c r="D6017" s="3"/>
      <c r="J6017" s="4"/>
      <c r="L6017" s="2"/>
    </row>
    <row r="6018" spans="1:12" x14ac:dyDescent="0.35">
      <c r="A6018" s="1"/>
      <c r="B6018" s="1"/>
      <c r="C6018" s="1"/>
      <c r="D6018" s="3"/>
      <c r="J6018" s="4"/>
      <c r="L6018" s="2"/>
    </row>
    <row r="6019" spans="1:12" x14ac:dyDescent="0.35">
      <c r="A6019" s="1"/>
      <c r="B6019" s="1"/>
      <c r="C6019" s="1"/>
      <c r="D6019" s="3"/>
      <c r="J6019" s="4"/>
      <c r="L6019" s="2"/>
    </row>
    <row r="6020" spans="1:12" x14ac:dyDescent="0.35">
      <c r="A6020" s="1"/>
      <c r="B6020" s="1"/>
      <c r="C6020" s="1"/>
      <c r="D6020" s="3"/>
      <c r="J6020" s="4"/>
      <c r="L6020" s="2"/>
    </row>
    <row r="6021" spans="1:12" x14ac:dyDescent="0.35">
      <c r="A6021" s="1"/>
      <c r="B6021" s="1"/>
      <c r="C6021" s="1"/>
      <c r="D6021" s="3"/>
      <c r="J6021" s="4"/>
      <c r="L6021" s="2"/>
    </row>
    <row r="6022" spans="1:12" x14ac:dyDescent="0.35">
      <c r="A6022" s="1"/>
      <c r="B6022" s="1"/>
      <c r="C6022" s="1"/>
      <c r="D6022" s="3"/>
      <c r="J6022" s="4"/>
      <c r="L6022" s="2"/>
    </row>
    <row r="6023" spans="1:12" x14ac:dyDescent="0.35">
      <c r="A6023" s="1"/>
      <c r="B6023" s="1"/>
      <c r="C6023" s="1"/>
      <c r="D6023" s="3"/>
      <c r="J6023" s="4"/>
      <c r="L6023" s="2"/>
    </row>
    <row r="6024" spans="1:12" x14ac:dyDescent="0.35">
      <c r="A6024" s="1"/>
      <c r="B6024" s="1"/>
      <c r="C6024" s="1"/>
      <c r="D6024" s="3"/>
      <c r="J6024" s="4"/>
      <c r="L6024" s="2"/>
    </row>
    <row r="6025" spans="1:12" x14ac:dyDescent="0.35">
      <c r="A6025" s="1"/>
      <c r="B6025" s="1"/>
      <c r="C6025" s="1"/>
      <c r="D6025" s="3"/>
      <c r="J6025" s="4"/>
      <c r="L6025" s="2"/>
    </row>
    <row r="6026" spans="1:12" x14ac:dyDescent="0.35">
      <c r="A6026" s="1"/>
      <c r="B6026" s="1"/>
      <c r="C6026" s="1"/>
      <c r="D6026" s="3"/>
      <c r="J6026" s="4"/>
      <c r="L6026" s="2"/>
    </row>
    <row r="6027" spans="1:12" x14ac:dyDescent="0.35">
      <c r="A6027" s="1"/>
      <c r="B6027" s="1"/>
      <c r="C6027" s="1"/>
      <c r="D6027" s="3"/>
      <c r="J6027" s="4"/>
      <c r="L6027" s="2"/>
    </row>
    <row r="6028" spans="1:12" x14ac:dyDescent="0.35">
      <c r="A6028" s="1"/>
      <c r="B6028" s="1"/>
      <c r="C6028" s="1"/>
      <c r="D6028" s="3"/>
      <c r="J6028" s="4"/>
      <c r="L6028" s="2"/>
    </row>
    <row r="6029" spans="1:12" x14ac:dyDescent="0.35">
      <c r="A6029" s="1"/>
      <c r="B6029" s="1"/>
      <c r="C6029" s="1"/>
      <c r="D6029" s="3"/>
      <c r="J6029" s="4"/>
      <c r="L6029" s="2"/>
    </row>
    <row r="6030" spans="1:12" x14ac:dyDescent="0.35">
      <c r="A6030" s="1"/>
      <c r="B6030" s="1"/>
      <c r="C6030" s="1"/>
      <c r="D6030" s="3"/>
      <c r="J6030" s="4"/>
      <c r="L6030" s="2"/>
    </row>
    <row r="6031" spans="1:12" x14ac:dyDescent="0.35">
      <c r="A6031" s="1"/>
      <c r="B6031" s="1"/>
      <c r="C6031" s="1"/>
      <c r="D6031" s="3"/>
      <c r="J6031" s="4"/>
      <c r="L6031" s="2"/>
    </row>
    <row r="6032" spans="1:12" x14ac:dyDescent="0.35">
      <c r="A6032" s="1"/>
      <c r="B6032" s="1"/>
      <c r="C6032" s="1"/>
      <c r="D6032" s="3"/>
      <c r="J6032" s="4"/>
      <c r="L6032" s="2"/>
    </row>
    <row r="6033" spans="1:12" x14ac:dyDescent="0.35">
      <c r="A6033" s="1"/>
      <c r="B6033" s="1"/>
      <c r="C6033" s="1"/>
      <c r="D6033" s="3"/>
      <c r="J6033" s="4"/>
      <c r="L6033" s="2"/>
    </row>
    <row r="6034" spans="1:12" x14ac:dyDescent="0.35">
      <c r="A6034" s="1"/>
      <c r="B6034" s="1"/>
      <c r="C6034" s="1"/>
      <c r="D6034" s="3"/>
      <c r="J6034" s="4"/>
      <c r="L6034" s="2"/>
    </row>
    <row r="6035" spans="1:12" x14ac:dyDescent="0.35">
      <c r="A6035" s="1"/>
      <c r="B6035" s="1"/>
      <c r="C6035" s="1"/>
      <c r="D6035" s="3"/>
      <c r="J6035" s="4"/>
      <c r="L6035" s="2"/>
    </row>
    <row r="6036" spans="1:12" x14ac:dyDescent="0.35">
      <c r="A6036" s="1"/>
      <c r="B6036" s="1"/>
      <c r="C6036" s="1"/>
      <c r="D6036" s="3"/>
      <c r="J6036" s="4"/>
      <c r="L6036" s="2"/>
    </row>
    <row r="6037" spans="1:12" x14ac:dyDescent="0.35">
      <c r="A6037" s="1"/>
      <c r="B6037" s="1"/>
      <c r="C6037" s="1"/>
      <c r="D6037" s="3"/>
      <c r="J6037" s="4"/>
      <c r="L6037" s="2"/>
    </row>
    <row r="6038" spans="1:12" x14ac:dyDescent="0.35">
      <c r="A6038" s="1"/>
      <c r="B6038" s="1"/>
      <c r="C6038" s="1"/>
      <c r="D6038" s="3"/>
      <c r="J6038" s="4"/>
      <c r="L6038" s="2"/>
    </row>
    <row r="6039" spans="1:12" x14ac:dyDescent="0.35">
      <c r="A6039" s="1"/>
      <c r="B6039" s="1"/>
      <c r="C6039" s="1"/>
      <c r="D6039" s="3"/>
      <c r="J6039" s="4"/>
      <c r="L6039" s="2"/>
    </row>
    <row r="6040" spans="1:12" x14ac:dyDescent="0.35">
      <c r="A6040" s="1"/>
      <c r="B6040" s="1"/>
      <c r="C6040" s="1"/>
      <c r="D6040" s="3"/>
      <c r="J6040" s="4"/>
      <c r="L6040" s="2"/>
    </row>
    <row r="6041" spans="1:12" x14ac:dyDescent="0.35">
      <c r="A6041" s="1"/>
      <c r="B6041" s="1"/>
      <c r="C6041" s="1"/>
      <c r="D6041" s="3"/>
      <c r="J6041" s="4"/>
      <c r="L6041" s="2"/>
    </row>
    <row r="6042" spans="1:12" x14ac:dyDescent="0.35">
      <c r="A6042" s="1"/>
      <c r="B6042" s="1"/>
      <c r="C6042" s="1"/>
      <c r="D6042" s="3"/>
      <c r="J6042" s="4"/>
      <c r="L6042" s="2"/>
    </row>
    <row r="6043" spans="1:12" x14ac:dyDescent="0.35">
      <c r="A6043" s="1"/>
      <c r="B6043" s="1"/>
      <c r="C6043" s="1"/>
      <c r="D6043" s="3"/>
      <c r="J6043" s="4"/>
      <c r="L6043" s="2"/>
    </row>
    <row r="6044" spans="1:12" x14ac:dyDescent="0.35">
      <c r="A6044" s="1"/>
      <c r="B6044" s="1"/>
      <c r="C6044" s="1"/>
      <c r="D6044" s="3"/>
      <c r="J6044" s="4"/>
      <c r="L6044" s="2"/>
    </row>
    <row r="6045" spans="1:12" x14ac:dyDescent="0.35">
      <c r="A6045" s="1"/>
      <c r="B6045" s="1"/>
      <c r="C6045" s="1"/>
      <c r="D6045" s="3"/>
      <c r="J6045" s="4"/>
      <c r="L6045" s="2"/>
    </row>
    <row r="6046" spans="1:12" x14ac:dyDescent="0.35">
      <c r="A6046" s="1"/>
      <c r="B6046" s="1"/>
      <c r="C6046" s="1"/>
      <c r="D6046" s="3"/>
      <c r="J6046" s="4"/>
      <c r="L6046" s="2"/>
    </row>
    <row r="6047" spans="1:12" x14ac:dyDescent="0.35">
      <c r="A6047" s="1"/>
      <c r="B6047" s="1"/>
      <c r="C6047" s="1"/>
      <c r="D6047" s="3"/>
      <c r="J6047" s="4"/>
      <c r="L6047" s="2"/>
    </row>
    <row r="6048" spans="1:12" x14ac:dyDescent="0.35">
      <c r="A6048" s="1"/>
      <c r="B6048" s="1"/>
      <c r="C6048" s="1"/>
      <c r="D6048" s="3"/>
      <c r="J6048" s="4"/>
      <c r="L6048" s="2"/>
    </row>
    <row r="6049" spans="1:12" x14ac:dyDescent="0.35">
      <c r="A6049" s="1"/>
      <c r="B6049" s="1"/>
      <c r="C6049" s="1"/>
      <c r="D6049" s="3"/>
      <c r="J6049" s="4"/>
      <c r="L6049" s="2"/>
    </row>
    <row r="6050" spans="1:12" x14ac:dyDescent="0.35">
      <c r="A6050" s="1"/>
      <c r="B6050" s="1"/>
      <c r="C6050" s="1"/>
      <c r="D6050" s="3"/>
      <c r="J6050" s="4"/>
      <c r="L6050" s="2"/>
    </row>
    <row r="6051" spans="1:12" x14ac:dyDescent="0.35">
      <c r="A6051" s="1"/>
      <c r="B6051" s="1"/>
      <c r="C6051" s="1"/>
      <c r="D6051" s="3"/>
      <c r="J6051" s="4"/>
      <c r="L6051" s="2"/>
    </row>
    <row r="6052" spans="1:12" x14ac:dyDescent="0.35">
      <c r="A6052" s="1"/>
      <c r="B6052" s="1"/>
      <c r="C6052" s="1"/>
      <c r="D6052" s="3"/>
      <c r="J6052" s="4"/>
      <c r="L6052" s="2"/>
    </row>
    <row r="6053" spans="1:12" x14ac:dyDescent="0.35">
      <c r="A6053" s="1"/>
      <c r="B6053" s="1"/>
      <c r="C6053" s="1"/>
      <c r="D6053" s="3"/>
      <c r="J6053" s="4"/>
      <c r="L6053" s="2"/>
    </row>
    <row r="6054" spans="1:12" x14ac:dyDescent="0.35">
      <c r="A6054" s="1"/>
      <c r="B6054" s="1"/>
      <c r="C6054" s="1"/>
      <c r="D6054" s="3"/>
      <c r="J6054" s="4"/>
      <c r="L6054" s="2"/>
    </row>
    <row r="6055" spans="1:12" x14ac:dyDescent="0.35">
      <c r="A6055" s="1"/>
      <c r="B6055" s="1"/>
      <c r="C6055" s="1"/>
      <c r="D6055" s="3"/>
      <c r="J6055" s="4"/>
      <c r="L6055" s="2"/>
    </row>
    <row r="6056" spans="1:12" x14ac:dyDescent="0.35">
      <c r="A6056" s="1"/>
      <c r="B6056" s="1"/>
      <c r="C6056" s="1"/>
      <c r="D6056" s="3"/>
      <c r="J6056" s="4"/>
      <c r="L6056" s="2"/>
    </row>
    <row r="6057" spans="1:12" x14ac:dyDescent="0.35">
      <c r="A6057" s="1"/>
      <c r="B6057" s="1"/>
      <c r="C6057" s="1"/>
      <c r="D6057" s="3"/>
      <c r="J6057" s="4"/>
      <c r="L6057" s="2"/>
    </row>
    <row r="6058" spans="1:12" x14ac:dyDescent="0.35">
      <c r="A6058" s="1"/>
      <c r="B6058" s="1"/>
      <c r="C6058" s="1"/>
      <c r="D6058" s="3"/>
      <c r="J6058" s="4"/>
      <c r="L6058" s="2"/>
    </row>
    <row r="6059" spans="1:12" x14ac:dyDescent="0.35">
      <c r="A6059" s="1"/>
      <c r="B6059" s="1"/>
      <c r="C6059" s="1"/>
      <c r="D6059" s="3"/>
      <c r="J6059" s="4"/>
      <c r="L6059" s="2"/>
    </row>
    <row r="6060" spans="1:12" x14ac:dyDescent="0.35">
      <c r="A6060" s="1"/>
      <c r="B6060" s="1"/>
      <c r="C6060" s="1"/>
      <c r="D6060" s="3"/>
      <c r="J6060" s="4"/>
      <c r="L6060" s="2"/>
    </row>
    <row r="6061" spans="1:12" x14ac:dyDescent="0.35">
      <c r="A6061" s="1"/>
      <c r="B6061" s="1"/>
      <c r="C6061" s="1"/>
      <c r="D6061" s="3"/>
      <c r="J6061" s="4"/>
      <c r="L6061" s="2"/>
    </row>
    <row r="6062" spans="1:12" x14ac:dyDescent="0.35">
      <c r="A6062" s="1"/>
      <c r="B6062" s="1"/>
      <c r="C6062" s="1"/>
      <c r="D6062" s="3"/>
      <c r="J6062" s="4"/>
      <c r="L6062" s="2"/>
    </row>
    <row r="6063" spans="1:12" x14ac:dyDescent="0.35">
      <c r="A6063" s="1"/>
      <c r="B6063" s="1"/>
      <c r="C6063" s="1"/>
      <c r="D6063" s="3"/>
      <c r="J6063" s="4"/>
      <c r="L6063" s="2"/>
    </row>
    <row r="6064" spans="1:12" x14ac:dyDescent="0.35">
      <c r="A6064" s="1"/>
      <c r="B6064" s="1"/>
      <c r="C6064" s="1"/>
      <c r="D6064" s="3"/>
      <c r="J6064" s="4"/>
      <c r="L6064" s="2"/>
    </row>
    <row r="6065" spans="1:12" x14ac:dyDescent="0.35">
      <c r="A6065" s="1"/>
      <c r="B6065" s="1"/>
      <c r="C6065" s="1"/>
      <c r="D6065" s="3"/>
      <c r="J6065" s="4"/>
      <c r="L6065" s="2"/>
    </row>
    <row r="6066" spans="1:12" x14ac:dyDescent="0.35">
      <c r="A6066" s="1"/>
      <c r="B6066" s="1"/>
      <c r="C6066" s="1"/>
      <c r="D6066" s="3"/>
      <c r="J6066" s="4"/>
      <c r="L6066" s="2"/>
    </row>
    <row r="6067" spans="1:12" x14ac:dyDescent="0.35">
      <c r="A6067" s="1"/>
      <c r="B6067" s="1"/>
      <c r="C6067" s="1"/>
      <c r="D6067" s="3"/>
      <c r="J6067" s="4"/>
      <c r="L6067" s="2"/>
    </row>
    <row r="6068" spans="1:12" x14ac:dyDescent="0.35">
      <c r="A6068" s="1"/>
      <c r="B6068" s="1"/>
      <c r="C6068" s="1"/>
      <c r="D6068" s="3"/>
      <c r="J6068" s="4"/>
      <c r="L6068" s="2"/>
    </row>
    <row r="6069" spans="1:12" x14ac:dyDescent="0.35">
      <c r="A6069" s="1"/>
      <c r="B6069" s="1"/>
      <c r="C6069" s="1"/>
      <c r="D6069" s="3"/>
      <c r="J6069" s="4"/>
      <c r="L6069" s="2"/>
    </row>
    <row r="6070" spans="1:12" x14ac:dyDescent="0.35">
      <c r="A6070" s="1"/>
      <c r="B6070" s="1"/>
      <c r="C6070" s="1"/>
      <c r="D6070" s="3"/>
      <c r="J6070" s="4"/>
      <c r="L6070" s="2"/>
    </row>
    <row r="6071" spans="1:12" x14ac:dyDescent="0.35">
      <c r="A6071" s="1"/>
      <c r="B6071" s="1"/>
      <c r="C6071" s="1"/>
      <c r="D6071" s="3"/>
      <c r="J6071" s="4"/>
      <c r="L6071" s="2"/>
    </row>
    <row r="6072" spans="1:12" x14ac:dyDescent="0.35">
      <c r="A6072" s="1"/>
      <c r="B6072" s="1"/>
      <c r="C6072" s="1"/>
      <c r="D6072" s="3"/>
      <c r="J6072" s="4"/>
      <c r="L6072" s="2"/>
    </row>
    <row r="6073" spans="1:12" x14ac:dyDescent="0.35">
      <c r="A6073" s="1"/>
      <c r="B6073" s="1"/>
      <c r="C6073" s="1"/>
      <c r="D6073" s="3"/>
      <c r="J6073" s="4"/>
      <c r="L6073" s="2"/>
    </row>
    <row r="6074" spans="1:12" x14ac:dyDescent="0.35">
      <c r="A6074" s="1"/>
      <c r="B6074" s="1"/>
      <c r="C6074" s="1"/>
      <c r="D6074" s="3"/>
      <c r="J6074" s="4"/>
      <c r="L6074" s="2"/>
    </row>
    <row r="6075" spans="1:12" x14ac:dyDescent="0.35">
      <c r="A6075" s="1"/>
      <c r="B6075" s="1"/>
      <c r="C6075" s="1"/>
      <c r="D6075" s="3"/>
      <c r="J6075" s="4"/>
      <c r="L6075" s="2"/>
    </row>
    <row r="6076" spans="1:12" x14ac:dyDescent="0.35">
      <c r="A6076" s="1"/>
      <c r="B6076" s="1"/>
      <c r="C6076" s="1"/>
      <c r="D6076" s="3"/>
      <c r="J6076" s="4"/>
      <c r="L6076" s="2"/>
    </row>
    <row r="6077" spans="1:12" x14ac:dyDescent="0.35">
      <c r="A6077" s="1"/>
      <c r="B6077" s="1"/>
      <c r="C6077" s="1"/>
      <c r="D6077" s="3"/>
      <c r="J6077" s="4"/>
      <c r="L6077" s="2"/>
    </row>
    <row r="6078" spans="1:12" x14ac:dyDescent="0.35">
      <c r="A6078" s="1"/>
      <c r="B6078" s="1"/>
      <c r="C6078" s="1"/>
      <c r="D6078" s="3"/>
      <c r="J6078" s="4"/>
      <c r="L6078" s="2"/>
    </row>
    <row r="6079" spans="1:12" x14ac:dyDescent="0.35">
      <c r="A6079" s="1"/>
      <c r="B6079" s="1"/>
      <c r="C6079" s="1"/>
      <c r="D6079" s="3"/>
      <c r="J6079" s="4"/>
      <c r="L6079" s="2"/>
    </row>
    <row r="6080" spans="1:12" x14ac:dyDescent="0.35">
      <c r="A6080" s="1"/>
      <c r="B6080" s="1"/>
      <c r="C6080" s="1"/>
      <c r="D6080" s="3"/>
      <c r="J6080" s="4"/>
      <c r="L6080" s="2"/>
    </row>
    <row r="6081" spans="1:12" x14ac:dyDescent="0.35">
      <c r="A6081" s="1"/>
      <c r="B6081" s="1"/>
      <c r="C6081" s="1"/>
      <c r="D6081" s="3"/>
      <c r="J6081" s="4"/>
      <c r="L6081" s="2"/>
    </row>
    <row r="6082" spans="1:12" x14ac:dyDescent="0.35">
      <c r="A6082" s="1"/>
      <c r="B6082" s="1"/>
      <c r="C6082" s="1"/>
      <c r="D6082" s="3"/>
      <c r="J6082" s="4"/>
      <c r="L6082" s="2"/>
    </row>
    <row r="6083" spans="1:12" x14ac:dyDescent="0.35">
      <c r="A6083" s="1"/>
      <c r="B6083" s="1"/>
      <c r="C6083" s="1"/>
      <c r="D6083" s="3"/>
      <c r="J6083" s="4"/>
      <c r="L6083" s="2"/>
    </row>
    <row r="6084" spans="1:12" x14ac:dyDescent="0.35">
      <c r="A6084" s="1"/>
      <c r="B6084" s="1"/>
      <c r="C6084" s="1"/>
      <c r="D6084" s="3"/>
      <c r="J6084" s="4"/>
      <c r="L6084" s="2"/>
    </row>
    <row r="6085" spans="1:12" x14ac:dyDescent="0.35">
      <c r="A6085" s="1"/>
      <c r="B6085" s="1"/>
      <c r="C6085" s="1"/>
      <c r="D6085" s="3"/>
      <c r="J6085" s="4"/>
      <c r="L6085" s="2"/>
    </row>
    <row r="6086" spans="1:12" x14ac:dyDescent="0.35">
      <c r="A6086" s="1"/>
      <c r="B6086" s="1"/>
      <c r="C6086" s="1"/>
      <c r="D6086" s="3"/>
      <c r="J6086" s="4"/>
      <c r="L6086" s="2"/>
    </row>
    <row r="6087" spans="1:12" x14ac:dyDescent="0.35">
      <c r="A6087" s="1"/>
      <c r="B6087" s="1"/>
      <c r="C6087" s="1"/>
      <c r="D6087" s="3"/>
      <c r="J6087" s="4"/>
      <c r="L6087" s="2"/>
    </row>
    <row r="6088" spans="1:12" x14ac:dyDescent="0.35">
      <c r="A6088" s="1"/>
      <c r="B6088" s="1"/>
      <c r="C6088" s="1"/>
      <c r="D6088" s="3"/>
      <c r="J6088" s="4"/>
      <c r="L6088" s="2"/>
    </row>
    <row r="6089" spans="1:12" x14ac:dyDescent="0.35">
      <c r="A6089" s="1"/>
      <c r="B6089" s="1"/>
      <c r="C6089" s="1"/>
      <c r="D6089" s="3"/>
      <c r="J6089" s="4"/>
      <c r="L6089" s="2"/>
    </row>
    <row r="6090" spans="1:12" x14ac:dyDescent="0.35">
      <c r="A6090" s="1"/>
      <c r="B6090" s="1"/>
      <c r="C6090" s="1"/>
      <c r="D6090" s="3"/>
      <c r="J6090" s="4"/>
      <c r="L6090" s="2"/>
    </row>
    <row r="6091" spans="1:12" x14ac:dyDescent="0.35">
      <c r="A6091" s="1"/>
      <c r="B6091" s="1"/>
      <c r="C6091" s="1"/>
      <c r="D6091" s="3"/>
      <c r="J6091" s="4"/>
      <c r="L6091" s="2"/>
    </row>
    <row r="6092" spans="1:12" x14ac:dyDescent="0.35">
      <c r="A6092" s="1"/>
      <c r="B6092" s="1"/>
      <c r="C6092" s="1"/>
      <c r="D6092" s="3"/>
      <c r="J6092" s="4"/>
      <c r="L6092" s="2"/>
    </row>
    <row r="6093" spans="1:12" x14ac:dyDescent="0.35">
      <c r="A6093" s="1"/>
      <c r="B6093" s="1"/>
      <c r="C6093" s="1"/>
      <c r="D6093" s="3"/>
      <c r="J6093" s="4"/>
      <c r="L6093" s="2"/>
    </row>
    <row r="6094" spans="1:12" x14ac:dyDescent="0.35">
      <c r="A6094" s="1"/>
      <c r="B6094" s="1"/>
      <c r="C6094" s="1"/>
      <c r="D6094" s="3"/>
      <c r="J6094" s="4"/>
      <c r="L6094" s="2"/>
    </row>
    <row r="6095" spans="1:12" x14ac:dyDescent="0.35">
      <c r="A6095" s="1"/>
      <c r="B6095" s="1"/>
      <c r="C6095" s="1"/>
      <c r="D6095" s="3"/>
      <c r="J6095" s="4"/>
      <c r="L6095" s="2"/>
    </row>
    <row r="6096" spans="1:12" x14ac:dyDescent="0.35">
      <c r="A6096" s="1"/>
      <c r="B6096" s="1"/>
      <c r="C6096" s="1"/>
      <c r="D6096" s="3"/>
      <c r="J6096" s="4"/>
      <c r="L6096" s="2"/>
    </row>
    <row r="6097" spans="1:12" x14ac:dyDescent="0.35">
      <c r="A6097" s="1"/>
      <c r="B6097" s="1"/>
      <c r="C6097" s="1"/>
      <c r="D6097" s="3"/>
      <c r="J6097" s="4"/>
      <c r="L6097" s="2"/>
    </row>
    <row r="6098" spans="1:12" x14ac:dyDescent="0.35">
      <c r="A6098" s="1"/>
      <c r="B6098" s="1"/>
      <c r="C6098" s="1"/>
      <c r="D6098" s="3"/>
      <c r="J6098" s="4"/>
      <c r="L6098" s="2"/>
    </row>
    <row r="6099" spans="1:12" x14ac:dyDescent="0.35">
      <c r="A6099" s="1"/>
      <c r="B6099" s="1"/>
      <c r="C6099" s="1"/>
      <c r="D6099" s="3"/>
      <c r="J6099" s="4"/>
      <c r="L6099" s="2"/>
    </row>
    <row r="6100" spans="1:12" x14ac:dyDescent="0.35">
      <c r="A6100" s="1"/>
      <c r="B6100" s="1"/>
      <c r="C6100" s="1"/>
      <c r="D6100" s="3"/>
      <c r="J6100" s="4"/>
      <c r="L6100" s="2"/>
    </row>
    <row r="6101" spans="1:12" x14ac:dyDescent="0.35">
      <c r="A6101" s="1"/>
      <c r="B6101" s="1"/>
      <c r="C6101" s="1"/>
      <c r="D6101" s="3"/>
      <c r="J6101" s="4"/>
      <c r="L6101" s="2"/>
    </row>
    <row r="6102" spans="1:12" x14ac:dyDescent="0.35">
      <c r="A6102" s="1"/>
      <c r="B6102" s="1"/>
      <c r="C6102" s="1"/>
      <c r="D6102" s="3"/>
      <c r="J6102" s="4"/>
      <c r="L6102" s="2"/>
    </row>
    <row r="6103" spans="1:12" x14ac:dyDescent="0.35">
      <c r="A6103" s="1"/>
      <c r="B6103" s="1"/>
      <c r="C6103" s="1"/>
      <c r="D6103" s="3"/>
      <c r="J6103" s="4"/>
      <c r="L6103" s="2"/>
    </row>
    <row r="6104" spans="1:12" x14ac:dyDescent="0.35">
      <c r="A6104" s="1"/>
      <c r="B6104" s="1"/>
      <c r="C6104" s="1"/>
      <c r="D6104" s="3"/>
      <c r="J6104" s="4"/>
      <c r="L6104" s="2"/>
    </row>
    <row r="6105" spans="1:12" x14ac:dyDescent="0.35">
      <c r="A6105" s="1"/>
      <c r="B6105" s="1"/>
      <c r="C6105" s="1"/>
      <c r="D6105" s="3"/>
      <c r="J6105" s="4"/>
      <c r="L6105" s="2"/>
    </row>
    <row r="6106" spans="1:12" x14ac:dyDescent="0.35">
      <c r="A6106" s="1"/>
      <c r="B6106" s="1"/>
      <c r="C6106" s="1"/>
      <c r="D6106" s="3"/>
      <c r="J6106" s="4"/>
      <c r="L6106" s="2"/>
    </row>
    <row r="6107" spans="1:12" x14ac:dyDescent="0.35">
      <c r="A6107" s="1"/>
      <c r="B6107" s="1"/>
      <c r="C6107" s="1"/>
      <c r="D6107" s="3"/>
      <c r="J6107" s="4"/>
      <c r="L6107" s="2"/>
    </row>
    <row r="6108" spans="1:12" x14ac:dyDescent="0.35">
      <c r="A6108" s="1"/>
      <c r="B6108" s="1"/>
      <c r="C6108" s="1"/>
      <c r="D6108" s="3"/>
      <c r="J6108" s="4"/>
      <c r="L6108" s="2"/>
    </row>
    <row r="6109" spans="1:12" x14ac:dyDescent="0.35">
      <c r="A6109" s="1"/>
      <c r="B6109" s="1"/>
      <c r="C6109" s="1"/>
      <c r="D6109" s="3"/>
      <c r="J6109" s="4"/>
      <c r="L6109" s="2"/>
    </row>
    <row r="6110" spans="1:12" x14ac:dyDescent="0.35">
      <c r="A6110" s="1"/>
      <c r="B6110" s="1"/>
      <c r="C6110" s="1"/>
      <c r="D6110" s="3"/>
      <c r="J6110" s="4"/>
      <c r="L6110" s="2"/>
    </row>
    <row r="6111" spans="1:12" x14ac:dyDescent="0.35">
      <c r="A6111" s="1"/>
      <c r="B6111" s="1"/>
      <c r="C6111" s="1"/>
      <c r="D6111" s="3"/>
      <c r="J6111" s="4"/>
      <c r="L6111" s="2"/>
    </row>
    <row r="6112" spans="1:12" x14ac:dyDescent="0.35">
      <c r="A6112" s="1"/>
      <c r="B6112" s="1"/>
      <c r="C6112" s="1"/>
      <c r="D6112" s="3"/>
      <c r="J6112" s="4"/>
      <c r="L6112" s="2"/>
    </row>
    <row r="6113" spans="1:12" x14ac:dyDescent="0.35">
      <c r="A6113" s="1"/>
      <c r="B6113" s="1"/>
      <c r="C6113" s="1"/>
      <c r="D6113" s="3"/>
      <c r="J6113" s="4"/>
      <c r="L6113" s="2"/>
    </row>
    <row r="6114" spans="1:12" x14ac:dyDescent="0.35">
      <c r="A6114" s="1"/>
      <c r="B6114" s="1"/>
      <c r="C6114" s="1"/>
      <c r="D6114" s="3"/>
      <c r="J6114" s="4"/>
      <c r="L6114" s="2"/>
    </row>
    <row r="6115" spans="1:12" x14ac:dyDescent="0.35">
      <c r="A6115" s="1"/>
      <c r="B6115" s="1"/>
      <c r="C6115" s="1"/>
      <c r="D6115" s="3"/>
      <c r="J6115" s="4"/>
      <c r="L6115" s="2"/>
    </row>
    <row r="6116" spans="1:12" x14ac:dyDescent="0.35">
      <c r="A6116" s="1"/>
      <c r="B6116" s="1"/>
      <c r="C6116" s="1"/>
      <c r="D6116" s="3"/>
      <c r="J6116" s="4"/>
      <c r="L6116" s="2"/>
    </row>
    <row r="6117" spans="1:12" x14ac:dyDescent="0.35">
      <c r="A6117" s="1"/>
      <c r="B6117" s="1"/>
      <c r="C6117" s="1"/>
      <c r="D6117" s="3"/>
      <c r="J6117" s="4"/>
      <c r="L6117" s="2"/>
    </row>
    <row r="6118" spans="1:12" x14ac:dyDescent="0.35">
      <c r="A6118" s="1"/>
      <c r="B6118" s="1"/>
      <c r="C6118" s="1"/>
      <c r="D6118" s="3"/>
      <c r="J6118" s="4"/>
      <c r="L6118" s="2"/>
    </row>
    <row r="6119" spans="1:12" x14ac:dyDescent="0.35">
      <c r="A6119" s="1"/>
      <c r="B6119" s="1"/>
      <c r="C6119" s="1"/>
      <c r="D6119" s="3"/>
      <c r="J6119" s="4"/>
      <c r="L6119" s="2"/>
    </row>
    <row r="6120" spans="1:12" x14ac:dyDescent="0.35">
      <c r="A6120" s="1"/>
      <c r="B6120" s="1"/>
      <c r="C6120" s="1"/>
      <c r="D6120" s="3"/>
      <c r="J6120" s="4"/>
      <c r="L6120" s="2"/>
    </row>
    <row r="6121" spans="1:12" x14ac:dyDescent="0.35">
      <c r="A6121" s="1"/>
      <c r="B6121" s="1"/>
      <c r="C6121" s="1"/>
      <c r="D6121" s="3"/>
      <c r="J6121" s="4"/>
      <c r="L6121" s="2"/>
    </row>
    <row r="6122" spans="1:12" x14ac:dyDescent="0.35">
      <c r="A6122" s="1"/>
      <c r="B6122" s="1"/>
      <c r="C6122" s="1"/>
      <c r="D6122" s="3"/>
      <c r="J6122" s="4"/>
      <c r="L6122" s="2"/>
    </row>
    <row r="6123" spans="1:12" x14ac:dyDescent="0.35">
      <c r="A6123" s="1"/>
      <c r="B6123" s="1"/>
      <c r="C6123" s="1"/>
      <c r="D6123" s="3"/>
      <c r="J6123" s="4"/>
      <c r="L6123" s="2"/>
    </row>
    <row r="6124" spans="1:12" x14ac:dyDescent="0.35">
      <c r="A6124" s="1"/>
      <c r="B6124" s="1"/>
      <c r="C6124" s="1"/>
      <c r="D6124" s="3"/>
      <c r="J6124" s="4"/>
      <c r="L6124" s="2"/>
    </row>
    <row r="6125" spans="1:12" x14ac:dyDescent="0.35">
      <c r="A6125" s="1"/>
      <c r="B6125" s="1"/>
      <c r="C6125" s="1"/>
      <c r="D6125" s="3"/>
      <c r="J6125" s="4"/>
      <c r="L6125" s="2"/>
    </row>
    <row r="6126" spans="1:12" x14ac:dyDescent="0.35">
      <c r="A6126" s="1"/>
      <c r="B6126" s="1"/>
      <c r="C6126" s="1"/>
      <c r="D6126" s="3"/>
      <c r="J6126" s="4"/>
      <c r="L6126" s="2"/>
    </row>
    <row r="6127" spans="1:12" x14ac:dyDescent="0.35">
      <c r="A6127" s="1"/>
      <c r="B6127" s="1"/>
      <c r="C6127" s="1"/>
      <c r="D6127" s="3"/>
      <c r="J6127" s="4"/>
      <c r="L6127" s="2"/>
    </row>
    <row r="6128" spans="1:12" x14ac:dyDescent="0.35">
      <c r="A6128" s="1"/>
      <c r="B6128" s="1"/>
      <c r="C6128" s="1"/>
      <c r="D6128" s="3"/>
      <c r="J6128" s="4"/>
      <c r="L6128" s="2"/>
    </row>
    <row r="6129" spans="1:12" x14ac:dyDescent="0.35">
      <c r="A6129" s="1"/>
      <c r="B6129" s="1"/>
      <c r="C6129" s="1"/>
      <c r="D6129" s="3"/>
      <c r="J6129" s="4"/>
      <c r="L6129" s="2"/>
    </row>
    <row r="6130" spans="1:12" x14ac:dyDescent="0.35">
      <c r="A6130" s="1"/>
      <c r="B6130" s="1"/>
      <c r="C6130" s="1"/>
      <c r="D6130" s="3"/>
      <c r="J6130" s="4"/>
      <c r="L6130" s="2"/>
    </row>
    <row r="6131" spans="1:12" x14ac:dyDescent="0.35">
      <c r="A6131" s="1"/>
      <c r="B6131" s="1"/>
      <c r="C6131" s="1"/>
      <c r="D6131" s="3"/>
      <c r="J6131" s="4"/>
      <c r="L6131" s="2"/>
    </row>
    <row r="6132" spans="1:12" x14ac:dyDescent="0.35">
      <c r="A6132" s="1"/>
      <c r="B6132" s="1"/>
      <c r="C6132" s="1"/>
      <c r="D6132" s="3"/>
      <c r="J6132" s="4"/>
      <c r="L6132" s="2"/>
    </row>
    <row r="6133" spans="1:12" x14ac:dyDescent="0.35">
      <c r="A6133" s="1"/>
      <c r="B6133" s="1"/>
      <c r="C6133" s="1"/>
      <c r="D6133" s="3"/>
      <c r="J6133" s="4"/>
      <c r="L6133" s="2"/>
    </row>
    <row r="6134" spans="1:12" x14ac:dyDescent="0.35">
      <c r="A6134" s="1"/>
      <c r="B6134" s="1"/>
      <c r="C6134" s="1"/>
      <c r="D6134" s="3"/>
      <c r="J6134" s="4"/>
      <c r="L6134" s="2"/>
    </row>
    <row r="6135" spans="1:12" x14ac:dyDescent="0.35">
      <c r="A6135" s="1"/>
      <c r="B6135" s="1"/>
      <c r="C6135" s="1"/>
      <c r="D6135" s="3"/>
      <c r="J6135" s="4"/>
      <c r="L6135" s="2"/>
    </row>
    <row r="6136" spans="1:12" x14ac:dyDescent="0.35">
      <c r="A6136" s="1"/>
      <c r="B6136" s="1"/>
      <c r="C6136" s="1"/>
      <c r="D6136" s="3"/>
      <c r="J6136" s="4"/>
      <c r="L6136" s="2"/>
    </row>
    <row r="6137" spans="1:12" x14ac:dyDescent="0.35">
      <c r="A6137" s="1"/>
      <c r="B6137" s="1"/>
      <c r="C6137" s="1"/>
      <c r="D6137" s="3"/>
      <c r="J6137" s="4"/>
      <c r="L6137" s="2"/>
    </row>
    <row r="6138" spans="1:12" x14ac:dyDescent="0.35">
      <c r="A6138" s="1"/>
      <c r="B6138" s="1"/>
      <c r="C6138" s="1"/>
      <c r="D6138" s="3"/>
      <c r="J6138" s="4"/>
      <c r="L6138" s="2"/>
    </row>
    <row r="6139" spans="1:12" x14ac:dyDescent="0.35">
      <c r="A6139" s="1"/>
      <c r="B6139" s="1"/>
      <c r="C6139" s="1"/>
      <c r="D6139" s="3"/>
      <c r="J6139" s="4"/>
      <c r="L6139" s="2"/>
    </row>
    <row r="6140" spans="1:12" x14ac:dyDescent="0.35">
      <c r="A6140" s="1"/>
      <c r="B6140" s="1"/>
      <c r="C6140" s="1"/>
      <c r="D6140" s="3"/>
      <c r="J6140" s="4"/>
      <c r="L6140" s="2"/>
    </row>
    <row r="6141" spans="1:12" x14ac:dyDescent="0.35">
      <c r="A6141" s="1"/>
      <c r="B6141" s="1"/>
      <c r="C6141" s="1"/>
      <c r="D6141" s="3"/>
      <c r="J6141" s="4"/>
      <c r="L6141" s="2"/>
    </row>
    <row r="6142" spans="1:12" x14ac:dyDescent="0.35">
      <c r="A6142" s="1"/>
      <c r="B6142" s="1"/>
      <c r="C6142" s="1"/>
      <c r="D6142" s="3"/>
      <c r="J6142" s="4"/>
      <c r="L6142" s="2"/>
    </row>
    <row r="6143" spans="1:12" x14ac:dyDescent="0.35">
      <c r="A6143" s="1"/>
      <c r="B6143" s="1"/>
      <c r="C6143" s="1"/>
      <c r="D6143" s="3"/>
      <c r="J6143" s="4"/>
      <c r="L6143" s="2"/>
    </row>
    <row r="6144" spans="1:12" x14ac:dyDescent="0.35">
      <c r="A6144" s="1"/>
      <c r="B6144" s="1"/>
      <c r="C6144" s="1"/>
      <c r="D6144" s="3"/>
      <c r="J6144" s="4"/>
      <c r="L6144" s="2"/>
    </row>
    <row r="6145" spans="1:12" x14ac:dyDescent="0.35">
      <c r="A6145" s="1"/>
      <c r="B6145" s="1"/>
      <c r="C6145" s="1"/>
      <c r="D6145" s="3"/>
      <c r="J6145" s="4"/>
      <c r="L6145" s="2"/>
    </row>
    <row r="6146" spans="1:12" x14ac:dyDescent="0.35">
      <c r="A6146" s="1"/>
      <c r="B6146" s="1"/>
      <c r="C6146" s="1"/>
      <c r="D6146" s="3"/>
      <c r="J6146" s="4"/>
      <c r="L6146" s="2"/>
    </row>
    <row r="6147" spans="1:12" x14ac:dyDescent="0.35">
      <c r="A6147" s="1"/>
      <c r="B6147" s="1"/>
      <c r="C6147" s="1"/>
      <c r="D6147" s="3"/>
      <c r="J6147" s="4"/>
      <c r="L6147" s="2"/>
    </row>
    <row r="6148" spans="1:12" x14ac:dyDescent="0.35">
      <c r="A6148" s="1"/>
      <c r="B6148" s="1"/>
      <c r="C6148" s="1"/>
      <c r="D6148" s="3"/>
      <c r="J6148" s="4"/>
      <c r="L6148" s="2"/>
    </row>
    <row r="6149" spans="1:12" x14ac:dyDescent="0.35">
      <c r="A6149" s="1"/>
      <c r="B6149" s="1"/>
      <c r="C6149" s="1"/>
      <c r="D6149" s="3"/>
      <c r="J6149" s="4"/>
      <c r="L6149" s="2"/>
    </row>
    <row r="6150" spans="1:12" x14ac:dyDescent="0.35">
      <c r="A6150" s="1"/>
      <c r="B6150" s="1"/>
      <c r="C6150" s="1"/>
      <c r="D6150" s="3"/>
      <c r="J6150" s="4"/>
      <c r="L6150" s="2"/>
    </row>
    <row r="6151" spans="1:12" x14ac:dyDescent="0.35">
      <c r="A6151" s="1"/>
      <c r="B6151" s="1"/>
      <c r="C6151" s="1"/>
      <c r="D6151" s="3"/>
      <c r="J6151" s="4"/>
      <c r="L6151" s="2"/>
    </row>
    <row r="6152" spans="1:12" x14ac:dyDescent="0.35">
      <c r="A6152" s="1"/>
      <c r="B6152" s="1"/>
      <c r="C6152" s="1"/>
      <c r="D6152" s="3"/>
      <c r="J6152" s="4"/>
      <c r="L6152" s="2"/>
    </row>
    <row r="6153" spans="1:12" x14ac:dyDescent="0.35">
      <c r="A6153" s="1"/>
      <c r="B6153" s="1"/>
      <c r="C6153" s="1"/>
      <c r="D6153" s="3"/>
      <c r="J6153" s="4"/>
      <c r="L6153" s="2"/>
    </row>
    <row r="6154" spans="1:12" x14ac:dyDescent="0.35">
      <c r="A6154" s="1"/>
      <c r="B6154" s="1"/>
      <c r="C6154" s="1"/>
      <c r="D6154" s="3"/>
      <c r="J6154" s="4"/>
      <c r="L6154" s="2"/>
    </row>
    <row r="6155" spans="1:12" x14ac:dyDescent="0.35">
      <c r="A6155" s="1"/>
      <c r="B6155" s="1"/>
      <c r="C6155" s="1"/>
      <c r="D6155" s="3"/>
      <c r="J6155" s="4"/>
      <c r="L6155" s="2"/>
    </row>
    <row r="6156" spans="1:12" x14ac:dyDescent="0.35">
      <c r="A6156" s="1"/>
      <c r="B6156" s="1"/>
      <c r="C6156" s="1"/>
      <c r="D6156" s="3"/>
      <c r="J6156" s="4"/>
      <c r="L6156" s="2"/>
    </row>
    <row r="6157" spans="1:12" x14ac:dyDescent="0.35">
      <c r="A6157" s="1"/>
      <c r="B6157" s="1"/>
      <c r="C6157" s="1"/>
      <c r="D6157" s="3"/>
      <c r="J6157" s="4"/>
      <c r="L6157" s="2"/>
    </row>
    <row r="6158" spans="1:12" x14ac:dyDescent="0.35">
      <c r="A6158" s="1"/>
      <c r="B6158" s="1"/>
      <c r="C6158" s="1"/>
      <c r="D6158" s="3"/>
      <c r="J6158" s="4"/>
      <c r="L6158" s="2"/>
    </row>
    <row r="6159" spans="1:12" x14ac:dyDescent="0.35">
      <c r="A6159" s="1"/>
      <c r="B6159" s="1"/>
      <c r="C6159" s="1"/>
      <c r="D6159" s="3"/>
      <c r="J6159" s="4"/>
      <c r="L6159" s="2"/>
    </row>
    <row r="6160" spans="1:12" x14ac:dyDescent="0.35">
      <c r="A6160" s="1"/>
      <c r="B6160" s="1"/>
      <c r="C6160" s="1"/>
      <c r="D6160" s="3"/>
      <c r="J6160" s="4"/>
      <c r="L6160" s="2"/>
    </row>
    <row r="6161" spans="1:12" x14ac:dyDescent="0.35">
      <c r="A6161" s="1"/>
      <c r="B6161" s="1"/>
      <c r="C6161" s="1"/>
      <c r="D6161" s="3"/>
      <c r="J6161" s="4"/>
      <c r="L6161" s="2"/>
    </row>
    <row r="6162" spans="1:12" x14ac:dyDescent="0.35">
      <c r="A6162" s="1"/>
      <c r="B6162" s="1"/>
      <c r="C6162" s="1"/>
      <c r="D6162" s="3"/>
      <c r="J6162" s="4"/>
      <c r="L6162" s="2"/>
    </row>
    <row r="6163" spans="1:12" x14ac:dyDescent="0.35">
      <c r="A6163" s="1"/>
      <c r="B6163" s="1"/>
      <c r="C6163" s="1"/>
      <c r="D6163" s="3"/>
      <c r="J6163" s="4"/>
      <c r="L6163" s="2"/>
    </row>
    <row r="6164" spans="1:12" x14ac:dyDescent="0.35">
      <c r="A6164" s="1"/>
      <c r="B6164" s="1"/>
      <c r="C6164" s="1"/>
      <c r="D6164" s="3"/>
      <c r="J6164" s="4"/>
      <c r="L6164" s="2"/>
    </row>
    <row r="6165" spans="1:12" x14ac:dyDescent="0.35">
      <c r="A6165" s="1"/>
      <c r="B6165" s="1"/>
      <c r="C6165" s="1"/>
      <c r="D6165" s="3"/>
      <c r="J6165" s="4"/>
      <c r="L6165" s="2"/>
    </row>
    <row r="6166" spans="1:12" x14ac:dyDescent="0.35">
      <c r="A6166" s="1"/>
      <c r="B6166" s="1"/>
      <c r="C6166" s="1"/>
      <c r="D6166" s="3"/>
      <c r="J6166" s="4"/>
      <c r="L6166" s="2"/>
    </row>
    <row r="6167" spans="1:12" x14ac:dyDescent="0.35">
      <c r="A6167" s="1"/>
      <c r="B6167" s="1"/>
      <c r="C6167" s="1"/>
      <c r="D6167" s="3"/>
      <c r="J6167" s="4"/>
      <c r="L6167" s="2"/>
    </row>
    <row r="6168" spans="1:12" x14ac:dyDescent="0.35">
      <c r="A6168" s="1"/>
      <c r="B6168" s="1"/>
      <c r="C6168" s="1"/>
      <c r="D6168" s="3"/>
      <c r="J6168" s="4"/>
      <c r="L6168" s="2"/>
    </row>
    <row r="6169" spans="1:12" x14ac:dyDescent="0.35">
      <c r="A6169" s="1"/>
      <c r="B6169" s="1"/>
      <c r="C6169" s="1"/>
      <c r="D6169" s="3"/>
      <c r="J6169" s="4"/>
      <c r="L6169" s="2"/>
    </row>
    <row r="6170" spans="1:12" x14ac:dyDescent="0.35">
      <c r="A6170" s="1"/>
      <c r="B6170" s="1"/>
      <c r="C6170" s="1"/>
      <c r="D6170" s="3"/>
      <c r="J6170" s="4"/>
      <c r="L6170" s="2"/>
    </row>
    <row r="6171" spans="1:12" x14ac:dyDescent="0.35">
      <c r="A6171" s="1"/>
      <c r="B6171" s="1"/>
      <c r="C6171" s="1"/>
      <c r="D6171" s="3"/>
      <c r="J6171" s="4"/>
      <c r="L6171" s="2"/>
    </row>
    <row r="6172" spans="1:12" x14ac:dyDescent="0.35">
      <c r="A6172" s="1"/>
      <c r="B6172" s="1"/>
      <c r="C6172" s="1"/>
      <c r="D6172" s="3"/>
      <c r="J6172" s="4"/>
      <c r="L6172" s="2"/>
    </row>
    <row r="6173" spans="1:12" x14ac:dyDescent="0.35">
      <c r="A6173" s="1"/>
      <c r="B6173" s="1"/>
      <c r="C6173" s="1"/>
      <c r="D6173" s="3"/>
      <c r="J6173" s="4"/>
      <c r="L6173" s="2"/>
    </row>
    <row r="6174" spans="1:12" x14ac:dyDescent="0.35">
      <c r="A6174" s="1"/>
      <c r="B6174" s="1"/>
      <c r="C6174" s="1"/>
      <c r="D6174" s="3"/>
      <c r="J6174" s="4"/>
      <c r="L6174" s="2"/>
    </row>
    <row r="6175" spans="1:12" x14ac:dyDescent="0.35">
      <c r="A6175" s="1"/>
      <c r="B6175" s="1"/>
      <c r="C6175" s="1"/>
      <c r="D6175" s="3"/>
      <c r="J6175" s="4"/>
      <c r="L6175" s="2"/>
    </row>
    <row r="6176" spans="1:12" x14ac:dyDescent="0.35">
      <c r="A6176" s="1"/>
      <c r="B6176" s="1"/>
      <c r="C6176" s="1"/>
      <c r="D6176" s="3"/>
      <c r="J6176" s="4"/>
      <c r="L6176" s="2"/>
    </row>
    <row r="6177" spans="1:12" x14ac:dyDescent="0.35">
      <c r="A6177" s="1"/>
      <c r="B6177" s="1"/>
      <c r="C6177" s="1"/>
      <c r="D6177" s="3"/>
      <c r="J6177" s="4"/>
      <c r="L6177" s="2"/>
    </row>
    <row r="6178" spans="1:12" x14ac:dyDescent="0.35">
      <c r="A6178" s="1"/>
      <c r="B6178" s="1"/>
      <c r="C6178" s="1"/>
      <c r="D6178" s="3"/>
      <c r="J6178" s="4"/>
      <c r="L6178" s="2"/>
    </row>
    <row r="6179" spans="1:12" x14ac:dyDescent="0.35">
      <c r="A6179" s="1"/>
      <c r="B6179" s="1"/>
      <c r="C6179" s="1"/>
      <c r="D6179" s="3"/>
      <c r="J6179" s="4"/>
      <c r="L6179" s="2"/>
    </row>
    <row r="6180" spans="1:12" x14ac:dyDescent="0.35">
      <c r="A6180" s="1"/>
      <c r="B6180" s="1"/>
      <c r="C6180" s="1"/>
      <c r="D6180" s="3"/>
      <c r="J6180" s="4"/>
      <c r="L6180" s="2"/>
    </row>
    <row r="6181" spans="1:12" x14ac:dyDescent="0.35">
      <c r="A6181" s="1"/>
      <c r="B6181" s="1"/>
      <c r="C6181" s="1"/>
      <c r="D6181" s="3"/>
      <c r="J6181" s="4"/>
      <c r="L6181" s="2"/>
    </row>
    <row r="6182" spans="1:12" x14ac:dyDescent="0.35">
      <c r="A6182" s="1"/>
      <c r="B6182" s="1"/>
      <c r="C6182" s="1"/>
      <c r="D6182" s="3"/>
      <c r="J6182" s="4"/>
      <c r="L6182" s="2"/>
    </row>
    <row r="6183" spans="1:12" x14ac:dyDescent="0.35">
      <c r="A6183" s="1"/>
      <c r="B6183" s="1"/>
      <c r="C6183" s="1"/>
      <c r="D6183" s="3"/>
      <c r="J6183" s="4"/>
      <c r="L6183" s="2"/>
    </row>
    <row r="6184" spans="1:12" x14ac:dyDescent="0.35">
      <c r="A6184" s="1"/>
      <c r="B6184" s="1"/>
      <c r="C6184" s="1"/>
      <c r="D6184" s="3"/>
      <c r="J6184" s="4"/>
      <c r="L6184" s="2"/>
    </row>
    <row r="6185" spans="1:12" x14ac:dyDescent="0.35">
      <c r="A6185" s="1"/>
      <c r="B6185" s="1"/>
      <c r="C6185" s="1"/>
      <c r="D6185" s="3"/>
      <c r="J6185" s="4"/>
      <c r="L6185" s="2"/>
    </row>
    <row r="6186" spans="1:12" x14ac:dyDescent="0.35">
      <c r="A6186" s="1"/>
      <c r="B6186" s="1"/>
      <c r="C6186" s="1"/>
      <c r="D6186" s="3"/>
      <c r="J6186" s="4"/>
      <c r="L6186" s="2"/>
    </row>
    <row r="6187" spans="1:12" x14ac:dyDescent="0.35">
      <c r="A6187" s="1"/>
      <c r="B6187" s="1"/>
      <c r="C6187" s="1"/>
      <c r="D6187" s="3"/>
      <c r="J6187" s="4"/>
      <c r="L6187" s="2"/>
    </row>
    <row r="6188" spans="1:12" x14ac:dyDescent="0.35">
      <c r="A6188" s="1"/>
      <c r="B6188" s="1"/>
      <c r="C6188" s="1"/>
      <c r="D6188" s="3"/>
      <c r="J6188" s="4"/>
      <c r="L6188" s="2"/>
    </row>
    <row r="6189" spans="1:12" x14ac:dyDescent="0.35">
      <c r="A6189" s="1"/>
      <c r="B6189" s="1"/>
      <c r="C6189" s="1"/>
      <c r="D6189" s="3"/>
      <c r="J6189" s="4"/>
      <c r="L6189" s="2"/>
    </row>
    <row r="6190" spans="1:12" x14ac:dyDescent="0.35">
      <c r="A6190" s="1"/>
      <c r="B6190" s="1"/>
      <c r="C6190" s="1"/>
      <c r="D6190" s="3"/>
      <c r="J6190" s="4"/>
      <c r="L6190" s="2"/>
    </row>
    <row r="6191" spans="1:12" x14ac:dyDescent="0.35">
      <c r="A6191" s="1"/>
      <c r="B6191" s="1"/>
      <c r="C6191" s="1"/>
      <c r="D6191" s="3"/>
      <c r="J6191" s="4"/>
      <c r="L6191" s="2"/>
    </row>
    <row r="6192" spans="1:12" x14ac:dyDescent="0.35">
      <c r="A6192" s="1"/>
      <c r="B6192" s="1"/>
      <c r="C6192" s="1"/>
      <c r="D6192" s="3"/>
      <c r="J6192" s="4"/>
      <c r="L6192" s="2"/>
    </row>
    <row r="6193" spans="1:12" x14ac:dyDescent="0.35">
      <c r="A6193" s="1"/>
      <c r="B6193" s="1"/>
      <c r="C6193" s="1"/>
      <c r="D6193" s="3"/>
      <c r="J6193" s="4"/>
      <c r="L6193" s="2"/>
    </row>
    <row r="6194" spans="1:12" x14ac:dyDescent="0.35">
      <c r="A6194" s="1"/>
      <c r="B6194" s="1"/>
      <c r="C6194" s="1"/>
      <c r="D6194" s="3"/>
      <c r="J6194" s="4"/>
      <c r="L6194" s="2"/>
    </row>
    <row r="6195" spans="1:12" x14ac:dyDescent="0.35">
      <c r="A6195" s="1"/>
      <c r="B6195" s="1"/>
      <c r="C6195" s="1"/>
      <c r="D6195" s="3"/>
      <c r="J6195" s="4"/>
      <c r="L6195" s="2"/>
    </row>
    <row r="6196" spans="1:12" x14ac:dyDescent="0.35">
      <c r="A6196" s="1"/>
      <c r="B6196" s="1"/>
      <c r="C6196" s="1"/>
      <c r="D6196" s="3"/>
      <c r="J6196" s="4"/>
      <c r="L6196" s="2"/>
    </row>
    <row r="6197" spans="1:12" x14ac:dyDescent="0.35">
      <c r="A6197" s="1"/>
      <c r="B6197" s="1"/>
      <c r="C6197" s="1"/>
      <c r="D6197" s="3"/>
      <c r="J6197" s="4"/>
      <c r="L6197" s="2"/>
    </row>
    <row r="6198" spans="1:12" x14ac:dyDescent="0.35">
      <c r="A6198" s="1"/>
      <c r="B6198" s="1"/>
      <c r="C6198" s="1"/>
      <c r="D6198" s="3"/>
      <c r="J6198" s="4"/>
      <c r="L6198" s="2"/>
    </row>
    <row r="6199" spans="1:12" x14ac:dyDescent="0.35">
      <c r="A6199" s="1"/>
      <c r="B6199" s="1"/>
      <c r="C6199" s="1"/>
      <c r="D6199" s="3"/>
      <c r="J6199" s="4"/>
      <c r="L6199" s="2"/>
    </row>
    <row r="6200" spans="1:12" x14ac:dyDescent="0.35">
      <c r="A6200" s="1"/>
      <c r="B6200" s="1"/>
      <c r="C6200" s="1"/>
      <c r="D6200" s="3"/>
      <c r="J6200" s="4"/>
      <c r="L6200" s="2"/>
    </row>
    <row r="6201" spans="1:12" x14ac:dyDescent="0.35">
      <c r="A6201" s="1"/>
      <c r="B6201" s="1"/>
      <c r="C6201" s="1"/>
      <c r="D6201" s="3"/>
      <c r="J6201" s="4"/>
      <c r="L6201" s="2"/>
    </row>
    <row r="6202" spans="1:12" x14ac:dyDescent="0.35">
      <c r="A6202" s="1"/>
      <c r="B6202" s="1"/>
      <c r="C6202" s="1"/>
      <c r="D6202" s="3"/>
      <c r="J6202" s="4"/>
      <c r="L6202" s="2"/>
    </row>
    <row r="6203" spans="1:12" x14ac:dyDescent="0.35">
      <c r="A6203" s="1"/>
      <c r="B6203" s="1"/>
      <c r="C6203" s="1"/>
      <c r="D6203" s="3"/>
      <c r="J6203" s="4"/>
      <c r="L6203" s="2"/>
    </row>
    <row r="6204" spans="1:12" x14ac:dyDescent="0.35">
      <c r="A6204" s="1"/>
      <c r="B6204" s="1"/>
      <c r="C6204" s="1"/>
      <c r="D6204" s="3"/>
      <c r="J6204" s="4"/>
      <c r="L6204" s="2"/>
    </row>
    <row r="6205" spans="1:12" x14ac:dyDescent="0.35">
      <c r="A6205" s="1"/>
      <c r="B6205" s="1"/>
      <c r="C6205" s="1"/>
      <c r="D6205" s="3"/>
      <c r="J6205" s="4"/>
      <c r="L6205" s="2"/>
    </row>
    <row r="6206" spans="1:12" x14ac:dyDescent="0.35">
      <c r="A6206" s="1"/>
      <c r="B6206" s="1"/>
      <c r="C6206" s="1"/>
      <c r="D6206" s="3"/>
      <c r="J6206" s="4"/>
      <c r="L6206" s="2"/>
    </row>
    <row r="6207" spans="1:12" x14ac:dyDescent="0.35">
      <c r="A6207" s="1"/>
      <c r="B6207" s="1"/>
      <c r="C6207" s="1"/>
      <c r="D6207" s="3"/>
      <c r="J6207" s="4"/>
      <c r="L6207" s="2"/>
    </row>
    <row r="6208" spans="1:12" x14ac:dyDescent="0.35">
      <c r="A6208" s="1"/>
      <c r="B6208" s="1"/>
      <c r="C6208" s="1"/>
      <c r="D6208" s="3"/>
      <c r="J6208" s="4"/>
      <c r="L6208" s="2"/>
    </row>
    <row r="6209" spans="1:12" x14ac:dyDescent="0.35">
      <c r="A6209" s="1"/>
      <c r="B6209" s="1"/>
      <c r="C6209" s="1"/>
      <c r="D6209" s="3"/>
      <c r="J6209" s="4"/>
      <c r="L6209" s="2"/>
    </row>
    <row r="6210" spans="1:12" x14ac:dyDescent="0.35">
      <c r="A6210" s="1"/>
      <c r="B6210" s="1"/>
      <c r="C6210" s="1"/>
      <c r="D6210" s="3"/>
      <c r="J6210" s="4"/>
      <c r="L6210" s="2"/>
    </row>
    <row r="6211" spans="1:12" x14ac:dyDescent="0.35">
      <c r="A6211" s="1"/>
      <c r="B6211" s="1"/>
      <c r="C6211" s="1"/>
      <c r="D6211" s="3"/>
      <c r="J6211" s="4"/>
      <c r="L6211" s="2"/>
    </row>
    <row r="6212" spans="1:12" x14ac:dyDescent="0.35">
      <c r="A6212" s="1"/>
      <c r="B6212" s="1"/>
      <c r="C6212" s="1"/>
      <c r="D6212" s="3"/>
      <c r="J6212" s="4"/>
      <c r="L6212" s="2"/>
    </row>
    <row r="6213" spans="1:12" x14ac:dyDescent="0.35">
      <c r="A6213" s="1"/>
      <c r="B6213" s="1"/>
      <c r="C6213" s="1"/>
      <c r="D6213" s="3"/>
      <c r="J6213" s="4"/>
      <c r="L6213" s="2"/>
    </row>
    <row r="6214" spans="1:12" x14ac:dyDescent="0.35">
      <c r="A6214" s="1"/>
      <c r="B6214" s="1"/>
      <c r="C6214" s="1"/>
      <c r="D6214" s="3"/>
      <c r="J6214" s="4"/>
      <c r="L6214" s="2"/>
    </row>
    <row r="6215" spans="1:12" x14ac:dyDescent="0.35">
      <c r="A6215" s="1"/>
      <c r="B6215" s="1"/>
      <c r="C6215" s="1"/>
      <c r="D6215" s="3"/>
      <c r="J6215" s="4"/>
      <c r="L6215" s="2"/>
    </row>
    <row r="6216" spans="1:12" x14ac:dyDescent="0.35">
      <c r="A6216" s="1"/>
      <c r="B6216" s="1"/>
      <c r="C6216" s="1"/>
      <c r="D6216" s="3"/>
      <c r="J6216" s="4"/>
      <c r="L6216" s="2"/>
    </row>
    <row r="6217" spans="1:12" x14ac:dyDescent="0.35">
      <c r="A6217" s="1"/>
      <c r="B6217" s="1"/>
      <c r="C6217" s="1"/>
      <c r="D6217" s="3"/>
      <c r="J6217" s="4"/>
      <c r="L6217" s="2"/>
    </row>
    <row r="6218" spans="1:12" x14ac:dyDescent="0.35">
      <c r="A6218" s="1"/>
      <c r="B6218" s="1"/>
      <c r="C6218" s="1"/>
      <c r="D6218" s="3"/>
      <c r="J6218" s="4"/>
      <c r="L6218" s="2"/>
    </row>
    <row r="6219" spans="1:12" x14ac:dyDescent="0.35">
      <c r="A6219" s="1"/>
      <c r="B6219" s="1"/>
      <c r="C6219" s="1"/>
      <c r="D6219" s="3"/>
      <c r="J6219" s="4"/>
      <c r="L6219" s="2"/>
    </row>
    <row r="6220" spans="1:12" x14ac:dyDescent="0.35">
      <c r="A6220" s="1"/>
      <c r="B6220" s="1"/>
      <c r="C6220" s="1"/>
      <c r="D6220" s="3"/>
      <c r="J6220" s="4"/>
      <c r="L6220" s="2"/>
    </row>
    <row r="6221" spans="1:12" x14ac:dyDescent="0.35">
      <c r="A6221" s="1"/>
      <c r="B6221" s="1"/>
      <c r="C6221" s="1"/>
      <c r="D6221" s="3"/>
      <c r="J6221" s="4"/>
      <c r="L6221" s="2"/>
    </row>
    <row r="6222" spans="1:12" x14ac:dyDescent="0.35">
      <c r="A6222" s="1"/>
      <c r="B6222" s="1"/>
      <c r="C6222" s="1"/>
      <c r="D6222" s="3"/>
      <c r="J6222" s="4"/>
      <c r="L6222" s="2"/>
    </row>
    <row r="6223" spans="1:12" x14ac:dyDescent="0.35">
      <c r="A6223" s="1"/>
      <c r="B6223" s="1"/>
      <c r="C6223" s="1"/>
      <c r="D6223" s="3"/>
      <c r="J6223" s="4"/>
      <c r="L6223" s="2"/>
    </row>
    <row r="6224" spans="1:12" x14ac:dyDescent="0.35">
      <c r="A6224" s="1"/>
      <c r="B6224" s="1"/>
      <c r="C6224" s="1"/>
      <c r="D6224" s="3"/>
      <c r="J6224" s="4"/>
      <c r="L6224" s="2"/>
    </row>
    <row r="6225" spans="1:12" x14ac:dyDescent="0.35">
      <c r="A6225" s="1"/>
      <c r="B6225" s="1"/>
      <c r="C6225" s="1"/>
      <c r="D6225" s="3"/>
      <c r="J6225" s="4"/>
      <c r="L6225" s="2"/>
    </row>
    <row r="6226" spans="1:12" x14ac:dyDescent="0.35">
      <c r="A6226" s="1"/>
      <c r="B6226" s="1"/>
      <c r="C6226" s="1"/>
      <c r="D6226" s="3"/>
      <c r="J6226" s="4"/>
      <c r="L6226" s="2"/>
    </row>
    <row r="6227" spans="1:12" x14ac:dyDescent="0.35">
      <c r="A6227" s="1"/>
      <c r="B6227" s="1"/>
      <c r="C6227" s="1"/>
      <c r="D6227" s="3"/>
      <c r="J6227" s="4"/>
      <c r="L6227" s="2"/>
    </row>
    <row r="6228" spans="1:12" x14ac:dyDescent="0.35">
      <c r="A6228" s="1"/>
      <c r="B6228" s="1"/>
      <c r="C6228" s="1"/>
      <c r="D6228" s="3"/>
      <c r="J6228" s="4"/>
      <c r="L6228" s="2"/>
    </row>
    <row r="6229" spans="1:12" x14ac:dyDescent="0.35">
      <c r="A6229" s="1"/>
      <c r="B6229" s="1"/>
      <c r="C6229" s="1"/>
      <c r="D6229" s="3"/>
      <c r="J6229" s="4"/>
      <c r="L6229" s="2"/>
    </row>
    <row r="6230" spans="1:12" x14ac:dyDescent="0.35">
      <c r="A6230" s="1"/>
      <c r="B6230" s="1"/>
      <c r="C6230" s="1"/>
      <c r="D6230" s="3"/>
      <c r="J6230" s="4"/>
      <c r="L6230" s="2"/>
    </row>
    <row r="6231" spans="1:12" x14ac:dyDescent="0.35">
      <c r="A6231" s="1"/>
      <c r="B6231" s="1"/>
      <c r="C6231" s="1"/>
      <c r="D6231" s="3"/>
      <c r="J6231" s="4"/>
      <c r="L6231" s="2"/>
    </row>
    <row r="6232" spans="1:12" x14ac:dyDescent="0.35">
      <c r="A6232" s="1"/>
      <c r="B6232" s="1"/>
      <c r="C6232" s="1"/>
      <c r="D6232" s="3"/>
      <c r="J6232" s="4"/>
      <c r="L6232" s="2"/>
    </row>
    <row r="6233" spans="1:12" x14ac:dyDescent="0.35">
      <c r="A6233" s="1"/>
      <c r="B6233" s="1"/>
      <c r="C6233" s="1"/>
      <c r="D6233" s="3"/>
      <c r="J6233" s="4"/>
      <c r="L6233" s="2"/>
    </row>
    <row r="6234" spans="1:12" x14ac:dyDescent="0.35">
      <c r="A6234" s="1"/>
      <c r="B6234" s="1"/>
      <c r="C6234" s="1"/>
      <c r="D6234" s="3"/>
      <c r="J6234" s="4"/>
      <c r="L6234" s="2"/>
    </row>
    <row r="6235" spans="1:12" x14ac:dyDescent="0.35">
      <c r="A6235" s="1"/>
      <c r="B6235" s="1"/>
      <c r="C6235" s="1"/>
      <c r="D6235" s="3"/>
      <c r="J6235" s="4"/>
      <c r="L6235" s="2"/>
    </row>
    <row r="6236" spans="1:12" x14ac:dyDescent="0.35">
      <c r="A6236" s="1"/>
      <c r="B6236" s="1"/>
      <c r="C6236" s="1"/>
      <c r="D6236" s="3"/>
      <c r="J6236" s="4"/>
      <c r="L6236" s="2"/>
    </row>
    <row r="6237" spans="1:12" x14ac:dyDescent="0.35">
      <c r="A6237" s="1"/>
      <c r="B6237" s="1"/>
      <c r="C6237" s="1"/>
      <c r="D6237" s="3"/>
      <c r="J6237" s="4"/>
      <c r="L6237" s="2"/>
    </row>
    <row r="6238" spans="1:12" x14ac:dyDescent="0.35">
      <c r="A6238" s="1"/>
      <c r="B6238" s="1"/>
      <c r="C6238" s="1"/>
      <c r="D6238" s="3"/>
      <c r="J6238" s="4"/>
      <c r="L6238" s="2"/>
    </row>
    <row r="6239" spans="1:12" x14ac:dyDescent="0.35">
      <c r="A6239" s="1"/>
      <c r="B6239" s="1"/>
      <c r="C6239" s="1"/>
      <c r="D6239" s="3"/>
      <c r="J6239" s="4"/>
      <c r="L6239" s="2"/>
    </row>
    <row r="6240" spans="1:12" x14ac:dyDescent="0.35">
      <c r="A6240" s="1"/>
      <c r="B6240" s="1"/>
      <c r="C6240" s="1"/>
      <c r="D6240" s="3"/>
      <c r="J6240" s="4"/>
      <c r="L6240" s="2"/>
    </row>
    <row r="6241" spans="1:12" x14ac:dyDescent="0.35">
      <c r="A6241" s="1"/>
      <c r="B6241" s="1"/>
      <c r="C6241" s="1"/>
      <c r="D6241" s="3"/>
      <c r="J6241" s="4"/>
      <c r="L6241" s="2"/>
    </row>
    <row r="6242" spans="1:12" x14ac:dyDescent="0.35">
      <c r="A6242" s="1"/>
      <c r="B6242" s="1"/>
      <c r="C6242" s="1"/>
      <c r="D6242" s="3"/>
      <c r="J6242" s="4"/>
      <c r="L6242" s="2"/>
    </row>
    <row r="6243" spans="1:12" x14ac:dyDescent="0.35">
      <c r="A6243" s="1"/>
      <c r="B6243" s="1"/>
      <c r="C6243" s="1"/>
      <c r="D6243" s="3"/>
      <c r="J6243" s="4"/>
      <c r="L6243" s="2"/>
    </row>
    <row r="6244" spans="1:12" x14ac:dyDescent="0.35">
      <c r="A6244" s="1"/>
      <c r="B6244" s="1"/>
      <c r="C6244" s="1"/>
      <c r="D6244" s="3"/>
      <c r="J6244" s="4"/>
      <c r="L6244" s="2"/>
    </row>
    <row r="6245" spans="1:12" x14ac:dyDescent="0.35">
      <c r="A6245" s="1"/>
      <c r="B6245" s="1"/>
      <c r="C6245" s="1"/>
      <c r="D6245" s="3"/>
      <c r="J6245" s="4"/>
      <c r="L6245" s="2"/>
    </row>
    <row r="6246" spans="1:12" x14ac:dyDescent="0.35">
      <c r="A6246" s="1"/>
      <c r="B6246" s="1"/>
      <c r="C6246" s="1"/>
      <c r="D6246" s="3"/>
      <c r="J6246" s="4"/>
      <c r="L6246" s="2"/>
    </row>
    <row r="6247" spans="1:12" x14ac:dyDescent="0.35">
      <c r="A6247" s="1"/>
      <c r="B6247" s="1"/>
      <c r="C6247" s="1"/>
      <c r="D6247" s="3"/>
      <c r="J6247" s="4"/>
      <c r="L6247" s="2"/>
    </row>
    <row r="6248" spans="1:12" x14ac:dyDescent="0.35">
      <c r="A6248" s="1"/>
      <c r="B6248" s="1"/>
      <c r="C6248" s="1"/>
      <c r="D6248" s="3"/>
      <c r="J6248" s="4"/>
      <c r="L6248" s="2"/>
    </row>
    <row r="6249" spans="1:12" x14ac:dyDescent="0.35">
      <c r="A6249" s="1"/>
      <c r="B6249" s="1"/>
      <c r="C6249" s="1"/>
      <c r="D6249" s="3"/>
      <c r="J6249" s="4"/>
      <c r="L6249" s="2"/>
    </row>
    <row r="6250" spans="1:12" x14ac:dyDescent="0.35">
      <c r="A6250" s="1"/>
      <c r="B6250" s="1"/>
      <c r="C6250" s="1"/>
      <c r="D6250" s="3"/>
      <c r="J6250" s="4"/>
      <c r="L6250" s="2"/>
    </row>
    <row r="6251" spans="1:12" x14ac:dyDescent="0.35">
      <c r="A6251" s="1"/>
      <c r="B6251" s="1"/>
      <c r="C6251" s="1"/>
      <c r="D6251" s="3"/>
      <c r="J6251" s="4"/>
      <c r="L6251" s="2"/>
    </row>
    <row r="6252" spans="1:12" x14ac:dyDescent="0.35">
      <c r="A6252" s="1"/>
      <c r="B6252" s="1"/>
      <c r="C6252" s="1"/>
      <c r="D6252" s="3"/>
      <c r="J6252" s="4"/>
      <c r="L6252" s="2"/>
    </row>
    <row r="6253" spans="1:12" x14ac:dyDescent="0.35">
      <c r="A6253" s="1"/>
      <c r="B6253" s="1"/>
      <c r="C6253" s="1"/>
      <c r="D6253" s="3"/>
      <c r="J6253" s="4"/>
      <c r="L6253" s="2"/>
    </row>
    <row r="6254" spans="1:12" x14ac:dyDescent="0.35">
      <c r="A6254" s="1"/>
      <c r="B6254" s="1"/>
      <c r="C6254" s="1"/>
      <c r="D6254" s="3"/>
      <c r="J6254" s="4"/>
      <c r="L6254" s="2"/>
    </row>
    <row r="6255" spans="1:12" x14ac:dyDescent="0.35">
      <c r="A6255" s="1"/>
      <c r="B6255" s="1"/>
      <c r="C6255" s="1"/>
      <c r="D6255" s="3"/>
      <c r="J6255" s="4"/>
      <c r="L6255" s="2"/>
    </row>
    <row r="6256" spans="1:12" x14ac:dyDescent="0.35">
      <c r="A6256" s="1"/>
      <c r="B6256" s="1"/>
      <c r="C6256" s="1"/>
      <c r="D6256" s="3"/>
      <c r="J6256" s="4"/>
      <c r="L6256" s="2"/>
    </row>
    <row r="6257" spans="1:12" x14ac:dyDescent="0.35">
      <c r="A6257" s="1"/>
      <c r="B6257" s="1"/>
      <c r="C6257" s="1"/>
      <c r="D6257" s="3"/>
      <c r="J6257" s="4"/>
      <c r="L6257" s="2"/>
    </row>
    <row r="6258" spans="1:12" x14ac:dyDescent="0.35">
      <c r="A6258" s="1"/>
      <c r="B6258" s="1"/>
      <c r="C6258" s="1"/>
      <c r="D6258" s="3"/>
      <c r="J6258" s="4"/>
      <c r="L6258" s="2"/>
    </row>
    <row r="6259" spans="1:12" x14ac:dyDescent="0.35">
      <c r="A6259" s="1"/>
      <c r="B6259" s="1"/>
      <c r="C6259" s="1"/>
      <c r="D6259" s="3"/>
      <c r="J6259" s="4"/>
      <c r="L6259" s="2"/>
    </row>
    <row r="6260" spans="1:12" x14ac:dyDescent="0.35">
      <c r="A6260" s="1"/>
      <c r="B6260" s="1"/>
      <c r="C6260" s="1"/>
      <c r="D6260" s="3"/>
      <c r="J6260" s="4"/>
      <c r="L6260" s="2"/>
    </row>
    <row r="6261" spans="1:12" x14ac:dyDescent="0.35">
      <c r="A6261" s="1"/>
      <c r="B6261" s="1"/>
      <c r="C6261" s="1"/>
      <c r="D6261" s="3"/>
      <c r="J6261" s="4"/>
      <c r="L6261" s="2"/>
    </row>
    <row r="6262" spans="1:12" x14ac:dyDescent="0.35">
      <c r="A6262" s="1"/>
      <c r="B6262" s="1"/>
      <c r="C6262" s="1"/>
      <c r="D6262" s="3"/>
      <c r="J6262" s="4"/>
      <c r="L6262" s="2"/>
    </row>
    <row r="6263" spans="1:12" x14ac:dyDescent="0.35">
      <c r="A6263" s="1"/>
      <c r="B6263" s="1"/>
      <c r="C6263" s="1"/>
      <c r="D6263" s="3"/>
      <c r="J6263" s="4"/>
      <c r="L6263" s="2"/>
    </row>
    <row r="6264" spans="1:12" x14ac:dyDescent="0.35">
      <c r="A6264" s="1"/>
      <c r="B6264" s="1"/>
      <c r="C6264" s="1"/>
      <c r="D6264" s="3"/>
      <c r="J6264" s="4"/>
      <c r="L6264" s="2"/>
    </row>
    <row r="6265" spans="1:12" x14ac:dyDescent="0.35">
      <c r="A6265" s="1"/>
      <c r="B6265" s="1"/>
      <c r="C6265" s="1"/>
      <c r="D6265" s="3"/>
      <c r="J6265" s="4"/>
      <c r="L6265" s="2"/>
    </row>
    <row r="6266" spans="1:12" x14ac:dyDescent="0.35">
      <c r="A6266" s="1"/>
      <c r="B6266" s="1"/>
      <c r="C6266" s="1"/>
      <c r="D6266" s="3"/>
      <c r="J6266" s="4"/>
      <c r="L6266" s="2"/>
    </row>
    <row r="6267" spans="1:12" x14ac:dyDescent="0.35">
      <c r="A6267" s="1"/>
      <c r="B6267" s="1"/>
      <c r="C6267" s="1"/>
      <c r="D6267" s="3"/>
      <c r="J6267" s="4"/>
      <c r="L6267" s="2"/>
    </row>
    <row r="6268" spans="1:12" x14ac:dyDescent="0.35">
      <c r="A6268" s="1"/>
      <c r="B6268" s="1"/>
      <c r="C6268" s="1"/>
      <c r="D6268" s="3"/>
      <c r="J6268" s="4"/>
      <c r="L6268" s="2"/>
    </row>
    <row r="6269" spans="1:12" x14ac:dyDescent="0.35">
      <c r="A6269" s="1"/>
      <c r="B6269" s="1"/>
      <c r="C6269" s="1"/>
      <c r="D6269" s="3"/>
      <c r="J6269" s="4"/>
      <c r="L6269" s="2"/>
    </row>
    <row r="6270" spans="1:12" x14ac:dyDescent="0.35">
      <c r="A6270" s="1"/>
      <c r="B6270" s="1"/>
      <c r="C6270" s="1"/>
      <c r="D6270" s="3"/>
      <c r="J6270" s="4"/>
      <c r="L6270" s="2"/>
    </row>
    <row r="6271" spans="1:12" x14ac:dyDescent="0.35">
      <c r="A6271" s="1"/>
      <c r="B6271" s="1"/>
      <c r="C6271" s="1"/>
      <c r="D6271" s="3"/>
      <c r="J6271" s="4"/>
      <c r="L6271" s="2"/>
    </row>
    <row r="6272" spans="1:12" x14ac:dyDescent="0.35">
      <c r="A6272" s="1"/>
      <c r="B6272" s="1"/>
      <c r="C6272" s="1"/>
      <c r="D6272" s="3"/>
      <c r="J6272" s="4"/>
      <c r="L6272" s="2"/>
    </row>
    <row r="6273" spans="1:12" x14ac:dyDescent="0.35">
      <c r="A6273" s="1"/>
      <c r="B6273" s="1"/>
      <c r="C6273" s="1"/>
      <c r="D6273" s="3"/>
      <c r="J6273" s="4"/>
      <c r="L6273" s="2"/>
    </row>
    <row r="6274" spans="1:12" x14ac:dyDescent="0.35">
      <c r="A6274" s="1"/>
      <c r="B6274" s="1"/>
      <c r="C6274" s="1"/>
      <c r="D6274" s="3"/>
      <c r="J6274" s="4"/>
      <c r="L6274" s="2"/>
    </row>
    <row r="6275" spans="1:12" x14ac:dyDescent="0.35">
      <c r="A6275" s="1"/>
      <c r="B6275" s="1"/>
      <c r="C6275" s="1"/>
      <c r="D6275" s="3"/>
      <c r="J6275" s="4"/>
      <c r="L6275" s="2"/>
    </row>
    <row r="6276" spans="1:12" x14ac:dyDescent="0.35">
      <c r="A6276" s="1"/>
      <c r="B6276" s="1"/>
      <c r="C6276" s="1"/>
      <c r="D6276" s="3"/>
      <c r="J6276" s="4"/>
      <c r="L6276" s="2"/>
    </row>
    <row r="6277" spans="1:12" x14ac:dyDescent="0.35">
      <c r="A6277" s="1"/>
      <c r="B6277" s="1"/>
      <c r="C6277" s="1"/>
      <c r="D6277" s="3"/>
      <c r="J6277" s="4"/>
      <c r="L6277" s="2"/>
    </row>
    <row r="6278" spans="1:12" x14ac:dyDescent="0.35">
      <c r="A6278" s="1"/>
      <c r="B6278" s="1"/>
      <c r="C6278" s="1"/>
      <c r="D6278" s="3"/>
      <c r="J6278" s="4"/>
      <c r="L6278" s="2"/>
    </row>
    <row r="6279" spans="1:12" x14ac:dyDescent="0.35">
      <c r="A6279" s="1"/>
      <c r="B6279" s="1"/>
      <c r="C6279" s="1"/>
      <c r="D6279" s="3"/>
      <c r="J6279" s="4"/>
      <c r="L6279" s="2"/>
    </row>
    <row r="6280" spans="1:12" x14ac:dyDescent="0.35">
      <c r="A6280" s="1"/>
      <c r="B6280" s="1"/>
      <c r="C6280" s="1"/>
      <c r="D6280" s="3"/>
      <c r="J6280" s="4"/>
      <c r="L6280" s="2"/>
    </row>
    <row r="6281" spans="1:12" x14ac:dyDescent="0.35">
      <c r="A6281" s="1"/>
      <c r="B6281" s="1"/>
      <c r="C6281" s="1"/>
      <c r="D6281" s="3"/>
      <c r="J6281" s="4"/>
      <c r="L6281" s="2"/>
    </row>
    <row r="6282" spans="1:12" x14ac:dyDescent="0.35">
      <c r="A6282" s="1"/>
      <c r="B6282" s="1"/>
      <c r="C6282" s="1"/>
      <c r="D6282" s="3"/>
      <c r="J6282" s="4"/>
      <c r="L6282" s="2"/>
    </row>
    <row r="6283" spans="1:12" x14ac:dyDescent="0.35">
      <c r="A6283" s="1"/>
      <c r="B6283" s="1"/>
      <c r="C6283" s="1"/>
      <c r="D6283" s="3"/>
      <c r="J6283" s="4"/>
      <c r="L6283" s="2"/>
    </row>
    <row r="6284" spans="1:12" x14ac:dyDescent="0.35">
      <c r="A6284" s="1"/>
      <c r="B6284" s="1"/>
      <c r="C6284" s="1"/>
      <c r="D6284" s="3"/>
      <c r="J6284" s="4"/>
      <c r="L6284" s="2"/>
    </row>
    <row r="6285" spans="1:12" x14ac:dyDescent="0.35">
      <c r="A6285" s="1"/>
      <c r="B6285" s="1"/>
      <c r="C6285" s="1"/>
      <c r="D6285" s="3"/>
      <c r="J6285" s="4"/>
      <c r="L6285" s="2"/>
    </row>
    <row r="6286" spans="1:12" x14ac:dyDescent="0.35">
      <c r="A6286" s="1"/>
      <c r="B6286" s="1"/>
      <c r="C6286" s="1"/>
      <c r="D6286" s="3"/>
      <c r="J6286" s="4"/>
      <c r="L6286" s="2"/>
    </row>
    <row r="6287" spans="1:12" x14ac:dyDescent="0.35">
      <c r="A6287" s="1"/>
      <c r="B6287" s="1"/>
      <c r="C6287" s="1"/>
      <c r="D6287" s="3"/>
      <c r="J6287" s="4"/>
      <c r="L6287" s="2"/>
    </row>
    <row r="6288" spans="1:12" x14ac:dyDescent="0.35">
      <c r="A6288" s="1"/>
      <c r="B6288" s="1"/>
      <c r="C6288" s="1"/>
      <c r="D6288" s="3"/>
      <c r="J6288" s="4"/>
      <c r="L6288" s="2"/>
    </row>
    <row r="6289" spans="1:12" x14ac:dyDescent="0.35">
      <c r="A6289" s="1"/>
      <c r="B6289" s="1"/>
      <c r="C6289" s="1"/>
      <c r="D6289" s="3"/>
      <c r="J6289" s="4"/>
      <c r="L6289" s="2"/>
    </row>
    <row r="6290" spans="1:12" x14ac:dyDescent="0.35">
      <c r="A6290" s="1"/>
      <c r="B6290" s="1"/>
      <c r="C6290" s="1"/>
      <c r="D6290" s="3"/>
      <c r="J6290" s="4"/>
      <c r="L6290" s="2"/>
    </row>
    <row r="6291" spans="1:12" x14ac:dyDescent="0.35">
      <c r="A6291" s="1"/>
      <c r="B6291" s="1"/>
      <c r="C6291" s="1"/>
      <c r="D6291" s="3"/>
      <c r="J6291" s="4"/>
      <c r="L6291" s="2"/>
    </row>
    <row r="6292" spans="1:12" x14ac:dyDescent="0.35">
      <c r="A6292" s="1"/>
      <c r="B6292" s="1"/>
      <c r="C6292" s="1"/>
      <c r="D6292" s="3"/>
      <c r="J6292" s="4"/>
      <c r="L6292" s="2"/>
    </row>
    <row r="6293" spans="1:12" x14ac:dyDescent="0.35">
      <c r="A6293" s="1"/>
      <c r="B6293" s="1"/>
      <c r="C6293" s="1"/>
      <c r="D6293" s="3"/>
      <c r="J6293" s="4"/>
      <c r="L6293" s="2"/>
    </row>
    <row r="6294" spans="1:12" x14ac:dyDescent="0.35">
      <c r="A6294" s="1"/>
      <c r="B6294" s="1"/>
      <c r="C6294" s="1"/>
      <c r="D6294" s="3"/>
      <c r="J6294" s="4"/>
      <c r="L6294" s="2"/>
    </row>
    <row r="6295" spans="1:12" x14ac:dyDescent="0.35">
      <c r="A6295" s="1"/>
      <c r="B6295" s="1"/>
      <c r="C6295" s="1"/>
      <c r="D6295" s="3"/>
      <c r="J6295" s="4"/>
      <c r="L6295" s="2"/>
    </row>
    <row r="6296" spans="1:12" x14ac:dyDescent="0.35">
      <c r="A6296" s="1"/>
      <c r="B6296" s="1"/>
      <c r="C6296" s="1"/>
      <c r="D6296" s="3"/>
      <c r="J6296" s="4"/>
      <c r="L6296" s="2"/>
    </row>
    <row r="6297" spans="1:12" x14ac:dyDescent="0.35">
      <c r="A6297" s="1"/>
      <c r="B6297" s="1"/>
      <c r="C6297" s="1"/>
      <c r="D6297" s="3"/>
      <c r="J6297" s="4"/>
      <c r="L6297" s="2"/>
    </row>
    <row r="6298" spans="1:12" x14ac:dyDescent="0.35">
      <c r="A6298" s="1"/>
      <c r="B6298" s="1"/>
      <c r="C6298" s="1"/>
      <c r="D6298" s="3"/>
      <c r="J6298" s="4"/>
      <c r="L6298" s="2"/>
    </row>
    <row r="6299" spans="1:12" x14ac:dyDescent="0.35">
      <c r="A6299" s="1"/>
      <c r="B6299" s="1"/>
      <c r="C6299" s="1"/>
      <c r="D6299" s="3"/>
      <c r="J6299" s="4"/>
      <c r="L6299" s="2"/>
    </row>
    <row r="6300" spans="1:12" x14ac:dyDescent="0.35">
      <c r="A6300" s="1"/>
      <c r="B6300" s="1"/>
      <c r="C6300" s="1"/>
      <c r="D6300" s="3"/>
      <c r="J6300" s="4"/>
      <c r="L6300" s="2"/>
    </row>
    <row r="6301" spans="1:12" x14ac:dyDescent="0.35">
      <c r="A6301" s="1"/>
      <c r="B6301" s="1"/>
      <c r="C6301" s="1"/>
      <c r="D6301" s="3"/>
      <c r="J6301" s="4"/>
      <c r="L6301" s="2"/>
    </row>
    <row r="6302" spans="1:12" x14ac:dyDescent="0.35">
      <c r="A6302" s="1"/>
      <c r="B6302" s="1"/>
      <c r="C6302" s="1"/>
      <c r="D6302" s="3"/>
      <c r="J6302" s="4"/>
      <c r="L6302" s="2"/>
    </row>
    <row r="6303" spans="1:12" x14ac:dyDescent="0.35">
      <c r="A6303" s="1"/>
      <c r="B6303" s="1"/>
      <c r="C6303" s="1"/>
      <c r="D6303" s="3"/>
      <c r="J6303" s="4"/>
      <c r="L6303" s="2"/>
    </row>
    <row r="6304" spans="1:12" x14ac:dyDescent="0.35">
      <c r="A6304" s="1"/>
      <c r="B6304" s="1"/>
      <c r="C6304" s="1"/>
      <c r="D6304" s="3"/>
      <c r="J6304" s="4"/>
      <c r="L6304" s="2"/>
    </row>
    <row r="6305" spans="1:12" x14ac:dyDescent="0.35">
      <c r="A6305" s="1"/>
      <c r="B6305" s="1"/>
      <c r="C6305" s="1"/>
      <c r="D6305" s="3"/>
      <c r="J6305" s="4"/>
      <c r="L6305" s="2"/>
    </row>
    <row r="6306" spans="1:12" x14ac:dyDescent="0.35">
      <c r="A6306" s="1"/>
      <c r="B6306" s="1"/>
      <c r="C6306" s="1"/>
      <c r="D6306" s="3"/>
      <c r="J6306" s="4"/>
      <c r="L6306" s="2"/>
    </row>
    <row r="6307" spans="1:12" x14ac:dyDescent="0.35">
      <c r="A6307" s="1"/>
      <c r="B6307" s="1"/>
      <c r="C6307" s="1"/>
      <c r="D6307" s="3"/>
      <c r="J6307" s="4"/>
      <c r="L6307" s="2"/>
    </row>
    <row r="6308" spans="1:12" x14ac:dyDescent="0.35">
      <c r="A6308" s="1"/>
      <c r="B6308" s="1"/>
      <c r="C6308" s="1"/>
      <c r="D6308" s="3"/>
      <c r="J6308" s="4"/>
      <c r="L6308" s="2"/>
    </row>
    <row r="6309" spans="1:12" x14ac:dyDescent="0.35">
      <c r="A6309" s="1"/>
      <c r="B6309" s="1"/>
      <c r="C6309" s="1"/>
      <c r="D6309" s="3"/>
      <c r="J6309" s="4"/>
      <c r="L6309" s="2"/>
    </row>
    <row r="6310" spans="1:12" x14ac:dyDescent="0.35">
      <c r="A6310" s="1"/>
      <c r="B6310" s="1"/>
      <c r="C6310" s="1"/>
      <c r="D6310" s="3"/>
      <c r="J6310" s="4"/>
      <c r="L6310" s="2"/>
    </row>
    <row r="6311" spans="1:12" x14ac:dyDescent="0.35">
      <c r="A6311" s="1"/>
      <c r="B6311" s="1"/>
      <c r="C6311" s="1"/>
      <c r="D6311" s="3"/>
      <c r="J6311" s="4"/>
      <c r="L6311" s="2"/>
    </row>
    <row r="6312" spans="1:12" x14ac:dyDescent="0.35">
      <c r="A6312" s="1"/>
      <c r="B6312" s="1"/>
      <c r="C6312" s="1"/>
      <c r="D6312" s="3"/>
      <c r="J6312" s="4"/>
      <c r="L6312" s="2"/>
    </row>
    <row r="6313" spans="1:12" x14ac:dyDescent="0.35">
      <c r="A6313" s="1"/>
      <c r="B6313" s="1"/>
      <c r="C6313" s="1"/>
      <c r="D6313" s="3"/>
      <c r="J6313" s="4"/>
      <c r="L6313" s="2"/>
    </row>
    <row r="6314" spans="1:12" x14ac:dyDescent="0.35">
      <c r="A6314" s="1"/>
      <c r="B6314" s="1"/>
      <c r="C6314" s="1"/>
      <c r="D6314" s="3"/>
      <c r="J6314" s="4"/>
      <c r="L6314" s="2"/>
    </row>
    <row r="6315" spans="1:12" x14ac:dyDescent="0.35">
      <c r="A6315" s="1"/>
      <c r="B6315" s="1"/>
      <c r="C6315" s="1"/>
      <c r="D6315" s="3"/>
      <c r="J6315" s="4"/>
      <c r="L6315" s="2"/>
    </row>
    <row r="6316" spans="1:12" x14ac:dyDescent="0.35">
      <c r="A6316" s="1"/>
      <c r="B6316" s="1"/>
      <c r="C6316" s="1"/>
      <c r="D6316" s="3"/>
      <c r="J6316" s="4"/>
      <c r="L6316" s="2"/>
    </row>
    <row r="6317" spans="1:12" x14ac:dyDescent="0.35">
      <c r="A6317" s="1"/>
      <c r="B6317" s="1"/>
      <c r="C6317" s="1"/>
      <c r="D6317" s="3"/>
      <c r="J6317" s="4"/>
      <c r="L6317" s="2"/>
    </row>
    <row r="6318" spans="1:12" x14ac:dyDescent="0.35">
      <c r="A6318" s="1"/>
      <c r="B6318" s="1"/>
      <c r="C6318" s="1"/>
      <c r="D6318" s="3"/>
      <c r="J6318" s="4"/>
      <c r="L6318" s="2"/>
    </row>
    <row r="6319" spans="1:12" x14ac:dyDescent="0.35">
      <c r="A6319" s="1"/>
      <c r="B6319" s="1"/>
      <c r="C6319" s="1"/>
      <c r="D6319" s="3"/>
      <c r="J6319" s="4"/>
      <c r="L6319" s="2"/>
    </row>
    <row r="6320" spans="1:12" x14ac:dyDescent="0.35">
      <c r="A6320" s="1"/>
      <c r="B6320" s="1"/>
      <c r="C6320" s="1"/>
      <c r="D6320" s="3"/>
      <c r="J6320" s="4"/>
      <c r="L6320" s="2"/>
    </row>
    <row r="6321" spans="1:12" x14ac:dyDescent="0.35">
      <c r="A6321" s="1"/>
      <c r="B6321" s="1"/>
      <c r="C6321" s="1"/>
      <c r="D6321" s="3"/>
      <c r="J6321" s="4"/>
      <c r="L6321" s="2"/>
    </row>
    <row r="6322" spans="1:12" x14ac:dyDescent="0.35">
      <c r="A6322" s="1"/>
      <c r="B6322" s="1"/>
      <c r="C6322" s="1"/>
      <c r="D6322" s="3"/>
      <c r="J6322" s="4"/>
      <c r="L6322" s="2"/>
    </row>
    <row r="6323" spans="1:12" x14ac:dyDescent="0.35">
      <c r="A6323" s="1"/>
      <c r="B6323" s="1"/>
      <c r="C6323" s="1"/>
      <c r="D6323" s="3"/>
      <c r="J6323" s="4"/>
      <c r="L6323" s="2"/>
    </row>
    <row r="6324" spans="1:12" x14ac:dyDescent="0.35">
      <c r="A6324" s="1"/>
      <c r="B6324" s="1"/>
      <c r="C6324" s="1"/>
      <c r="D6324" s="3"/>
      <c r="J6324" s="4"/>
      <c r="L6324" s="2"/>
    </row>
    <row r="6325" spans="1:12" x14ac:dyDescent="0.35">
      <c r="A6325" s="1"/>
      <c r="B6325" s="1"/>
      <c r="C6325" s="1"/>
      <c r="D6325" s="3"/>
      <c r="J6325" s="4"/>
      <c r="L6325" s="2"/>
    </row>
    <row r="6326" spans="1:12" x14ac:dyDescent="0.35">
      <c r="A6326" s="1"/>
      <c r="B6326" s="1"/>
      <c r="C6326" s="1"/>
      <c r="D6326" s="3"/>
      <c r="J6326" s="4"/>
      <c r="L6326" s="2"/>
    </row>
    <row r="6327" spans="1:12" x14ac:dyDescent="0.35">
      <c r="A6327" s="1"/>
      <c r="B6327" s="1"/>
      <c r="C6327" s="1"/>
      <c r="D6327" s="3"/>
      <c r="J6327" s="4"/>
      <c r="L6327" s="2"/>
    </row>
    <row r="6328" spans="1:12" x14ac:dyDescent="0.35">
      <c r="A6328" s="1"/>
      <c r="B6328" s="1"/>
      <c r="C6328" s="1"/>
      <c r="D6328" s="3"/>
      <c r="J6328" s="4"/>
      <c r="L6328" s="2"/>
    </row>
    <row r="6329" spans="1:12" x14ac:dyDescent="0.35">
      <c r="A6329" s="1"/>
      <c r="B6329" s="1"/>
      <c r="C6329" s="1"/>
      <c r="D6329" s="3"/>
      <c r="J6329" s="4"/>
      <c r="L6329" s="2"/>
    </row>
    <row r="6330" spans="1:12" x14ac:dyDescent="0.35">
      <c r="A6330" s="1"/>
      <c r="B6330" s="1"/>
      <c r="C6330" s="1"/>
      <c r="D6330" s="3"/>
      <c r="J6330" s="4"/>
      <c r="L6330" s="2"/>
    </row>
    <row r="6331" spans="1:12" x14ac:dyDescent="0.35">
      <c r="A6331" s="1"/>
      <c r="B6331" s="1"/>
      <c r="C6331" s="1"/>
      <c r="D6331" s="3"/>
      <c r="J6331" s="4"/>
      <c r="L6331" s="2"/>
    </row>
    <row r="6332" spans="1:12" x14ac:dyDescent="0.35">
      <c r="A6332" s="1"/>
      <c r="B6332" s="1"/>
      <c r="C6332" s="1"/>
      <c r="D6332" s="3"/>
      <c r="J6332" s="4"/>
      <c r="L6332" s="2"/>
    </row>
    <row r="6333" spans="1:12" x14ac:dyDescent="0.35">
      <c r="A6333" s="1"/>
      <c r="B6333" s="1"/>
      <c r="C6333" s="1"/>
      <c r="D6333" s="3"/>
      <c r="J6333" s="4"/>
      <c r="L6333" s="2"/>
    </row>
    <row r="6334" spans="1:12" x14ac:dyDescent="0.35">
      <c r="A6334" s="1"/>
      <c r="B6334" s="1"/>
      <c r="C6334" s="1"/>
      <c r="D6334" s="3"/>
      <c r="J6334" s="4"/>
      <c r="L6334" s="2"/>
    </row>
    <row r="6335" spans="1:12" x14ac:dyDescent="0.35">
      <c r="A6335" s="1"/>
      <c r="B6335" s="1"/>
      <c r="C6335" s="1"/>
      <c r="D6335" s="3"/>
      <c r="J6335" s="4"/>
      <c r="L6335" s="2"/>
    </row>
    <row r="6336" spans="1:12" x14ac:dyDescent="0.35">
      <c r="A6336" s="1"/>
      <c r="B6336" s="1"/>
      <c r="C6336" s="1"/>
      <c r="D6336" s="3"/>
      <c r="J6336" s="4"/>
      <c r="L6336" s="2"/>
    </row>
    <row r="6337" spans="1:12" x14ac:dyDescent="0.35">
      <c r="A6337" s="1"/>
      <c r="B6337" s="1"/>
      <c r="C6337" s="1"/>
      <c r="D6337" s="3"/>
      <c r="J6337" s="4"/>
      <c r="L6337" s="2"/>
    </row>
    <row r="6338" spans="1:12" x14ac:dyDescent="0.35">
      <c r="A6338" s="1"/>
      <c r="B6338" s="1"/>
      <c r="C6338" s="1"/>
      <c r="D6338" s="3"/>
      <c r="J6338" s="4"/>
      <c r="L6338" s="2"/>
    </row>
    <row r="6339" spans="1:12" x14ac:dyDescent="0.35">
      <c r="A6339" s="1"/>
      <c r="B6339" s="1"/>
      <c r="C6339" s="1"/>
      <c r="D6339" s="3"/>
      <c r="J6339" s="4"/>
      <c r="L6339" s="2"/>
    </row>
    <row r="6340" spans="1:12" x14ac:dyDescent="0.35">
      <c r="A6340" s="1"/>
      <c r="B6340" s="1"/>
      <c r="C6340" s="1"/>
      <c r="D6340" s="3"/>
      <c r="J6340" s="4"/>
      <c r="L6340" s="2"/>
    </row>
    <row r="6341" spans="1:12" x14ac:dyDescent="0.35">
      <c r="A6341" s="1"/>
      <c r="B6341" s="1"/>
      <c r="C6341" s="1"/>
      <c r="D6341" s="3"/>
      <c r="J6341" s="4"/>
      <c r="L6341" s="2"/>
    </row>
    <row r="6342" spans="1:12" x14ac:dyDescent="0.35">
      <c r="A6342" s="1"/>
      <c r="B6342" s="1"/>
      <c r="C6342" s="1"/>
      <c r="D6342" s="3"/>
      <c r="J6342" s="4"/>
      <c r="L6342" s="2"/>
    </row>
    <row r="6343" spans="1:12" x14ac:dyDescent="0.35">
      <c r="A6343" s="1"/>
      <c r="B6343" s="1"/>
      <c r="C6343" s="1"/>
      <c r="D6343" s="3"/>
      <c r="J6343" s="4"/>
      <c r="L6343" s="2"/>
    </row>
    <row r="6344" spans="1:12" x14ac:dyDescent="0.35">
      <c r="A6344" s="1"/>
      <c r="B6344" s="1"/>
      <c r="C6344" s="1"/>
      <c r="D6344" s="3"/>
      <c r="J6344" s="4"/>
      <c r="L6344" s="2"/>
    </row>
    <row r="6345" spans="1:12" x14ac:dyDescent="0.35">
      <c r="A6345" s="1"/>
      <c r="B6345" s="1"/>
      <c r="C6345" s="1"/>
      <c r="D6345" s="3"/>
      <c r="J6345" s="4"/>
      <c r="L6345" s="2"/>
    </row>
    <row r="6346" spans="1:12" x14ac:dyDescent="0.35">
      <c r="A6346" s="1"/>
      <c r="B6346" s="1"/>
      <c r="C6346" s="1"/>
      <c r="D6346" s="3"/>
      <c r="J6346" s="4"/>
      <c r="L6346" s="2"/>
    </row>
    <row r="6347" spans="1:12" x14ac:dyDescent="0.35">
      <c r="A6347" s="1"/>
      <c r="B6347" s="1"/>
      <c r="C6347" s="1"/>
      <c r="D6347" s="3"/>
      <c r="J6347" s="4"/>
      <c r="L6347" s="2"/>
    </row>
    <row r="6348" spans="1:12" x14ac:dyDescent="0.35">
      <c r="A6348" s="1"/>
      <c r="B6348" s="1"/>
      <c r="C6348" s="1"/>
      <c r="D6348" s="3"/>
      <c r="J6348" s="4"/>
      <c r="L6348" s="2"/>
    </row>
    <row r="6349" spans="1:12" x14ac:dyDescent="0.35">
      <c r="A6349" s="1"/>
      <c r="B6349" s="1"/>
      <c r="C6349" s="1"/>
      <c r="D6349" s="3"/>
      <c r="J6349" s="4"/>
      <c r="L6349" s="2"/>
    </row>
    <row r="6350" spans="1:12" x14ac:dyDescent="0.35">
      <c r="A6350" s="1"/>
      <c r="B6350" s="1"/>
      <c r="C6350" s="1"/>
      <c r="D6350" s="3"/>
      <c r="J6350" s="4"/>
      <c r="L6350" s="2"/>
    </row>
    <row r="6351" spans="1:12" x14ac:dyDescent="0.35">
      <c r="A6351" s="1"/>
      <c r="B6351" s="1"/>
      <c r="C6351" s="1"/>
      <c r="D6351" s="3"/>
      <c r="J6351" s="4"/>
      <c r="L6351" s="2"/>
    </row>
    <row r="6352" spans="1:12" x14ac:dyDescent="0.35">
      <c r="A6352" s="1"/>
      <c r="B6352" s="1"/>
      <c r="C6352" s="1"/>
      <c r="D6352" s="3"/>
      <c r="J6352" s="4"/>
      <c r="L6352" s="2"/>
    </row>
    <row r="6353" spans="1:12" x14ac:dyDescent="0.35">
      <c r="A6353" s="1"/>
      <c r="B6353" s="1"/>
      <c r="C6353" s="1"/>
      <c r="D6353" s="3"/>
      <c r="J6353" s="4"/>
      <c r="L6353" s="2"/>
    </row>
    <row r="6354" spans="1:12" x14ac:dyDescent="0.35">
      <c r="A6354" s="1"/>
      <c r="B6354" s="1"/>
      <c r="C6354" s="1"/>
      <c r="D6354" s="3"/>
      <c r="J6354" s="4"/>
      <c r="L6354" s="2"/>
    </row>
    <row r="6355" spans="1:12" x14ac:dyDescent="0.35">
      <c r="A6355" s="1"/>
      <c r="B6355" s="1"/>
      <c r="C6355" s="1"/>
      <c r="D6355" s="3"/>
      <c r="J6355" s="4"/>
      <c r="L6355" s="2"/>
    </row>
    <row r="6356" spans="1:12" x14ac:dyDescent="0.35">
      <c r="A6356" s="1"/>
      <c r="B6356" s="1"/>
      <c r="C6356" s="1"/>
      <c r="D6356" s="3"/>
      <c r="J6356" s="4"/>
      <c r="L6356" s="2"/>
    </row>
    <row r="6357" spans="1:12" x14ac:dyDescent="0.35">
      <c r="A6357" s="1"/>
      <c r="B6357" s="1"/>
      <c r="C6357" s="1"/>
      <c r="D6357" s="3"/>
      <c r="J6357" s="4"/>
      <c r="L6357" s="2"/>
    </row>
    <row r="6358" spans="1:12" x14ac:dyDescent="0.35">
      <c r="A6358" s="1"/>
      <c r="B6358" s="1"/>
      <c r="C6358" s="1"/>
      <c r="D6358" s="3"/>
      <c r="J6358" s="4"/>
      <c r="L6358" s="2"/>
    </row>
    <row r="6359" spans="1:12" x14ac:dyDescent="0.35">
      <c r="A6359" s="1"/>
      <c r="B6359" s="1"/>
      <c r="C6359" s="1"/>
      <c r="D6359" s="3"/>
      <c r="J6359" s="4"/>
      <c r="L6359" s="2"/>
    </row>
    <row r="6360" spans="1:12" x14ac:dyDescent="0.35">
      <c r="A6360" s="1"/>
      <c r="B6360" s="1"/>
      <c r="C6360" s="1"/>
      <c r="D6360" s="3"/>
      <c r="J6360" s="4"/>
      <c r="L6360" s="2"/>
    </row>
    <row r="6361" spans="1:12" x14ac:dyDescent="0.35">
      <c r="A6361" s="1"/>
      <c r="B6361" s="1"/>
      <c r="C6361" s="1"/>
      <c r="D6361" s="3"/>
      <c r="J6361" s="4"/>
      <c r="L6361" s="2"/>
    </row>
    <row r="6362" spans="1:12" x14ac:dyDescent="0.35">
      <c r="A6362" s="1"/>
      <c r="B6362" s="1"/>
      <c r="C6362" s="1"/>
      <c r="D6362" s="3"/>
      <c r="J6362" s="4"/>
      <c r="L6362" s="2"/>
    </row>
    <row r="6363" spans="1:12" x14ac:dyDescent="0.35">
      <c r="A6363" s="1"/>
      <c r="B6363" s="1"/>
      <c r="C6363" s="1"/>
      <c r="D6363" s="3"/>
      <c r="J6363" s="4"/>
      <c r="L6363" s="2"/>
    </row>
    <row r="6364" spans="1:12" x14ac:dyDescent="0.35">
      <c r="A6364" s="1"/>
      <c r="B6364" s="1"/>
      <c r="C6364" s="1"/>
      <c r="D6364" s="3"/>
      <c r="J6364" s="4"/>
      <c r="L6364" s="2"/>
    </row>
    <row r="6365" spans="1:12" x14ac:dyDescent="0.35">
      <c r="A6365" s="1"/>
      <c r="B6365" s="1"/>
      <c r="C6365" s="1"/>
      <c r="D6365" s="3"/>
      <c r="J6365" s="4"/>
      <c r="L6365" s="2"/>
    </row>
    <row r="6366" spans="1:12" x14ac:dyDescent="0.35">
      <c r="A6366" s="1"/>
      <c r="B6366" s="1"/>
      <c r="C6366" s="1"/>
      <c r="D6366" s="3"/>
      <c r="J6366" s="4"/>
      <c r="L6366" s="2"/>
    </row>
    <row r="6367" spans="1:12" x14ac:dyDescent="0.35">
      <c r="A6367" s="1"/>
      <c r="B6367" s="1"/>
      <c r="C6367" s="1"/>
      <c r="D6367" s="3"/>
      <c r="J6367" s="4"/>
      <c r="L6367" s="2"/>
    </row>
    <row r="6368" spans="1:12" x14ac:dyDescent="0.35">
      <c r="A6368" s="1"/>
      <c r="B6368" s="1"/>
      <c r="C6368" s="1"/>
      <c r="D6368" s="3"/>
      <c r="J6368" s="4"/>
      <c r="L6368" s="2"/>
    </row>
    <row r="6369" spans="1:12" x14ac:dyDescent="0.35">
      <c r="A6369" s="1"/>
      <c r="B6369" s="1"/>
      <c r="C6369" s="1"/>
      <c r="D6369" s="3"/>
      <c r="J6369" s="4"/>
      <c r="L6369" s="2"/>
    </row>
    <row r="6370" spans="1:12" x14ac:dyDescent="0.35">
      <c r="A6370" s="1"/>
      <c r="B6370" s="1"/>
      <c r="C6370" s="1"/>
      <c r="D6370" s="3"/>
      <c r="J6370" s="4"/>
      <c r="L6370" s="2"/>
    </row>
    <row r="6371" spans="1:12" x14ac:dyDescent="0.35">
      <c r="A6371" s="1"/>
      <c r="B6371" s="1"/>
      <c r="C6371" s="1"/>
      <c r="D6371" s="3"/>
      <c r="J6371" s="4"/>
      <c r="L6371" s="2"/>
    </row>
    <row r="6372" spans="1:12" x14ac:dyDescent="0.35">
      <c r="A6372" s="1"/>
      <c r="B6372" s="1"/>
      <c r="C6372" s="1"/>
      <c r="D6372" s="3"/>
      <c r="J6372" s="4"/>
      <c r="L6372" s="2"/>
    </row>
    <row r="6373" spans="1:12" x14ac:dyDescent="0.35">
      <c r="A6373" s="1"/>
      <c r="B6373" s="1"/>
      <c r="C6373" s="1"/>
      <c r="D6373" s="3"/>
      <c r="J6373" s="4"/>
      <c r="L6373" s="2"/>
    </row>
    <row r="6374" spans="1:12" x14ac:dyDescent="0.35">
      <c r="A6374" s="1"/>
      <c r="B6374" s="1"/>
      <c r="C6374" s="1"/>
      <c r="D6374" s="3"/>
      <c r="J6374" s="4"/>
      <c r="L6374" s="2"/>
    </row>
    <row r="6375" spans="1:12" x14ac:dyDescent="0.35">
      <c r="A6375" s="1"/>
      <c r="B6375" s="1"/>
      <c r="C6375" s="1"/>
      <c r="D6375" s="3"/>
      <c r="J6375" s="4"/>
      <c r="L6375" s="2"/>
    </row>
    <row r="6376" spans="1:12" x14ac:dyDescent="0.35">
      <c r="A6376" s="1"/>
      <c r="B6376" s="1"/>
      <c r="C6376" s="1"/>
      <c r="D6376" s="3"/>
      <c r="J6376" s="4"/>
      <c r="L6376" s="2"/>
    </row>
    <row r="6377" spans="1:12" x14ac:dyDescent="0.35">
      <c r="A6377" s="1"/>
      <c r="B6377" s="1"/>
      <c r="C6377" s="1"/>
      <c r="D6377" s="3"/>
      <c r="J6377" s="4"/>
      <c r="L6377" s="2"/>
    </row>
    <row r="6378" spans="1:12" x14ac:dyDescent="0.35">
      <c r="A6378" s="1"/>
      <c r="B6378" s="1"/>
      <c r="C6378" s="1"/>
      <c r="D6378" s="3"/>
      <c r="J6378" s="4"/>
      <c r="L6378" s="2"/>
    </row>
    <row r="6379" spans="1:12" x14ac:dyDescent="0.35">
      <c r="A6379" s="1"/>
      <c r="B6379" s="1"/>
      <c r="C6379" s="1"/>
      <c r="D6379" s="3"/>
      <c r="J6379" s="4"/>
      <c r="L6379" s="2"/>
    </row>
    <row r="6380" spans="1:12" x14ac:dyDescent="0.35">
      <c r="A6380" s="1"/>
      <c r="B6380" s="1"/>
      <c r="C6380" s="1"/>
      <c r="D6380" s="3"/>
      <c r="J6380" s="4"/>
      <c r="L6380" s="2"/>
    </row>
    <row r="6381" spans="1:12" x14ac:dyDescent="0.35">
      <c r="A6381" s="1"/>
      <c r="B6381" s="1"/>
      <c r="C6381" s="1"/>
      <c r="D6381" s="3"/>
      <c r="J6381" s="4"/>
      <c r="L6381" s="2"/>
    </row>
    <row r="6382" spans="1:12" x14ac:dyDescent="0.35">
      <c r="A6382" s="1"/>
      <c r="B6382" s="1"/>
      <c r="C6382" s="1"/>
      <c r="D6382" s="3"/>
      <c r="J6382" s="4"/>
      <c r="L6382" s="2"/>
    </row>
    <row r="6383" spans="1:12" x14ac:dyDescent="0.35">
      <c r="A6383" s="1"/>
      <c r="B6383" s="1"/>
      <c r="C6383" s="1"/>
      <c r="D6383" s="3"/>
      <c r="J6383" s="4"/>
      <c r="L6383" s="2"/>
    </row>
    <row r="6384" spans="1:12" x14ac:dyDescent="0.35">
      <c r="A6384" s="1"/>
      <c r="B6384" s="1"/>
      <c r="C6384" s="1"/>
      <c r="D6384" s="3"/>
      <c r="J6384" s="4"/>
      <c r="L6384" s="2"/>
    </row>
    <row r="6385" spans="1:12" x14ac:dyDescent="0.35">
      <c r="A6385" s="1"/>
      <c r="B6385" s="1"/>
      <c r="C6385" s="1"/>
      <c r="D6385" s="3"/>
      <c r="J6385" s="4"/>
      <c r="L6385" s="2"/>
    </row>
    <row r="6386" spans="1:12" x14ac:dyDescent="0.35">
      <c r="A6386" s="1"/>
      <c r="B6386" s="1"/>
      <c r="C6386" s="1"/>
      <c r="D6386" s="3"/>
      <c r="J6386" s="4"/>
      <c r="L6386" s="2"/>
    </row>
    <row r="6387" spans="1:12" x14ac:dyDescent="0.35">
      <c r="A6387" s="1"/>
      <c r="B6387" s="1"/>
      <c r="C6387" s="1"/>
      <c r="D6387" s="3"/>
      <c r="J6387" s="4"/>
      <c r="L6387" s="2"/>
    </row>
    <row r="6388" spans="1:12" x14ac:dyDescent="0.35">
      <c r="A6388" s="1"/>
      <c r="B6388" s="1"/>
      <c r="C6388" s="1"/>
      <c r="D6388" s="3"/>
      <c r="J6388" s="4"/>
      <c r="L6388" s="2"/>
    </row>
    <row r="6389" spans="1:12" x14ac:dyDescent="0.35">
      <c r="A6389" s="1"/>
      <c r="B6389" s="1"/>
      <c r="C6389" s="1"/>
      <c r="D6389" s="3"/>
      <c r="J6389" s="4"/>
      <c r="L6389" s="2"/>
    </row>
    <row r="6390" spans="1:12" x14ac:dyDescent="0.35">
      <c r="A6390" s="1"/>
      <c r="B6390" s="1"/>
      <c r="C6390" s="1"/>
      <c r="D6390" s="3"/>
      <c r="J6390" s="4"/>
      <c r="L6390" s="2"/>
    </row>
    <row r="6391" spans="1:12" x14ac:dyDescent="0.35">
      <c r="A6391" s="1"/>
      <c r="B6391" s="1"/>
      <c r="C6391" s="1"/>
      <c r="D6391" s="3"/>
      <c r="J6391" s="4"/>
      <c r="L6391" s="2"/>
    </row>
    <row r="6392" spans="1:12" x14ac:dyDescent="0.35">
      <c r="A6392" s="1"/>
      <c r="B6392" s="1"/>
      <c r="C6392" s="1"/>
      <c r="D6392" s="3"/>
      <c r="J6392" s="4"/>
      <c r="L6392" s="2"/>
    </row>
    <row r="6393" spans="1:12" x14ac:dyDescent="0.35">
      <c r="A6393" s="1"/>
      <c r="B6393" s="1"/>
      <c r="C6393" s="1"/>
      <c r="D6393" s="3"/>
      <c r="J6393" s="4"/>
      <c r="L6393" s="2"/>
    </row>
    <row r="6394" spans="1:12" x14ac:dyDescent="0.35">
      <c r="A6394" s="1"/>
      <c r="B6394" s="1"/>
      <c r="C6394" s="1"/>
      <c r="D6394" s="3"/>
      <c r="J6394" s="4"/>
      <c r="L6394" s="2"/>
    </row>
    <row r="6395" spans="1:12" x14ac:dyDescent="0.35">
      <c r="A6395" s="1"/>
      <c r="B6395" s="1"/>
      <c r="C6395" s="1"/>
      <c r="D6395" s="3"/>
      <c r="J6395" s="4"/>
      <c r="L6395" s="2"/>
    </row>
    <row r="6396" spans="1:12" x14ac:dyDescent="0.35">
      <c r="A6396" s="1"/>
      <c r="B6396" s="1"/>
      <c r="C6396" s="1"/>
      <c r="D6396" s="3"/>
      <c r="J6396" s="4"/>
      <c r="L6396" s="2"/>
    </row>
    <row r="6397" spans="1:12" x14ac:dyDescent="0.35">
      <c r="A6397" s="1"/>
      <c r="B6397" s="1"/>
      <c r="C6397" s="1"/>
      <c r="D6397" s="3"/>
      <c r="J6397" s="4"/>
      <c r="L6397" s="2"/>
    </row>
    <row r="6398" spans="1:12" x14ac:dyDescent="0.35">
      <c r="A6398" s="1"/>
      <c r="B6398" s="1"/>
      <c r="C6398" s="1"/>
      <c r="D6398" s="3"/>
      <c r="J6398" s="4"/>
      <c r="L6398" s="2"/>
    </row>
    <row r="6399" spans="1:12" x14ac:dyDescent="0.35">
      <c r="A6399" s="1"/>
      <c r="B6399" s="1"/>
      <c r="C6399" s="1"/>
      <c r="D6399" s="3"/>
      <c r="J6399" s="4"/>
      <c r="L6399" s="2"/>
    </row>
    <row r="6400" spans="1:12" x14ac:dyDescent="0.35">
      <c r="A6400" s="1"/>
      <c r="B6400" s="1"/>
      <c r="C6400" s="1"/>
      <c r="D6400" s="3"/>
      <c r="J6400" s="4"/>
      <c r="L6400" s="2"/>
    </row>
    <row r="6401" spans="1:12" x14ac:dyDescent="0.35">
      <c r="A6401" s="1"/>
      <c r="B6401" s="1"/>
      <c r="C6401" s="1"/>
      <c r="D6401" s="3"/>
      <c r="J6401" s="4"/>
      <c r="L6401" s="2"/>
    </row>
    <row r="6402" spans="1:12" x14ac:dyDescent="0.35">
      <c r="A6402" s="1"/>
      <c r="B6402" s="1"/>
      <c r="C6402" s="1"/>
      <c r="D6402" s="3"/>
      <c r="J6402" s="4"/>
      <c r="L6402" s="2"/>
    </row>
    <row r="6403" spans="1:12" x14ac:dyDescent="0.35">
      <c r="A6403" s="1"/>
      <c r="B6403" s="1"/>
      <c r="C6403" s="1"/>
      <c r="D6403" s="3"/>
      <c r="J6403" s="4"/>
      <c r="L6403" s="2"/>
    </row>
    <row r="6404" spans="1:12" x14ac:dyDescent="0.35">
      <c r="A6404" s="1"/>
      <c r="B6404" s="1"/>
      <c r="C6404" s="1"/>
      <c r="D6404" s="3"/>
      <c r="J6404" s="4"/>
      <c r="L6404" s="2"/>
    </row>
    <row r="6405" spans="1:12" x14ac:dyDescent="0.35">
      <c r="A6405" s="1"/>
      <c r="B6405" s="1"/>
      <c r="C6405" s="1"/>
      <c r="D6405" s="3"/>
      <c r="J6405" s="4"/>
      <c r="L6405" s="2"/>
    </row>
    <row r="6406" spans="1:12" x14ac:dyDescent="0.35">
      <c r="A6406" s="1"/>
      <c r="B6406" s="1"/>
      <c r="C6406" s="1"/>
      <c r="D6406" s="3"/>
      <c r="J6406" s="4"/>
      <c r="L6406" s="2"/>
    </row>
    <row r="6407" spans="1:12" x14ac:dyDescent="0.35">
      <c r="A6407" s="1"/>
      <c r="B6407" s="1"/>
      <c r="C6407" s="1"/>
      <c r="D6407" s="3"/>
      <c r="J6407" s="4"/>
      <c r="L6407" s="2"/>
    </row>
    <row r="6408" spans="1:12" x14ac:dyDescent="0.35">
      <c r="A6408" s="1"/>
      <c r="B6408" s="1"/>
      <c r="C6408" s="1"/>
      <c r="D6408" s="3"/>
      <c r="J6408" s="4"/>
      <c r="L6408" s="2"/>
    </row>
    <row r="6409" spans="1:12" x14ac:dyDescent="0.35">
      <c r="A6409" s="1"/>
      <c r="B6409" s="1"/>
      <c r="C6409" s="1"/>
      <c r="D6409" s="3"/>
      <c r="J6409" s="4"/>
      <c r="L6409" s="2"/>
    </row>
    <row r="6410" spans="1:12" x14ac:dyDescent="0.35">
      <c r="A6410" s="1"/>
      <c r="B6410" s="1"/>
      <c r="C6410" s="1"/>
      <c r="D6410" s="3"/>
      <c r="J6410" s="4"/>
      <c r="L6410" s="2"/>
    </row>
    <row r="6411" spans="1:12" x14ac:dyDescent="0.35">
      <c r="A6411" s="1"/>
      <c r="B6411" s="1"/>
      <c r="C6411" s="1"/>
      <c r="D6411" s="3"/>
      <c r="J6411" s="4"/>
      <c r="L6411" s="2"/>
    </row>
    <row r="6412" spans="1:12" x14ac:dyDescent="0.35">
      <c r="A6412" s="1"/>
      <c r="B6412" s="1"/>
      <c r="C6412" s="1"/>
      <c r="D6412" s="3"/>
      <c r="J6412" s="4"/>
      <c r="L6412" s="2"/>
    </row>
    <row r="6413" spans="1:12" x14ac:dyDescent="0.35">
      <c r="A6413" s="1"/>
      <c r="B6413" s="1"/>
      <c r="C6413" s="1"/>
      <c r="D6413" s="3"/>
      <c r="J6413" s="4"/>
      <c r="L6413" s="2"/>
    </row>
    <row r="6414" spans="1:12" x14ac:dyDescent="0.35">
      <c r="A6414" s="1"/>
      <c r="B6414" s="1"/>
      <c r="C6414" s="1"/>
      <c r="D6414" s="3"/>
      <c r="J6414" s="4"/>
      <c r="L6414" s="2"/>
    </row>
    <row r="6415" spans="1:12" x14ac:dyDescent="0.35">
      <c r="A6415" s="1"/>
      <c r="B6415" s="1"/>
      <c r="C6415" s="1"/>
      <c r="D6415" s="3"/>
      <c r="J6415" s="4"/>
      <c r="L6415" s="2"/>
    </row>
    <row r="6416" spans="1:12" x14ac:dyDescent="0.35">
      <c r="A6416" s="1"/>
      <c r="B6416" s="1"/>
      <c r="C6416" s="1"/>
      <c r="D6416" s="3"/>
      <c r="J6416" s="4"/>
      <c r="L6416" s="2"/>
    </row>
    <row r="6417" spans="1:12" x14ac:dyDescent="0.35">
      <c r="A6417" s="1"/>
      <c r="B6417" s="1"/>
      <c r="C6417" s="1"/>
      <c r="D6417" s="3"/>
      <c r="J6417" s="4"/>
      <c r="L6417" s="2"/>
    </row>
    <row r="6418" spans="1:12" x14ac:dyDescent="0.35">
      <c r="A6418" s="1"/>
      <c r="B6418" s="1"/>
      <c r="C6418" s="1"/>
      <c r="D6418" s="3"/>
      <c r="J6418" s="4"/>
      <c r="L6418" s="2"/>
    </row>
    <row r="6419" spans="1:12" x14ac:dyDescent="0.35">
      <c r="A6419" s="1"/>
      <c r="B6419" s="1"/>
      <c r="C6419" s="1"/>
      <c r="D6419" s="3"/>
      <c r="J6419" s="4"/>
      <c r="L6419" s="2"/>
    </row>
    <row r="6420" spans="1:12" x14ac:dyDescent="0.35">
      <c r="A6420" s="1"/>
      <c r="B6420" s="1"/>
      <c r="C6420" s="1"/>
      <c r="D6420" s="3"/>
      <c r="J6420" s="4"/>
      <c r="L6420" s="2"/>
    </row>
    <row r="6421" spans="1:12" x14ac:dyDescent="0.35">
      <c r="A6421" s="1"/>
      <c r="B6421" s="1"/>
      <c r="C6421" s="1"/>
      <c r="D6421" s="3"/>
      <c r="J6421" s="4"/>
      <c r="L6421" s="2"/>
    </row>
    <row r="6422" spans="1:12" x14ac:dyDescent="0.35">
      <c r="A6422" s="1"/>
      <c r="B6422" s="1"/>
      <c r="C6422" s="1"/>
      <c r="D6422" s="3"/>
      <c r="J6422" s="4"/>
      <c r="L6422" s="2"/>
    </row>
    <row r="6423" spans="1:12" x14ac:dyDescent="0.35">
      <c r="A6423" s="1"/>
      <c r="B6423" s="1"/>
      <c r="C6423" s="1"/>
      <c r="D6423" s="3"/>
      <c r="J6423" s="4"/>
      <c r="L6423" s="2"/>
    </row>
    <row r="6424" spans="1:12" x14ac:dyDescent="0.35">
      <c r="A6424" s="1"/>
      <c r="B6424" s="1"/>
      <c r="C6424" s="1"/>
      <c r="D6424" s="3"/>
      <c r="J6424" s="4"/>
      <c r="L6424" s="2"/>
    </row>
    <row r="6425" spans="1:12" x14ac:dyDescent="0.35">
      <c r="A6425" s="1"/>
      <c r="B6425" s="1"/>
      <c r="C6425" s="1"/>
      <c r="D6425" s="3"/>
      <c r="J6425" s="4"/>
      <c r="L6425" s="2"/>
    </row>
    <row r="6426" spans="1:12" x14ac:dyDescent="0.35">
      <c r="A6426" s="1"/>
      <c r="B6426" s="1"/>
      <c r="C6426" s="1"/>
      <c r="D6426" s="3"/>
      <c r="J6426" s="4"/>
      <c r="L6426" s="2"/>
    </row>
    <row r="6427" spans="1:12" x14ac:dyDescent="0.35">
      <c r="A6427" s="1"/>
      <c r="B6427" s="1"/>
      <c r="C6427" s="1"/>
      <c r="D6427" s="3"/>
      <c r="J6427" s="4"/>
      <c r="L6427" s="2"/>
    </row>
    <row r="6428" spans="1:12" x14ac:dyDescent="0.35">
      <c r="A6428" s="1"/>
      <c r="B6428" s="1"/>
      <c r="C6428" s="1"/>
      <c r="D6428" s="3"/>
      <c r="J6428" s="4"/>
      <c r="L6428" s="2"/>
    </row>
    <row r="6429" spans="1:12" x14ac:dyDescent="0.35">
      <c r="A6429" s="1"/>
      <c r="B6429" s="1"/>
      <c r="C6429" s="1"/>
      <c r="D6429" s="3"/>
      <c r="J6429" s="4"/>
      <c r="L6429" s="2"/>
    </row>
    <row r="6430" spans="1:12" x14ac:dyDescent="0.35">
      <c r="A6430" s="1"/>
      <c r="B6430" s="1"/>
      <c r="C6430" s="1"/>
      <c r="D6430" s="3"/>
      <c r="J6430" s="4"/>
      <c r="L6430" s="2"/>
    </row>
    <row r="6431" spans="1:12" x14ac:dyDescent="0.35">
      <c r="A6431" s="1"/>
      <c r="B6431" s="1"/>
      <c r="C6431" s="1"/>
      <c r="D6431" s="3"/>
      <c r="J6431" s="4"/>
      <c r="L6431" s="2"/>
    </row>
    <row r="6432" spans="1:12" x14ac:dyDescent="0.35">
      <c r="A6432" s="1"/>
      <c r="B6432" s="1"/>
      <c r="C6432" s="1"/>
      <c r="D6432" s="3"/>
      <c r="J6432" s="4"/>
      <c r="L6432" s="2"/>
    </row>
    <row r="6433" spans="1:12" x14ac:dyDescent="0.35">
      <c r="A6433" s="1"/>
      <c r="B6433" s="1"/>
      <c r="C6433" s="1"/>
      <c r="D6433" s="3"/>
      <c r="J6433" s="4"/>
      <c r="L6433" s="2"/>
    </row>
    <row r="6434" spans="1:12" x14ac:dyDescent="0.35">
      <c r="A6434" s="1"/>
      <c r="B6434" s="1"/>
      <c r="C6434" s="1"/>
      <c r="D6434" s="3"/>
      <c r="J6434" s="4"/>
      <c r="L6434" s="2"/>
    </row>
    <row r="6435" spans="1:12" x14ac:dyDescent="0.35">
      <c r="A6435" s="1"/>
      <c r="B6435" s="1"/>
      <c r="C6435" s="1"/>
      <c r="D6435" s="3"/>
      <c r="J6435" s="4"/>
      <c r="L6435" s="2"/>
    </row>
    <row r="6436" spans="1:12" x14ac:dyDescent="0.35">
      <c r="A6436" s="1"/>
      <c r="B6436" s="1"/>
      <c r="C6436" s="1"/>
      <c r="D6436" s="3"/>
      <c r="J6436" s="4"/>
      <c r="L6436" s="2"/>
    </row>
    <row r="6437" spans="1:12" x14ac:dyDescent="0.35">
      <c r="A6437" s="1"/>
      <c r="B6437" s="1"/>
      <c r="C6437" s="1"/>
      <c r="D6437" s="3"/>
      <c r="J6437" s="4"/>
      <c r="L6437" s="2"/>
    </row>
    <row r="6438" spans="1:12" x14ac:dyDescent="0.35">
      <c r="A6438" s="1"/>
      <c r="B6438" s="1"/>
      <c r="C6438" s="1"/>
      <c r="D6438" s="3"/>
      <c r="J6438" s="4"/>
      <c r="L6438" s="2"/>
    </row>
    <row r="6439" spans="1:12" x14ac:dyDescent="0.35">
      <c r="A6439" s="1"/>
      <c r="B6439" s="1"/>
      <c r="C6439" s="1"/>
      <c r="D6439" s="3"/>
      <c r="J6439" s="4"/>
      <c r="L6439" s="2"/>
    </row>
    <row r="6440" spans="1:12" x14ac:dyDescent="0.35">
      <c r="A6440" s="1"/>
      <c r="B6440" s="1"/>
      <c r="C6440" s="1"/>
      <c r="D6440" s="3"/>
      <c r="J6440" s="4"/>
      <c r="L6440" s="2"/>
    </row>
    <row r="6441" spans="1:12" x14ac:dyDescent="0.35">
      <c r="A6441" s="1"/>
      <c r="B6441" s="1"/>
      <c r="C6441" s="1"/>
      <c r="D6441" s="3"/>
      <c r="J6441" s="4"/>
      <c r="L6441" s="2"/>
    </row>
    <row r="6442" spans="1:12" x14ac:dyDescent="0.35">
      <c r="A6442" s="1"/>
      <c r="B6442" s="1"/>
      <c r="C6442" s="1"/>
      <c r="D6442" s="3"/>
      <c r="J6442" s="4"/>
      <c r="L6442" s="2"/>
    </row>
    <row r="6443" spans="1:12" x14ac:dyDescent="0.35">
      <c r="A6443" s="1"/>
      <c r="B6443" s="1"/>
      <c r="C6443" s="1"/>
      <c r="D6443" s="3"/>
      <c r="J6443" s="4"/>
      <c r="L6443" s="2"/>
    </row>
    <row r="6444" spans="1:12" x14ac:dyDescent="0.35">
      <c r="A6444" s="1"/>
      <c r="B6444" s="1"/>
      <c r="C6444" s="1"/>
      <c r="D6444" s="3"/>
      <c r="J6444" s="4"/>
      <c r="L6444" s="2"/>
    </row>
    <row r="6445" spans="1:12" x14ac:dyDescent="0.35">
      <c r="A6445" s="1"/>
      <c r="B6445" s="1"/>
      <c r="C6445" s="1"/>
      <c r="D6445" s="3"/>
      <c r="J6445" s="4"/>
      <c r="L6445" s="2"/>
    </row>
    <row r="6446" spans="1:12" x14ac:dyDescent="0.35">
      <c r="A6446" s="1"/>
      <c r="B6446" s="1"/>
      <c r="C6446" s="1"/>
      <c r="D6446" s="3"/>
      <c r="J6446" s="4"/>
      <c r="L6446" s="2"/>
    </row>
    <row r="6447" spans="1:12" x14ac:dyDescent="0.35">
      <c r="A6447" s="1"/>
      <c r="B6447" s="1"/>
      <c r="C6447" s="1"/>
      <c r="D6447" s="3"/>
      <c r="J6447" s="4"/>
      <c r="L6447" s="2"/>
    </row>
    <row r="6448" spans="1:12" x14ac:dyDescent="0.35">
      <c r="A6448" s="1"/>
      <c r="B6448" s="1"/>
      <c r="C6448" s="1"/>
      <c r="D6448" s="3"/>
      <c r="J6448" s="4"/>
      <c r="L6448" s="2"/>
    </row>
    <row r="6449" spans="1:12" x14ac:dyDescent="0.35">
      <c r="A6449" s="1"/>
      <c r="B6449" s="1"/>
      <c r="C6449" s="1"/>
      <c r="D6449" s="3"/>
      <c r="J6449" s="4"/>
      <c r="L6449" s="2"/>
    </row>
    <row r="6450" spans="1:12" x14ac:dyDescent="0.35">
      <c r="A6450" s="1"/>
      <c r="B6450" s="1"/>
      <c r="C6450" s="1"/>
      <c r="D6450" s="3"/>
      <c r="J6450" s="4"/>
      <c r="L6450" s="2"/>
    </row>
    <row r="6451" spans="1:12" x14ac:dyDescent="0.35">
      <c r="A6451" s="1"/>
      <c r="B6451" s="1"/>
      <c r="C6451" s="1"/>
      <c r="D6451" s="3"/>
      <c r="J6451" s="4"/>
      <c r="L6451" s="2"/>
    </row>
    <row r="6452" spans="1:12" x14ac:dyDescent="0.35">
      <c r="A6452" s="1"/>
      <c r="B6452" s="1"/>
      <c r="C6452" s="1"/>
      <c r="D6452" s="3"/>
      <c r="J6452" s="4"/>
      <c r="L6452" s="2"/>
    </row>
    <row r="6453" spans="1:12" x14ac:dyDescent="0.35">
      <c r="A6453" s="1"/>
      <c r="B6453" s="1"/>
      <c r="C6453" s="1"/>
      <c r="D6453" s="3"/>
      <c r="J6453" s="4"/>
      <c r="L6453" s="2"/>
    </row>
    <row r="6454" spans="1:12" x14ac:dyDescent="0.35">
      <c r="A6454" s="1"/>
      <c r="B6454" s="1"/>
      <c r="C6454" s="1"/>
      <c r="D6454" s="3"/>
      <c r="J6454" s="4"/>
      <c r="L6454" s="2"/>
    </row>
    <row r="6455" spans="1:12" x14ac:dyDescent="0.35">
      <c r="A6455" s="1"/>
      <c r="B6455" s="1"/>
      <c r="C6455" s="1"/>
      <c r="D6455" s="3"/>
      <c r="J6455" s="4"/>
      <c r="L6455" s="2"/>
    </row>
    <row r="6456" spans="1:12" x14ac:dyDescent="0.35">
      <c r="A6456" s="1"/>
      <c r="B6456" s="1"/>
      <c r="C6456" s="1"/>
      <c r="D6456" s="3"/>
      <c r="J6456" s="4"/>
      <c r="L6456" s="2"/>
    </row>
    <row r="6457" spans="1:12" x14ac:dyDescent="0.35">
      <c r="A6457" s="1"/>
      <c r="B6457" s="1"/>
      <c r="C6457" s="1"/>
      <c r="D6457" s="3"/>
      <c r="J6457" s="4"/>
      <c r="L6457" s="2"/>
    </row>
    <row r="6458" spans="1:12" x14ac:dyDescent="0.35">
      <c r="A6458" s="1"/>
      <c r="B6458" s="1"/>
      <c r="C6458" s="1"/>
      <c r="D6458" s="3"/>
      <c r="J6458" s="4"/>
      <c r="L6458" s="2"/>
    </row>
    <row r="6459" spans="1:12" x14ac:dyDescent="0.35">
      <c r="A6459" s="1"/>
      <c r="B6459" s="1"/>
      <c r="C6459" s="1"/>
      <c r="D6459" s="3"/>
      <c r="J6459" s="4"/>
      <c r="L6459" s="2"/>
    </row>
    <row r="6460" spans="1:12" x14ac:dyDescent="0.35">
      <c r="A6460" s="1"/>
      <c r="B6460" s="1"/>
      <c r="C6460" s="1"/>
      <c r="D6460" s="3"/>
      <c r="J6460" s="4"/>
      <c r="L6460" s="2"/>
    </row>
    <row r="6461" spans="1:12" x14ac:dyDescent="0.35">
      <c r="A6461" s="1"/>
      <c r="B6461" s="1"/>
      <c r="C6461" s="1"/>
      <c r="D6461" s="3"/>
      <c r="J6461" s="4"/>
      <c r="L6461" s="2"/>
    </row>
    <row r="6462" spans="1:12" x14ac:dyDescent="0.35">
      <c r="A6462" s="1"/>
      <c r="B6462" s="1"/>
      <c r="C6462" s="1"/>
      <c r="D6462" s="3"/>
      <c r="J6462" s="4"/>
      <c r="L6462" s="2"/>
    </row>
    <row r="6463" spans="1:12" x14ac:dyDescent="0.35">
      <c r="A6463" s="1"/>
      <c r="B6463" s="1"/>
      <c r="C6463" s="1"/>
      <c r="D6463" s="3"/>
      <c r="J6463" s="4"/>
      <c r="L6463" s="2"/>
    </row>
    <row r="6464" spans="1:12" x14ac:dyDescent="0.35">
      <c r="A6464" s="1"/>
      <c r="B6464" s="1"/>
      <c r="C6464" s="1"/>
      <c r="D6464" s="3"/>
      <c r="J6464" s="4"/>
      <c r="L6464" s="2"/>
    </row>
    <row r="6465" spans="1:12" x14ac:dyDescent="0.35">
      <c r="A6465" s="1"/>
      <c r="B6465" s="1"/>
      <c r="C6465" s="1"/>
      <c r="D6465" s="3"/>
      <c r="J6465" s="4"/>
      <c r="L6465" s="2"/>
    </row>
    <row r="6466" spans="1:12" x14ac:dyDescent="0.35">
      <c r="A6466" s="1"/>
      <c r="B6466" s="1"/>
      <c r="C6466" s="1"/>
      <c r="D6466" s="3"/>
      <c r="J6466" s="4"/>
      <c r="L6466" s="2"/>
    </row>
    <row r="6467" spans="1:12" x14ac:dyDescent="0.35">
      <c r="A6467" s="1"/>
      <c r="B6467" s="1"/>
      <c r="C6467" s="1"/>
      <c r="D6467" s="3"/>
      <c r="J6467" s="4"/>
      <c r="L6467" s="2"/>
    </row>
    <row r="6468" spans="1:12" x14ac:dyDescent="0.35">
      <c r="A6468" s="1"/>
      <c r="B6468" s="1"/>
      <c r="C6468" s="1"/>
      <c r="D6468" s="3"/>
      <c r="J6468" s="4"/>
      <c r="L6468" s="2"/>
    </row>
    <row r="6469" spans="1:12" x14ac:dyDescent="0.35">
      <c r="A6469" s="1"/>
      <c r="B6469" s="1"/>
      <c r="C6469" s="1"/>
      <c r="D6469" s="3"/>
      <c r="J6469" s="4"/>
      <c r="L6469" s="2"/>
    </row>
    <row r="6470" spans="1:12" x14ac:dyDescent="0.35">
      <c r="A6470" s="1"/>
      <c r="B6470" s="1"/>
      <c r="C6470" s="1"/>
      <c r="D6470" s="3"/>
      <c r="J6470" s="4"/>
      <c r="L6470" s="2"/>
    </row>
    <row r="6471" spans="1:12" x14ac:dyDescent="0.35">
      <c r="A6471" s="1"/>
      <c r="B6471" s="1"/>
      <c r="C6471" s="1"/>
      <c r="D6471" s="3"/>
      <c r="J6471" s="4"/>
      <c r="L6471" s="2"/>
    </row>
    <row r="6472" spans="1:12" x14ac:dyDescent="0.35">
      <c r="A6472" s="1"/>
      <c r="B6472" s="1"/>
      <c r="C6472" s="1"/>
      <c r="D6472" s="3"/>
      <c r="J6472" s="4"/>
      <c r="L6472" s="2"/>
    </row>
    <row r="6473" spans="1:12" x14ac:dyDescent="0.35">
      <c r="A6473" s="1"/>
      <c r="B6473" s="1"/>
      <c r="C6473" s="1"/>
      <c r="D6473" s="3"/>
      <c r="J6473" s="4"/>
      <c r="L6473" s="2"/>
    </row>
    <row r="6474" spans="1:12" x14ac:dyDescent="0.35">
      <c r="A6474" s="1"/>
      <c r="B6474" s="1"/>
      <c r="C6474" s="1"/>
      <c r="D6474" s="3"/>
      <c r="J6474" s="4"/>
      <c r="L6474" s="2"/>
    </row>
    <row r="6475" spans="1:12" x14ac:dyDescent="0.35">
      <c r="A6475" s="1"/>
      <c r="B6475" s="1"/>
      <c r="C6475" s="1"/>
      <c r="D6475" s="3"/>
      <c r="J6475" s="4"/>
      <c r="L6475" s="2"/>
    </row>
    <row r="6476" spans="1:12" x14ac:dyDescent="0.35">
      <c r="A6476" s="1"/>
      <c r="B6476" s="1"/>
      <c r="C6476" s="1"/>
      <c r="D6476" s="3"/>
      <c r="J6476" s="4"/>
      <c r="L6476" s="2"/>
    </row>
    <row r="6477" spans="1:12" x14ac:dyDescent="0.35">
      <c r="A6477" s="1"/>
      <c r="B6477" s="1"/>
      <c r="C6477" s="1"/>
      <c r="D6477" s="3"/>
      <c r="J6477" s="4"/>
      <c r="L6477" s="2"/>
    </row>
    <row r="6478" spans="1:12" x14ac:dyDescent="0.35">
      <c r="A6478" s="1"/>
      <c r="B6478" s="1"/>
      <c r="C6478" s="1"/>
      <c r="D6478" s="3"/>
      <c r="J6478" s="4"/>
      <c r="L6478" s="2"/>
    </row>
    <row r="6479" spans="1:12" x14ac:dyDescent="0.35">
      <c r="A6479" s="1"/>
      <c r="B6479" s="1"/>
      <c r="C6479" s="1"/>
      <c r="D6479" s="3"/>
      <c r="J6479" s="4"/>
      <c r="L6479" s="2"/>
    </row>
    <row r="6480" spans="1:12" x14ac:dyDescent="0.35">
      <c r="A6480" s="1"/>
      <c r="B6480" s="1"/>
      <c r="C6480" s="1"/>
      <c r="D6480" s="3"/>
      <c r="J6480" s="4"/>
      <c r="L6480" s="2"/>
    </row>
    <row r="6481" spans="1:12" x14ac:dyDescent="0.35">
      <c r="A6481" s="1"/>
      <c r="B6481" s="1"/>
      <c r="C6481" s="1"/>
      <c r="D6481" s="3"/>
      <c r="J6481" s="4"/>
      <c r="L6481" s="2"/>
    </row>
    <row r="6482" spans="1:12" x14ac:dyDescent="0.35">
      <c r="A6482" s="1"/>
      <c r="B6482" s="1"/>
      <c r="C6482" s="1"/>
      <c r="D6482" s="3"/>
      <c r="J6482" s="4"/>
      <c r="L6482" s="2"/>
    </row>
    <row r="6483" spans="1:12" x14ac:dyDescent="0.35">
      <c r="A6483" s="1"/>
      <c r="B6483" s="1"/>
      <c r="C6483" s="1"/>
      <c r="D6483" s="3"/>
      <c r="J6483" s="4"/>
      <c r="L6483" s="2"/>
    </row>
    <row r="6484" spans="1:12" x14ac:dyDescent="0.35">
      <c r="A6484" s="1"/>
      <c r="B6484" s="1"/>
      <c r="C6484" s="1"/>
      <c r="D6484" s="3"/>
      <c r="J6484" s="4"/>
      <c r="L6484" s="2"/>
    </row>
    <row r="6485" spans="1:12" x14ac:dyDescent="0.35">
      <c r="A6485" s="1"/>
      <c r="B6485" s="1"/>
      <c r="C6485" s="1"/>
      <c r="D6485" s="3"/>
      <c r="J6485" s="4"/>
      <c r="L6485" s="2"/>
    </row>
    <row r="6486" spans="1:12" x14ac:dyDescent="0.35">
      <c r="A6486" s="1"/>
      <c r="B6486" s="1"/>
      <c r="C6486" s="1"/>
      <c r="D6486" s="3"/>
      <c r="J6486" s="4"/>
      <c r="L6486" s="2"/>
    </row>
    <row r="6487" spans="1:12" x14ac:dyDescent="0.35">
      <c r="A6487" s="1"/>
      <c r="B6487" s="1"/>
      <c r="C6487" s="1"/>
      <c r="D6487" s="3"/>
      <c r="J6487" s="4"/>
      <c r="L6487" s="2"/>
    </row>
    <row r="6488" spans="1:12" x14ac:dyDescent="0.35">
      <c r="A6488" s="1"/>
      <c r="B6488" s="1"/>
      <c r="C6488" s="1"/>
      <c r="D6488" s="3"/>
      <c r="J6488" s="4"/>
      <c r="L6488" s="2"/>
    </row>
    <row r="6489" spans="1:12" x14ac:dyDescent="0.35">
      <c r="A6489" s="1"/>
      <c r="B6489" s="1"/>
      <c r="C6489" s="1"/>
      <c r="D6489" s="3"/>
      <c r="J6489" s="4"/>
      <c r="L6489" s="2"/>
    </row>
    <row r="6490" spans="1:12" x14ac:dyDescent="0.35">
      <c r="A6490" s="1"/>
      <c r="B6490" s="1"/>
      <c r="C6490" s="1"/>
      <c r="D6490" s="3"/>
      <c r="J6490" s="4"/>
      <c r="L6490" s="2"/>
    </row>
    <row r="6491" spans="1:12" x14ac:dyDescent="0.35">
      <c r="A6491" s="1"/>
      <c r="B6491" s="1"/>
      <c r="C6491" s="1"/>
      <c r="D6491" s="3"/>
      <c r="J6491" s="4"/>
      <c r="L6491" s="2"/>
    </row>
    <row r="6492" spans="1:12" x14ac:dyDescent="0.35">
      <c r="A6492" s="1"/>
      <c r="B6492" s="1"/>
      <c r="C6492" s="1"/>
      <c r="D6492" s="3"/>
      <c r="J6492" s="4"/>
      <c r="L6492" s="2"/>
    </row>
    <row r="6493" spans="1:12" x14ac:dyDescent="0.35">
      <c r="A6493" s="1"/>
      <c r="B6493" s="1"/>
      <c r="C6493" s="1"/>
      <c r="D6493" s="3"/>
      <c r="J6493" s="4"/>
      <c r="L6493" s="2"/>
    </row>
    <row r="6494" spans="1:12" x14ac:dyDescent="0.35">
      <c r="A6494" s="1"/>
      <c r="B6494" s="1"/>
      <c r="C6494" s="1"/>
      <c r="D6494" s="3"/>
      <c r="J6494" s="4"/>
      <c r="L6494" s="2"/>
    </row>
    <row r="6495" spans="1:12" x14ac:dyDescent="0.35">
      <c r="A6495" s="1"/>
      <c r="B6495" s="1"/>
      <c r="C6495" s="1"/>
      <c r="D6495" s="3"/>
      <c r="J6495" s="4"/>
      <c r="L6495" s="2"/>
    </row>
    <row r="6496" spans="1:12" x14ac:dyDescent="0.35">
      <c r="A6496" s="1"/>
      <c r="B6496" s="1"/>
      <c r="C6496" s="1"/>
      <c r="D6496" s="3"/>
      <c r="J6496" s="4"/>
      <c r="L6496" s="2"/>
    </row>
    <row r="6497" spans="1:12" x14ac:dyDescent="0.35">
      <c r="A6497" s="1"/>
      <c r="B6497" s="1"/>
      <c r="C6497" s="1"/>
      <c r="D6497" s="3"/>
      <c r="J6497" s="4"/>
      <c r="L6497" s="2"/>
    </row>
    <row r="6498" spans="1:12" x14ac:dyDescent="0.35">
      <c r="A6498" s="1"/>
      <c r="B6498" s="1"/>
      <c r="C6498" s="1"/>
      <c r="D6498" s="3"/>
      <c r="J6498" s="4"/>
      <c r="L6498" s="2"/>
    </row>
    <row r="6499" spans="1:12" x14ac:dyDescent="0.35">
      <c r="A6499" s="1"/>
      <c r="B6499" s="1"/>
      <c r="C6499" s="1"/>
      <c r="D6499" s="3"/>
      <c r="J6499" s="4"/>
      <c r="L6499" s="2"/>
    </row>
    <row r="6500" spans="1:12" x14ac:dyDescent="0.35">
      <c r="A6500" s="1"/>
      <c r="B6500" s="1"/>
      <c r="C6500" s="1"/>
      <c r="D6500" s="3"/>
      <c r="J6500" s="4"/>
      <c r="L6500" s="2"/>
    </row>
    <row r="6501" spans="1:12" x14ac:dyDescent="0.35">
      <c r="A6501" s="1"/>
      <c r="B6501" s="1"/>
      <c r="C6501" s="1"/>
      <c r="D6501" s="3"/>
      <c r="J6501" s="4"/>
      <c r="L6501" s="2"/>
    </row>
    <row r="6502" spans="1:12" x14ac:dyDescent="0.35">
      <c r="A6502" s="1"/>
      <c r="B6502" s="1"/>
      <c r="C6502" s="1"/>
      <c r="D6502" s="3"/>
      <c r="J6502" s="4"/>
      <c r="L6502" s="2"/>
    </row>
    <row r="6503" spans="1:12" x14ac:dyDescent="0.35">
      <c r="A6503" s="1"/>
      <c r="B6503" s="1"/>
      <c r="C6503" s="1"/>
      <c r="D6503" s="3"/>
      <c r="J6503" s="4"/>
      <c r="L6503" s="2"/>
    </row>
    <row r="6504" spans="1:12" x14ac:dyDescent="0.35">
      <c r="A6504" s="1"/>
      <c r="B6504" s="1"/>
      <c r="C6504" s="1"/>
      <c r="D6504" s="3"/>
      <c r="J6504" s="4"/>
      <c r="L6504" s="2"/>
    </row>
    <row r="6505" spans="1:12" x14ac:dyDescent="0.35">
      <c r="A6505" s="1"/>
      <c r="B6505" s="1"/>
      <c r="C6505" s="1"/>
      <c r="D6505" s="3"/>
      <c r="J6505" s="4"/>
      <c r="L6505" s="2"/>
    </row>
    <row r="6506" spans="1:12" x14ac:dyDescent="0.35">
      <c r="A6506" s="1"/>
      <c r="B6506" s="1"/>
      <c r="C6506" s="1"/>
      <c r="D6506" s="3"/>
      <c r="J6506" s="4"/>
      <c r="L6506" s="2"/>
    </row>
    <row r="6507" spans="1:12" x14ac:dyDescent="0.35">
      <c r="A6507" s="1"/>
      <c r="B6507" s="1"/>
      <c r="C6507" s="1"/>
      <c r="D6507" s="3"/>
      <c r="J6507" s="4"/>
      <c r="L6507" s="2"/>
    </row>
    <row r="6508" spans="1:12" x14ac:dyDescent="0.35">
      <c r="A6508" s="1"/>
      <c r="B6508" s="1"/>
      <c r="C6508" s="1"/>
      <c r="D6508" s="3"/>
      <c r="J6508" s="4"/>
      <c r="L6508" s="2"/>
    </row>
    <row r="6509" spans="1:12" x14ac:dyDescent="0.35">
      <c r="A6509" s="1"/>
      <c r="B6509" s="1"/>
      <c r="C6509" s="1"/>
      <c r="D6509" s="3"/>
      <c r="J6509" s="4"/>
      <c r="L6509" s="2"/>
    </row>
    <row r="6510" spans="1:12" x14ac:dyDescent="0.35">
      <c r="A6510" s="1"/>
      <c r="B6510" s="1"/>
      <c r="C6510" s="1"/>
      <c r="D6510" s="3"/>
      <c r="J6510" s="4"/>
      <c r="L6510" s="2"/>
    </row>
    <row r="6511" spans="1:12" x14ac:dyDescent="0.35">
      <c r="A6511" s="1"/>
      <c r="B6511" s="1"/>
      <c r="C6511" s="1"/>
      <c r="D6511" s="3"/>
      <c r="J6511" s="4"/>
      <c r="L6511" s="2"/>
    </row>
    <row r="6512" spans="1:12" x14ac:dyDescent="0.35">
      <c r="A6512" s="1"/>
      <c r="B6512" s="1"/>
      <c r="C6512" s="1"/>
      <c r="D6512" s="3"/>
      <c r="J6512" s="4"/>
      <c r="L6512" s="2"/>
    </row>
    <row r="6513" spans="1:12" x14ac:dyDescent="0.35">
      <c r="A6513" s="1"/>
      <c r="B6513" s="1"/>
      <c r="C6513" s="1"/>
      <c r="D6513" s="3"/>
      <c r="J6513" s="4"/>
      <c r="L6513" s="2"/>
    </row>
    <row r="6514" spans="1:12" x14ac:dyDescent="0.35">
      <c r="A6514" s="1"/>
      <c r="B6514" s="1"/>
      <c r="C6514" s="1"/>
      <c r="D6514" s="3"/>
      <c r="J6514" s="4"/>
      <c r="L6514" s="2"/>
    </row>
    <row r="6515" spans="1:12" x14ac:dyDescent="0.35">
      <c r="A6515" s="1"/>
      <c r="B6515" s="1"/>
      <c r="C6515" s="1"/>
      <c r="D6515" s="3"/>
      <c r="J6515" s="4"/>
      <c r="L6515" s="2"/>
    </row>
    <row r="6516" spans="1:12" x14ac:dyDescent="0.35">
      <c r="A6516" s="1"/>
      <c r="B6516" s="1"/>
      <c r="C6516" s="1"/>
      <c r="D6516" s="3"/>
      <c r="J6516" s="4"/>
      <c r="L6516" s="2"/>
    </row>
    <row r="6517" spans="1:12" x14ac:dyDescent="0.35">
      <c r="A6517" s="1"/>
      <c r="B6517" s="1"/>
      <c r="C6517" s="1"/>
      <c r="D6517" s="3"/>
      <c r="J6517" s="4"/>
      <c r="L6517" s="2"/>
    </row>
    <row r="6518" spans="1:12" x14ac:dyDescent="0.35">
      <c r="A6518" s="1"/>
      <c r="B6518" s="1"/>
      <c r="C6518" s="1"/>
      <c r="D6518" s="3"/>
      <c r="J6518" s="4"/>
      <c r="L6518" s="2"/>
    </row>
    <row r="6519" spans="1:12" x14ac:dyDescent="0.35">
      <c r="A6519" s="1"/>
      <c r="B6519" s="1"/>
      <c r="C6519" s="1"/>
      <c r="D6519" s="3"/>
      <c r="J6519" s="4"/>
      <c r="L6519" s="2"/>
    </row>
    <row r="6520" spans="1:12" x14ac:dyDescent="0.35">
      <c r="A6520" s="1"/>
      <c r="B6520" s="1"/>
      <c r="C6520" s="1"/>
      <c r="D6520" s="3"/>
      <c r="J6520" s="4"/>
      <c r="L6520" s="2"/>
    </row>
    <row r="6521" spans="1:12" x14ac:dyDescent="0.35">
      <c r="A6521" s="1"/>
      <c r="B6521" s="1"/>
      <c r="C6521" s="1"/>
      <c r="D6521" s="3"/>
      <c r="J6521" s="4"/>
      <c r="L6521" s="2"/>
    </row>
    <row r="6522" spans="1:12" x14ac:dyDescent="0.35">
      <c r="A6522" s="1"/>
      <c r="B6522" s="1"/>
      <c r="C6522" s="1"/>
      <c r="D6522" s="3"/>
      <c r="J6522" s="4"/>
      <c r="L6522" s="2"/>
    </row>
    <row r="6523" spans="1:12" x14ac:dyDescent="0.35">
      <c r="A6523" s="1"/>
      <c r="B6523" s="1"/>
      <c r="C6523" s="1"/>
      <c r="D6523" s="3"/>
      <c r="J6523" s="4"/>
      <c r="L6523" s="2"/>
    </row>
    <row r="6524" spans="1:12" x14ac:dyDescent="0.35">
      <c r="A6524" s="1"/>
      <c r="B6524" s="1"/>
      <c r="C6524" s="1"/>
      <c r="D6524" s="3"/>
      <c r="J6524" s="4"/>
      <c r="L6524" s="2"/>
    </row>
    <row r="6525" spans="1:12" x14ac:dyDescent="0.35">
      <c r="A6525" s="1"/>
      <c r="B6525" s="1"/>
      <c r="C6525" s="1"/>
      <c r="D6525" s="3"/>
      <c r="J6525" s="4"/>
      <c r="L6525" s="2"/>
    </row>
    <row r="6526" spans="1:12" x14ac:dyDescent="0.35">
      <c r="A6526" s="1"/>
      <c r="B6526" s="1"/>
      <c r="C6526" s="1"/>
      <c r="D6526" s="3"/>
      <c r="J6526" s="4"/>
      <c r="L6526" s="2"/>
    </row>
    <row r="6527" spans="1:12" x14ac:dyDescent="0.35">
      <c r="A6527" s="1"/>
      <c r="B6527" s="1"/>
      <c r="C6527" s="1"/>
      <c r="D6527" s="3"/>
      <c r="J6527" s="4"/>
      <c r="L6527" s="2"/>
    </row>
    <row r="6528" spans="1:12" x14ac:dyDescent="0.35">
      <c r="A6528" s="1"/>
      <c r="B6528" s="1"/>
      <c r="C6528" s="1"/>
      <c r="D6528" s="3"/>
      <c r="J6528" s="4"/>
      <c r="L6528" s="2"/>
    </row>
    <row r="6529" spans="1:12" x14ac:dyDescent="0.35">
      <c r="A6529" s="1"/>
      <c r="B6529" s="1"/>
      <c r="C6529" s="1"/>
      <c r="D6529" s="3"/>
      <c r="J6529" s="4"/>
      <c r="L6529" s="2"/>
    </row>
    <row r="6530" spans="1:12" x14ac:dyDescent="0.35">
      <c r="A6530" s="1"/>
      <c r="B6530" s="1"/>
      <c r="C6530" s="1"/>
      <c r="D6530" s="3"/>
      <c r="J6530" s="4"/>
      <c r="L6530" s="2"/>
    </row>
    <row r="6531" spans="1:12" x14ac:dyDescent="0.35">
      <c r="A6531" s="1"/>
      <c r="B6531" s="1"/>
      <c r="C6531" s="1"/>
      <c r="D6531" s="3"/>
      <c r="J6531" s="4"/>
      <c r="L6531" s="2"/>
    </row>
    <row r="6532" spans="1:12" x14ac:dyDescent="0.35">
      <c r="A6532" s="1"/>
      <c r="B6532" s="1"/>
      <c r="C6532" s="1"/>
      <c r="D6532" s="3"/>
      <c r="J6532" s="4"/>
      <c r="L6532" s="2"/>
    </row>
    <row r="6533" spans="1:12" x14ac:dyDescent="0.35">
      <c r="A6533" s="1"/>
      <c r="B6533" s="1"/>
      <c r="C6533" s="1"/>
      <c r="D6533" s="3"/>
      <c r="J6533" s="4"/>
      <c r="L6533" s="2"/>
    </row>
    <row r="6534" spans="1:12" x14ac:dyDescent="0.35">
      <c r="A6534" s="1"/>
      <c r="B6534" s="1"/>
      <c r="C6534" s="1"/>
      <c r="D6534" s="3"/>
      <c r="J6534" s="4"/>
      <c r="L6534" s="2"/>
    </row>
    <row r="6535" spans="1:12" x14ac:dyDescent="0.35">
      <c r="A6535" s="1"/>
      <c r="B6535" s="1"/>
      <c r="C6535" s="1"/>
      <c r="D6535" s="3"/>
      <c r="J6535" s="4"/>
      <c r="L6535" s="2"/>
    </row>
    <row r="6536" spans="1:12" x14ac:dyDescent="0.35">
      <c r="A6536" s="1"/>
      <c r="B6536" s="1"/>
      <c r="C6536" s="1"/>
      <c r="D6536" s="3"/>
      <c r="J6536" s="4"/>
      <c r="L6536" s="2"/>
    </row>
    <row r="6537" spans="1:12" x14ac:dyDescent="0.35">
      <c r="A6537" s="1"/>
      <c r="B6537" s="1"/>
      <c r="C6537" s="1"/>
      <c r="D6537" s="3"/>
      <c r="J6537" s="4"/>
      <c r="L6537" s="2"/>
    </row>
    <row r="6538" spans="1:12" x14ac:dyDescent="0.35">
      <c r="A6538" s="1"/>
      <c r="B6538" s="1"/>
      <c r="C6538" s="1"/>
      <c r="D6538" s="3"/>
      <c r="J6538" s="4"/>
      <c r="L6538" s="2"/>
    </row>
    <row r="6539" spans="1:12" x14ac:dyDescent="0.35">
      <c r="A6539" s="1"/>
      <c r="B6539" s="1"/>
      <c r="C6539" s="1"/>
      <c r="D6539" s="3"/>
      <c r="J6539" s="4"/>
      <c r="L6539" s="2"/>
    </row>
    <row r="6540" spans="1:12" x14ac:dyDescent="0.35">
      <c r="A6540" s="1"/>
      <c r="B6540" s="1"/>
      <c r="C6540" s="1"/>
      <c r="D6540" s="3"/>
      <c r="J6540" s="4"/>
      <c r="L6540" s="2"/>
    </row>
    <row r="6541" spans="1:12" x14ac:dyDescent="0.35">
      <c r="A6541" s="1"/>
      <c r="B6541" s="1"/>
      <c r="C6541" s="1"/>
      <c r="D6541" s="3"/>
      <c r="J6541" s="4"/>
      <c r="L6541" s="2"/>
    </row>
    <row r="6542" spans="1:12" x14ac:dyDescent="0.35">
      <c r="A6542" s="1"/>
      <c r="B6542" s="1"/>
      <c r="C6542" s="1"/>
      <c r="D6542" s="3"/>
      <c r="J6542" s="4"/>
      <c r="L6542" s="2"/>
    </row>
    <row r="6543" spans="1:12" x14ac:dyDescent="0.35">
      <c r="A6543" s="1"/>
      <c r="B6543" s="1"/>
      <c r="C6543" s="1"/>
      <c r="D6543" s="3"/>
      <c r="J6543" s="4"/>
      <c r="L6543" s="2"/>
    </row>
    <row r="6544" spans="1:12" x14ac:dyDescent="0.35">
      <c r="A6544" s="1"/>
      <c r="B6544" s="1"/>
      <c r="C6544" s="1"/>
      <c r="D6544" s="3"/>
      <c r="J6544" s="4"/>
      <c r="L6544" s="2"/>
    </row>
    <row r="6545" spans="1:12" x14ac:dyDescent="0.35">
      <c r="A6545" s="1"/>
      <c r="B6545" s="1"/>
      <c r="C6545" s="1"/>
      <c r="D6545" s="3"/>
      <c r="J6545" s="4"/>
      <c r="L6545" s="2"/>
    </row>
    <row r="6546" spans="1:12" x14ac:dyDescent="0.35">
      <c r="A6546" s="1"/>
      <c r="B6546" s="1"/>
      <c r="C6546" s="1"/>
      <c r="D6546" s="3"/>
      <c r="J6546" s="4"/>
      <c r="L6546" s="2"/>
    </row>
    <row r="6547" spans="1:12" x14ac:dyDescent="0.35">
      <c r="A6547" s="1"/>
      <c r="B6547" s="1"/>
      <c r="C6547" s="1"/>
      <c r="D6547" s="3"/>
      <c r="J6547" s="4"/>
      <c r="L6547" s="2"/>
    </row>
    <row r="6548" spans="1:12" x14ac:dyDescent="0.35">
      <c r="A6548" s="1"/>
      <c r="B6548" s="1"/>
      <c r="C6548" s="1"/>
      <c r="D6548" s="3"/>
      <c r="J6548" s="4"/>
      <c r="L6548" s="2"/>
    </row>
    <row r="6549" spans="1:12" x14ac:dyDescent="0.35">
      <c r="A6549" s="1"/>
      <c r="B6549" s="1"/>
      <c r="C6549" s="1"/>
      <c r="D6549" s="3"/>
      <c r="J6549" s="4"/>
      <c r="L6549" s="2"/>
    </row>
    <row r="6550" spans="1:12" x14ac:dyDescent="0.35">
      <c r="A6550" s="1"/>
      <c r="B6550" s="1"/>
      <c r="C6550" s="1"/>
      <c r="D6550" s="3"/>
      <c r="J6550" s="4"/>
      <c r="L6550" s="2"/>
    </row>
    <row r="6551" spans="1:12" x14ac:dyDescent="0.35">
      <c r="A6551" s="1"/>
      <c r="B6551" s="1"/>
      <c r="C6551" s="1"/>
      <c r="D6551" s="3"/>
      <c r="J6551" s="4"/>
      <c r="L6551" s="2"/>
    </row>
    <row r="6552" spans="1:12" x14ac:dyDescent="0.35">
      <c r="A6552" s="1"/>
      <c r="B6552" s="1"/>
      <c r="C6552" s="1"/>
      <c r="D6552" s="3"/>
      <c r="J6552" s="4"/>
      <c r="L6552" s="2"/>
    </row>
    <row r="6553" spans="1:12" x14ac:dyDescent="0.35">
      <c r="A6553" s="1"/>
      <c r="B6553" s="1"/>
      <c r="C6553" s="1"/>
      <c r="D6553" s="3"/>
      <c r="J6553" s="4"/>
      <c r="L6553" s="2"/>
    </row>
    <row r="6554" spans="1:12" x14ac:dyDescent="0.35">
      <c r="A6554" s="1"/>
      <c r="B6554" s="1"/>
      <c r="C6554" s="1"/>
      <c r="D6554" s="3"/>
      <c r="J6554" s="4"/>
      <c r="L6554" s="2"/>
    </row>
    <row r="6555" spans="1:12" x14ac:dyDescent="0.35">
      <c r="A6555" s="1"/>
      <c r="B6555" s="1"/>
      <c r="C6555" s="1"/>
      <c r="D6555" s="3"/>
      <c r="J6555" s="4"/>
      <c r="L6555" s="2"/>
    </row>
    <row r="6556" spans="1:12" x14ac:dyDescent="0.35">
      <c r="A6556" s="1"/>
      <c r="B6556" s="1"/>
      <c r="C6556" s="1"/>
      <c r="D6556" s="3"/>
      <c r="J6556" s="4"/>
      <c r="L6556" s="2"/>
    </row>
    <row r="6557" spans="1:12" x14ac:dyDescent="0.35">
      <c r="A6557" s="1"/>
      <c r="B6557" s="1"/>
      <c r="C6557" s="1"/>
      <c r="D6557" s="3"/>
      <c r="J6557" s="4"/>
      <c r="L6557" s="2"/>
    </row>
    <row r="6558" spans="1:12" x14ac:dyDescent="0.35">
      <c r="A6558" s="1"/>
      <c r="B6558" s="1"/>
      <c r="C6558" s="1"/>
      <c r="D6558" s="3"/>
      <c r="J6558" s="4"/>
      <c r="L6558" s="2"/>
    </row>
    <row r="6559" spans="1:12" x14ac:dyDescent="0.35">
      <c r="A6559" s="1"/>
      <c r="B6559" s="1"/>
      <c r="C6559" s="1"/>
      <c r="D6559" s="3"/>
      <c r="J6559" s="4"/>
      <c r="L6559" s="2"/>
    </row>
    <row r="6560" spans="1:12" x14ac:dyDescent="0.35">
      <c r="A6560" s="1"/>
      <c r="B6560" s="1"/>
      <c r="C6560" s="1"/>
      <c r="D6560" s="3"/>
      <c r="J6560" s="4"/>
      <c r="L6560" s="2"/>
    </row>
    <row r="6561" spans="1:12" x14ac:dyDescent="0.35">
      <c r="A6561" s="1"/>
      <c r="B6561" s="1"/>
      <c r="C6561" s="1"/>
      <c r="D6561" s="3"/>
      <c r="J6561" s="4"/>
      <c r="L6561" s="2"/>
    </row>
    <row r="6562" spans="1:12" x14ac:dyDescent="0.35">
      <c r="A6562" s="1"/>
      <c r="B6562" s="1"/>
      <c r="C6562" s="1"/>
      <c r="D6562" s="3"/>
      <c r="J6562" s="4"/>
      <c r="L6562" s="2"/>
    </row>
    <row r="6563" spans="1:12" x14ac:dyDescent="0.35">
      <c r="A6563" s="1"/>
      <c r="B6563" s="1"/>
      <c r="C6563" s="1"/>
      <c r="D6563" s="3"/>
      <c r="J6563" s="4"/>
      <c r="L6563" s="2"/>
    </row>
    <row r="6564" spans="1:12" x14ac:dyDescent="0.35">
      <c r="A6564" s="1"/>
      <c r="B6564" s="1"/>
      <c r="C6564" s="1"/>
      <c r="D6564" s="3"/>
      <c r="J6564" s="4"/>
      <c r="L6564" s="2"/>
    </row>
    <row r="6565" spans="1:12" x14ac:dyDescent="0.35">
      <c r="A6565" s="1"/>
      <c r="B6565" s="1"/>
      <c r="C6565" s="1"/>
      <c r="D6565" s="3"/>
      <c r="J6565" s="4"/>
      <c r="L6565" s="2"/>
    </row>
    <row r="6566" spans="1:12" x14ac:dyDescent="0.35">
      <c r="A6566" s="1"/>
      <c r="B6566" s="1"/>
      <c r="C6566" s="1"/>
      <c r="D6566" s="3"/>
      <c r="J6566" s="4"/>
      <c r="L6566" s="2"/>
    </row>
    <row r="6567" spans="1:12" x14ac:dyDescent="0.35">
      <c r="A6567" s="1"/>
      <c r="B6567" s="1"/>
      <c r="C6567" s="1"/>
      <c r="D6567" s="3"/>
      <c r="J6567" s="4"/>
      <c r="L6567" s="2"/>
    </row>
    <row r="6568" spans="1:12" x14ac:dyDescent="0.35">
      <c r="A6568" s="1"/>
      <c r="B6568" s="1"/>
      <c r="C6568" s="1"/>
      <c r="D6568" s="3"/>
      <c r="J6568" s="4"/>
      <c r="L6568" s="2"/>
    </row>
    <row r="6569" spans="1:12" x14ac:dyDescent="0.35">
      <c r="A6569" s="1"/>
      <c r="B6569" s="1"/>
      <c r="C6569" s="1"/>
      <c r="D6569" s="3"/>
      <c r="J6569" s="4"/>
      <c r="L6569" s="2"/>
    </row>
    <row r="6570" spans="1:12" x14ac:dyDescent="0.35">
      <c r="A6570" s="1"/>
      <c r="B6570" s="1"/>
      <c r="C6570" s="1"/>
      <c r="D6570" s="3"/>
      <c r="J6570" s="4"/>
      <c r="L6570" s="2"/>
    </row>
    <row r="6571" spans="1:12" x14ac:dyDescent="0.35">
      <c r="A6571" s="1"/>
      <c r="B6571" s="1"/>
      <c r="C6571" s="1"/>
      <c r="D6571" s="3"/>
      <c r="J6571" s="4"/>
      <c r="L6571" s="2"/>
    </row>
    <row r="6572" spans="1:12" x14ac:dyDescent="0.35">
      <c r="A6572" s="1"/>
      <c r="B6572" s="1"/>
      <c r="C6572" s="1"/>
      <c r="D6572" s="3"/>
      <c r="J6572" s="4"/>
      <c r="L6572" s="2"/>
    </row>
    <row r="6573" spans="1:12" x14ac:dyDescent="0.35">
      <c r="A6573" s="1"/>
      <c r="B6573" s="1"/>
      <c r="C6573" s="1"/>
      <c r="D6573" s="3"/>
      <c r="J6573" s="4"/>
      <c r="L6573" s="2"/>
    </row>
    <row r="6574" spans="1:12" x14ac:dyDescent="0.35">
      <c r="A6574" s="1"/>
      <c r="B6574" s="1"/>
      <c r="C6574" s="1"/>
      <c r="D6574" s="3"/>
      <c r="J6574" s="4"/>
      <c r="L6574" s="2"/>
    </row>
    <row r="6575" spans="1:12" x14ac:dyDescent="0.35">
      <c r="A6575" s="1"/>
      <c r="B6575" s="1"/>
      <c r="C6575" s="1"/>
      <c r="D6575" s="3"/>
      <c r="J6575" s="4"/>
      <c r="L6575" s="2"/>
    </row>
    <row r="6576" spans="1:12" x14ac:dyDescent="0.35">
      <c r="A6576" s="1"/>
      <c r="B6576" s="1"/>
      <c r="C6576" s="1"/>
      <c r="D6576" s="3"/>
      <c r="J6576" s="4"/>
      <c r="L6576" s="2"/>
    </row>
    <row r="6577" spans="1:12" x14ac:dyDescent="0.35">
      <c r="A6577" s="1"/>
      <c r="B6577" s="1"/>
      <c r="C6577" s="1"/>
      <c r="D6577" s="3"/>
      <c r="J6577" s="4"/>
      <c r="L6577" s="2"/>
    </row>
    <row r="6578" spans="1:12" x14ac:dyDescent="0.35">
      <c r="A6578" s="1"/>
      <c r="B6578" s="1"/>
      <c r="C6578" s="1"/>
      <c r="D6578" s="3"/>
      <c r="J6578" s="4"/>
      <c r="L6578" s="2"/>
    </row>
    <row r="6579" spans="1:12" x14ac:dyDescent="0.35">
      <c r="A6579" s="1"/>
      <c r="B6579" s="1"/>
      <c r="C6579" s="1"/>
      <c r="D6579" s="3"/>
      <c r="J6579" s="4"/>
      <c r="L6579" s="2"/>
    </row>
    <row r="6580" spans="1:12" x14ac:dyDescent="0.35">
      <c r="A6580" s="1"/>
      <c r="B6580" s="1"/>
      <c r="C6580" s="1"/>
      <c r="D6580" s="3"/>
      <c r="J6580" s="4"/>
      <c r="L6580" s="2"/>
    </row>
    <row r="6581" spans="1:12" x14ac:dyDescent="0.35">
      <c r="A6581" s="1"/>
      <c r="B6581" s="1"/>
      <c r="C6581" s="1"/>
      <c r="D6581" s="3"/>
      <c r="J6581" s="4"/>
      <c r="L6581" s="2"/>
    </row>
    <row r="6582" spans="1:12" x14ac:dyDescent="0.35">
      <c r="A6582" s="1"/>
      <c r="B6582" s="1"/>
      <c r="C6582" s="1"/>
      <c r="D6582" s="3"/>
      <c r="J6582" s="4"/>
      <c r="L6582" s="2"/>
    </row>
    <row r="6583" spans="1:12" x14ac:dyDescent="0.35">
      <c r="A6583" s="1"/>
      <c r="B6583" s="1"/>
      <c r="C6583" s="1"/>
      <c r="D6583" s="3"/>
      <c r="J6583" s="4"/>
      <c r="L6583" s="2"/>
    </row>
    <row r="6584" spans="1:12" x14ac:dyDescent="0.35">
      <c r="A6584" s="1"/>
      <c r="B6584" s="1"/>
      <c r="C6584" s="1"/>
      <c r="D6584" s="3"/>
      <c r="J6584" s="4"/>
      <c r="L6584" s="2"/>
    </row>
    <row r="6585" spans="1:12" x14ac:dyDescent="0.35">
      <c r="A6585" s="1"/>
      <c r="B6585" s="1"/>
      <c r="C6585" s="1"/>
      <c r="D6585" s="3"/>
      <c r="J6585" s="4"/>
      <c r="L6585" s="2"/>
    </row>
    <row r="6586" spans="1:12" x14ac:dyDescent="0.35">
      <c r="A6586" s="1"/>
      <c r="B6586" s="1"/>
      <c r="C6586" s="1"/>
      <c r="D6586" s="3"/>
      <c r="J6586" s="4"/>
      <c r="L6586" s="2"/>
    </row>
    <row r="6587" spans="1:12" x14ac:dyDescent="0.35">
      <c r="A6587" s="1"/>
      <c r="B6587" s="1"/>
      <c r="C6587" s="1"/>
      <c r="D6587" s="3"/>
      <c r="J6587" s="4"/>
      <c r="L6587" s="2"/>
    </row>
    <row r="6588" spans="1:12" x14ac:dyDescent="0.35">
      <c r="A6588" s="1"/>
      <c r="B6588" s="1"/>
      <c r="C6588" s="1"/>
      <c r="D6588" s="3"/>
      <c r="J6588" s="4"/>
      <c r="L6588" s="2"/>
    </row>
    <row r="6589" spans="1:12" x14ac:dyDescent="0.35">
      <c r="A6589" s="1"/>
      <c r="B6589" s="1"/>
      <c r="C6589" s="1"/>
      <c r="D6589" s="3"/>
      <c r="J6589" s="4"/>
      <c r="L6589" s="2"/>
    </row>
    <row r="6590" spans="1:12" x14ac:dyDescent="0.35">
      <c r="A6590" s="1"/>
      <c r="B6590" s="1"/>
      <c r="C6590" s="1"/>
      <c r="D6590" s="3"/>
      <c r="J6590" s="4"/>
      <c r="L6590" s="2"/>
    </row>
    <row r="6591" spans="1:12" x14ac:dyDescent="0.35">
      <c r="A6591" s="1"/>
      <c r="B6591" s="1"/>
      <c r="C6591" s="1"/>
      <c r="D6591" s="3"/>
      <c r="J6591" s="4"/>
      <c r="L6591" s="2"/>
    </row>
    <row r="6592" spans="1:12" x14ac:dyDescent="0.35">
      <c r="A6592" s="1"/>
      <c r="B6592" s="1"/>
      <c r="C6592" s="1"/>
      <c r="D6592" s="3"/>
      <c r="J6592" s="4"/>
      <c r="L6592" s="2"/>
    </row>
    <row r="6593" spans="1:12" x14ac:dyDescent="0.35">
      <c r="A6593" s="1"/>
      <c r="B6593" s="1"/>
      <c r="C6593" s="1"/>
      <c r="D6593" s="3"/>
      <c r="J6593" s="4"/>
      <c r="L6593" s="2"/>
    </row>
    <row r="6594" spans="1:12" x14ac:dyDescent="0.35">
      <c r="A6594" s="1"/>
      <c r="B6594" s="1"/>
      <c r="C6594" s="1"/>
      <c r="D6594" s="3"/>
      <c r="J6594" s="4"/>
      <c r="L6594" s="2"/>
    </row>
    <row r="6595" spans="1:12" x14ac:dyDescent="0.35">
      <c r="A6595" s="1"/>
      <c r="B6595" s="1"/>
      <c r="C6595" s="1"/>
      <c r="D6595" s="3"/>
      <c r="J6595" s="4"/>
      <c r="L6595" s="2"/>
    </row>
    <row r="6596" spans="1:12" x14ac:dyDescent="0.35">
      <c r="A6596" s="1"/>
      <c r="B6596" s="1"/>
      <c r="C6596" s="1"/>
      <c r="D6596" s="3"/>
      <c r="J6596" s="4"/>
      <c r="L6596" s="2"/>
    </row>
    <row r="6597" spans="1:12" x14ac:dyDescent="0.35">
      <c r="A6597" s="1"/>
      <c r="B6597" s="1"/>
      <c r="C6597" s="1"/>
      <c r="D6597" s="3"/>
      <c r="J6597" s="4"/>
      <c r="L6597" s="2"/>
    </row>
    <row r="6598" spans="1:12" x14ac:dyDescent="0.35">
      <c r="A6598" s="1"/>
      <c r="B6598" s="1"/>
      <c r="C6598" s="1"/>
      <c r="D6598" s="3"/>
      <c r="J6598" s="4"/>
      <c r="L6598" s="2"/>
    </row>
    <row r="6599" spans="1:12" x14ac:dyDescent="0.35">
      <c r="A6599" s="1"/>
      <c r="B6599" s="1"/>
      <c r="C6599" s="1"/>
      <c r="D6599" s="3"/>
      <c r="J6599" s="4"/>
      <c r="L6599" s="2"/>
    </row>
    <row r="6600" spans="1:12" x14ac:dyDescent="0.35">
      <c r="A6600" s="1"/>
      <c r="B6600" s="1"/>
      <c r="C6600" s="1"/>
      <c r="D6600" s="3"/>
      <c r="J6600" s="4"/>
      <c r="L6600" s="2"/>
    </row>
    <row r="6601" spans="1:12" x14ac:dyDescent="0.35">
      <c r="A6601" s="1"/>
      <c r="B6601" s="1"/>
      <c r="C6601" s="1"/>
      <c r="D6601" s="3"/>
      <c r="J6601" s="4"/>
      <c r="L6601" s="2"/>
    </row>
    <row r="6602" spans="1:12" x14ac:dyDescent="0.35">
      <c r="A6602" s="1"/>
      <c r="B6602" s="1"/>
      <c r="C6602" s="1"/>
      <c r="D6602" s="3"/>
      <c r="J6602" s="4"/>
      <c r="L6602" s="2"/>
    </row>
    <row r="6603" spans="1:12" x14ac:dyDescent="0.35">
      <c r="A6603" s="1"/>
      <c r="B6603" s="1"/>
      <c r="C6603" s="1"/>
      <c r="D6603" s="3"/>
      <c r="J6603" s="4"/>
      <c r="L6603" s="2"/>
    </row>
    <row r="6604" spans="1:12" x14ac:dyDescent="0.35">
      <c r="A6604" s="1"/>
      <c r="B6604" s="1"/>
      <c r="C6604" s="1"/>
      <c r="D6604" s="3"/>
      <c r="J6604" s="4"/>
      <c r="L6604" s="2"/>
    </row>
    <row r="6605" spans="1:12" x14ac:dyDescent="0.35">
      <c r="A6605" s="1"/>
      <c r="B6605" s="1"/>
      <c r="C6605" s="1"/>
      <c r="D6605" s="3"/>
      <c r="J6605" s="4"/>
      <c r="L6605" s="2"/>
    </row>
    <row r="6606" spans="1:12" x14ac:dyDescent="0.35">
      <c r="A6606" s="1"/>
      <c r="B6606" s="1"/>
      <c r="C6606" s="1"/>
      <c r="D6606" s="3"/>
      <c r="J6606" s="4"/>
      <c r="L6606" s="2"/>
    </row>
    <row r="6607" spans="1:12" x14ac:dyDescent="0.35">
      <c r="A6607" s="1"/>
      <c r="B6607" s="1"/>
      <c r="C6607" s="1"/>
      <c r="D6607" s="3"/>
      <c r="J6607" s="4"/>
      <c r="L6607" s="2"/>
    </row>
    <row r="6608" spans="1:12" x14ac:dyDescent="0.35">
      <c r="A6608" s="1"/>
      <c r="B6608" s="1"/>
      <c r="C6608" s="1"/>
      <c r="D6608" s="3"/>
      <c r="J6608" s="4"/>
      <c r="L6608" s="2"/>
    </row>
    <row r="6609" spans="1:12" x14ac:dyDescent="0.35">
      <c r="A6609" s="1"/>
      <c r="B6609" s="1"/>
      <c r="C6609" s="1"/>
      <c r="D6609" s="3"/>
      <c r="J6609" s="4"/>
      <c r="L6609" s="2"/>
    </row>
    <row r="6610" spans="1:12" x14ac:dyDescent="0.35">
      <c r="A6610" s="1"/>
      <c r="B6610" s="1"/>
      <c r="C6610" s="1"/>
      <c r="D6610" s="3"/>
      <c r="J6610" s="4"/>
      <c r="L6610" s="2"/>
    </row>
    <row r="6611" spans="1:12" x14ac:dyDescent="0.35">
      <c r="A6611" s="1"/>
      <c r="B6611" s="1"/>
      <c r="C6611" s="1"/>
      <c r="D6611" s="3"/>
      <c r="J6611" s="4"/>
      <c r="L6611" s="2"/>
    </row>
    <row r="6612" spans="1:12" x14ac:dyDescent="0.35">
      <c r="A6612" s="1"/>
      <c r="B6612" s="1"/>
      <c r="C6612" s="1"/>
      <c r="D6612" s="3"/>
      <c r="J6612" s="4"/>
      <c r="L6612" s="2"/>
    </row>
    <row r="6613" spans="1:12" x14ac:dyDescent="0.35">
      <c r="A6613" s="1"/>
      <c r="B6613" s="1"/>
      <c r="C6613" s="1"/>
      <c r="D6613" s="3"/>
      <c r="J6613" s="4"/>
      <c r="L6613" s="2"/>
    </row>
    <row r="6614" spans="1:12" x14ac:dyDescent="0.35">
      <c r="A6614" s="1"/>
      <c r="B6614" s="1"/>
      <c r="C6614" s="1"/>
      <c r="D6614" s="3"/>
      <c r="J6614" s="4"/>
      <c r="L6614" s="2"/>
    </row>
    <row r="6615" spans="1:12" x14ac:dyDescent="0.35">
      <c r="A6615" s="1"/>
      <c r="B6615" s="1"/>
      <c r="C6615" s="1"/>
      <c r="D6615" s="3"/>
      <c r="J6615" s="4"/>
      <c r="L6615" s="2"/>
    </row>
    <row r="6616" spans="1:12" x14ac:dyDescent="0.35">
      <c r="A6616" s="1"/>
      <c r="B6616" s="1"/>
      <c r="C6616" s="1"/>
      <c r="D6616" s="3"/>
      <c r="J6616" s="4"/>
      <c r="L6616" s="2"/>
    </row>
    <row r="6617" spans="1:12" x14ac:dyDescent="0.35">
      <c r="A6617" s="1"/>
      <c r="B6617" s="1"/>
      <c r="C6617" s="1"/>
      <c r="D6617" s="3"/>
      <c r="J6617" s="4"/>
      <c r="L6617" s="2"/>
    </row>
    <row r="6618" spans="1:12" x14ac:dyDescent="0.35">
      <c r="A6618" s="1"/>
      <c r="B6618" s="1"/>
      <c r="C6618" s="1"/>
      <c r="D6618" s="3"/>
      <c r="J6618" s="4"/>
      <c r="L6618" s="2"/>
    </row>
    <row r="6619" spans="1:12" x14ac:dyDescent="0.35">
      <c r="A6619" s="1"/>
      <c r="B6619" s="1"/>
      <c r="C6619" s="1"/>
      <c r="D6619" s="3"/>
      <c r="J6619" s="4"/>
      <c r="L6619" s="2"/>
    </row>
    <row r="6620" spans="1:12" x14ac:dyDescent="0.35">
      <c r="A6620" s="1"/>
      <c r="B6620" s="1"/>
      <c r="C6620" s="1"/>
      <c r="D6620" s="3"/>
      <c r="J6620" s="4"/>
      <c r="L6620" s="2"/>
    </row>
    <row r="6621" spans="1:12" x14ac:dyDescent="0.35">
      <c r="A6621" s="1"/>
      <c r="B6621" s="1"/>
      <c r="C6621" s="1"/>
      <c r="D6621" s="3"/>
      <c r="J6621" s="4"/>
      <c r="L6621" s="2"/>
    </row>
    <row r="6622" spans="1:12" x14ac:dyDescent="0.35">
      <c r="A6622" s="1"/>
      <c r="B6622" s="1"/>
      <c r="C6622" s="1"/>
      <c r="D6622" s="3"/>
      <c r="J6622" s="4"/>
      <c r="L6622" s="2"/>
    </row>
    <row r="6623" spans="1:12" x14ac:dyDescent="0.35">
      <c r="A6623" s="1"/>
      <c r="B6623" s="1"/>
      <c r="C6623" s="1"/>
      <c r="D6623" s="3"/>
      <c r="J6623" s="4"/>
      <c r="L6623" s="2"/>
    </row>
    <row r="6624" spans="1:12" x14ac:dyDescent="0.35">
      <c r="A6624" s="1"/>
      <c r="B6624" s="1"/>
      <c r="C6624" s="1"/>
      <c r="D6624" s="3"/>
      <c r="J6624" s="4"/>
      <c r="L6624" s="2"/>
    </row>
    <row r="6625" spans="1:12" x14ac:dyDescent="0.35">
      <c r="A6625" s="1"/>
      <c r="B6625" s="1"/>
      <c r="C6625" s="1"/>
      <c r="D6625" s="3"/>
      <c r="J6625" s="4"/>
      <c r="L6625" s="2"/>
    </row>
    <row r="6626" spans="1:12" x14ac:dyDescent="0.35">
      <c r="A6626" s="1"/>
      <c r="B6626" s="1"/>
      <c r="C6626" s="1"/>
      <c r="D6626" s="3"/>
      <c r="J6626" s="4"/>
      <c r="L6626" s="2"/>
    </row>
    <row r="6627" spans="1:12" x14ac:dyDescent="0.35">
      <c r="A6627" s="1"/>
      <c r="B6627" s="1"/>
      <c r="C6627" s="1"/>
      <c r="D6627" s="3"/>
      <c r="J6627" s="4"/>
      <c r="L6627" s="2"/>
    </row>
    <row r="6628" spans="1:12" x14ac:dyDescent="0.35">
      <c r="A6628" s="1"/>
      <c r="B6628" s="1"/>
      <c r="C6628" s="1"/>
      <c r="D6628" s="3"/>
      <c r="J6628" s="4"/>
      <c r="L6628" s="2"/>
    </row>
    <row r="6629" spans="1:12" x14ac:dyDescent="0.35">
      <c r="A6629" s="1"/>
      <c r="B6629" s="1"/>
      <c r="C6629" s="1"/>
      <c r="D6629" s="3"/>
      <c r="J6629" s="4"/>
      <c r="L6629" s="2"/>
    </row>
    <row r="6630" spans="1:12" x14ac:dyDescent="0.35">
      <c r="A6630" s="1"/>
      <c r="B6630" s="1"/>
      <c r="C6630" s="1"/>
      <c r="D6630" s="3"/>
      <c r="J6630" s="4"/>
      <c r="L6630" s="2"/>
    </row>
    <row r="6631" spans="1:12" x14ac:dyDescent="0.35">
      <c r="A6631" s="1"/>
      <c r="B6631" s="1"/>
      <c r="C6631" s="1"/>
      <c r="D6631" s="3"/>
      <c r="J6631" s="4"/>
      <c r="L6631" s="2"/>
    </row>
    <row r="6632" spans="1:12" x14ac:dyDescent="0.35">
      <c r="A6632" s="1"/>
      <c r="B6632" s="1"/>
      <c r="C6632" s="1"/>
      <c r="D6632" s="3"/>
      <c r="J6632" s="4"/>
      <c r="L6632" s="2"/>
    </row>
    <row r="6633" spans="1:12" x14ac:dyDescent="0.35">
      <c r="A6633" s="1"/>
      <c r="B6633" s="1"/>
      <c r="C6633" s="1"/>
      <c r="D6633" s="3"/>
      <c r="J6633" s="4"/>
      <c r="L6633" s="2"/>
    </row>
    <row r="6634" spans="1:12" x14ac:dyDescent="0.35">
      <c r="A6634" s="1"/>
      <c r="B6634" s="1"/>
      <c r="C6634" s="1"/>
      <c r="D6634" s="3"/>
      <c r="J6634" s="4"/>
      <c r="L6634" s="2"/>
    </row>
    <row r="6635" spans="1:12" x14ac:dyDescent="0.35">
      <c r="A6635" s="1"/>
      <c r="B6635" s="1"/>
      <c r="C6635" s="1"/>
      <c r="D6635" s="3"/>
      <c r="J6635" s="4"/>
      <c r="L6635" s="2"/>
    </row>
    <row r="6636" spans="1:12" x14ac:dyDescent="0.35">
      <c r="A6636" s="1"/>
      <c r="B6636" s="1"/>
      <c r="C6636" s="1"/>
      <c r="D6636" s="3"/>
      <c r="J6636" s="4"/>
      <c r="L6636" s="2"/>
    </row>
    <row r="6637" spans="1:12" x14ac:dyDescent="0.35">
      <c r="A6637" s="1"/>
      <c r="B6637" s="1"/>
      <c r="C6637" s="1"/>
      <c r="D6637" s="3"/>
      <c r="J6637" s="4"/>
      <c r="L6637" s="2"/>
    </row>
    <row r="6638" spans="1:12" x14ac:dyDescent="0.35">
      <c r="A6638" s="1"/>
      <c r="B6638" s="1"/>
      <c r="C6638" s="1"/>
      <c r="D6638" s="3"/>
      <c r="J6638" s="4"/>
      <c r="L6638" s="2"/>
    </row>
    <row r="6639" spans="1:12" x14ac:dyDescent="0.35">
      <c r="A6639" s="1"/>
      <c r="B6639" s="1"/>
      <c r="C6639" s="1"/>
      <c r="D6639" s="3"/>
      <c r="J6639" s="4"/>
      <c r="L6639" s="2"/>
    </row>
    <row r="6640" spans="1:12" x14ac:dyDescent="0.35">
      <c r="A6640" s="1"/>
      <c r="B6640" s="1"/>
      <c r="C6640" s="1"/>
      <c r="D6640" s="3"/>
      <c r="J6640" s="4"/>
      <c r="L6640" s="2"/>
    </row>
    <row r="6641" spans="1:12" x14ac:dyDescent="0.35">
      <c r="A6641" s="1"/>
      <c r="B6641" s="1"/>
      <c r="C6641" s="1"/>
      <c r="D6641" s="3"/>
      <c r="J6641" s="4"/>
      <c r="L6641" s="2"/>
    </row>
    <row r="6642" spans="1:12" x14ac:dyDescent="0.35">
      <c r="A6642" s="1"/>
      <c r="B6642" s="1"/>
      <c r="C6642" s="1"/>
      <c r="D6642" s="3"/>
      <c r="J6642" s="4"/>
      <c r="L6642" s="2"/>
    </row>
    <row r="6643" spans="1:12" x14ac:dyDescent="0.35">
      <c r="A6643" s="1"/>
      <c r="B6643" s="1"/>
      <c r="C6643" s="1"/>
      <c r="D6643" s="3"/>
      <c r="J6643" s="4"/>
      <c r="L6643" s="2"/>
    </row>
    <row r="6644" spans="1:12" x14ac:dyDescent="0.35">
      <c r="A6644" s="1"/>
      <c r="B6644" s="1"/>
      <c r="C6644" s="1"/>
      <c r="D6644" s="3"/>
      <c r="J6644" s="4"/>
      <c r="L6644" s="2"/>
    </row>
    <row r="6645" spans="1:12" x14ac:dyDescent="0.35">
      <c r="A6645" s="1"/>
      <c r="B6645" s="1"/>
      <c r="C6645" s="1"/>
      <c r="D6645" s="3"/>
      <c r="J6645" s="4"/>
      <c r="L6645" s="2"/>
    </row>
    <row r="6646" spans="1:12" x14ac:dyDescent="0.35">
      <c r="A6646" s="1"/>
      <c r="B6646" s="1"/>
      <c r="C6646" s="1"/>
      <c r="D6646" s="3"/>
      <c r="J6646" s="4"/>
      <c r="L6646" s="2"/>
    </row>
    <row r="6647" spans="1:12" x14ac:dyDescent="0.35">
      <c r="A6647" s="1"/>
      <c r="B6647" s="1"/>
      <c r="C6647" s="1"/>
      <c r="D6647" s="3"/>
      <c r="J6647" s="4"/>
      <c r="L6647" s="2"/>
    </row>
    <row r="6648" spans="1:12" x14ac:dyDescent="0.35">
      <c r="A6648" s="1"/>
      <c r="B6648" s="1"/>
      <c r="C6648" s="1"/>
      <c r="D6648" s="3"/>
      <c r="J6648" s="4"/>
      <c r="L6648" s="2"/>
    </row>
    <row r="6649" spans="1:12" x14ac:dyDescent="0.35">
      <c r="A6649" s="1"/>
      <c r="B6649" s="1"/>
      <c r="C6649" s="1"/>
      <c r="D6649" s="3"/>
      <c r="J6649" s="4"/>
      <c r="L6649" s="2"/>
    </row>
    <row r="6650" spans="1:12" x14ac:dyDescent="0.35">
      <c r="A6650" s="1"/>
      <c r="B6650" s="1"/>
      <c r="C6650" s="1"/>
      <c r="D6650" s="3"/>
      <c r="J6650" s="4"/>
      <c r="L6650" s="2"/>
    </row>
    <row r="6651" spans="1:12" x14ac:dyDescent="0.35">
      <c r="A6651" s="1"/>
      <c r="B6651" s="1"/>
      <c r="C6651" s="1"/>
      <c r="D6651" s="3"/>
      <c r="J6651" s="4"/>
      <c r="L6651" s="2"/>
    </row>
    <row r="6652" spans="1:12" x14ac:dyDescent="0.35">
      <c r="A6652" s="1"/>
      <c r="B6652" s="1"/>
      <c r="C6652" s="1"/>
      <c r="D6652" s="3"/>
      <c r="J6652" s="4"/>
      <c r="L6652" s="2"/>
    </row>
    <row r="6653" spans="1:12" x14ac:dyDescent="0.35">
      <c r="A6653" s="1"/>
      <c r="B6653" s="1"/>
      <c r="C6653" s="1"/>
      <c r="D6653" s="3"/>
      <c r="J6653" s="4"/>
      <c r="L6653" s="2"/>
    </row>
    <row r="6654" spans="1:12" x14ac:dyDescent="0.35">
      <c r="A6654" s="1"/>
      <c r="B6654" s="1"/>
      <c r="C6654" s="1"/>
      <c r="D6654" s="3"/>
      <c r="J6654" s="4"/>
      <c r="L6654" s="2"/>
    </row>
    <row r="6655" spans="1:12" x14ac:dyDescent="0.35">
      <c r="A6655" s="1"/>
      <c r="B6655" s="1"/>
      <c r="C6655" s="1"/>
      <c r="D6655" s="3"/>
      <c r="J6655" s="4"/>
      <c r="L6655" s="2"/>
    </row>
    <row r="6656" spans="1:12" x14ac:dyDescent="0.35">
      <c r="A6656" s="1"/>
      <c r="B6656" s="1"/>
      <c r="C6656" s="1"/>
      <c r="D6656" s="3"/>
      <c r="J6656" s="4"/>
      <c r="L6656" s="2"/>
    </row>
    <row r="6657" spans="1:12" x14ac:dyDescent="0.35">
      <c r="A6657" s="1"/>
      <c r="B6657" s="1"/>
      <c r="C6657" s="1"/>
      <c r="D6657" s="3"/>
      <c r="J6657" s="4"/>
      <c r="L6657" s="2"/>
    </row>
    <row r="6658" spans="1:12" x14ac:dyDescent="0.35">
      <c r="A6658" s="1"/>
      <c r="B6658" s="1"/>
      <c r="C6658" s="1"/>
      <c r="D6658" s="3"/>
      <c r="J6658" s="4"/>
      <c r="L6658" s="2"/>
    </row>
    <row r="6659" spans="1:12" x14ac:dyDescent="0.35">
      <c r="A6659" s="1"/>
      <c r="B6659" s="1"/>
      <c r="C6659" s="1"/>
      <c r="D6659" s="3"/>
      <c r="J6659" s="4"/>
      <c r="L6659" s="2"/>
    </row>
    <row r="6660" spans="1:12" x14ac:dyDescent="0.35">
      <c r="A6660" s="1"/>
      <c r="B6660" s="1"/>
      <c r="C6660" s="1"/>
      <c r="D6660" s="3"/>
      <c r="J6660" s="4"/>
      <c r="L6660" s="2"/>
    </row>
    <row r="6661" spans="1:12" x14ac:dyDescent="0.35">
      <c r="A6661" s="1"/>
      <c r="B6661" s="1"/>
      <c r="C6661" s="1"/>
      <c r="D6661" s="3"/>
      <c r="J6661" s="4"/>
      <c r="L6661" s="2"/>
    </row>
    <row r="6662" spans="1:12" x14ac:dyDescent="0.35">
      <c r="A6662" s="1"/>
      <c r="B6662" s="1"/>
      <c r="C6662" s="1"/>
      <c r="D6662" s="3"/>
      <c r="J6662" s="4"/>
      <c r="L6662" s="2"/>
    </row>
    <row r="6663" spans="1:12" x14ac:dyDescent="0.35">
      <c r="A6663" s="1"/>
      <c r="B6663" s="1"/>
      <c r="C6663" s="1"/>
      <c r="D6663" s="3"/>
      <c r="J6663" s="4"/>
      <c r="L6663" s="2"/>
    </row>
    <row r="6664" spans="1:12" x14ac:dyDescent="0.35">
      <c r="A6664" s="1"/>
      <c r="B6664" s="1"/>
      <c r="C6664" s="1"/>
      <c r="D6664" s="3"/>
      <c r="J6664" s="4"/>
      <c r="L6664" s="2"/>
    </row>
    <row r="6665" spans="1:12" x14ac:dyDescent="0.35">
      <c r="A6665" s="1"/>
      <c r="B6665" s="1"/>
      <c r="C6665" s="1"/>
      <c r="D6665" s="3"/>
      <c r="J6665" s="4"/>
      <c r="L6665" s="2"/>
    </row>
    <row r="6666" spans="1:12" x14ac:dyDescent="0.35">
      <c r="A6666" s="1"/>
      <c r="B6666" s="1"/>
      <c r="C6666" s="1"/>
      <c r="D6666" s="3"/>
      <c r="J6666" s="4"/>
      <c r="L6666" s="2"/>
    </row>
    <row r="6667" spans="1:12" x14ac:dyDescent="0.35">
      <c r="A6667" s="1"/>
      <c r="B6667" s="1"/>
      <c r="C6667" s="1"/>
      <c r="D6667" s="3"/>
      <c r="J6667" s="4"/>
      <c r="L6667" s="2"/>
    </row>
    <row r="6668" spans="1:12" x14ac:dyDescent="0.35">
      <c r="A6668" s="1"/>
      <c r="B6668" s="1"/>
      <c r="C6668" s="1"/>
      <c r="D6668" s="3"/>
      <c r="J6668" s="4"/>
      <c r="L6668" s="2"/>
    </row>
    <row r="6669" spans="1:12" x14ac:dyDescent="0.35">
      <c r="A6669" s="1"/>
      <c r="B6669" s="1"/>
      <c r="C6669" s="1"/>
      <c r="D6669" s="3"/>
      <c r="J6669" s="4"/>
      <c r="L6669" s="2"/>
    </row>
    <row r="6670" spans="1:12" x14ac:dyDescent="0.35">
      <c r="A6670" s="1"/>
      <c r="B6670" s="1"/>
      <c r="C6670" s="1"/>
      <c r="D6670" s="3"/>
      <c r="J6670" s="4"/>
      <c r="L6670" s="2"/>
    </row>
    <row r="6671" spans="1:12" x14ac:dyDescent="0.35">
      <c r="A6671" s="1"/>
      <c r="B6671" s="1"/>
      <c r="C6671" s="1"/>
      <c r="D6671" s="3"/>
      <c r="J6671" s="4"/>
      <c r="L6671" s="2"/>
    </row>
    <row r="6672" spans="1:12" x14ac:dyDescent="0.35">
      <c r="A6672" s="1"/>
      <c r="B6672" s="1"/>
      <c r="C6672" s="1"/>
      <c r="D6672" s="3"/>
      <c r="J6672" s="4"/>
      <c r="L6672" s="2"/>
    </row>
    <row r="6673" spans="1:12" x14ac:dyDescent="0.35">
      <c r="A6673" s="1"/>
      <c r="B6673" s="1"/>
      <c r="C6673" s="1"/>
      <c r="D6673" s="3"/>
      <c r="J6673" s="4"/>
      <c r="L6673" s="2"/>
    </row>
    <row r="6674" spans="1:12" x14ac:dyDescent="0.35">
      <c r="A6674" s="1"/>
      <c r="B6674" s="1"/>
      <c r="C6674" s="1"/>
      <c r="D6674" s="3"/>
      <c r="J6674" s="4"/>
      <c r="L6674" s="2"/>
    </row>
    <row r="6675" spans="1:12" x14ac:dyDescent="0.35">
      <c r="A6675" s="1"/>
      <c r="B6675" s="1"/>
      <c r="C6675" s="1"/>
      <c r="D6675" s="3"/>
      <c r="J6675" s="4"/>
      <c r="L6675" s="2"/>
    </row>
    <row r="6676" spans="1:12" x14ac:dyDescent="0.35">
      <c r="A6676" s="1"/>
      <c r="B6676" s="1"/>
      <c r="C6676" s="1"/>
      <c r="D6676" s="3"/>
      <c r="J6676" s="4"/>
      <c r="L6676" s="2"/>
    </row>
    <row r="6677" spans="1:12" x14ac:dyDescent="0.35">
      <c r="A6677" s="1"/>
      <c r="B6677" s="1"/>
      <c r="C6677" s="1"/>
      <c r="D6677" s="3"/>
      <c r="J6677" s="4"/>
      <c r="L6677" s="2"/>
    </row>
    <row r="6678" spans="1:12" x14ac:dyDescent="0.35">
      <c r="A6678" s="1"/>
      <c r="B6678" s="1"/>
      <c r="C6678" s="1"/>
      <c r="D6678" s="3"/>
      <c r="J6678" s="4"/>
      <c r="L6678" s="2"/>
    </row>
    <row r="6679" spans="1:12" x14ac:dyDescent="0.35">
      <c r="A6679" s="1"/>
      <c r="B6679" s="1"/>
      <c r="C6679" s="1"/>
      <c r="D6679" s="3"/>
      <c r="J6679" s="4"/>
      <c r="L6679" s="2"/>
    </row>
    <row r="6680" spans="1:12" x14ac:dyDescent="0.35">
      <c r="A6680" s="1"/>
      <c r="B6680" s="1"/>
      <c r="C6680" s="1"/>
      <c r="D6680" s="3"/>
      <c r="J6680" s="4"/>
      <c r="L6680" s="2"/>
    </row>
    <row r="6681" spans="1:12" x14ac:dyDescent="0.35">
      <c r="A6681" s="1"/>
      <c r="B6681" s="1"/>
      <c r="C6681" s="1"/>
      <c r="D6681" s="3"/>
      <c r="J6681" s="4"/>
      <c r="L6681" s="2"/>
    </row>
    <row r="6682" spans="1:12" x14ac:dyDescent="0.35">
      <c r="A6682" s="1"/>
      <c r="B6682" s="1"/>
      <c r="C6682" s="1"/>
      <c r="D6682" s="3"/>
      <c r="J6682" s="4"/>
      <c r="L6682" s="2"/>
    </row>
    <row r="6683" spans="1:12" x14ac:dyDescent="0.35">
      <c r="A6683" s="1"/>
      <c r="B6683" s="1"/>
      <c r="C6683" s="1"/>
      <c r="D6683" s="3"/>
      <c r="J6683" s="4"/>
      <c r="L6683" s="2"/>
    </row>
    <row r="6684" spans="1:12" x14ac:dyDescent="0.35">
      <c r="A6684" s="1"/>
      <c r="B6684" s="1"/>
      <c r="C6684" s="1"/>
      <c r="D6684" s="3"/>
      <c r="J6684" s="4"/>
      <c r="L6684" s="2"/>
    </row>
    <row r="6685" spans="1:12" x14ac:dyDescent="0.35">
      <c r="A6685" s="1"/>
      <c r="B6685" s="1"/>
      <c r="C6685" s="1"/>
      <c r="D6685" s="3"/>
      <c r="J6685" s="4"/>
      <c r="L6685" s="2"/>
    </row>
    <row r="6686" spans="1:12" x14ac:dyDescent="0.35">
      <c r="A6686" s="1"/>
      <c r="B6686" s="1"/>
      <c r="C6686" s="1"/>
      <c r="D6686" s="3"/>
      <c r="J6686" s="4"/>
      <c r="L6686" s="2"/>
    </row>
    <row r="6687" spans="1:12" x14ac:dyDescent="0.35">
      <c r="A6687" s="1"/>
      <c r="B6687" s="1"/>
      <c r="C6687" s="1"/>
      <c r="D6687" s="3"/>
      <c r="J6687" s="4"/>
      <c r="L6687" s="2"/>
    </row>
    <row r="6688" spans="1:12" x14ac:dyDescent="0.35">
      <c r="A6688" s="1"/>
      <c r="B6688" s="1"/>
      <c r="C6688" s="1"/>
      <c r="D6688" s="3"/>
      <c r="J6688" s="4"/>
      <c r="L6688" s="2"/>
    </row>
    <row r="6689" spans="1:12" x14ac:dyDescent="0.35">
      <c r="A6689" s="1"/>
      <c r="B6689" s="1"/>
      <c r="C6689" s="1"/>
      <c r="D6689" s="3"/>
      <c r="J6689" s="4"/>
      <c r="L6689" s="2"/>
    </row>
    <row r="6690" spans="1:12" x14ac:dyDescent="0.35">
      <c r="A6690" s="1"/>
      <c r="B6690" s="1"/>
      <c r="C6690" s="1"/>
      <c r="D6690" s="3"/>
      <c r="J6690" s="4"/>
      <c r="L6690" s="2"/>
    </row>
    <row r="6691" spans="1:12" x14ac:dyDescent="0.35">
      <c r="A6691" s="1"/>
      <c r="B6691" s="1"/>
      <c r="C6691" s="1"/>
      <c r="D6691" s="3"/>
      <c r="J6691" s="4"/>
      <c r="L6691" s="2"/>
    </row>
    <row r="6692" spans="1:12" x14ac:dyDescent="0.35">
      <c r="A6692" s="1"/>
      <c r="B6692" s="1"/>
      <c r="C6692" s="1"/>
      <c r="D6692" s="3"/>
      <c r="J6692" s="4"/>
      <c r="L6692" s="2"/>
    </row>
    <row r="6693" spans="1:12" x14ac:dyDescent="0.35">
      <c r="A6693" s="1"/>
      <c r="B6693" s="1"/>
      <c r="C6693" s="1"/>
      <c r="D6693" s="3"/>
      <c r="J6693" s="4"/>
      <c r="L6693" s="2"/>
    </row>
    <row r="6694" spans="1:12" x14ac:dyDescent="0.35">
      <c r="A6694" s="1"/>
      <c r="B6694" s="1"/>
      <c r="C6694" s="1"/>
      <c r="D6694" s="3"/>
      <c r="J6694" s="4"/>
      <c r="L6694" s="2"/>
    </row>
    <row r="6695" spans="1:12" x14ac:dyDescent="0.35">
      <c r="A6695" s="1"/>
      <c r="B6695" s="1"/>
      <c r="C6695" s="1"/>
      <c r="D6695" s="3"/>
      <c r="J6695" s="4"/>
      <c r="L6695" s="2"/>
    </row>
    <row r="6696" spans="1:12" x14ac:dyDescent="0.35">
      <c r="A6696" s="1"/>
      <c r="B6696" s="1"/>
      <c r="C6696" s="1"/>
      <c r="D6696" s="3"/>
      <c r="J6696" s="4"/>
      <c r="L6696" s="2"/>
    </row>
    <row r="6697" spans="1:12" x14ac:dyDescent="0.35">
      <c r="A6697" s="1"/>
      <c r="B6697" s="1"/>
      <c r="C6697" s="1"/>
      <c r="D6697" s="3"/>
      <c r="J6697" s="4"/>
      <c r="L6697" s="2"/>
    </row>
    <row r="6698" spans="1:12" x14ac:dyDescent="0.35">
      <c r="A6698" s="1"/>
      <c r="B6698" s="1"/>
      <c r="C6698" s="1"/>
      <c r="D6698" s="3"/>
      <c r="J6698" s="4"/>
      <c r="L6698" s="2"/>
    </row>
    <row r="6699" spans="1:12" x14ac:dyDescent="0.35">
      <c r="A6699" s="1"/>
      <c r="B6699" s="1"/>
      <c r="C6699" s="1"/>
      <c r="D6699" s="3"/>
      <c r="J6699" s="4"/>
      <c r="L6699" s="2"/>
    </row>
    <row r="6700" spans="1:12" x14ac:dyDescent="0.35">
      <c r="A6700" s="1"/>
      <c r="B6700" s="1"/>
      <c r="C6700" s="1"/>
      <c r="D6700" s="3"/>
      <c r="J6700" s="4"/>
      <c r="L6700" s="2"/>
    </row>
    <row r="6701" spans="1:12" x14ac:dyDescent="0.35">
      <c r="A6701" s="1"/>
      <c r="B6701" s="1"/>
      <c r="C6701" s="1"/>
      <c r="D6701" s="3"/>
      <c r="J6701" s="4"/>
      <c r="L6701" s="2"/>
    </row>
    <row r="6702" spans="1:12" x14ac:dyDescent="0.35">
      <c r="A6702" s="1"/>
      <c r="B6702" s="1"/>
      <c r="C6702" s="1"/>
      <c r="D6702" s="3"/>
      <c r="J6702" s="4"/>
      <c r="L6702" s="2"/>
    </row>
    <row r="6703" spans="1:12" x14ac:dyDescent="0.35">
      <c r="A6703" s="1"/>
      <c r="B6703" s="1"/>
      <c r="C6703" s="1"/>
      <c r="D6703" s="3"/>
      <c r="J6703" s="4"/>
      <c r="L6703" s="2"/>
    </row>
    <row r="6704" spans="1:12" x14ac:dyDescent="0.35">
      <c r="A6704" s="1"/>
      <c r="B6704" s="1"/>
      <c r="C6704" s="1"/>
      <c r="D6704" s="3"/>
      <c r="J6704" s="4"/>
      <c r="L6704" s="2"/>
    </row>
    <row r="6705" spans="1:12" x14ac:dyDescent="0.35">
      <c r="A6705" s="1"/>
      <c r="B6705" s="1"/>
      <c r="C6705" s="1"/>
      <c r="D6705" s="3"/>
      <c r="J6705" s="4"/>
      <c r="L6705" s="2"/>
    </row>
    <row r="6706" spans="1:12" x14ac:dyDescent="0.35">
      <c r="A6706" s="1"/>
      <c r="B6706" s="1"/>
      <c r="C6706" s="1"/>
      <c r="D6706" s="3"/>
      <c r="J6706" s="4"/>
      <c r="L6706" s="2"/>
    </row>
    <row r="6707" spans="1:12" x14ac:dyDescent="0.35">
      <c r="A6707" s="1"/>
      <c r="B6707" s="1"/>
      <c r="C6707" s="1"/>
      <c r="D6707" s="3"/>
      <c r="J6707" s="4"/>
      <c r="L6707" s="2"/>
    </row>
    <row r="6708" spans="1:12" x14ac:dyDescent="0.35">
      <c r="A6708" s="1"/>
      <c r="B6708" s="1"/>
      <c r="C6708" s="1"/>
      <c r="D6708" s="3"/>
      <c r="J6708" s="4"/>
      <c r="L6708" s="2"/>
    </row>
    <row r="6709" spans="1:12" x14ac:dyDescent="0.35">
      <c r="A6709" s="1"/>
      <c r="B6709" s="1"/>
      <c r="C6709" s="1"/>
      <c r="D6709" s="3"/>
      <c r="J6709" s="4"/>
      <c r="L6709" s="2"/>
    </row>
    <row r="6710" spans="1:12" x14ac:dyDescent="0.35">
      <c r="A6710" s="1"/>
      <c r="B6710" s="1"/>
      <c r="C6710" s="1"/>
      <c r="D6710" s="3"/>
      <c r="J6710" s="4"/>
      <c r="L6710" s="2"/>
    </row>
    <row r="6711" spans="1:12" x14ac:dyDescent="0.35">
      <c r="A6711" s="1"/>
      <c r="B6711" s="1"/>
      <c r="C6711" s="1"/>
      <c r="D6711" s="3"/>
      <c r="J6711" s="4"/>
      <c r="L6711" s="2"/>
    </row>
    <row r="6712" spans="1:12" x14ac:dyDescent="0.35">
      <c r="A6712" s="1"/>
      <c r="B6712" s="1"/>
      <c r="C6712" s="1"/>
      <c r="D6712" s="3"/>
      <c r="J6712" s="4"/>
      <c r="L6712" s="2"/>
    </row>
    <row r="6713" spans="1:12" x14ac:dyDescent="0.35">
      <c r="A6713" s="1"/>
      <c r="B6713" s="1"/>
      <c r="C6713" s="1"/>
      <c r="D6713" s="3"/>
      <c r="J6713" s="4"/>
      <c r="L6713" s="2"/>
    </row>
    <row r="6714" spans="1:12" x14ac:dyDescent="0.35">
      <c r="A6714" s="1"/>
      <c r="B6714" s="1"/>
      <c r="C6714" s="1"/>
      <c r="D6714" s="3"/>
      <c r="J6714" s="4"/>
      <c r="L6714" s="2"/>
    </row>
    <row r="6715" spans="1:12" x14ac:dyDescent="0.35">
      <c r="A6715" s="1"/>
      <c r="B6715" s="1"/>
      <c r="C6715" s="1"/>
      <c r="D6715" s="3"/>
      <c r="J6715" s="4"/>
      <c r="L6715" s="2"/>
    </row>
    <row r="6716" spans="1:12" x14ac:dyDescent="0.35">
      <c r="A6716" s="1"/>
      <c r="B6716" s="1"/>
      <c r="C6716" s="1"/>
      <c r="D6716" s="3"/>
      <c r="J6716" s="4"/>
      <c r="L6716" s="2"/>
    </row>
    <row r="6717" spans="1:12" x14ac:dyDescent="0.35">
      <c r="A6717" s="1"/>
      <c r="B6717" s="1"/>
      <c r="C6717" s="1"/>
      <c r="D6717" s="3"/>
      <c r="J6717" s="4"/>
      <c r="L6717" s="2"/>
    </row>
    <row r="6718" spans="1:12" x14ac:dyDescent="0.35">
      <c r="A6718" s="1"/>
      <c r="B6718" s="1"/>
      <c r="C6718" s="1"/>
      <c r="D6718" s="3"/>
      <c r="J6718" s="4"/>
      <c r="L6718" s="2"/>
    </row>
    <row r="6719" spans="1:12" x14ac:dyDescent="0.35">
      <c r="A6719" s="1"/>
      <c r="B6719" s="1"/>
      <c r="C6719" s="1"/>
      <c r="D6719" s="3"/>
      <c r="J6719" s="4"/>
      <c r="L6719" s="2"/>
    </row>
    <row r="6720" spans="1:12" x14ac:dyDescent="0.35">
      <c r="A6720" s="1"/>
      <c r="B6720" s="1"/>
      <c r="C6720" s="1"/>
      <c r="D6720" s="3"/>
      <c r="J6720" s="4"/>
      <c r="L6720" s="2"/>
    </row>
    <row r="6721" spans="1:12" x14ac:dyDescent="0.35">
      <c r="A6721" s="1"/>
      <c r="B6721" s="1"/>
      <c r="C6721" s="1"/>
      <c r="D6721" s="3"/>
      <c r="J6721" s="4"/>
      <c r="L6721" s="2"/>
    </row>
    <row r="6722" spans="1:12" x14ac:dyDescent="0.35">
      <c r="A6722" s="1"/>
      <c r="B6722" s="1"/>
      <c r="C6722" s="1"/>
      <c r="D6722" s="3"/>
      <c r="J6722" s="4"/>
      <c r="L6722" s="2"/>
    </row>
    <row r="6723" spans="1:12" x14ac:dyDescent="0.35">
      <c r="A6723" s="1"/>
      <c r="B6723" s="1"/>
      <c r="C6723" s="1"/>
      <c r="D6723" s="3"/>
      <c r="J6723" s="4"/>
      <c r="L6723" s="2"/>
    </row>
    <row r="6724" spans="1:12" x14ac:dyDescent="0.35">
      <c r="A6724" s="1"/>
      <c r="B6724" s="1"/>
      <c r="C6724" s="1"/>
      <c r="D6724" s="3"/>
      <c r="J6724" s="4"/>
      <c r="L6724" s="2"/>
    </row>
    <row r="6725" spans="1:12" x14ac:dyDescent="0.35">
      <c r="A6725" s="1"/>
      <c r="B6725" s="1"/>
      <c r="C6725" s="1"/>
      <c r="D6725" s="3"/>
      <c r="J6725" s="4"/>
      <c r="L6725" s="2"/>
    </row>
    <row r="6726" spans="1:12" x14ac:dyDescent="0.35">
      <c r="A6726" s="1"/>
      <c r="B6726" s="1"/>
      <c r="C6726" s="1"/>
      <c r="D6726" s="3"/>
      <c r="J6726" s="4"/>
      <c r="L6726" s="2"/>
    </row>
    <row r="6727" spans="1:12" x14ac:dyDescent="0.35">
      <c r="A6727" s="1"/>
      <c r="B6727" s="1"/>
      <c r="C6727" s="1"/>
      <c r="D6727" s="3"/>
      <c r="J6727" s="4"/>
      <c r="L6727" s="2"/>
    </row>
    <row r="6728" spans="1:12" x14ac:dyDescent="0.35">
      <c r="A6728" s="1"/>
      <c r="B6728" s="1"/>
      <c r="C6728" s="1"/>
      <c r="D6728" s="3"/>
      <c r="J6728" s="4"/>
      <c r="L6728" s="2"/>
    </row>
    <row r="6729" spans="1:12" x14ac:dyDescent="0.35">
      <c r="A6729" s="1"/>
      <c r="B6729" s="1"/>
      <c r="C6729" s="1"/>
      <c r="D6729" s="3"/>
      <c r="J6729" s="4"/>
      <c r="L6729" s="2"/>
    </row>
    <row r="6730" spans="1:12" x14ac:dyDescent="0.35">
      <c r="A6730" s="1"/>
      <c r="B6730" s="1"/>
      <c r="C6730" s="1"/>
      <c r="D6730" s="3"/>
      <c r="J6730" s="4"/>
      <c r="L6730" s="2"/>
    </row>
    <row r="6731" spans="1:12" x14ac:dyDescent="0.35">
      <c r="A6731" s="1"/>
      <c r="B6731" s="1"/>
      <c r="C6731" s="1"/>
      <c r="D6731" s="3"/>
      <c r="J6731" s="4"/>
      <c r="L6731" s="2"/>
    </row>
    <row r="6732" spans="1:12" x14ac:dyDescent="0.35">
      <c r="A6732" s="1"/>
      <c r="B6732" s="1"/>
      <c r="C6732" s="1"/>
      <c r="D6732" s="3"/>
      <c r="J6732" s="4"/>
      <c r="L6732" s="2"/>
    </row>
    <row r="6733" spans="1:12" x14ac:dyDescent="0.35">
      <c r="A6733" s="1"/>
      <c r="B6733" s="1"/>
      <c r="C6733" s="1"/>
      <c r="D6733" s="3"/>
      <c r="J6733" s="4"/>
      <c r="L6733" s="2"/>
    </row>
    <row r="6734" spans="1:12" x14ac:dyDescent="0.35">
      <c r="A6734" s="1"/>
      <c r="B6734" s="1"/>
      <c r="C6734" s="1"/>
      <c r="D6734" s="3"/>
      <c r="J6734" s="4"/>
      <c r="L6734" s="2"/>
    </row>
    <row r="6735" spans="1:12" x14ac:dyDescent="0.35">
      <c r="A6735" s="1"/>
      <c r="B6735" s="1"/>
      <c r="C6735" s="1"/>
      <c r="D6735" s="3"/>
      <c r="J6735" s="4"/>
      <c r="L6735" s="2"/>
    </row>
    <row r="6736" spans="1:12" x14ac:dyDescent="0.35">
      <c r="A6736" s="1"/>
      <c r="B6736" s="1"/>
      <c r="C6736" s="1"/>
      <c r="D6736" s="3"/>
      <c r="J6736" s="4"/>
      <c r="L6736" s="2"/>
    </row>
    <row r="6737" spans="1:12" x14ac:dyDescent="0.35">
      <c r="A6737" s="1"/>
      <c r="B6737" s="1"/>
      <c r="C6737" s="1"/>
      <c r="D6737" s="3"/>
      <c r="J6737" s="4"/>
      <c r="L6737" s="2"/>
    </row>
    <row r="6738" spans="1:12" x14ac:dyDescent="0.35">
      <c r="A6738" s="1"/>
      <c r="B6738" s="1"/>
      <c r="C6738" s="1"/>
      <c r="D6738" s="3"/>
      <c r="J6738" s="4"/>
      <c r="L6738" s="2"/>
    </row>
    <row r="6739" spans="1:12" x14ac:dyDescent="0.35">
      <c r="A6739" s="1"/>
      <c r="B6739" s="1"/>
      <c r="C6739" s="1"/>
      <c r="D6739" s="3"/>
      <c r="J6739" s="4"/>
      <c r="L6739" s="2"/>
    </row>
    <row r="6740" spans="1:12" x14ac:dyDescent="0.35">
      <c r="A6740" s="1"/>
      <c r="B6740" s="1"/>
      <c r="C6740" s="1"/>
      <c r="D6740" s="3"/>
      <c r="J6740" s="4"/>
      <c r="L6740" s="2"/>
    </row>
    <row r="6741" spans="1:12" x14ac:dyDescent="0.35">
      <c r="A6741" s="1"/>
      <c r="B6741" s="1"/>
      <c r="C6741" s="1"/>
      <c r="D6741" s="3"/>
      <c r="J6741" s="4"/>
      <c r="L6741" s="2"/>
    </row>
    <row r="6742" spans="1:12" x14ac:dyDescent="0.35">
      <c r="A6742" s="1"/>
      <c r="B6742" s="1"/>
      <c r="C6742" s="1"/>
      <c r="D6742" s="3"/>
      <c r="J6742" s="4"/>
      <c r="L6742" s="2"/>
    </row>
    <row r="6743" spans="1:12" x14ac:dyDescent="0.35">
      <c r="A6743" s="1"/>
      <c r="B6743" s="1"/>
      <c r="C6743" s="1"/>
      <c r="D6743" s="3"/>
      <c r="J6743" s="4"/>
      <c r="L6743" s="2"/>
    </row>
    <row r="6744" spans="1:12" x14ac:dyDescent="0.35">
      <c r="A6744" s="1"/>
      <c r="B6744" s="1"/>
      <c r="C6744" s="1"/>
      <c r="D6744" s="3"/>
      <c r="J6744" s="4"/>
      <c r="L6744" s="2"/>
    </row>
    <row r="6745" spans="1:12" x14ac:dyDescent="0.35">
      <c r="A6745" s="1"/>
      <c r="B6745" s="1"/>
      <c r="C6745" s="1"/>
      <c r="D6745" s="3"/>
      <c r="J6745" s="4"/>
      <c r="L6745" s="2"/>
    </row>
    <row r="6746" spans="1:12" x14ac:dyDescent="0.35">
      <c r="A6746" s="1"/>
      <c r="B6746" s="1"/>
      <c r="C6746" s="1"/>
      <c r="D6746" s="3"/>
      <c r="J6746" s="4"/>
      <c r="L6746" s="2"/>
    </row>
    <row r="6747" spans="1:12" x14ac:dyDescent="0.35">
      <c r="A6747" s="1"/>
      <c r="B6747" s="1"/>
      <c r="C6747" s="1"/>
      <c r="D6747" s="3"/>
      <c r="J6747" s="4"/>
      <c r="L6747" s="2"/>
    </row>
    <row r="6748" spans="1:12" x14ac:dyDescent="0.35">
      <c r="A6748" s="1"/>
      <c r="B6748" s="1"/>
      <c r="C6748" s="1"/>
      <c r="D6748" s="3"/>
      <c r="J6748" s="4"/>
      <c r="L6748" s="2"/>
    </row>
    <row r="6749" spans="1:12" x14ac:dyDescent="0.35">
      <c r="A6749" s="1"/>
      <c r="B6749" s="1"/>
      <c r="C6749" s="1"/>
      <c r="D6749" s="3"/>
      <c r="J6749" s="4"/>
      <c r="L6749" s="2"/>
    </row>
    <row r="6750" spans="1:12" x14ac:dyDescent="0.35">
      <c r="A6750" s="1"/>
      <c r="B6750" s="1"/>
      <c r="C6750" s="1"/>
      <c r="D6750" s="3"/>
      <c r="J6750" s="4"/>
      <c r="L6750" s="2"/>
    </row>
    <row r="6751" spans="1:12" x14ac:dyDescent="0.35">
      <c r="A6751" s="1"/>
      <c r="B6751" s="1"/>
      <c r="C6751" s="1"/>
      <c r="D6751" s="3"/>
      <c r="J6751" s="4"/>
      <c r="L6751" s="2"/>
    </row>
    <row r="6752" spans="1:12" x14ac:dyDescent="0.35">
      <c r="A6752" s="1"/>
      <c r="B6752" s="1"/>
      <c r="C6752" s="1"/>
      <c r="D6752" s="3"/>
      <c r="J6752" s="4"/>
      <c r="L6752" s="2"/>
    </row>
    <row r="6753" spans="1:12" x14ac:dyDescent="0.35">
      <c r="A6753" s="1"/>
      <c r="B6753" s="1"/>
      <c r="C6753" s="1"/>
      <c r="D6753" s="3"/>
      <c r="J6753" s="4"/>
      <c r="L6753" s="2"/>
    </row>
    <row r="6754" spans="1:12" x14ac:dyDescent="0.35">
      <c r="A6754" s="1"/>
      <c r="B6754" s="1"/>
      <c r="C6754" s="1"/>
      <c r="D6754" s="3"/>
      <c r="J6754" s="4"/>
      <c r="L6754" s="2"/>
    </row>
    <row r="6755" spans="1:12" x14ac:dyDescent="0.35">
      <c r="A6755" s="1"/>
      <c r="B6755" s="1"/>
      <c r="C6755" s="1"/>
      <c r="D6755" s="3"/>
      <c r="J6755" s="4"/>
      <c r="L6755" s="2"/>
    </row>
    <row r="6756" spans="1:12" x14ac:dyDescent="0.35">
      <c r="A6756" s="1"/>
      <c r="B6756" s="1"/>
      <c r="C6756" s="1"/>
      <c r="D6756" s="3"/>
      <c r="J6756" s="4"/>
      <c r="L6756" s="2"/>
    </row>
    <row r="6757" spans="1:12" x14ac:dyDescent="0.35">
      <c r="A6757" s="1"/>
      <c r="B6757" s="1"/>
      <c r="C6757" s="1"/>
      <c r="D6757" s="3"/>
      <c r="J6757" s="4"/>
      <c r="L6757" s="2"/>
    </row>
    <row r="6758" spans="1:12" x14ac:dyDescent="0.35">
      <c r="A6758" s="1"/>
      <c r="B6758" s="1"/>
      <c r="C6758" s="1"/>
      <c r="D6758" s="3"/>
      <c r="J6758" s="4"/>
      <c r="L6758" s="2"/>
    </row>
    <row r="6759" spans="1:12" x14ac:dyDescent="0.35">
      <c r="A6759" s="1"/>
      <c r="B6759" s="1"/>
      <c r="C6759" s="1"/>
      <c r="D6759" s="3"/>
      <c r="J6759" s="4"/>
      <c r="L6759" s="2"/>
    </row>
    <row r="6760" spans="1:12" x14ac:dyDescent="0.35">
      <c r="A6760" s="1"/>
      <c r="B6760" s="1"/>
      <c r="C6760" s="1"/>
      <c r="D6760" s="3"/>
      <c r="J6760" s="4"/>
      <c r="L6760" s="2"/>
    </row>
    <row r="6761" spans="1:12" x14ac:dyDescent="0.35">
      <c r="A6761" s="1"/>
      <c r="B6761" s="1"/>
      <c r="C6761" s="1"/>
      <c r="D6761" s="3"/>
      <c r="J6761" s="4"/>
      <c r="L6761" s="2"/>
    </row>
    <row r="6762" spans="1:12" x14ac:dyDescent="0.35">
      <c r="A6762" s="1"/>
      <c r="B6762" s="1"/>
      <c r="C6762" s="1"/>
      <c r="D6762" s="3"/>
      <c r="J6762" s="4"/>
      <c r="L6762" s="2"/>
    </row>
    <row r="6763" spans="1:12" x14ac:dyDescent="0.35">
      <c r="A6763" s="1"/>
      <c r="B6763" s="1"/>
      <c r="C6763" s="1"/>
      <c r="D6763" s="3"/>
      <c r="J6763" s="4"/>
      <c r="L6763" s="2"/>
    </row>
    <row r="6764" spans="1:12" x14ac:dyDescent="0.35">
      <c r="A6764" s="1"/>
      <c r="B6764" s="1"/>
      <c r="C6764" s="1"/>
      <c r="D6764" s="3"/>
      <c r="J6764" s="4"/>
      <c r="L6764" s="2"/>
    </row>
    <row r="6765" spans="1:12" x14ac:dyDescent="0.35">
      <c r="A6765" s="1"/>
      <c r="B6765" s="1"/>
      <c r="C6765" s="1"/>
      <c r="D6765" s="3"/>
      <c r="J6765" s="4"/>
      <c r="L6765" s="2"/>
    </row>
    <row r="6766" spans="1:12" x14ac:dyDescent="0.35">
      <c r="A6766" s="1"/>
      <c r="B6766" s="1"/>
      <c r="C6766" s="1"/>
      <c r="D6766" s="3"/>
      <c r="J6766" s="4"/>
      <c r="L6766" s="2"/>
    </row>
    <row r="6767" spans="1:12" x14ac:dyDescent="0.35">
      <c r="A6767" s="1"/>
      <c r="B6767" s="1"/>
      <c r="C6767" s="1"/>
      <c r="D6767" s="3"/>
      <c r="J6767" s="4"/>
      <c r="L6767" s="2"/>
    </row>
    <row r="6768" spans="1:12" x14ac:dyDescent="0.35">
      <c r="A6768" s="1"/>
      <c r="B6768" s="1"/>
      <c r="C6768" s="1"/>
      <c r="D6768" s="3"/>
      <c r="J6768" s="4"/>
      <c r="L6768" s="2"/>
    </row>
    <row r="6769" spans="1:12" x14ac:dyDescent="0.35">
      <c r="A6769" s="1"/>
      <c r="B6769" s="1"/>
      <c r="C6769" s="1"/>
      <c r="D6769" s="3"/>
      <c r="J6769" s="4"/>
      <c r="L6769" s="2"/>
    </row>
    <row r="6770" spans="1:12" x14ac:dyDescent="0.35">
      <c r="A6770" s="1"/>
      <c r="B6770" s="1"/>
      <c r="C6770" s="1"/>
      <c r="D6770" s="3"/>
      <c r="J6770" s="4"/>
      <c r="L6770" s="2"/>
    </row>
    <row r="6771" spans="1:12" x14ac:dyDescent="0.35">
      <c r="A6771" s="1"/>
      <c r="B6771" s="1"/>
      <c r="C6771" s="1"/>
      <c r="D6771" s="3"/>
      <c r="J6771" s="4"/>
      <c r="L6771" s="2"/>
    </row>
    <row r="6772" spans="1:12" x14ac:dyDescent="0.35">
      <c r="A6772" s="1"/>
      <c r="B6772" s="1"/>
      <c r="C6772" s="1"/>
      <c r="D6772" s="3"/>
      <c r="J6772" s="4"/>
      <c r="L6772" s="2"/>
    </row>
    <row r="6773" spans="1:12" x14ac:dyDescent="0.35">
      <c r="A6773" s="1"/>
      <c r="B6773" s="1"/>
      <c r="C6773" s="1"/>
      <c r="D6773" s="3"/>
      <c r="J6773" s="4"/>
      <c r="L6773" s="2"/>
    </row>
    <row r="6774" spans="1:12" x14ac:dyDescent="0.35">
      <c r="A6774" s="1"/>
      <c r="B6774" s="1"/>
      <c r="C6774" s="1"/>
      <c r="D6774" s="3"/>
      <c r="J6774" s="4"/>
      <c r="L6774" s="2"/>
    </row>
    <row r="6775" spans="1:12" x14ac:dyDescent="0.35">
      <c r="A6775" s="1"/>
      <c r="B6775" s="1"/>
      <c r="C6775" s="1"/>
      <c r="D6775" s="3"/>
      <c r="J6775" s="4"/>
      <c r="L6775" s="2"/>
    </row>
    <row r="6776" spans="1:12" x14ac:dyDescent="0.35">
      <c r="A6776" s="1"/>
      <c r="B6776" s="1"/>
      <c r="C6776" s="1"/>
      <c r="D6776" s="3"/>
      <c r="J6776" s="4"/>
      <c r="L6776" s="2"/>
    </row>
    <row r="6777" spans="1:12" x14ac:dyDescent="0.35">
      <c r="A6777" s="1"/>
      <c r="B6777" s="1"/>
      <c r="C6777" s="1"/>
      <c r="D6777" s="3"/>
      <c r="J6777" s="4"/>
      <c r="L6777" s="2"/>
    </row>
    <row r="6778" spans="1:12" x14ac:dyDescent="0.35">
      <c r="A6778" s="1"/>
      <c r="B6778" s="1"/>
      <c r="C6778" s="1"/>
      <c r="D6778" s="3"/>
      <c r="J6778" s="4"/>
      <c r="L6778" s="2"/>
    </row>
    <row r="6779" spans="1:12" x14ac:dyDescent="0.35">
      <c r="A6779" s="1"/>
      <c r="B6779" s="1"/>
      <c r="C6779" s="1"/>
      <c r="D6779" s="3"/>
      <c r="J6779" s="4"/>
      <c r="L6779" s="2"/>
    </row>
    <row r="6780" spans="1:12" x14ac:dyDescent="0.35">
      <c r="A6780" s="1"/>
      <c r="B6780" s="1"/>
      <c r="C6780" s="1"/>
      <c r="D6780" s="3"/>
      <c r="J6780" s="4"/>
      <c r="L6780" s="2"/>
    </row>
    <row r="6781" spans="1:12" x14ac:dyDescent="0.35">
      <c r="A6781" s="1"/>
      <c r="B6781" s="1"/>
      <c r="C6781" s="1"/>
      <c r="D6781" s="3"/>
      <c r="J6781" s="4"/>
      <c r="L6781" s="2"/>
    </row>
    <row r="6782" spans="1:12" x14ac:dyDescent="0.35">
      <c r="A6782" s="1"/>
      <c r="B6782" s="1"/>
      <c r="C6782" s="1"/>
      <c r="D6782" s="3"/>
      <c r="J6782" s="4"/>
      <c r="L6782" s="2"/>
    </row>
    <row r="6783" spans="1:12" x14ac:dyDescent="0.35">
      <c r="A6783" s="1"/>
      <c r="B6783" s="1"/>
      <c r="C6783" s="1"/>
      <c r="D6783" s="3"/>
      <c r="J6783" s="4"/>
      <c r="L6783" s="2"/>
    </row>
    <row r="6784" spans="1:12" x14ac:dyDescent="0.35">
      <c r="A6784" s="1"/>
      <c r="B6784" s="1"/>
      <c r="C6784" s="1"/>
      <c r="D6784" s="3"/>
      <c r="J6784" s="4"/>
      <c r="L6784" s="2"/>
    </row>
    <row r="6785" spans="1:12" x14ac:dyDescent="0.35">
      <c r="A6785" s="1"/>
      <c r="B6785" s="1"/>
      <c r="C6785" s="1"/>
      <c r="D6785" s="3"/>
      <c r="J6785" s="4"/>
      <c r="L6785" s="2"/>
    </row>
    <row r="6786" spans="1:12" x14ac:dyDescent="0.35">
      <c r="A6786" s="1"/>
      <c r="B6786" s="1"/>
      <c r="C6786" s="1"/>
      <c r="D6786" s="3"/>
      <c r="J6786" s="4"/>
      <c r="L6786" s="2"/>
    </row>
    <row r="6787" spans="1:12" x14ac:dyDescent="0.35">
      <c r="A6787" s="1"/>
      <c r="B6787" s="1"/>
      <c r="C6787" s="1"/>
      <c r="D6787" s="3"/>
      <c r="J6787" s="4"/>
      <c r="L6787" s="2"/>
    </row>
    <row r="6788" spans="1:12" x14ac:dyDescent="0.35">
      <c r="A6788" s="1"/>
      <c r="B6788" s="1"/>
      <c r="C6788" s="1"/>
      <c r="D6788" s="3"/>
      <c r="J6788" s="4"/>
      <c r="L6788" s="2"/>
    </row>
    <row r="6789" spans="1:12" x14ac:dyDescent="0.35">
      <c r="A6789" s="1"/>
      <c r="B6789" s="1"/>
      <c r="C6789" s="1"/>
      <c r="D6789" s="3"/>
      <c r="J6789" s="4"/>
      <c r="L6789" s="2"/>
    </row>
    <row r="6790" spans="1:12" x14ac:dyDescent="0.35">
      <c r="A6790" s="1"/>
      <c r="B6790" s="1"/>
      <c r="C6790" s="1"/>
      <c r="D6790" s="3"/>
      <c r="J6790" s="4"/>
      <c r="L6790" s="2"/>
    </row>
    <row r="6791" spans="1:12" x14ac:dyDescent="0.35">
      <c r="A6791" s="1"/>
      <c r="B6791" s="1"/>
      <c r="C6791" s="1"/>
      <c r="D6791" s="3"/>
      <c r="J6791" s="4"/>
      <c r="L6791" s="2"/>
    </row>
    <row r="6792" spans="1:12" x14ac:dyDescent="0.35">
      <c r="A6792" s="1"/>
      <c r="B6792" s="1"/>
      <c r="C6792" s="1"/>
      <c r="D6792" s="3"/>
      <c r="J6792" s="4"/>
      <c r="L6792" s="2"/>
    </row>
    <row r="6793" spans="1:12" x14ac:dyDescent="0.35">
      <c r="A6793" s="1"/>
      <c r="B6793" s="1"/>
      <c r="C6793" s="1"/>
      <c r="D6793" s="3"/>
      <c r="J6793" s="4"/>
      <c r="L6793" s="2"/>
    </row>
    <row r="6794" spans="1:12" x14ac:dyDescent="0.35">
      <c r="A6794" s="1"/>
      <c r="B6794" s="1"/>
      <c r="C6794" s="1"/>
      <c r="D6794" s="3"/>
      <c r="J6794" s="4"/>
      <c r="L6794" s="2"/>
    </row>
    <row r="6795" spans="1:12" x14ac:dyDescent="0.35">
      <c r="A6795" s="1"/>
      <c r="B6795" s="1"/>
      <c r="C6795" s="1"/>
      <c r="D6795" s="3"/>
      <c r="J6795" s="4"/>
      <c r="L6795" s="2"/>
    </row>
    <row r="6796" spans="1:12" x14ac:dyDescent="0.35">
      <c r="A6796" s="1"/>
      <c r="B6796" s="1"/>
      <c r="C6796" s="1"/>
      <c r="D6796" s="3"/>
      <c r="J6796" s="4"/>
      <c r="L6796" s="2"/>
    </row>
    <row r="6797" spans="1:12" x14ac:dyDescent="0.35">
      <c r="A6797" s="1"/>
      <c r="B6797" s="1"/>
      <c r="C6797" s="1"/>
      <c r="D6797" s="3"/>
      <c r="J6797" s="4"/>
      <c r="L6797" s="2"/>
    </row>
    <row r="6798" spans="1:12" x14ac:dyDescent="0.35">
      <c r="A6798" s="1"/>
      <c r="B6798" s="1"/>
      <c r="C6798" s="1"/>
      <c r="D6798" s="3"/>
      <c r="J6798" s="4"/>
      <c r="L6798" s="2"/>
    </row>
    <row r="6799" spans="1:12" x14ac:dyDescent="0.35">
      <c r="A6799" s="1"/>
      <c r="B6799" s="1"/>
      <c r="C6799" s="1"/>
      <c r="D6799" s="3"/>
      <c r="J6799" s="4"/>
      <c r="L6799" s="2"/>
    </row>
    <row r="6800" spans="1:12" x14ac:dyDescent="0.35">
      <c r="A6800" s="1"/>
      <c r="B6800" s="1"/>
      <c r="C6800" s="1"/>
      <c r="D6800" s="3"/>
      <c r="J6800" s="4"/>
      <c r="L6800" s="2"/>
    </row>
    <row r="6801" spans="1:12" x14ac:dyDescent="0.35">
      <c r="A6801" s="1"/>
      <c r="B6801" s="1"/>
      <c r="C6801" s="1"/>
      <c r="D6801" s="3"/>
      <c r="J6801" s="4"/>
      <c r="L6801" s="2"/>
    </row>
    <row r="6802" spans="1:12" x14ac:dyDescent="0.35">
      <c r="A6802" s="1"/>
      <c r="B6802" s="1"/>
      <c r="C6802" s="1"/>
      <c r="D6802" s="3"/>
      <c r="J6802" s="4"/>
      <c r="L6802" s="2"/>
    </row>
    <row r="6803" spans="1:12" x14ac:dyDescent="0.35">
      <c r="A6803" s="1"/>
      <c r="B6803" s="1"/>
      <c r="C6803" s="1"/>
      <c r="D6803" s="3"/>
      <c r="J6803" s="4"/>
      <c r="L6803" s="2"/>
    </row>
    <row r="6804" spans="1:12" x14ac:dyDescent="0.35">
      <c r="A6804" s="1"/>
      <c r="B6804" s="1"/>
      <c r="C6804" s="1"/>
      <c r="D6804" s="3"/>
      <c r="J6804" s="4"/>
      <c r="L6804" s="2"/>
    </row>
    <row r="6805" spans="1:12" x14ac:dyDescent="0.35">
      <c r="A6805" s="1"/>
      <c r="B6805" s="1"/>
      <c r="C6805" s="1"/>
      <c r="D6805" s="3"/>
      <c r="J6805" s="4"/>
      <c r="L6805" s="2"/>
    </row>
    <row r="6806" spans="1:12" x14ac:dyDescent="0.35">
      <c r="A6806" s="1"/>
      <c r="B6806" s="1"/>
      <c r="C6806" s="1"/>
      <c r="D6806" s="3"/>
      <c r="J6806" s="4"/>
      <c r="L6806" s="2"/>
    </row>
    <row r="6807" spans="1:12" x14ac:dyDescent="0.35">
      <c r="A6807" s="1"/>
      <c r="B6807" s="1"/>
      <c r="C6807" s="1"/>
      <c r="D6807" s="3"/>
      <c r="J6807" s="4"/>
      <c r="L6807" s="2"/>
    </row>
    <row r="6808" spans="1:12" x14ac:dyDescent="0.35">
      <c r="A6808" s="1"/>
      <c r="B6808" s="1"/>
      <c r="C6808" s="1"/>
      <c r="D6808" s="3"/>
      <c r="J6808" s="4"/>
      <c r="L6808" s="2"/>
    </row>
    <row r="6809" spans="1:12" x14ac:dyDescent="0.35">
      <c r="A6809" s="1"/>
      <c r="B6809" s="1"/>
      <c r="C6809" s="1"/>
      <c r="D6809" s="3"/>
      <c r="J6809" s="4"/>
      <c r="L6809" s="2"/>
    </row>
    <row r="6810" spans="1:12" x14ac:dyDescent="0.35">
      <c r="A6810" s="1"/>
      <c r="B6810" s="1"/>
      <c r="C6810" s="1"/>
      <c r="D6810" s="3"/>
      <c r="J6810" s="4"/>
      <c r="L6810" s="2"/>
    </row>
    <row r="6811" spans="1:12" x14ac:dyDescent="0.35">
      <c r="A6811" s="1"/>
      <c r="B6811" s="1"/>
      <c r="C6811" s="1"/>
      <c r="D6811" s="3"/>
      <c r="J6811" s="4"/>
      <c r="L6811" s="2"/>
    </row>
    <row r="6812" spans="1:12" x14ac:dyDescent="0.35">
      <c r="A6812" s="1"/>
      <c r="B6812" s="1"/>
      <c r="C6812" s="1"/>
      <c r="D6812" s="3"/>
      <c r="J6812" s="4"/>
      <c r="L6812" s="2"/>
    </row>
    <row r="6813" spans="1:12" x14ac:dyDescent="0.35">
      <c r="A6813" s="1"/>
      <c r="B6813" s="1"/>
      <c r="C6813" s="1"/>
      <c r="D6813" s="3"/>
      <c r="J6813" s="4"/>
      <c r="L6813" s="2"/>
    </row>
    <row r="6814" spans="1:12" x14ac:dyDescent="0.35">
      <c r="A6814" s="1"/>
      <c r="B6814" s="1"/>
      <c r="C6814" s="1"/>
      <c r="D6814" s="3"/>
      <c r="J6814" s="4"/>
      <c r="L6814" s="2"/>
    </row>
    <row r="6815" spans="1:12" x14ac:dyDescent="0.35">
      <c r="A6815" s="1"/>
      <c r="B6815" s="1"/>
      <c r="C6815" s="1"/>
      <c r="D6815" s="3"/>
      <c r="J6815" s="4"/>
      <c r="L6815" s="2"/>
    </row>
    <row r="6816" spans="1:12" x14ac:dyDescent="0.35">
      <c r="A6816" s="1"/>
      <c r="B6816" s="1"/>
      <c r="C6816" s="1"/>
      <c r="D6816" s="3"/>
      <c r="J6816" s="4"/>
      <c r="L6816" s="2"/>
    </row>
    <row r="6817" spans="1:12" x14ac:dyDescent="0.35">
      <c r="A6817" s="1"/>
      <c r="B6817" s="1"/>
      <c r="C6817" s="1"/>
      <c r="D6817" s="3"/>
      <c r="J6817" s="4"/>
      <c r="L6817" s="2"/>
    </row>
    <row r="6818" spans="1:12" x14ac:dyDescent="0.35">
      <c r="A6818" s="1"/>
      <c r="B6818" s="1"/>
      <c r="C6818" s="1"/>
      <c r="D6818" s="3"/>
      <c r="J6818" s="4"/>
      <c r="L6818" s="2"/>
    </row>
    <row r="6819" spans="1:12" x14ac:dyDescent="0.35">
      <c r="A6819" s="1"/>
      <c r="B6819" s="1"/>
      <c r="C6819" s="1"/>
      <c r="D6819" s="3"/>
      <c r="J6819" s="4"/>
      <c r="L6819" s="2"/>
    </row>
    <row r="6820" spans="1:12" x14ac:dyDescent="0.35">
      <c r="A6820" s="1"/>
      <c r="B6820" s="1"/>
      <c r="C6820" s="1"/>
      <c r="D6820" s="3"/>
      <c r="J6820" s="4"/>
      <c r="L6820" s="2"/>
    </row>
    <row r="6821" spans="1:12" x14ac:dyDescent="0.35">
      <c r="A6821" s="1"/>
      <c r="B6821" s="1"/>
      <c r="C6821" s="1"/>
      <c r="D6821" s="3"/>
      <c r="J6821" s="4"/>
      <c r="L6821" s="2"/>
    </row>
    <row r="6822" spans="1:12" x14ac:dyDescent="0.35">
      <c r="A6822" s="1"/>
      <c r="B6822" s="1"/>
      <c r="C6822" s="1"/>
      <c r="D6822" s="3"/>
      <c r="J6822" s="4"/>
      <c r="L6822" s="2"/>
    </row>
    <row r="6823" spans="1:12" x14ac:dyDescent="0.35">
      <c r="A6823" s="1"/>
      <c r="B6823" s="1"/>
      <c r="C6823" s="1"/>
      <c r="D6823" s="3"/>
      <c r="J6823" s="4"/>
      <c r="L6823" s="2"/>
    </row>
    <row r="6824" spans="1:12" x14ac:dyDescent="0.35">
      <c r="A6824" s="1"/>
      <c r="B6824" s="1"/>
      <c r="C6824" s="1"/>
      <c r="D6824" s="3"/>
      <c r="J6824" s="4"/>
      <c r="L6824" s="2"/>
    </row>
    <row r="6825" spans="1:12" x14ac:dyDescent="0.35">
      <c r="A6825" s="1"/>
      <c r="B6825" s="1"/>
      <c r="C6825" s="1"/>
      <c r="D6825" s="3"/>
      <c r="J6825" s="4"/>
      <c r="L6825" s="2"/>
    </row>
    <row r="6826" spans="1:12" x14ac:dyDescent="0.35">
      <c r="A6826" s="1"/>
      <c r="B6826" s="1"/>
      <c r="C6826" s="1"/>
      <c r="D6826" s="3"/>
      <c r="J6826" s="4"/>
      <c r="L6826" s="2"/>
    </row>
    <row r="6827" spans="1:12" x14ac:dyDescent="0.35">
      <c r="A6827" s="1"/>
      <c r="B6827" s="1"/>
      <c r="C6827" s="1"/>
      <c r="D6827" s="3"/>
      <c r="J6827" s="4"/>
      <c r="L6827" s="2"/>
    </row>
    <row r="6828" spans="1:12" x14ac:dyDescent="0.35">
      <c r="A6828" s="1"/>
      <c r="B6828" s="1"/>
      <c r="C6828" s="1"/>
      <c r="D6828" s="3"/>
      <c r="J6828" s="4"/>
      <c r="L6828" s="2"/>
    </row>
    <row r="6829" spans="1:12" x14ac:dyDescent="0.35">
      <c r="A6829" s="1"/>
      <c r="B6829" s="1"/>
      <c r="C6829" s="1"/>
      <c r="D6829" s="3"/>
      <c r="J6829" s="4"/>
      <c r="L6829" s="2"/>
    </row>
    <row r="6830" spans="1:12" x14ac:dyDescent="0.35">
      <c r="A6830" s="1"/>
      <c r="B6830" s="1"/>
      <c r="C6830" s="1"/>
      <c r="D6830" s="3"/>
      <c r="J6830" s="4"/>
      <c r="L6830" s="2"/>
    </row>
    <row r="6831" spans="1:12" x14ac:dyDescent="0.35">
      <c r="A6831" s="1"/>
      <c r="B6831" s="1"/>
      <c r="C6831" s="1"/>
      <c r="D6831" s="3"/>
      <c r="J6831" s="4"/>
      <c r="L6831" s="2"/>
    </row>
    <row r="6832" spans="1:12" x14ac:dyDescent="0.35">
      <c r="A6832" s="1"/>
      <c r="B6832" s="1"/>
      <c r="C6832" s="1"/>
      <c r="D6832" s="3"/>
      <c r="J6832" s="4"/>
      <c r="L6832" s="2"/>
    </row>
    <row r="6833" spans="1:12" x14ac:dyDescent="0.35">
      <c r="A6833" s="1"/>
      <c r="B6833" s="1"/>
      <c r="C6833" s="1"/>
      <c r="D6833" s="3"/>
      <c r="J6833" s="4"/>
      <c r="L6833" s="2"/>
    </row>
    <row r="6834" spans="1:12" x14ac:dyDescent="0.35">
      <c r="A6834" s="1"/>
      <c r="B6834" s="1"/>
      <c r="C6834" s="1"/>
      <c r="D6834" s="3"/>
      <c r="J6834" s="4"/>
      <c r="L6834" s="2"/>
    </row>
    <row r="6835" spans="1:12" x14ac:dyDescent="0.35">
      <c r="A6835" s="1"/>
      <c r="B6835" s="1"/>
      <c r="C6835" s="1"/>
      <c r="D6835" s="3"/>
      <c r="J6835" s="4"/>
      <c r="L6835" s="2"/>
    </row>
    <row r="6836" spans="1:12" x14ac:dyDescent="0.35">
      <c r="A6836" s="1"/>
      <c r="B6836" s="1"/>
      <c r="C6836" s="1"/>
      <c r="D6836" s="3"/>
      <c r="J6836" s="4"/>
      <c r="L6836" s="2"/>
    </row>
    <row r="6837" spans="1:12" x14ac:dyDescent="0.35">
      <c r="A6837" s="1"/>
      <c r="B6837" s="1"/>
      <c r="C6837" s="1"/>
      <c r="D6837" s="3"/>
      <c r="J6837" s="4"/>
      <c r="L6837" s="2"/>
    </row>
    <row r="6838" spans="1:12" x14ac:dyDescent="0.35">
      <c r="A6838" s="1"/>
      <c r="B6838" s="1"/>
      <c r="C6838" s="1"/>
      <c r="D6838" s="3"/>
      <c r="J6838" s="4"/>
      <c r="L6838" s="2"/>
    </row>
    <row r="6839" spans="1:12" x14ac:dyDescent="0.35">
      <c r="A6839" s="1"/>
      <c r="B6839" s="1"/>
      <c r="C6839" s="1"/>
      <c r="D6839" s="3"/>
      <c r="J6839" s="4"/>
      <c r="L6839" s="2"/>
    </row>
    <row r="6840" spans="1:12" x14ac:dyDescent="0.35">
      <c r="A6840" s="1"/>
      <c r="B6840" s="1"/>
      <c r="C6840" s="1"/>
      <c r="D6840" s="3"/>
      <c r="J6840" s="4"/>
      <c r="L6840" s="2"/>
    </row>
    <row r="6841" spans="1:12" x14ac:dyDescent="0.35">
      <c r="A6841" s="1"/>
      <c r="B6841" s="1"/>
      <c r="C6841" s="1"/>
      <c r="D6841" s="3"/>
      <c r="J6841" s="4"/>
      <c r="L6841" s="2"/>
    </row>
    <row r="6842" spans="1:12" x14ac:dyDescent="0.35">
      <c r="A6842" s="1"/>
      <c r="B6842" s="1"/>
      <c r="C6842" s="1"/>
      <c r="D6842" s="3"/>
      <c r="J6842" s="4"/>
      <c r="L6842" s="2"/>
    </row>
    <row r="6843" spans="1:12" x14ac:dyDescent="0.35">
      <c r="A6843" s="1"/>
      <c r="B6843" s="1"/>
      <c r="C6843" s="1"/>
      <c r="D6843" s="3"/>
      <c r="J6843" s="4"/>
      <c r="L6843" s="2"/>
    </row>
    <row r="6844" spans="1:12" x14ac:dyDescent="0.35">
      <c r="A6844" s="1"/>
      <c r="B6844" s="1"/>
      <c r="C6844" s="1"/>
      <c r="D6844" s="3"/>
      <c r="J6844" s="4"/>
      <c r="L6844" s="2"/>
    </row>
    <row r="6845" spans="1:12" x14ac:dyDescent="0.35">
      <c r="A6845" s="1"/>
      <c r="B6845" s="1"/>
      <c r="C6845" s="1"/>
      <c r="D6845" s="3"/>
      <c r="J6845" s="4"/>
      <c r="L6845" s="2"/>
    </row>
    <row r="6846" spans="1:12" x14ac:dyDescent="0.35">
      <c r="A6846" s="1"/>
      <c r="B6846" s="1"/>
      <c r="C6846" s="1"/>
      <c r="D6846" s="3"/>
      <c r="J6846" s="4"/>
      <c r="L6846" s="2"/>
    </row>
    <row r="6847" spans="1:12" x14ac:dyDescent="0.35">
      <c r="A6847" s="1"/>
      <c r="B6847" s="1"/>
      <c r="C6847" s="1"/>
      <c r="D6847" s="3"/>
      <c r="J6847" s="4"/>
      <c r="L6847" s="2"/>
    </row>
    <row r="6848" spans="1:12" x14ac:dyDescent="0.35">
      <c r="A6848" s="1"/>
      <c r="B6848" s="1"/>
      <c r="C6848" s="1"/>
      <c r="D6848" s="3"/>
      <c r="J6848" s="4"/>
      <c r="L6848" s="2"/>
    </row>
    <row r="6849" spans="1:12" x14ac:dyDescent="0.35">
      <c r="A6849" s="1"/>
      <c r="B6849" s="1"/>
      <c r="C6849" s="1"/>
      <c r="D6849" s="3"/>
      <c r="J6849" s="4"/>
      <c r="L6849" s="2"/>
    </row>
    <row r="6850" spans="1:12" x14ac:dyDescent="0.35">
      <c r="A6850" s="1"/>
      <c r="B6850" s="1"/>
      <c r="C6850" s="1"/>
      <c r="D6850" s="3"/>
      <c r="J6850" s="4"/>
      <c r="L6850" s="2"/>
    </row>
    <row r="6851" spans="1:12" x14ac:dyDescent="0.35">
      <c r="A6851" s="1"/>
      <c r="B6851" s="1"/>
      <c r="C6851" s="1"/>
      <c r="D6851" s="3"/>
      <c r="J6851" s="4"/>
      <c r="L6851" s="2"/>
    </row>
    <row r="6852" spans="1:12" x14ac:dyDescent="0.35">
      <c r="A6852" s="1"/>
      <c r="B6852" s="1"/>
      <c r="C6852" s="1"/>
      <c r="D6852" s="3"/>
      <c r="J6852" s="4"/>
      <c r="L6852" s="2"/>
    </row>
    <row r="6853" spans="1:12" x14ac:dyDescent="0.35">
      <c r="A6853" s="1"/>
      <c r="B6853" s="1"/>
      <c r="C6853" s="1"/>
      <c r="D6853" s="3"/>
      <c r="J6853" s="4"/>
      <c r="L6853" s="2"/>
    </row>
  </sheetData>
  <autoFilter ref="A1:S1" xr:uid="{00000000-0001-0000-0100-000000000000}"/>
  <phoneticPr fontId="8" type="noConversion"/>
  <pageMargins left="0.7" right="0.7" top="0.75" bottom="0.75" header="0.3" footer="0.3"/>
  <pageSetup paperSize="9" orientation="portrait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C016-0974-4524-8BBB-359AE6820C9E}">
  <dimension ref="A1:J5061"/>
  <sheetViews>
    <sheetView workbookViewId="0"/>
  </sheetViews>
  <sheetFormatPr defaultRowHeight="14.5" x14ac:dyDescent="0.35"/>
  <cols>
    <col min="1" max="1" width="9.7265625" bestFit="1" customWidth="1"/>
    <col min="2" max="2" width="10.90625" bestFit="1" customWidth="1"/>
    <col min="3" max="3" width="17.7265625" bestFit="1" customWidth="1"/>
    <col min="4" max="4" width="14.1796875" bestFit="1" customWidth="1"/>
    <col min="5" max="5" width="7.90625" bestFit="1" customWidth="1"/>
    <col min="6" max="6" width="10.08984375" bestFit="1" customWidth="1"/>
    <col min="7" max="7" width="8.26953125" bestFit="1" customWidth="1"/>
    <col min="8" max="8" width="7.6328125" bestFit="1" customWidth="1"/>
    <col min="9" max="9" width="7.90625" bestFit="1" customWidth="1"/>
    <col min="10" max="10" width="8.26953125" bestFit="1" customWidth="1"/>
  </cols>
  <sheetData>
    <row r="1" spans="1:10" ht="58" x14ac:dyDescent="0.35">
      <c r="A1" s="28" t="s">
        <v>3</v>
      </c>
      <c r="B1" s="28" t="s">
        <v>89</v>
      </c>
      <c r="C1" s="28" t="s">
        <v>1</v>
      </c>
      <c r="D1" s="28" t="s">
        <v>2</v>
      </c>
      <c r="E1" s="28" t="s">
        <v>17</v>
      </c>
      <c r="F1" s="28" t="s">
        <v>84</v>
      </c>
      <c r="G1" s="28" t="s">
        <v>14</v>
      </c>
      <c r="H1" s="28" t="s">
        <v>15</v>
      </c>
      <c r="I1" s="28" t="s">
        <v>16</v>
      </c>
      <c r="J1" s="28" t="s">
        <v>4</v>
      </c>
    </row>
    <row r="2" spans="1:10" x14ac:dyDescent="0.35">
      <c r="A2" s="1">
        <v>41275</v>
      </c>
      <c r="B2" t="str">
        <f>TEXT(A2,"dddd")</f>
        <v>Tuesday</v>
      </c>
      <c r="C2" s="5" t="s">
        <v>9</v>
      </c>
      <c r="D2" s="5" t="s">
        <v>6</v>
      </c>
      <c r="E2" s="6">
        <v>34.950000000000003</v>
      </c>
      <c r="F2" s="6" t="s">
        <v>81</v>
      </c>
      <c r="G2" s="4">
        <v>0</v>
      </c>
      <c r="H2" s="6">
        <v>34.950000000000003</v>
      </c>
      <c r="I2" s="6">
        <v>22.13</v>
      </c>
      <c r="J2">
        <v>11</v>
      </c>
    </row>
    <row r="3" spans="1:10" x14ac:dyDescent="0.35">
      <c r="A3" s="1">
        <v>41275</v>
      </c>
      <c r="B3" t="str">
        <f t="shared" ref="B3:B66" si="0">TEXT(A3,"dddd")</f>
        <v>Tuesday</v>
      </c>
      <c r="C3" s="5" t="s">
        <v>7</v>
      </c>
      <c r="D3" s="5" t="s">
        <v>6</v>
      </c>
      <c r="E3" s="6">
        <v>16.95</v>
      </c>
      <c r="F3" s="6" t="s">
        <v>79</v>
      </c>
      <c r="G3" s="4">
        <v>0.1</v>
      </c>
      <c r="H3" s="6">
        <v>15.26</v>
      </c>
      <c r="I3" s="6">
        <v>6.53</v>
      </c>
      <c r="J3">
        <v>7</v>
      </c>
    </row>
    <row r="4" spans="1:10" x14ac:dyDescent="0.35">
      <c r="A4" s="1">
        <v>41275</v>
      </c>
      <c r="B4" t="str">
        <f t="shared" si="0"/>
        <v>Tuesday</v>
      </c>
      <c r="C4" s="5" t="s">
        <v>8</v>
      </c>
      <c r="D4" s="5" t="s">
        <v>6</v>
      </c>
      <c r="E4" s="6">
        <v>26.95</v>
      </c>
      <c r="F4" s="6" t="s">
        <v>80</v>
      </c>
      <c r="G4" s="4">
        <v>0</v>
      </c>
      <c r="H4" s="6">
        <v>26.95</v>
      </c>
      <c r="I4" s="6">
        <v>12.24</v>
      </c>
      <c r="J4">
        <v>23</v>
      </c>
    </row>
    <row r="5" spans="1:10" x14ac:dyDescent="0.35">
      <c r="A5" s="1">
        <v>41275</v>
      </c>
      <c r="B5" t="str">
        <f t="shared" si="0"/>
        <v>Tuesday</v>
      </c>
      <c r="C5" s="5" t="s">
        <v>9</v>
      </c>
      <c r="D5" s="5" t="s">
        <v>6</v>
      </c>
      <c r="E5" s="6">
        <v>55.95</v>
      </c>
      <c r="F5" s="6" t="s">
        <v>83</v>
      </c>
      <c r="G5" s="4">
        <v>0</v>
      </c>
      <c r="H5" s="6">
        <v>55.95</v>
      </c>
      <c r="I5" s="6">
        <v>16.059999999999999</v>
      </c>
      <c r="J5">
        <v>30</v>
      </c>
    </row>
    <row r="6" spans="1:10" x14ac:dyDescent="0.35">
      <c r="A6" s="1">
        <v>41275</v>
      </c>
      <c r="B6" t="str">
        <f t="shared" si="0"/>
        <v>Tuesday</v>
      </c>
      <c r="C6" s="5" t="s">
        <v>9</v>
      </c>
      <c r="D6" s="5" t="s">
        <v>6</v>
      </c>
      <c r="E6" s="6">
        <v>4.95</v>
      </c>
      <c r="F6" s="6" t="s">
        <v>78</v>
      </c>
      <c r="G6" s="4">
        <v>0</v>
      </c>
      <c r="H6" s="6">
        <v>4.95</v>
      </c>
      <c r="I6" s="6">
        <v>1.82</v>
      </c>
      <c r="J6">
        <v>11</v>
      </c>
    </row>
    <row r="7" spans="1:10" x14ac:dyDescent="0.35">
      <c r="A7" s="1">
        <v>41275</v>
      </c>
      <c r="B7" t="str">
        <f t="shared" si="0"/>
        <v>Tuesday</v>
      </c>
      <c r="C7" s="5" t="s">
        <v>9</v>
      </c>
      <c r="D7" s="5" t="s">
        <v>6</v>
      </c>
      <c r="E7" s="6">
        <v>28.95</v>
      </c>
      <c r="F7" s="6" t="s">
        <v>80</v>
      </c>
      <c r="G7" s="4">
        <v>0</v>
      </c>
      <c r="H7" s="6">
        <v>28.95</v>
      </c>
      <c r="I7" s="6">
        <v>17.53</v>
      </c>
      <c r="J7">
        <v>35</v>
      </c>
    </row>
    <row r="8" spans="1:10" x14ac:dyDescent="0.35">
      <c r="A8" s="1">
        <v>41275</v>
      </c>
      <c r="B8" t="str">
        <f t="shared" si="0"/>
        <v>Tuesday</v>
      </c>
      <c r="C8" s="5" t="s">
        <v>8</v>
      </c>
      <c r="D8" s="5" t="s">
        <v>6</v>
      </c>
      <c r="E8" s="6">
        <v>27.95</v>
      </c>
      <c r="F8" s="6" t="s">
        <v>80</v>
      </c>
      <c r="G8" s="4">
        <v>0</v>
      </c>
      <c r="H8" s="6">
        <v>27.95</v>
      </c>
      <c r="I8" s="6">
        <v>15.85</v>
      </c>
      <c r="J8">
        <v>1</v>
      </c>
    </row>
    <row r="9" spans="1:10" x14ac:dyDescent="0.35">
      <c r="A9" s="1">
        <v>41275</v>
      </c>
      <c r="B9" t="str">
        <f t="shared" si="0"/>
        <v>Tuesday</v>
      </c>
      <c r="C9" s="5" t="s">
        <v>9</v>
      </c>
      <c r="D9" s="5" t="s">
        <v>6</v>
      </c>
      <c r="E9" s="6">
        <v>65.95</v>
      </c>
      <c r="F9" s="6" t="s">
        <v>83</v>
      </c>
      <c r="G9" s="4">
        <v>0.1</v>
      </c>
      <c r="H9" s="6">
        <v>59.36</v>
      </c>
      <c r="I9" s="6">
        <v>37.97</v>
      </c>
      <c r="J9">
        <v>10</v>
      </c>
    </row>
    <row r="10" spans="1:10" x14ac:dyDescent="0.35">
      <c r="A10" s="1">
        <v>41275</v>
      </c>
      <c r="B10" t="str">
        <f t="shared" si="0"/>
        <v>Tuesday</v>
      </c>
      <c r="C10" s="5" t="s">
        <v>8</v>
      </c>
      <c r="D10" s="5" t="s">
        <v>6</v>
      </c>
      <c r="E10" s="6">
        <v>20.95</v>
      </c>
      <c r="F10" s="6" t="s">
        <v>80</v>
      </c>
      <c r="G10" s="4">
        <v>0.3</v>
      </c>
      <c r="H10" s="6">
        <v>14.67</v>
      </c>
      <c r="I10" s="6">
        <v>10.039999999999999</v>
      </c>
      <c r="J10">
        <v>23</v>
      </c>
    </row>
    <row r="11" spans="1:10" x14ac:dyDescent="0.35">
      <c r="A11" s="1">
        <v>41275</v>
      </c>
      <c r="B11" t="str">
        <f t="shared" si="0"/>
        <v>Tuesday</v>
      </c>
      <c r="C11" s="5" t="s">
        <v>9</v>
      </c>
      <c r="D11" s="5" t="s">
        <v>6</v>
      </c>
      <c r="E11" s="6">
        <v>65.95</v>
      </c>
      <c r="F11" s="6" t="s">
        <v>83</v>
      </c>
      <c r="G11" s="4">
        <v>0.1</v>
      </c>
      <c r="H11" s="6">
        <v>59.36</v>
      </c>
      <c r="I11" s="6">
        <v>37.97</v>
      </c>
      <c r="J11">
        <v>3</v>
      </c>
    </row>
    <row r="12" spans="1:10" x14ac:dyDescent="0.35">
      <c r="A12" s="1">
        <v>41275</v>
      </c>
      <c r="B12" t="str">
        <f t="shared" si="0"/>
        <v>Tuesday</v>
      </c>
      <c r="C12" s="5" t="s">
        <v>7</v>
      </c>
      <c r="D12" s="5" t="s">
        <v>6</v>
      </c>
      <c r="E12" s="6">
        <v>38.950000000000003</v>
      </c>
      <c r="F12" s="6" t="s">
        <v>81</v>
      </c>
      <c r="G12" s="4">
        <v>0</v>
      </c>
      <c r="H12" s="6">
        <v>38.950000000000003</v>
      </c>
      <c r="I12" s="6">
        <v>22.33</v>
      </c>
      <c r="J12">
        <v>6</v>
      </c>
    </row>
    <row r="13" spans="1:10" x14ac:dyDescent="0.35">
      <c r="A13" s="1">
        <v>41275</v>
      </c>
      <c r="B13" t="str">
        <f t="shared" si="0"/>
        <v>Tuesday</v>
      </c>
      <c r="C13" s="5" t="s">
        <v>7</v>
      </c>
      <c r="D13" s="5" t="s">
        <v>6</v>
      </c>
      <c r="E13" s="6">
        <v>0.95</v>
      </c>
      <c r="F13" s="6" t="s">
        <v>78</v>
      </c>
      <c r="G13" s="4">
        <v>0</v>
      </c>
      <c r="H13" s="6">
        <v>0.95</v>
      </c>
      <c r="I13" s="6">
        <v>0.42</v>
      </c>
      <c r="J13">
        <v>11</v>
      </c>
    </row>
    <row r="14" spans="1:10" x14ac:dyDescent="0.35">
      <c r="A14" s="1">
        <v>41275</v>
      </c>
      <c r="B14" t="str">
        <f t="shared" si="0"/>
        <v>Tuesday</v>
      </c>
      <c r="C14" s="5" t="s">
        <v>7</v>
      </c>
      <c r="D14" s="5" t="s">
        <v>6</v>
      </c>
      <c r="E14" s="6">
        <v>40.950000000000003</v>
      </c>
      <c r="F14" s="6" t="s">
        <v>82</v>
      </c>
      <c r="G14" s="4">
        <v>0</v>
      </c>
      <c r="H14" s="6">
        <v>40.950000000000003</v>
      </c>
      <c r="I14" s="6">
        <v>15.51</v>
      </c>
      <c r="J14">
        <v>3</v>
      </c>
    </row>
    <row r="15" spans="1:10" x14ac:dyDescent="0.35">
      <c r="A15" s="1">
        <v>41275</v>
      </c>
      <c r="B15" t="str">
        <f t="shared" si="0"/>
        <v>Tuesday</v>
      </c>
      <c r="C15" s="5" t="s">
        <v>9</v>
      </c>
      <c r="D15" s="5" t="s">
        <v>6</v>
      </c>
      <c r="E15" s="6">
        <v>26.95</v>
      </c>
      <c r="F15" s="6" t="s">
        <v>80</v>
      </c>
      <c r="G15" s="4">
        <v>0</v>
      </c>
      <c r="H15" s="6">
        <v>26.95</v>
      </c>
      <c r="I15" s="6">
        <v>12.24</v>
      </c>
      <c r="J15">
        <v>18</v>
      </c>
    </row>
    <row r="16" spans="1:10" x14ac:dyDescent="0.35">
      <c r="A16" s="1">
        <v>41275</v>
      </c>
      <c r="B16" t="str">
        <f t="shared" si="0"/>
        <v>Tuesday</v>
      </c>
      <c r="C16" s="5" t="s">
        <v>7</v>
      </c>
      <c r="D16" s="5" t="s">
        <v>6</v>
      </c>
      <c r="E16" s="6">
        <v>38.950000000000003</v>
      </c>
      <c r="F16" s="6" t="s">
        <v>81</v>
      </c>
      <c r="G16" s="4">
        <v>0</v>
      </c>
      <c r="H16" s="6">
        <v>38.950000000000003</v>
      </c>
      <c r="I16" s="6">
        <v>22.33</v>
      </c>
      <c r="J16">
        <v>1</v>
      </c>
    </row>
    <row r="17" spans="1:10" x14ac:dyDescent="0.35">
      <c r="A17" s="1">
        <v>41275</v>
      </c>
      <c r="B17" t="str">
        <f t="shared" si="0"/>
        <v>Tuesday</v>
      </c>
      <c r="C17" s="5" t="s">
        <v>7</v>
      </c>
      <c r="D17" s="5" t="s">
        <v>6</v>
      </c>
      <c r="E17" s="6">
        <v>24.95</v>
      </c>
      <c r="F17" s="6" t="s">
        <v>80</v>
      </c>
      <c r="G17" s="4">
        <v>0</v>
      </c>
      <c r="H17" s="6">
        <v>24.95</v>
      </c>
      <c r="I17" s="6">
        <v>12.14</v>
      </c>
      <c r="J17">
        <v>2</v>
      </c>
    </row>
    <row r="18" spans="1:10" x14ac:dyDescent="0.35">
      <c r="A18" s="1">
        <v>41275</v>
      </c>
      <c r="B18" t="str">
        <f t="shared" si="0"/>
        <v>Tuesday</v>
      </c>
      <c r="C18" s="5" t="s">
        <v>7</v>
      </c>
      <c r="D18" s="5" t="s">
        <v>6</v>
      </c>
      <c r="E18" s="6">
        <v>26.95</v>
      </c>
      <c r="F18" s="6" t="s">
        <v>80</v>
      </c>
      <c r="G18" s="4">
        <v>0</v>
      </c>
      <c r="H18" s="6">
        <v>26.95</v>
      </c>
      <c r="I18" s="6">
        <v>13.26</v>
      </c>
      <c r="J18">
        <v>18</v>
      </c>
    </row>
    <row r="19" spans="1:10" x14ac:dyDescent="0.35">
      <c r="A19" s="1">
        <v>41275</v>
      </c>
      <c r="B19" t="str">
        <f t="shared" si="0"/>
        <v>Tuesday</v>
      </c>
      <c r="C19" s="5" t="s">
        <v>9</v>
      </c>
      <c r="D19" s="5" t="s">
        <v>6</v>
      </c>
      <c r="E19" s="6">
        <v>2.95</v>
      </c>
      <c r="F19" s="6" t="s">
        <v>78</v>
      </c>
      <c r="G19" s="4">
        <v>0</v>
      </c>
      <c r="H19" s="6">
        <v>2.95</v>
      </c>
      <c r="I19" s="6">
        <v>1.68</v>
      </c>
      <c r="J19">
        <v>12</v>
      </c>
    </row>
    <row r="20" spans="1:10" x14ac:dyDescent="0.35">
      <c r="A20" s="1">
        <v>41275</v>
      </c>
      <c r="B20" t="str">
        <f t="shared" si="0"/>
        <v>Tuesday</v>
      </c>
      <c r="C20" s="5" t="s">
        <v>8</v>
      </c>
      <c r="D20" s="5" t="s">
        <v>6</v>
      </c>
      <c r="E20" s="6">
        <v>59.95</v>
      </c>
      <c r="F20" s="6" t="s">
        <v>83</v>
      </c>
      <c r="G20" s="4">
        <v>0</v>
      </c>
      <c r="H20" s="6">
        <v>59.95</v>
      </c>
      <c r="I20" s="6">
        <v>28.73</v>
      </c>
      <c r="J20">
        <v>6</v>
      </c>
    </row>
    <row r="21" spans="1:10" x14ac:dyDescent="0.35">
      <c r="A21" s="1">
        <v>41275</v>
      </c>
      <c r="B21" t="str">
        <f t="shared" si="0"/>
        <v>Tuesday</v>
      </c>
      <c r="C21" s="5" t="s">
        <v>7</v>
      </c>
      <c r="D21" s="5" t="s">
        <v>6</v>
      </c>
      <c r="E21" s="6">
        <v>18.95</v>
      </c>
      <c r="F21" s="6" t="s">
        <v>79</v>
      </c>
      <c r="G21" s="4">
        <v>0</v>
      </c>
      <c r="H21" s="6">
        <v>18.95</v>
      </c>
      <c r="I21" s="6">
        <v>9.98</v>
      </c>
      <c r="J21">
        <v>27</v>
      </c>
    </row>
    <row r="22" spans="1:10" x14ac:dyDescent="0.35">
      <c r="A22" s="1">
        <v>41275</v>
      </c>
      <c r="B22" t="str">
        <f t="shared" si="0"/>
        <v>Tuesday</v>
      </c>
      <c r="C22" s="5" t="s">
        <v>9</v>
      </c>
      <c r="D22" s="5" t="s">
        <v>6</v>
      </c>
      <c r="E22" s="6">
        <v>43.95</v>
      </c>
      <c r="F22" s="6" t="s">
        <v>82</v>
      </c>
      <c r="G22" s="4">
        <v>0</v>
      </c>
      <c r="H22" s="6">
        <v>43.95</v>
      </c>
      <c r="I22" s="6">
        <v>25.6</v>
      </c>
      <c r="J22">
        <v>5</v>
      </c>
    </row>
    <row r="23" spans="1:10" x14ac:dyDescent="0.35">
      <c r="A23" s="1">
        <v>41275</v>
      </c>
      <c r="B23" t="str">
        <f t="shared" si="0"/>
        <v>Tuesday</v>
      </c>
      <c r="C23" s="5" t="s">
        <v>7</v>
      </c>
      <c r="D23" s="5" t="s">
        <v>6</v>
      </c>
      <c r="E23" s="6">
        <v>49.95</v>
      </c>
      <c r="F23" s="6" t="s">
        <v>82</v>
      </c>
      <c r="G23" s="4">
        <v>0</v>
      </c>
      <c r="H23" s="6">
        <v>49.95</v>
      </c>
      <c r="I23" s="6">
        <v>24.77</v>
      </c>
      <c r="J23">
        <v>34</v>
      </c>
    </row>
    <row r="24" spans="1:10" x14ac:dyDescent="0.35">
      <c r="A24" s="1">
        <v>41275</v>
      </c>
      <c r="B24" t="str">
        <f t="shared" si="0"/>
        <v>Tuesday</v>
      </c>
      <c r="C24" s="5" t="s">
        <v>9</v>
      </c>
      <c r="D24" s="5" t="s">
        <v>6</v>
      </c>
      <c r="E24" s="6">
        <v>43.95</v>
      </c>
      <c r="F24" s="6" t="s">
        <v>82</v>
      </c>
      <c r="G24" s="4">
        <v>0</v>
      </c>
      <c r="H24" s="6">
        <v>43.95</v>
      </c>
      <c r="I24" s="6">
        <v>25.6</v>
      </c>
      <c r="J24">
        <v>16</v>
      </c>
    </row>
    <row r="25" spans="1:10" x14ac:dyDescent="0.35">
      <c r="A25" s="1">
        <v>41275</v>
      </c>
      <c r="B25" t="str">
        <f t="shared" si="0"/>
        <v>Tuesday</v>
      </c>
      <c r="C25" s="5" t="s">
        <v>8</v>
      </c>
      <c r="D25" s="5" t="s">
        <v>6</v>
      </c>
      <c r="E25" s="6">
        <v>27.95</v>
      </c>
      <c r="F25" s="6" t="s">
        <v>80</v>
      </c>
      <c r="G25" s="4">
        <v>0</v>
      </c>
      <c r="H25" s="6">
        <v>27.95</v>
      </c>
      <c r="I25" s="6">
        <v>15.85</v>
      </c>
      <c r="J25">
        <v>2</v>
      </c>
    </row>
    <row r="26" spans="1:10" x14ac:dyDescent="0.35">
      <c r="A26" s="1">
        <v>41275</v>
      </c>
      <c r="B26" t="str">
        <f t="shared" si="0"/>
        <v>Tuesday</v>
      </c>
      <c r="C26" s="5" t="s">
        <v>7</v>
      </c>
      <c r="D26" s="5" t="s">
        <v>6</v>
      </c>
      <c r="E26" s="6">
        <v>38.950000000000003</v>
      </c>
      <c r="F26" s="6" t="s">
        <v>81</v>
      </c>
      <c r="G26" s="4">
        <v>0</v>
      </c>
      <c r="H26" s="6">
        <v>38.950000000000003</v>
      </c>
      <c r="I26" s="6">
        <v>22.33</v>
      </c>
      <c r="J26">
        <v>2</v>
      </c>
    </row>
    <row r="27" spans="1:10" x14ac:dyDescent="0.35">
      <c r="A27" s="1">
        <v>41275</v>
      </c>
      <c r="B27" t="str">
        <f t="shared" si="0"/>
        <v>Tuesday</v>
      </c>
      <c r="C27" s="5" t="s">
        <v>8</v>
      </c>
      <c r="D27" s="5" t="s">
        <v>6</v>
      </c>
      <c r="E27" s="6">
        <v>35.950000000000003</v>
      </c>
      <c r="F27" s="6" t="s">
        <v>81</v>
      </c>
      <c r="G27" s="4">
        <v>0</v>
      </c>
      <c r="H27" s="6">
        <v>35.950000000000003</v>
      </c>
      <c r="I27" s="6">
        <v>20.25</v>
      </c>
      <c r="J27">
        <v>2</v>
      </c>
    </row>
    <row r="28" spans="1:10" x14ac:dyDescent="0.35">
      <c r="A28" s="1">
        <v>41275</v>
      </c>
      <c r="B28" t="str">
        <f t="shared" si="0"/>
        <v>Tuesday</v>
      </c>
      <c r="C28" s="5" t="s">
        <v>8</v>
      </c>
      <c r="D28" s="5" t="s">
        <v>6</v>
      </c>
      <c r="E28" s="6">
        <v>28.95</v>
      </c>
      <c r="F28" s="6" t="s">
        <v>80</v>
      </c>
      <c r="G28" s="4">
        <v>0</v>
      </c>
      <c r="H28" s="6">
        <v>28.95</v>
      </c>
      <c r="I28" s="6">
        <v>8.86</v>
      </c>
      <c r="J28">
        <v>26</v>
      </c>
    </row>
    <row r="29" spans="1:10" x14ac:dyDescent="0.35">
      <c r="A29" s="1">
        <v>41276</v>
      </c>
      <c r="B29" t="str">
        <f t="shared" si="0"/>
        <v>Wednesday</v>
      </c>
      <c r="C29" s="5" t="s">
        <v>11</v>
      </c>
      <c r="D29" s="5" t="s">
        <v>5</v>
      </c>
      <c r="E29" s="6">
        <v>0.95</v>
      </c>
      <c r="F29" s="6" t="s">
        <v>78</v>
      </c>
      <c r="G29" s="4">
        <v>0</v>
      </c>
      <c r="H29" s="6">
        <v>0.95</v>
      </c>
      <c r="I29" s="6">
        <v>0.34</v>
      </c>
      <c r="J29">
        <v>3</v>
      </c>
    </row>
    <row r="30" spans="1:10" x14ac:dyDescent="0.35">
      <c r="A30" s="1">
        <v>41276</v>
      </c>
      <c r="B30" t="str">
        <f t="shared" si="0"/>
        <v>Wednesday</v>
      </c>
      <c r="C30" s="5" t="s">
        <v>10</v>
      </c>
      <c r="D30" s="5" t="s">
        <v>5</v>
      </c>
      <c r="E30" s="6">
        <v>35.950000000000003</v>
      </c>
      <c r="F30" s="6" t="s">
        <v>81</v>
      </c>
      <c r="G30" s="4">
        <v>0</v>
      </c>
      <c r="H30" s="6">
        <v>35.950000000000003</v>
      </c>
      <c r="I30" s="6">
        <v>20.25</v>
      </c>
      <c r="J30">
        <v>1</v>
      </c>
    </row>
    <row r="31" spans="1:10" x14ac:dyDescent="0.35">
      <c r="A31" s="1">
        <v>41276</v>
      </c>
      <c r="B31" t="str">
        <f t="shared" si="0"/>
        <v>Wednesday</v>
      </c>
      <c r="C31" s="5" t="s">
        <v>10</v>
      </c>
      <c r="D31" s="5" t="s">
        <v>5</v>
      </c>
      <c r="E31" s="6">
        <v>34.950000000000003</v>
      </c>
      <c r="F31" s="6" t="s">
        <v>81</v>
      </c>
      <c r="G31" s="4">
        <v>0</v>
      </c>
      <c r="H31" s="6">
        <v>34.950000000000003</v>
      </c>
      <c r="I31" s="6">
        <v>22.13</v>
      </c>
      <c r="J31">
        <v>3</v>
      </c>
    </row>
    <row r="32" spans="1:10" x14ac:dyDescent="0.35">
      <c r="A32" s="1">
        <v>41276</v>
      </c>
      <c r="B32" t="str">
        <f t="shared" si="0"/>
        <v>Wednesday</v>
      </c>
      <c r="C32" s="5" t="s">
        <v>11</v>
      </c>
      <c r="D32" s="5" t="s">
        <v>5</v>
      </c>
      <c r="E32" s="6">
        <v>26.95</v>
      </c>
      <c r="F32" s="6" t="s">
        <v>80</v>
      </c>
      <c r="G32" s="4">
        <v>0</v>
      </c>
      <c r="H32" s="6">
        <v>26.95</v>
      </c>
      <c r="I32" s="6">
        <v>12.24</v>
      </c>
      <c r="J32">
        <v>14</v>
      </c>
    </row>
    <row r="33" spans="1:10" x14ac:dyDescent="0.35">
      <c r="A33" s="1">
        <v>41276</v>
      </c>
      <c r="B33" t="str">
        <f t="shared" si="0"/>
        <v>Wednesday</v>
      </c>
      <c r="C33" s="5" t="s">
        <v>11</v>
      </c>
      <c r="D33" s="5" t="s">
        <v>5</v>
      </c>
      <c r="E33" s="6">
        <v>16.95</v>
      </c>
      <c r="F33" s="6" t="s">
        <v>79</v>
      </c>
      <c r="G33" s="4">
        <v>0</v>
      </c>
      <c r="H33" s="6">
        <v>16.95</v>
      </c>
      <c r="I33" s="6">
        <v>6.53</v>
      </c>
      <c r="J33">
        <v>23</v>
      </c>
    </row>
    <row r="34" spans="1:10" x14ac:dyDescent="0.35">
      <c r="A34" s="1">
        <v>41276</v>
      </c>
      <c r="B34" t="str">
        <f t="shared" si="0"/>
        <v>Wednesday</v>
      </c>
      <c r="C34" s="5" t="s">
        <v>11</v>
      </c>
      <c r="D34" s="5" t="s">
        <v>5</v>
      </c>
      <c r="E34" s="6">
        <v>55.95</v>
      </c>
      <c r="F34" s="6" t="s">
        <v>83</v>
      </c>
      <c r="G34" s="4">
        <v>0</v>
      </c>
      <c r="H34" s="6">
        <v>55.95</v>
      </c>
      <c r="I34" s="6">
        <v>16.059999999999999</v>
      </c>
      <c r="J34">
        <v>17</v>
      </c>
    </row>
    <row r="35" spans="1:10" x14ac:dyDescent="0.35">
      <c r="A35" s="1">
        <v>41276</v>
      </c>
      <c r="B35" t="str">
        <f t="shared" si="0"/>
        <v>Wednesday</v>
      </c>
      <c r="C35" s="5" t="s">
        <v>10</v>
      </c>
      <c r="D35" s="5" t="s">
        <v>5</v>
      </c>
      <c r="E35" s="6">
        <v>34.950000000000003</v>
      </c>
      <c r="F35" s="6" t="s">
        <v>81</v>
      </c>
      <c r="G35" s="4">
        <v>0</v>
      </c>
      <c r="H35" s="6">
        <v>34.950000000000003</v>
      </c>
      <c r="I35" s="6">
        <v>22.13</v>
      </c>
      <c r="J35">
        <v>8</v>
      </c>
    </row>
    <row r="36" spans="1:10" x14ac:dyDescent="0.35">
      <c r="A36" s="1">
        <v>41276</v>
      </c>
      <c r="B36" t="str">
        <f t="shared" si="0"/>
        <v>Wednesday</v>
      </c>
      <c r="C36" s="5" t="s">
        <v>11</v>
      </c>
      <c r="D36" s="5" t="s">
        <v>5</v>
      </c>
      <c r="E36" s="6">
        <v>34.950000000000003</v>
      </c>
      <c r="F36" s="6" t="s">
        <v>81</v>
      </c>
      <c r="G36" s="4">
        <v>0</v>
      </c>
      <c r="H36" s="6">
        <v>34.950000000000003</v>
      </c>
      <c r="I36" s="6">
        <v>22.13</v>
      </c>
      <c r="J36">
        <v>3</v>
      </c>
    </row>
    <row r="37" spans="1:10" x14ac:dyDescent="0.35">
      <c r="A37" s="1">
        <v>41276</v>
      </c>
      <c r="B37" t="str">
        <f t="shared" si="0"/>
        <v>Wednesday</v>
      </c>
      <c r="C37" s="5" t="s">
        <v>10</v>
      </c>
      <c r="D37" s="5" t="s">
        <v>5</v>
      </c>
      <c r="E37" s="6">
        <v>44.95</v>
      </c>
      <c r="F37" s="6" t="s">
        <v>82</v>
      </c>
      <c r="G37" s="4">
        <v>0</v>
      </c>
      <c r="H37" s="6">
        <v>44.95</v>
      </c>
      <c r="I37" s="6">
        <v>27.95</v>
      </c>
      <c r="J37">
        <v>1</v>
      </c>
    </row>
    <row r="38" spans="1:10" x14ac:dyDescent="0.35">
      <c r="A38" s="1">
        <v>41277</v>
      </c>
      <c r="B38" t="str">
        <f t="shared" si="0"/>
        <v>Thursday</v>
      </c>
      <c r="C38" s="5" t="s">
        <v>7</v>
      </c>
      <c r="D38" s="5" t="s">
        <v>5</v>
      </c>
      <c r="E38" s="6">
        <v>0.95</v>
      </c>
      <c r="F38" s="6" t="s">
        <v>78</v>
      </c>
      <c r="G38" s="4">
        <v>0.1</v>
      </c>
      <c r="H38" s="6">
        <v>0.86</v>
      </c>
      <c r="I38" s="6">
        <v>0.5</v>
      </c>
      <c r="J38">
        <v>2</v>
      </c>
    </row>
    <row r="39" spans="1:10" x14ac:dyDescent="0.35">
      <c r="A39" s="1">
        <v>41277</v>
      </c>
      <c r="B39" t="str">
        <f t="shared" si="0"/>
        <v>Thursday</v>
      </c>
      <c r="C39" s="5" t="s">
        <v>9</v>
      </c>
      <c r="D39" s="5" t="s">
        <v>5</v>
      </c>
      <c r="E39" s="6">
        <v>26.95</v>
      </c>
      <c r="F39" s="6" t="s">
        <v>80</v>
      </c>
      <c r="G39" s="4">
        <v>0</v>
      </c>
      <c r="H39" s="6">
        <v>26.95</v>
      </c>
      <c r="I39" s="6">
        <v>12.42</v>
      </c>
      <c r="J39">
        <v>20</v>
      </c>
    </row>
    <row r="40" spans="1:10" x14ac:dyDescent="0.35">
      <c r="A40" s="1">
        <v>41277</v>
      </c>
      <c r="B40" t="str">
        <f t="shared" si="0"/>
        <v>Thursday</v>
      </c>
      <c r="C40" s="5" t="s">
        <v>7</v>
      </c>
      <c r="D40" s="5" t="s">
        <v>5</v>
      </c>
      <c r="E40" s="6">
        <v>24.95</v>
      </c>
      <c r="F40" s="6" t="s">
        <v>80</v>
      </c>
      <c r="G40" s="4">
        <v>0</v>
      </c>
      <c r="H40" s="6">
        <v>24.95</v>
      </c>
      <c r="I40" s="6">
        <v>12.27</v>
      </c>
      <c r="J40">
        <v>7</v>
      </c>
    </row>
    <row r="41" spans="1:10" x14ac:dyDescent="0.35">
      <c r="A41" s="1">
        <v>41277</v>
      </c>
      <c r="B41" t="str">
        <f t="shared" si="0"/>
        <v>Thursday</v>
      </c>
      <c r="C41" s="5" t="s">
        <v>7</v>
      </c>
      <c r="D41" s="5" t="s">
        <v>5</v>
      </c>
      <c r="E41" s="6">
        <v>16.95</v>
      </c>
      <c r="F41" s="6" t="s">
        <v>79</v>
      </c>
      <c r="G41" s="4">
        <v>0</v>
      </c>
      <c r="H41" s="6">
        <v>16.95</v>
      </c>
      <c r="I41" s="6">
        <v>6.53</v>
      </c>
      <c r="J41">
        <v>17</v>
      </c>
    </row>
    <row r="42" spans="1:10" x14ac:dyDescent="0.35">
      <c r="A42" s="1">
        <v>41277</v>
      </c>
      <c r="B42" t="str">
        <f t="shared" si="0"/>
        <v>Thursday</v>
      </c>
      <c r="C42" s="5" t="s">
        <v>7</v>
      </c>
      <c r="D42" s="5" t="s">
        <v>5</v>
      </c>
      <c r="E42" s="6">
        <v>3.95</v>
      </c>
      <c r="F42" s="6" t="s">
        <v>78</v>
      </c>
      <c r="G42" s="4">
        <v>0</v>
      </c>
      <c r="H42" s="6">
        <v>3.95</v>
      </c>
      <c r="I42" s="6">
        <v>1.43</v>
      </c>
      <c r="J42">
        <v>21</v>
      </c>
    </row>
    <row r="43" spans="1:10" x14ac:dyDescent="0.35">
      <c r="A43" s="1">
        <v>41277</v>
      </c>
      <c r="B43" t="str">
        <f t="shared" si="0"/>
        <v>Thursday</v>
      </c>
      <c r="C43" s="5" t="s">
        <v>9</v>
      </c>
      <c r="D43" s="5" t="s">
        <v>5</v>
      </c>
      <c r="E43" s="6">
        <v>26.95</v>
      </c>
      <c r="F43" s="6" t="s">
        <v>80</v>
      </c>
      <c r="G43" s="4">
        <v>0</v>
      </c>
      <c r="H43" s="6">
        <v>26.95</v>
      </c>
      <c r="I43" s="6">
        <v>12.53</v>
      </c>
      <c r="J43">
        <v>19</v>
      </c>
    </row>
    <row r="44" spans="1:10" x14ac:dyDescent="0.35">
      <c r="A44" s="1">
        <v>41277</v>
      </c>
      <c r="B44" t="str">
        <f t="shared" si="0"/>
        <v>Thursday</v>
      </c>
      <c r="C44" s="5" t="s">
        <v>9</v>
      </c>
      <c r="D44" s="5" t="s">
        <v>5</v>
      </c>
      <c r="E44" s="6">
        <v>18.95</v>
      </c>
      <c r="F44" s="6" t="s">
        <v>79</v>
      </c>
      <c r="G44" s="4">
        <v>0</v>
      </c>
      <c r="H44" s="6">
        <v>18.95</v>
      </c>
      <c r="I44" s="6">
        <v>9.98</v>
      </c>
      <c r="J44">
        <v>20</v>
      </c>
    </row>
    <row r="45" spans="1:10" x14ac:dyDescent="0.35">
      <c r="A45" s="1">
        <v>41277</v>
      </c>
      <c r="B45" t="str">
        <f t="shared" si="0"/>
        <v>Thursday</v>
      </c>
      <c r="C45" s="5" t="s">
        <v>9</v>
      </c>
      <c r="D45" s="5" t="s">
        <v>5</v>
      </c>
      <c r="E45" s="6">
        <v>10.95</v>
      </c>
      <c r="F45" s="6" t="s">
        <v>79</v>
      </c>
      <c r="G45" s="4">
        <v>0</v>
      </c>
      <c r="H45" s="6">
        <v>10.95</v>
      </c>
      <c r="I45" s="6">
        <v>4.8</v>
      </c>
      <c r="J45">
        <v>7</v>
      </c>
    </row>
    <row r="46" spans="1:10" x14ac:dyDescent="0.35">
      <c r="A46" s="1">
        <v>41277</v>
      </c>
      <c r="B46" t="str">
        <f t="shared" si="0"/>
        <v>Thursday</v>
      </c>
      <c r="C46" s="5" t="s">
        <v>7</v>
      </c>
      <c r="D46" s="5" t="s">
        <v>5</v>
      </c>
      <c r="E46" s="6">
        <v>24.95</v>
      </c>
      <c r="F46" s="6" t="s">
        <v>80</v>
      </c>
      <c r="G46" s="4">
        <v>0</v>
      </c>
      <c r="H46" s="6">
        <v>24.95</v>
      </c>
      <c r="I46" s="6">
        <v>12.27</v>
      </c>
      <c r="J46">
        <v>7</v>
      </c>
    </row>
    <row r="47" spans="1:10" x14ac:dyDescent="0.35">
      <c r="A47" s="1">
        <v>41277</v>
      </c>
      <c r="B47" t="str">
        <f t="shared" si="0"/>
        <v>Thursday</v>
      </c>
      <c r="C47" s="5" t="s">
        <v>9</v>
      </c>
      <c r="D47" s="5" t="s">
        <v>5</v>
      </c>
      <c r="E47" s="6">
        <v>7.95</v>
      </c>
      <c r="F47" s="6" t="s">
        <v>78</v>
      </c>
      <c r="G47" s="4">
        <v>0.1</v>
      </c>
      <c r="H47" s="6">
        <v>7.16</v>
      </c>
      <c r="I47" s="6">
        <v>4.53</v>
      </c>
      <c r="J47">
        <v>13</v>
      </c>
    </row>
    <row r="48" spans="1:10" x14ac:dyDescent="0.35">
      <c r="A48" s="1">
        <v>41277</v>
      </c>
      <c r="B48" t="str">
        <f t="shared" si="0"/>
        <v>Thursday</v>
      </c>
      <c r="C48" s="5" t="s">
        <v>9</v>
      </c>
      <c r="D48" s="5" t="s">
        <v>5</v>
      </c>
      <c r="E48" s="6">
        <v>0.95</v>
      </c>
      <c r="F48" s="6" t="s">
        <v>78</v>
      </c>
      <c r="G48" s="4">
        <v>0</v>
      </c>
      <c r="H48" s="6">
        <v>0.95</v>
      </c>
      <c r="I48" s="6">
        <v>0.34</v>
      </c>
      <c r="J48">
        <v>17</v>
      </c>
    </row>
    <row r="49" spans="1:10" x14ac:dyDescent="0.35">
      <c r="A49" s="1">
        <v>41277</v>
      </c>
      <c r="B49" t="str">
        <f t="shared" si="0"/>
        <v>Thursday</v>
      </c>
      <c r="C49" s="5" t="s">
        <v>9</v>
      </c>
      <c r="D49" s="5" t="s">
        <v>5</v>
      </c>
      <c r="E49" s="6">
        <v>40.950000000000003</v>
      </c>
      <c r="F49" s="6" t="s">
        <v>82</v>
      </c>
      <c r="G49" s="4">
        <v>0</v>
      </c>
      <c r="H49" s="6">
        <v>40.950000000000003</v>
      </c>
      <c r="I49" s="6">
        <v>15.51</v>
      </c>
      <c r="J49">
        <v>1</v>
      </c>
    </row>
    <row r="50" spans="1:10" x14ac:dyDescent="0.35">
      <c r="A50" s="1">
        <v>41277</v>
      </c>
      <c r="B50" t="str">
        <f t="shared" si="0"/>
        <v>Thursday</v>
      </c>
      <c r="C50" s="5" t="s">
        <v>7</v>
      </c>
      <c r="D50" s="5" t="s">
        <v>5</v>
      </c>
      <c r="E50" s="6">
        <v>24.95</v>
      </c>
      <c r="F50" s="6" t="s">
        <v>80</v>
      </c>
      <c r="G50" s="4">
        <v>0</v>
      </c>
      <c r="H50" s="6">
        <v>24.95</v>
      </c>
      <c r="I50" s="6">
        <v>12.14</v>
      </c>
      <c r="J50">
        <v>2</v>
      </c>
    </row>
    <row r="51" spans="1:10" x14ac:dyDescent="0.35">
      <c r="A51" s="1">
        <v>41277</v>
      </c>
      <c r="B51" t="str">
        <f t="shared" si="0"/>
        <v>Thursday</v>
      </c>
      <c r="C51" s="5" t="s">
        <v>9</v>
      </c>
      <c r="D51" s="5" t="s">
        <v>5</v>
      </c>
      <c r="E51" s="6">
        <v>20.95</v>
      </c>
      <c r="F51" s="6" t="s">
        <v>80</v>
      </c>
      <c r="G51" s="4">
        <v>0</v>
      </c>
      <c r="H51" s="6">
        <v>20.95</v>
      </c>
      <c r="I51" s="6">
        <v>10.039999999999999</v>
      </c>
      <c r="J51">
        <v>10</v>
      </c>
    </row>
    <row r="52" spans="1:10" x14ac:dyDescent="0.35">
      <c r="A52" s="1">
        <v>41277</v>
      </c>
      <c r="B52" t="str">
        <f t="shared" si="0"/>
        <v>Thursday</v>
      </c>
      <c r="C52" s="5" t="s">
        <v>9</v>
      </c>
      <c r="D52" s="5" t="s">
        <v>5</v>
      </c>
      <c r="E52" s="6">
        <v>24.95</v>
      </c>
      <c r="F52" s="6" t="s">
        <v>80</v>
      </c>
      <c r="G52" s="4">
        <v>0</v>
      </c>
      <c r="H52" s="6">
        <v>24.95</v>
      </c>
      <c r="I52" s="6">
        <v>12.14</v>
      </c>
      <c r="J52">
        <v>3</v>
      </c>
    </row>
    <row r="53" spans="1:10" x14ac:dyDescent="0.35">
      <c r="A53" s="1">
        <v>41277</v>
      </c>
      <c r="B53" t="str">
        <f t="shared" si="0"/>
        <v>Thursday</v>
      </c>
      <c r="C53" s="5" t="s">
        <v>7</v>
      </c>
      <c r="D53" s="5" t="s">
        <v>5</v>
      </c>
      <c r="E53" s="6">
        <v>19.95</v>
      </c>
      <c r="F53" s="6" t="s">
        <v>79</v>
      </c>
      <c r="G53" s="4">
        <v>0</v>
      </c>
      <c r="H53" s="6">
        <v>19.95</v>
      </c>
      <c r="I53" s="6">
        <v>9.7799999999999994</v>
      </c>
      <c r="J53">
        <v>13</v>
      </c>
    </row>
    <row r="54" spans="1:10" x14ac:dyDescent="0.35">
      <c r="A54" s="1">
        <v>41277</v>
      </c>
      <c r="B54" t="str">
        <f t="shared" si="0"/>
        <v>Thursday</v>
      </c>
      <c r="C54" s="5" t="s">
        <v>7</v>
      </c>
      <c r="D54" s="5" t="s">
        <v>5</v>
      </c>
      <c r="E54" s="6">
        <v>0.95</v>
      </c>
      <c r="F54" s="6" t="s">
        <v>78</v>
      </c>
      <c r="G54" s="4">
        <v>0</v>
      </c>
      <c r="H54" s="6">
        <v>0.95</v>
      </c>
      <c r="I54" s="6">
        <v>0.35</v>
      </c>
      <c r="J54">
        <v>22</v>
      </c>
    </row>
    <row r="55" spans="1:10" x14ac:dyDescent="0.35">
      <c r="A55" s="1">
        <v>41278</v>
      </c>
      <c r="B55" t="str">
        <f t="shared" si="0"/>
        <v>Friday</v>
      </c>
      <c r="C55" s="5" t="s">
        <v>10</v>
      </c>
      <c r="D55" s="5" t="s">
        <v>5</v>
      </c>
      <c r="E55" s="6">
        <v>65.95</v>
      </c>
      <c r="F55" s="6" t="s">
        <v>83</v>
      </c>
      <c r="G55" s="4">
        <v>0</v>
      </c>
      <c r="H55" s="6">
        <v>65.95</v>
      </c>
      <c r="I55" s="6">
        <v>37.97</v>
      </c>
      <c r="J55">
        <v>16</v>
      </c>
    </row>
    <row r="56" spans="1:10" x14ac:dyDescent="0.35">
      <c r="A56" s="1">
        <v>41278</v>
      </c>
      <c r="B56" t="str">
        <f t="shared" si="0"/>
        <v>Friday</v>
      </c>
      <c r="C56" s="5" t="s">
        <v>8</v>
      </c>
      <c r="D56" s="5" t="s">
        <v>5</v>
      </c>
      <c r="E56" s="6">
        <v>16.95</v>
      </c>
      <c r="F56" s="6" t="s">
        <v>79</v>
      </c>
      <c r="G56" s="4">
        <v>0</v>
      </c>
      <c r="H56" s="6">
        <v>16.95</v>
      </c>
      <c r="I56" s="6">
        <v>6.76</v>
      </c>
      <c r="J56">
        <v>10</v>
      </c>
    </row>
    <row r="57" spans="1:10" x14ac:dyDescent="0.35">
      <c r="A57" s="1">
        <v>41278</v>
      </c>
      <c r="B57" t="str">
        <f t="shared" si="0"/>
        <v>Friday</v>
      </c>
      <c r="C57" s="5" t="s">
        <v>10</v>
      </c>
      <c r="D57" s="5" t="s">
        <v>5</v>
      </c>
      <c r="E57" s="6">
        <v>0.95</v>
      </c>
      <c r="F57" s="6" t="s">
        <v>78</v>
      </c>
      <c r="G57" s="4">
        <v>0</v>
      </c>
      <c r="H57" s="6">
        <v>0.95</v>
      </c>
      <c r="I57" s="6">
        <v>0.5</v>
      </c>
      <c r="J57">
        <v>20</v>
      </c>
    </row>
    <row r="58" spans="1:10" x14ac:dyDescent="0.35">
      <c r="A58" s="1">
        <v>41278</v>
      </c>
      <c r="B58" t="str">
        <f t="shared" si="0"/>
        <v>Friday</v>
      </c>
      <c r="C58" s="5" t="s">
        <v>8</v>
      </c>
      <c r="D58" s="5" t="s">
        <v>5</v>
      </c>
      <c r="E58" s="6">
        <v>16.95</v>
      </c>
      <c r="F58" s="6" t="s">
        <v>79</v>
      </c>
      <c r="G58" s="4">
        <v>0</v>
      </c>
      <c r="H58" s="6">
        <v>16.95</v>
      </c>
      <c r="I58" s="6">
        <v>6.53</v>
      </c>
      <c r="J58">
        <v>16</v>
      </c>
    </row>
    <row r="59" spans="1:10" x14ac:dyDescent="0.35">
      <c r="A59" s="1">
        <v>41278</v>
      </c>
      <c r="B59" t="str">
        <f t="shared" si="0"/>
        <v>Friday</v>
      </c>
      <c r="C59" s="5" t="s">
        <v>8</v>
      </c>
      <c r="D59" s="5" t="s">
        <v>5</v>
      </c>
      <c r="E59" s="6">
        <v>0.95</v>
      </c>
      <c r="F59" s="6" t="s">
        <v>78</v>
      </c>
      <c r="G59" s="4">
        <v>0</v>
      </c>
      <c r="H59" s="6">
        <v>0.95</v>
      </c>
      <c r="I59" s="6">
        <v>0.35</v>
      </c>
      <c r="J59">
        <v>6</v>
      </c>
    </row>
    <row r="60" spans="1:10" x14ac:dyDescent="0.35">
      <c r="A60" s="1">
        <v>41278</v>
      </c>
      <c r="B60" t="str">
        <f t="shared" si="0"/>
        <v>Friday</v>
      </c>
      <c r="C60" s="5" t="s">
        <v>8</v>
      </c>
      <c r="D60" s="5" t="s">
        <v>5</v>
      </c>
      <c r="E60" s="6">
        <v>18.95</v>
      </c>
      <c r="F60" s="6" t="s">
        <v>79</v>
      </c>
      <c r="G60" s="4">
        <v>0</v>
      </c>
      <c r="H60" s="6">
        <v>18.95</v>
      </c>
      <c r="I60" s="6">
        <v>9.98</v>
      </c>
      <c r="J60">
        <v>16</v>
      </c>
    </row>
    <row r="61" spans="1:10" x14ac:dyDescent="0.35">
      <c r="A61" s="1">
        <v>41278</v>
      </c>
      <c r="B61" t="str">
        <f t="shared" si="0"/>
        <v>Friday</v>
      </c>
      <c r="C61" s="5" t="s">
        <v>8</v>
      </c>
      <c r="D61" s="5" t="s">
        <v>5</v>
      </c>
      <c r="E61" s="6">
        <v>43.95</v>
      </c>
      <c r="F61" s="6" t="s">
        <v>82</v>
      </c>
      <c r="G61" s="4">
        <v>0</v>
      </c>
      <c r="H61" s="6">
        <v>43.95</v>
      </c>
      <c r="I61" s="6">
        <v>25.6</v>
      </c>
      <c r="J61">
        <v>5</v>
      </c>
    </row>
    <row r="62" spans="1:10" x14ac:dyDescent="0.35">
      <c r="A62" s="1">
        <v>41278</v>
      </c>
      <c r="B62" t="str">
        <f t="shared" si="0"/>
        <v>Friday</v>
      </c>
      <c r="C62" s="5" t="s">
        <v>10</v>
      </c>
      <c r="D62" s="5" t="s">
        <v>5</v>
      </c>
      <c r="E62" s="6">
        <v>11.95</v>
      </c>
      <c r="F62" s="6" t="s">
        <v>79</v>
      </c>
      <c r="G62" s="4">
        <v>0</v>
      </c>
      <c r="H62" s="6">
        <v>11.95</v>
      </c>
      <c r="I62" s="6">
        <v>3.32</v>
      </c>
      <c r="J62">
        <v>7</v>
      </c>
    </row>
    <row r="63" spans="1:10" x14ac:dyDescent="0.35">
      <c r="A63" s="1">
        <v>41278</v>
      </c>
      <c r="B63" t="str">
        <f t="shared" si="0"/>
        <v>Friday</v>
      </c>
      <c r="C63" s="5" t="s">
        <v>8</v>
      </c>
      <c r="D63" s="5" t="s">
        <v>5</v>
      </c>
      <c r="E63" s="6">
        <v>59.95</v>
      </c>
      <c r="F63" s="6" t="s">
        <v>83</v>
      </c>
      <c r="G63" s="4">
        <v>0</v>
      </c>
      <c r="H63" s="6">
        <v>59.95</v>
      </c>
      <c r="I63" s="6">
        <v>28.73</v>
      </c>
      <c r="J63">
        <v>5</v>
      </c>
    </row>
    <row r="64" spans="1:10" x14ac:dyDescent="0.35">
      <c r="A64" s="1">
        <v>41279</v>
      </c>
      <c r="B64" t="str">
        <f t="shared" si="0"/>
        <v>Saturday</v>
      </c>
      <c r="C64" s="5" t="s">
        <v>7</v>
      </c>
      <c r="D64" s="5" t="s">
        <v>5</v>
      </c>
      <c r="E64" s="6">
        <v>44.95</v>
      </c>
      <c r="F64" s="6" t="s">
        <v>82</v>
      </c>
      <c r="G64" s="4">
        <v>0</v>
      </c>
      <c r="H64" s="6">
        <v>44.95</v>
      </c>
      <c r="I64" s="6">
        <v>27.95</v>
      </c>
      <c r="J64">
        <v>3</v>
      </c>
    </row>
    <row r="65" spans="1:10" x14ac:dyDescent="0.35">
      <c r="A65" s="1">
        <v>41279</v>
      </c>
      <c r="B65" t="str">
        <f t="shared" si="0"/>
        <v>Saturday</v>
      </c>
      <c r="C65" s="5" t="s">
        <v>7</v>
      </c>
      <c r="D65" s="5" t="s">
        <v>5</v>
      </c>
      <c r="E65" s="6">
        <v>37.950000000000003</v>
      </c>
      <c r="F65" s="6" t="s">
        <v>81</v>
      </c>
      <c r="G65" s="4">
        <v>0</v>
      </c>
      <c r="H65" s="6">
        <v>37.950000000000003</v>
      </c>
      <c r="I65" s="6">
        <v>15.35</v>
      </c>
      <c r="J65">
        <v>8</v>
      </c>
    </row>
    <row r="66" spans="1:10" x14ac:dyDescent="0.35">
      <c r="A66" s="1">
        <v>41279</v>
      </c>
      <c r="B66" t="str">
        <f t="shared" si="0"/>
        <v>Saturday</v>
      </c>
      <c r="C66" s="5" t="s">
        <v>7</v>
      </c>
      <c r="D66" s="5" t="s">
        <v>5</v>
      </c>
      <c r="E66" s="6">
        <v>48.95</v>
      </c>
      <c r="F66" s="6" t="s">
        <v>82</v>
      </c>
      <c r="G66" s="4">
        <v>0</v>
      </c>
      <c r="H66" s="6">
        <v>48.95</v>
      </c>
      <c r="I66" s="6">
        <v>24.52</v>
      </c>
      <c r="J66">
        <v>9</v>
      </c>
    </row>
    <row r="67" spans="1:10" x14ac:dyDescent="0.35">
      <c r="A67" s="1">
        <v>41279</v>
      </c>
      <c r="B67" t="str">
        <f t="shared" ref="B67:B130" si="1">TEXT(A67,"dddd")</f>
        <v>Saturday</v>
      </c>
      <c r="C67" s="5" t="s">
        <v>7</v>
      </c>
      <c r="D67" s="5" t="s">
        <v>5</v>
      </c>
      <c r="E67" s="6">
        <v>49.95</v>
      </c>
      <c r="F67" s="6" t="s">
        <v>82</v>
      </c>
      <c r="G67" s="4">
        <v>0</v>
      </c>
      <c r="H67" s="6">
        <v>49.95</v>
      </c>
      <c r="I67" s="6">
        <v>23.93</v>
      </c>
      <c r="J67">
        <v>28</v>
      </c>
    </row>
    <row r="68" spans="1:10" x14ac:dyDescent="0.35">
      <c r="A68" s="1">
        <v>41279</v>
      </c>
      <c r="B68" t="str">
        <f t="shared" si="1"/>
        <v>Saturday</v>
      </c>
      <c r="C68" s="5" t="s">
        <v>8</v>
      </c>
      <c r="D68" s="5" t="s">
        <v>5</v>
      </c>
      <c r="E68" s="6">
        <v>49.95</v>
      </c>
      <c r="F68" s="6" t="s">
        <v>82</v>
      </c>
      <c r="G68" s="4">
        <v>0</v>
      </c>
      <c r="H68" s="6">
        <v>49.95</v>
      </c>
      <c r="I68" s="6">
        <v>23.93</v>
      </c>
      <c r="J68">
        <v>36</v>
      </c>
    </row>
    <row r="69" spans="1:10" x14ac:dyDescent="0.35">
      <c r="A69" s="1">
        <v>41279</v>
      </c>
      <c r="B69" t="str">
        <f t="shared" si="1"/>
        <v>Saturday</v>
      </c>
      <c r="C69" s="5" t="s">
        <v>7</v>
      </c>
      <c r="D69" s="5" t="s">
        <v>5</v>
      </c>
      <c r="E69" s="6">
        <v>63.95</v>
      </c>
      <c r="F69" s="6" t="s">
        <v>83</v>
      </c>
      <c r="G69" s="4">
        <v>0</v>
      </c>
      <c r="H69" s="6">
        <v>63.95</v>
      </c>
      <c r="I69" s="6">
        <v>27.1</v>
      </c>
      <c r="J69">
        <v>2</v>
      </c>
    </row>
    <row r="70" spans="1:10" x14ac:dyDescent="0.35">
      <c r="A70" s="1">
        <v>41279</v>
      </c>
      <c r="B70" t="str">
        <f t="shared" si="1"/>
        <v>Saturday</v>
      </c>
      <c r="C70" s="5" t="s">
        <v>7</v>
      </c>
      <c r="D70" s="5" t="s">
        <v>5</v>
      </c>
      <c r="E70" s="6">
        <v>55.95</v>
      </c>
      <c r="F70" s="6" t="s">
        <v>83</v>
      </c>
      <c r="G70" s="4">
        <v>0</v>
      </c>
      <c r="H70" s="6">
        <v>55.95</v>
      </c>
      <c r="I70" s="6">
        <v>16.059999999999999</v>
      </c>
      <c r="J70">
        <v>25</v>
      </c>
    </row>
    <row r="71" spans="1:10" x14ac:dyDescent="0.35">
      <c r="A71" s="1">
        <v>41279</v>
      </c>
      <c r="B71" t="str">
        <f t="shared" si="1"/>
        <v>Saturday</v>
      </c>
      <c r="C71" s="5" t="s">
        <v>8</v>
      </c>
      <c r="D71" s="5" t="s">
        <v>5</v>
      </c>
      <c r="E71" s="6">
        <v>73.95</v>
      </c>
      <c r="F71" s="6" t="s">
        <v>83</v>
      </c>
      <c r="G71" s="4">
        <v>0</v>
      </c>
      <c r="H71" s="6">
        <v>73.95</v>
      </c>
      <c r="I71" s="6">
        <v>38.86</v>
      </c>
      <c r="J71">
        <v>1</v>
      </c>
    </row>
    <row r="72" spans="1:10" x14ac:dyDescent="0.35">
      <c r="A72" s="1">
        <v>41279</v>
      </c>
      <c r="B72" t="str">
        <f t="shared" si="1"/>
        <v>Saturday</v>
      </c>
      <c r="C72" s="5" t="s">
        <v>7</v>
      </c>
      <c r="D72" s="5" t="s">
        <v>5</v>
      </c>
      <c r="E72" s="6">
        <v>26.95</v>
      </c>
      <c r="F72" s="6" t="s">
        <v>80</v>
      </c>
      <c r="G72" s="4">
        <v>0</v>
      </c>
      <c r="H72" s="6">
        <v>26.95</v>
      </c>
      <c r="I72" s="6">
        <v>12.42</v>
      </c>
      <c r="J72">
        <v>7</v>
      </c>
    </row>
    <row r="73" spans="1:10" x14ac:dyDescent="0.35">
      <c r="A73" s="1">
        <v>41279</v>
      </c>
      <c r="B73" t="str">
        <f t="shared" si="1"/>
        <v>Saturday</v>
      </c>
      <c r="C73" s="5" t="s">
        <v>8</v>
      </c>
      <c r="D73" s="5" t="s">
        <v>5</v>
      </c>
      <c r="E73" s="6">
        <v>16.95</v>
      </c>
      <c r="F73" s="6" t="s">
        <v>79</v>
      </c>
      <c r="G73" s="4">
        <v>0</v>
      </c>
      <c r="H73" s="6">
        <v>16.95</v>
      </c>
      <c r="I73" s="6">
        <v>6.53</v>
      </c>
      <c r="J73">
        <v>28</v>
      </c>
    </row>
    <row r="74" spans="1:10" x14ac:dyDescent="0.35">
      <c r="A74" s="1">
        <v>41280</v>
      </c>
      <c r="B74" t="str">
        <f t="shared" si="1"/>
        <v>Sunday</v>
      </c>
      <c r="C74" s="5" t="s">
        <v>11</v>
      </c>
      <c r="D74" s="5" t="s">
        <v>6</v>
      </c>
      <c r="E74" s="6">
        <v>0.95</v>
      </c>
      <c r="F74" s="6" t="s">
        <v>78</v>
      </c>
      <c r="G74" s="4">
        <v>0</v>
      </c>
      <c r="H74" s="6">
        <v>0.95</v>
      </c>
      <c r="I74" s="6">
        <v>0.42</v>
      </c>
      <c r="J74">
        <v>19</v>
      </c>
    </row>
    <row r="75" spans="1:10" x14ac:dyDescent="0.35">
      <c r="A75" s="1">
        <v>41280</v>
      </c>
      <c r="B75" t="str">
        <f t="shared" si="1"/>
        <v>Sunday</v>
      </c>
      <c r="C75" s="5" t="s">
        <v>11</v>
      </c>
      <c r="D75" s="5" t="s">
        <v>6</v>
      </c>
      <c r="E75" s="6">
        <v>26.95</v>
      </c>
      <c r="F75" s="6" t="s">
        <v>80</v>
      </c>
      <c r="G75" s="4">
        <v>0.1</v>
      </c>
      <c r="H75" s="6">
        <v>24.26</v>
      </c>
      <c r="I75" s="6">
        <v>12.24</v>
      </c>
      <c r="J75">
        <v>10</v>
      </c>
    </row>
    <row r="76" spans="1:10" x14ac:dyDescent="0.35">
      <c r="A76" s="1">
        <v>41280</v>
      </c>
      <c r="B76" t="str">
        <f t="shared" si="1"/>
        <v>Sunday</v>
      </c>
      <c r="C76" s="5" t="s">
        <v>11</v>
      </c>
      <c r="D76" s="5" t="s">
        <v>6</v>
      </c>
      <c r="E76" s="6">
        <v>27.95</v>
      </c>
      <c r="F76" s="6" t="s">
        <v>80</v>
      </c>
      <c r="G76" s="4">
        <v>0</v>
      </c>
      <c r="H76" s="6">
        <v>27.95</v>
      </c>
      <c r="I76" s="6">
        <v>16.8</v>
      </c>
      <c r="J76">
        <v>35</v>
      </c>
    </row>
    <row r="77" spans="1:10" x14ac:dyDescent="0.35">
      <c r="A77" s="1">
        <v>41280</v>
      </c>
      <c r="B77" t="str">
        <f t="shared" si="1"/>
        <v>Sunday</v>
      </c>
      <c r="C77" s="5" t="s">
        <v>10</v>
      </c>
      <c r="D77" s="5" t="s">
        <v>6</v>
      </c>
      <c r="E77" s="6">
        <v>55.95</v>
      </c>
      <c r="F77" s="6" t="s">
        <v>83</v>
      </c>
      <c r="G77" s="4">
        <v>0</v>
      </c>
      <c r="H77" s="6">
        <v>55.95</v>
      </c>
      <c r="I77" s="6">
        <v>16.059999999999999</v>
      </c>
      <c r="J77">
        <v>15</v>
      </c>
    </row>
    <row r="78" spans="1:10" x14ac:dyDescent="0.35">
      <c r="A78" s="1">
        <v>41280</v>
      </c>
      <c r="B78" t="str">
        <f t="shared" si="1"/>
        <v>Sunday</v>
      </c>
      <c r="C78" s="5" t="s">
        <v>11</v>
      </c>
      <c r="D78" s="5" t="s">
        <v>6</v>
      </c>
      <c r="E78" s="6">
        <v>54.95</v>
      </c>
      <c r="F78" s="6" t="s">
        <v>83</v>
      </c>
      <c r="G78" s="4">
        <v>0</v>
      </c>
      <c r="H78" s="6">
        <v>54.95</v>
      </c>
      <c r="I78" s="6">
        <v>26.65</v>
      </c>
      <c r="J78">
        <v>19</v>
      </c>
    </row>
    <row r="79" spans="1:10" x14ac:dyDescent="0.35">
      <c r="A79" s="1">
        <v>41280</v>
      </c>
      <c r="B79" t="str">
        <f t="shared" si="1"/>
        <v>Sunday</v>
      </c>
      <c r="C79" s="5" t="s">
        <v>10</v>
      </c>
      <c r="D79" s="5" t="s">
        <v>6</v>
      </c>
      <c r="E79" s="6">
        <v>55.95</v>
      </c>
      <c r="F79" s="6" t="s">
        <v>83</v>
      </c>
      <c r="G79" s="4">
        <v>0.1</v>
      </c>
      <c r="H79" s="6">
        <v>50.36</v>
      </c>
      <c r="I79" s="6">
        <v>16.059999999999999</v>
      </c>
      <c r="J79">
        <v>21</v>
      </c>
    </row>
    <row r="80" spans="1:10" x14ac:dyDescent="0.35">
      <c r="A80" s="1">
        <v>41280</v>
      </c>
      <c r="B80" t="str">
        <f t="shared" si="1"/>
        <v>Sunday</v>
      </c>
      <c r="C80" s="5" t="s">
        <v>11</v>
      </c>
      <c r="D80" s="5" t="s">
        <v>6</v>
      </c>
      <c r="E80" s="6">
        <v>24.95</v>
      </c>
      <c r="F80" s="6" t="s">
        <v>80</v>
      </c>
      <c r="G80" s="4">
        <v>0</v>
      </c>
      <c r="H80" s="6">
        <v>24.95</v>
      </c>
      <c r="I80" s="6">
        <v>9.3800000000000008</v>
      </c>
      <c r="J80">
        <v>2</v>
      </c>
    </row>
    <row r="81" spans="1:10" x14ac:dyDescent="0.35">
      <c r="A81" s="1">
        <v>41281</v>
      </c>
      <c r="B81" t="str">
        <f t="shared" si="1"/>
        <v>Monday</v>
      </c>
      <c r="C81" s="5" t="s">
        <v>9</v>
      </c>
      <c r="D81" s="5" t="s">
        <v>6</v>
      </c>
      <c r="E81" s="6">
        <v>49.95</v>
      </c>
      <c r="F81" s="6" t="s">
        <v>82</v>
      </c>
      <c r="G81" s="4">
        <v>0</v>
      </c>
      <c r="H81" s="6">
        <v>49.95</v>
      </c>
      <c r="I81" s="6">
        <v>24.77</v>
      </c>
      <c r="J81">
        <v>18</v>
      </c>
    </row>
    <row r="82" spans="1:10" x14ac:dyDescent="0.35">
      <c r="A82" s="1">
        <v>41281</v>
      </c>
      <c r="B82" t="str">
        <f t="shared" si="1"/>
        <v>Monday</v>
      </c>
      <c r="C82" s="5" t="s">
        <v>11</v>
      </c>
      <c r="D82" s="5" t="s">
        <v>6</v>
      </c>
      <c r="E82" s="6">
        <v>34.950000000000003</v>
      </c>
      <c r="F82" s="6" t="s">
        <v>81</v>
      </c>
      <c r="G82" s="4">
        <v>0</v>
      </c>
      <c r="H82" s="6">
        <v>34.950000000000003</v>
      </c>
      <c r="I82" s="6">
        <v>22.13</v>
      </c>
      <c r="J82">
        <v>12</v>
      </c>
    </row>
    <row r="83" spans="1:10" x14ac:dyDescent="0.35">
      <c r="A83" s="1">
        <v>41281</v>
      </c>
      <c r="B83" t="str">
        <f t="shared" si="1"/>
        <v>Monday</v>
      </c>
      <c r="C83" s="5" t="s">
        <v>9</v>
      </c>
      <c r="D83" s="5" t="s">
        <v>6</v>
      </c>
      <c r="E83" s="6">
        <v>0.95</v>
      </c>
      <c r="F83" s="6" t="s">
        <v>78</v>
      </c>
      <c r="G83" s="4">
        <v>0</v>
      </c>
      <c r="H83" s="6">
        <v>0.95</v>
      </c>
      <c r="I83" s="6">
        <v>0.47</v>
      </c>
      <c r="J83">
        <v>1</v>
      </c>
    </row>
    <row r="84" spans="1:10" x14ac:dyDescent="0.35">
      <c r="A84" s="1">
        <v>41281</v>
      </c>
      <c r="B84" t="str">
        <f t="shared" si="1"/>
        <v>Monday</v>
      </c>
      <c r="C84" s="5" t="s">
        <v>10</v>
      </c>
      <c r="D84" s="5" t="s">
        <v>6</v>
      </c>
      <c r="E84" s="6">
        <v>24.95</v>
      </c>
      <c r="F84" s="6" t="s">
        <v>80</v>
      </c>
      <c r="G84" s="4">
        <v>0</v>
      </c>
      <c r="H84" s="6">
        <v>24.95</v>
      </c>
      <c r="I84" s="6">
        <v>11.48</v>
      </c>
      <c r="J84">
        <v>1</v>
      </c>
    </row>
    <row r="85" spans="1:10" x14ac:dyDescent="0.35">
      <c r="A85" s="1">
        <v>41282</v>
      </c>
      <c r="B85" t="str">
        <f t="shared" si="1"/>
        <v>Tuesday</v>
      </c>
      <c r="C85" s="5" t="s">
        <v>9</v>
      </c>
      <c r="D85" s="5" t="s">
        <v>6</v>
      </c>
      <c r="E85" s="6">
        <v>0.95</v>
      </c>
      <c r="F85" s="6" t="s">
        <v>78</v>
      </c>
      <c r="G85" s="4">
        <v>0</v>
      </c>
      <c r="H85" s="6">
        <v>0.95</v>
      </c>
      <c r="I85" s="6">
        <v>0.47</v>
      </c>
      <c r="J85">
        <v>29</v>
      </c>
    </row>
    <row r="86" spans="1:10" x14ac:dyDescent="0.35">
      <c r="A86" s="1">
        <v>41282</v>
      </c>
      <c r="B86" t="str">
        <f t="shared" si="1"/>
        <v>Tuesday</v>
      </c>
      <c r="C86" s="5" t="s">
        <v>8</v>
      </c>
      <c r="D86" s="5" t="s">
        <v>6</v>
      </c>
      <c r="E86" s="6">
        <v>18.95</v>
      </c>
      <c r="F86" s="6" t="s">
        <v>79</v>
      </c>
      <c r="G86" s="4">
        <v>0</v>
      </c>
      <c r="H86" s="6">
        <v>18.95</v>
      </c>
      <c r="I86" s="6">
        <v>9.98</v>
      </c>
      <c r="J86">
        <v>11</v>
      </c>
    </row>
    <row r="87" spans="1:10" x14ac:dyDescent="0.35">
      <c r="A87" s="1">
        <v>41282</v>
      </c>
      <c r="B87" t="str">
        <f t="shared" si="1"/>
        <v>Tuesday</v>
      </c>
      <c r="C87" s="5" t="s">
        <v>8</v>
      </c>
      <c r="D87" s="5" t="s">
        <v>6</v>
      </c>
      <c r="E87" s="6">
        <v>11.95</v>
      </c>
      <c r="F87" s="6" t="s">
        <v>79</v>
      </c>
      <c r="G87" s="4">
        <v>0</v>
      </c>
      <c r="H87" s="6">
        <v>11.95</v>
      </c>
      <c r="I87" s="6">
        <v>3.32</v>
      </c>
      <c r="J87">
        <v>11</v>
      </c>
    </row>
    <row r="88" spans="1:10" x14ac:dyDescent="0.35">
      <c r="A88" s="1">
        <v>41282</v>
      </c>
      <c r="B88" t="str">
        <f t="shared" si="1"/>
        <v>Tuesday</v>
      </c>
      <c r="C88" s="5" t="s">
        <v>7</v>
      </c>
      <c r="D88" s="5" t="s">
        <v>6</v>
      </c>
      <c r="E88" s="6">
        <v>19.95</v>
      </c>
      <c r="F88" s="6" t="s">
        <v>79</v>
      </c>
      <c r="G88" s="4">
        <v>0</v>
      </c>
      <c r="H88" s="6">
        <v>19.95</v>
      </c>
      <c r="I88" s="6">
        <v>9.7799999999999994</v>
      </c>
      <c r="J88">
        <v>23</v>
      </c>
    </row>
    <row r="89" spans="1:10" x14ac:dyDescent="0.35">
      <c r="A89" s="1">
        <v>41282</v>
      </c>
      <c r="B89" t="str">
        <f t="shared" si="1"/>
        <v>Tuesday</v>
      </c>
      <c r="C89" s="5" t="s">
        <v>7</v>
      </c>
      <c r="D89" s="5" t="s">
        <v>6</v>
      </c>
      <c r="E89" s="6">
        <v>0.95</v>
      </c>
      <c r="F89" s="6" t="s">
        <v>78</v>
      </c>
      <c r="G89" s="4">
        <v>0.1</v>
      </c>
      <c r="H89" s="6">
        <v>0.86</v>
      </c>
      <c r="I89" s="6">
        <v>0.35</v>
      </c>
      <c r="J89">
        <v>11</v>
      </c>
    </row>
    <row r="90" spans="1:10" x14ac:dyDescent="0.35">
      <c r="A90" s="1">
        <v>41282</v>
      </c>
      <c r="B90" t="str">
        <f t="shared" si="1"/>
        <v>Tuesday</v>
      </c>
      <c r="C90" s="5" t="s">
        <v>7</v>
      </c>
      <c r="D90" s="5" t="s">
        <v>6</v>
      </c>
      <c r="E90" s="6">
        <v>37.950000000000003</v>
      </c>
      <c r="F90" s="6" t="s">
        <v>81</v>
      </c>
      <c r="G90" s="4">
        <v>0</v>
      </c>
      <c r="H90" s="6">
        <v>37.950000000000003</v>
      </c>
      <c r="I90" s="6">
        <v>15.35</v>
      </c>
      <c r="J90">
        <v>6</v>
      </c>
    </row>
    <row r="91" spans="1:10" x14ac:dyDescent="0.35">
      <c r="A91" s="1">
        <v>41282</v>
      </c>
      <c r="B91" t="str">
        <f t="shared" si="1"/>
        <v>Tuesday</v>
      </c>
      <c r="C91" s="5" t="s">
        <v>7</v>
      </c>
      <c r="D91" s="5" t="s">
        <v>6</v>
      </c>
      <c r="E91" s="6">
        <v>38.950000000000003</v>
      </c>
      <c r="F91" s="6" t="s">
        <v>81</v>
      </c>
      <c r="G91" s="4">
        <v>0.1</v>
      </c>
      <c r="H91" s="6">
        <v>35.06</v>
      </c>
      <c r="I91" s="6">
        <v>22.33</v>
      </c>
      <c r="J91">
        <v>6</v>
      </c>
    </row>
    <row r="92" spans="1:10" x14ac:dyDescent="0.35">
      <c r="A92" s="1">
        <v>41282</v>
      </c>
      <c r="B92" t="str">
        <f t="shared" si="1"/>
        <v>Tuesday</v>
      </c>
      <c r="C92" s="5" t="s">
        <v>8</v>
      </c>
      <c r="D92" s="5" t="s">
        <v>6</v>
      </c>
      <c r="E92" s="6">
        <v>49.95</v>
      </c>
      <c r="F92" s="6" t="s">
        <v>82</v>
      </c>
      <c r="G92" s="4">
        <v>0</v>
      </c>
      <c r="H92" s="6">
        <v>49.95</v>
      </c>
      <c r="I92" s="6">
        <v>24.77</v>
      </c>
      <c r="J92">
        <v>31</v>
      </c>
    </row>
    <row r="93" spans="1:10" x14ac:dyDescent="0.35">
      <c r="A93" s="1">
        <v>41282</v>
      </c>
      <c r="B93" t="str">
        <f t="shared" si="1"/>
        <v>Tuesday</v>
      </c>
      <c r="C93" s="5" t="s">
        <v>8</v>
      </c>
      <c r="D93" s="5" t="s">
        <v>6</v>
      </c>
      <c r="E93" s="6">
        <v>31.95</v>
      </c>
      <c r="F93" s="6" t="s">
        <v>81</v>
      </c>
      <c r="G93" s="4">
        <v>0</v>
      </c>
      <c r="H93" s="6">
        <v>31.95</v>
      </c>
      <c r="I93" s="6">
        <v>17.38</v>
      </c>
      <c r="J93">
        <v>4</v>
      </c>
    </row>
    <row r="94" spans="1:10" x14ac:dyDescent="0.35">
      <c r="A94" s="1">
        <v>41282</v>
      </c>
      <c r="B94" t="str">
        <f t="shared" si="1"/>
        <v>Tuesday</v>
      </c>
      <c r="C94" s="5" t="s">
        <v>7</v>
      </c>
      <c r="D94" s="5" t="s">
        <v>6</v>
      </c>
      <c r="E94" s="6">
        <v>49.95</v>
      </c>
      <c r="F94" s="6" t="s">
        <v>82</v>
      </c>
      <c r="G94" s="4">
        <v>0</v>
      </c>
      <c r="H94" s="6">
        <v>49.95</v>
      </c>
      <c r="I94" s="6">
        <v>23.93</v>
      </c>
      <c r="J94">
        <v>23</v>
      </c>
    </row>
    <row r="95" spans="1:10" x14ac:dyDescent="0.35">
      <c r="A95" s="1">
        <v>41282</v>
      </c>
      <c r="B95" t="str">
        <f t="shared" si="1"/>
        <v>Tuesday</v>
      </c>
      <c r="C95" s="5" t="s">
        <v>7</v>
      </c>
      <c r="D95" s="5" t="s">
        <v>6</v>
      </c>
      <c r="E95" s="6">
        <v>26.95</v>
      </c>
      <c r="F95" s="6" t="s">
        <v>80</v>
      </c>
      <c r="G95" s="4">
        <v>0</v>
      </c>
      <c r="H95" s="6">
        <v>26.95</v>
      </c>
      <c r="I95" s="6">
        <v>12.53</v>
      </c>
      <c r="J95">
        <v>6</v>
      </c>
    </row>
    <row r="96" spans="1:10" x14ac:dyDescent="0.35">
      <c r="A96" s="1">
        <v>41282</v>
      </c>
      <c r="B96" t="str">
        <f t="shared" si="1"/>
        <v>Tuesday</v>
      </c>
      <c r="C96" s="5" t="s">
        <v>8</v>
      </c>
      <c r="D96" s="5" t="s">
        <v>6</v>
      </c>
      <c r="E96" s="6">
        <v>0.95</v>
      </c>
      <c r="F96" s="6" t="s">
        <v>78</v>
      </c>
      <c r="G96" s="4">
        <v>0</v>
      </c>
      <c r="H96" s="6">
        <v>0.95</v>
      </c>
      <c r="I96" s="6">
        <v>0.42</v>
      </c>
      <c r="J96">
        <v>5</v>
      </c>
    </row>
    <row r="97" spans="1:10" x14ac:dyDescent="0.35">
      <c r="A97" s="1">
        <v>41282</v>
      </c>
      <c r="B97" t="str">
        <f t="shared" si="1"/>
        <v>Tuesday</v>
      </c>
      <c r="C97" s="5" t="s">
        <v>8</v>
      </c>
      <c r="D97" s="5" t="s">
        <v>6</v>
      </c>
      <c r="E97" s="6">
        <v>24.95</v>
      </c>
      <c r="F97" s="6" t="s">
        <v>80</v>
      </c>
      <c r="G97" s="4">
        <v>0</v>
      </c>
      <c r="H97" s="6">
        <v>24.95</v>
      </c>
      <c r="I97" s="6">
        <v>11.48</v>
      </c>
      <c r="J97">
        <v>2</v>
      </c>
    </row>
    <row r="98" spans="1:10" x14ac:dyDescent="0.35">
      <c r="A98" s="1">
        <v>41282</v>
      </c>
      <c r="B98" t="str">
        <f t="shared" si="1"/>
        <v>Tuesday</v>
      </c>
      <c r="C98" s="5" t="s">
        <v>7</v>
      </c>
      <c r="D98" s="5" t="s">
        <v>6</v>
      </c>
      <c r="E98" s="6">
        <v>11.95</v>
      </c>
      <c r="F98" s="6" t="s">
        <v>79</v>
      </c>
      <c r="G98" s="4">
        <v>0.1</v>
      </c>
      <c r="H98" s="6">
        <v>10.76</v>
      </c>
      <c r="I98" s="6">
        <v>3.32</v>
      </c>
      <c r="J98">
        <v>8</v>
      </c>
    </row>
    <row r="99" spans="1:10" x14ac:dyDescent="0.35">
      <c r="A99" s="1">
        <v>41282</v>
      </c>
      <c r="B99" t="str">
        <f t="shared" si="1"/>
        <v>Tuesday</v>
      </c>
      <c r="C99" s="5" t="s">
        <v>9</v>
      </c>
      <c r="D99" s="5" t="s">
        <v>6</v>
      </c>
      <c r="E99" s="6">
        <v>40.950000000000003</v>
      </c>
      <c r="F99" s="6" t="s">
        <v>82</v>
      </c>
      <c r="G99" s="4">
        <v>0</v>
      </c>
      <c r="H99" s="6">
        <v>40.950000000000003</v>
      </c>
      <c r="I99" s="6">
        <v>15.51</v>
      </c>
      <c r="J99">
        <v>3</v>
      </c>
    </row>
    <row r="100" spans="1:10" x14ac:dyDescent="0.35">
      <c r="A100" s="1">
        <v>41282</v>
      </c>
      <c r="B100" t="str">
        <f t="shared" si="1"/>
        <v>Tuesday</v>
      </c>
      <c r="C100" s="5" t="s">
        <v>9</v>
      </c>
      <c r="D100" s="5" t="s">
        <v>6</v>
      </c>
      <c r="E100" s="6">
        <v>2.95</v>
      </c>
      <c r="F100" s="6" t="s">
        <v>78</v>
      </c>
      <c r="G100" s="4">
        <v>0</v>
      </c>
      <c r="H100" s="6">
        <v>2.95</v>
      </c>
      <c r="I100" s="6">
        <v>1.68</v>
      </c>
      <c r="J100">
        <v>10</v>
      </c>
    </row>
    <row r="101" spans="1:10" x14ac:dyDescent="0.35">
      <c r="A101" s="1">
        <v>41282</v>
      </c>
      <c r="B101" t="str">
        <f t="shared" si="1"/>
        <v>Tuesday</v>
      </c>
      <c r="C101" s="5" t="s">
        <v>9</v>
      </c>
      <c r="D101" s="5" t="s">
        <v>6</v>
      </c>
      <c r="E101" s="6">
        <v>35.950000000000003</v>
      </c>
      <c r="F101" s="6" t="s">
        <v>81</v>
      </c>
      <c r="G101" s="4">
        <v>0.1</v>
      </c>
      <c r="H101" s="6">
        <v>32.36</v>
      </c>
      <c r="I101" s="6">
        <v>20.25</v>
      </c>
      <c r="J101">
        <v>2</v>
      </c>
    </row>
    <row r="102" spans="1:10" x14ac:dyDescent="0.35">
      <c r="A102" s="1">
        <v>41282</v>
      </c>
      <c r="B102" t="str">
        <f t="shared" si="1"/>
        <v>Tuesday</v>
      </c>
      <c r="C102" s="5" t="s">
        <v>8</v>
      </c>
      <c r="D102" s="5" t="s">
        <v>6</v>
      </c>
      <c r="E102" s="6">
        <v>28.95</v>
      </c>
      <c r="F102" s="6" t="s">
        <v>80</v>
      </c>
      <c r="G102" s="4">
        <v>0.1</v>
      </c>
      <c r="H102" s="6">
        <v>26.06</v>
      </c>
      <c r="I102" s="6">
        <v>17.53</v>
      </c>
      <c r="J102">
        <v>12</v>
      </c>
    </row>
    <row r="103" spans="1:10" x14ac:dyDescent="0.35">
      <c r="A103" s="1">
        <v>41282</v>
      </c>
      <c r="B103" t="str">
        <f t="shared" si="1"/>
        <v>Tuesday</v>
      </c>
      <c r="C103" s="5" t="s">
        <v>7</v>
      </c>
      <c r="D103" s="5" t="s">
        <v>6</v>
      </c>
      <c r="E103" s="6">
        <v>4.95</v>
      </c>
      <c r="F103" s="6" t="s">
        <v>78</v>
      </c>
      <c r="G103" s="4">
        <v>0.1</v>
      </c>
      <c r="H103" s="6">
        <v>4.46</v>
      </c>
      <c r="I103" s="6">
        <v>1.82</v>
      </c>
      <c r="J103">
        <v>1</v>
      </c>
    </row>
    <row r="104" spans="1:10" x14ac:dyDescent="0.35">
      <c r="A104" s="1">
        <v>41282</v>
      </c>
      <c r="B104" t="str">
        <f t="shared" si="1"/>
        <v>Tuesday</v>
      </c>
      <c r="C104" s="5" t="s">
        <v>9</v>
      </c>
      <c r="D104" s="5" t="s">
        <v>6</v>
      </c>
      <c r="E104" s="6">
        <v>26.95</v>
      </c>
      <c r="F104" s="6" t="s">
        <v>80</v>
      </c>
      <c r="G104" s="4">
        <v>0.1</v>
      </c>
      <c r="H104" s="6">
        <v>24.26</v>
      </c>
      <c r="I104" s="6">
        <v>13.26</v>
      </c>
      <c r="J104">
        <v>16</v>
      </c>
    </row>
    <row r="105" spans="1:10" x14ac:dyDescent="0.35">
      <c r="A105" s="1">
        <v>41282</v>
      </c>
      <c r="B105" t="str">
        <f t="shared" si="1"/>
        <v>Tuesday</v>
      </c>
      <c r="C105" s="5" t="s">
        <v>8</v>
      </c>
      <c r="D105" s="5" t="s">
        <v>6</v>
      </c>
      <c r="E105" s="6">
        <v>31.95</v>
      </c>
      <c r="F105" s="6" t="s">
        <v>81</v>
      </c>
      <c r="G105" s="4">
        <v>0</v>
      </c>
      <c r="H105" s="6">
        <v>31.95</v>
      </c>
      <c r="I105" s="6">
        <v>17.38</v>
      </c>
      <c r="J105">
        <v>1</v>
      </c>
    </row>
    <row r="106" spans="1:10" x14ac:dyDescent="0.35">
      <c r="A106" s="1">
        <v>41282</v>
      </c>
      <c r="B106" t="str">
        <f t="shared" si="1"/>
        <v>Tuesday</v>
      </c>
      <c r="C106" s="5" t="s">
        <v>7</v>
      </c>
      <c r="D106" s="5" t="s">
        <v>6</v>
      </c>
      <c r="E106" s="6">
        <v>27.95</v>
      </c>
      <c r="F106" s="6" t="s">
        <v>80</v>
      </c>
      <c r="G106" s="4">
        <v>0</v>
      </c>
      <c r="H106" s="6">
        <v>27.95</v>
      </c>
      <c r="I106" s="6">
        <v>16.8</v>
      </c>
      <c r="J106">
        <v>14</v>
      </c>
    </row>
    <row r="107" spans="1:10" x14ac:dyDescent="0.35">
      <c r="A107" s="1">
        <v>41282</v>
      </c>
      <c r="B107" t="str">
        <f t="shared" si="1"/>
        <v>Tuesday</v>
      </c>
      <c r="C107" s="5" t="s">
        <v>9</v>
      </c>
      <c r="D107" s="5" t="s">
        <v>6</v>
      </c>
      <c r="E107" s="6">
        <v>44.95</v>
      </c>
      <c r="F107" s="6" t="s">
        <v>82</v>
      </c>
      <c r="G107" s="4">
        <v>0</v>
      </c>
      <c r="H107" s="6">
        <v>44.95</v>
      </c>
      <c r="I107" s="6">
        <v>27.95</v>
      </c>
      <c r="J107">
        <v>9</v>
      </c>
    </row>
    <row r="108" spans="1:10" x14ac:dyDescent="0.35">
      <c r="A108" s="1">
        <v>41283</v>
      </c>
      <c r="B108" t="str">
        <f t="shared" si="1"/>
        <v>Wednesday</v>
      </c>
      <c r="C108" s="5" t="s">
        <v>11</v>
      </c>
      <c r="D108" s="5" t="s">
        <v>5</v>
      </c>
      <c r="E108" s="6">
        <v>28.95</v>
      </c>
      <c r="F108" s="6" t="s">
        <v>80</v>
      </c>
      <c r="G108" s="4">
        <v>0</v>
      </c>
      <c r="H108" s="6">
        <v>28.95</v>
      </c>
      <c r="I108" s="6">
        <v>17.53</v>
      </c>
      <c r="J108">
        <v>33</v>
      </c>
    </row>
    <row r="109" spans="1:10" x14ac:dyDescent="0.35">
      <c r="A109" s="1">
        <v>41283</v>
      </c>
      <c r="B109" t="str">
        <f t="shared" si="1"/>
        <v>Wednesday</v>
      </c>
      <c r="C109" s="5" t="s">
        <v>10</v>
      </c>
      <c r="D109" s="5" t="s">
        <v>5</v>
      </c>
      <c r="E109" s="6">
        <v>22.95</v>
      </c>
      <c r="F109" s="6" t="s">
        <v>80</v>
      </c>
      <c r="G109" s="4">
        <v>0</v>
      </c>
      <c r="H109" s="6">
        <v>22.95</v>
      </c>
      <c r="I109" s="6">
        <v>11.78</v>
      </c>
      <c r="J109">
        <v>1</v>
      </c>
    </row>
    <row r="110" spans="1:10" x14ac:dyDescent="0.35">
      <c r="A110" s="1">
        <v>41283</v>
      </c>
      <c r="B110" t="str">
        <f t="shared" si="1"/>
        <v>Wednesday</v>
      </c>
      <c r="C110" s="5" t="s">
        <v>11</v>
      </c>
      <c r="D110" s="5" t="s">
        <v>5</v>
      </c>
      <c r="E110" s="6">
        <v>47.95</v>
      </c>
      <c r="F110" s="6" t="s">
        <v>82</v>
      </c>
      <c r="G110" s="4">
        <v>0</v>
      </c>
      <c r="H110" s="6">
        <v>47.95</v>
      </c>
      <c r="I110" s="6">
        <v>20.7</v>
      </c>
      <c r="J110">
        <v>2</v>
      </c>
    </row>
    <row r="111" spans="1:10" x14ac:dyDescent="0.35">
      <c r="A111" s="1">
        <v>41283</v>
      </c>
      <c r="B111" t="str">
        <f t="shared" si="1"/>
        <v>Wednesday</v>
      </c>
      <c r="C111" s="5" t="s">
        <v>10</v>
      </c>
      <c r="D111" s="5" t="s">
        <v>5</v>
      </c>
      <c r="E111" s="6">
        <v>0.95</v>
      </c>
      <c r="F111" s="6" t="s">
        <v>78</v>
      </c>
      <c r="G111" s="4">
        <v>0</v>
      </c>
      <c r="H111" s="6">
        <v>0.95</v>
      </c>
      <c r="I111" s="6">
        <v>0.42</v>
      </c>
      <c r="J111">
        <v>10</v>
      </c>
    </row>
    <row r="112" spans="1:10" x14ac:dyDescent="0.35">
      <c r="A112" s="1">
        <v>41283</v>
      </c>
      <c r="B112" t="str">
        <f t="shared" si="1"/>
        <v>Wednesday</v>
      </c>
      <c r="C112" s="5" t="s">
        <v>10</v>
      </c>
      <c r="D112" s="5" t="s">
        <v>5</v>
      </c>
      <c r="E112" s="6">
        <v>24.95</v>
      </c>
      <c r="F112" s="6" t="s">
        <v>80</v>
      </c>
      <c r="G112" s="4">
        <v>0</v>
      </c>
      <c r="H112" s="6">
        <v>24.95</v>
      </c>
      <c r="I112" s="6">
        <v>12.14</v>
      </c>
      <c r="J112">
        <v>3</v>
      </c>
    </row>
    <row r="113" spans="1:10" x14ac:dyDescent="0.35">
      <c r="A113" s="1">
        <v>41284</v>
      </c>
      <c r="B113" t="str">
        <f t="shared" si="1"/>
        <v>Thursday</v>
      </c>
      <c r="C113" s="5" t="s">
        <v>7</v>
      </c>
      <c r="D113" s="5" t="s">
        <v>5</v>
      </c>
      <c r="E113" s="6">
        <v>49.95</v>
      </c>
      <c r="F113" s="6" t="s">
        <v>82</v>
      </c>
      <c r="G113" s="4">
        <v>0</v>
      </c>
      <c r="H113" s="6">
        <v>49.95</v>
      </c>
      <c r="I113" s="6">
        <v>24.77</v>
      </c>
      <c r="J113">
        <v>31</v>
      </c>
    </row>
    <row r="114" spans="1:10" x14ac:dyDescent="0.35">
      <c r="A114" s="1">
        <v>41284</v>
      </c>
      <c r="B114" t="str">
        <f t="shared" si="1"/>
        <v>Thursday</v>
      </c>
      <c r="C114" s="5" t="s">
        <v>7</v>
      </c>
      <c r="D114" s="5" t="s">
        <v>5</v>
      </c>
      <c r="E114" s="6">
        <v>0.95</v>
      </c>
      <c r="F114" s="6" t="s">
        <v>78</v>
      </c>
      <c r="G114" s="4">
        <v>0</v>
      </c>
      <c r="H114" s="6">
        <v>0.95</v>
      </c>
      <c r="I114" s="6">
        <v>0.56999999999999995</v>
      </c>
      <c r="J114">
        <v>2</v>
      </c>
    </row>
    <row r="115" spans="1:10" x14ac:dyDescent="0.35">
      <c r="A115" s="1">
        <v>41284</v>
      </c>
      <c r="B115" t="str">
        <f t="shared" si="1"/>
        <v>Thursday</v>
      </c>
      <c r="C115" s="5" t="s">
        <v>9</v>
      </c>
      <c r="D115" s="5" t="s">
        <v>5</v>
      </c>
      <c r="E115" s="6">
        <v>24.95</v>
      </c>
      <c r="F115" s="6" t="s">
        <v>80</v>
      </c>
      <c r="G115" s="4">
        <v>0</v>
      </c>
      <c r="H115" s="6">
        <v>24.95</v>
      </c>
      <c r="I115" s="6">
        <v>9.3800000000000008</v>
      </c>
      <c r="J115">
        <v>3</v>
      </c>
    </row>
    <row r="116" spans="1:10" x14ac:dyDescent="0.35">
      <c r="A116" s="1">
        <v>41284</v>
      </c>
      <c r="B116" t="str">
        <f t="shared" si="1"/>
        <v>Thursday</v>
      </c>
      <c r="C116" s="5" t="s">
        <v>9</v>
      </c>
      <c r="D116" s="5" t="s">
        <v>5</v>
      </c>
      <c r="E116" s="6">
        <v>38.950000000000003</v>
      </c>
      <c r="F116" s="6" t="s">
        <v>81</v>
      </c>
      <c r="G116" s="4">
        <v>0</v>
      </c>
      <c r="H116" s="6">
        <v>38.950000000000003</v>
      </c>
      <c r="I116" s="6">
        <v>24.76</v>
      </c>
      <c r="J116">
        <v>10</v>
      </c>
    </row>
    <row r="117" spans="1:10" x14ac:dyDescent="0.35">
      <c r="A117" s="1">
        <v>41284</v>
      </c>
      <c r="B117" t="str">
        <f t="shared" si="1"/>
        <v>Thursday</v>
      </c>
      <c r="C117" s="5" t="s">
        <v>9</v>
      </c>
      <c r="D117" s="5" t="s">
        <v>5</v>
      </c>
      <c r="E117" s="6">
        <v>38.950000000000003</v>
      </c>
      <c r="F117" s="6" t="s">
        <v>81</v>
      </c>
      <c r="G117" s="4">
        <v>0</v>
      </c>
      <c r="H117" s="6">
        <v>38.950000000000003</v>
      </c>
      <c r="I117" s="6">
        <v>24.76</v>
      </c>
      <c r="J117">
        <v>21</v>
      </c>
    </row>
    <row r="118" spans="1:10" x14ac:dyDescent="0.35">
      <c r="A118" s="1">
        <v>41284</v>
      </c>
      <c r="B118" t="str">
        <f t="shared" si="1"/>
        <v>Thursday</v>
      </c>
      <c r="C118" s="5" t="s">
        <v>9</v>
      </c>
      <c r="D118" s="5" t="s">
        <v>5</v>
      </c>
      <c r="E118" s="6">
        <v>26.95</v>
      </c>
      <c r="F118" s="6" t="s">
        <v>80</v>
      </c>
      <c r="G118" s="4">
        <v>0</v>
      </c>
      <c r="H118" s="6">
        <v>26.95</v>
      </c>
      <c r="I118" s="6">
        <v>12.42</v>
      </c>
      <c r="J118">
        <v>12</v>
      </c>
    </row>
    <row r="119" spans="1:10" x14ac:dyDescent="0.35">
      <c r="A119" s="1">
        <v>41284</v>
      </c>
      <c r="B119" t="str">
        <f t="shared" si="1"/>
        <v>Thursday</v>
      </c>
      <c r="C119" s="5" t="s">
        <v>9</v>
      </c>
      <c r="D119" s="5" t="s">
        <v>5</v>
      </c>
      <c r="E119" s="6">
        <v>4.95</v>
      </c>
      <c r="F119" s="6" t="s">
        <v>78</v>
      </c>
      <c r="G119" s="4">
        <v>0</v>
      </c>
      <c r="H119" s="6">
        <v>4.95</v>
      </c>
      <c r="I119" s="6">
        <v>1.82</v>
      </c>
      <c r="J119">
        <v>8</v>
      </c>
    </row>
    <row r="120" spans="1:10" x14ac:dyDescent="0.35">
      <c r="A120" s="1">
        <v>41284</v>
      </c>
      <c r="B120" t="str">
        <f t="shared" si="1"/>
        <v>Thursday</v>
      </c>
      <c r="C120" s="5" t="s">
        <v>9</v>
      </c>
      <c r="D120" s="5" t="s">
        <v>5</v>
      </c>
      <c r="E120" s="6">
        <v>26.95</v>
      </c>
      <c r="F120" s="6" t="s">
        <v>80</v>
      </c>
      <c r="G120" s="4">
        <v>0</v>
      </c>
      <c r="H120" s="6">
        <v>26.95</v>
      </c>
      <c r="I120" s="6">
        <v>13.26</v>
      </c>
      <c r="J120">
        <v>13</v>
      </c>
    </row>
    <row r="121" spans="1:10" x14ac:dyDescent="0.35">
      <c r="A121" s="1">
        <v>41284</v>
      </c>
      <c r="B121" t="str">
        <f t="shared" si="1"/>
        <v>Thursday</v>
      </c>
      <c r="C121" s="5" t="s">
        <v>9</v>
      </c>
      <c r="D121" s="5" t="s">
        <v>5</v>
      </c>
      <c r="E121" s="6">
        <v>43.95</v>
      </c>
      <c r="F121" s="6" t="s">
        <v>82</v>
      </c>
      <c r="G121" s="4">
        <v>0.1</v>
      </c>
      <c r="H121" s="6">
        <v>39.56</v>
      </c>
      <c r="I121" s="6">
        <v>25.6</v>
      </c>
      <c r="J121">
        <v>1</v>
      </c>
    </row>
    <row r="122" spans="1:10" x14ac:dyDescent="0.35">
      <c r="A122" s="1">
        <v>41285</v>
      </c>
      <c r="B122" t="str">
        <f t="shared" si="1"/>
        <v>Friday</v>
      </c>
      <c r="C122" s="5" t="s">
        <v>10</v>
      </c>
      <c r="D122" s="5" t="s">
        <v>5</v>
      </c>
      <c r="E122" s="6">
        <v>19.95</v>
      </c>
      <c r="F122" s="6" t="s">
        <v>79</v>
      </c>
      <c r="G122" s="4">
        <v>0</v>
      </c>
      <c r="H122" s="6">
        <v>19.95</v>
      </c>
      <c r="I122" s="6">
        <v>9.7799999999999994</v>
      </c>
      <c r="J122">
        <v>28</v>
      </c>
    </row>
    <row r="123" spans="1:10" x14ac:dyDescent="0.35">
      <c r="A123" s="1">
        <v>41285</v>
      </c>
      <c r="B123" t="str">
        <f t="shared" si="1"/>
        <v>Friday</v>
      </c>
      <c r="C123" s="5" t="s">
        <v>8</v>
      </c>
      <c r="D123" s="5" t="s">
        <v>5</v>
      </c>
      <c r="E123" s="6">
        <v>65.95</v>
      </c>
      <c r="F123" s="6" t="s">
        <v>83</v>
      </c>
      <c r="G123" s="4">
        <v>0</v>
      </c>
      <c r="H123" s="6">
        <v>65.95</v>
      </c>
      <c r="I123" s="6">
        <v>37.97</v>
      </c>
      <c r="J123">
        <v>8</v>
      </c>
    </row>
    <row r="124" spans="1:10" x14ac:dyDescent="0.35">
      <c r="A124" s="1">
        <v>41285</v>
      </c>
      <c r="B124" t="str">
        <f t="shared" si="1"/>
        <v>Friday</v>
      </c>
      <c r="C124" s="5" t="s">
        <v>8</v>
      </c>
      <c r="D124" s="5" t="s">
        <v>5</v>
      </c>
      <c r="E124" s="6">
        <v>0.95</v>
      </c>
      <c r="F124" s="6" t="s">
        <v>78</v>
      </c>
      <c r="G124" s="4">
        <v>0</v>
      </c>
      <c r="H124" s="6">
        <v>0.95</v>
      </c>
      <c r="I124" s="6">
        <v>0.5</v>
      </c>
      <c r="J124">
        <v>33</v>
      </c>
    </row>
    <row r="125" spans="1:10" x14ac:dyDescent="0.35">
      <c r="A125" s="1">
        <v>41286</v>
      </c>
      <c r="B125" t="str">
        <f t="shared" si="1"/>
        <v>Saturday</v>
      </c>
      <c r="C125" s="5" t="s">
        <v>8</v>
      </c>
      <c r="D125" s="5" t="s">
        <v>5</v>
      </c>
      <c r="E125" s="6">
        <v>34.950000000000003</v>
      </c>
      <c r="F125" s="6" t="s">
        <v>81</v>
      </c>
      <c r="G125" s="4">
        <v>0</v>
      </c>
      <c r="H125" s="6">
        <v>34.950000000000003</v>
      </c>
      <c r="I125" s="6">
        <v>22.13</v>
      </c>
      <c r="J125">
        <v>9</v>
      </c>
    </row>
    <row r="126" spans="1:10" x14ac:dyDescent="0.35">
      <c r="A126" s="1">
        <v>41286</v>
      </c>
      <c r="B126" t="str">
        <f t="shared" si="1"/>
        <v>Saturday</v>
      </c>
      <c r="C126" s="5" t="s">
        <v>8</v>
      </c>
      <c r="D126" s="5" t="s">
        <v>5</v>
      </c>
      <c r="E126" s="6">
        <v>24.95</v>
      </c>
      <c r="F126" s="6" t="s">
        <v>80</v>
      </c>
      <c r="G126" s="4">
        <v>0</v>
      </c>
      <c r="H126" s="6">
        <v>24.95</v>
      </c>
      <c r="I126" s="6">
        <v>12.27</v>
      </c>
      <c r="J126">
        <v>7</v>
      </c>
    </row>
    <row r="127" spans="1:10" x14ac:dyDescent="0.35">
      <c r="A127" s="1">
        <v>41286</v>
      </c>
      <c r="B127" t="str">
        <f t="shared" si="1"/>
        <v>Saturday</v>
      </c>
      <c r="C127" s="5" t="s">
        <v>8</v>
      </c>
      <c r="D127" s="5" t="s">
        <v>5</v>
      </c>
      <c r="E127" s="6">
        <v>22.95</v>
      </c>
      <c r="F127" s="6" t="s">
        <v>80</v>
      </c>
      <c r="G127" s="4">
        <v>0.1</v>
      </c>
      <c r="H127" s="6">
        <v>20.66</v>
      </c>
      <c r="I127" s="6">
        <v>11.78</v>
      </c>
      <c r="J127">
        <v>5</v>
      </c>
    </row>
    <row r="128" spans="1:10" x14ac:dyDescent="0.35">
      <c r="A128" s="1">
        <v>41286</v>
      </c>
      <c r="B128" t="str">
        <f t="shared" si="1"/>
        <v>Saturday</v>
      </c>
      <c r="C128" s="5" t="s">
        <v>8</v>
      </c>
      <c r="D128" s="5" t="s">
        <v>5</v>
      </c>
      <c r="E128" s="6">
        <v>38.950000000000003</v>
      </c>
      <c r="F128" s="6" t="s">
        <v>81</v>
      </c>
      <c r="G128" s="4">
        <v>0</v>
      </c>
      <c r="H128" s="6">
        <v>38.950000000000003</v>
      </c>
      <c r="I128" s="6">
        <v>24.76</v>
      </c>
      <c r="J128">
        <v>4</v>
      </c>
    </row>
    <row r="129" spans="1:10" x14ac:dyDescent="0.35">
      <c r="A129" s="1">
        <v>41286</v>
      </c>
      <c r="B129" t="str">
        <f t="shared" si="1"/>
        <v>Saturday</v>
      </c>
      <c r="C129" s="5" t="s">
        <v>8</v>
      </c>
      <c r="D129" s="5" t="s">
        <v>5</v>
      </c>
      <c r="E129" s="6">
        <v>4.95</v>
      </c>
      <c r="F129" s="6" t="s">
        <v>78</v>
      </c>
      <c r="G129" s="4">
        <v>0</v>
      </c>
      <c r="H129" s="6">
        <v>4.95</v>
      </c>
      <c r="I129" s="6">
        <v>1.82</v>
      </c>
      <c r="J129">
        <v>9</v>
      </c>
    </row>
    <row r="130" spans="1:10" x14ac:dyDescent="0.35">
      <c r="A130" s="1">
        <v>41286</v>
      </c>
      <c r="B130" t="str">
        <f t="shared" si="1"/>
        <v>Saturday</v>
      </c>
      <c r="C130" s="5" t="s">
        <v>8</v>
      </c>
      <c r="D130" s="5" t="s">
        <v>5</v>
      </c>
      <c r="E130" s="6">
        <v>26.95</v>
      </c>
      <c r="F130" s="6" t="s">
        <v>80</v>
      </c>
      <c r="G130" s="4">
        <v>0</v>
      </c>
      <c r="H130" s="6">
        <v>26.95</v>
      </c>
      <c r="I130" s="6">
        <v>12.24</v>
      </c>
      <c r="J130">
        <v>7</v>
      </c>
    </row>
    <row r="131" spans="1:10" x14ac:dyDescent="0.35">
      <c r="A131" s="1">
        <v>41286</v>
      </c>
      <c r="B131" t="str">
        <f t="shared" ref="B131:B194" si="2">TEXT(A131,"dddd")</f>
        <v>Saturday</v>
      </c>
      <c r="C131" s="5" t="s">
        <v>8</v>
      </c>
      <c r="D131" s="5" t="s">
        <v>5</v>
      </c>
      <c r="E131" s="6">
        <v>55.95</v>
      </c>
      <c r="F131" s="6" t="s">
        <v>83</v>
      </c>
      <c r="G131" s="4">
        <v>0</v>
      </c>
      <c r="H131" s="6">
        <v>55.95</v>
      </c>
      <c r="I131" s="6">
        <v>32.47</v>
      </c>
      <c r="J131">
        <v>24</v>
      </c>
    </row>
    <row r="132" spans="1:10" x14ac:dyDescent="0.35">
      <c r="A132" s="1">
        <v>41286</v>
      </c>
      <c r="B132" t="str">
        <f t="shared" si="2"/>
        <v>Saturday</v>
      </c>
      <c r="C132" s="5" t="s">
        <v>8</v>
      </c>
      <c r="D132" s="5" t="s">
        <v>5</v>
      </c>
      <c r="E132" s="6">
        <v>3.95</v>
      </c>
      <c r="F132" s="6" t="s">
        <v>78</v>
      </c>
      <c r="G132" s="4">
        <v>0</v>
      </c>
      <c r="H132" s="6">
        <v>3.95</v>
      </c>
      <c r="I132" s="6">
        <v>1.43</v>
      </c>
      <c r="J132">
        <v>16</v>
      </c>
    </row>
    <row r="133" spans="1:10" x14ac:dyDescent="0.35">
      <c r="A133" s="1">
        <v>41286</v>
      </c>
      <c r="B133" t="str">
        <f t="shared" si="2"/>
        <v>Saturday</v>
      </c>
      <c r="C133" s="5" t="s">
        <v>8</v>
      </c>
      <c r="D133" s="5" t="s">
        <v>5</v>
      </c>
      <c r="E133" s="6">
        <v>55.95</v>
      </c>
      <c r="F133" s="6" t="s">
        <v>83</v>
      </c>
      <c r="G133" s="4">
        <v>0</v>
      </c>
      <c r="H133" s="6">
        <v>55.95</v>
      </c>
      <c r="I133" s="6">
        <v>32.47</v>
      </c>
      <c r="J133">
        <v>23</v>
      </c>
    </row>
    <row r="134" spans="1:10" x14ac:dyDescent="0.35">
      <c r="A134" s="1">
        <v>41286</v>
      </c>
      <c r="B134" t="str">
        <f t="shared" si="2"/>
        <v>Saturday</v>
      </c>
      <c r="C134" s="5" t="s">
        <v>8</v>
      </c>
      <c r="D134" s="5" t="s">
        <v>5</v>
      </c>
      <c r="E134" s="6">
        <v>10.95</v>
      </c>
      <c r="F134" s="6" t="s">
        <v>79</v>
      </c>
      <c r="G134" s="4">
        <v>0</v>
      </c>
      <c r="H134" s="6">
        <v>10.95</v>
      </c>
      <c r="I134" s="6">
        <v>4.8</v>
      </c>
      <c r="J134">
        <v>27</v>
      </c>
    </row>
    <row r="135" spans="1:10" x14ac:dyDescent="0.35">
      <c r="A135" s="1">
        <v>41286</v>
      </c>
      <c r="B135" t="str">
        <f t="shared" si="2"/>
        <v>Saturday</v>
      </c>
      <c r="C135" s="5" t="s">
        <v>8</v>
      </c>
      <c r="D135" s="5" t="s">
        <v>5</v>
      </c>
      <c r="E135" s="6">
        <v>0.95</v>
      </c>
      <c r="F135" s="6" t="s">
        <v>78</v>
      </c>
      <c r="G135" s="4">
        <v>0</v>
      </c>
      <c r="H135" s="6">
        <v>0.95</v>
      </c>
      <c r="I135" s="6">
        <v>0.47</v>
      </c>
      <c r="J135">
        <v>21</v>
      </c>
    </row>
    <row r="136" spans="1:10" x14ac:dyDescent="0.35">
      <c r="A136" s="1">
        <v>41286</v>
      </c>
      <c r="B136" t="str">
        <f t="shared" si="2"/>
        <v>Saturday</v>
      </c>
      <c r="C136" s="5" t="s">
        <v>8</v>
      </c>
      <c r="D136" s="5" t="s">
        <v>5</v>
      </c>
      <c r="E136" s="6">
        <v>73.95</v>
      </c>
      <c r="F136" s="6" t="s">
        <v>83</v>
      </c>
      <c r="G136" s="4">
        <v>0</v>
      </c>
      <c r="H136" s="6">
        <v>73.95</v>
      </c>
      <c r="I136" s="6">
        <v>38.86</v>
      </c>
      <c r="J136">
        <v>1</v>
      </c>
    </row>
    <row r="137" spans="1:10" x14ac:dyDescent="0.35">
      <c r="A137" s="1">
        <v>41286</v>
      </c>
      <c r="B137" t="str">
        <f t="shared" si="2"/>
        <v>Saturday</v>
      </c>
      <c r="C137" s="5" t="s">
        <v>7</v>
      </c>
      <c r="D137" s="5" t="s">
        <v>5</v>
      </c>
      <c r="E137" s="6">
        <v>24.95</v>
      </c>
      <c r="F137" s="6" t="s">
        <v>80</v>
      </c>
      <c r="G137" s="4">
        <v>0.1</v>
      </c>
      <c r="H137" s="6">
        <v>22.46</v>
      </c>
      <c r="I137" s="6">
        <v>9.3800000000000008</v>
      </c>
      <c r="J137">
        <v>8</v>
      </c>
    </row>
    <row r="138" spans="1:10" x14ac:dyDescent="0.35">
      <c r="A138" s="1">
        <v>41286</v>
      </c>
      <c r="B138" t="str">
        <f t="shared" si="2"/>
        <v>Saturday</v>
      </c>
      <c r="C138" s="5" t="s">
        <v>7</v>
      </c>
      <c r="D138" s="5" t="s">
        <v>5</v>
      </c>
      <c r="E138" s="6">
        <v>34.950000000000003</v>
      </c>
      <c r="F138" s="6" t="s">
        <v>81</v>
      </c>
      <c r="G138" s="4">
        <v>0</v>
      </c>
      <c r="H138" s="6">
        <v>34.950000000000003</v>
      </c>
      <c r="I138" s="6">
        <v>22.13</v>
      </c>
      <c r="J138">
        <v>6</v>
      </c>
    </row>
    <row r="139" spans="1:10" x14ac:dyDescent="0.35">
      <c r="A139" s="1">
        <v>41286</v>
      </c>
      <c r="B139" t="str">
        <f t="shared" si="2"/>
        <v>Saturday</v>
      </c>
      <c r="C139" s="5" t="s">
        <v>7</v>
      </c>
      <c r="D139" s="5" t="s">
        <v>5</v>
      </c>
      <c r="E139" s="6">
        <v>28.95</v>
      </c>
      <c r="F139" s="6" t="s">
        <v>80</v>
      </c>
      <c r="G139" s="4">
        <v>0.1</v>
      </c>
      <c r="H139" s="6">
        <v>26.06</v>
      </c>
      <c r="I139" s="6">
        <v>8.86</v>
      </c>
      <c r="J139">
        <v>20</v>
      </c>
    </row>
    <row r="140" spans="1:10" x14ac:dyDescent="0.35">
      <c r="A140" s="1">
        <v>41286</v>
      </c>
      <c r="B140" t="str">
        <f t="shared" si="2"/>
        <v>Saturday</v>
      </c>
      <c r="C140" s="5" t="s">
        <v>8</v>
      </c>
      <c r="D140" s="5" t="s">
        <v>5</v>
      </c>
      <c r="E140" s="6">
        <v>19.95</v>
      </c>
      <c r="F140" s="6" t="s">
        <v>79</v>
      </c>
      <c r="G140" s="4">
        <v>0</v>
      </c>
      <c r="H140" s="6">
        <v>19.95</v>
      </c>
      <c r="I140" s="6">
        <v>9.7799999999999994</v>
      </c>
      <c r="J140">
        <v>2</v>
      </c>
    </row>
    <row r="141" spans="1:10" x14ac:dyDescent="0.35">
      <c r="A141" s="1">
        <v>41286</v>
      </c>
      <c r="B141" t="str">
        <f t="shared" si="2"/>
        <v>Saturday</v>
      </c>
      <c r="C141" s="5" t="s">
        <v>7</v>
      </c>
      <c r="D141" s="5" t="s">
        <v>5</v>
      </c>
      <c r="E141" s="6">
        <v>48.95</v>
      </c>
      <c r="F141" s="6" t="s">
        <v>82</v>
      </c>
      <c r="G141" s="4">
        <v>0</v>
      </c>
      <c r="H141" s="6">
        <v>48.95</v>
      </c>
      <c r="I141" s="6">
        <v>24.52</v>
      </c>
      <c r="J141">
        <v>23</v>
      </c>
    </row>
    <row r="142" spans="1:10" x14ac:dyDescent="0.35">
      <c r="A142" s="1">
        <v>41286</v>
      </c>
      <c r="B142" t="str">
        <f t="shared" si="2"/>
        <v>Saturday</v>
      </c>
      <c r="C142" s="5" t="s">
        <v>8</v>
      </c>
      <c r="D142" s="5" t="s">
        <v>5</v>
      </c>
      <c r="E142" s="6">
        <v>16.95</v>
      </c>
      <c r="F142" s="6" t="s">
        <v>79</v>
      </c>
      <c r="G142" s="4">
        <v>0</v>
      </c>
      <c r="H142" s="6">
        <v>16.95</v>
      </c>
      <c r="I142" s="6">
        <v>6.53</v>
      </c>
      <c r="J142">
        <v>12</v>
      </c>
    </row>
    <row r="143" spans="1:10" x14ac:dyDescent="0.35">
      <c r="A143" s="1">
        <v>41286</v>
      </c>
      <c r="B143" t="str">
        <f t="shared" si="2"/>
        <v>Saturday</v>
      </c>
      <c r="C143" s="5" t="s">
        <v>7</v>
      </c>
      <c r="D143" s="5" t="s">
        <v>5</v>
      </c>
      <c r="E143" s="6">
        <v>47.95</v>
      </c>
      <c r="F143" s="6" t="s">
        <v>82</v>
      </c>
      <c r="G143" s="4">
        <v>0</v>
      </c>
      <c r="H143" s="6">
        <v>47.95</v>
      </c>
      <c r="I143" s="6">
        <v>20.7</v>
      </c>
      <c r="J143">
        <v>4</v>
      </c>
    </row>
    <row r="144" spans="1:10" x14ac:dyDescent="0.35">
      <c r="A144" s="1">
        <v>41286</v>
      </c>
      <c r="B144" t="str">
        <f t="shared" si="2"/>
        <v>Saturday</v>
      </c>
      <c r="C144" s="5" t="s">
        <v>7</v>
      </c>
      <c r="D144" s="5" t="s">
        <v>5</v>
      </c>
      <c r="E144" s="6">
        <v>63.95</v>
      </c>
      <c r="F144" s="6" t="s">
        <v>83</v>
      </c>
      <c r="G144" s="4">
        <v>0</v>
      </c>
      <c r="H144" s="6">
        <v>63.95</v>
      </c>
      <c r="I144" s="6">
        <v>27.1</v>
      </c>
      <c r="J144">
        <v>1</v>
      </c>
    </row>
    <row r="145" spans="1:10" x14ac:dyDescent="0.35">
      <c r="A145" s="1">
        <v>41286</v>
      </c>
      <c r="B145" t="str">
        <f t="shared" si="2"/>
        <v>Saturday</v>
      </c>
      <c r="C145" s="5" t="s">
        <v>7</v>
      </c>
      <c r="D145" s="5" t="s">
        <v>5</v>
      </c>
      <c r="E145" s="6">
        <v>3.95</v>
      </c>
      <c r="F145" s="6" t="s">
        <v>78</v>
      </c>
      <c r="G145" s="4">
        <v>0</v>
      </c>
      <c r="H145" s="6">
        <v>3.95</v>
      </c>
      <c r="I145" s="6">
        <v>1.43</v>
      </c>
      <c r="J145">
        <v>24</v>
      </c>
    </row>
    <row r="146" spans="1:10" x14ac:dyDescent="0.35">
      <c r="A146" s="1">
        <v>41286</v>
      </c>
      <c r="B146" t="str">
        <f t="shared" si="2"/>
        <v>Saturday</v>
      </c>
      <c r="C146" s="5" t="s">
        <v>8</v>
      </c>
      <c r="D146" s="5" t="s">
        <v>5</v>
      </c>
      <c r="E146" s="6">
        <v>16.95</v>
      </c>
      <c r="F146" s="6" t="s">
        <v>79</v>
      </c>
      <c r="G146" s="4">
        <v>0</v>
      </c>
      <c r="H146" s="6">
        <v>16.95</v>
      </c>
      <c r="I146" s="6">
        <v>6.76</v>
      </c>
      <c r="J146">
        <v>10</v>
      </c>
    </row>
    <row r="147" spans="1:10" x14ac:dyDescent="0.35">
      <c r="A147" s="1">
        <v>41286</v>
      </c>
      <c r="B147" t="str">
        <f t="shared" si="2"/>
        <v>Saturday</v>
      </c>
      <c r="C147" s="5" t="s">
        <v>7</v>
      </c>
      <c r="D147" s="5" t="s">
        <v>5</v>
      </c>
      <c r="E147" s="6">
        <v>3.95</v>
      </c>
      <c r="F147" s="6" t="s">
        <v>78</v>
      </c>
      <c r="G147" s="4">
        <v>0</v>
      </c>
      <c r="H147" s="6">
        <v>3.95</v>
      </c>
      <c r="I147" s="6">
        <v>1.43</v>
      </c>
      <c r="J147">
        <v>16</v>
      </c>
    </row>
    <row r="148" spans="1:10" x14ac:dyDescent="0.35">
      <c r="A148" s="1">
        <v>41286</v>
      </c>
      <c r="B148" t="str">
        <f t="shared" si="2"/>
        <v>Saturday</v>
      </c>
      <c r="C148" s="5" t="s">
        <v>8</v>
      </c>
      <c r="D148" s="5" t="s">
        <v>5</v>
      </c>
      <c r="E148" s="6">
        <v>0.95</v>
      </c>
      <c r="F148" s="6" t="s">
        <v>78</v>
      </c>
      <c r="G148" s="4">
        <v>0.3</v>
      </c>
      <c r="H148" s="6">
        <v>0.67</v>
      </c>
      <c r="I148" s="6">
        <v>0.5</v>
      </c>
      <c r="J148">
        <v>6</v>
      </c>
    </row>
    <row r="149" spans="1:10" x14ac:dyDescent="0.35">
      <c r="A149" s="1">
        <v>41286</v>
      </c>
      <c r="B149" t="str">
        <f t="shared" si="2"/>
        <v>Saturday</v>
      </c>
      <c r="C149" s="5" t="s">
        <v>8</v>
      </c>
      <c r="D149" s="5" t="s">
        <v>5</v>
      </c>
      <c r="E149" s="6">
        <v>0.95</v>
      </c>
      <c r="F149" s="6" t="s">
        <v>78</v>
      </c>
      <c r="G149" s="4">
        <v>0</v>
      </c>
      <c r="H149" s="6">
        <v>0.95</v>
      </c>
      <c r="I149" s="6">
        <v>0.34</v>
      </c>
      <c r="J149">
        <v>2</v>
      </c>
    </row>
    <row r="150" spans="1:10" x14ac:dyDescent="0.35">
      <c r="A150" s="1">
        <v>41286</v>
      </c>
      <c r="B150" t="str">
        <f t="shared" si="2"/>
        <v>Saturday</v>
      </c>
      <c r="C150" s="5" t="s">
        <v>8</v>
      </c>
      <c r="D150" s="5" t="s">
        <v>5</v>
      </c>
      <c r="E150" s="6">
        <v>0.95</v>
      </c>
      <c r="F150" s="6" t="s">
        <v>78</v>
      </c>
      <c r="G150" s="4">
        <v>0</v>
      </c>
      <c r="H150" s="6">
        <v>0.95</v>
      </c>
      <c r="I150" s="6">
        <v>0.56999999999999995</v>
      </c>
      <c r="J150">
        <v>10</v>
      </c>
    </row>
    <row r="151" spans="1:10" x14ac:dyDescent="0.35">
      <c r="A151" s="1">
        <v>41286</v>
      </c>
      <c r="B151" t="str">
        <f t="shared" si="2"/>
        <v>Saturday</v>
      </c>
      <c r="C151" s="5" t="s">
        <v>7</v>
      </c>
      <c r="D151" s="5" t="s">
        <v>5</v>
      </c>
      <c r="E151" s="6">
        <v>2.95</v>
      </c>
      <c r="F151" s="6" t="s">
        <v>78</v>
      </c>
      <c r="G151" s="4">
        <v>0.1</v>
      </c>
      <c r="H151" s="6">
        <v>2.66</v>
      </c>
      <c r="I151" s="6">
        <v>1.68</v>
      </c>
      <c r="J151">
        <v>6</v>
      </c>
    </row>
    <row r="152" spans="1:10" x14ac:dyDescent="0.35">
      <c r="A152" s="1">
        <v>41286</v>
      </c>
      <c r="B152" t="str">
        <f t="shared" si="2"/>
        <v>Saturday</v>
      </c>
      <c r="C152" s="5" t="s">
        <v>8</v>
      </c>
      <c r="D152" s="5" t="s">
        <v>5</v>
      </c>
      <c r="E152" s="6">
        <v>0.95</v>
      </c>
      <c r="F152" s="6" t="s">
        <v>78</v>
      </c>
      <c r="G152" s="4">
        <v>0</v>
      </c>
      <c r="H152" s="6">
        <v>0.95</v>
      </c>
      <c r="I152" s="6">
        <v>0.34</v>
      </c>
      <c r="J152">
        <v>4</v>
      </c>
    </row>
    <row r="153" spans="1:10" x14ac:dyDescent="0.35">
      <c r="A153" s="1">
        <v>41286</v>
      </c>
      <c r="B153" t="str">
        <f t="shared" si="2"/>
        <v>Saturday</v>
      </c>
      <c r="C153" s="5" t="s">
        <v>8</v>
      </c>
      <c r="D153" s="5" t="s">
        <v>5</v>
      </c>
      <c r="E153" s="6">
        <v>22.95</v>
      </c>
      <c r="F153" s="6" t="s">
        <v>80</v>
      </c>
      <c r="G153" s="4">
        <v>0</v>
      </c>
      <c r="H153" s="6">
        <v>22.95</v>
      </c>
      <c r="I153" s="6">
        <v>11.78</v>
      </c>
      <c r="J153">
        <v>24</v>
      </c>
    </row>
    <row r="154" spans="1:10" x14ac:dyDescent="0.35">
      <c r="A154" s="1">
        <v>41286</v>
      </c>
      <c r="B154" t="str">
        <f t="shared" si="2"/>
        <v>Saturday</v>
      </c>
      <c r="C154" s="5" t="s">
        <v>8</v>
      </c>
      <c r="D154" s="5" t="s">
        <v>5</v>
      </c>
      <c r="E154" s="6">
        <v>16.95</v>
      </c>
      <c r="F154" s="6" t="s">
        <v>79</v>
      </c>
      <c r="G154" s="4">
        <v>0</v>
      </c>
      <c r="H154" s="6">
        <v>16.95</v>
      </c>
      <c r="I154" s="6">
        <v>6.76</v>
      </c>
      <c r="J154">
        <v>18</v>
      </c>
    </row>
    <row r="155" spans="1:10" x14ac:dyDescent="0.35">
      <c r="A155" s="1">
        <v>41286</v>
      </c>
      <c r="B155" t="str">
        <f t="shared" si="2"/>
        <v>Saturday</v>
      </c>
      <c r="C155" s="5" t="s">
        <v>8</v>
      </c>
      <c r="D155" s="5" t="s">
        <v>5</v>
      </c>
      <c r="E155" s="6">
        <v>26.95</v>
      </c>
      <c r="F155" s="6" t="s">
        <v>80</v>
      </c>
      <c r="G155" s="4">
        <v>0.1</v>
      </c>
      <c r="H155" s="6">
        <v>24.26</v>
      </c>
      <c r="I155" s="6">
        <v>12.53</v>
      </c>
      <c r="J155">
        <v>3</v>
      </c>
    </row>
    <row r="156" spans="1:10" x14ac:dyDescent="0.35">
      <c r="A156" s="1">
        <v>41286</v>
      </c>
      <c r="B156" t="str">
        <f t="shared" si="2"/>
        <v>Saturday</v>
      </c>
      <c r="C156" s="5" t="s">
        <v>7</v>
      </c>
      <c r="D156" s="5" t="s">
        <v>5</v>
      </c>
      <c r="E156" s="6">
        <v>26.95</v>
      </c>
      <c r="F156" s="6" t="s">
        <v>80</v>
      </c>
      <c r="G156" s="4">
        <v>0</v>
      </c>
      <c r="H156" s="6">
        <v>26.95</v>
      </c>
      <c r="I156" s="6">
        <v>12.42</v>
      </c>
      <c r="J156">
        <v>19</v>
      </c>
    </row>
    <row r="157" spans="1:10" x14ac:dyDescent="0.35">
      <c r="A157" s="1">
        <v>41286</v>
      </c>
      <c r="B157" t="str">
        <f t="shared" si="2"/>
        <v>Saturday</v>
      </c>
      <c r="C157" s="5" t="s">
        <v>8</v>
      </c>
      <c r="D157" s="5" t="s">
        <v>5</v>
      </c>
      <c r="E157" s="6">
        <v>11.95</v>
      </c>
      <c r="F157" s="6" t="s">
        <v>79</v>
      </c>
      <c r="G157" s="4">
        <v>0</v>
      </c>
      <c r="H157" s="6">
        <v>11.95</v>
      </c>
      <c r="I157" s="6">
        <v>3.32</v>
      </c>
      <c r="J157">
        <v>8</v>
      </c>
    </row>
    <row r="158" spans="1:10" x14ac:dyDescent="0.35">
      <c r="A158" s="1">
        <v>41286</v>
      </c>
      <c r="B158" t="str">
        <f t="shared" si="2"/>
        <v>Saturday</v>
      </c>
      <c r="C158" s="5" t="s">
        <v>8</v>
      </c>
      <c r="D158" s="5" t="s">
        <v>5</v>
      </c>
      <c r="E158" s="6">
        <v>26.95</v>
      </c>
      <c r="F158" s="6" t="s">
        <v>80</v>
      </c>
      <c r="G158" s="4">
        <v>0</v>
      </c>
      <c r="H158" s="6">
        <v>26.95</v>
      </c>
      <c r="I158" s="6">
        <v>13.26</v>
      </c>
      <c r="J158">
        <v>15</v>
      </c>
    </row>
    <row r="159" spans="1:10" x14ac:dyDescent="0.35">
      <c r="A159" s="1">
        <v>41286</v>
      </c>
      <c r="B159" t="str">
        <f t="shared" si="2"/>
        <v>Saturday</v>
      </c>
      <c r="C159" s="5" t="s">
        <v>7</v>
      </c>
      <c r="D159" s="5" t="s">
        <v>5</v>
      </c>
      <c r="E159" s="6">
        <v>0.95</v>
      </c>
      <c r="F159" s="6" t="s">
        <v>78</v>
      </c>
      <c r="G159" s="4">
        <v>0</v>
      </c>
      <c r="H159" s="6">
        <v>0.95</v>
      </c>
      <c r="I159" s="6">
        <v>0.34</v>
      </c>
      <c r="J159">
        <v>21</v>
      </c>
    </row>
    <row r="160" spans="1:10" x14ac:dyDescent="0.35">
      <c r="A160" s="1">
        <v>41286</v>
      </c>
      <c r="B160" t="str">
        <f t="shared" si="2"/>
        <v>Saturday</v>
      </c>
      <c r="C160" s="5" t="s">
        <v>7</v>
      </c>
      <c r="D160" s="5" t="s">
        <v>5</v>
      </c>
      <c r="E160" s="6">
        <v>26.95</v>
      </c>
      <c r="F160" s="6" t="s">
        <v>80</v>
      </c>
      <c r="G160" s="4">
        <v>0</v>
      </c>
      <c r="H160" s="6">
        <v>26.95</v>
      </c>
      <c r="I160" s="6">
        <v>13.26</v>
      </c>
      <c r="J160">
        <v>5</v>
      </c>
    </row>
    <row r="161" spans="1:10" x14ac:dyDescent="0.35">
      <c r="A161" s="1">
        <v>41286</v>
      </c>
      <c r="B161" t="str">
        <f t="shared" si="2"/>
        <v>Saturday</v>
      </c>
      <c r="C161" s="5" t="s">
        <v>8</v>
      </c>
      <c r="D161" s="5" t="s">
        <v>5</v>
      </c>
      <c r="E161" s="6">
        <v>0.95</v>
      </c>
      <c r="F161" s="6" t="s">
        <v>78</v>
      </c>
      <c r="G161" s="4">
        <v>0</v>
      </c>
      <c r="H161" s="6">
        <v>0.95</v>
      </c>
      <c r="I161" s="6">
        <v>0.47</v>
      </c>
      <c r="J161">
        <v>11</v>
      </c>
    </row>
    <row r="162" spans="1:10" x14ac:dyDescent="0.35">
      <c r="A162" s="1">
        <v>41286</v>
      </c>
      <c r="B162" t="str">
        <f t="shared" si="2"/>
        <v>Saturday</v>
      </c>
      <c r="C162" s="5" t="s">
        <v>8</v>
      </c>
      <c r="D162" s="5" t="s">
        <v>5</v>
      </c>
      <c r="E162" s="6">
        <v>47.95</v>
      </c>
      <c r="F162" s="6" t="s">
        <v>82</v>
      </c>
      <c r="G162" s="4">
        <v>0</v>
      </c>
      <c r="H162" s="6">
        <v>47.95</v>
      </c>
      <c r="I162" s="6">
        <v>20.7</v>
      </c>
      <c r="J162">
        <v>3</v>
      </c>
    </row>
    <row r="163" spans="1:10" x14ac:dyDescent="0.35">
      <c r="A163" s="1">
        <v>41286</v>
      </c>
      <c r="B163" t="str">
        <f t="shared" si="2"/>
        <v>Saturday</v>
      </c>
      <c r="C163" s="5" t="s">
        <v>7</v>
      </c>
      <c r="D163" s="5" t="s">
        <v>5</v>
      </c>
      <c r="E163" s="6">
        <v>44.95</v>
      </c>
      <c r="F163" s="6" t="s">
        <v>82</v>
      </c>
      <c r="G163" s="4">
        <v>0</v>
      </c>
      <c r="H163" s="6">
        <v>44.95</v>
      </c>
      <c r="I163" s="6">
        <v>27.95</v>
      </c>
      <c r="J163">
        <v>2</v>
      </c>
    </row>
    <row r="164" spans="1:10" x14ac:dyDescent="0.35">
      <c r="A164" s="1">
        <v>41286</v>
      </c>
      <c r="B164" t="str">
        <f t="shared" si="2"/>
        <v>Saturday</v>
      </c>
      <c r="C164" s="5" t="s">
        <v>7</v>
      </c>
      <c r="D164" s="5" t="s">
        <v>5</v>
      </c>
      <c r="E164" s="6">
        <v>16.95</v>
      </c>
      <c r="F164" s="6" t="s">
        <v>79</v>
      </c>
      <c r="G164" s="4">
        <v>0</v>
      </c>
      <c r="H164" s="6">
        <v>16.95</v>
      </c>
      <c r="I164" s="6">
        <v>6.53</v>
      </c>
      <c r="J164">
        <v>6</v>
      </c>
    </row>
    <row r="165" spans="1:10" x14ac:dyDescent="0.35">
      <c r="A165" s="1">
        <v>41286</v>
      </c>
      <c r="B165" t="str">
        <f t="shared" si="2"/>
        <v>Saturday</v>
      </c>
      <c r="C165" s="5" t="s">
        <v>8</v>
      </c>
      <c r="D165" s="5" t="s">
        <v>5</v>
      </c>
      <c r="E165" s="6">
        <v>0.95</v>
      </c>
      <c r="F165" s="6" t="s">
        <v>78</v>
      </c>
      <c r="G165" s="4">
        <v>0</v>
      </c>
      <c r="H165" s="6">
        <v>0.95</v>
      </c>
      <c r="I165" s="6">
        <v>0.5</v>
      </c>
      <c r="J165">
        <v>26</v>
      </c>
    </row>
    <row r="166" spans="1:10" x14ac:dyDescent="0.35">
      <c r="A166" s="1">
        <v>41286</v>
      </c>
      <c r="B166" t="str">
        <f t="shared" si="2"/>
        <v>Saturday</v>
      </c>
      <c r="C166" s="5" t="s">
        <v>8</v>
      </c>
      <c r="D166" s="5" t="s">
        <v>5</v>
      </c>
      <c r="E166" s="6">
        <v>26.95</v>
      </c>
      <c r="F166" s="6" t="s">
        <v>80</v>
      </c>
      <c r="G166" s="4">
        <v>0</v>
      </c>
      <c r="H166" s="6">
        <v>26.95</v>
      </c>
      <c r="I166" s="6">
        <v>13.26</v>
      </c>
      <c r="J166">
        <v>1</v>
      </c>
    </row>
    <row r="167" spans="1:10" x14ac:dyDescent="0.35">
      <c r="A167" s="1">
        <v>41286</v>
      </c>
      <c r="B167" t="str">
        <f t="shared" si="2"/>
        <v>Saturday</v>
      </c>
      <c r="C167" s="5" t="s">
        <v>7</v>
      </c>
      <c r="D167" s="5" t="s">
        <v>5</v>
      </c>
      <c r="E167" s="6">
        <v>24.95</v>
      </c>
      <c r="F167" s="6" t="s">
        <v>80</v>
      </c>
      <c r="G167" s="4">
        <v>0</v>
      </c>
      <c r="H167" s="6">
        <v>24.95</v>
      </c>
      <c r="I167" s="6">
        <v>12.14</v>
      </c>
      <c r="J167">
        <v>3</v>
      </c>
    </row>
    <row r="168" spans="1:10" x14ac:dyDescent="0.35">
      <c r="A168" s="1">
        <v>41286</v>
      </c>
      <c r="B168" t="str">
        <f t="shared" si="2"/>
        <v>Saturday</v>
      </c>
      <c r="C168" s="5" t="s">
        <v>7</v>
      </c>
      <c r="D168" s="5" t="s">
        <v>5</v>
      </c>
      <c r="E168" s="6">
        <v>65.95</v>
      </c>
      <c r="F168" s="6" t="s">
        <v>83</v>
      </c>
      <c r="G168" s="4">
        <v>0</v>
      </c>
      <c r="H168" s="6">
        <v>65.95</v>
      </c>
      <c r="I168" s="6">
        <v>37.97</v>
      </c>
      <c r="J168">
        <v>7</v>
      </c>
    </row>
    <row r="169" spans="1:10" x14ac:dyDescent="0.35">
      <c r="A169" s="1">
        <v>41286</v>
      </c>
      <c r="B169" t="str">
        <f t="shared" si="2"/>
        <v>Saturday</v>
      </c>
      <c r="C169" s="5" t="s">
        <v>7</v>
      </c>
      <c r="D169" s="5" t="s">
        <v>5</v>
      </c>
      <c r="E169" s="6">
        <v>16.95</v>
      </c>
      <c r="F169" s="6" t="s">
        <v>79</v>
      </c>
      <c r="G169" s="4">
        <v>0</v>
      </c>
      <c r="H169" s="6">
        <v>16.95</v>
      </c>
      <c r="I169" s="6">
        <v>6.76</v>
      </c>
      <c r="J169">
        <v>21</v>
      </c>
    </row>
    <row r="170" spans="1:10" x14ac:dyDescent="0.35">
      <c r="A170" s="1">
        <v>41287</v>
      </c>
      <c r="B170" t="str">
        <f t="shared" si="2"/>
        <v>Sunday</v>
      </c>
      <c r="C170" s="5" t="s">
        <v>11</v>
      </c>
      <c r="D170" s="5" t="s">
        <v>6</v>
      </c>
      <c r="E170" s="6">
        <v>65.95</v>
      </c>
      <c r="F170" s="6" t="s">
        <v>83</v>
      </c>
      <c r="G170" s="4">
        <v>0</v>
      </c>
      <c r="H170" s="6">
        <v>65.95</v>
      </c>
      <c r="I170" s="6">
        <v>37.97</v>
      </c>
      <c r="J170">
        <v>18</v>
      </c>
    </row>
    <row r="171" spans="1:10" x14ac:dyDescent="0.35">
      <c r="A171" s="1">
        <v>41287</v>
      </c>
      <c r="B171" t="str">
        <f t="shared" si="2"/>
        <v>Sunday</v>
      </c>
      <c r="C171" s="5" t="s">
        <v>10</v>
      </c>
      <c r="D171" s="5" t="s">
        <v>6</v>
      </c>
      <c r="E171" s="6">
        <v>59.95</v>
      </c>
      <c r="F171" s="6" t="s">
        <v>83</v>
      </c>
      <c r="G171" s="4">
        <v>0</v>
      </c>
      <c r="H171" s="6">
        <v>59.95</v>
      </c>
      <c r="I171" s="6">
        <v>28.73</v>
      </c>
      <c r="J171">
        <v>3</v>
      </c>
    </row>
    <row r="172" spans="1:10" x14ac:dyDescent="0.35">
      <c r="A172" s="1">
        <v>41287</v>
      </c>
      <c r="B172" t="str">
        <f t="shared" si="2"/>
        <v>Sunday</v>
      </c>
      <c r="C172" s="5" t="s">
        <v>11</v>
      </c>
      <c r="D172" s="5" t="s">
        <v>6</v>
      </c>
      <c r="E172" s="6">
        <v>28.95</v>
      </c>
      <c r="F172" s="6" t="s">
        <v>80</v>
      </c>
      <c r="G172" s="4">
        <v>0.2</v>
      </c>
      <c r="H172" s="6">
        <v>23.16</v>
      </c>
      <c r="I172" s="6">
        <v>17.53</v>
      </c>
      <c r="J172">
        <v>14</v>
      </c>
    </row>
    <row r="173" spans="1:10" x14ac:dyDescent="0.35">
      <c r="A173" s="1">
        <v>41287</v>
      </c>
      <c r="B173" t="str">
        <f t="shared" si="2"/>
        <v>Sunday</v>
      </c>
      <c r="C173" s="5" t="s">
        <v>10</v>
      </c>
      <c r="D173" s="5" t="s">
        <v>6</v>
      </c>
      <c r="E173" s="6">
        <v>59.95</v>
      </c>
      <c r="F173" s="6" t="s">
        <v>83</v>
      </c>
      <c r="G173" s="4">
        <v>0</v>
      </c>
      <c r="H173" s="6">
        <v>59.95</v>
      </c>
      <c r="I173" s="6">
        <v>28.73</v>
      </c>
      <c r="J173">
        <v>23</v>
      </c>
    </row>
    <row r="174" spans="1:10" x14ac:dyDescent="0.35">
      <c r="A174" s="1">
        <v>41287</v>
      </c>
      <c r="B174" t="str">
        <f t="shared" si="2"/>
        <v>Sunday</v>
      </c>
      <c r="C174" s="5" t="s">
        <v>10</v>
      </c>
      <c r="D174" s="5" t="s">
        <v>6</v>
      </c>
      <c r="E174" s="6">
        <v>31.95</v>
      </c>
      <c r="F174" s="6" t="s">
        <v>81</v>
      </c>
      <c r="G174" s="4">
        <v>0</v>
      </c>
      <c r="H174" s="6">
        <v>31.95</v>
      </c>
      <c r="I174" s="6">
        <v>17.38</v>
      </c>
      <c r="J174">
        <v>1</v>
      </c>
    </row>
    <row r="175" spans="1:10" x14ac:dyDescent="0.35">
      <c r="A175" s="1">
        <v>41287</v>
      </c>
      <c r="B175" t="str">
        <f t="shared" si="2"/>
        <v>Sunday</v>
      </c>
      <c r="C175" s="5" t="s">
        <v>10</v>
      </c>
      <c r="D175" s="5" t="s">
        <v>6</v>
      </c>
      <c r="E175" s="6">
        <v>31.95</v>
      </c>
      <c r="F175" s="6" t="s">
        <v>81</v>
      </c>
      <c r="G175" s="4">
        <v>0</v>
      </c>
      <c r="H175" s="6">
        <v>31.95</v>
      </c>
      <c r="I175" s="6">
        <v>17.38</v>
      </c>
      <c r="J175">
        <v>2</v>
      </c>
    </row>
    <row r="176" spans="1:10" x14ac:dyDescent="0.35">
      <c r="A176" s="1">
        <v>41287</v>
      </c>
      <c r="B176" t="str">
        <f t="shared" si="2"/>
        <v>Sunday</v>
      </c>
      <c r="C176" s="5" t="s">
        <v>11</v>
      </c>
      <c r="D176" s="5" t="s">
        <v>6</v>
      </c>
      <c r="E176" s="6">
        <v>16.95</v>
      </c>
      <c r="F176" s="6" t="s">
        <v>79</v>
      </c>
      <c r="G176" s="4">
        <v>0</v>
      </c>
      <c r="H176" s="6">
        <v>16.95</v>
      </c>
      <c r="I176" s="6">
        <v>6.76</v>
      </c>
      <c r="J176">
        <v>16</v>
      </c>
    </row>
    <row r="177" spans="1:10" x14ac:dyDescent="0.35">
      <c r="A177" s="1">
        <v>41287</v>
      </c>
      <c r="B177" t="str">
        <f t="shared" si="2"/>
        <v>Sunday</v>
      </c>
      <c r="C177" s="5" t="s">
        <v>11</v>
      </c>
      <c r="D177" s="5" t="s">
        <v>6</v>
      </c>
      <c r="E177" s="6">
        <v>55.95</v>
      </c>
      <c r="F177" s="6" t="s">
        <v>83</v>
      </c>
      <c r="G177" s="4">
        <v>0</v>
      </c>
      <c r="H177" s="6">
        <v>55.95</v>
      </c>
      <c r="I177" s="6">
        <v>16.059999999999999</v>
      </c>
      <c r="J177">
        <v>24</v>
      </c>
    </row>
    <row r="178" spans="1:10" x14ac:dyDescent="0.35">
      <c r="A178" s="1">
        <v>41287</v>
      </c>
      <c r="B178" t="str">
        <f t="shared" si="2"/>
        <v>Sunday</v>
      </c>
      <c r="C178" s="5" t="s">
        <v>11</v>
      </c>
      <c r="D178" s="5" t="s">
        <v>6</v>
      </c>
      <c r="E178" s="6">
        <v>49.95</v>
      </c>
      <c r="F178" s="6" t="s">
        <v>82</v>
      </c>
      <c r="G178" s="4">
        <v>0</v>
      </c>
      <c r="H178" s="6">
        <v>49.95</v>
      </c>
      <c r="I178" s="6">
        <v>24.77</v>
      </c>
      <c r="J178">
        <v>17</v>
      </c>
    </row>
    <row r="179" spans="1:10" x14ac:dyDescent="0.35">
      <c r="A179" s="1">
        <v>41287</v>
      </c>
      <c r="B179" t="str">
        <f t="shared" si="2"/>
        <v>Sunday</v>
      </c>
      <c r="C179" s="5" t="s">
        <v>10</v>
      </c>
      <c r="D179" s="5" t="s">
        <v>6</v>
      </c>
      <c r="E179" s="6">
        <v>20.95</v>
      </c>
      <c r="F179" s="6" t="s">
        <v>80</v>
      </c>
      <c r="G179" s="4">
        <v>0</v>
      </c>
      <c r="H179" s="6">
        <v>20.95</v>
      </c>
      <c r="I179" s="6">
        <v>10.039999999999999</v>
      </c>
      <c r="J179">
        <v>8</v>
      </c>
    </row>
    <row r="180" spans="1:10" x14ac:dyDescent="0.35">
      <c r="A180" s="1">
        <v>41287</v>
      </c>
      <c r="B180" t="str">
        <f t="shared" si="2"/>
        <v>Sunday</v>
      </c>
      <c r="C180" s="5" t="s">
        <v>11</v>
      </c>
      <c r="D180" s="5" t="s">
        <v>6</v>
      </c>
      <c r="E180" s="6">
        <v>44.95</v>
      </c>
      <c r="F180" s="6" t="s">
        <v>82</v>
      </c>
      <c r="G180" s="4">
        <v>0</v>
      </c>
      <c r="H180" s="6">
        <v>44.95</v>
      </c>
      <c r="I180" s="6">
        <v>27.95</v>
      </c>
      <c r="J180">
        <v>3</v>
      </c>
    </row>
    <row r="181" spans="1:10" x14ac:dyDescent="0.35">
      <c r="A181" s="1">
        <v>41287</v>
      </c>
      <c r="B181" t="str">
        <f t="shared" si="2"/>
        <v>Sunday</v>
      </c>
      <c r="C181" s="5" t="s">
        <v>11</v>
      </c>
      <c r="D181" s="5" t="s">
        <v>6</v>
      </c>
      <c r="E181" s="6">
        <v>10.95</v>
      </c>
      <c r="F181" s="6" t="s">
        <v>79</v>
      </c>
      <c r="G181" s="4">
        <v>0.1</v>
      </c>
      <c r="H181" s="6">
        <v>9.86</v>
      </c>
      <c r="I181" s="6">
        <v>4.8</v>
      </c>
      <c r="J181">
        <v>3</v>
      </c>
    </row>
    <row r="182" spans="1:10" x14ac:dyDescent="0.35">
      <c r="A182" s="1">
        <v>41287</v>
      </c>
      <c r="B182" t="str">
        <f t="shared" si="2"/>
        <v>Sunday</v>
      </c>
      <c r="C182" s="5" t="s">
        <v>11</v>
      </c>
      <c r="D182" s="5" t="s">
        <v>6</v>
      </c>
      <c r="E182" s="6">
        <v>26.95</v>
      </c>
      <c r="F182" s="6" t="s">
        <v>80</v>
      </c>
      <c r="G182" s="4">
        <v>0</v>
      </c>
      <c r="H182" s="6">
        <v>26.95</v>
      </c>
      <c r="I182" s="6">
        <v>12.53</v>
      </c>
      <c r="J182">
        <v>35</v>
      </c>
    </row>
    <row r="183" spans="1:10" x14ac:dyDescent="0.35">
      <c r="A183" s="1">
        <v>41287</v>
      </c>
      <c r="B183" t="str">
        <f t="shared" si="2"/>
        <v>Sunday</v>
      </c>
      <c r="C183" s="5" t="s">
        <v>10</v>
      </c>
      <c r="D183" s="5" t="s">
        <v>6</v>
      </c>
      <c r="E183" s="6">
        <v>0.95</v>
      </c>
      <c r="F183" s="6" t="s">
        <v>78</v>
      </c>
      <c r="G183" s="4">
        <v>0</v>
      </c>
      <c r="H183" s="6">
        <v>0.95</v>
      </c>
      <c r="I183" s="6">
        <v>0.42</v>
      </c>
      <c r="J183">
        <v>10</v>
      </c>
    </row>
    <row r="184" spans="1:10" x14ac:dyDescent="0.35">
      <c r="A184" s="1">
        <v>41287</v>
      </c>
      <c r="B184" t="str">
        <f t="shared" si="2"/>
        <v>Sunday</v>
      </c>
      <c r="C184" s="5" t="s">
        <v>10</v>
      </c>
      <c r="D184" s="5" t="s">
        <v>6</v>
      </c>
      <c r="E184" s="6">
        <v>54.95</v>
      </c>
      <c r="F184" s="6" t="s">
        <v>83</v>
      </c>
      <c r="G184" s="4">
        <v>0</v>
      </c>
      <c r="H184" s="6">
        <v>54.95</v>
      </c>
      <c r="I184" s="6">
        <v>26.65</v>
      </c>
      <c r="J184">
        <v>13</v>
      </c>
    </row>
    <row r="185" spans="1:10" x14ac:dyDescent="0.35">
      <c r="A185" s="1">
        <v>41287</v>
      </c>
      <c r="B185" t="str">
        <f t="shared" si="2"/>
        <v>Sunday</v>
      </c>
      <c r="C185" s="5" t="s">
        <v>10</v>
      </c>
      <c r="D185" s="5" t="s">
        <v>6</v>
      </c>
      <c r="E185" s="6">
        <v>73.95</v>
      </c>
      <c r="F185" s="6" t="s">
        <v>83</v>
      </c>
      <c r="G185" s="4">
        <v>0</v>
      </c>
      <c r="H185" s="6">
        <v>73.95</v>
      </c>
      <c r="I185" s="6">
        <v>38.86</v>
      </c>
      <c r="J185">
        <v>2</v>
      </c>
    </row>
    <row r="186" spans="1:10" x14ac:dyDescent="0.35">
      <c r="A186" s="1">
        <v>41287</v>
      </c>
      <c r="B186" t="str">
        <f t="shared" si="2"/>
        <v>Sunday</v>
      </c>
      <c r="C186" s="5" t="s">
        <v>10</v>
      </c>
      <c r="D186" s="5" t="s">
        <v>6</v>
      </c>
      <c r="E186" s="6">
        <v>0.95</v>
      </c>
      <c r="F186" s="6" t="s">
        <v>78</v>
      </c>
      <c r="G186" s="4">
        <v>0</v>
      </c>
      <c r="H186" s="6">
        <v>0.95</v>
      </c>
      <c r="I186" s="6">
        <v>0.47</v>
      </c>
      <c r="J186">
        <v>26</v>
      </c>
    </row>
    <row r="187" spans="1:10" x14ac:dyDescent="0.35">
      <c r="A187" s="1">
        <v>41287</v>
      </c>
      <c r="B187" t="str">
        <f t="shared" si="2"/>
        <v>Sunday</v>
      </c>
      <c r="C187" s="5" t="s">
        <v>10</v>
      </c>
      <c r="D187" s="5" t="s">
        <v>6</v>
      </c>
      <c r="E187" s="6">
        <v>35.950000000000003</v>
      </c>
      <c r="F187" s="6" t="s">
        <v>81</v>
      </c>
      <c r="G187" s="4">
        <v>0</v>
      </c>
      <c r="H187" s="6">
        <v>35.950000000000003</v>
      </c>
      <c r="I187" s="6">
        <v>20.25</v>
      </c>
      <c r="J187">
        <v>1</v>
      </c>
    </row>
    <row r="188" spans="1:10" x14ac:dyDescent="0.35">
      <c r="A188" s="1">
        <v>41287</v>
      </c>
      <c r="B188" t="str">
        <f t="shared" si="2"/>
        <v>Sunday</v>
      </c>
      <c r="C188" s="5" t="s">
        <v>11</v>
      </c>
      <c r="D188" s="5" t="s">
        <v>6</v>
      </c>
      <c r="E188" s="6">
        <v>28.95</v>
      </c>
      <c r="F188" s="6" t="s">
        <v>80</v>
      </c>
      <c r="G188" s="4">
        <v>0</v>
      </c>
      <c r="H188" s="6">
        <v>28.95</v>
      </c>
      <c r="I188" s="6">
        <v>8.86</v>
      </c>
      <c r="J188">
        <v>19</v>
      </c>
    </row>
    <row r="189" spans="1:10" x14ac:dyDescent="0.35">
      <c r="A189" s="1">
        <v>41287</v>
      </c>
      <c r="B189" t="str">
        <f t="shared" si="2"/>
        <v>Sunday</v>
      </c>
      <c r="C189" s="5" t="s">
        <v>11</v>
      </c>
      <c r="D189" s="5" t="s">
        <v>6</v>
      </c>
      <c r="E189" s="6">
        <v>0.95</v>
      </c>
      <c r="F189" s="6" t="s">
        <v>78</v>
      </c>
      <c r="G189" s="4">
        <v>0</v>
      </c>
      <c r="H189" s="6">
        <v>0.95</v>
      </c>
      <c r="I189" s="6">
        <v>0.34</v>
      </c>
      <c r="J189">
        <v>13</v>
      </c>
    </row>
    <row r="190" spans="1:10" x14ac:dyDescent="0.35">
      <c r="A190" s="1">
        <v>41287</v>
      </c>
      <c r="B190" t="str">
        <f t="shared" si="2"/>
        <v>Sunday</v>
      </c>
      <c r="C190" s="5" t="s">
        <v>11</v>
      </c>
      <c r="D190" s="5" t="s">
        <v>6</v>
      </c>
      <c r="E190" s="6">
        <v>63.95</v>
      </c>
      <c r="F190" s="6" t="s">
        <v>83</v>
      </c>
      <c r="G190" s="4">
        <v>0.1</v>
      </c>
      <c r="H190" s="6">
        <v>57.56</v>
      </c>
      <c r="I190" s="6">
        <v>27.1</v>
      </c>
      <c r="J190">
        <v>5</v>
      </c>
    </row>
    <row r="191" spans="1:10" x14ac:dyDescent="0.35">
      <c r="A191" s="1">
        <v>41287</v>
      </c>
      <c r="B191" t="str">
        <f t="shared" si="2"/>
        <v>Sunday</v>
      </c>
      <c r="C191" s="5" t="s">
        <v>10</v>
      </c>
      <c r="D191" s="5" t="s">
        <v>6</v>
      </c>
      <c r="E191" s="6">
        <v>2.95</v>
      </c>
      <c r="F191" s="6" t="s">
        <v>78</v>
      </c>
      <c r="G191" s="4">
        <v>0</v>
      </c>
      <c r="H191" s="6">
        <v>2.95</v>
      </c>
      <c r="I191" s="6">
        <v>1.68</v>
      </c>
      <c r="J191">
        <v>12</v>
      </c>
    </row>
    <row r="192" spans="1:10" x14ac:dyDescent="0.35">
      <c r="A192" s="1">
        <v>41287</v>
      </c>
      <c r="B192" t="str">
        <f t="shared" si="2"/>
        <v>Sunday</v>
      </c>
      <c r="C192" s="5" t="s">
        <v>11</v>
      </c>
      <c r="D192" s="5" t="s">
        <v>6</v>
      </c>
      <c r="E192" s="6">
        <v>24.95</v>
      </c>
      <c r="F192" s="6" t="s">
        <v>80</v>
      </c>
      <c r="G192" s="4">
        <v>0.1</v>
      </c>
      <c r="H192" s="6">
        <v>22.46</v>
      </c>
      <c r="I192" s="6">
        <v>11.48</v>
      </c>
      <c r="J192">
        <v>5</v>
      </c>
    </row>
    <row r="193" spans="1:10" x14ac:dyDescent="0.35">
      <c r="A193" s="1">
        <v>41287</v>
      </c>
      <c r="B193" t="str">
        <f t="shared" si="2"/>
        <v>Sunday</v>
      </c>
      <c r="C193" s="5" t="s">
        <v>11</v>
      </c>
      <c r="D193" s="5" t="s">
        <v>6</v>
      </c>
      <c r="E193" s="6">
        <v>0.95</v>
      </c>
      <c r="F193" s="6" t="s">
        <v>78</v>
      </c>
      <c r="G193" s="4">
        <v>0</v>
      </c>
      <c r="H193" s="6">
        <v>0.95</v>
      </c>
      <c r="I193" s="6">
        <v>0.42</v>
      </c>
      <c r="J193">
        <v>6</v>
      </c>
    </row>
    <row r="194" spans="1:10" x14ac:dyDescent="0.35">
      <c r="A194" s="1">
        <v>41287</v>
      </c>
      <c r="B194" t="str">
        <f t="shared" si="2"/>
        <v>Sunday</v>
      </c>
      <c r="C194" s="5" t="s">
        <v>11</v>
      </c>
      <c r="D194" s="5" t="s">
        <v>6</v>
      </c>
      <c r="E194" s="6">
        <v>73.95</v>
      </c>
      <c r="F194" s="6" t="s">
        <v>83</v>
      </c>
      <c r="G194" s="4">
        <v>0</v>
      </c>
      <c r="H194" s="6">
        <v>73.95</v>
      </c>
      <c r="I194" s="6">
        <v>38.86</v>
      </c>
      <c r="J194">
        <v>2</v>
      </c>
    </row>
    <row r="195" spans="1:10" x14ac:dyDescent="0.35">
      <c r="A195" s="1">
        <v>41287</v>
      </c>
      <c r="B195" t="str">
        <f t="shared" ref="B195:B258" si="3">TEXT(A195,"dddd")</f>
        <v>Sunday</v>
      </c>
      <c r="C195" s="5" t="s">
        <v>10</v>
      </c>
      <c r="D195" s="5" t="s">
        <v>6</v>
      </c>
      <c r="E195" s="6">
        <v>20.95</v>
      </c>
      <c r="F195" s="6" t="s">
        <v>80</v>
      </c>
      <c r="G195" s="4">
        <v>0.1</v>
      </c>
      <c r="H195" s="6">
        <v>18.86</v>
      </c>
      <c r="I195" s="6">
        <v>10.039999999999999</v>
      </c>
      <c r="J195">
        <v>19</v>
      </c>
    </row>
    <row r="196" spans="1:10" x14ac:dyDescent="0.35">
      <c r="A196" s="1">
        <v>41287</v>
      </c>
      <c r="B196" t="str">
        <f t="shared" si="3"/>
        <v>Sunday</v>
      </c>
      <c r="C196" s="5" t="s">
        <v>10</v>
      </c>
      <c r="D196" s="5" t="s">
        <v>6</v>
      </c>
      <c r="E196" s="6">
        <v>73.95</v>
      </c>
      <c r="F196" s="6" t="s">
        <v>83</v>
      </c>
      <c r="G196" s="4">
        <v>0</v>
      </c>
      <c r="H196" s="6">
        <v>73.95</v>
      </c>
      <c r="I196" s="6">
        <v>38.86</v>
      </c>
      <c r="J196">
        <v>2</v>
      </c>
    </row>
    <row r="197" spans="1:10" x14ac:dyDescent="0.35">
      <c r="A197" s="1">
        <v>41287</v>
      </c>
      <c r="B197" t="str">
        <f t="shared" si="3"/>
        <v>Sunday</v>
      </c>
      <c r="C197" s="5" t="s">
        <v>11</v>
      </c>
      <c r="D197" s="5" t="s">
        <v>6</v>
      </c>
      <c r="E197" s="6">
        <v>19.95</v>
      </c>
      <c r="F197" s="6" t="s">
        <v>79</v>
      </c>
      <c r="G197" s="4">
        <v>0.1</v>
      </c>
      <c r="H197" s="6">
        <v>17.96</v>
      </c>
      <c r="I197" s="6">
        <v>9.7799999999999994</v>
      </c>
      <c r="J197">
        <v>31</v>
      </c>
    </row>
    <row r="198" spans="1:10" x14ac:dyDescent="0.35">
      <c r="A198" s="1">
        <v>41287</v>
      </c>
      <c r="B198" t="str">
        <f t="shared" si="3"/>
        <v>Sunday</v>
      </c>
      <c r="C198" s="5" t="s">
        <v>10</v>
      </c>
      <c r="D198" s="5" t="s">
        <v>6</v>
      </c>
      <c r="E198" s="6">
        <v>49.95</v>
      </c>
      <c r="F198" s="6" t="s">
        <v>82</v>
      </c>
      <c r="G198" s="4">
        <v>0</v>
      </c>
      <c r="H198" s="6">
        <v>49.95</v>
      </c>
      <c r="I198" s="6">
        <v>24.77</v>
      </c>
      <c r="J198">
        <v>2</v>
      </c>
    </row>
    <row r="199" spans="1:10" x14ac:dyDescent="0.35">
      <c r="A199" s="1">
        <v>41287</v>
      </c>
      <c r="B199" t="str">
        <f t="shared" si="3"/>
        <v>Sunday</v>
      </c>
      <c r="C199" s="5" t="s">
        <v>10</v>
      </c>
      <c r="D199" s="5" t="s">
        <v>6</v>
      </c>
      <c r="E199" s="6">
        <v>11.95</v>
      </c>
      <c r="F199" s="6" t="s">
        <v>79</v>
      </c>
      <c r="G199" s="4">
        <v>0.1</v>
      </c>
      <c r="H199" s="6">
        <v>10.76</v>
      </c>
      <c r="I199" s="6">
        <v>3.32</v>
      </c>
      <c r="J199">
        <v>3</v>
      </c>
    </row>
    <row r="200" spans="1:10" x14ac:dyDescent="0.35">
      <c r="A200" s="1">
        <v>41288</v>
      </c>
      <c r="B200" t="str">
        <f t="shared" si="3"/>
        <v>Monday</v>
      </c>
      <c r="C200" s="5" t="s">
        <v>11</v>
      </c>
      <c r="D200" s="5" t="s">
        <v>6</v>
      </c>
      <c r="E200" s="6">
        <v>16.95</v>
      </c>
      <c r="F200" s="6" t="s">
        <v>79</v>
      </c>
      <c r="G200" s="4">
        <v>0</v>
      </c>
      <c r="H200" s="6">
        <v>16.95</v>
      </c>
      <c r="I200" s="6">
        <v>6.53</v>
      </c>
      <c r="J200">
        <v>15</v>
      </c>
    </row>
    <row r="201" spans="1:10" x14ac:dyDescent="0.35">
      <c r="A201" s="1">
        <v>41288</v>
      </c>
      <c r="B201" t="str">
        <f t="shared" si="3"/>
        <v>Monday</v>
      </c>
      <c r="C201" s="5" t="s">
        <v>11</v>
      </c>
      <c r="D201" s="5" t="s">
        <v>6</v>
      </c>
      <c r="E201" s="6">
        <v>20.95</v>
      </c>
      <c r="F201" s="6" t="s">
        <v>80</v>
      </c>
      <c r="G201" s="4">
        <v>0</v>
      </c>
      <c r="H201" s="6">
        <v>20.95</v>
      </c>
      <c r="I201" s="6">
        <v>10.039999999999999</v>
      </c>
      <c r="J201">
        <v>1</v>
      </c>
    </row>
    <row r="202" spans="1:10" x14ac:dyDescent="0.35">
      <c r="A202" s="1">
        <v>41288</v>
      </c>
      <c r="B202" t="str">
        <f t="shared" si="3"/>
        <v>Monday</v>
      </c>
      <c r="C202" s="5" t="s">
        <v>9</v>
      </c>
      <c r="D202" s="5" t="s">
        <v>6</v>
      </c>
      <c r="E202" s="6">
        <v>34.950000000000003</v>
      </c>
      <c r="F202" s="6" t="s">
        <v>81</v>
      </c>
      <c r="G202" s="4">
        <v>0</v>
      </c>
      <c r="H202" s="6">
        <v>34.950000000000003</v>
      </c>
      <c r="I202" s="6">
        <v>22.13</v>
      </c>
      <c r="J202">
        <v>16</v>
      </c>
    </row>
    <row r="203" spans="1:10" x14ac:dyDescent="0.35">
      <c r="A203" s="1">
        <v>41288</v>
      </c>
      <c r="B203" t="str">
        <f t="shared" si="3"/>
        <v>Monday</v>
      </c>
      <c r="C203" s="5" t="s">
        <v>11</v>
      </c>
      <c r="D203" s="5" t="s">
        <v>6</v>
      </c>
      <c r="E203" s="6">
        <v>20.95</v>
      </c>
      <c r="F203" s="6" t="s">
        <v>80</v>
      </c>
      <c r="G203" s="4">
        <v>0</v>
      </c>
      <c r="H203" s="6">
        <v>20.95</v>
      </c>
      <c r="I203" s="6">
        <v>10.039999999999999</v>
      </c>
      <c r="J203">
        <v>24</v>
      </c>
    </row>
    <row r="204" spans="1:10" x14ac:dyDescent="0.35">
      <c r="A204" s="1">
        <v>41288</v>
      </c>
      <c r="B204" t="str">
        <f t="shared" si="3"/>
        <v>Monday</v>
      </c>
      <c r="C204" s="5" t="s">
        <v>11</v>
      </c>
      <c r="D204" s="5" t="s">
        <v>6</v>
      </c>
      <c r="E204" s="6">
        <v>28.95</v>
      </c>
      <c r="F204" s="6" t="s">
        <v>80</v>
      </c>
      <c r="G204" s="4">
        <v>0</v>
      </c>
      <c r="H204" s="6">
        <v>28.95</v>
      </c>
      <c r="I204" s="6">
        <v>8.86</v>
      </c>
      <c r="J204">
        <v>1</v>
      </c>
    </row>
    <row r="205" spans="1:10" x14ac:dyDescent="0.35">
      <c r="A205" s="1">
        <v>41288</v>
      </c>
      <c r="B205" t="str">
        <f t="shared" si="3"/>
        <v>Monday</v>
      </c>
      <c r="C205" s="5" t="s">
        <v>11</v>
      </c>
      <c r="D205" s="5" t="s">
        <v>6</v>
      </c>
      <c r="E205" s="6">
        <v>40.950000000000003</v>
      </c>
      <c r="F205" s="6" t="s">
        <v>82</v>
      </c>
      <c r="G205" s="4">
        <v>0</v>
      </c>
      <c r="H205" s="6">
        <v>40.950000000000003</v>
      </c>
      <c r="I205" s="6">
        <v>15.51</v>
      </c>
      <c r="J205">
        <v>1</v>
      </c>
    </row>
    <row r="206" spans="1:10" x14ac:dyDescent="0.35">
      <c r="A206" s="1">
        <v>41288</v>
      </c>
      <c r="B206" t="str">
        <f t="shared" si="3"/>
        <v>Monday</v>
      </c>
      <c r="C206" s="5" t="s">
        <v>9</v>
      </c>
      <c r="D206" s="5" t="s">
        <v>6</v>
      </c>
      <c r="E206" s="6">
        <v>65.95</v>
      </c>
      <c r="F206" s="6" t="s">
        <v>83</v>
      </c>
      <c r="G206" s="4">
        <v>0</v>
      </c>
      <c r="H206" s="6">
        <v>65.95</v>
      </c>
      <c r="I206" s="6">
        <v>37.97</v>
      </c>
      <c r="J206">
        <v>19</v>
      </c>
    </row>
    <row r="207" spans="1:10" x14ac:dyDescent="0.35">
      <c r="A207" s="1">
        <v>41288</v>
      </c>
      <c r="B207" t="str">
        <f t="shared" si="3"/>
        <v>Monday</v>
      </c>
      <c r="C207" s="5" t="s">
        <v>10</v>
      </c>
      <c r="D207" s="5" t="s">
        <v>6</v>
      </c>
      <c r="E207" s="6">
        <v>26.95</v>
      </c>
      <c r="F207" s="6" t="s">
        <v>80</v>
      </c>
      <c r="G207" s="4">
        <v>0</v>
      </c>
      <c r="H207" s="6">
        <v>26.95</v>
      </c>
      <c r="I207" s="6">
        <v>13.26</v>
      </c>
      <c r="J207">
        <v>9</v>
      </c>
    </row>
    <row r="208" spans="1:10" x14ac:dyDescent="0.35">
      <c r="A208" s="1">
        <v>41288</v>
      </c>
      <c r="B208" t="str">
        <f t="shared" si="3"/>
        <v>Monday</v>
      </c>
      <c r="C208" s="5" t="s">
        <v>11</v>
      </c>
      <c r="D208" s="5" t="s">
        <v>6</v>
      </c>
      <c r="E208" s="6">
        <v>48.95</v>
      </c>
      <c r="F208" s="6" t="s">
        <v>82</v>
      </c>
      <c r="G208" s="4">
        <v>0.1</v>
      </c>
      <c r="H208" s="6">
        <v>44.06</v>
      </c>
      <c r="I208" s="6">
        <v>24.52</v>
      </c>
      <c r="J208">
        <v>5</v>
      </c>
    </row>
    <row r="209" spans="1:10" x14ac:dyDescent="0.35">
      <c r="A209" s="1">
        <v>41288</v>
      </c>
      <c r="B209" t="str">
        <f t="shared" si="3"/>
        <v>Monday</v>
      </c>
      <c r="C209" s="5" t="s">
        <v>11</v>
      </c>
      <c r="D209" s="5" t="s">
        <v>6</v>
      </c>
      <c r="E209" s="6">
        <v>55.95</v>
      </c>
      <c r="F209" s="6" t="s">
        <v>83</v>
      </c>
      <c r="G209" s="4">
        <v>0.1</v>
      </c>
      <c r="H209" s="6">
        <v>50.36</v>
      </c>
      <c r="I209" s="6">
        <v>16.059999999999999</v>
      </c>
      <c r="J209">
        <v>23</v>
      </c>
    </row>
    <row r="210" spans="1:10" x14ac:dyDescent="0.35">
      <c r="A210" s="1">
        <v>41288</v>
      </c>
      <c r="B210" t="str">
        <f t="shared" si="3"/>
        <v>Monday</v>
      </c>
      <c r="C210" s="5" t="s">
        <v>9</v>
      </c>
      <c r="D210" s="5" t="s">
        <v>6</v>
      </c>
      <c r="E210" s="6">
        <v>24.95</v>
      </c>
      <c r="F210" s="6" t="s">
        <v>80</v>
      </c>
      <c r="G210" s="4">
        <v>0</v>
      </c>
      <c r="H210" s="6">
        <v>24.95</v>
      </c>
      <c r="I210" s="6">
        <v>12.27</v>
      </c>
      <c r="J210">
        <v>4</v>
      </c>
    </row>
    <row r="211" spans="1:10" x14ac:dyDescent="0.35">
      <c r="A211" s="1">
        <v>41288</v>
      </c>
      <c r="B211" t="str">
        <f t="shared" si="3"/>
        <v>Monday</v>
      </c>
      <c r="C211" s="5" t="s">
        <v>11</v>
      </c>
      <c r="D211" s="5" t="s">
        <v>6</v>
      </c>
      <c r="E211" s="6">
        <v>49.95</v>
      </c>
      <c r="F211" s="6" t="s">
        <v>82</v>
      </c>
      <c r="G211" s="4">
        <v>0</v>
      </c>
      <c r="H211" s="6">
        <v>49.95</v>
      </c>
      <c r="I211" s="6">
        <v>23.93</v>
      </c>
      <c r="J211">
        <v>17</v>
      </c>
    </row>
    <row r="212" spans="1:10" x14ac:dyDescent="0.35">
      <c r="A212" s="1">
        <v>41288</v>
      </c>
      <c r="B212" t="str">
        <f t="shared" si="3"/>
        <v>Monday</v>
      </c>
      <c r="C212" s="5" t="s">
        <v>9</v>
      </c>
      <c r="D212" s="5" t="s">
        <v>6</v>
      </c>
      <c r="E212" s="6">
        <v>43.95</v>
      </c>
      <c r="F212" s="6" t="s">
        <v>82</v>
      </c>
      <c r="G212" s="4">
        <v>0.1</v>
      </c>
      <c r="H212" s="6">
        <v>39.56</v>
      </c>
      <c r="I212" s="6">
        <v>25.6</v>
      </c>
      <c r="J212">
        <v>4</v>
      </c>
    </row>
    <row r="213" spans="1:10" x14ac:dyDescent="0.35">
      <c r="A213" s="1">
        <v>41288</v>
      </c>
      <c r="B213" t="str">
        <f t="shared" si="3"/>
        <v>Monday</v>
      </c>
      <c r="C213" s="5" t="s">
        <v>11</v>
      </c>
      <c r="D213" s="5" t="s">
        <v>6</v>
      </c>
      <c r="E213" s="6">
        <v>11.95</v>
      </c>
      <c r="F213" s="6" t="s">
        <v>79</v>
      </c>
      <c r="G213" s="4">
        <v>0</v>
      </c>
      <c r="H213" s="6">
        <v>11.95</v>
      </c>
      <c r="I213" s="6">
        <v>3.32</v>
      </c>
      <c r="J213">
        <v>2</v>
      </c>
    </row>
    <row r="214" spans="1:10" x14ac:dyDescent="0.35">
      <c r="A214" s="1">
        <v>41288</v>
      </c>
      <c r="B214" t="str">
        <f t="shared" si="3"/>
        <v>Monday</v>
      </c>
      <c r="C214" s="5" t="s">
        <v>11</v>
      </c>
      <c r="D214" s="5" t="s">
        <v>6</v>
      </c>
      <c r="E214" s="6">
        <v>3.95</v>
      </c>
      <c r="F214" s="6" t="s">
        <v>78</v>
      </c>
      <c r="G214" s="4">
        <v>0</v>
      </c>
      <c r="H214" s="6">
        <v>3.95</v>
      </c>
      <c r="I214" s="6">
        <v>1.43</v>
      </c>
      <c r="J214">
        <v>8</v>
      </c>
    </row>
    <row r="215" spans="1:10" x14ac:dyDescent="0.35">
      <c r="A215" s="1">
        <v>41288</v>
      </c>
      <c r="B215" t="str">
        <f t="shared" si="3"/>
        <v>Monday</v>
      </c>
      <c r="C215" s="5" t="s">
        <v>11</v>
      </c>
      <c r="D215" s="5" t="s">
        <v>6</v>
      </c>
      <c r="E215" s="6">
        <v>20.95</v>
      </c>
      <c r="F215" s="6" t="s">
        <v>80</v>
      </c>
      <c r="G215" s="4">
        <v>0</v>
      </c>
      <c r="H215" s="6">
        <v>20.95</v>
      </c>
      <c r="I215" s="6">
        <v>10.039999999999999</v>
      </c>
      <c r="J215">
        <v>24</v>
      </c>
    </row>
    <row r="216" spans="1:10" x14ac:dyDescent="0.35">
      <c r="A216" s="1">
        <v>41288</v>
      </c>
      <c r="B216" t="str">
        <f t="shared" si="3"/>
        <v>Monday</v>
      </c>
      <c r="C216" s="5" t="s">
        <v>11</v>
      </c>
      <c r="D216" s="5" t="s">
        <v>6</v>
      </c>
      <c r="E216" s="6">
        <v>7.95</v>
      </c>
      <c r="F216" s="6" t="s">
        <v>78</v>
      </c>
      <c r="G216" s="4">
        <v>0</v>
      </c>
      <c r="H216" s="6">
        <v>7.95</v>
      </c>
      <c r="I216" s="6">
        <v>4.53</v>
      </c>
      <c r="J216">
        <v>12</v>
      </c>
    </row>
    <row r="217" spans="1:10" x14ac:dyDescent="0.35">
      <c r="A217" s="1">
        <v>41288</v>
      </c>
      <c r="B217" t="str">
        <f t="shared" si="3"/>
        <v>Monday</v>
      </c>
      <c r="C217" s="5" t="s">
        <v>10</v>
      </c>
      <c r="D217" s="5" t="s">
        <v>6</v>
      </c>
      <c r="E217" s="6">
        <v>4.95</v>
      </c>
      <c r="F217" s="6" t="s">
        <v>78</v>
      </c>
      <c r="G217" s="4">
        <v>0</v>
      </c>
      <c r="H217" s="6">
        <v>4.95</v>
      </c>
      <c r="I217" s="6">
        <v>1.82</v>
      </c>
      <c r="J217">
        <v>2</v>
      </c>
    </row>
    <row r="218" spans="1:10" x14ac:dyDescent="0.35">
      <c r="A218" s="1">
        <v>41288</v>
      </c>
      <c r="B218" t="str">
        <f t="shared" si="3"/>
        <v>Monday</v>
      </c>
      <c r="C218" s="5" t="s">
        <v>10</v>
      </c>
      <c r="D218" s="5" t="s">
        <v>6</v>
      </c>
      <c r="E218" s="6">
        <v>0.95</v>
      </c>
      <c r="F218" s="6" t="s">
        <v>78</v>
      </c>
      <c r="G218" s="4">
        <v>0</v>
      </c>
      <c r="H218" s="6">
        <v>0.95</v>
      </c>
      <c r="I218" s="6">
        <v>0.5</v>
      </c>
      <c r="J218">
        <v>30</v>
      </c>
    </row>
    <row r="219" spans="1:10" x14ac:dyDescent="0.35">
      <c r="A219" s="1">
        <v>41289</v>
      </c>
      <c r="B219" t="str">
        <f t="shared" si="3"/>
        <v>Tuesday</v>
      </c>
      <c r="C219" s="5" t="s">
        <v>9</v>
      </c>
      <c r="D219" s="5" t="s">
        <v>6</v>
      </c>
      <c r="E219" s="6">
        <v>2.95</v>
      </c>
      <c r="F219" s="6" t="s">
        <v>78</v>
      </c>
      <c r="G219" s="4">
        <v>0</v>
      </c>
      <c r="H219" s="6">
        <v>2.95</v>
      </c>
      <c r="I219" s="6">
        <v>1.68</v>
      </c>
      <c r="J219">
        <v>2</v>
      </c>
    </row>
    <row r="220" spans="1:10" x14ac:dyDescent="0.35">
      <c r="A220" s="1">
        <v>41289</v>
      </c>
      <c r="B220" t="str">
        <f t="shared" si="3"/>
        <v>Tuesday</v>
      </c>
      <c r="C220" s="5" t="s">
        <v>7</v>
      </c>
      <c r="D220" s="5" t="s">
        <v>6</v>
      </c>
      <c r="E220" s="6">
        <v>73.95</v>
      </c>
      <c r="F220" s="6" t="s">
        <v>83</v>
      </c>
      <c r="G220" s="4">
        <v>0</v>
      </c>
      <c r="H220" s="6">
        <v>73.95</v>
      </c>
      <c r="I220" s="6">
        <v>38.86</v>
      </c>
      <c r="J220">
        <v>1</v>
      </c>
    </row>
    <row r="221" spans="1:10" x14ac:dyDescent="0.35">
      <c r="A221" s="1">
        <v>41289</v>
      </c>
      <c r="B221" t="str">
        <f t="shared" si="3"/>
        <v>Tuesday</v>
      </c>
      <c r="C221" s="5" t="s">
        <v>9</v>
      </c>
      <c r="D221" s="5" t="s">
        <v>6</v>
      </c>
      <c r="E221" s="6">
        <v>55.95</v>
      </c>
      <c r="F221" s="6" t="s">
        <v>83</v>
      </c>
      <c r="G221" s="4">
        <v>0</v>
      </c>
      <c r="H221" s="6">
        <v>55.95</v>
      </c>
      <c r="I221" s="6">
        <v>32.47</v>
      </c>
      <c r="J221">
        <v>2</v>
      </c>
    </row>
    <row r="222" spans="1:10" x14ac:dyDescent="0.35">
      <c r="A222" s="1">
        <v>41289</v>
      </c>
      <c r="B222" t="str">
        <f t="shared" si="3"/>
        <v>Tuesday</v>
      </c>
      <c r="C222" s="5" t="s">
        <v>9</v>
      </c>
      <c r="D222" s="5" t="s">
        <v>6</v>
      </c>
      <c r="E222" s="6">
        <v>54.95</v>
      </c>
      <c r="F222" s="6" t="s">
        <v>83</v>
      </c>
      <c r="G222" s="4">
        <v>0</v>
      </c>
      <c r="H222" s="6">
        <v>54.95</v>
      </c>
      <c r="I222" s="6">
        <v>26.65</v>
      </c>
      <c r="J222">
        <v>27</v>
      </c>
    </row>
    <row r="223" spans="1:10" x14ac:dyDescent="0.35">
      <c r="A223" s="1">
        <v>41289</v>
      </c>
      <c r="B223" t="str">
        <f t="shared" si="3"/>
        <v>Tuesday</v>
      </c>
      <c r="C223" s="5" t="s">
        <v>9</v>
      </c>
      <c r="D223" s="5" t="s">
        <v>6</v>
      </c>
      <c r="E223" s="6">
        <v>54.95</v>
      </c>
      <c r="F223" s="6" t="s">
        <v>83</v>
      </c>
      <c r="G223" s="4">
        <v>0</v>
      </c>
      <c r="H223" s="6">
        <v>54.95</v>
      </c>
      <c r="I223" s="6">
        <v>26.65</v>
      </c>
      <c r="J223">
        <v>34</v>
      </c>
    </row>
    <row r="224" spans="1:10" x14ac:dyDescent="0.35">
      <c r="A224" s="1">
        <v>41289</v>
      </c>
      <c r="B224" t="str">
        <f t="shared" si="3"/>
        <v>Tuesday</v>
      </c>
      <c r="C224" s="5" t="s">
        <v>8</v>
      </c>
      <c r="D224" s="5" t="s">
        <v>6</v>
      </c>
      <c r="E224" s="6">
        <v>7.95</v>
      </c>
      <c r="F224" s="6" t="s">
        <v>78</v>
      </c>
      <c r="G224" s="4">
        <v>0</v>
      </c>
      <c r="H224" s="6">
        <v>7.95</v>
      </c>
      <c r="I224" s="6">
        <v>4.53</v>
      </c>
      <c r="J224">
        <v>20</v>
      </c>
    </row>
    <row r="225" spans="1:10" x14ac:dyDescent="0.35">
      <c r="A225" s="1">
        <v>41289</v>
      </c>
      <c r="B225" t="str">
        <f t="shared" si="3"/>
        <v>Tuesday</v>
      </c>
      <c r="C225" s="5" t="s">
        <v>8</v>
      </c>
      <c r="D225" s="5" t="s">
        <v>6</v>
      </c>
      <c r="E225" s="6">
        <v>35.950000000000003</v>
      </c>
      <c r="F225" s="6" t="s">
        <v>81</v>
      </c>
      <c r="G225" s="4">
        <v>0</v>
      </c>
      <c r="H225" s="6">
        <v>35.950000000000003</v>
      </c>
      <c r="I225" s="6">
        <v>20.25</v>
      </c>
      <c r="J225">
        <v>2</v>
      </c>
    </row>
    <row r="226" spans="1:10" x14ac:dyDescent="0.35">
      <c r="A226" s="1">
        <v>41289</v>
      </c>
      <c r="B226" t="str">
        <f t="shared" si="3"/>
        <v>Tuesday</v>
      </c>
      <c r="C226" s="5" t="s">
        <v>7</v>
      </c>
      <c r="D226" s="5" t="s">
        <v>6</v>
      </c>
      <c r="E226" s="6">
        <v>10.95</v>
      </c>
      <c r="F226" s="6" t="s">
        <v>79</v>
      </c>
      <c r="G226" s="4">
        <v>0.1</v>
      </c>
      <c r="H226" s="6">
        <v>9.86</v>
      </c>
      <c r="I226" s="6">
        <v>4.8</v>
      </c>
      <c r="J226">
        <v>11</v>
      </c>
    </row>
    <row r="227" spans="1:10" x14ac:dyDescent="0.35">
      <c r="A227" s="1">
        <v>41289</v>
      </c>
      <c r="B227" t="str">
        <f t="shared" si="3"/>
        <v>Tuesday</v>
      </c>
      <c r="C227" s="5" t="s">
        <v>9</v>
      </c>
      <c r="D227" s="5" t="s">
        <v>6</v>
      </c>
      <c r="E227" s="6">
        <v>2.95</v>
      </c>
      <c r="F227" s="6" t="s">
        <v>78</v>
      </c>
      <c r="G227" s="4">
        <v>0.1</v>
      </c>
      <c r="H227" s="6">
        <v>2.66</v>
      </c>
      <c r="I227" s="6">
        <v>1.68</v>
      </c>
      <c r="J227">
        <v>4</v>
      </c>
    </row>
    <row r="228" spans="1:10" x14ac:dyDescent="0.35">
      <c r="A228" s="1">
        <v>41289</v>
      </c>
      <c r="B228" t="str">
        <f t="shared" si="3"/>
        <v>Tuesday</v>
      </c>
      <c r="C228" s="5" t="s">
        <v>8</v>
      </c>
      <c r="D228" s="5" t="s">
        <v>6</v>
      </c>
      <c r="E228" s="6">
        <v>27.95</v>
      </c>
      <c r="F228" s="6" t="s">
        <v>80</v>
      </c>
      <c r="G228" s="4">
        <v>0</v>
      </c>
      <c r="H228" s="6">
        <v>27.95</v>
      </c>
      <c r="I228" s="6">
        <v>15.85</v>
      </c>
      <c r="J228">
        <v>2</v>
      </c>
    </row>
    <row r="229" spans="1:10" x14ac:dyDescent="0.35">
      <c r="A229" s="1">
        <v>41289</v>
      </c>
      <c r="B229" t="str">
        <f t="shared" si="3"/>
        <v>Tuesday</v>
      </c>
      <c r="C229" s="5" t="s">
        <v>7</v>
      </c>
      <c r="D229" s="5" t="s">
        <v>6</v>
      </c>
      <c r="E229" s="6">
        <v>2.95</v>
      </c>
      <c r="F229" s="6" t="s">
        <v>78</v>
      </c>
      <c r="G229" s="4">
        <v>0.1</v>
      </c>
      <c r="H229" s="6">
        <v>2.66</v>
      </c>
      <c r="I229" s="6">
        <v>1.68</v>
      </c>
      <c r="J229">
        <v>8</v>
      </c>
    </row>
    <row r="230" spans="1:10" x14ac:dyDescent="0.35">
      <c r="A230" s="1">
        <v>41289</v>
      </c>
      <c r="B230" t="str">
        <f t="shared" si="3"/>
        <v>Tuesday</v>
      </c>
      <c r="C230" s="5" t="s">
        <v>9</v>
      </c>
      <c r="D230" s="5" t="s">
        <v>6</v>
      </c>
      <c r="E230" s="6">
        <v>26.95</v>
      </c>
      <c r="F230" s="6" t="s">
        <v>80</v>
      </c>
      <c r="G230" s="4">
        <v>0</v>
      </c>
      <c r="H230" s="6">
        <v>26.95</v>
      </c>
      <c r="I230" s="6">
        <v>12.42</v>
      </c>
      <c r="J230">
        <v>15</v>
      </c>
    </row>
    <row r="231" spans="1:10" x14ac:dyDescent="0.35">
      <c r="A231" s="1">
        <v>41289</v>
      </c>
      <c r="B231" t="str">
        <f t="shared" si="3"/>
        <v>Tuesday</v>
      </c>
      <c r="C231" s="5" t="s">
        <v>9</v>
      </c>
      <c r="D231" s="5" t="s">
        <v>6</v>
      </c>
      <c r="E231" s="6">
        <v>59.95</v>
      </c>
      <c r="F231" s="6" t="s">
        <v>83</v>
      </c>
      <c r="G231" s="4">
        <v>0</v>
      </c>
      <c r="H231" s="6">
        <v>59.95</v>
      </c>
      <c r="I231" s="6">
        <v>28.73</v>
      </c>
      <c r="J231">
        <v>3</v>
      </c>
    </row>
    <row r="232" spans="1:10" x14ac:dyDescent="0.35">
      <c r="A232" s="1">
        <v>41289</v>
      </c>
      <c r="B232" t="str">
        <f t="shared" si="3"/>
        <v>Tuesday</v>
      </c>
      <c r="C232" s="5" t="s">
        <v>7</v>
      </c>
      <c r="D232" s="5" t="s">
        <v>6</v>
      </c>
      <c r="E232" s="6">
        <v>0.95</v>
      </c>
      <c r="F232" s="6" t="s">
        <v>78</v>
      </c>
      <c r="G232" s="4">
        <v>0.2</v>
      </c>
      <c r="H232" s="6">
        <v>0.76</v>
      </c>
      <c r="I232" s="6">
        <v>0.35</v>
      </c>
      <c r="J232">
        <v>1</v>
      </c>
    </row>
    <row r="233" spans="1:10" x14ac:dyDescent="0.35">
      <c r="A233" s="1">
        <v>41289</v>
      </c>
      <c r="B233" t="str">
        <f t="shared" si="3"/>
        <v>Tuesday</v>
      </c>
      <c r="C233" s="5" t="s">
        <v>8</v>
      </c>
      <c r="D233" s="5" t="s">
        <v>6</v>
      </c>
      <c r="E233" s="6">
        <v>63.95</v>
      </c>
      <c r="F233" s="6" t="s">
        <v>83</v>
      </c>
      <c r="G233" s="4">
        <v>0</v>
      </c>
      <c r="H233" s="6">
        <v>63.95</v>
      </c>
      <c r="I233" s="6">
        <v>27.1</v>
      </c>
      <c r="J233">
        <v>1</v>
      </c>
    </row>
    <row r="234" spans="1:10" x14ac:dyDescent="0.35">
      <c r="A234" s="1">
        <v>41289</v>
      </c>
      <c r="B234" t="str">
        <f t="shared" si="3"/>
        <v>Tuesday</v>
      </c>
      <c r="C234" s="5" t="s">
        <v>9</v>
      </c>
      <c r="D234" s="5" t="s">
        <v>6</v>
      </c>
      <c r="E234" s="6">
        <v>3.95</v>
      </c>
      <c r="F234" s="6" t="s">
        <v>78</v>
      </c>
      <c r="G234" s="4">
        <v>0</v>
      </c>
      <c r="H234" s="6">
        <v>3.95</v>
      </c>
      <c r="I234" s="6">
        <v>1.43</v>
      </c>
      <c r="J234">
        <v>15</v>
      </c>
    </row>
    <row r="235" spans="1:10" x14ac:dyDescent="0.35">
      <c r="A235" s="1">
        <v>41289</v>
      </c>
      <c r="B235" t="str">
        <f t="shared" si="3"/>
        <v>Tuesday</v>
      </c>
      <c r="C235" s="5" t="s">
        <v>9</v>
      </c>
      <c r="D235" s="5" t="s">
        <v>6</v>
      </c>
      <c r="E235" s="6">
        <v>7.95</v>
      </c>
      <c r="F235" s="6" t="s">
        <v>78</v>
      </c>
      <c r="G235" s="4">
        <v>0</v>
      </c>
      <c r="H235" s="6">
        <v>7.95</v>
      </c>
      <c r="I235" s="6">
        <v>4.53</v>
      </c>
      <c r="J235">
        <v>9</v>
      </c>
    </row>
    <row r="236" spans="1:10" x14ac:dyDescent="0.35">
      <c r="A236" s="1">
        <v>41289</v>
      </c>
      <c r="B236" t="str">
        <f t="shared" si="3"/>
        <v>Tuesday</v>
      </c>
      <c r="C236" s="5" t="s">
        <v>7</v>
      </c>
      <c r="D236" s="5" t="s">
        <v>6</v>
      </c>
      <c r="E236" s="6">
        <v>0.95</v>
      </c>
      <c r="F236" s="6" t="s">
        <v>78</v>
      </c>
      <c r="G236" s="4">
        <v>0</v>
      </c>
      <c r="H236" s="6">
        <v>0.95</v>
      </c>
      <c r="I236" s="6">
        <v>0.42</v>
      </c>
      <c r="J236">
        <v>3</v>
      </c>
    </row>
    <row r="237" spans="1:10" x14ac:dyDescent="0.35">
      <c r="A237" s="1">
        <v>41289</v>
      </c>
      <c r="B237" t="str">
        <f t="shared" si="3"/>
        <v>Tuesday</v>
      </c>
      <c r="C237" s="5" t="s">
        <v>8</v>
      </c>
      <c r="D237" s="5" t="s">
        <v>6</v>
      </c>
      <c r="E237" s="6">
        <v>16.95</v>
      </c>
      <c r="F237" s="6" t="s">
        <v>79</v>
      </c>
      <c r="G237" s="4">
        <v>0</v>
      </c>
      <c r="H237" s="6">
        <v>16.95</v>
      </c>
      <c r="I237" s="6">
        <v>6.53</v>
      </c>
      <c r="J237">
        <v>26</v>
      </c>
    </row>
    <row r="238" spans="1:10" x14ac:dyDescent="0.35">
      <c r="A238" s="1">
        <v>41289</v>
      </c>
      <c r="B238" t="str">
        <f t="shared" si="3"/>
        <v>Tuesday</v>
      </c>
      <c r="C238" s="5" t="s">
        <v>8</v>
      </c>
      <c r="D238" s="5" t="s">
        <v>6</v>
      </c>
      <c r="E238" s="6">
        <v>16.95</v>
      </c>
      <c r="F238" s="6" t="s">
        <v>79</v>
      </c>
      <c r="G238" s="4">
        <v>0</v>
      </c>
      <c r="H238" s="6">
        <v>16.95</v>
      </c>
      <c r="I238" s="6">
        <v>6.53</v>
      </c>
      <c r="J238">
        <v>24</v>
      </c>
    </row>
    <row r="239" spans="1:10" x14ac:dyDescent="0.35">
      <c r="A239" s="1">
        <v>41289</v>
      </c>
      <c r="B239" t="str">
        <f t="shared" si="3"/>
        <v>Tuesday</v>
      </c>
      <c r="C239" s="5" t="s">
        <v>9</v>
      </c>
      <c r="D239" s="5" t="s">
        <v>6</v>
      </c>
      <c r="E239" s="6">
        <v>0.95</v>
      </c>
      <c r="F239" s="6" t="s">
        <v>78</v>
      </c>
      <c r="G239" s="4">
        <v>0</v>
      </c>
      <c r="H239" s="6">
        <v>0.95</v>
      </c>
      <c r="I239" s="6">
        <v>0.47</v>
      </c>
      <c r="J239">
        <v>26</v>
      </c>
    </row>
    <row r="240" spans="1:10" x14ac:dyDescent="0.35">
      <c r="A240" s="1">
        <v>41289</v>
      </c>
      <c r="B240" t="str">
        <f t="shared" si="3"/>
        <v>Tuesday</v>
      </c>
      <c r="C240" s="5" t="s">
        <v>9</v>
      </c>
      <c r="D240" s="5" t="s">
        <v>6</v>
      </c>
      <c r="E240" s="6">
        <v>24.95</v>
      </c>
      <c r="F240" s="6" t="s">
        <v>80</v>
      </c>
      <c r="G240" s="4">
        <v>0</v>
      </c>
      <c r="H240" s="6">
        <v>24.95</v>
      </c>
      <c r="I240" s="6">
        <v>12.14</v>
      </c>
      <c r="J240">
        <v>2</v>
      </c>
    </row>
    <row r="241" spans="1:10" x14ac:dyDescent="0.35">
      <c r="A241" s="1">
        <v>41289</v>
      </c>
      <c r="B241" t="str">
        <f t="shared" si="3"/>
        <v>Tuesday</v>
      </c>
      <c r="C241" s="5" t="s">
        <v>9</v>
      </c>
      <c r="D241" s="5" t="s">
        <v>6</v>
      </c>
      <c r="E241" s="6">
        <v>0.95</v>
      </c>
      <c r="F241" s="6" t="s">
        <v>78</v>
      </c>
      <c r="G241" s="4">
        <v>0</v>
      </c>
      <c r="H241" s="6">
        <v>0.95</v>
      </c>
      <c r="I241" s="6">
        <v>0.56999999999999995</v>
      </c>
      <c r="J241">
        <v>8</v>
      </c>
    </row>
    <row r="242" spans="1:10" x14ac:dyDescent="0.35">
      <c r="A242" s="1">
        <v>41289</v>
      </c>
      <c r="B242" t="str">
        <f t="shared" si="3"/>
        <v>Tuesday</v>
      </c>
      <c r="C242" s="5" t="s">
        <v>9</v>
      </c>
      <c r="D242" s="5" t="s">
        <v>6</v>
      </c>
      <c r="E242" s="6">
        <v>55.95</v>
      </c>
      <c r="F242" s="6" t="s">
        <v>83</v>
      </c>
      <c r="G242" s="4">
        <v>0</v>
      </c>
      <c r="H242" s="6">
        <v>55.95</v>
      </c>
      <c r="I242" s="6">
        <v>16.059999999999999</v>
      </c>
      <c r="J242">
        <v>14</v>
      </c>
    </row>
    <row r="243" spans="1:10" x14ac:dyDescent="0.35">
      <c r="A243" s="1">
        <v>41289</v>
      </c>
      <c r="B243" t="str">
        <f t="shared" si="3"/>
        <v>Tuesday</v>
      </c>
      <c r="C243" s="5" t="s">
        <v>9</v>
      </c>
      <c r="D243" s="5" t="s">
        <v>6</v>
      </c>
      <c r="E243" s="6">
        <v>48.95</v>
      </c>
      <c r="F243" s="6" t="s">
        <v>82</v>
      </c>
      <c r="G243" s="4">
        <v>0</v>
      </c>
      <c r="H243" s="6">
        <v>48.95</v>
      </c>
      <c r="I243" s="6">
        <v>24.52</v>
      </c>
      <c r="J243">
        <v>29</v>
      </c>
    </row>
    <row r="244" spans="1:10" x14ac:dyDescent="0.35">
      <c r="A244" s="1">
        <v>41289</v>
      </c>
      <c r="B244" t="str">
        <f t="shared" si="3"/>
        <v>Tuesday</v>
      </c>
      <c r="C244" s="5" t="s">
        <v>7</v>
      </c>
      <c r="D244" s="5" t="s">
        <v>6</v>
      </c>
      <c r="E244" s="6">
        <v>44.95</v>
      </c>
      <c r="F244" s="6" t="s">
        <v>82</v>
      </c>
      <c r="G244" s="4">
        <v>0</v>
      </c>
      <c r="H244" s="6">
        <v>44.95</v>
      </c>
      <c r="I244" s="6">
        <v>27.95</v>
      </c>
      <c r="J244">
        <v>10</v>
      </c>
    </row>
    <row r="245" spans="1:10" x14ac:dyDescent="0.35">
      <c r="A245" s="1">
        <v>41289</v>
      </c>
      <c r="B245" t="str">
        <f t="shared" si="3"/>
        <v>Tuesday</v>
      </c>
      <c r="C245" s="5" t="s">
        <v>8</v>
      </c>
      <c r="D245" s="5" t="s">
        <v>6</v>
      </c>
      <c r="E245" s="6">
        <v>38.950000000000003</v>
      </c>
      <c r="F245" s="6" t="s">
        <v>81</v>
      </c>
      <c r="G245" s="4">
        <v>0</v>
      </c>
      <c r="H245" s="6">
        <v>38.950000000000003</v>
      </c>
      <c r="I245" s="6">
        <v>22.33</v>
      </c>
      <c r="J245">
        <v>2</v>
      </c>
    </row>
    <row r="246" spans="1:10" x14ac:dyDescent="0.35">
      <c r="A246" s="1">
        <v>41289</v>
      </c>
      <c r="B246" t="str">
        <f t="shared" si="3"/>
        <v>Tuesday</v>
      </c>
      <c r="C246" s="5" t="s">
        <v>7</v>
      </c>
      <c r="D246" s="5" t="s">
        <v>6</v>
      </c>
      <c r="E246" s="6">
        <v>20.95</v>
      </c>
      <c r="F246" s="6" t="s">
        <v>80</v>
      </c>
      <c r="G246" s="4">
        <v>0</v>
      </c>
      <c r="H246" s="6">
        <v>20.95</v>
      </c>
      <c r="I246" s="6">
        <v>10.039999999999999</v>
      </c>
      <c r="J246">
        <v>1</v>
      </c>
    </row>
    <row r="247" spans="1:10" x14ac:dyDescent="0.35">
      <c r="A247" s="1">
        <v>41289</v>
      </c>
      <c r="B247" t="str">
        <f t="shared" si="3"/>
        <v>Tuesday</v>
      </c>
      <c r="C247" s="5" t="s">
        <v>7</v>
      </c>
      <c r="D247" s="5" t="s">
        <v>6</v>
      </c>
      <c r="E247" s="6">
        <v>0.95</v>
      </c>
      <c r="F247" s="6" t="s">
        <v>78</v>
      </c>
      <c r="G247" s="4">
        <v>0</v>
      </c>
      <c r="H247" s="6">
        <v>0.95</v>
      </c>
      <c r="I247" s="6">
        <v>0.35</v>
      </c>
      <c r="J247">
        <v>10</v>
      </c>
    </row>
    <row r="248" spans="1:10" x14ac:dyDescent="0.35">
      <c r="A248" s="1">
        <v>41289</v>
      </c>
      <c r="B248" t="str">
        <f t="shared" si="3"/>
        <v>Tuesday</v>
      </c>
      <c r="C248" s="5" t="s">
        <v>8</v>
      </c>
      <c r="D248" s="5" t="s">
        <v>6</v>
      </c>
      <c r="E248" s="6">
        <v>0.95</v>
      </c>
      <c r="F248" s="6" t="s">
        <v>78</v>
      </c>
      <c r="G248" s="4">
        <v>0</v>
      </c>
      <c r="H248" s="6">
        <v>0.95</v>
      </c>
      <c r="I248" s="6">
        <v>0.34</v>
      </c>
      <c r="J248">
        <v>8</v>
      </c>
    </row>
    <row r="249" spans="1:10" x14ac:dyDescent="0.35">
      <c r="A249" s="1">
        <v>41289</v>
      </c>
      <c r="B249" t="str">
        <f t="shared" si="3"/>
        <v>Tuesday</v>
      </c>
      <c r="C249" s="5" t="s">
        <v>9</v>
      </c>
      <c r="D249" s="5" t="s">
        <v>6</v>
      </c>
      <c r="E249" s="6">
        <v>26.95</v>
      </c>
      <c r="F249" s="6" t="s">
        <v>80</v>
      </c>
      <c r="G249" s="4">
        <v>0</v>
      </c>
      <c r="H249" s="6">
        <v>26.95</v>
      </c>
      <c r="I249" s="6">
        <v>13.26</v>
      </c>
      <c r="J249">
        <v>7</v>
      </c>
    </row>
    <row r="250" spans="1:10" x14ac:dyDescent="0.35">
      <c r="A250" s="1">
        <v>41289</v>
      </c>
      <c r="B250" t="str">
        <f t="shared" si="3"/>
        <v>Tuesday</v>
      </c>
      <c r="C250" s="5" t="s">
        <v>9</v>
      </c>
      <c r="D250" s="5" t="s">
        <v>6</v>
      </c>
      <c r="E250" s="6">
        <v>26.95</v>
      </c>
      <c r="F250" s="6" t="s">
        <v>80</v>
      </c>
      <c r="G250" s="4">
        <v>0.1</v>
      </c>
      <c r="H250" s="6">
        <v>24.26</v>
      </c>
      <c r="I250" s="6">
        <v>12.42</v>
      </c>
      <c r="J250">
        <v>19</v>
      </c>
    </row>
    <row r="251" spans="1:10" x14ac:dyDescent="0.35">
      <c r="A251" s="1">
        <v>41289</v>
      </c>
      <c r="B251" t="str">
        <f t="shared" si="3"/>
        <v>Tuesday</v>
      </c>
      <c r="C251" s="5" t="s">
        <v>9</v>
      </c>
      <c r="D251" s="5" t="s">
        <v>6</v>
      </c>
      <c r="E251" s="6">
        <v>10.95</v>
      </c>
      <c r="F251" s="6" t="s">
        <v>79</v>
      </c>
      <c r="G251" s="4">
        <v>0.2</v>
      </c>
      <c r="H251" s="6">
        <v>8.76</v>
      </c>
      <c r="I251" s="6">
        <v>4.8</v>
      </c>
      <c r="J251">
        <v>24</v>
      </c>
    </row>
    <row r="252" spans="1:10" x14ac:dyDescent="0.35">
      <c r="A252" s="1">
        <v>41290</v>
      </c>
      <c r="B252" t="str">
        <f t="shared" si="3"/>
        <v>Wednesday</v>
      </c>
      <c r="C252" s="5" t="s">
        <v>10</v>
      </c>
      <c r="D252" s="5" t="s">
        <v>5</v>
      </c>
      <c r="E252" s="6">
        <v>2.95</v>
      </c>
      <c r="F252" s="6" t="s">
        <v>78</v>
      </c>
      <c r="G252" s="4">
        <v>0.1</v>
      </c>
      <c r="H252" s="6">
        <v>2.66</v>
      </c>
      <c r="I252" s="6">
        <v>1.68</v>
      </c>
      <c r="J252">
        <v>7</v>
      </c>
    </row>
    <row r="253" spans="1:10" x14ac:dyDescent="0.35">
      <c r="A253" s="1">
        <v>41290</v>
      </c>
      <c r="B253" t="str">
        <f t="shared" si="3"/>
        <v>Wednesday</v>
      </c>
      <c r="C253" s="5" t="s">
        <v>10</v>
      </c>
      <c r="D253" s="5" t="s">
        <v>5</v>
      </c>
      <c r="E253" s="6">
        <v>24.95</v>
      </c>
      <c r="F253" s="6" t="s">
        <v>80</v>
      </c>
      <c r="G253" s="4">
        <v>0</v>
      </c>
      <c r="H253" s="6">
        <v>24.95</v>
      </c>
      <c r="I253" s="6">
        <v>9.3800000000000008</v>
      </c>
      <c r="J253">
        <v>10</v>
      </c>
    </row>
    <row r="254" spans="1:10" x14ac:dyDescent="0.35">
      <c r="A254" s="1">
        <v>41290</v>
      </c>
      <c r="B254" t="str">
        <f t="shared" si="3"/>
        <v>Wednesday</v>
      </c>
      <c r="C254" s="5" t="s">
        <v>11</v>
      </c>
      <c r="D254" s="5" t="s">
        <v>5</v>
      </c>
      <c r="E254" s="6">
        <v>34.950000000000003</v>
      </c>
      <c r="F254" s="6" t="s">
        <v>81</v>
      </c>
      <c r="G254" s="4">
        <v>0</v>
      </c>
      <c r="H254" s="6">
        <v>34.950000000000003</v>
      </c>
      <c r="I254" s="6">
        <v>22.13</v>
      </c>
      <c r="J254">
        <v>3</v>
      </c>
    </row>
    <row r="255" spans="1:10" x14ac:dyDescent="0.35">
      <c r="A255" s="1">
        <v>41290</v>
      </c>
      <c r="B255" t="str">
        <f t="shared" si="3"/>
        <v>Wednesday</v>
      </c>
      <c r="C255" s="5" t="s">
        <v>11</v>
      </c>
      <c r="D255" s="5" t="s">
        <v>5</v>
      </c>
      <c r="E255" s="6">
        <v>16.95</v>
      </c>
      <c r="F255" s="6" t="s">
        <v>79</v>
      </c>
      <c r="G255" s="4">
        <v>0</v>
      </c>
      <c r="H255" s="6">
        <v>16.95</v>
      </c>
      <c r="I255" s="6">
        <v>6.76</v>
      </c>
      <c r="J255">
        <v>12</v>
      </c>
    </row>
    <row r="256" spans="1:10" x14ac:dyDescent="0.35">
      <c r="A256" s="1">
        <v>41290</v>
      </c>
      <c r="B256" t="str">
        <f t="shared" si="3"/>
        <v>Wednesday</v>
      </c>
      <c r="C256" s="5" t="s">
        <v>11</v>
      </c>
      <c r="D256" s="5" t="s">
        <v>5</v>
      </c>
      <c r="E256" s="6">
        <v>24.95</v>
      </c>
      <c r="F256" s="6" t="s">
        <v>80</v>
      </c>
      <c r="G256" s="4">
        <v>0.1</v>
      </c>
      <c r="H256" s="6">
        <v>22.46</v>
      </c>
      <c r="I256" s="6">
        <v>11.48</v>
      </c>
      <c r="J256">
        <v>2</v>
      </c>
    </row>
    <row r="257" spans="1:10" x14ac:dyDescent="0.35">
      <c r="A257" s="1">
        <v>41290</v>
      </c>
      <c r="B257" t="str">
        <f t="shared" si="3"/>
        <v>Wednesday</v>
      </c>
      <c r="C257" s="5" t="s">
        <v>11</v>
      </c>
      <c r="D257" s="5" t="s">
        <v>5</v>
      </c>
      <c r="E257" s="6">
        <v>24.95</v>
      </c>
      <c r="F257" s="6" t="s">
        <v>80</v>
      </c>
      <c r="G257" s="4">
        <v>0</v>
      </c>
      <c r="H257" s="6">
        <v>24.95</v>
      </c>
      <c r="I257" s="6">
        <v>9.3800000000000008</v>
      </c>
      <c r="J257">
        <v>7</v>
      </c>
    </row>
    <row r="258" spans="1:10" x14ac:dyDescent="0.35">
      <c r="A258" s="1">
        <v>41290</v>
      </c>
      <c r="B258" t="str">
        <f t="shared" si="3"/>
        <v>Wednesday</v>
      </c>
      <c r="C258" s="5" t="s">
        <v>11</v>
      </c>
      <c r="D258" s="5" t="s">
        <v>5</v>
      </c>
      <c r="E258" s="6">
        <v>19.95</v>
      </c>
      <c r="F258" s="6" t="s">
        <v>79</v>
      </c>
      <c r="G258" s="4">
        <v>0</v>
      </c>
      <c r="H258" s="6">
        <v>19.95</v>
      </c>
      <c r="I258" s="6">
        <v>9.7799999999999994</v>
      </c>
      <c r="J258">
        <v>17</v>
      </c>
    </row>
    <row r="259" spans="1:10" x14ac:dyDescent="0.35">
      <c r="A259" s="1">
        <v>41290</v>
      </c>
      <c r="B259" t="str">
        <f t="shared" ref="B259:B322" si="4">TEXT(A259,"dddd")</f>
        <v>Wednesday</v>
      </c>
      <c r="C259" s="5" t="s">
        <v>11</v>
      </c>
      <c r="D259" s="5" t="s">
        <v>5</v>
      </c>
      <c r="E259" s="6">
        <v>43.95</v>
      </c>
      <c r="F259" s="6" t="s">
        <v>82</v>
      </c>
      <c r="G259" s="4">
        <v>0</v>
      </c>
      <c r="H259" s="6">
        <v>43.95</v>
      </c>
      <c r="I259" s="6">
        <v>25.6</v>
      </c>
      <c r="J259">
        <v>17</v>
      </c>
    </row>
    <row r="260" spans="1:10" x14ac:dyDescent="0.35">
      <c r="A260" s="1">
        <v>41290</v>
      </c>
      <c r="B260" t="str">
        <f t="shared" si="4"/>
        <v>Wednesday</v>
      </c>
      <c r="C260" s="5" t="s">
        <v>10</v>
      </c>
      <c r="D260" s="5" t="s">
        <v>5</v>
      </c>
      <c r="E260" s="6">
        <v>20.95</v>
      </c>
      <c r="F260" s="6" t="s">
        <v>80</v>
      </c>
      <c r="G260" s="4">
        <v>0</v>
      </c>
      <c r="H260" s="6">
        <v>20.95</v>
      </c>
      <c r="I260" s="6">
        <v>10.039999999999999</v>
      </c>
      <c r="J260">
        <v>3</v>
      </c>
    </row>
    <row r="261" spans="1:10" x14ac:dyDescent="0.35">
      <c r="A261" s="1">
        <v>41290</v>
      </c>
      <c r="B261" t="str">
        <f t="shared" si="4"/>
        <v>Wednesday</v>
      </c>
      <c r="C261" s="5" t="s">
        <v>10</v>
      </c>
      <c r="D261" s="5" t="s">
        <v>5</v>
      </c>
      <c r="E261" s="6">
        <v>54.95</v>
      </c>
      <c r="F261" s="6" t="s">
        <v>83</v>
      </c>
      <c r="G261" s="4">
        <v>0</v>
      </c>
      <c r="H261" s="6">
        <v>54.95</v>
      </c>
      <c r="I261" s="6">
        <v>26.65</v>
      </c>
      <c r="J261">
        <v>25</v>
      </c>
    </row>
    <row r="262" spans="1:10" x14ac:dyDescent="0.35">
      <c r="A262" s="1">
        <v>41290</v>
      </c>
      <c r="B262" t="str">
        <f t="shared" si="4"/>
        <v>Wednesday</v>
      </c>
      <c r="C262" s="5" t="s">
        <v>11</v>
      </c>
      <c r="D262" s="5" t="s">
        <v>5</v>
      </c>
      <c r="E262" s="6">
        <v>0.95</v>
      </c>
      <c r="F262" s="6" t="s">
        <v>78</v>
      </c>
      <c r="G262" s="4">
        <v>0</v>
      </c>
      <c r="H262" s="6">
        <v>0.95</v>
      </c>
      <c r="I262" s="6">
        <v>0.34</v>
      </c>
      <c r="J262">
        <v>7</v>
      </c>
    </row>
    <row r="263" spans="1:10" x14ac:dyDescent="0.35">
      <c r="A263" s="1">
        <v>41290</v>
      </c>
      <c r="B263" t="str">
        <f t="shared" si="4"/>
        <v>Wednesday</v>
      </c>
      <c r="C263" s="5" t="s">
        <v>10</v>
      </c>
      <c r="D263" s="5" t="s">
        <v>5</v>
      </c>
      <c r="E263" s="6">
        <v>63.95</v>
      </c>
      <c r="F263" s="6" t="s">
        <v>83</v>
      </c>
      <c r="G263" s="4">
        <v>0</v>
      </c>
      <c r="H263" s="6">
        <v>63.95</v>
      </c>
      <c r="I263" s="6">
        <v>27.1</v>
      </c>
      <c r="J263">
        <v>2</v>
      </c>
    </row>
    <row r="264" spans="1:10" x14ac:dyDescent="0.35">
      <c r="A264" s="1">
        <v>41290</v>
      </c>
      <c r="B264" t="str">
        <f t="shared" si="4"/>
        <v>Wednesday</v>
      </c>
      <c r="C264" s="5" t="s">
        <v>10</v>
      </c>
      <c r="D264" s="5" t="s">
        <v>5</v>
      </c>
      <c r="E264" s="6">
        <v>16.95</v>
      </c>
      <c r="F264" s="6" t="s">
        <v>79</v>
      </c>
      <c r="G264" s="4">
        <v>0.1</v>
      </c>
      <c r="H264" s="6">
        <v>15.26</v>
      </c>
      <c r="I264" s="6">
        <v>6.76</v>
      </c>
      <c r="J264">
        <v>4</v>
      </c>
    </row>
    <row r="265" spans="1:10" x14ac:dyDescent="0.35">
      <c r="A265" s="1">
        <v>41290</v>
      </c>
      <c r="B265" t="str">
        <f t="shared" si="4"/>
        <v>Wednesday</v>
      </c>
      <c r="C265" s="5" t="s">
        <v>11</v>
      </c>
      <c r="D265" s="5" t="s">
        <v>5</v>
      </c>
      <c r="E265" s="6">
        <v>3.95</v>
      </c>
      <c r="F265" s="6" t="s">
        <v>78</v>
      </c>
      <c r="G265" s="4">
        <v>0</v>
      </c>
      <c r="H265" s="6">
        <v>3.95</v>
      </c>
      <c r="I265" s="6">
        <v>1.43</v>
      </c>
      <c r="J265">
        <v>4</v>
      </c>
    </row>
    <row r="266" spans="1:10" x14ac:dyDescent="0.35">
      <c r="A266" s="1">
        <v>41290</v>
      </c>
      <c r="B266" t="str">
        <f t="shared" si="4"/>
        <v>Wednesday</v>
      </c>
      <c r="C266" s="5" t="s">
        <v>11</v>
      </c>
      <c r="D266" s="5" t="s">
        <v>5</v>
      </c>
      <c r="E266" s="6">
        <v>0.95</v>
      </c>
      <c r="F266" s="6" t="s">
        <v>78</v>
      </c>
      <c r="G266" s="4">
        <v>0</v>
      </c>
      <c r="H266" s="6">
        <v>0.95</v>
      </c>
      <c r="I266" s="6">
        <v>0.35</v>
      </c>
      <c r="J266">
        <v>29</v>
      </c>
    </row>
    <row r="267" spans="1:10" x14ac:dyDescent="0.35">
      <c r="A267" s="1">
        <v>41290</v>
      </c>
      <c r="B267" t="str">
        <f t="shared" si="4"/>
        <v>Wednesday</v>
      </c>
      <c r="C267" s="5" t="s">
        <v>10</v>
      </c>
      <c r="D267" s="5" t="s">
        <v>5</v>
      </c>
      <c r="E267" s="6">
        <v>18.95</v>
      </c>
      <c r="F267" s="6" t="s">
        <v>79</v>
      </c>
      <c r="G267" s="4">
        <v>0</v>
      </c>
      <c r="H267" s="6">
        <v>18.95</v>
      </c>
      <c r="I267" s="6">
        <v>9.98</v>
      </c>
      <c r="J267">
        <v>5</v>
      </c>
    </row>
    <row r="268" spans="1:10" x14ac:dyDescent="0.35">
      <c r="A268" s="1">
        <v>41290</v>
      </c>
      <c r="B268" t="str">
        <f t="shared" si="4"/>
        <v>Wednesday</v>
      </c>
      <c r="C268" s="5" t="s">
        <v>11</v>
      </c>
      <c r="D268" s="5" t="s">
        <v>5</v>
      </c>
      <c r="E268" s="6">
        <v>48.95</v>
      </c>
      <c r="F268" s="6" t="s">
        <v>82</v>
      </c>
      <c r="G268" s="4">
        <v>0.1</v>
      </c>
      <c r="H268" s="6">
        <v>44.06</v>
      </c>
      <c r="I268" s="6">
        <v>24.52</v>
      </c>
      <c r="J268">
        <v>19</v>
      </c>
    </row>
    <row r="269" spans="1:10" x14ac:dyDescent="0.35">
      <c r="A269" s="1">
        <v>41290</v>
      </c>
      <c r="B269" t="str">
        <f t="shared" si="4"/>
        <v>Wednesday</v>
      </c>
      <c r="C269" s="5" t="s">
        <v>11</v>
      </c>
      <c r="D269" s="5" t="s">
        <v>5</v>
      </c>
      <c r="E269" s="6">
        <v>48.95</v>
      </c>
      <c r="F269" s="6" t="s">
        <v>82</v>
      </c>
      <c r="G269" s="4">
        <v>0</v>
      </c>
      <c r="H269" s="6">
        <v>48.95</v>
      </c>
      <c r="I269" s="6">
        <v>24.52</v>
      </c>
      <c r="J269">
        <v>3</v>
      </c>
    </row>
    <row r="270" spans="1:10" x14ac:dyDescent="0.35">
      <c r="A270" s="1">
        <v>41290</v>
      </c>
      <c r="B270" t="str">
        <f t="shared" si="4"/>
        <v>Wednesday</v>
      </c>
      <c r="C270" s="5" t="s">
        <v>11</v>
      </c>
      <c r="D270" s="5" t="s">
        <v>5</v>
      </c>
      <c r="E270" s="6">
        <v>3.95</v>
      </c>
      <c r="F270" s="6" t="s">
        <v>78</v>
      </c>
      <c r="G270" s="4">
        <v>0</v>
      </c>
      <c r="H270" s="6">
        <v>3.95</v>
      </c>
      <c r="I270" s="6">
        <v>1.43</v>
      </c>
      <c r="J270">
        <v>1</v>
      </c>
    </row>
    <row r="271" spans="1:10" x14ac:dyDescent="0.35">
      <c r="A271" s="1">
        <v>41290</v>
      </c>
      <c r="B271" t="str">
        <f t="shared" si="4"/>
        <v>Wednesday</v>
      </c>
      <c r="C271" s="5" t="s">
        <v>11</v>
      </c>
      <c r="D271" s="5" t="s">
        <v>5</v>
      </c>
      <c r="E271" s="6">
        <v>65.95</v>
      </c>
      <c r="F271" s="6" t="s">
        <v>83</v>
      </c>
      <c r="G271" s="4">
        <v>0</v>
      </c>
      <c r="H271" s="6">
        <v>65.95</v>
      </c>
      <c r="I271" s="6">
        <v>37.97</v>
      </c>
      <c r="J271">
        <v>1</v>
      </c>
    </row>
    <row r="272" spans="1:10" x14ac:dyDescent="0.35">
      <c r="A272" s="1">
        <v>41290</v>
      </c>
      <c r="B272" t="str">
        <f t="shared" si="4"/>
        <v>Wednesday</v>
      </c>
      <c r="C272" s="5" t="s">
        <v>11</v>
      </c>
      <c r="D272" s="5" t="s">
        <v>5</v>
      </c>
      <c r="E272" s="6">
        <v>73.95</v>
      </c>
      <c r="F272" s="6" t="s">
        <v>83</v>
      </c>
      <c r="G272" s="4">
        <v>0</v>
      </c>
      <c r="H272" s="6">
        <v>73.95</v>
      </c>
      <c r="I272" s="6">
        <v>38.86</v>
      </c>
      <c r="J272">
        <v>1</v>
      </c>
    </row>
    <row r="273" spans="1:10" x14ac:dyDescent="0.35">
      <c r="A273" s="1">
        <v>41290</v>
      </c>
      <c r="B273" t="str">
        <f t="shared" si="4"/>
        <v>Wednesday</v>
      </c>
      <c r="C273" s="5" t="s">
        <v>11</v>
      </c>
      <c r="D273" s="5" t="s">
        <v>5</v>
      </c>
      <c r="E273" s="6">
        <v>24.95</v>
      </c>
      <c r="F273" s="6" t="s">
        <v>80</v>
      </c>
      <c r="G273" s="4">
        <v>0</v>
      </c>
      <c r="H273" s="6">
        <v>24.95</v>
      </c>
      <c r="I273" s="6">
        <v>9.3800000000000008</v>
      </c>
      <c r="J273">
        <v>11</v>
      </c>
    </row>
    <row r="274" spans="1:10" x14ac:dyDescent="0.35">
      <c r="A274" s="1">
        <v>41290</v>
      </c>
      <c r="B274" t="str">
        <f t="shared" si="4"/>
        <v>Wednesday</v>
      </c>
      <c r="C274" s="5" t="s">
        <v>11</v>
      </c>
      <c r="D274" s="5" t="s">
        <v>5</v>
      </c>
      <c r="E274" s="6">
        <v>43.95</v>
      </c>
      <c r="F274" s="6" t="s">
        <v>82</v>
      </c>
      <c r="G274" s="4">
        <v>0</v>
      </c>
      <c r="H274" s="6">
        <v>43.95</v>
      </c>
      <c r="I274" s="6">
        <v>25.6</v>
      </c>
      <c r="J274">
        <v>10</v>
      </c>
    </row>
    <row r="275" spans="1:10" x14ac:dyDescent="0.35">
      <c r="A275" s="1">
        <v>41290</v>
      </c>
      <c r="B275" t="str">
        <f t="shared" si="4"/>
        <v>Wednesday</v>
      </c>
      <c r="C275" s="5" t="s">
        <v>10</v>
      </c>
      <c r="D275" s="5" t="s">
        <v>5</v>
      </c>
      <c r="E275" s="6">
        <v>24.95</v>
      </c>
      <c r="F275" s="6" t="s">
        <v>80</v>
      </c>
      <c r="G275" s="4">
        <v>0</v>
      </c>
      <c r="H275" s="6">
        <v>24.95</v>
      </c>
      <c r="I275" s="6">
        <v>12.14</v>
      </c>
      <c r="J275">
        <v>3</v>
      </c>
    </row>
    <row r="276" spans="1:10" x14ac:dyDescent="0.35">
      <c r="A276" s="1">
        <v>41290</v>
      </c>
      <c r="B276" t="str">
        <f t="shared" si="4"/>
        <v>Wednesday</v>
      </c>
      <c r="C276" s="5" t="s">
        <v>10</v>
      </c>
      <c r="D276" s="5" t="s">
        <v>5</v>
      </c>
      <c r="E276" s="6">
        <v>24.95</v>
      </c>
      <c r="F276" s="6" t="s">
        <v>80</v>
      </c>
      <c r="G276" s="4">
        <v>0</v>
      </c>
      <c r="H276" s="6">
        <v>24.95</v>
      </c>
      <c r="I276" s="6">
        <v>11.48</v>
      </c>
      <c r="J276">
        <v>4</v>
      </c>
    </row>
    <row r="277" spans="1:10" x14ac:dyDescent="0.35">
      <c r="A277" s="1">
        <v>41290</v>
      </c>
      <c r="B277" t="str">
        <f t="shared" si="4"/>
        <v>Wednesday</v>
      </c>
      <c r="C277" s="5" t="s">
        <v>11</v>
      </c>
      <c r="D277" s="5" t="s">
        <v>5</v>
      </c>
      <c r="E277" s="6">
        <v>47.95</v>
      </c>
      <c r="F277" s="6" t="s">
        <v>82</v>
      </c>
      <c r="G277" s="4">
        <v>0</v>
      </c>
      <c r="H277" s="6">
        <v>47.95</v>
      </c>
      <c r="I277" s="6">
        <v>20.7</v>
      </c>
      <c r="J277">
        <v>1</v>
      </c>
    </row>
    <row r="278" spans="1:10" x14ac:dyDescent="0.35">
      <c r="A278" s="1">
        <v>41291</v>
      </c>
      <c r="B278" t="str">
        <f t="shared" si="4"/>
        <v>Thursday</v>
      </c>
      <c r="C278" s="5" t="s">
        <v>7</v>
      </c>
      <c r="D278" s="5" t="s">
        <v>5</v>
      </c>
      <c r="E278" s="6">
        <v>4.95</v>
      </c>
      <c r="F278" s="6" t="s">
        <v>78</v>
      </c>
      <c r="G278" s="4">
        <v>0</v>
      </c>
      <c r="H278" s="6">
        <v>4.95</v>
      </c>
      <c r="I278" s="6">
        <v>1.82</v>
      </c>
      <c r="J278">
        <v>2</v>
      </c>
    </row>
    <row r="279" spans="1:10" x14ac:dyDescent="0.35">
      <c r="A279" s="1">
        <v>41291</v>
      </c>
      <c r="B279" t="str">
        <f t="shared" si="4"/>
        <v>Thursday</v>
      </c>
      <c r="C279" s="5" t="s">
        <v>9</v>
      </c>
      <c r="D279" s="5" t="s">
        <v>5</v>
      </c>
      <c r="E279" s="6">
        <v>35.950000000000003</v>
      </c>
      <c r="F279" s="6" t="s">
        <v>81</v>
      </c>
      <c r="G279" s="4">
        <v>0</v>
      </c>
      <c r="H279" s="6">
        <v>35.950000000000003</v>
      </c>
      <c r="I279" s="6">
        <v>20.25</v>
      </c>
      <c r="J279">
        <v>2</v>
      </c>
    </row>
    <row r="280" spans="1:10" x14ac:dyDescent="0.35">
      <c r="A280" s="1">
        <v>41291</v>
      </c>
      <c r="B280" t="str">
        <f t="shared" si="4"/>
        <v>Thursday</v>
      </c>
      <c r="C280" s="5" t="s">
        <v>9</v>
      </c>
      <c r="D280" s="5" t="s">
        <v>5</v>
      </c>
      <c r="E280" s="6">
        <v>0.95</v>
      </c>
      <c r="F280" s="6" t="s">
        <v>78</v>
      </c>
      <c r="G280" s="4">
        <v>0.1</v>
      </c>
      <c r="H280" s="6">
        <v>0.86</v>
      </c>
      <c r="I280" s="6">
        <v>0.47</v>
      </c>
      <c r="J280">
        <v>2</v>
      </c>
    </row>
    <row r="281" spans="1:10" x14ac:dyDescent="0.35">
      <c r="A281" s="1">
        <v>41291</v>
      </c>
      <c r="B281" t="str">
        <f t="shared" si="4"/>
        <v>Thursday</v>
      </c>
      <c r="C281" s="5" t="s">
        <v>7</v>
      </c>
      <c r="D281" s="5" t="s">
        <v>5</v>
      </c>
      <c r="E281" s="6">
        <v>38.950000000000003</v>
      </c>
      <c r="F281" s="6" t="s">
        <v>81</v>
      </c>
      <c r="G281" s="4">
        <v>0</v>
      </c>
      <c r="H281" s="6">
        <v>38.950000000000003</v>
      </c>
      <c r="I281" s="6">
        <v>22.33</v>
      </c>
      <c r="J281">
        <v>6</v>
      </c>
    </row>
    <row r="282" spans="1:10" x14ac:dyDescent="0.35">
      <c r="A282" s="1">
        <v>41291</v>
      </c>
      <c r="B282" t="str">
        <f t="shared" si="4"/>
        <v>Thursday</v>
      </c>
      <c r="C282" s="5" t="s">
        <v>9</v>
      </c>
      <c r="D282" s="5" t="s">
        <v>5</v>
      </c>
      <c r="E282" s="6">
        <v>16.95</v>
      </c>
      <c r="F282" s="6" t="s">
        <v>79</v>
      </c>
      <c r="G282" s="4">
        <v>0.1</v>
      </c>
      <c r="H282" s="6">
        <v>15.26</v>
      </c>
      <c r="I282" s="6">
        <v>6.76</v>
      </c>
      <c r="J282">
        <v>17</v>
      </c>
    </row>
    <row r="283" spans="1:10" x14ac:dyDescent="0.35">
      <c r="A283" s="1">
        <v>41291</v>
      </c>
      <c r="B283" t="str">
        <f t="shared" si="4"/>
        <v>Thursday</v>
      </c>
      <c r="C283" s="5" t="s">
        <v>7</v>
      </c>
      <c r="D283" s="5" t="s">
        <v>5</v>
      </c>
      <c r="E283" s="6">
        <v>65.95</v>
      </c>
      <c r="F283" s="6" t="s">
        <v>83</v>
      </c>
      <c r="G283" s="4">
        <v>0</v>
      </c>
      <c r="H283" s="6">
        <v>65.95</v>
      </c>
      <c r="I283" s="6">
        <v>37.97</v>
      </c>
      <c r="J283">
        <v>17</v>
      </c>
    </row>
    <row r="284" spans="1:10" x14ac:dyDescent="0.35">
      <c r="A284" s="1">
        <v>41291</v>
      </c>
      <c r="B284" t="str">
        <f t="shared" si="4"/>
        <v>Thursday</v>
      </c>
      <c r="C284" s="5" t="s">
        <v>7</v>
      </c>
      <c r="D284" s="5" t="s">
        <v>5</v>
      </c>
      <c r="E284" s="6">
        <v>65.95</v>
      </c>
      <c r="F284" s="6" t="s">
        <v>83</v>
      </c>
      <c r="G284" s="4">
        <v>0.1</v>
      </c>
      <c r="H284" s="6">
        <v>59.36</v>
      </c>
      <c r="I284" s="6">
        <v>37.97</v>
      </c>
      <c r="J284">
        <v>1</v>
      </c>
    </row>
    <row r="285" spans="1:10" x14ac:dyDescent="0.35">
      <c r="A285" s="1">
        <v>41291</v>
      </c>
      <c r="B285" t="str">
        <f t="shared" si="4"/>
        <v>Thursday</v>
      </c>
      <c r="C285" s="5" t="s">
        <v>7</v>
      </c>
      <c r="D285" s="5" t="s">
        <v>5</v>
      </c>
      <c r="E285" s="6">
        <v>40.950000000000003</v>
      </c>
      <c r="F285" s="6" t="s">
        <v>82</v>
      </c>
      <c r="G285" s="4">
        <v>0.1</v>
      </c>
      <c r="H285" s="6">
        <v>36.86</v>
      </c>
      <c r="I285" s="6">
        <v>15.51</v>
      </c>
      <c r="J285">
        <v>5</v>
      </c>
    </row>
    <row r="286" spans="1:10" x14ac:dyDescent="0.35">
      <c r="A286" s="1">
        <v>41291</v>
      </c>
      <c r="B286" t="str">
        <f t="shared" si="4"/>
        <v>Thursday</v>
      </c>
      <c r="C286" s="5" t="s">
        <v>9</v>
      </c>
      <c r="D286" s="5" t="s">
        <v>5</v>
      </c>
      <c r="E286" s="6">
        <v>27.95</v>
      </c>
      <c r="F286" s="6" t="s">
        <v>80</v>
      </c>
      <c r="G286" s="4">
        <v>0</v>
      </c>
      <c r="H286" s="6">
        <v>27.95</v>
      </c>
      <c r="I286" s="6">
        <v>16.8</v>
      </c>
      <c r="J286">
        <v>33</v>
      </c>
    </row>
    <row r="287" spans="1:10" x14ac:dyDescent="0.35">
      <c r="A287" s="1">
        <v>41291</v>
      </c>
      <c r="B287" t="str">
        <f t="shared" si="4"/>
        <v>Thursday</v>
      </c>
      <c r="C287" s="5" t="s">
        <v>7</v>
      </c>
      <c r="D287" s="5" t="s">
        <v>5</v>
      </c>
      <c r="E287" s="6">
        <v>16.95</v>
      </c>
      <c r="F287" s="6" t="s">
        <v>79</v>
      </c>
      <c r="G287" s="4">
        <v>0</v>
      </c>
      <c r="H287" s="6">
        <v>16.95</v>
      </c>
      <c r="I287" s="6">
        <v>6.76</v>
      </c>
      <c r="J287">
        <v>9</v>
      </c>
    </row>
    <row r="288" spans="1:10" x14ac:dyDescent="0.35">
      <c r="A288" s="1">
        <v>41291</v>
      </c>
      <c r="B288" t="str">
        <f t="shared" si="4"/>
        <v>Thursday</v>
      </c>
      <c r="C288" s="5" t="s">
        <v>7</v>
      </c>
      <c r="D288" s="5" t="s">
        <v>5</v>
      </c>
      <c r="E288" s="6">
        <v>10.95</v>
      </c>
      <c r="F288" s="6" t="s">
        <v>79</v>
      </c>
      <c r="G288" s="4">
        <v>0.1</v>
      </c>
      <c r="H288" s="6">
        <v>9.86</v>
      </c>
      <c r="I288" s="6">
        <v>4.8</v>
      </c>
      <c r="J288">
        <v>3</v>
      </c>
    </row>
    <row r="289" spans="1:10" x14ac:dyDescent="0.35">
      <c r="A289" s="1">
        <v>41291</v>
      </c>
      <c r="B289" t="str">
        <f t="shared" si="4"/>
        <v>Thursday</v>
      </c>
      <c r="C289" s="5" t="s">
        <v>9</v>
      </c>
      <c r="D289" s="5" t="s">
        <v>5</v>
      </c>
      <c r="E289" s="6">
        <v>26.95</v>
      </c>
      <c r="F289" s="6" t="s">
        <v>80</v>
      </c>
      <c r="G289" s="4">
        <v>0</v>
      </c>
      <c r="H289" s="6">
        <v>26.95</v>
      </c>
      <c r="I289" s="6">
        <v>13.26</v>
      </c>
      <c r="J289">
        <v>14</v>
      </c>
    </row>
    <row r="290" spans="1:10" x14ac:dyDescent="0.35">
      <c r="A290" s="1">
        <v>41291</v>
      </c>
      <c r="B290" t="str">
        <f t="shared" si="4"/>
        <v>Thursday</v>
      </c>
      <c r="C290" s="5" t="s">
        <v>7</v>
      </c>
      <c r="D290" s="5" t="s">
        <v>5</v>
      </c>
      <c r="E290" s="6">
        <v>24.95</v>
      </c>
      <c r="F290" s="6" t="s">
        <v>80</v>
      </c>
      <c r="G290" s="4">
        <v>0.1</v>
      </c>
      <c r="H290" s="6">
        <v>22.46</v>
      </c>
      <c r="I290" s="6">
        <v>12.27</v>
      </c>
      <c r="J290">
        <v>5</v>
      </c>
    </row>
    <row r="291" spans="1:10" x14ac:dyDescent="0.35">
      <c r="A291" s="1">
        <v>41291</v>
      </c>
      <c r="B291" t="str">
        <f t="shared" si="4"/>
        <v>Thursday</v>
      </c>
      <c r="C291" s="5" t="s">
        <v>7</v>
      </c>
      <c r="D291" s="5" t="s">
        <v>5</v>
      </c>
      <c r="E291" s="6">
        <v>73.95</v>
      </c>
      <c r="F291" s="6" t="s">
        <v>83</v>
      </c>
      <c r="G291" s="4">
        <v>0</v>
      </c>
      <c r="H291" s="6">
        <v>73.95</v>
      </c>
      <c r="I291" s="6">
        <v>38.86</v>
      </c>
      <c r="J291">
        <v>2</v>
      </c>
    </row>
    <row r="292" spans="1:10" x14ac:dyDescent="0.35">
      <c r="A292" s="1">
        <v>41291</v>
      </c>
      <c r="B292" t="str">
        <f t="shared" si="4"/>
        <v>Thursday</v>
      </c>
      <c r="C292" s="5" t="s">
        <v>9</v>
      </c>
      <c r="D292" s="5" t="s">
        <v>5</v>
      </c>
      <c r="E292" s="6">
        <v>40.950000000000003</v>
      </c>
      <c r="F292" s="6" t="s">
        <v>82</v>
      </c>
      <c r="G292" s="4">
        <v>0</v>
      </c>
      <c r="H292" s="6">
        <v>40.950000000000003</v>
      </c>
      <c r="I292" s="6">
        <v>15.51</v>
      </c>
      <c r="J292">
        <v>4</v>
      </c>
    </row>
    <row r="293" spans="1:10" x14ac:dyDescent="0.35">
      <c r="A293" s="1">
        <v>41291</v>
      </c>
      <c r="B293" t="str">
        <f t="shared" si="4"/>
        <v>Thursday</v>
      </c>
      <c r="C293" s="5" t="s">
        <v>9</v>
      </c>
      <c r="D293" s="5" t="s">
        <v>5</v>
      </c>
      <c r="E293" s="6">
        <v>0.95</v>
      </c>
      <c r="F293" s="6" t="s">
        <v>78</v>
      </c>
      <c r="G293" s="4">
        <v>0.1</v>
      </c>
      <c r="H293" s="6">
        <v>0.86</v>
      </c>
      <c r="I293" s="6">
        <v>0.56999999999999995</v>
      </c>
      <c r="J293">
        <v>8</v>
      </c>
    </row>
    <row r="294" spans="1:10" x14ac:dyDescent="0.35">
      <c r="A294" s="1">
        <v>41291</v>
      </c>
      <c r="B294" t="str">
        <f t="shared" si="4"/>
        <v>Thursday</v>
      </c>
      <c r="C294" s="5" t="s">
        <v>7</v>
      </c>
      <c r="D294" s="5" t="s">
        <v>5</v>
      </c>
      <c r="E294" s="6">
        <v>47.95</v>
      </c>
      <c r="F294" s="6" t="s">
        <v>82</v>
      </c>
      <c r="G294" s="4">
        <v>0</v>
      </c>
      <c r="H294" s="6">
        <v>47.95</v>
      </c>
      <c r="I294" s="6">
        <v>20.7</v>
      </c>
      <c r="J294">
        <v>4</v>
      </c>
    </row>
    <row r="295" spans="1:10" x14ac:dyDescent="0.35">
      <c r="A295" s="1">
        <v>41291</v>
      </c>
      <c r="B295" t="str">
        <f t="shared" si="4"/>
        <v>Thursday</v>
      </c>
      <c r="C295" s="5" t="s">
        <v>9</v>
      </c>
      <c r="D295" s="5" t="s">
        <v>5</v>
      </c>
      <c r="E295" s="6">
        <v>35.950000000000003</v>
      </c>
      <c r="F295" s="6" t="s">
        <v>81</v>
      </c>
      <c r="G295" s="4">
        <v>0</v>
      </c>
      <c r="H295" s="6">
        <v>35.950000000000003</v>
      </c>
      <c r="I295" s="6">
        <v>20.25</v>
      </c>
      <c r="J295">
        <v>1</v>
      </c>
    </row>
    <row r="296" spans="1:10" x14ac:dyDescent="0.35">
      <c r="A296" s="1">
        <v>41291</v>
      </c>
      <c r="B296" t="str">
        <f t="shared" si="4"/>
        <v>Thursday</v>
      </c>
      <c r="C296" s="5" t="s">
        <v>7</v>
      </c>
      <c r="D296" s="5" t="s">
        <v>5</v>
      </c>
      <c r="E296" s="6">
        <v>18.95</v>
      </c>
      <c r="F296" s="6" t="s">
        <v>79</v>
      </c>
      <c r="G296" s="4">
        <v>0.1</v>
      </c>
      <c r="H296" s="6">
        <v>17.059999999999999</v>
      </c>
      <c r="I296" s="6">
        <v>9.98</v>
      </c>
      <c r="J296">
        <v>21</v>
      </c>
    </row>
    <row r="297" spans="1:10" x14ac:dyDescent="0.35">
      <c r="A297" s="1">
        <v>41291</v>
      </c>
      <c r="B297" t="str">
        <f t="shared" si="4"/>
        <v>Thursday</v>
      </c>
      <c r="C297" s="5" t="s">
        <v>9</v>
      </c>
      <c r="D297" s="5" t="s">
        <v>5</v>
      </c>
      <c r="E297" s="6">
        <v>11.95</v>
      </c>
      <c r="F297" s="6" t="s">
        <v>79</v>
      </c>
      <c r="G297" s="4">
        <v>0</v>
      </c>
      <c r="H297" s="6">
        <v>11.95</v>
      </c>
      <c r="I297" s="6">
        <v>3.32</v>
      </c>
      <c r="J297">
        <v>5</v>
      </c>
    </row>
    <row r="298" spans="1:10" x14ac:dyDescent="0.35">
      <c r="A298" s="1">
        <v>41291</v>
      </c>
      <c r="B298" t="str">
        <f t="shared" si="4"/>
        <v>Thursday</v>
      </c>
      <c r="C298" s="5" t="s">
        <v>7</v>
      </c>
      <c r="D298" s="5" t="s">
        <v>5</v>
      </c>
      <c r="E298" s="6">
        <v>26.95</v>
      </c>
      <c r="F298" s="6" t="s">
        <v>80</v>
      </c>
      <c r="G298" s="4">
        <v>0.1</v>
      </c>
      <c r="H298" s="6">
        <v>24.26</v>
      </c>
      <c r="I298" s="6">
        <v>13.26</v>
      </c>
      <c r="J298">
        <v>8</v>
      </c>
    </row>
    <row r="299" spans="1:10" x14ac:dyDescent="0.35">
      <c r="A299" s="1">
        <v>41291</v>
      </c>
      <c r="B299" t="str">
        <f t="shared" si="4"/>
        <v>Thursday</v>
      </c>
      <c r="C299" s="5" t="s">
        <v>7</v>
      </c>
      <c r="D299" s="5" t="s">
        <v>5</v>
      </c>
      <c r="E299" s="6">
        <v>38.950000000000003</v>
      </c>
      <c r="F299" s="6" t="s">
        <v>81</v>
      </c>
      <c r="G299" s="4">
        <v>0</v>
      </c>
      <c r="H299" s="6">
        <v>38.950000000000003</v>
      </c>
      <c r="I299" s="6">
        <v>22.33</v>
      </c>
      <c r="J299">
        <v>5</v>
      </c>
    </row>
    <row r="300" spans="1:10" x14ac:dyDescent="0.35">
      <c r="A300" s="1">
        <v>41291</v>
      </c>
      <c r="B300" t="str">
        <f t="shared" si="4"/>
        <v>Thursday</v>
      </c>
      <c r="C300" s="5" t="s">
        <v>9</v>
      </c>
      <c r="D300" s="5" t="s">
        <v>5</v>
      </c>
      <c r="E300" s="6">
        <v>10.95</v>
      </c>
      <c r="F300" s="6" t="s">
        <v>79</v>
      </c>
      <c r="G300" s="4">
        <v>0</v>
      </c>
      <c r="H300" s="6">
        <v>10.95</v>
      </c>
      <c r="I300" s="6">
        <v>4.8</v>
      </c>
      <c r="J300">
        <v>11</v>
      </c>
    </row>
    <row r="301" spans="1:10" x14ac:dyDescent="0.35">
      <c r="A301" s="1">
        <v>41291</v>
      </c>
      <c r="B301" t="str">
        <f t="shared" si="4"/>
        <v>Thursday</v>
      </c>
      <c r="C301" s="5" t="s">
        <v>9</v>
      </c>
      <c r="D301" s="5" t="s">
        <v>5</v>
      </c>
      <c r="E301" s="6">
        <v>7.95</v>
      </c>
      <c r="F301" s="6" t="s">
        <v>78</v>
      </c>
      <c r="G301" s="4">
        <v>0.1</v>
      </c>
      <c r="H301" s="6">
        <v>7.16</v>
      </c>
      <c r="I301" s="6">
        <v>4.53</v>
      </c>
      <c r="J301">
        <v>18</v>
      </c>
    </row>
    <row r="302" spans="1:10" x14ac:dyDescent="0.35">
      <c r="A302" s="1">
        <v>41292</v>
      </c>
      <c r="B302" t="str">
        <f t="shared" si="4"/>
        <v>Friday</v>
      </c>
      <c r="C302" s="5" t="s">
        <v>8</v>
      </c>
      <c r="D302" s="5" t="s">
        <v>5</v>
      </c>
      <c r="E302" s="6">
        <v>63.95</v>
      </c>
      <c r="F302" s="6" t="s">
        <v>83</v>
      </c>
      <c r="G302" s="4">
        <v>0</v>
      </c>
      <c r="H302" s="6">
        <v>63.95</v>
      </c>
      <c r="I302" s="6">
        <v>27.1</v>
      </c>
      <c r="J302">
        <v>5</v>
      </c>
    </row>
    <row r="303" spans="1:10" x14ac:dyDescent="0.35">
      <c r="A303" s="1">
        <v>41292</v>
      </c>
      <c r="B303" t="str">
        <f t="shared" si="4"/>
        <v>Friday</v>
      </c>
      <c r="C303" s="5" t="s">
        <v>10</v>
      </c>
      <c r="D303" s="5" t="s">
        <v>5</v>
      </c>
      <c r="E303" s="6">
        <v>0.95</v>
      </c>
      <c r="F303" s="6" t="s">
        <v>78</v>
      </c>
      <c r="G303" s="4">
        <v>0</v>
      </c>
      <c r="H303" s="6">
        <v>0.95</v>
      </c>
      <c r="I303" s="6">
        <v>0.47</v>
      </c>
      <c r="J303">
        <v>9</v>
      </c>
    </row>
    <row r="304" spans="1:10" x14ac:dyDescent="0.35">
      <c r="A304" s="1">
        <v>41292</v>
      </c>
      <c r="B304" t="str">
        <f t="shared" si="4"/>
        <v>Friday</v>
      </c>
      <c r="C304" s="5" t="s">
        <v>10</v>
      </c>
      <c r="D304" s="5" t="s">
        <v>5</v>
      </c>
      <c r="E304" s="6">
        <v>28.95</v>
      </c>
      <c r="F304" s="6" t="s">
        <v>80</v>
      </c>
      <c r="G304" s="4">
        <v>0</v>
      </c>
      <c r="H304" s="6">
        <v>28.95</v>
      </c>
      <c r="I304" s="6">
        <v>8.86</v>
      </c>
      <c r="J304">
        <v>7</v>
      </c>
    </row>
    <row r="305" spans="1:10" x14ac:dyDescent="0.35">
      <c r="A305" s="1">
        <v>41292</v>
      </c>
      <c r="B305" t="str">
        <f t="shared" si="4"/>
        <v>Friday</v>
      </c>
      <c r="C305" s="5" t="s">
        <v>8</v>
      </c>
      <c r="D305" s="5" t="s">
        <v>5</v>
      </c>
      <c r="E305" s="6">
        <v>55.95</v>
      </c>
      <c r="F305" s="6" t="s">
        <v>83</v>
      </c>
      <c r="G305" s="4">
        <v>0</v>
      </c>
      <c r="H305" s="6">
        <v>55.95</v>
      </c>
      <c r="I305" s="6">
        <v>16.059999999999999</v>
      </c>
      <c r="J305">
        <v>9</v>
      </c>
    </row>
    <row r="306" spans="1:10" x14ac:dyDescent="0.35">
      <c r="A306" s="1">
        <v>41292</v>
      </c>
      <c r="B306" t="str">
        <f t="shared" si="4"/>
        <v>Friday</v>
      </c>
      <c r="C306" s="5" t="s">
        <v>8</v>
      </c>
      <c r="D306" s="5" t="s">
        <v>5</v>
      </c>
      <c r="E306" s="6">
        <v>44.95</v>
      </c>
      <c r="F306" s="6" t="s">
        <v>82</v>
      </c>
      <c r="G306" s="4">
        <v>0</v>
      </c>
      <c r="H306" s="6">
        <v>44.95</v>
      </c>
      <c r="I306" s="6">
        <v>27.95</v>
      </c>
      <c r="J306">
        <v>3</v>
      </c>
    </row>
    <row r="307" spans="1:10" x14ac:dyDescent="0.35">
      <c r="A307" s="1">
        <v>41292</v>
      </c>
      <c r="B307" t="str">
        <f t="shared" si="4"/>
        <v>Friday</v>
      </c>
      <c r="C307" s="5" t="s">
        <v>10</v>
      </c>
      <c r="D307" s="5" t="s">
        <v>5</v>
      </c>
      <c r="E307" s="6">
        <v>49.95</v>
      </c>
      <c r="F307" s="6" t="s">
        <v>82</v>
      </c>
      <c r="G307" s="4">
        <v>0</v>
      </c>
      <c r="H307" s="6">
        <v>49.95</v>
      </c>
      <c r="I307" s="6">
        <v>23.93</v>
      </c>
      <c r="J307">
        <v>20</v>
      </c>
    </row>
    <row r="308" spans="1:10" x14ac:dyDescent="0.35">
      <c r="A308" s="1">
        <v>41292</v>
      </c>
      <c r="B308" t="str">
        <f t="shared" si="4"/>
        <v>Friday</v>
      </c>
      <c r="C308" s="5" t="s">
        <v>10</v>
      </c>
      <c r="D308" s="5" t="s">
        <v>5</v>
      </c>
      <c r="E308" s="6">
        <v>11.95</v>
      </c>
      <c r="F308" s="6" t="s">
        <v>79</v>
      </c>
      <c r="G308" s="4">
        <v>0</v>
      </c>
      <c r="H308" s="6">
        <v>11.95</v>
      </c>
      <c r="I308" s="6">
        <v>3.32</v>
      </c>
      <c r="J308">
        <v>7</v>
      </c>
    </row>
    <row r="309" spans="1:10" x14ac:dyDescent="0.35">
      <c r="A309" s="1">
        <v>41292</v>
      </c>
      <c r="B309" t="str">
        <f t="shared" si="4"/>
        <v>Friday</v>
      </c>
      <c r="C309" s="5" t="s">
        <v>8</v>
      </c>
      <c r="D309" s="5" t="s">
        <v>5</v>
      </c>
      <c r="E309" s="6">
        <v>59.95</v>
      </c>
      <c r="F309" s="6" t="s">
        <v>83</v>
      </c>
      <c r="G309" s="4">
        <v>0</v>
      </c>
      <c r="H309" s="6">
        <v>59.95</v>
      </c>
      <c r="I309" s="6">
        <v>28.73</v>
      </c>
      <c r="J309">
        <v>6</v>
      </c>
    </row>
    <row r="310" spans="1:10" x14ac:dyDescent="0.35">
      <c r="A310" s="1">
        <v>41292</v>
      </c>
      <c r="B310" t="str">
        <f t="shared" si="4"/>
        <v>Friday</v>
      </c>
      <c r="C310" s="5" t="s">
        <v>10</v>
      </c>
      <c r="D310" s="5" t="s">
        <v>5</v>
      </c>
      <c r="E310" s="6">
        <v>26.95</v>
      </c>
      <c r="F310" s="6" t="s">
        <v>80</v>
      </c>
      <c r="G310" s="4">
        <v>0</v>
      </c>
      <c r="H310" s="6">
        <v>26.95</v>
      </c>
      <c r="I310" s="6">
        <v>13.26</v>
      </c>
      <c r="J310">
        <v>11</v>
      </c>
    </row>
    <row r="311" spans="1:10" x14ac:dyDescent="0.35">
      <c r="A311" s="1">
        <v>41292</v>
      </c>
      <c r="B311" t="str">
        <f t="shared" si="4"/>
        <v>Friday</v>
      </c>
      <c r="C311" s="5" t="s">
        <v>8</v>
      </c>
      <c r="D311" s="5" t="s">
        <v>5</v>
      </c>
      <c r="E311" s="6">
        <v>24.95</v>
      </c>
      <c r="F311" s="6" t="s">
        <v>80</v>
      </c>
      <c r="G311" s="4">
        <v>0</v>
      </c>
      <c r="H311" s="6">
        <v>24.95</v>
      </c>
      <c r="I311" s="6">
        <v>11.48</v>
      </c>
      <c r="J311">
        <v>5</v>
      </c>
    </row>
    <row r="312" spans="1:10" x14ac:dyDescent="0.35">
      <c r="A312" s="1">
        <v>41292</v>
      </c>
      <c r="B312" t="str">
        <f t="shared" si="4"/>
        <v>Friday</v>
      </c>
      <c r="C312" s="5" t="s">
        <v>10</v>
      </c>
      <c r="D312" s="5" t="s">
        <v>5</v>
      </c>
      <c r="E312" s="6">
        <v>54.95</v>
      </c>
      <c r="F312" s="6" t="s">
        <v>83</v>
      </c>
      <c r="G312" s="4">
        <v>0</v>
      </c>
      <c r="H312" s="6">
        <v>54.95</v>
      </c>
      <c r="I312" s="6">
        <v>26.65</v>
      </c>
      <c r="J312">
        <v>3</v>
      </c>
    </row>
    <row r="313" spans="1:10" x14ac:dyDescent="0.35">
      <c r="A313" s="1">
        <v>41292</v>
      </c>
      <c r="B313" t="str">
        <f t="shared" si="4"/>
        <v>Friday</v>
      </c>
      <c r="C313" s="5" t="s">
        <v>8</v>
      </c>
      <c r="D313" s="5" t="s">
        <v>5</v>
      </c>
      <c r="E313" s="6">
        <v>27.95</v>
      </c>
      <c r="F313" s="6" t="s">
        <v>80</v>
      </c>
      <c r="G313" s="4">
        <v>0</v>
      </c>
      <c r="H313" s="6">
        <v>27.95</v>
      </c>
      <c r="I313" s="6">
        <v>15.85</v>
      </c>
      <c r="J313">
        <v>6</v>
      </c>
    </row>
    <row r="314" spans="1:10" x14ac:dyDescent="0.35">
      <c r="A314" s="1">
        <v>41292</v>
      </c>
      <c r="B314" t="str">
        <f t="shared" si="4"/>
        <v>Friday</v>
      </c>
      <c r="C314" s="5" t="s">
        <v>8</v>
      </c>
      <c r="D314" s="5" t="s">
        <v>5</v>
      </c>
      <c r="E314" s="6">
        <v>35.950000000000003</v>
      </c>
      <c r="F314" s="6" t="s">
        <v>81</v>
      </c>
      <c r="G314" s="4">
        <v>0</v>
      </c>
      <c r="H314" s="6">
        <v>35.950000000000003</v>
      </c>
      <c r="I314" s="6">
        <v>20.25</v>
      </c>
      <c r="J314">
        <v>2</v>
      </c>
    </row>
    <row r="315" spans="1:10" x14ac:dyDescent="0.35">
      <c r="A315" s="1">
        <v>41292</v>
      </c>
      <c r="B315" t="str">
        <f t="shared" si="4"/>
        <v>Friday</v>
      </c>
      <c r="C315" s="5" t="s">
        <v>8</v>
      </c>
      <c r="D315" s="5" t="s">
        <v>5</v>
      </c>
      <c r="E315" s="6">
        <v>28.95</v>
      </c>
      <c r="F315" s="6" t="s">
        <v>80</v>
      </c>
      <c r="G315" s="4">
        <v>0</v>
      </c>
      <c r="H315" s="6">
        <v>28.95</v>
      </c>
      <c r="I315" s="6">
        <v>17.53</v>
      </c>
      <c r="J315">
        <v>35</v>
      </c>
    </row>
    <row r="316" spans="1:10" x14ac:dyDescent="0.35">
      <c r="A316" s="1">
        <v>41292</v>
      </c>
      <c r="B316" t="str">
        <f t="shared" si="4"/>
        <v>Friday</v>
      </c>
      <c r="C316" s="5" t="s">
        <v>10</v>
      </c>
      <c r="D316" s="5" t="s">
        <v>5</v>
      </c>
      <c r="E316" s="6">
        <v>54.95</v>
      </c>
      <c r="F316" s="6" t="s">
        <v>83</v>
      </c>
      <c r="G316" s="4">
        <v>0</v>
      </c>
      <c r="H316" s="6">
        <v>54.95</v>
      </c>
      <c r="I316" s="6">
        <v>26.65</v>
      </c>
      <c r="J316">
        <v>33</v>
      </c>
    </row>
    <row r="317" spans="1:10" x14ac:dyDescent="0.35">
      <c r="A317" s="1">
        <v>41292</v>
      </c>
      <c r="B317" t="str">
        <f t="shared" si="4"/>
        <v>Friday</v>
      </c>
      <c r="C317" s="5" t="s">
        <v>10</v>
      </c>
      <c r="D317" s="5" t="s">
        <v>5</v>
      </c>
      <c r="E317" s="6">
        <v>63.95</v>
      </c>
      <c r="F317" s="6" t="s">
        <v>83</v>
      </c>
      <c r="G317" s="4">
        <v>0.1</v>
      </c>
      <c r="H317" s="6">
        <v>57.56</v>
      </c>
      <c r="I317" s="6">
        <v>27.1</v>
      </c>
      <c r="J317">
        <v>1</v>
      </c>
    </row>
    <row r="318" spans="1:10" x14ac:dyDescent="0.35">
      <c r="A318" s="1">
        <v>41292</v>
      </c>
      <c r="B318" t="str">
        <f t="shared" si="4"/>
        <v>Friday</v>
      </c>
      <c r="C318" s="5" t="s">
        <v>10</v>
      </c>
      <c r="D318" s="5" t="s">
        <v>5</v>
      </c>
      <c r="E318" s="6">
        <v>28.95</v>
      </c>
      <c r="F318" s="6" t="s">
        <v>80</v>
      </c>
      <c r="G318" s="4">
        <v>0</v>
      </c>
      <c r="H318" s="6">
        <v>28.95</v>
      </c>
      <c r="I318" s="6">
        <v>8.86</v>
      </c>
      <c r="J318">
        <v>1</v>
      </c>
    </row>
    <row r="319" spans="1:10" x14ac:dyDescent="0.35">
      <c r="A319" s="1">
        <v>41292</v>
      </c>
      <c r="B319" t="str">
        <f t="shared" si="4"/>
        <v>Friday</v>
      </c>
      <c r="C319" s="5" t="s">
        <v>8</v>
      </c>
      <c r="D319" s="5" t="s">
        <v>5</v>
      </c>
      <c r="E319" s="6">
        <v>40.950000000000003</v>
      </c>
      <c r="F319" s="6" t="s">
        <v>82</v>
      </c>
      <c r="G319" s="4">
        <v>0.1</v>
      </c>
      <c r="H319" s="6">
        <v>36.86</v>
      </c>
      <c r="I319" s="6">
        <v>15.51</v>
      </c>
      <c r="J319">
        <v>5</v>
      </c>
    </row>
    <row r="320" spans="1:10" x14ac:dyDescent="0.35">
      <c r="A320" s="1">
        <v>41292</v>
      </c>
      <c r="B320" t="str">
        <f t="shared" si="4"/>
        <v>Friday</v>
      </c>
      <c r="C320" s="5" t="s">
        <v>8</v>
      </c>
      <c r="D320" s="5" t="s">
        <v>5</v>
      </c>
      <c r="E320" s="6">
        <v>0.95</v>
      </c>
      <c r="F320" s="6" t="s">
        <v>78</v>
      </c>
      <c r="G320" s="4">
        <v>0</v>
      </c>
      <c r="H320" s="6">
        <v>0.95</v>
      </c>
      <c r="I320" s="6">
        <v>0.35</v>
      </c>
      <c r="J320">
        <v>22</v>
      </c>
    </row>
    <row r="321" spans="1:10" x14ac:dyDescent="0.35">
      <c r="A321" s="1">
        <v>41293</v>
      </c>
      <c r="B321" t="str">
        <f t="shared" si="4"/>
        <v>Saturday</v>
      </c>
      <c r="C321" s="5" t="s">
        <v>8</v>
      </c>
      <c r="D321" s="5" t="s">
        <v>5</v>
      </c>
      <c r="E321" s="6">
        <v>26.95</v>
      </c>
      <c r="F321" s="6" t="s">
        <v>80</v>
      </c>
      <c r="G321" s="4">
        <v>0</v>
      </c>
      <c r="H321" s="6">
        <v>26.95</v>
      </c>
      <c r="I321" s="6">
        <v>12.24</v>
      </c>
      <c r="J321">
        <v>7</v>
      </c>
    </row>
    <row r="322" spans="1:10" x14ac:dyDescent="0.35">
      <c r="A322" s="1">
        <v>41293</v>
      </c>
      <c r="B322" t="str">
        <f t="shared" si="4"/>
        <v>Saturday</v>
      </c>
      <c r="C322" s="5" t="s">
        <v>7</v>
      </c>
      <c r="D322" s="5" t="s">
        <v>5</v>
      </c>
      <c r="E322" s="6">
        <v>3.95</v>
      </c>
      <c r="F322" s="6" t="s">
        <v>78</v>
      </c>
      <c r="G322" s="4">
        <v>0</v>
      </c>
      <c r="H322" s="6">
        <v>3.95</v>
      </c>
      <c r="I322" s="6">
        <v>1.43</v>
      </c>
      <c r="J322">
        <v>14</v>
      </c>
    </row>
    <row r="323" spans="1:10" x14ac:dyDescent="0.35">
      <c r="A323" s="1">
        <v>41293</v>
      </c>
      <c r="B323" t="str">
        <f t="shared" ref="B323:B386" si="5">TEXT(A323,"dddd")</f>
        <v>Saturday</v>
      </c>
      <c r="C323" s="5" t="s">
        <v>8</v>
      </c>
      <c r="D323" s="5" t="s">
        <v>5</v>
      </c>
      <c r="E323" s="6">
        <v>65.95</v>
      </c>
      <c r="F323" s="6" t="s">
        <v>83</v>
      </c>
      <c r="G323" s="4">
        <v>0</v>
      </c>
      <c r="H323" s="6">
        <v>65.95</v>
      </c>
      <c r="I323" s="6">
        <v>37.97</v>
      </c>
      <c r="J323">
        <v>12</v>
      </c>
    </row>
    <row r="324" spans="1:10" x14ac:dyDescent="0.35">
      <c r="A324" s="1">
        <v>41293</v>
      </c>
      <c r="B324" t="str">
        <f t="shared" si="5"/>
        <v>Saturday</v>
      </c>
      <c r="C324" s="5" t="s">
        <v>8</v>
      </c>
      <c r="D324" s="5" t="s">
        <v>5</v>
      </c>
      <c r="E324" s="6">
        <v>3.95</v>
      </c>
      <c r="F324" s="6" t="s">
        <v>78</v>
      </c>
      <c r="G324" s="4">
        <v>0</v>
      </c>
      <c r="H324" s="6">
        <v>3.95</v>
      </c>
      <c r="I324" s="6">
        <v>1.43</v>
      </c>
      <c r="J324">
        <v>6</v>
      </c>
    </row>
    <row r="325" spans="1:10" x14ac:dyDescent="0.35">
      <c r="A325" s="1">
        <v>41293</v>
      </c>
      <c r="B325" t="str">
        <f t="shared" si="5"/>
        <v>Saturday</v>
      </c>
      <c r="C325" s="5" t="s">
        <v>7</v>
      </c>
      <c r="D325" s="5" t="s">
        <v>5</v>
      </c>
      <c r="E325" s="6">
        <v>0.95</v>
      </c>
      <c r="F325" s="6" t="s">
        <v>78</v>
      </c>
      <c r="G325" s="4">
        <v>0</v>
      </c>
      <c r="H325" s="6">
        <v>0.95</v>
      </c>
      <c r="I325" s="6">
        <v>0.5</v>
      </c>
      <c r="J325">
        <v>32</v>
      </c>
    </row>
    <row r="326" spans="1:10" x14ac:dyDescent="0.35">
      <c r="A326" s="1">
        <v>41293</v>
      </c>
      <c r="B326" t="str">
        <f t="shared" si="5"/>
        <v>Saturday</v>
      </c>
      <c r="C326" s="5" t="s">
        <v>7</v>
      </c>
      <c r="D326" s="5" t="s">
        <v>5</v>
      </c>
      <c r="E326" s="6">
        <v>35.950000000000003</v>
      </c>
      <c r="F326" s="6" t="s">
        <v>81</v>
      </c>
      <c r="G326" s="4">
        <v>0</v>
      </c>
      <c r="H326" s="6">
        <v>35.950000000000003</v>
      </c>
      <c r="I326" s="6">
        <v>20.25</v>
      </c>
      <c r="J326">
        <v>2</v>
      </c>
    </row>
    <row r="327" spans="1:10" x14ac:dyDescent="0.35">
      <c r="A327" s="1">
        <v>41293</v>
      </c>
      <c r="B327" t="str">
        <f t="shared" si="5"/>
        <v>Saturday</v>
      </c>
      <c r="C327" s="5" t="s">
        <v>8</v>
      </c>
      <c r="D327" s="5" t="s">
        <v>5</v>
      </c>
      <c r="E327" s="6">
        <v>49.95</v>
      </c>
      <c r="F327" s="6" t="s">
        <v>82</v>
      </c>
      <c r="G327" s="4">
        <v>0.1</v>
      </c>
      <c r="H327" s="6">
        <v>44.96</v>
      </c>
      <c r="I327" s="6">
        <v>24.77</v>
      </c>
      <c r="J327">
        <v>20</v>
      </c>
    </row>
    <row r="328" spans="1:10" x14ac:dyDescent="0.35">
      <c r="A328" s="1">
        <v>41293</v>
      </c>
      <c r="B328" t="str">
        <f t="shared" si="5"/>
        <v>Saturday</v>
      </c>
      <c r="C328" s="5" t="s">
        <v>8</v>
      </c>
      <c r="D328" s="5" t="s">
        <v>5</v>
      </c>
      <c r="E328" s="6">
        <v>49.95</v>
      </c>
      <c r="F328" s="6" t="s">
        <v>82</v>
      </c>
      <c r="G328" s="4">
        <v>0</v>
      </c>
      <c r="H328" s="6">
        <v>49.95</v>
      </c>
      <c r="I328" s="6">
        <v>24.77</v>
      </c>
      <c r="J328">
        <v>25</v>
      </c>
    </row>
    <row r="329" spans="1:10" x14ac:dyDescent="0.35">
      <c r="A329" s="1">
        <v>41293</v>
      </c>
      <c r="B329" t="str">
        <f t="shared" si="5"/>
        <v>Saturday</v>
      </c>
      <c r="C329" s="5" t="s">
        <v>7</v>
      </c>
      <c r="D329" s="5" t="s">
        <v>5</v>
      </c>
      <c r="E329" s="6">
        <v>22.95</v>
      </c>
      <c r="F329" s="6" t="s">
        <v>80</v>
      </c>
      <c r="G329" s="4">
        <v>0</v>
      </c>
      <c r="H329" s="6">
        <v>22.95</v>
      </c>
      <c r="I329" s="6">
        <v>11.78</v>
      </c>
      <c r="J329">
        <v>3</v>
      </c>
    </row>
    <row r="330" spans="1:10" x14ac:dyDescent="0.35">
      <c r="A330" s="1">
        <v>41293</v>
      </c>
      <c r="B330" t="str">
        <f t="shared" si="5"/>
        <v>Saturday</v>
      </c>
      <c r="C330" s="5" t="s">
        <v>8</v>
      </c>
      <c r="D330" s="5" t="s">
        <v>5</v>
      </c>
      <c r="E330" s="6">
        <v>24.95</v>
      </c>
      <c r="F330" s="6" t="s">
        <v>80</v>
      </c>
      <c r="G330" s="4">
        <v>0</v>
      </c>
      <c r="H330" s="6">
        <v>24.95</v>
      </c>
      <c r="I330" s="6">
        <v>12.14</v>
      </c>
      <c r="J330">
        <v>2</v>
      </c>
    </row>
    <row r="331" spans="1:10" x14ac:dyDescent="0.35">
      <c r="A331" s="1">
        <v>41293</v>
      </c>
      <c r="B331" t="str">
        <f t="shared" si="5"/>
        <v>Saturday</v>
      </c>
      <c r="C331" s="5" t="s">
        <v>7</v>
      </c>
      <c r="D331" s="5" t="s">
        <v>5</v>
      </c>
      <c r="E331" s="6">
        <v>24.95</v>
      </c>
      <c r="F331" s="6" t="s">
        <v>80</v>
      </c>
      <c r="G331" s="4">
        <v>0</v>
      </c>
      <c r="H331" s="6">
        <v>24.95</v>
      </c>
      <c r="I331" s="6">
        <v>12.27</v>
      </c>
      <c r="J331">
        <v>8</v>
      </c>
    </row>
    <row r="332" spans="1:10" x14ac:dyDescent="0.35">
      <c r="A332" s="1">
        <v>41293</v>
      </c>
      <c r="B332" t="str">
        <f t="shared" si="5"/>
        <v>Saturday</v>
      </c>
      <c r="C332" s="5" t="s">
        <v>7</v>
      </c>
      <c r="D332" s="5" t="s">
        <v>5</v>
      </c>
      <c r="E332" s="6">
        <v>35.950000000000003</v>
      </c>
      <c r="F332" s="6" t="s">
        <v>81</v>
      </c>
      <c r="G332" s="4">
        <v>0</v>
      </c>
      <c r="H332" s="6">
        <v>35.950000000000003</v>
      </c>
      <c r="I332" s="6">
        <v>20.25</v>
      </c>
      <c r="J332">
        <v>1</v>
      </c>
    </row>
    <row r="333" spans="1:10" x14ac:dyDescent="0.35">
      <c r="A333" s="1">
        <v>41293</v>
      </c>
      <c r="B333" t="str">
        <f t="shared" si="5"/>
        <v>Saturday</v>
      </c>
      <c r="C333" s="5" t="s">
        <v>7</v>
      </c>
      <c r="D333" s="5" t="s">
        <v>5</v>
      </c>
      <c r="E333" s="6">
        <v>31.95</v>
      </c>
      <c r="F333" s="6" t="s">
        <v>81</v>
      </c>
      <c r="G333" s="4">
        <v>0</v>
      </c>
      <c r="H333" s="6">
        <v>31.95</v>
      </c>
      <c r="I333" s="6">
        <v>17.38</v>
      </c>
      <c r="J333">
        <v>4</v>
      </c>
    </row>
    <row r="334" spans="1:10" x14ac:dyDescent="0.35">
      <c r="A334" s="1">
        <v>41293</v>
      </c>
      <c r="B334" t="str">
        <f t="shared" si="5"/>
        <v>Saturday</v>
      </c>
      <c r="C334" s="5" t="s">
        <v>8</v>
      </c>
      <c r="D334" s="5" t="s">
        <v>5</v>
      </c>
      <c r="E334" s="6">
        <v>65.95</v>
      </c>
      <c r="F334" s="6" t="s">
        <v>83</v>
      </c>
      <c r="G334" s="4">
        <v>0</v>
      </c>
      <c r="H334" s="6">
        <v>65.95</v>
      </c>
      <c r="I334" s="6">
        <v>37.97</v>
      </c>
      <c r="J334">
        <v>17</v>
      </c>
    </row>
    <row r="335" spans="1:10" x14ac:dyDescent="0.35">
      <c r="A335" s="1">
        <v>41293</v>
      </c>
      <c r="B335" t="str">
        <f t="shared" si="5"/>
        <v>Saturday</v>
      </c>
      <c r="C335" s="5" t="s">
        <v>8</v>
      </c>
      <c r="D335" s="5" t="s">
        <v>5</v>
      </c>
      <c r="E335" s="6">
        <v>0.95</v>
      </c>
      <c r="F335" s="6" t="s">
        <v>78</v>
      </c>
      <c r="G335" s="4">
        <v>0</v>
      </c>
      <c r="H335" s="6">
        <v>0.95</v>
      </c>
      <c r="I335" s="6">
        <v>0.35</v>
      </c>
      <c r="J335">
        <v>11</v>
      </c>
    </row>
    <row r="336" spans="1:10" x14ac:dyDescent="0.35">
      <c r="A336" s="1">
        <v>41293</v>
      </c>
      <c r="B336" t="str">
        <f t="shared" si="5"/>
        <v>Saturday</v>
      </c>
      <c r="C336" s="5" t="s">
        <v>8</v>
      </c>
      <c r="D336" s="5" t="s">
        <v>5</v>
      </c>
      <c r="E336" s="6">
        <v>34.950000000000003</v>
      </c>
      <c r="F336" s="6" t="s">
        <v>81</v>
      </c>
      <c r="G336" s="4">
        <v>0</v>
      </c>
      <c r="H336" s="6">
        <v>34.950000000000003</v>
      </c>
      <c r="I336" s="6">
        <v>22.13</v>
      </c>
      <c r="J336">
        <v>3</v>
      </c>
    </row>
    <row r="337" spans="1:10" x14ac:dyDescent="0.35">
      <c r="A337" s="1">
        <v>41293</v>
      </c>
      <c r="B337" t="str">
        <f t="shared" si="5"/>
        <v>Saturday</v>
      </c>
      <c r="C337" s="5" t="s">
        <v>7</v>
      </c>
      <c r="D337" s="5" t="s">
        <v>5</v>
      </c>
      <c r="E337" s="6">
        <v>24.95</v>
      </c>
      <c r="F337" s="6" t="s">
        <v>80</v>
      </c>
      <c r="G337" s="4">
        <v>0</v>
      </c>
      <c r="H337" s="6">
        <v>24.95</v>
      </c>
      <c r="I337" s="6">
        <v>12.27</v>
      </c>
      <c r="J337">
        <v>9</v>
      </c>
    </row>
    <row r="338" spans="1:10" x14ac:dyDescent="0.35">
      <c r="A338" s="1">
        <v>41293</v>
      </c>
      <c r="B338" t="str">
        <f t="shared" si="5"/>
        <v>Saturday</v>
      </c>
      <c r="C338" s="5" t="s">
        <v>8</v>
      </c>
      <c r="D338" s="5" t="s">
        <v>5</v>
      </c>
      <c r="E338" s="6">
        <v>47.95</v>
      </c>
      <c r="F338" s="6" t="s">
        <v>82</v>
      </c>
      <c r="G338" s="4">
        <v>0</v>
      </c>
      <c r="H338" s="6">
        <v>47.95</v>
      </c>
      <c r="I338" s="6">
        <v>20.7</v>
      </c>
      <c r="J338">
        <v>2</v>
      </c>
    </row>
    <row r="339" spans="1:10" x14ac:dyDescent="0.35">
      <c r="A339" s="1">
        <v>41293</v>
      </c>
      <c r="B339" t="str">
        <f t="shared" si="5"/>
        <v>Saturday</v>
      </c>
      <c r="C339" s="5" t="s">
        <v>8</v>
      </c>
      <c r="D339" s="5" t="s">
        <v>5</v>
      </c>
      <c r="E339" s="6">
        <v>7.95</v>
      </c>
      <c r="F339" s="6" t="s">
        <v>78</v>
      </c>
      <c r="G339" s="4">
        <v>0</v>
      </c>
      <c r="H339" s="6">
        <v>7.95</v>
      </c>
      <c r="I339" s="6">
        <v>4.53</v>
      </c>
      <c r="J339">
        <v>1</v>
      </c>
    </row>
    <row r="340" spans="1:10" x14ac:dyDescent="0.35">
      <c r="A340" s="1">
        <v>41293</v>
      </c>
      <c r="B340" t="str">
        <f t="shared" si="5"/>
        <v>Saturday</v>
      </c>
      <c r="C340" s="5" t="s">
        <v>8</v>
      </c>
      <c r="D340" s="5" t="s">
        <v>5</v>
      </c>
      <c r="E340" s="6">
        <v>22.95</v>
      </c>
      <c r="F340" s="6" t="s">
        <v>80</v>
      </c>
      <c r="G340" s="4">
        <v>0</v>
      </c>
      <c r="H340" s="6">
        <v>22.95</v>
      </c>
      <c r="I340" s="6">
        <v>11.78</v>
      </c>
      <c r="J340">
        <v>18</v>
      </c>
    </row>
    <row r="341" spans="1:10" x14ac:dyDescent="0.35">
      <c r="A341" s="1">
        <v>41293</v>
      </c>
      <c r="B341" t="str">
        <f t="shared" si="5"/>
        <v>Saturday</v>
      </c>
      <c r="C341" s="5" t="s">
        <v>8</v>
      </c>
      <c r="D341" s="5" t="s">
        <v>5</v>
      </c>
      <c r="E341" s="6">
        <v>0.95</v>
      </c>
      <c r="F341" s="6" t="s">
        <v>78</v>
      </c>
      <c r="G341" s="4">
        <v>0</v>
      </c>
      <c r="H341" s="6">
        <v>0.95</v>
      </c>
      <c r="I341" s="6">
        <v>0.42</v>
      </c>
      <c r="J341">
        <v>15</v>
      </c>
    </row>
    <row r="342" spans="1:10" x14ac:dyDescent="0.35">
      <c r="A342" s="1">
        <v>41293</v>
      </c>
      <c r="B342" t="str">
        <f t="shared" si="5"/>
        <v>Saturday</v>
      </c>
      <c r="C342" s="5" t="s">
        <v>8</v>
      </c>
      <c r="D342" s="5" t="s">
        <v>5</v>
      </c>
      <c r="E342" s="6">
        <v>26.95</v>
      </c>
      <c r="F342" s="6" t="s">
        <v>80</v>
      </c>
      <c r="G342" s="4">
        <v>0</v>
      </c>
      <c r="H342" s="6">
        <v>26.95</v>
      </c>
      <c r="I342" s="6">
        <v>12.42</v>
      </c>
      <c r="J342">
        <v>18</v>
      </c>
    </row>
    <row r="343" spans="1:10" x14ac:dyDescent="0.35">
      <c r="A343" s="1">
        <v>41293</v>
      </c>
      <c r="B343" t="str">
        <f t="shared" si="5"/>
        <v>Saturday</v>
      </c>
      <c r="C343" s="5" t="s">
        <v>7</v>
      </c>
      <c r="D343" s="5" t="s">
        <v>5</v>
      </c>
      <c r="E343" s="6">
        <v>10.95</v>
      </c>
      <c r="F343" s="6" t="s">
        <v>79</v>
      </c>
      <c r="G343" s="4">
        <v>0</v>
      </c>
      <c r="H343" s="6">
        <v>10.95</v>
      </c>
      <c r="I343" s="6">
        <v>4.8</v>
      </c>
      <c r="J343">
        <v>21</v>
      </c>
    </row>
    <row r="344" spans="1:10" x14ac:dyDescent="0.35">
      <c r="A344" s="1">
        <v>41293</v>
      </c>
      <c r="B344" t="str">
        <f t="shared" si="5"/>
        <v>Saturday</v>
      </c>
      <c r="C344" s="5" t="s">
        <v>7</v>
      </c>
      <c r="D344" s="5" t="s">
        <v>5</v>
      </c>
      <c r="E344" s="6">
        <v>26.95</v>
      </c>
      <c r="F344" s="6" t="s">
        <v>80</v>
      </c>
      <c r="G344" s="4">
        <v>0.1</v>
      </c>
      <c r="H344" s="6">
        <v>24.26</v>
      </c>
      <c r="I344" s="6">
        <v>12.42</v>
      </c>
      <c r="J344">
        <v>3</v>
      </c>
    </row>
    <row r="345" spans="1:10" x14ac:dyDescent="0.35">
      <c r="A345" s="1">
        <v>41293</v>
      </c>
      <c r="B345" t="str">
        <f t="shared" si="5"/>
        <v>Saturday</v>
      </c>
      <c r="C345" s="5" t="s">
        <v>7</v>
      </c>
      <c r="D345" s="5" t="s">
        <v>5</v>
      </c>
      <c r="E345" s="6">
        <v>16.95</v>
      </c>
      <c r="F345" s="6" t="s">
        <v>79</v>
      </c>
      <c r="G345" s="4">
        <v>0.2</v>
      </c>
      <c r="H345" s="6">
        <v>13.56</v>
      </c>
      <c r="I345" s="6">
        <v>6.53</v>
      </c>
      <c r="J345">
        <v>16</v>
      </c>
    </row>
    <row r="346" spans="1:10" x14ac:dyDescent="0.35">
      <c r="A346" s="1">
        <v>41293</v>
      </c>
      <c r="B346" t="str">
        <f t="shared" si="5"/>
        <v>Saturday</v>
      </c>
      <c r="C346" s="5" t="s">
        <v>7</v>
      </c>
      <c r="D346" s="5" t="s">
        <v>5</v>
      </c>
      <c r="E346" s="6">
        <v>2.95</v>
      </c>
      <c r="F346" s="6" t="s">
        <v>78</v>
      </c>
      <c r="G346" s="4">
        <v>0</v>
      </c>
      <c r="H346" s="6">
        <v>2.95</v>
      </c>
      <c r="I346" s="6">
        <v>1.68</v>
      </c>
      <c r="J346">
        <v>8</v>
      </c>
    </row>
    <row r="347" spans="1:10" x14ac:dyDescent="0.35">
      <c r="A347" s="1">
        <v>41293</v>
      </c>
      <c r="B347" t="str">
        <f t="shared" si="5"/>
        <v>Saturday</v>
      </c>
      <c r="C347" s="5" t="s">
        <v>8</v>
      </c>
      <c r="D347" s="5" t="s">
        <v>5</v>
      </c>
      <c r="E347" s="6">
        <v>11.95</v>
      </c>
      <c r="F347" s="6" t="s">
        <v>79</v>
      </c>
      <c r="G347" s="4">
        <v>0</v>
      </c>
      <c r="H347" s="6">
        <v>11.95</v>
      </c>
      <c r="I347" s="6">
        <v>3.32</v>
      </c>
      <c r="J347">
        <v>5</v>
      </c>
    </row>
    <row r="348" spans="1:10" x14ac:dyDescent="0.35">
      <c r="A348" s="1">
        <v>41293</v>
      </c>
      <c r="B348" t="str">
        <f t="shared" si="5"/>
        <v>Saturday</v>
      </c>
      <c r="C348" s="5" t="s">
        <v>7</v>
      </c>
      <c r="D348" s="5" t="s">
        <v>5</v>
      </c>
      <c r="E348" s="6">
        <v>19.95</v>
      </c>
      <c r="F348" s="6" t="s">
        <v>79</v>
      </c>
      <c r="G348" s="4">
        <v>0</v>
      </c>
      <c r="H348" s="6">
        <v>19.95</v>
      </c>
      <c r="I348" s="6">
        <v>9.7799999999999994</v>
      </c>
      <c r="J348">
        <v>23</v>
      </c>
    </row>
    <row r="349" spans="1:10" x14ac:dyDescent="0.35">
      <c r="A349" s="1">
        <v>41293</v>
      </c>
      <c r="B349" t="str">
        <f t="shared" si="5"/>
        <v>Saturday</v>
      </c>
      <c r="C349" s="5" t="s">
        <v>7</v>
      </c>
      <c r="D349" s="5" t="s">
        <v>5</v>
      </c>
      <c r="E349" s="6">
        <v>48.95</v>
      </c>
      <c r="F349" s="6" t="s">
        <v>82</v>
      </c>
      <c r="G349" s="4">
        <v>0</v>
      </c>
      <c r="H349" s="6">
        <v>48.95</v>
      </c>
      <c r="I349" s="6">
        <v>24.52</v>
      </c>
      <c r="J349">
        <v>14</v>
      </c>
    </row>
    <row r="350" spans="1:10" x14ac:dyDescent="0.35">
      <c r="A350" s="1">
        <v>41293</v>
      </c>
      <c r="B350" t="str">
        <f t="shared" si="5"/>
        <v>Saturday</v>
      </c>
      <c r="C350" s="5" t="s">
        <v>7</v>
      </c>
      <c r="D350" s="5" t="s">
        <v>5</v>
      </c>
      <c r="E350" s="6">
        <v>20.95</v>
      </c>
      <c r="F350" s="6" t="s">
        <v>80</v>
      </c>
      <c r="G350" s="4">
        <v>0</v>
      </c>
      <c r="H350" s="6">
        <v>20.95</v>
      </c>
      <c r="I350" s="6">
        <v>10.039999999999999</v>
      </c>
      <c r="J350">
        <v>5</v>
      </c>
    </row>
    <row r="351" spans="1:10" x14ac:dyDescent="0.35">
      <c r="A351" s="1">
        <v>41293</v>
      </c>
      <c r="B351" t="str">
        <f t="shared" si="5"/>
        <v>Saturday</v>
      </c>
      <c r="C351" s="5" t="s">
        <v>7</v>
      </c>
      <c r="D351" s="5" t="s">
        <v>5</v>
      </c>
      <c r="E351" s="6">
        <v>0.95</v>
      </c>
      <c r="F351" s="6" t="s">
        <v>78</v>
      </c>
      <c r="G351" s="4">
        <v>0</v>
      </c>
      <c r="H351" s="6">
        <v>0.95</v>
      </c>
      <c r="I351" s="6">
        <v>0.35</v>
      </c>
      <c r="J351">
        <v>32</v>
      </c>
    </row>
    <row r="352" spans="1:10" x14ac:dyDescent="0.35">
      <c r="A352" s="1">
        <v>41293</v>
      </c>
      <c r="B352" t="str">
        <f t="shared" si="5"/>
        <v>Saturday</v>
      </c>
      <c r="C352" s="5" t="s">
        <v>8</v>
      </c>
      <c r="D352" s="5" t="s">
        <v>5</v>
      </c>
      <c r="E352" s="6">
        <v>38.950000000000003</v>
      </c>
      <c r="F352" s="6" t="s">
        <v>81</v>
      </c>
      <c r="G352" s="4">
        <v>0</v>
      </c>
      <c r="H352" s="6">
        <v>38.950000000000003</v>
      </c>
      <c r="I352" s="6">
        <v>22.33</v>
      </c>
      <c r="J352">
        <v>4</v>
      </c>
    </row>
    <row r="353" spans="1:10" x14ac:dyDescent="0.35">
      <c r="A353" s="1">
        <v>41293</v>
      </c>
      <c r="B353" t="str">
        <f t="shared" si="5"/>
        <v>Saturday</v>
      </c>
      <c r="C353" s="5" t="s">
        <v>8</v>
      </c>
      <c r="D353" s="5" t="s">
        <v>5</v>
      </c>
      <c r="E353" s="6">
        <v>65.95</v>
      </c>
      <c r="F353" s="6" t="s">
        <v>83</v>
      </c>
      <c r="G353" s="4">
        <v>0</v>
      </c>
      <c r="H353" s="6">
        <v>65.95</v>
      </c>
      <c r="I353" s="6">
        <v>37.97</v>
      </c>
      <c r="J353">
        <v>14</v>
      </c>
    </row>
    <row r="354" spans="1:10" x14ac:dyDescent="0.35">
      <c r="A354" s="1">
        <v>41293</v>
      </c>
      <c r="B354" t="str">
        <f t="shared" si="5"/>
        <v>Saturday</v>
      </c>
      <c r="C354" s="5" t="s">
        <v>8</v>
      </c>
      <c r="D354" s="5" t="s">
        <v>5</v>
      </c>
      <c r="E354" s="6">
        <v>55.95</v>
      </c>
      <c r="F354" s="6" t="s">
        <v>83</v>
      </c>
      <c r="G354" s="4">
        <v>0.1</v>
      </c>
      <c r="H354" s="6">
        <v>50.36</v>
      </c>
      <c r="I354" s="6">
        <v>16.059999999999999</v>
      </c>
      <c r="J354">
        <v>6</v>
      </c>
    </row>
    <row r="355" spans="1:10" x14ac:dyDescent="0.35">
      <c r="A355" s="1">
        <v>41293</v>
      </c>
      <c r="B355" t="str">
        <f t="shared" si="5"/>
        <v>Saturday</v>
      </c>
      <c r="C355" s="5" t="s">
        <v>8</v>
      </c>
      <c r="D355" s="5" t="s">
        <v>5</v>
      </c>
      <c r="E355" s="6">
        <v>24.95</v>
      </c>
      <c r="F355" s="6" t="s">
        <v>80</v>
      </c>
      <c r="G355" s="4">
        <v>0</v>
      </c>
      <c r="H355" s="6">
        <v>24.95</v>
      </c>
      <c r="I355" s="6">
        <v>12.27</v>
      </c>
      <c r="J355">
        <v>1</v>
      </c>
    </row>
    <row r="356" spans="1:10" x14ac:dyDescent="0.35">
      <c r="A356" s="1">
        <v>41293</v>
      </c>
      <c r="B356" t="str">
        <f t="shared" si="5"/>
        <v>Saturday</v>
      </c>
      <c r="C356" s="5" t="s">
        <v>8</v>
      </c>
      <c r="D356" s="5" t="s">
        <v>5</v>
      </c>
      <c r="E356" s="6">
        <v>55.95</v>
      </c>
      <c r="F356" s="6" t="s">
        <v>83</v>
      </c>
      <c r="G356" s="4">
        <v>0</v>
      </c>
      <c r="H356" s="6">
        <v>55.95</v>
      </c>
      <c r="I356" s="6">
        <v>16.059999999999999</v>
      </c>
      <c r="J356">
        <v>22</v>
      </c>
    </row>
    <row r="357" spans="1:10" x14ac:dyDescent="0.35">
      <c r="A357" s="1">
        <v>41293</v>
      </c>
      <c r="B357" t="str">
        <f t="shared" si="5"/>
        <v>Saturday</v>
      </c>
      <c r="C357" s="5" t="s">
        <v>8</v>
      </c>
      <c r="D357" s="5" t="s">
        <v>5</v>
      </c>
      <c r="E357" s="6">
        <v>20.95</v>
      </c>
      <c r="F357" s="6" t="s">
        <v>80</v>
      </c>
      <c r="G357" s="4">
        <v>0</v>
      </c>
      <c r="H357" s="6">
        <v>20.95</v>
      </c>
      <c r="I357" s="6">
        <v>10.039999999999999</v>
      </c>
      <c r="J357">
        <v>16</v>
      </c>
    </row>
    <row r="358" spans="1:10" x14ac:dyDescent="0.35">
      <c r="A358" s="1">
        <v>41293</v>
      </c>
      <c r="B358" t="str">
        <f t="shared" si="5"/>
        <v>Saturday</v>
      </c>
      <c r="C358" s="5" t="s">
        <v>8</v>
      </c>
      <c r="D358" s="5" t="s">
        <v>5</v>
      </c>
      <c r="E358" s="6">
        <v>7.95</v>
      </c>
      <c r="F358" s="6" t="s">
        <v>78</v>
      </c>
      <c r="G358" s="4">
        <v>0</v>
      </c>
      <c r="H358" s="6">
        <v>7.95</v>
      </c>
      <c r="I358" s="6">
        <v>4.53</v>
      </c>
      <c r="J358">
        <v>28</v>
      </c>
    </row>
    <row r="359" spans="1:10" x14ac:dyDescent="0.35">
      <c r="A359" s="1">
        <v>41293</v>
      </c>
      <c r="B359" t="str">
        <f t="shared" si="5"/>
        <v>Saturday</v>
      </c>
      <c r="C359" s="5" t="s">
        <v>8</v>
      </c>
      <c r="D359" s="5" t="s">
        <v>5</v>
      </c>
      <c r="E359" s="6">
        <v>0.95</v>
      </c>
      <c r="F359" s="6" t="s">
        <v>78</v>
      </c>
      <c r="G359" s="4">
        <v>0.2</v>
      </c>
      <c r="H359" s="6">
        <v>0.76</v>
      </c>
      <c r="I359" s="6">
        <v>0.56999999999999995</v>
      </c>
      <c r="J359">
        <v>20</v>
      </c>
    </row>
    <row r="360" spans="1:10" x14ac:dyDescent="0.35">
      <c r="A360" s="1">
        <v>41293</v>
      </c>
      <c r="B360" t="str">
        <f t="shared" si="5"/>
        <v>Saturday</v>
      </c>
      <c r="C360" s="5" t="s">
        <v>7</v>
      </c>
      <c r="D360" s="5" t="s">
        <v>5</v>
      </c>
      <c r="E360" s="6">
        <v>24.95</v>
      </c>
      <c r="F360" s="6" t="s">
        <v>80</v>
      </c>
      <c r="G360" s="4">
        <v>0</v>
      </c>
      <c r="H360" s="6">
        <v>24.95</v>
      </c>
      <c r="I360" s="6">
        <v>12.14</v>
      </c>
      <c r="J360">
        <v>3</v>
      </c>
    </row>
    <row r="361" spans="1:10" x14ac:dyDescent="0.35">
      <c r="A361" s="1">
        <v>41293</v>
      </c>
      <c r="B361" t="str">
        <f t="shared" si="5"/>
        <v>Saturday</v>
      </c>
      <c r="C361" s="5" t="s">
        <v>8</v>
      </c>
      <c r="D361" s="5" t="s">
        <v>5</v>
      </c>
      <c r="E361" s="6">
        <v>35.950000000000003</v>
      </c>
      <c r="F361" s="6" t="s">
        <v>81</v>
      </c>
      <c r="G361" s="4">
        <v>0</v>
      </c>
      <c r="H361" s="6">
        <v>35.950000000000003</v>
      </c>
      <c r="I361" s="6">
        <v>20.25</v>
      </c>
      <c r="J361">
        <v>1</v>
      </c>
    </row>
    <row r="362" spans="1:10" x14ac:dyDescent="0.35">
      <c r="A362" s="1">
        <v>41293</v>
      </c>
      <c r="B362" t="str">
        <f t="shared" si="5"/>
        <v>Saturday</v>
      </c>
      <c r="C362" s="5" t="s">
        <v>8</v>
      </c>
      <c r="D362" s="5" t="s">
        <v>5</v>
      </c>
      <c r="E362" s="6">
        <v>26.95</v>
      </c>
      <c r="F362" s="6" t="s">
        <v>80</v>
      </c>
      <c r="G362" s="4">
        <v>0</v>
      </c>
      <c r="H362" s="6">
        <v>26.95</v>
      </c>
      <c r="I362" s="6">
        <v>12.53</v>
      </c>
      <c r="J362">
        <v>31</v>
      </c>
    </row>
    <row r="363" spans="1:10" x14ac:dyDescent="0.35">
      <c r="A363" s="1">
        <v>41293</v>
      </c>
      <c r="B363" t="str">
        <f t="shared" si="5"/>
        <v>Saturday</v>
      </c>
      <c r="C363" s="5" t="s">
        <v>8</v>
      </c>
      <c r="D363" s="5" t="s">
        <v>5</v>
      </c>
      <c r="E363" s="6">
        <v>24.95</v>
      </c>
      <c r="F363" s="6" t="s">
        <v>80</v>
      </c>
      <c r="G363" s="4">
        <v>0</v>
      </c>
      <c r="H363" s="6">
        <v>24.95</v>
      </c>
      <c r="I363" s="6">
        <v>11.48</v>
      </c>
      <c r="J363">
        <v>4</v>
      </c>
    </row>
    <row r="364" spans="1:10" x14ac:dyDescent="0.35">
      <c r="A364" s="1">
        <v>41293</v>
      </c>
      <c r="B364" t="str">
        <f t="shared" si="5"/>
        <v>Saturday</v>
      </c>
      <c r="C364" s="5" t="s">
        <v>7</v>
      </c>
      <c r="D364" s="5" t="s">
        <v>5</v>
      </c>
      <c r="E364" s="6">
        <v>63.95</v>
      </c>
      <c r="F364" s="6" t="s">
        <v>83</v>
      </c>
      <c r="G364" s="4">
        <v>0</v>
      </c>
      <c r="H364" s="6">
        <v>63.95</v>
      </c>
      <c r="I364" s="6">
        <v>27.1</v>
      </c>
      <c r="J364">
        <v>2</v>
      </c>
    </row>
    <row r="365" spans="1:10" x14ac:dyDescent="0.35">
      <c r="A365" s="1">
        <v>41293</v>
      </c>
      <c r="B365" t="str">
        <f t="shared" si="5"/>
        <v>Saturday</v>
      </c>
      <c r="C365" s="5" t="s">
        <v>8</v>
      </c>
      <c r="D365" s="5" t="s">
        <v>5</v>
      </c>
      <c r="E365" s="6">
        <v>49.95</v>
      </c>
      <c r="F365" s="6" t="s">
        <v>82</v>
      </c>
      <c r="G365" s="4">
        <v>0</v>
      </c>
      <c r="H365" s="6">
        <v>49.95</v>
      </c>
      <c r="I365" s="6">
        <v>24.77</v>
      </c>
      <c r="J365">
        <v>7</v>
      </c>
    </row>
    <row r="366" spans="1:10" x14ac:dyDescent="0.35">
      <c r="A366" s="1">
        <v>41293</v>
      </c>
      <c r="B366" t="str">
        <f t="shared" si="5"/>
        <v>Saturday</v>
      </c>
      <c r="C366" s="5" t="s">
        <v>8</v>
      </c>
      <c r="D366" s="5" t="s">
        <v>5</v>
      </c>
      <c r="E366" s="6">
        <v>4.95</v>
      </c>
      <c r="F366" s="6" t="s">
        <v>78</v>
      </c>
      <c r="G366" s="4">
        <v>0</v>
      </c>
      <c r="H366" s="6">
        <v>4.95</v>
      </c>
      <c r="I366" s="6">
        <v>1.82</v>
      </c>
      <c r="J366">
        <v>5</v>
      </c>
    </row>
    <row r="367" spans="1:10" x14ac:dyDescent="0.35">
      <c r="A367" s="1">
        <v>41293</v>
      </c>
      <c r="B367" t="str">
        <f t="shared" si="5"/>
        <v>Saturday</v>
      </c>
      <c r="C367" s="5" t="s">
        <v>8</v>
      </c>
      <c r="D367" s="5" t="s">
        <v>5</v>
      </c>
      <c r="E367" s="6">
        <v>26.95</v>
      </c>
      <c r="F367" s="6" t="s">
        <v>80</v>
      </c>
      <c r="G367" s="4">
        <v>0.1</v>
      </c>
      <c r="H367" s="6">
        <v>24.26</v>
      </c>
      <c r="I367" s="6">
        <v>13.26</v>
      </c>
      <c r="J367">
        <v>16</v>
      </c>
    </row>
    <row r="368" spans="1:10" x14ac:dyDescent="0.35">
      <c r="A368" s="1">
        <v>41293</v>
      </c>
      <c r="B368" t="str">
        <f t="shared" si="5"/>
        <v>Saturday</v>
      </c>
      <c r="C368" s="5" t="s">
        <v>8</v>
      </c>
      <c r="D368" s="5" t="s">
        <v>5</v>
      </c>
      <c r="E368" s="6">
        <v>55.95</v>
      </c>
      <c r="F368" s="6" t="s">
        <v>83</v>
      </c>
      <c r="G368" s="4">
        <v>0</v>
      </c>
      <c r="H368" s="6">
        <v>55.95</v>
      </c>
      <c r="I368" s="6">
        <v>32.47</v>
      </c>
      <c r="J368">
        <v>16</v>
      </c>
    </row>
    <row r="369" spans="1:10" x14ac:dyDescent="0.35">
      <c r="A369" s="1">
        <v>41293</v>
      </c>
      <c r="B369" t="str">
        <f t="shared" si="5"/>
        <v>Saturday</v>
      </c>
      <c r="C369" s="5" t="s">
        <v>7</v>
      </c>
      <c r="D369" s="5" t="s">
        <v>5</v>
      </c>
      <c r="E369" s="6">
        <v>28.95</v>
      </c>
      <c r="F369" s="6" t="s">
        <v>80</v>
      </c>
      <c r="G369" s="4">
        <v>0.1</v>
      </c>
      <c r="H369" s="6">
        <v>26.06</v>
      </c>
      <c r="I369" s="6">
        <v>17.53</v>
      </c>
      <c r="J369">
        <v>5</v>
      </c>
    </row>
    <row r="370" spans="1:10" x14ac:dyDescent="0.35">
      <c r="A370" s="1">
        <v>41293</v>
      </c>
      <c r="B370" t="str">
        <f t="shared" si="5"/>
        <v>Saturday</v>
      </c>
      <c r="C370" s="5" t="s">
        <v>7</v>
      </c>
      <c r="D370" s="5" t="s">
        <v>5</v>
      </c>
      <c r="E370" s="6">
        <v>16.95</v>
      </c>
      <c r="F370" s="6" t="s">
        <v>79</v>
      </c>
      <c r="G370" s="4">
        <v>0</v>
      </c>
      <c r="H370" s="6">
        <v>16.95</v>
      </c>
      <c r="I370" s="6">
        <v>6.53</v>
      </c>
      <c r="J370">
        <v>31</v>
      </c>
    </row>
    <row r="371" spans="1:10" x14ac:dyDescent="0.35">
      <c r="A371" s="1">
        <v>41294</v>
      </c>
      <c r="B371" t="str">
        <f t="shared" si="5"/>
        <v>Sunday</v>
      </c>
      <c r="C371" s="5" t="s">
        <v>11</v>
      </c>
      <c r="D371" s="5" t="s">
        <v>6</v>
      </c>
      <c r="E371" s="6">
        <v>65.95</v>
      </c>
      <c r="F371" s="6" t="s">
        <v>83</v>
      </c>
      <c r="G371" s="4">
        <v>0</v>
      </c>
      <c r="H371" s="6">
        <v>65.95</v>
      </c>
      <c r="I371" s="6">
        <v>37.97</v>
      </c>
      <c r="J371">
        <v>8</v>
      </c>
    </row>
    <row r="372" spans="1:10" x14ac:dyDescent="0.35">
      <c r="A372" s="1">
        <v>41294</v>
      </c>
      <c r="B372" t="str">
        <f t="shared" si="5"/>
        <v>Sunday</v>
      </c>
      <c r="C372" s="5" t="s">
        <v>11</v>
      </c>
      <c r="D372" s="5" t="s">
        <v>6</v>
      </c>
      <c r="E372" s="6">
        <v>7.95</v>
      </c>
      <c r="F372" s="6" t="s">
        <v>78</v>
      </c>
      <c r="G372" s="4">
        <v>0</v>
      </c>
      <c r="H372" s="6">
        <v>7.95</v>
      </c>
      <c r="I372" s="6">
        <v>4.53</v>
      </c>
      <c r="J372">
        <v>2</v>
      </c>
    </row>
    <row r="373" spans="1:10" x14ac:dyDescent="0.35">
      <c r="A373" s="1">
        <v>41294</v>
      </c>
      <c r="B373" t="str">
        <f t="shared" si="5"/>
        <v>Sunday</v>
      </c>
      <c r="C373" s="5" t="s">
        <v>11</v>
      </c>
      <c r="D373" s="5" t="s">
        <v>6</v>
      </c>
      <c r="E373" s="6">
        <v>7.95</v>
      </c>
      <c r="F373" s="6" t="s">
        <v>78</v>
      </c>
      <c r="G373" s="4">
        <v>0</v>
      </c>
      <c r="H373" s="6">
        <v>7.95</v>
      </c>
      <c r="I373" s="6">
        <v>4.53</v>
      </c>
      <c r="J373">
        <v>32</v>
      </c>
    </row>
    <row r="374" spans="1:10" x14ac:dyDescent="0.35">
      <c r="A374" s="1">
        <v>41294</v>
      </c>
      <c r="B374" t="str">
        <f t="shared" si="5"/>
        <v>Sunday</v>
      </c>
      <c r="C374" s="5" t="s">
        <v>10</v>
      </c>
      <c r="D374" s="5" t="s">
        <v>6</v>
      </c>
      <c r="E374" s="6">
        <v>47.95</v>
      </c>
      <c r="F374" s="6" t="s">
        <v>82</v>
      </c>
      <c r="G374" s="4">
        <v>0</v>
      </c>
      <c r="H374" s="6">
        <v>47.95</v>
      </c>
      <c r="I374" s="6">
        <v>20.7</v>
      </c>
      <c r="J374">
        <v>4</v>
      </c>
    </row>
    <row r="375" spans="1:10" x14ac:dyDescent="0.35">
      <c r="A375" s="1">
        <v>41294</v>
      </c>
      <c r="B375" t="str">
        <f t="shared" si="5"/>
        <v>Sunday</v>
      </c>
      <c r="C375" s="5" t="s">
        <v>11</v>
      </c>
      <c r="D375" s="5" t="s">
        <v>6</v>
      </c>
      <c r="E375" s="6">
        <v>3.95</v>
      </c>
      <c r="F375" s="6" t="s">
        <v>78</v>
      </c>
      <c r="G375" s="4">
        <v>0</v>
      </c>
      <c r="H375" s="6">
        <v>3.95</v>
      </c>
      <c r="I375" s="6">
        <v>1.43</v>
      </c>
      <c r="J375">
        <v>17</v>
      </c>
    </row>
    <row r="376" spans="1:10" x14ac:dyDescent="0.35">
      <c r="A376" s="1">
        <v>41294</v>
      </c>
      <c r="B376" t="str">
        <f t="shared" si="5"/>
        <v>Sunday</v>
      </c>
      <c r="C376" s="5" t="s">
        <v>10</v>
      </c>
      <c r="D376" s="5" t="s">
        <v>6</v>
      </c>
      <c r="E376" s="6">
        <v>48.95</v>
      </c>
      <c r="F376" s="6" t="s">
        <v>82</v>
      </c>
      <c r="G376" s="4">
        <v>0</v>
      </c>
      <c r="H376" s="6">
        <v>48.95</v>
      </c>
      <c r="I376" s="6">
        <v>24.52</v>
      </c>
      <c r="J376">
        <v>29</v>
      </c>
    </row>
    <row r="377" spans="1:10" x14ac:dyDescent="0.35">
      <c r="A377" s="1">
        <v>41294</v>
      </c>
      <c r="B377" t="str">
        <f t="shared" si="5"/>
        <v>Sunday</v>
      </c>
      <c r="C377" s="5" t="s">
        <v>11</v>
      </c>
      <c r="D377" s="5" t="s">
        <v>6</v>
      </c>
      <c r="E377" s="6">
        <v>73.95</v>
      </c>
      <c r="F377" s="6" t="s">
        <v>83</v>
      </c>
      <c r="G377" s="4">
        <v>0</v>
      </c>
      <c r="H377" s="6">
        <v>73.95</v>
      </c>
      <c r="I377" s="6">
        <v>38.86</v>
      </c>
      <c r="J377">
        <v>2</v>
      </c>
    </row>
    <row r="378" spans="1:10" x14ac:dyDescent="0.35">
      <c r="A378" s="1">
        <v>41294</v>
      </c>
      <c r="B378" t="str">
        <f t="shared" si="5"/>
        <v>Sunday</v>
      </c>
      <c r="C378" s="5" t="s">
        <v>11</v>
      </c>
      <c r="D378" s="5" t="s">
        <v>6</v>
      </c>
      <c r="E378" s="6">
        <v>10.95</v>
      </c>
      <c r="F378" s="6" t="s">
        <v>79</v>
      </c>
      <c r="G378" s="4">
        <v>0</v>
      </c>
      <c r="H378" s="6">
        <v>10.95</v>
      </c>
      <c r="I378" s="6">
        <v>4.8</v>
      </c>
      <c r="J378">
        <v>7</v>
      </c>
    </row>
    <row r="379" spans="1:10" x14ac:dyDescent="0.35">
      <c r="A379" s="1">
        <v>41294</v>
      </c>
      <c r="B379" t="str">
        <f t="shared" si="5"/>
        <v>Sunday</v>
      </c>
      <c r="C379" s="5" t="s">
        <v>10</v>
      </c>
      <c r="D379" s="5" t="s">
        <v>6</v>
      </c>
      <c r="E379" s="6">
        <v>55.95</v>
      </c>
      <c r="F379" s="6" t="s">
        <v>83</v>
      </c>
      <c r="G379" s="4">
        <v>0</v>
      </c>
      <c r="H379" s="6">
        <v>55.95</v>
      </c>
      <c r="I379" s="6">
        <v>16.059999999999999</v>
      </c>
      <c r="J379">
        <v>25</v>
      </c>
    </row>
    <row r="380" spans="1:10" x14ac:dyDescent="0.35">
      <c r="A380" s="1">
        <v>41294</v>
      </c>
      <c r="B380" t="str">
        <f t="shared" si="5"/>
        <v>Sunday</v>
      </c>
      <c r="C380" s="5" t="s">
        <v>10</v>
      </c>
      <c r="D380" s="5" t="s">
        <v>6</v>
      </c>
      <c r="E380" s="6">
        <v>38.950000000000003</v>
      </c>
      <c r="F380" s="6" t="s">
        <v>81</v>
      </c>
      <c r="G380" s="4">
        <v>0</v>
      </c>
      <c r="H380" s="6">
        <v>38.950000000000003</v>
      </c>
      <c r="I380" s="6">
        <v>22.33</v>
      </c>
      <c r="J380">
        <v>5</v>
      </c>
    </row>
    <row r="381" spans="1:10" x14ac:dyDescent="0.35">
      <c r="A381" s="1">
        <v>41294</v>
      </c>
      <c r="B381" t="str">
        <f t="shared" si="5"/>
        <v>Sunday</v>
      </c>
      <c r="C381" s="5" t="s">
        <v>10</v>
      </c>
      <c r="D381" s="5" t="s">
        <v>6</v>
      </c>
      <c r="E381" s="6">
        <v>0.95</v>
      </c>
      <c r="F381" s="6" t="s">
        <v>78</v>
      </c>
      <c r="G381" s="4">
        <v>0</v>
      </c>
      <c r="H381" s="6">
        <v>0.95</v>
      </c>
      <c r="I381" s="6">
        <v>0.42</v>
      </c>
      <c r="J381">
        <v>6</v>
      </c>
    </row>
    <row r="382" spans="1:10" x14ac:dyDescent="0.35">
      <c r="A382" s="1">
        <v>41294</v>
      </c>
      <c r="B382" t="str">
        <f t="shared" si="5"/>
        <v>Sunday</v>
      </c>
      <c r="C382" s="5" t="s">
        <v>10</v>
      </c>
      <c r="D382" s="5" t="s">
        <v>6</v>
      </c>
      <c r="E382" s="6">
        <v>43.95</v>
      </c>
      <c r="F382" s="6" t="s">
        <v>82</v>
      </c>
      <c r="G382" s="4">
        <v>0</v>
      </c>
      <c r="H382" s="6">
        <v>43.95</v>
      </c>
      <c r="I382" s="6">
        <v>25.6</v>
      </c>
      <c r="J382">
        <v>6</v>
      </c>
    </row>
    <row r="383" spans="1:10" x14ac:dyDescent="0.35">
      <c r="A383" s="1">
        <v>41294</v>
      </c>
      <c r="B383" t="str">
        <f t="shared" si="5"/>
        <v>Sunday</v>
      </c>
      <c r="C383" s="5" t="s">
        <v>11</v>
      </c>
      <c r="D383" s="5" t="s">
        <v>6</v>
      </c>
      <c r="E383" s="6">
        <v>40.950000000000003</v>
      </c>
      <c r="F383" s="6" t="s">
        <v>82</v>
      </c>
      <c r="G383" s="4">
        <v>0.1</v>
      </c>
      <c r="H383" s="6">
        <v>36.86</v>
      </c>
      <c r="I383" s="6">
        <v>15.51</v>
      </c>
      <c r="J383">
        <v>6</v>
      </c>
    </row>
    <row r="384" spans="1:10" x14ac:dyDescent="0.35">
      <c r="A384" s="1">
        <v>41294</v>
      </c>
      <c r="B384" t="str">
        <f t="shared" si="5"/>
        <v>Sunday</v>
      </c>
      <c r="C384" s="5" t="s">
        <v>10</v>
      </c>
      <c r="D384" s="5" t="s">
        <v>6</v>
      </c>
      <c r="E384" s="6">
        <v>59.95</v>
      </c>
      <c r="F384" s="6" t="s">
        <v>83</v>
      </c>
      <c r="G384" s="4">
        <v>0</v>
      </c>
      <c r="H384" s="6">
        <v>59.95</v>
      </c>
      <c r="I384" s="6">
        <v>28.73</v>
      </c>
      <c r="J384">
        <v>16</v>
      </c>
    </row>
    <row r="385" spans="1:10" x14ac:dyDescent="0.35">
      <c r="A385" s="1">
        <v>41294</v>
      </c>
      <c r="B385" t="str">
        <f t="shared" si="5"/>
        <v>Sunday</v>
      </c>
      <c r="C385" s="5" t="s">
        <v>11</v>
      </c>
      <c r="D385" s="5" t="s">
        <v>6</v>
      </c>
      <c r="E385" s="6">
        <v>16.95</v>
      </c>
      <c r="F385" s="6" t="s">
        <v>79</v>
      </c>
      <c r="G385" s="4">
        <v>0</v>
      </c>
      <c r="H385" s="6">
        <v>16.95</v>
      </c>
      <c r="I385" s="6">
        <v>6.53</v>
      </c>
      <c r="J385">
        <v>18</v>
      </c>
    </row>
    <row r="386" spans="1:10" x14ac:dyDescent="0.35">
      <c r="A386" s="1">
        <v>41294</v>
      </c>
      <c r="B386" t="str">
        <f t="shared" si="5"/>
        <v>Sunday</v>
      </c>
      <c r="C386" s="5" t="s">
        <v>10</v>
      </c>
      <c r="D386" s="5" t="s">
        <v>6</v>
      </c>
      <c r="E386" s="6">
        <v>63.95</v>
      </c>
      <c r="F386" s="6" t="s">
        <v>83</v>
      </c>
      <c r="G386" s="4">
        <v>0</v>
      </c>
      <c r="H386" s="6">
        <v>63.95</v>
      </c>
      <c r="I386" s="6">
        <v>27.1</v>
      </c>
      <c r="J386">
        <v>3</v>
      </c>
    </row>
    <row r="387" spans="1:10" x14ac:dyDescent="0.35">
      <c r="A387" s="1">
        <v>41294</v>
      </c>
      <c r="B387" t="str">
        <f t="shared" ref="B387:B450" si="6">TEXT(A387,"dddd")</f>
        <v>Sunday</v>
      </c>
      <c r="C387" s="5" t="s">
        <v>11</v>
      </c>
      <c r="D387" s="5" t="s">
        <v>6</v>
      </c>
      <c r="E387" s="6">
        <v>47.95</v>
      </c>
      <c r="F387" s="6" t="s">
        <v>82</v>
      </c>
      <c r="G387" s="4">
        <v>0</v>
      </c>
      <c r="H387" s="6">
        <v>47.95</v>
      </c>
      <c r="I387" s="6">
        <v>20.7</v>
      </c>
      <c r="J387">
        <v>1</v>
      </c>
    </row>
    <row r="388" spans="1:10" x14ac:dyDescent="0.35">
      <c r="A388" s="1">
        <v>41294</v>
      </c>
      <c r="B388" t="str">
        <f t="shared" si="6"/>
        <v>Sunday</v>
      </c>
      <c r="C388" s="5" t="s">
        <v>11</v>
      </c>
      <c r="D388" s="5" t="s">
        <v>6</v>
      </c>
      <c r="E388" s="6">
        <v>27.95</v>
      </c>
      <c r="F388" s="6" t="s">
        <v>80</v>
      </c>
      <c r="G388" s="4">
        <v>0</v>
      </c>
      <c r="H388" s="6">
        <v>27.95</v>
      </c>
      <c r="I388" s="6">
        <v>15.85</v>
      </c>
      <c r="J388">
        <v>6</v>
      </c>
    </row>
    <row r="389" spans="1:10" x14ac:dyDescent="0.35">
      <c r="A389" s="1">
        <v>41294</v>
      </c>
      <c r="B389" t="str">
        <f t="shared" si="6"/>
        <v>Sunday</v>
      </c>
      <c r="C389" s="5" t="s">
        <v>10</v>
      </c>
      <c r="D389" s="5" t="s">
        <v>6</v>
      </c>
      <c r="E389" s="6">
        <v>65.95</v>
      </c>
      <c r="F389" s="6" t="s">
        <v>83</v>
      </c>
      <c r="G389" s="4">
        <v>0</v>
      </c>
      <c r="H389" s="6">
        <v>65.95</v>
      </c>
      <c r="I389" s="6">
        <v>37.97</v>
      </c>
      <c r="J389">
        <v>6</v>
      </c>
    </row>
    <row r="390" spans="1:10" x14ac:dyDescent="0.35">
      <c r="A390" s="1">
        <v>41294</v>
      </c>
      <c r="B390" t="str">
        <f t="shared" si="6"/>
        <v>Sunday</v>
      </c>
      <c r="C390" s="5" t="s">
        <v>11</v>
      </c>
      <c r="D390" s="5" t="s">
        <v>6</v>
      </c>
      <c r="E390" s="6">
        <v>27.95</v>
      </c>
      <c r="F390" s="6" t="s">
        <v>80</v>
      </c>
      <c r="G390" s="4">
        <v>0</v>
      </c>
      <c r="H390" s="6">
        <v>27.95</v>
      </c>
      <c r="I390" s="6">
        <v>15.85</v>
      </c>
      <c r="J390">
        <v>2</v>
      </c>
    </row>
    <row r="391" spans="1:10" x14ac:dyDescent="0.35">
      <c r="A391" s="1">
        <v>41294</v>
      </c>
      <c r="B391" t="str">
        <f t="shared" si="6"/>
        <v>Sunday</v>
      </c>
      <c r="C391" s="5" t="s">
        <v>11</v>
      </c>
      <c r="D391" s="5" t="s">
        <v>6</v>
      </c>
      <c r="E391" s="6">
        <v>26.95</v>
      </c>
      <c r="F391" s="6" t="s">
        <v>80</v>
      </c>
      <c r="G391" s="4">
        <v>0</v>
      </c>
      <c r="H391" s="6">
        <v>26.95</v>
      </c>
      <c r="I391" s="6">
        <v>12.53</v>
      </c>
      <c r="J391">
        <v>10</v>
      </c>
    </row>
    <row r="392" spans="1:10" x14ac:dyDescent="0.35">
      <c r="A392" s="1">
        <v>41294</v>
      </c>
      <c r="B392" t="str">
        <f t="shared" si="6"/>
        <v>Sunday</v>
      </c>
      <c r="C392" s="5" t="s">
        <v>10</v>
      </c>
      <c r="D392" s="5" t="s">
        <v>6</v>
      </c>
      <c r="E392" s="6">
        <v>44.95</v>
      </c>
      <c r="F392" s="6" t="s">
        <v>82</v>
      </c>
      <c r="G392" s="4">
        <v>0.1</v>
      </c>
      <c r="H392" s="6">
        <v>40.46</v>
      </c>
      <c r="I392" s="6">
        <v>27.95</v>
      </c>
      <c r="J392">
        <v>8</v>
      </c>
    </row>
    <row r="393" spans="1:10" x14ac:dyDescent="0.35">
      <c r="A393" s="1">
        <v>41294</v>
      </c>
      <c r="B393" t="str">
        <f t="shared" si="6"/>
        <v>Sunday</v>
      </c>
      <c r="C393" s="5" t="s">
        <v>11</v>
      </c>
      <c r="D393" s="5" t="s">
        <v>6</v>
      </c>
      <c r="E393" s="6">
        <v>0.95</v>
      </c>
      <c r="F393" s="6" t="s">
        <v>78</v>
      </c>
      <c r="G393" s="4">
        <v>0</v>
      </c>
      <c r="H393" s="6">
        <v>0.95</v>
      </c>
      <c r="I393" s="6">
        <v>0.35</v>
      </c>
      <c r="J393">
        <v>17</v>
      </c>
    </row>
    <row r="394" spans="1:10" x14ac:dyDescent="0.35">
      <c r="A394" s="1">
        <v>41294</v>
      </c>
      <c r="B394" t="str">
        <f t="shared" si="6"/>
        <v>Sunday</v>
      </c>
      <c r="C394" s="5" t="s">
        <v>10</v>
      </c>
      <c r="D394" s="5" t="s">
        <v>6</v>
      </c>
      <c r="E394" s="6">
        <v>24.95</v>
      </c>
      <c r="F394" s="6" t="s">
        <v>80</v>
      </c>
      <c r="G394" s="4">
        <v>0</v>
      </c>
      <c r="H394" s="6">
        <v>24.95</v>
      </c>
      <c r="I394" s="6">
        <v>12.14</v>
      </c>
      <c r="J394">
        <v>2</v>
      </c>
    </row>
    <row r="395" spans="1:10" x14ac:dyDescent="0.35">
      <c r="A395" s="1">
        <v>41294</v>
      </c>
      <c r="B395" t="str">
        <f t="shared" si="6"/>
        <v>Sunday</v>
      </c>
      <c r="C395" s="5" t="s">
        <v>10</v>
      </c>
      <c r="D395" s="5" t="s">
        <v>6</v>
      </c>
      <c r="E395" s="6">
        <v>7.95</v>
      </c>
      <c r="F395" s="6" t="s">
        <v>78</v>
      </c>
      <c r="G395" s="4">
        <v>0</v>
      </c>
      <c r="H395" s="6">
        <v>7.95</v>
      </c>
      <c r="I395" s="6">
        <v>4.53</v>
      </c>
      <c r="J395">
        <v>38</v>
      </c>
    </row>
    <row r="396" spans="1:10" x14ac:dyDescent="0.35">
      <c r="A396" s="1">
        <v>41294</v>
      </c>
      <c r="B396" t="str">
        <f t="shared" si="6"/>
        <v>Sunday</v>
      </c>
      <c r="C396" s="5" t="s">
        <v>10</v>
      </c>
      <c r="D396" s="5" t="s">
        <v>6</v>
      </c>
      <c r="E396" s="6">
        <v>2.95</v>
      </c>
      <c r="F396" s="6" t="s">
        <v>78</v>
      </c>
      <c r="G396" s="4">
        <v>0</v>
      </c>
      <c r="H396" s="6">
        <v>2.95</v>
      </c>
      <c r="I396" s="6">
        <v>1.68</v>
      </c>
      <c r="J396">
        <v>13</v>
      </c>
    </row>
    <row r="397" spans="1:10" x14ac:dyDescent="0.35">
      <c r="A397" s="1">
        <v>41294</v>
      </c>
      <c r="B397" t="str">
        <f t="shared" si="6"/>
        <v>Sunday</v>
      </c>
      <c r="C397" s="5" t="s">
        <v>11</v>
      </c>
      <c r="D397" s="5" t="s">
        <v>6</v>
      </c>
      <c r="E397" s="6">
        <v>55.95</v>
      </c>
      <c r="F397" s="6" t="s">
        <v>83</v>
      </c>
      <c r="G397" s="4">
        <v>0</v>
      </c>
      <c r="H397" s="6">
        <v>55.95</v>
      </c>
      <c r="I397" s="6">
        <v>32.47</v>
      </c>
      <c r="J397">
        <v>4</v>
      </c>
    </row>
    <row r="398" spans="1:10" x14ac:dyDescent="0.35">
      <c r="A398" s="1">
        <v>41294</v>
      </c>
      <c r="B398" t="str">
        <f t="shared" si="6"/>
        <v>Sunday</v>
      </c>
      <c r="C398" s="5" t="s">
        <v>11</v>
      </c>
      <c r="D398" s="5" t="s">
        <v>6</v>
      </c>
      <c r="E398" s="6">
        <v>65.95</v>
      </c>
      <c r="F398" s="6" t="s">
        <v>83</v>
      </c>
      <c r="G398" s="4">
        <v>0</v>
      </c>
      <c r="H398" s="6">
        <v>65.95</v>
      </c>
      <c r="I398" s="6">
        <v>37.97</v>
      </c>
      <c r="J398">
        <v>12</v>
      </c>
    </row>
    <row r="399" spans="1:10" x14ac:dyDescent="0.35">
      <c r="A399" s="1">
        <v>41294</v>
      </c>
      <c r="B399" t="str">
        <f t="shared" si="6"/>
        <v>Sunday</v>
      </c>
      <c r="C399" s="5" t="s">
        <v>10</v>
      </c>
      <c r="D399" s="5" t="s">
        <v>6</v>
      </c>
      <c r="E399" s="6">
        <v>16.95</v>
      </c>
      <c r="F399" s="6" t="s">
        <v>79</v>
      </c>
      <c r="G399" s="4">
        <v>0</v>
      </c>
      <c r="H399" s="6">
        <v>16.95</v>
      </c>
      <c r="I399" s="6">
        <v>6.76</v>
      </c>
      <c r="J399">
        <v>25</v>
      </c>
    </row>
    <row r="400" spans="1:10" x14ac:dyDescent="0.35">
      <c r="A400" s="1">
        <v>41294</v>
      </c>
      <c r="B400" t="str">
        <f t="shared" si="6"/>
        <v>Sunday</v>
      </c>
      <c r="C400" s="5" t="s">
        <v>11</v>
      </c>
      <c r="D400" s="5" t="s">
        <v>6</v>
      </c>
      <c r="E400" s="6">
        <v>47.95</v>
      </c>
      <c r="F400" s="6" t="s">
        <v>82</v>
      </c>
      <c r="G400" s="4">
        <v>0</v>
      </c>
      <c r="H400" s="6">
        <v>47.95</v>
      </c>
      <c r="I400" s="6">
        <v>20.7</v>
      </c>
      <c r="J400">
        <v>2</v>
      </c>
    </row>
    <row r="401" spans="1:10" x14ac:dyDescent="0.35">
      <c r="A401" s="1">
        <v>41294</v>
      </c>
      <c r="B401" t="str">
        <f t="shared" si="6"/>
        <v>Sunday</v>
      </c>
      <c r="C401" s="5" t="s">
        <v>10</v>
      </c>
      <c r="D401" s="5" t="s">
        <v>6</v>
      </c>
      <c r="E401" s="6">
        <v>26.95</v>
      </c>
      <c r="F401" s="6" t="s">
        <v>80</v>
      </c>
      <c r="G401" s="4">
        <v>0</v>
      </c>
      <c r="H401" s="6">
        <v>26.95</v>
      </c>
      <c r="I401" s="6">
        <v>12.42</v>
      </c>
      <c r="J401">
        <v>13</v>
      </c>
    </row>
    <row r="402" spans="1:10" x14ac:dyDescent="0.35">
      <c r="A402" s="1">
        <v>41294</v>
      </c>
      <c r="B402" t="str">
        <f t="shared" si="6"/>
        <v>Sunday</v>
      </c>
      <c r="C402" s="5" t="s">
        <v>11</v>
      </c>
      <c r="D402" s="5" t="s">
        <v>6</v>
      </c>
      <c r="E402" s="6">
        <v>63.95</v>
      </c>
      <c r="F402" s="6" t="s">
        <v>83</v>
      </c>
      <c r="G402" s="4">
        <v>0</v>
      </c>
      <c r="H402" s="6">
        <v>63.95</v>
      </c>
      <c r="I402" s="6">
        <v>27.1</v>
      </c>
      <c r="J402">
        <v>2</v>
      </c>
    </row>
    <row r="403" spans="1:10" x14ac:dyDescent="0.35">
      <c r="A403" s="1">
        <v>41294</v>
      </c>
      <c r="B403" t="str">
        <f t="shared" si="6"/>
        <v>Sunday</v>
      </c>
      <c r="C403" s="5" t="s">
        <v>11</v>
      </c>
      <c r="D403" s="5" t="s">
        <v>6</v>
      </c>
      <c r="E403" s="6">
        <v>55.95</v>
      </c>
      <c r="F403" s="6" t="s">
        <v>83</v>
      </c>
      <c r="G403" s="4">
        <v>0</v>
      </c>
      <c r="H403" s="6">
        <v>55.95</v>
      </c>
      <c r="I403" s="6">
        <v>16.059999999999999</v>
      </c>
      <c r="J403">
        <v>9</v>
      </c>
    </row>
    <row r="404" spans="1:10" x14ac:dyDescent="0.35">
      <c r="A404" s="1">
        <v>41294</v>
      </c>
      <c r="B404" t="str">
        <f t="shared" si="6"/>
        <v>Sunday</v>
      </c>
      <c r="C404" s="5" t="s">
        <v>10</v>
      </c>
      <c r="D404" s="5" t="s">
        <v>6</v>
      </c>
      <c r="E404" s="6">
        <v>24.95</v>
      </c>
      <c r="F404" s="6" t="s">
        <v>80</v>
      </c>
      <c r="G404" s="4">
        <v>0</v>
      </c>
      <c r="H404" s="6">
        <v>24.95</v>
      </c>
      <c r="I404" s="6">
        <v>9.3800000000000008</v>
      </c>
      <c r="J404">
        <v>1</v>
      </c>
    </row>
    <row r="405" spans="1:10" x14ac:dyDescent="0.35">
      <c r="A405" s="1">
        <v>41294</v>
      </c>
      <c r="B405" t="str">
        <f t="shared" si="6"/>
        <v>Sunday</v>
      </c>
      <c r="C405" s="5" t="s">
        <v>11</v>
      </c>
      <c r="D405" s="5" t="s">
        <v>6</v>
      </c>
      <c r="E405" s="6">
        <v>28.95</v>
      </c>
      <c r="F405" s="6" t="s">
        <v>80</v>
      </c>
      <c r="G405" s="4">
        <v>0</v>
      </c>
      <c r="H405" s="6">
        <v>28.95</v>
      </c>
      <c r="I405" s="6">
        <v>17.53</v>
      </c>
      <c r="J405">
        <v>34</v>
      </c>
    </row>
    <row r="406" spans="1:10" x14ac:dyDescent="0.35">
      <c r="A406" s="1">
        <v>41294</v>
      </c>
      <c r="B406" t="str">
        <f t="shared" si="6"/>
        <v>Sunday</v>
      </c>
      <c r="C406" s="5" t="s">
        <v>10</v>
      </c>
      <c r="D406" s="5" t="s">
        <v>6</v>
      </c>
      <c r="E406" s="6">
        <v>22.95</v>
      </c>
      <c r="F406" s="6" t="s">
        <v>80</v>
      </c>
      <c r="G406" s="4">
        <v>0.1</v>
      </c>
      <c r="H406" s="6">
        <v>20.66</v>
      </c>
      <c r="I406" s="6">
        <v>11.78</v>
      </c>
      <c r="J406">
        <v>4</v>
      </c>
    </row>
    <row r="407" spans="1:10" x14ac:dyDescent="0.35">
      <c r="A407" s="1">
        <v>41294</v>
      </c>
      <c r="B407" t="str">
        <f t="shared" si="6"/>
        <v>Sunday</v>
      </c>
      <c r="C407" s="5" t="s">
        <v>10</v>
      </c>
      <c r="D407" s="5" t="s">
        <v>6</v>
      </c>
      <c r="E407" s="6">
        <v>0.95</v>
      </c>
      <c r="F407" s="6" t="s">
        <v>78</v>
      </c>
      <c r="G407" s="4">
        <v>0</v>
      </c>
      <c r="H407" s="6">
        <v>0.95</v>
      </c>
      <c r="I407" s="6">
        <v>0.47</v>
      </c>
      <c r="J407">
        <v>7</v>
      </c>
    </row>
    <row r="408" spans="1:10" x14ac:dyDescent="0.35">
      <c r="A408" s="1">
        <v>41294</v>
      </c>
      <c r="B408" t="str">
        <f t="shared" si="6"/>
        <v>Sunday</v>
      </c>
      <c r="C408" s="5" t="s">
        <v>10</v>
      </c>
      <c r="D408" s="5" t="s">
        <v>6</v>
      </c>
      <c r="E408" s="6">
        <v>54.95</v>
      </c>
      <c r="F408" s="6" t="s">
        <v>83</v>
      </c>
      <c r="G408" s="4">
        <v>0</v>
      </c>
      <c r="H408" s="6">
        <v>54.95</v>
      </c>
      <c r="I408" s="6">
        <v>26.65</v>
      </c>
      <c r="J408">
        <v>16</v>
      </c>
    </row>
    <row r="409" spans="1:10" x14ac:dyDescent="0.35">
      <c r="A409" s="1">
        <v>41294</v>
      </c>
      <c r="B409" t="str">
        <f t="shared" si="6"/>
        <v>Sunday</v>
      </c>
      <c r="C409" s="5" t="s">
        <v>10</v>
      </c>
      <c r="D409" s="5" t="s">
        <v>6</v>
      </c>
      <c r="E409" s="6">
        <v>31.95</v>
      </c>
      <c r="F409" s="6" t="s">
        <v>81</v>
      </c>
      <c r="G409" s="4">
        <v>0</v>
      </c>
      <c r="H409" s="6">
        <v>31.95</v>
      </c>
      <c r="I409" s="6">
        <v>17.38</v>
      </c>
      <c r="J409">
        <v>2</v>
      </c>
    </row>
    <row r="410" spans="1:10" x14ac:dyDescent="0.35">
      <c r="A410" s="1">
        <v>41294</v>
      </c>
      <c r="B410" t="str">
        <f t="shared" si="6"/>
        <v>Sunday</v>
      </c>
      <c r="C410" s="5" t="s">
        <v>10</v>
      </c>
      <c r="D410" s="5" t="s">
        <v>6</v>
      </c>
      <c r="E410" s="6">
        <v>0.95</v>
      </c>
      <c r="F410" s="6" t="s">
        <v>78</v>
      </c>
      <c r="G410" s="4">
        <v>0</v>
      </c>
      <c r="H410" s="6">
        <v>0.95</v>
      </c>
      <c r="I410" s="6">
        <v>0.42</v>
      </c>
      <c r="J410">
        <v>3</v>
      </c>
    </row>
    <row r="411" spans="1:10" x14ac:dyDescent="0.35">
      <c r="A411" s="1">
        <v>41294</v>
      </c>
      <c r="B411" t="str">
        <f t="shared" si="6"/>
        <v>Sunday</v>
      </c>
      <c r="C411" s="5" t="s">
        <v>10</v>
      </c>
      <c r="D411" s="5" t="s">
        <v>6</v>
      </c>
      <c r="E411" s="6">
        <v>2.95</v>
      </c>
      <c r="F411" s="6" t="s">
        <v>78</v>
      </c>
      <c r="G411" s="4">
        <v>0</v>
      </c>
      <c r="H411" s="6">
        <v>2.95</v>
      </c>
      <c r="I411" s="6">
        <v>1.68</v>
      </c>
      <c r="J411">
        <v>8</v>
      </c>
    </row>
    <row r="412" spans="1:10" x14ac:dyDescent="0.35">
      <c r="A412" s="1">
        <v>41294</v>
      </c>
      <c r="B412" t="str">
        <f t="shared" si="6"/>
        <v>Sunday</v>
      </c>
      <c r="C412" s="5" t="s">
        <v>10</v>
      </c>
      <c r="D412" s="5" t="s">
        <v>6</v>
      </c>
      <c r="E412" s="6">
        <v>38.950000000000003</v>
      </c>
      <c r="F412" s="6" t="s">
        <v>81</v>
      </c>
      <c r="G412" s="4">
        <v>0</v>
      </c>
      <c r="H412" s="6">
        <v>38.950000000000003</v>
      </c>
      <c r="I412" s="6">
        <v>22.33</v>
      </c>
      <c r="J412">
        <v>1</v>
      </c>
    </row>
    <row r="413" spans="1:10" x14ac:dyDescent="0.35">
      <c r="A413" s="1">
        <v>41294</v>
      </c>
      <c r="B413" t="str">
        <f t="shared" si="6"/>
        <v>Sunday</v>
      </c>
      <c r="C413" s="5" t="s">
        <v>10</v>
      </c>
      <c r="D413" s="5" t="s">
        <v>6</v>
      </c>
      <c r="E413" s="6">
        <v>73.95</v>
      </c>
      <c r="F413" s="6" t="s">
        <v>83</v>
      </c>
      <c r="G413" s="4">
        <v>0</v>
      </c>
      <c r="H413" s="6">
        <v>73.95</v>
      </c>
      <c r="I413" s="6">
        <v>38.86</v>
      </c>
      <c r="J413">
        <v>2</v>
      </c>
    </row>
    <row r="414" spans="1:10" x14ac:dyDescent="0.35">
      <c r="A414" s="1">
        <v>41294</v>
      </c>
      <c r="B414" t="str">
        <f t="shared" si="6"/>
        <v>Sunday</v>
      </c>
      <c r="C414" s="5" t="s">
        <v>10</v>
      </c>
      <c r="D414" s="5" t="s">
        <v>6</v>
      </c>
      <c r="E414" s="6">
        <v>38.950000000000003</v>
      </c>
      <c r="F414" s="6" t="s">
        <v>81</v>
      </c>
      <c r="G414" s="4">
        <v>0</v>
      </c>
      <c r="H414" s="6">
        <v>38.950000000000003</v>
      </c>
      <c r="I414" s="6">
        <v>24.76</v>
      </c>
      <c r="J414">
        <v>31</v>
      </c>
    </row>
    <row r="415" spans="1:10" x14ac:dyDescent="0.35">
      <c r="A415" s="1">
        <v>41294</v>
      </c>
      <c r="B415" t="str">
        <f t="shared" si="6"/>
        <v>Sunday</v>
      </c>
      <c r="C415" s="5" t="s">
        <v>11</v>
      </c>
      <c r="D415" s="5" t="s">
        <v>6</v>
      </c>
      <c r="E415" s="6">
        <v>40.950000000000003</v>
      </c>
      <c r="F415" s="6" t="s">
        <v>82</v>
      </c>
      <c r="G415" s="4">
        <v>0</v>
      </c>
      <c r="H415" s="6">
        <v>40.950000000000003</v>
      </c>
      <c r="I415" s="6">
        <v>15.51</v>
      </c>
      <c r="J415">
        <v>6</v>
      </c>
    </row>
    <row r="416" spans="1:10" x14ac:dyDescent="0.35">
      <c r="A416" s="1">
        <v>41294</v>
      </c>
      <c r="B416" t="str">
        <f t="shared" si="6"/>
        <v>Sunday</v>
      </c>
      <c r="C416" s="5" t="s">
        <v>11</v>
      </c>
      <c r="D416" s="5" t="s">
        <v>6</v>
      </c>
      <c r="E416" s="6">
        <v>11.95</v>
      </c>
      <c r="F416" s="6" t="s">
        <v>79</v>
      </c>
      <c r="G416" s="4">
        <v>0</v>
      </c>
      <c r="H416" s="6">
        <v>11.95</v>
      </c>
      <c r="I416" s="6">
        <v>3.32</v>
      </c>
      <c r="J416">
        <v>11</v>
      </c>
    </row>
    <row r="417" spans="1:10" x14ac:dyDescent="0.35">
      <c r="A417" s="1">
        <v>41294</v>
      </c>
      <c r="B417" t="str">
        <f t="shared" si="6"/>
        <v>Sunday</v>
      </c>
      <c r="C417" s="5" t="s">
        <v>10</v>
      </c>
      <c r="D417" s="5" t="s">
        <v>6</v>
      </c>
      <c r="E417" s="6">
        <v>20.95</v>
      </c>
      <c r="F417" s="6" t="s">
        <v>80</v>
      </c>
      <c r="G417" s="4">
        <v>0.1</v>
      </c>
      <c r="H417" s="6">
        <v>18.86</v>
      </c>
      <c r="I417" s="6">
        <v>10.039999999999999</v>
      </c>
      <c r="J417">
        <v>25</v>
      </c>
    </row>
    <row r="418" spans="1:10" x14ac:dyDescent="0.35">
      <c r="A418" s="1">
        <v>41294</v>
      </c>
      <c r="B418" t="str">
        <f t="shared" si="6"/>
        <v>Sunday</v>
      </c>
      <c r="C418" s="5" t="s">
        <v>11</v>
      </c>
      <c r="D418" s="5" t="s">
        <v>6</v>
      </c>
      <c r="E418" s="6">
        <v>38.950000000000003</v>
      </c>
      <c r="F418" s="6" t="s">
        <v>81</v>
      </c>
      <c r="G418" s="4">
        <v>0</v>
      </c>
      <c r="H418" s="6">
        <v>38.950000000000003</v>
      </c>
      <c r="I418" s="6">
        <v>22.33</v>
      </c>
      <c r="J418">
        <v>6</v>
      </c>
    </row>
    <row r="419" spans="1:10" x14ac:dyDescent="0.35">
      <c r="A419" s="1">
        <v>41294</v>
      </c>
      <c r="B419" t="str">
        <f t="shared" si="6"/>
        <v>Sunday</v>
      </c>
      <c r="C419" s="5" t="s">
        <v>10</v>
      </c>
      <c r="D419" s="5" t="s">
        <v>6</v>
      </c>
      <c r="E419" s="6">
        <v>37.950000000000003</v>
      </c>
      <c r="F419" s="6" t="s">
        <v>81</v>
      </c>
      <c r="G419" s="4">
        <v>0.1</v>
      </c>
      <c r="H419" s="6">
        <v>34.159999999999997</v>
      </c>
      <c r="I419" s="6">
        <v>15.35</v>
      </c>
      <c r="J419">
        <v>5</v>
      </c>
    </row>
    <row r="420" spans="1:10" x14ac:dyDescent="0.35">
      <c r="A420" s="1">
        <v>41294</v>
      </c>
      <c r="B420" t="str">
        <f t="shared" si="6"/>
        <v>Sunday</v>
      </c>
      <c r="C420" s="5" t="s">
        <v>10</v>
      </c>
      <c r="D420" s="5" t="s">
        <v>6</v>
      </c>
      <c r="E420" s="6">
        <v>49.95</v>
      </c>
      <c r="F420" s="6" t="s">
        <v>82</v>
      </c>
      <c r="G420" s="4">
        <v>0</v>
      </c>
      <c r="H420" s="6">
        <v>49.95</v>
      </c>
      <c r="I420" s="6">
        <v>24.77</v>
      </c>
      <c r="J420">
        <v>30</v>
      </c>
    </row>
    <row r="421" spans="1:10" x14ac:dyDescent="0.35">
      <c r="A421" s="1">
        <v>41294</v>
      </c>
      <c r="B421" t="str">
        <f t="shared" si="6"/>
        <v>Sunday</v>
      </c>
      <c r="C421" s="5" t="s">
        <v>11</v>
      </c>
      <c r="D421" s="5" t="s">
        <v>6</v>
      </c>
      <c r="E421" s="6">
        <v>26.95</v>
      </c>
      <c r="F421" s="6" t="s">
        <v>80</v>
      </c>
      <c r="G421" s="4">
        <v>0</v>
      </c>
      <c r="H421" s="6">
        <v>26.95</v>
      </c>
      <c r="I421" s="6">
        <v>13.26</v>
      </c>
      <c r="J421">
        <v>2</v>
      </c>
    </row>
    <row r="422" spans="1:10" x14ac:dyDescent="0.35">
      <c r="A422" s="1">
        <v>41294</v>
      </c>
      <c r="B422" t="str">
        <f t="shared" si="6"/>
        <v>Sunday</v>
      </c>
      <c r="C422" s="5" t="s">
        <v>10</v>
      </c>
      <c r="D422" s="5" t="s">
        <v>6</v>
      </c>
      <c r="E422" s="6">
        <v>73.95</v>
      </c>
      <c r="F422" s="6" t="s">
        <v>83</v>
      </c>
      <c r="G422" s="4">
        <v>0</v>
      </c>
      <c r="H422" s="6">
        <v>73.95</v>
      </c>
      <c r="I422" s="6">
        <v>38.86</v>
      </c>
      <c r="J422">
        <v>1</v>
      </c>
    </row>
    <row r="423" spans="1:10" x14ac:dyDescent="0.35">
      <c r="A423" s="1">
        <v>41294</v>
      </c>
      <c r="B423" t="str">
        <f t="shared" si="6"/>
        <v>Sunday</v>
      </c>
      <c r="C423" s="5" t="s">
        <v>10</v>
      </c>
      <c r="D423" s="5" t="s">
        <v>6</v>
      </c>
      <c r="E423" s="6">
        <v>0.95</v>
      </c>
      <c r="F423" s="6" t="s">
        <v>78</v>
      </c>
      <c r="G423" s="4">
        <v>0</v>
      </c>
      <c r="H423" s="6">
        <v>0.95</v>
      </c>
      <c r="I423" s="6">
        <v>0.35</v>
      </c>
      <c r="J423">
        <v>5</v>
      </c>
    </row>
    <row r="424" spans="1:10" x14ac:dyDescent="0.35">
      <c r="A424" s="1">
        <v>41294</v>
      </c>
      <c r="B424" t="str">
        <f t="shared" si="6"/>
        <v>Sunday</v>
      </c>
      <c r="C424" s="5" t="s">
        <v>10</v>
      </c>
      <c r="D424" s="5" t="s">
        <v>6</v>
      </c>
      <c r="E424" s="6">
        <v>4.95</v>
      </c>
      <c r="F424" s="6" t="s">
        <v>78</v>
      </c>
      <c r="G424" s="4">
        <v>0</v>
      </c>
      <c r="H424" s="6">
        <v>4.95</v>
      </c>
      <c r="I424" s="6">
        <v>1.82</v>
      </c>
      <c r="J424">
        <v>7</v>
      </c>
    </row>
    <row r="425" spans="1:10" x14ac:dyDescent="0.35">
      <c r="A425" s="1">
        <v>41294</v>
      </c>
      <c r="B425" t="str">
        <f t="shared" si="6"/>
        <v>Sunday</v>
      </c>
      <c r="C425" s="5" t="s">
        <v>10</v>
      </c>
      <c r="D425" s="5" t="s">
        <v>6</v>
      </c>
      <c r="E425" s="6">
        <v>26.95</v>
      </c>
      <c r="F425" s="6" t="s">
        <v>80</v>
      </c>
      <c r="G425" s="4">
        <v>0</v>
      </c>
      <c r="H425" s="6">
        <v>26.95</v>
      </c>
      <c r="I425" s="6">
        <v>12.24</v>
      </c>
      <c r="J425">
        <v>3</v>
      </c>
    </row>
    <row r="426" spans="1:10" x14ac:dyDescent="0.35">
      <c r="A426" s="1">
        <v>41294</v>
      </c>
      <c r="B426" t="str">
        <f t="shared" si="6"/>
        <v>Sunday</v>
      </c>
      <c r="C426" s="5" t="s">
        <v>11</v>
      </c>
      <c r="D426" s="5" t="s">
        <v>6</v>
      </c>
      <c r="E426" s="6">
        <v>37.950000000000003</v>
      </c>
      <c r="F426" s="6" t="s">
        <v>81</v>
      </c>
      <c r="G426" s="4">
        <v>0</v>
      </c>
      <c r="H426" s="6">
        <v>37.950000000000003</v>
      </c>
      <c r="I426" s="6">
        <v>15.35</v>
      </c>
      <c r="J426">
        <v>10</v>
      </c>
    </row>
    <row r="427" spans="1:10" x14ac:dyDescent="0.35">
      <c r="A427" s="1">
        <v>41294</v>
      </c>
      <c r="B427" t="str">
        <f t="shared" si="6"/>
        <v>Sunday</v>
      </c>
      <c r="C427" s="5" t="s">
        <v>10</v>
      </c>
      <c r="D427" s="5" t="s">
        <v>6</v>
      </c>
      <c r="E427" s="6">
        <v>3.95</v>
      </c>
      <c r="F427" s="6" t="s">
        <v>78</v>
      </c>
      <c r="G427" s="4">
        <v>0</v>
      </c>
      <c r="H427" s="6">
        <v>3.95</v>
      </c>
      <c r="I427" s="6">
        <v>1.43</v>
      </c>
      <c r="J427">
        <v>23</v>
      </c>
    </row>
    <row r="428" spans="1:10" x14ac:dyDescent="0.35">
      <c r="A428" s="1">
        <v>41294</v>
      </c>
      <c r="B428" t="str">
        <f t="shared" si="6"/>
        <v>Sunday</v>
      </c>
      <c r="C428" s="5" t="s">
        <v>10</v>
      </c>
      <c r="D428" s="5" t="s">
        <v>6</v>
      </c>
      <c r="E428" s="6">
        <v>26.95</v>
      </c>
      <c r="F428" s="6" t="s">
        <v>80</v>
      </c>
      <c r="G428" s="4">
        <v>0</v>
      </c>
      <c r="H428" s="6">
        <v>26.95</v>
      </c>
      <c r="I428" s="6">
        <v>12.53</v>
      </c>
      <c r="J428">
        <v>7</v>
      </c>
    </row>
    <row r="429" spans="1:10" x14ac:dyDescent="0.35">
      <c r="A429" s="1">
        <v>41294</v>
      </c>
      <c r="B429" t="str">
        <f t="shared" si="6"/>
        <v>Sunday</v>
      </c>
      <c r="C429" s="5" t="s">
        <v>11</v>
      </c>
      <c r="D429" s="5" t="s">
        <v>6</v>
      </c>
      <c r="E429" s="6">
        <v>26.95</v>
      </c>
      <c r="F429" s="6" t="s">
        <v>80</v>
      </c>
      <c r="G429" s="4">
        <v>0.2</v>
      </c>
      <c r="H429" s="6">
        <v>21.56</v>
      </c>
      <c r="I429" s="6">
        <v>12.24</v>
      </c>
      <c r="J429">
        <v>16</v>
      </c>
    </row>
    <row r="430" spans="1:10" x14ac:dyDescent="0.35">
      <c r="A430" s="1">
        <v>41294</v>
      </c>
      <c r="B430" t="str">
        <f t="shared" si="6"/>
        <v>Sunday</v>
      </c>
      <c r="C430" s="5" t="s">
        <v>11</v>
      </c>
      <c r="D430" s="5" t="s">
        <v>6</v>
      </c>
      <c r="E430" s="6">
        <v>0.95</v>
      </c>
      <c r="F430" s="6" t="s">
        <v>78</v>
      </c>
      <c r="G430" s="4">
        <v>0</v>
      </c>
      <c r="H430" s="6">
        <v>0.95</v>
      </c>
      <c r="I430" s="6">
        <v>0.47</v>
      </c>
      <c r="J430">
        <v>20</v>
      </c>
    </row>
    <row r="431" spans="1:10" x14ac:dyDescent="0.35">
      <c r="A431" s="1">
        <v>41294</v>
      </c>
      <c r="B431" t="str">
        <f t="shared" si="6"/>
        <v>Sunday</v>
      </c>
      <c r="C431" s="5" t="s">
        <v>11</v>
      </c>
      <c r="D431" s="5" t="s">
        <v>6</v>
      </c>
      <c r="E431" s="6">
        <v>59.95</v>
      </c>
      <c r="F431" s="6" t="s">
        <v>83</v>
      </c>
      <c r="G431" s="4">
        <v>0</v>
      </c>
      <c r="H431" s="6">
        <v>59.95</v>
      </c>
      <c r="I431" s="6">
        <v>28.73</v>
      </c>
      <c r="J431">
        <v>13</v>
      </c>
    </row>
    <row r="432" spans="1:10" x14ac:dyDescent="0.35">
      <c r="A432" s="1">
        <v>41294</v>
      </c>
      <c r="B432" t="str">
        <f t="shared" si="6"/>
        <v>Sunday</v>
      </c>
      <c r="C432" s="5" t="s">
        <v>10</v>
      </c>
      <c r="D432" s="5" t="s">
        <v>6</v>
      </c>
      <c r="E432" s="6">
        <v>34.950000000000003</v>
      </c>
      <c r="F432" s="6" t="s">
        <v>81</v>
      </c>
      <c r="G432" s="4">
        <v>0</v>
      </c>
      <c r="H432" s="6">
        <v>34.950000000000003</v>
      </c>
      <c r="I432" s="6">
        <v>22.13</v>
      </c>
      <c r="J432">
        <v>1</v>
      </c>
    </row>
    <row r="433" spans="1:10" x14ac:dyDescent="0.35">
      <c r="A433" s="1">
        <v>41294</v>
      </c>
      <c r="B433" t="str">
        <f t="shared" si="6"/>
        <v>Sunday</v>
      </c>
      <c r="C433" s="5" t="s">
        <v>10</v>
      </c>
      <c r="D433" s="5" t="s">
        <v>6</v>
      </c>
      <c r="E433" s="6">
        <v>26.95</v>
      </c>
      <c r="F433" s="6" t="s">
        <v>80</v>
      </c>
      <c r="G433" s="4">
        <v>0</v>
      </c>
      <c r="H433" s="6">
        <v>26.95</v>
      </c>
      <c r="I433" s="6">
        <v>12.42</v>
      </c>
      <c r="J433">
        <v>11</v>
      </c>
    </row>
    <row r="434" spans="1:10" x14ac:dyDescent="0.35">
      <c r="A434" s="1">
        <v>41294</v>
      </c>
      <c r="B434" t="str">
        <f t="shared" si="6"/>
        <v>Sunday</v>
      </c>
      <c r="C434" s="5" t="s">
        <v>11</v>
      </c>
      <c r="D434" s="5" t="s">
        <v>6</v>
      </c>
      <c r="E434" s="6">
        <v>48.95</v>
      </c>
      <c r="F434" s="6" t="s">
        <v>82</v>
      </c>
      <c r="G434" s="4">
        <v>0</v>
      </c>
      <c r="H434" s="6">
        <v>48.95</v>
      </c>
      <c r="I434" s="6">
        <v>24.52</v>
      </c>
      <c r="J434">
        <v>20</v>
      </c>
    </row>
    <row r="435" spans="1:10" x14ac:dyDescent="0.35">
      <c r="A435" s="1">
        <v>41294</v>
      </c>
      <c r="B435" t="str">
        <f t="shared" si="6"/>
        <v>Sunday</v>
      </c>
      <c r="C435" s="5" t="s">
        <v>10</v>
      </c>
      <c r="D435" s="5" t="s">
        <v>6</v>
      </c>
      <c r="E435" s="6">
        <v>44.95</v>
      </c>
      <c r="F435" s="6" t="s">
        <v>82</v>
      </c>
      <c r="G435" s="4">
        <v>0</v>
      </c>
      <c r="H435" s="6">
        <v>44.95</v>
      </c>
      <c r="I435" s="6">
        <v>27.95</v>
      </c>
      <c r="J435">
        <v>5</v>
      </c>
    </row>
    <row r="436" spans="1:10" x14ac:dyDescent="0.35">
      <c r="A436" s="1">
        <v>41294</v>
      </c>
      <c r="B436" t="str">
        <f t="shared" si="6"/>
        <v>Sunday</v>
      </c>
      <c r="C436" s="5" t="s">
        <v>11</v>
      </c>
      <c r="D436" s="5" t="s">
        <v>6</v>
      </c>
      <c r="E436" s="6">
        <v>47.95</v>
      </c>
      <c r="F436" s="6" t="s">
        <v>82</v>
      </c>
      <c r="G436" s="4">
        <v>0</v>
      </c>
      <c r="H436" s="6">
        <v>47.95</v>
      </c>
      <c r="I436" s="6">
        <v>20.7</v>
      </c>
      <c r="J436">
        <v>1</v>
      </c>
    </row>
    <row r="437" spans="1:10" x14ac:dyDescent="0.35">
      <c r="A437" s="1">
        <v>41294</v>
      </c>
      <c r="B437" t="str">
        <f t="shared" si="6"/>
        <v>Sunday</v>
      </c>
      <c r="C437" s="5" t="s">
        <v>10</v>
      </c>
      <c r="D437" s="5" t="s">
        <v>6</v>
      </c>
      <c r="E437" s="6">
        <v>26.95</v>
      </c>
      <c r="F437" s="6" t="s">
        <v>80</v>
      </c>
      <c r="G437" s="4">
        <v>0</v>
      </c>
      <c r="H437" s="6">
        <v>26.95</v>
      </c>
      <c r="I437" s="6">
        <v>12.53</v>
      </c>
      <c r="J437">
        <v>3</v>
      </c>
    </row>
    <row r="438" spans="1:10" x14ac:dyDescent="0.35">
      <c r="A438" s="1">
        <v>41294</v>
      </c>
      <c r="B438" t="str">
        <f t="shared" si="6"/>
        <v>Sunday</v>
      </c>
      <c r="C438" s="5" t="s">
        <v>10</v>
      </c>
      <c r="D438" s="5" t="s">
        <v>6</v>
      </c>
      <c r="E438" s="6">
        <v>31.95</v>
      </c>
      <c r="F438" s="6" t="s">
        <v>81</v>
      </c>
      <c r="G438" s="4">
        <v>0</v>
      </c>
      <c r="H438" s="6">
        <v>31.95</v>
      </c>
      <c r="I438" s="6">
        <v>17.38</v>
      </c>
      <c r="J438">
        <v>3</v>
      </c>
    </row>
    <row r="439" spans="1:10" x14ac:dyDescent="0.35">
      <c r="A439" s="1">
        <v>41294</v>
      </c>
      <c r="B439" t="str">
        <f t="shared" si="6"/>
        <v>Sunday</v>
      </c>
      <c r="C439" s="5" t="s">
        <v>11</v>
      </c>
      <c r="D439" s="5" t="s">
        <v>6</v>
      </c>
      <c r="E439" s="6">
        <v>0.95</v>
      </c>
      <c r="F439" s="6" t="s">
        <v>78</v>
      </c>
      <c r="G439" s="4">
        <v>0</v>
      </c>
      <c r="H439" s="6">
        <v>0.95</v>
      </c>
      <c r="I439" s="6">
        <v>0.34</v>
      </c>
      <c r="J439">
        <v>3</v>
      </c>
    </row>
    <row r="440" spans="1:10" x14ac:dyDescent="0.35">
      <c r="A440" s="1">
        <v>41294</v>
      </c>
      <c r="B440" t="str">
        <f t="shared" si="6"/>
        <v>Sunday</v>
      </c>
      <c r="C440" s="5" t="s">
        <v>10</v>
      </c>
      <c r="D440" s="5" t="s">
        <v>6</v>
      </c>
      <c r="E440" s="6">
        <v>26.95</v>
      </c>
      <c r="F440" s="6" t="s">
        <v>80</v>
      </c>
      <c r="G440" s="4">
        <v>0</v>
      </c>
      <c r="H440" s="6">
        <v>26.95</v>
      </c>
      <c r="I440" s="6">
        <v>12.42</v>
      </c>
      <c r="J440">
        <v>16</v>
      </c>
    </row>
    <row r="441" spans="1:10" x14ac:dyDescent="0.35">
      <c r="A441" s="1">
        <v>41294</v>
      </c>
      <c r="B441" t="str">
        <f t="shared" si="6"/>
        <v>Sunday</v>
      </c>
      <c r="C441" s="5" t="s">
        <v>10</v>
      </c>
      <c r="D441" s="5" t="s">
        <v>6</v>
      </c>
      <c r="E441" s="6">
        <v>65.95</v>
      </c>
      <c r="F441" s="6" t="s">
        <v>83</v>
      </c>
      <c r="G441" s="4">
        <v>0</v>
      </c>
      <c r="H441" s="6">
        <v>65.95</v>
      </c>
      <c r="I441" s="6">
        <v>37.97</v>
      </c>
      <c r="J441">
        <v>15</v>
      </c>
    </row>
    <row r="442" spans="1:10" x14ac:dyDescent="0.35">
      <c r="A442" s="1">
        <v>41294</v>
      </c>
      <c r="B442" t="str">
        <f t="shared" si="6"/>
        <v>Sunday</v>
      </c>
      <c r="C442" s="5" t="s">
        <v>10</v>
      </c>
      <c r="D442" s="5" t="s">
        <v>6</v>
      </c>
      <c r="E442" s="6">
        <v>24.95</v>
      </c>
      <c r="F442" s="6" t="s">
        <v>80</v>
      </c>
      <c r="G442" s="4">
        <v>0</v>
      </c>
      <c r="H442" s="6">
        <v>24.95</v>
      </c>
      <c r="I442" s="6">
        <v>9.3800000000000008</v>
      </c>
      <c r="J442">
        <v>9</v>
      </c>
    </row>
    <row r="443" spans="1:10" x14ac:dyDescent="0.35">
      <c r="A443" s="1">
        <v>41294</v>
      </c>
      <c r="B443" t="str">
        <f t="shared" si="6"/>
        <v>Sunday</v>
      </c>
      <c r="C443" s="5" t="s">
        <v>10</v>
      </c>
      <c r="D443" s="5" t="s">
        <v>6</v>
      </c>
      <c r="E443" s="6">
        <v>34.950000000000003</v>
      </c>
      <c r="F443" s="6" t="s">
        <v>81</v>
      </c>
      <c r="G443" s="4">
        <v>0.1</v>
      </c>
      <c r="H443" s="6">
        <v>31.46</v>
      </c>
      <c r="I443" s="6">
        <v>22.13</v>
      </c>
      <c r="J443">
        <v>8</v>
      </c>
    </row>
    <row r="444" spans="1:10" x14ac:dyDescent="0.35">
      <c r="A444" s="1">
        <v>41294</v>
      </c>
      <c r="B444" t="str">
        <f t="shared" si="6"/>
        <v>Sunday</v>
      </c>
      <c r="C444" s="5" t="s">
        <v>11</v>
      </c>
      <c r="D444" s="5" t="s">
        <v>6</v>
      </c>
      <c r="E444" s="6">
        <v>2.95</v>
      </c>
      <c r="F444" s="6" t="s">
        <v>78</v>
      </c>
      <c r="G444" s="4">
        <v>0</v>
      </c>
      <c r="H444" s="6">
        <v>2.95</v>
      </c>
      <c r="I444" s="6">
        <v>1.68</v>
      </c>
      <c r="J444">
        <v>7</v>
      </c>
    </row>
    <row r="445" spans="1:10" x14ac:dyDescent="0.35">
      <c r="A445" s="1">
        <v>41294</v>
      </c>
      <c r="B445" t="str">
        <f t="shared" si="6"/>
        <v>Sunday</v>
      </c>
      <c r="C445" s="5" t="s">
        <v>10</v>
      </c>
      <c r="D445" s="5" t="s">
        <v>6</v>
      </c>
      <c r="E445" s="6">
        <v>47.95</v>
      </c>
      <c r="F445" s="6" t="s">
        <v>82</v>
      </c>
      <c r="G445" s="4">
        <v>0</v>
      </c>
      <c r="H445" s="6">
        <v>47.95</v>
      </c>
      <c r="I445" s="6">
        <v>20.7</v>
      </c>
      <c r="J445">
        <v>2</v>
      </c>
    </row>
    <row r="446" spans="1:10" x14ac:dyDescent="0.35">
      <c r="A446" s="1">
        <v>41294</v>
      </c>
      <c r="B446" t="str">
        <f t="shared" si="6"/>
        <v>Sunday</v>
      </c>
      <c r="C446" s="5" t="s">
        <v>10</v>
      </c>
      <c r="D446" s="5" t="s">
        <v>6</v>
      </c>
      <c r="E446" s="6">
        <v>49.95</v>
      </c>
      <c r="F446" s="6" t="s">
        <v>82</v>
      </c>
      <c r="G446" s="4">
        <v>0</v>
      </c>
      <c r="H446" s="6">
        <v>49.95</v>
      </c>
      <c r="I446" s="6">
        <v>24.77</v>
      </c>
      <c r="J446">
        <v>6</v>
      </c>
    </row>
    <row r="447" spans="1:10" x14ac:dyDescent="0.35">
      <c r="A447" s="1">
        <v>41294</v>
      </c>
      <c r="B447" t="str">
        <f t="shared" si="6"/>
        <v>Sunday</v>
      </c>
      <c r="C447" s="5" t="s">
        <v>10</v>
      </c>
      <c r="D447" s="5" t="s">
        <v>6</v>
      </c>
      <c r="E447" s="6">
        <v>47.95</v>
      </c>
      <c r="F447" s="6" t="s">
        <v>82</v>
      </c>
      <c r="G447" s="4">
        <v>0</v>
      </c>
      <c r="H447" s="6">
        <v>47.95</v>
      </c>
      <c r="I447" s="6">
        <v>20.7</v>
      </c>
      <c r="J447">
        <v>1</v>
      </c>
    </row>
    <row r="448" spans="1:10" x14ac:dyDescent="0.35">
      <c r="A448" s="1">
        <v>41295</v>
      </c>
      <c r="B448" t="str">
        <f t="shared" si="6"/>
        <v>Monday</v>
      </c>
      <c r="C448" s="5" t="s">
        <v>9</v>
      </c>
      <c r="D448" s="5" t="s">
        <v>6</v>
      </c>
      <c r="E448" s="6">
        <v>65.95</v>
      </c>
      <c r="F448" s="6" t="s">
        <v>83</v>
      </c>
      <c r="G448" s="4">
        <v>0.1</v>
      </c>
      <c r="H448" s="6">
        <v>59.36</v>
      </c>
      <c r="I448" s="6">
        <v>37.97</v>
      </c>
      <c r="J448">
        <v>7</v>
      </c>
    </row>
    <row r="449" spans="1:10" x14ac:dyDescent="0.35">
      <c r="A449" s="1">
        <v>41295</v>
      </c>
      <c r="B449" t="str">
        <f t="shared" si="6"/>
        <v>Monday</v>
      </c>
      <c r="C449" s="5" t="s">
        <v>9</v>
      </c>
      <c r="D449" s="5" t="s">
        <v>6</v>
      </c>
      <c r="E449" s="6">
        <v>0.95</v>
      </c>
      <c r="F449" s="6" t="s">
        <v>78</v>
      </c>
      <c r="G449" s="4">
        <v>0</v>
      </c>
      <c r="H449" s="6">
        <v>0.95</v>
      </c>
      <c r="I449" s="6">
        <v>0.47</v>
      </c>
      <c r="J449">
        <v>18</v>
      </c>
    </row>
    <row r="450" spans="1:10" x14ac:dyDescent="0.35">
      <c r="A450" s="1">
        <v>41295</v>
      </c>
      <c r="B450" t="str">
        <f t="shared" si="6"/>
        <v>Monday</v>
      </c>
      <c r="C450" s="5" t="s">
        <v>10</v>
      </c>
      <c r="D450" s="5" t="s">
        <v>6</v>
      </c>
      <c r="E450" s="6">
        <v>18.95</v>
      </c>
      <c r="F450" s="6" t="s">
        <v>79</v>
      </c>
      <c r="G450" s="4">
        <v>0</v>
      </c>
      <c r="H450" s="6">
        <v>18.95</v>
      </c>
      <c r="I450" s="6">
        <v>9.98</v>
      </c>
      <c r="J450">
        <v>1</v>
      </c>
    </row>
    <row r="451" spans="1:10" x14ac:dyDescent="0.35">
      <c r="A451" s="1">
        <v>41295</v>
      </c>
      <c r="B451" t="str">
        <f t="shared" ref="B451:B514" si="7">TEXT(A451,"dddd")</f>
        <v>Monday</v>
      </c>
      <c r="C451" s="5" t="s">
        <v>10</v>
      </c>
      <c r="D451" s="5" t="s">
        <v>6</v>
      </c>
      <c r="E451" s="6">
        <v>0.95</v>
      </c>
      <c r="F451" s="6" t="s">
        <v>78</v>
      </c>
      <c r="G451" s="4">
        <v>0</v>
      </c>
      <c r="H451" s="6">
        <v>0.95</v>
      </c>
      <c r="I451" s="6">
        <v>0.42</v>
      </c>
      <c r="J451">
        <v>8</v>
      </c>
    </row>
    <row r="452" spans="1:10" x14ac:dyDescent="0.35">
      <c r="A452" s="1">
        <v>41295</v>
      </c>
      <c r="B452" t="str">
        <f t="shared" si="7"/>
        <v>Monday</v>
      </c>
      <c r="C452" s="5" t="s">
        <v>11</v>
      </c>
      <c r="D452" s="5" t="s">
        <v>6</v>
      </c>
      <c r="E452" s="6">
        <v>27.95</v>
      </c>
      <c r="F452" s="6" t="s">
        <v>80</v>
      </c>
      <c r="G452" s="4">
        <v>0</v>
      </c>
      <c r="H452" s="6">
        <v>27.95</v>
      </c>
      <c r="I452" s="6">
        <v>16.8</v>
      </c>
      <c r="J452">
        <v>4</v>
      </c>
    </row>
    <row r="453" spans="1:10" x14ac:dyDescent="0.35">
      <c r="A453" s="1">
        <v>41295</v>
      </c>
      <c r="B453" t="str">
        <f t="shared" si="7"/>
        <v>Monday</v>
      </c>
      <c r="C453" s="5" t="s">
        <v>10</v>
      </c>
      <c r="D453" s="5" t="s">
        <v>6</v>
      </c>
      <c r="E453" s="6">
        <v>3.95</v>
      </c>
      <c r="F453" s="6" t="s">
        <v>78</v>
      </c>
      <c r="G453" s="4">
        <v>0</v>
      </c>
      <c r="H453" s="6">
        <v>3.95</v>
      </c>
      <c r="I453" s="6">
        <v>1.43</v>
      </c>
      <c r="J453">
        <v>10</v>
      </c>
    </row>
    <row r="454" spans="1:10" x14ac:dyDescent="0.35">
      <c r="A454" s="1">
        <v>41295</v>
      </c>
      <c r="B454" t="str">
        <f t="shared" si="7"/>
        <v>Monday</v>
      </c>
      <c r="C454" s="5" t="s">
        <v>9</v>
      </c>
      <c r="D454" s="5" t="s">
        <v>6</v>
      </c>
      <c r="E454" s="6">
        <v>27.95</v>
      </c>
      <c r="F454" s="6" t="s">
        <v>80</v>
      </c>
      <c r="G454" s="4">
        <v>0</v>
      </c>
      <c r="H454" s="6">
        <v>27.95</v>
      </c>
      <c r="I454" s="6">
        <v>15.85</v>
      </c>
      <c r="J454">
        <v>2</v>
      </c>
    </row>
    <row r="455" spans="1:10" x14ac:dyDescent="0.35">
      <c r="A455" s="1">
        <v>41295</v>
      </c>
      <c r="B455" t="str">
        <f t="shared" si="7"/>
        <v>Monday</v>
      </c>
      <c r="C455" s="5" t="s">
        <v>11</v>
      </c>
      <c r="D455" s="5" t="s">
        <v>6</v>
      </c>
      <c r="E455" s="6">
        <v>18.95</v>
      </c>
      <c r="F455" s="6" t="s">
        <v>79</v>
      </c>
      <c r="G455" s="4">
        <v>0</v>
      </c>
      <c r="H455" s="6">
        <v>18.95</v>
      </c>
      <c r="I455" s="6">
        <v>9.98</v>
      </c>
      <c r="J455">
        <v>15</v>
      </c>
    </row>
    <row r="456" spans="1:10" x14ac:dyDescent="0.35">
      <c r="A456" s="1">
        <v>41295</v>
      </c>
      <c r="B456" t="str">
        <f t="shared" si="7"/>
        <v>Monday</v>
      </c>
      <c r="C456" s="5" t="s">
        <v>10</v>
      </c>
      <c r="D456" s="5" t="s">
        <v>6</v>
      </c>
      <c r="E456" s="6">
        <v>26.95</v>
      </c>
      <c r="F456" s="6" t="s">
        <v>80</v>
      </c>
      <c r="G456" s="4">
        <v>0</v>
      </c>
      <c r="H456" s="6">
        <v>26.95</v>
      </c>
      <c r="I456" s="6">
        <v>12.53</v>
      </c>
      <c r="J456">
        <v>31</v>
      </c>
    </row>
    <row r="457" spans="1:10" x14ac:dyDescent="0.35">
      <c r="A457" s="1">
        <v>41295</v>
      </c>
      <c r="B457" t="str">
        <f t="shared" si="7"/>
        <v>Monday</v>
      </c>
      <c r="C457" s="5" t="s">
        <v>10</v>
      </c>
      <c r="D457" s="5" t="s">
        <v>6</v>
      </c>
      <c r="E457" s="6">
        <v>16.95</v>
      </c>
      <c r="F457" s="6" t="s">
        <v>79</v>
      </c>
      <c r="G457" s="4">
        <v>0</v>
      </c>
      <c r="H457" s="6">
        <v>16.95</v>
      </c>
      <c r="I457" s="6">
        <v>6.76</v>
      </c>
      <c r="J457">
        <v>30</v>
      </c>
    </row>
    <row r="458" spans="1:10" x14ac:dyDescent="0.35">
      <c r="A458" s="1">
        <v>41295</v>
      </c>
      <c r="B458" t="str">
        <f t="shared" si="7"/>
        <v>Monday</v>
      </c>
      <c r="C458" s="5" t="s">
        <v>10</v>
      </c>
      <c r="D458" s="5" t="s">
        <v>6</v>
      </c>
      <c r="E458" s="6">
        <v>27.95</v>
      </c>
      <c r="F458" s="6" t="s">
        <v>80</v>
      </c>
      <c r="G458" s="4">
        <v>0</v>
      </c>
      <c r="H458" s="6">
        <v>27.95</v>
      </c>
      <c r="I458" s="6">
        <v>15.85</v>
      </c>
      <c r="J458">
        <v>6</v>
      </c>
    </row>
    <row r="459" spans="1:10" x14ac:dyDescent="0.35">
      <c r="A459" s="1">
        <v>41295</v>
      </c>
      <c r="B459" t="str">
        <f t="shared" si="7"/>
        <v>Monday</v>
      </c>
      <c r="C459" s="5" t="s">
        <v>9</v>
      </c>
      <c r="D459" s="5" t="s">
        <v>6</v>
      </c>
      <c r="E459" s="6">
        <v>59.95</v>
      </c>
      <c r="F459" s="6" t="s">
        <v>83</v>
      </c>
      <c r="G459" s="4">
        <v>0</v>
      </c>
      <c r="H459" s="6">
        <v>59.95</v>
      </c>
      <c r="I459" s="6">
        <v>28.73</v>
      </c>
      <c r="J459">
        <v>6</v>
      </c>
    </row>
    <row r="460" spans="1:10" x14ac:dyDescent="0.35">
      <c r="A460" s="1">
        <v>41295</v>
      </c>
      <c r="B460" t="str">
        <f t="shared" si="7"/>
        <v>Monday</v>
      </c>
      <c r="C460" s="5" t="s">
        <v>9</v>
      </c>
      <c r="D460" s="5" t="s">
        <v>6</v>
      </c>
      <c r="E460" s="6">
        <v>2.95</v>
      </c>
      <c r="F460" s="6" t="s">
        <v>78</v>
      </c>
      <c r="G460" s="4">
        <v>0</v>
      </c>
      <c r="H460" s="6">
        <v>2.95</v>
      </c>
      <c r="I460" s="6">
        <v>1.68</v>
      </c>
      <c r="J460">
        <v>12</v>
      </c>
    </row>
    <row r="461" spans="1:10" x14ac:dyDescent="0.35">
      <c r="A461" s="1">
        <v>41295</v>
      </c>
      <c r="B461" t="str">
        <f t="shared" si="7"/>
        <v>Monday</v>
      </c>
      <c r="C461" s="5" t="s">
        <v>10</v>
      </c>
      <c r="D461" s="5" t="s">
        <v>6</v>
      </c>
      <c r="E461" s="6">
        <v>40.950000000000003</v>
      </c>
      <c r="F461" s="6" t="s">
        <v>82</v>
      </c>
      <c r="G461" s="4">
        <v>0</v>
      </c>
      <c r="H461" s="6">
        <v>40.950000000000003</v>
      </c>
      <c r="I461" s="6">
        <v>15.51</v>
      </c>
      <c r="J461">
        <v>6</v>
      </c>
    </row>
    <row r="462" spans="1:10" x14ac:dyDescent="0.35">
      <c r="A462" s="1">
        <v>41295</v>
      </c>
      <c r="B462" t="str">
        <f t="shared" si="7"/>
        <v>Monday</v>
      </c>
      <c r="C462" s="5" t="s">
        <v>11</v>
      </c>
      <c r="D462" s="5" t="s">
        <v>6</v>
      </c>
      <c r="E462" s="6">
        <v>22.95</v>
      </c>
      <c r="F462" s="6" t="s">
        <v>80</v>
      </c>
      <c r="G462" s="4">
        <v>0</v>
      </c>
      <c r="H462" s="6">
        <v>22.95</v>
      </c>
      <c r="I462" s="6">
        <v>11.78</v>
      </c>
      <c r="J462">
        <v>18</v>
      </c>
    </row>
    <row r="463" spans="1:10" x14ac:dyDescent="0.35">
      <c r="A463" s="1">
        <v>41295</v>
      </c>
      <c r="B463" t="str">
        <f t="shared" si="7"/>
        <v>Monday</v>
      </c>
      <c r="C463" s="5" t="s">
        <v>9</v>
      </c>
      <c r="D463" s="5" t="s">
        <v>6</v>
      </c>
      <c r="E463" s="6">
        <v>43.95</v>
      </c>
      <c r="F463" s="6" t="s">
        <v>82</v>
      </c>
      <c r="G463" s="4">
        <v>0.2</v>
      </c>
      <c r="H463" s="6">
        <v>35.159999999999997</v>
      </c>
      <c r="I463" s="6">
        <v>25.6</v>
      </c>
      <c r="J463">
        <v>7</v>
      </c>
    </row>
    <row r="464" spans="1:10" x14ac:dyDescent="0.35">
      <c r="A464" s="1">
        <v>41295</v>
      </c>
      <c r="B464" t="str">
        <f t="shared" si="7"/>
        <v>Monday</v>
      </c>
      <c r="C464" s="5" t="s">
        <v>10</v>
      </c>
      <c r="D464" s="5" t="s">
        <v>6</v>
      </c>
      <c r="E464" s="6">
        <v>0.95</v>
      </c>
      <c r="F464" s="6" t="s">
        <v>78</v>
      </c>
      <c r="G464" s="4">
        <v>0</v>
      </c>
      <c r="H464" s="6">
        <v>0.95</v>
      </c>
      <c r="I464" s="6">
        <v>0.56999999999999995</v>
      </c>
      <c r="J464">
        <v>7</v>
      </c>
    </row>
    <row r="465" spans="1:10" x14ac:dyDescent="0.35">
      <c r="A465" s="1">
        <v>41295</v>
      </c>
      <c r="B465" t="str">
        <f t="shared" si="7"/>
        <v>Monday</v>
      </c>
      <c r="C465" s="5" t="s">
        <v>9</v>
      </c>
      <c r="D465" s="5" t="s">
        <v>6</v>
      </c>
      <c r="E465" s="6">
        <v>18.95</v>
      </c>
      <c r="F465" s="6" t="s">
        <v>79</v>
      </c>
      <c r="G465" s="4">
        <v>0</v>
      </c>
      <c r="H465" s="6">
        <v>18.95</v>
      </c>
      <c r="I465" s="6">
        <v>9.98</v>
      </c>
      <c r="J465">
        <v>10</v>
      </c>
    </row>
    <row r="466" spans="1:10" x14ac:dyDescent="0.35">
      <c r="A466" s="1">
        <v>41295</v>
      </c>
      <c r="B466" t="str">
        <f t="shared" si="7"/>
        <v>Monday</v>
      </c>
      <c r="C466" s="5" t="s">
        <v>11</v>
      </c>
      <c r="D466" s="5" t="s">
        <v>6</v>
      </c>
      <c r="E466" s="6">
        <v>24.95</v>
      </c>
      <c r="F466" s="6" t="s">
        <v>80</v>
      </c>
      <c r="G466" s="4">
        <v>0.1</v>
      </c>
      <c r="H466" s="6">
        <v>22.46</v>
      </c>
      <c r="I466" s="6">
        <v>12.14</v>
      </c>
      <c r="J466">
        <v>3</v>
      </c>
    </row>
    <row r="467" spans="1:10" x14ac:dyDescent="0.35">
      <c r="A467" s="1">
        <v>41295</v>
      </c>
      <c r="B467" t="str">
        <f t="shared" si="7"/>
        <v>Monday</v>
      </c>
      <c r="C467" s="5" t="s">
        <v>9</v>
      </c>
      <c r="D467" s="5" t="s">
        <v>6</v>
      </c>
      <c r="E467" s="6">
        <v>27.95</v>
      </c>
      <c r="F467" s="6" t="s">
        <v>80</v>
      </c>
      <c r="G467" s="4">
        <v>0</v>
      </c>
      <c r="H467" s="6">
        <v>27.95</v>
      </c>
      <c r="I467" s="6">
        <v>16.8</v>
      </c>
      <c r="J467">
        <v>19</v>
      </c>
    </row>
    <row r="468" spans="1:10" x14ac:dyDescent="0.35">
      <c r="A468" s="1">
        <v>41295</v>
      </c>
      <c r="B468" t="str">
        <f t="shared" si="7"/>
        <v>Monday</v>
      </c>
      <c r="C468" s="5" t="s">
        <v>9</v>
      </c>
      <c r="D468" s="5" t="s">
        <v>6</v>
      </c>
      <c r="E468" s="6">
        <v>24.95</v>
      </c>
      <c r="F468" s="6" t="s">
        <v>80</v>
      </c>
      <c r="G468" s="4">
        <v>0</v>
      </c>
      <c r="H468" s="6">
        <v>24.95</v>
      </c>
      <c r="I468" s="6">
        <v>12.14</v>
      </c>
      <c r="J468">
        <v>1</v>
      </c>
    </row>
    <row r="469" spans="1:10" x14ac:dyDescent="0.35">
      <c r="A469" s="1">
        <v>41295</v>
      </c>
      <c r="B469" t="str">
        <f t="shared" si="7"/>
        <v>Monday</v>
      </c>
      <c r="C469" s="5" t="s">
        <v>10</v>
      </c>
      <c r="D469" s="5" t="s">
        <v>6</v>
      </c>
      <c r="E469" s="6">
        <v>40.950000000000003</v>
      </c>
      <c r="F469" s="6" t="s">
        <v>82</v>
      </c>
      <c r="G469" s="4">
        <v>0.2</v>
      </c>
      <c r="H469" s="6">
        <v>32.76</v>
      </c>
      <c r="I469" s="6">
        <v>15.51</v>
      </c>
      <c r="J469">
        <v>1</v>
      </c>
    </row>
    <row r="470" spans="1:10" x14ac:dyDescent="0.35">
      <c r="A470" s="1">
        <v>41295</v>
      </c>
      <c r="B470" t="str">
        <f t="shared" si="7"/>
        <v>Monday</v>
      </c>
      <c r="C470" s="5" t="s">
        <v>10</v>
      </c>
      <c r="D470" s="5" t="s">
        <v>6</v>
      </c>
      <c r="E470" s="6">
        <v>49.95</v>
      </c>
      <c r="F470" s="6" t="s">
        <v>82</v>
      </c>
      <c r="G470" s="4">
        <v>0</v>
      </c>
      <c r="H470" s="6">
        <v>49.95</v>
      </c>
      <c r="I470" s="6">
        <v>24.77</v>
      </c>
      <c r="J470">
        <v>9</v>
      </c>
    </row>
    <row r="471" spans="1:10" x14ac:dyDescent="0.35">
      <c r="A471" s="1">
        <v>41295</v>
      </c>
      <c r="B471" t="str">
        <f t="shared" si="7"/>
        <v>Monday</v>
      </c>
      <c r="C471" s="5" t="s">
        <v>10</v>
      </c>
      <c r="D471" s="5" t="s">
        <v>6</v>
      </c>
      <c r="E471" s="6">
        <v>10.95</v>
      </c>
      <c r="F471" s="6" t="s">
        <v>79</v>
      </c>
      <c r="G471" s="4">
        <v>0</v>
      </c>
      <c r="H471" s="6">
        <v>10.95</v>
      </c>
      <c r="I471" s="6">
        <v>4.8</v>
      </c>
      <c r="J471">
        <v>25</v>
      </c>
    </row>
    <row r="472" spans="1:10" x14ac:dyDescent="0.35">
      <c r="A472" s="1">
        <v>41295</v>
      </c>
      <c r="B472" t="str">
        <f t="shared" si="7"/>
        <v>Monday</v>
      </c>
      <c r="C472" s="5" t="s">
        <v>9</v>
      </c>
      <c r="D472" s="5" t="s">
        <v>6</v>
      </c>
      <c r="E472" s="6">
        <v>55.95</v>
      </c>
      <c r="F472" s="6" t="s">
        <v>83</v>
      </c>
      <c r="G472" s="4">
        <v>0</v>
      </c>
      <c r="H472" s="6">
        <v>55.95</v>
      </c>
      <c r="I472" s="6">
        <v>16.059999999999999</v>
      </c>
      <c r="J472">
        <v>12</v>
      </c>
    </row>
    <row r="473" spans="1:10" x14ac:dyDescent="0.35">
      <c r="A473" s="1">
        <v>41295</v>
      </c>
      <c r="B473" t="str">
        <f t="shared" si="7"/>
        <v>Monday</v>
      </c>
      <c r="C473" s="5" t="s">
        <v>10</v>
      </c>
      <c r="D473" s="5" t="s">
        <v>6</v>
      </c>
      <c r="E473" s="6">
        <v>59.95</v>
      </c>
      <c r="F473" s="6" t="s">
        <v>83</v>
      </c>
      <c r="G473" s="4">
        <v>0</v>
      </c>
      <c r="H473" s="6">
        <v>59.95</v>
      </c>
      <c r="I473" s="6">
        <v>28.73</v>
      </c>
      <c r="J473">
        <v>17</v>
      </c>
    </row>
    <row r="474" spans="1:10" x14ac:dyDescent="0.35">
      <c r="A474" s="1">
        <v>41295</v>
      </c>
      <c r="B474" t="str">
        <f t="shared" si="7"/>
        <v>Monday</v>
      </c>
      <c r="C474" s="5" t="s">
        <v>10</v>
      </c>
      <c r="D474" s="5" t="s">
        <v>6</v>
      </c>
      <c r="E474" s="6">
        <v>4.95</v>
      </c>
      <c r="F474" s="6" t="s">
        <v>78</v>
      </c>
      <c r="G474" s="4">
        <v>0</v>
      </c>
      <c r="H474" s="6">
        <v>4.95</v>
      </c>
      <c r="I474" s="6">
        <v>1.82</v>
      </c>
      <c r="J474">
        <v>4</v>
      </c>
    </row>
    <row r="475" spans="1:10" x14ac:dyDescent="0.35">
      <c r="A475" s="1">
        <v>41295</v>
      </c>
      <c r="B475" t="str">
        <f t="shared" si="7"/>
        <v>Monday</v>
      </c>
      <c r="C475" s="5" t="s">
        <v>11</v>
      </c>
      <c r="D475" s="5" t="s">
        <v>6</v>
      </c>
      <c r="E475" s="6">
        <v>10.95</v>
      </c>
      <c r="F475" s="6" t="s">
        <v>79</v>
      </c>
      <c r="G475" s="4">
        <v>0</v>
      </c>
      <c r="H475" s="6">
        <v>10.95</v>
      </c>
      <c r="I475" s="6">
        <v>4.8</v>
      </c>
      <c r="J475">
        <v>23</v>
      </c>
    </row>
    <row r="476" spans="1:10" x14ac:dyDescent="0.35">
      <c r="A476" s="1">
        <v>41295</v>
      </c>
      <c r="B476" t="str">
        <f t="shared" si="7"/>
        <v>Monday</v>
      </c>
      <c r="C476" s="5" t="s">
        <v>9</v>
      </c>
      <c r="D476" s="5" t="s">
        <v>6</v>
      </c>
      <c r="E476" s="6">
        <v>0.95</v>
      </c>
      <c r="F476" s="6" t="s">
        <v>78</v>
      </c>
      <c r="G476" s="4">
        <v>0</v>
      </c>
      <c r="H476" s="6">
        <v>0.95</v>
      </c>
      <c r="I476" s="6">
        <v>0.5</v>
      </c>
      <c r="J476">
        <v>2</v>
      </c>
    </row>
    <row r="477" spans="1:10" x14ac:dyDescent="0.35">
      <c r="A477" s="1">
        <v>41296</v>
      </c>
      <c r="B477" t="str">
        <f t="shared" si="7"/>
        <v>Tuesday</v>
      </c>
      <c r="C477" s="5" t="s">
        <v>7</v>
      </c>
      <c r="D477" s="5" t="s">
        <v>6</v>
      </c>
      <c r="E477" s="6">
        <v>16.95</v>
      </c>
      <c r="F477" s="6" t="s">
        <v>79</v>
      </c>
      <c r="G477" s="4">
        <v>0</v>
      </c>
      <c r="H477" s="6">
        <v>16.95</v>
      </c>
      <c r="I477" s="6">
        <v>6.53</v>
      </c>
      <c r="J477">
        <v>36</v>
      </c>
    </row>
    <row r="478" spans="1:10" x14ac:dyDescent="0.35">
      <c r="A478" s="1">
        <v>41296</v>
      </c>
      <c r="B478" t="str">
        <f t="shared" si="7"/>
        <v>Tuesday</v>
      </c>
      <c r="C478" s="5" t="s">
        <v>8</v>
      </c>
      <c r="D478" s="5" t="s">
        <v>6</v>
      </c>
      <c r="E478" s="6">
        <v>63.95</v>
      </c>
      <c r="F478" s="6" t="s">
        <v>83</v>
      </c>
      <c r="G478" s="4">
        <v>0</v>
      </c>
      <c r="H478" s="6">
        <v>63.95</v>
      </c>
      <c r="I478" s="6">
        <v>27.1</v>
      </c>
      <c r="J478">
        <v>3</v>
      </c>
    </row>
    <row r="479" spans="1:10" x14ac:dyDescent="0.35">
      <c r="A479" s="1">
        <v>41297</v>
      </c>
      <c r="B479" t="str">
        <f t="shared" si="7"/>
        <v>Wednesday</v>
      </c>
      <c r="C479" s="5" t="s">
        <v>10</v>
      </c>
      <c r="D479" s="5" t="s">
        <v>5</v>
      </c>
      <c r="E479" s="6">
        <v>24.95</v>
      </c>
      <c r="F479" s="6" t="s">
        <v>80</v>
      </c>
      <c r="G479" s="4">
        <v>0.1</v>
      </c>
      <c r="H479" s="6">
        <v>22.46</v>
      </c>
      <c r="I479" s="6">
        <v>12.27</v>
      </c>
      <c r="J479">
        <v>1</v>
      </c>
    </row>
    <row r="480" spans="1:10" x14ac:dyDescent="0.35">
      <c r="A480" s="1">
        <v>41297</v>
      </c>
      <c r="B480" t="str">
        <f t="shared" si="7"/>
        <v>Wednesday</v>
      </c>
      <c r="C480" s="5" t="s">
        <v>10</v>
      </c>
      <c r="D480" s="5" t="s">
        <v>5</v>
      </c>
      <c r="E480" s="6">
        <v>28.95</v>
      </c>
      <c r="F480" s="6" t="s">
        <v>80</v>
      </c>
      <c r="G480" s="4">
        <v>0</v>
      </c>
      <c r="H480" s="6">
        <v>28.95</v>
      </c>
      <c r="I480" s="6">
        <v>17.53</v>
      </c>
      <c r="J480">
        <v>18</v>
      </c>
    </row>
    <row r="481" spans="1:10" x14ac:dyDescent="0.35">
      <c r="A481" s="1">
        <v>41297</v>
      </c>
      <c r="B481" t="str">
        <f t="shared" si="7"/>
        <v>Wednesday</v>
      </c>
      <c r="C481" s="5" t="s">
        <v>10</v>
      </c>
      <c r="D481" s="5" t="s">
        <v>5</v>
      </c>
      <c r="E481" s="6">
        <v>73.95</v>
      </c>
      <c r="F481" s="6" t="s">
        <v>83</v>
      </c>
      <c r="G481" s="4">
        <v>0</v>
      </c>
      <c r="H481" s="6">
        <v>73.95</v>
      </c>
      <c r="I481" s="6">
        <v>38.86</v>
      </c>
      <c r="J481">
        <v>1</v>
      </c>
    </row>
    <row r="482" spans="1:10" x14ac:dyDescent="0.35">
      <c r="A482" s="1">
        <v>41297</v>
      </c>
      <c r="B482" t="str">
        <f t="shared" si="7"/>
        <v>Wednesday</v>
      </c>
      <c r="C482" s="5" t="s">
        <v>11</v>
      </c>
      <c r="D482" s="5" t="s">
        <v>5</v>
      </c>
      <c r="E482" s="6">
        <v>0.95</v>
      </c>
      <c r="F482" s="6" t="s">
        <v>78</v>
      </c>
      <c r="G482" s="4">
        <v>0</v>
      </c>
      <c r="H482" s="6">
        <v>0.95</v>
      </c>
      <c r="I482" s="6">
        <v>0.56999999999999995</v>
      </c>
      <c r="J482">
        <v>6</v>
      </c>
    </row>
    <row r="483" spans="1:10" x14ac:dyDescent="0.35">
      <c r="A483" s="1">
        <v>41297</v>
      </c>
      <c r="B483" t="str">
        <f t="shared" si="7"/>
        <v>Wednesday</v>
      </c>
      <c r="C483" s="5" t="s">
        <v>10</v>
      </c>
      <c r="D483" s="5" t="s">
        <v>5</v>
      </c>
      <c r="E483" s="6">
        <v>20.95</v>
      </c>
      <c r="F483" s="6" t="s">
        <v>80</v>
      </c>
      <c r="G483" s="4">
        <v>0</v>
      </c>
      <c r="H483" s="6">
        <v>20.95</v>
      </c>
      <c r="I483" s="6">
        <v>10.039999999999999</v>
      </c>
      <c r="J483">
        <v>20</v>
      </c>
    </row>
    <row r="484" spans="1:10" x14ac:dyDescent="0.35">
      <c r="A484" s="1">
        <v>41297</v>
      </c>
      <c r="B484" t="str">
        <f t="shared" si="7"/>
        <v>Wednesday</v>
      </c>
      <c r="C484" s="5" t="s">
        <v>11</v>
      </c>
      <c r="D484" s="5" t="s">
        <v>5</v>
      </c>
      <c r="E484" s="6">
        <v>7.95</v>
      </c>
      <c r="F484" s="6" t="s">
        <v>78</v>
      </c>
      <c r="G484" s="4">
        <v>0</v>
      </c>
      <c r="H484" s="6">
        <v>7.95</v>
      </c>
      <c r="I484" s="6">
        <v>4.53</v>
      </c>
      <c r="J484">
        <v>7</v>
      </c>
    </row>
    <row r="485" spans="1:10" x14ac:dyDescent="0.35">
      <c r="A485" s="1">
        <v>41297</v>
      </c>
      <c r="B485" t="str">
        <f t="shared" si="7"/>
        <v>Wednesday</v>
      </c>
      <c r="C485" s="5" t="s">
        <v>10</v>
      </c>
      <c r="D485" s="5" t="s">
        <v>5</v>
      </c>
      <c r="E485" s="6">
        <v>11.95</v>
      </c>
      <c r="F485" s="6" t="s">
        <v>79</v>
      </c>
      <c r="G485" s="4">
        <v>0</v>
      </c>
      <c r="H485" s="6">
        <v>11.95</v>
      </c>
      <c r="I485" s="6">
        <v>3.32</v>
      </c>
      <c r="J485">
        <v>2</v>
      </c>
    </row>
    <row r="486" spans="1:10" x14ac:dyDescent="0.35">
      <c r="A486" s="1">
        <v>41297</v>
      </c>
      <c r="B486" t="str">
        <f t="shared" si="7"/>
        <v>Wednesday</v>
      </c>
      <c r="C486" s="5" t="s">
        <v>11</v>
      </c>
      <c r="D486" s="5" t="s">
        <v>5</v>
      </c>
      <c r="E486" s="6">
        <v>26.95</v>
      </c>
      <c r="F486" s="6" t="s">
        <v>80</v>
      </c>
      <c r="G486" s="4">
        <v>0</v>
      </c>
      <c r="H486" s="6">
        <v>26.95</v>
      </c>
      <c r="I486" s="6">
        <v>12.24</v>
      </c>
      <c r="J486">
        <v>5</v>
      </c>
    </row>
    <row r="487" spans="1:10" x14ac:dyDescent="0.35">
      <c r="A487" s="1">
        <v>41297</v>
      </c>
      <c r="B487" t="str">
        <f t="shared" si="7"/>
        <v>Wednesday</v>
      </c>
      <c r="C487" s="5" t="s">
        <v>10</v>
      </c>
      <c r="D487" s="5" t="s">
        <v>5</v>
      </c>
      <c r="E487" s="6">
        <v>3.95</v>
      </c>
      <c r="F487" s="6" t="s">
        <v>78</v>
      </c>
      <c r="G487" s="4">
        <v>0</v>
      </c>
      <c r="H487" s="6">
        <v>3.95</v>
      </c>
      <c r="I487" s="6">
        <v>1.43</v>
      </c>
      <c r="J487">
        <v>7</v>
      </c>
    </row>
    <row r="488" spans="1:10" x14ac:dyDescent="0.35">
      <c r="A488" s="1">
        <v>41297</v>
      </c>
      <c r="B488" t="str">
        <f t="shared" si="7"/>
        <v>Wednesday</v>
      </c>
      <c r="C488" s="5" t="s">
        <v>11</v>
      </c>
      <c r="D488" s="5" t="s">
        <v>5</v>
      </c>
      <c r="E488" s="6">
        <v>38.950000000000003</v>
      </c>
      <c r="F488" s="6" t="s">
        <v>81</v>
      </c>
      <c r="G488" s="4">
        <v>0</v>
      </c>
      <c r="H488" s="6">
        <v>38.950000000000003</v>
      </c>
      <c r="I488" s="6">
        <v>24.76</v>
      </c>
      <c r="J488">
        <v>27</v>
      </c>
    </row>
    <row r="489" spans="1:10" x14ac:dyDescent="0.35">
      <c r="A489" s="1">
        <v>41297</v>
      </c>
      <c r="B489" t="str">
        <f t="shared" si="7"/>
        <v>Wednesday</v>
      </c>
      <c r="C489" s="5" t="s">
        <v>11</v>
      </c>
      <c r="D489" s="5" t="s">
        <v>5</v>
      </c>
      <c r="E489" s="6">
        <v>26.95</v>
      </c>
      <c r="F489" s="6" t="s">
        <v>80</v>
      </c>
      <c r="G489" s="4">
        <v>0</v>
      </c>
      <c r="H489" s="6">
        <v>26.95</v>
      </c>
      <c r="I489" s="6">
        <v>12.24</v>
      </c>
      <c r="J489">
        <v>3</v>
      </c>
    </row>
    <row r="490" spans="1:10" x14ac:dyDescent="0.35">
      <c r="A490" s="1">
        <v>41297</v>
      </c>
      <c r="B490" t="str">
        <f t="shared" si="7"/>
        <v>Wednesday</v>
      </c>
      <c r="C490" s="5" t="s">
        <v>10</v>
      </c>
      <c r="D490" s="5" t="s">
        <v>5</v>
      </c>
      <c r="E490" s="6">
        <v>49.95</v>
      </c>
      <c r="F490" s="6" t="s">
        <v>82</v>
      </c>
      <c r="G490" s="4">
        <v>0</v>
      </c>
      <c r="H490" s="6">
        <v>49.95</v>
      </c>
      <c r="I490" s="6">
        <v>24.77</v>
      </c>
      <c r="J490">
        <v>5</v>
      </c>
    </row>
    <row r="491" spans="1:10" x14ac:dyDescent="0.35">
      <c r="A491" s="1">
        <v>41297</v>
      </c>
      <c r="B491" t="str">
        <f t="shared" si="7"/>
        <v>Wednesday</v>
      </c>
      <c r="C491" s="5" t="s">
        <v>10</v>
      </c>
      <c r="D491" s="5" t="s">
        <v>5</v>
      </c>
      <c r="E491" s="6">
        <v>73.95</v>
      </c>
      <c r="F491" s="6" t="s">
        <v>83</v>
      </c>
      <c r="G491" s="4">
        <v>0</v>
      </c>
      <c r="H491" s="6">
        <v>73.95</v>
      </c>
      <c r="I491" s="6">
        <v>38.86</v>
      </c>
      <c r="J491">
        <v>1</v>
      </c>
    </row>
    <row r="492" spans="1:10" x14ac:dyDescent="0.35">
      <c r="A492" s="1">
        <v>41297</v>
      </c>
      <c r="B492" t="str">
        <f t="shared" si="7"/>
        <v>Wednesday</v>
      </c>
      <c r="C492" s="5" t="s">
        <v>11</v>
      </c>
      <c r="D492" s="5" t="s">
        <v>5</v>
      </c>
      <c r="E492" s="6">
        <v>49.95</v>
      </c>
      <c r="F492" s="6" t="s">
        <v>82</v>
      </c>
      <c r="G492" s="4">
        <v>0.1</v>
      </c>
      <c r="H492" s="6">
        <v>44.96</v>
      </c>
      <c r="I492" s="6">
        <v>24.77</v>
      </c>
      <c r="J492">
        <v>17</v>
      </c>
    </row>
    <row r="493" spans="1:10" x14ac:dyDescent="0.35">
      <c r="A493" s="1">
        <v>41297</v>
      </c>
      <c r="B493" t="str">
        <f t="shared" si="7"/>
        <v>Wednesday</v>
      </c>
      <c r="C493" s="5" t="s">
        <v>10</v>
      </c>
      <c r="D493" s="5" t="s">
        <v>5</v>
      </c>
      <c r="E493" s="6">
        <v>27.95</v>
      </c>
      <c r="F493" s="6" t="s">
        <v>80</v>
      </c>
      <c r="G493" s="4">
        <v>0</v>
      </c>
      <c r="H493" s="6">
        <v>27.95</v>
      </c>
      <c r="I493" s="6">
        <v>16.8</v>
      </c>
      <c r="J493">
        <v>20</v>
      </c>
    </row>
    <row r="494" spans="1:10" x14ac:dyDescent="0.35">
      <c r="A494" s="1">
        <v>41297</v>
      </c>
      <c r="B494" t="str">
        <f t="shared" si="7"/>
        <v>Wednesday</v>
      </c>
      <c r="C494" s="5" t="s">
        <v>11</v>
      </c>
      <c r="D494" s="5" t="s">
        <v>5</v>
      </c>
      <c r="E494" s="6">
        <v>38.950000000000003</v>
      </c>
      <c r="F494" s="6" t="s">
        <v>81</v>
      </c>
      <c r="G494" s="4">
        <v>0</v>
      </c>
      <c r="H494" s="6">
        <v>38.950000000000003</v>
      </c>
      <c r="I494" s="6">
        <v>22.33</v>
      </c>
      <c r="J494">
        <v>6</v>
      </c>
    </row>
    <row r="495" spans="1:10" x14ac:dyDescent="0.35">
      <c r="A495" s="1">
        <v>41297</v>
      </c>
      <c r="B495" t="str">
        <f t="shared" si="7"/>
        <v>Wednesday</v>
      </c>
      <c r="C495" s="5" t="s">
        <v>10</v>
      </c>
      <c r="D495" s="5" t="s">
        <v>5</v>
      </c>
      <c r="E495" s="6">
        <v>44.95</v>
      </c>
      <c r="F495" s="6" t="s">
        <v>82</v>
      </c>
      <c r="G495" s="4">
        <v>0</v>
      </c>
      <c r="H495" s="6">
        <v>44.95</v>
      </c>
      <c r="I495" s="6">
        <v>27.95</v>
      </c>
      <c r="J495">
        <v>7</v>
      </c>
    </row>
    <row r="496" spans="1:10" x14ac:dyDescent="0.35">
      <c r="A496" s="1">
        <v>41297</v>
      </c>
      <c r="B496" t="str">
        <f t="shared" si="7"/>
        <v>Wednesday</v>
      </c>
      <c r="C496" s="5" t="s">
        <v>10</v>
      </c>
      <c r="D496" s="5" t="s">
        <v>5</v>
      </c>
      <c r="E496" s="6">
        <v>0.95</v>
      </c>
      <c r="F496" s="6" t="s">
        <v>78</v>
      </c>
      <c r="G496" s="4">
        <v>0</v>
      </c>
      <c r="H496" s="6">
        <v>0.95</v>
      </c>
      <c r="I496" s="6">
        <v>0.35</v>
      </c>
      <c r="J496">
        <v>28</v>
      </c>
    </row>
    <row r="497" spans="1:10" x14ac:dyDescent="0.35">
      <c r="A497" s="1">
        <v>41297</v>
      </c>
      <c r="B497" t="str">
        <f t="shared" si="7"/>
        <v>Wednesday</v>
      </c>
      <c r="C497" s="5" t="s">
        <v>10</v>
      </c>
      <c r="D497" s="5" t="s">
        <v>5</v>
      </c>
      <c r="E497" s="6">
        <v>43.95</v>
      </c>
      <c r="F497" s="6" t="s">
        <v>82</v>
      </c>
      <c r="G497" s="4">
        <v>0</v>
      </c>
      <c r="H497" s="6">
        <v>43.95</v>
      </c>
      <c r="I497" s="6">
        <v>25.6</v>
      </c>
      <c r="J497">
        <v>6</v>
      </c>
    </row>
    <row r="498" spans="1:10" x14ac:dyDescent="0.35">
      <c r="A498" s="1">
        <v>41298</v>
      </c>
      <c r="B498" t="str">
        <f t="shared" si="7"/>
        <v>Thursday</v>
      </c>
      <c r="C498" s="5" t="s">
        <v>7</v>
      </c>
      <c r="D498" s="5" t="s">
        <v>5</v>
      </c>
      <c r="E498" s="6">
        <v>10.95</v>
      </c>
      <c r="F498" s="6" t="s">
        <v>79</v>
      </c>
      <c r="G498" s="4">
        <v>0</v>
      </c>
      <c r="H498" s="6">
        <v>10.95</v>
      </c>
      <c r="I498" s="6">
        <v>4.8</v>
      </c>
      <c r="J498">
        <v>26</v>
      </c>
    </row>
    <row r="499" spans="1:10" x14ac:dyDescent="0.35">
      <c r="A499" s="1">
        <v>41298</v>
      </c>
      <c r="B499" t="str">
        <f t="shared" si="7"/>
        <v>Thursday</v>
      </c>
      <c r="C499" s="5" t="s">
        <v>9</v>
      </c>
      <c r="D499" s="5" t="s">
        <v>5</v>
      </c>
      <c r="E499" s="6">
        <v>16.95</v>
      </c>
      <c r="F499" s="6" t="s">
        <v>79</v>
      </c>
      <c r="G499" s="4">
        <v>0.1</v>
      </c>
      <c r="H499" s="6">
        <v>15.26</v>
      </c>
      <c r="I499" s="6">
        <v>6.53</v>
      </c>
      <c r="J499">
        <v>22</v>
      </c>
    </row>
    <row r="500" spans="1:10" x14ac:dyDescent="0.35">
      <c r="A500" s="1">
        <v>41298</v>
      </c>
      <c r="B500" t="str">
        <f t="shared" si="7"/>
        <v>Thursday</v>
      </c>
      <c r="C500" s="5" t="s">
        <v>7</v>
      </c>
      <c r="D500" s="5" t="s">
        <v>5</v>
      </c>
      <c r="E500" s="6">
        <v>37.950000000000003</v>
      </c>
      <c r="F500" s="6" t="s">
        <v>81</v>
      </c>
      <c r="G500" s="4">
        <v>0.1</v>
      </c>
      <c r="H500" s="6">
        <v>34.159999999999997</v>
      </c>
      <c r="I500" s="6">
        <v>15.35</v>
      </c>
      <c r="J500">
        <v>15</v>
      </c>
    </row>
    <row r="501" spans="1:10" x14ac:dyDescent="0.35">
      <c r="A501" s="1">
        <v>41298</v>
      </c>
      <c r="B501" t="str">
        <f t="shared" si="7"/>
        <v>Thursday</v>
      </c>
      <c r="C501" s="5" t="s">
        <v>7</v>
      </c>
      <c r="D501" s="5" t="s">
        <v>5</v>
      </c>
      <c r="E501" s="6">
        <v>20.95</v>
      </c>
      <c r="F501" s="6" t="s">
        <v>80</v>
      </c>
      <c r="G501" s="4">
        <v>0</v>
      </c>
      <c r="H501" s="6">
        <v>20.95</v>
      </c>
      <c r="I501" s="6">
        <v>10.039999999999999</v>
      </c>
      <c r="J501">
        <v>22</v>
      </c>
    </row>
    <row r="502" spans="1:10" x14ac:dyDescent="0.35">
      <c r="A502" s="1">
        <v>41298</v>
      </c>
      <c r="B502" t="str">
        <f t="shared" si="7"/>
        <v>Thursday</v>
      </c>
      <c r="C502" s="5" t="s">
        <v>9</v>
      </c>
      <c r="D502" s="5" t="s">
        <v>5</v>
      </c>
      <c r="E502" s="6">
        <v>28.95</v>
      </c>
      <c r="F502" s="6" t="s">
        <v>80</v>
      </c>
      <c r="G502" s="4">
        <v>0</v>
      </c>
      <c r="H502" s="6">
        <v>28.95</v>
      </c>
      <c r="I502" s="6">
        <v>8.86</v>
      </c>
      <c r="J502">
        <v>20</v>
      </c>
    </row>
    <row r="503" spans="1:10" x14ac:dyDescent="0.35">
      <c r="A503" s="1">
        <v>41298</v>
      </c>
      <c r="B503" t="str">
        <f t="shared" si="7"/>
        <v>Thursday</v>
      </c>
      <c r="C503" s="5" t="s">
        <v>9</v>
      </c>
      <c r="D503" s="5" t="s">
        <v>5</v>
      </c>
      <c r="E503" s="6">
        <v>55.95</v>
      </c>
      <c r="F503" s="6" t="s">
        <v>83</v>
      </c>
      <c r="G503" s="4">
        <v>0</v>
      </c>
      <c r="H503" s="6">
        <v>55.95</v>
      </c>
      <c r="I503" s="6">
        <v>16.059999999999999</v>
      </c>
      <c r="J503">
        <v>26</v>
      </c>
    </row>
    <row r="504" spans="1:10" x14ac:dyDescent="0.35">
      <c r="A504" s="1">
        <v>41298</v>
      </c>
      <c r="B504" t="str">
        <f t="shared" si="7"/>
        <v>Thursday</v>
      </c>
      <c r="C504" s="5" t="s">
        <v>9</v>
      </c>
      <c r="D504" s="5" t="s">
        <v>5</v>
      </c>
      <c r="E504" s="6">
        <v>26.95</v>
      </c>
      <c r="F504" s="6" t="s">
        <v>80</v>
      </c>
      <c r="G504" s="4">
        <v>0</v>
      </c>
      <c r="H504" s="6">
        <v>26.95</v>
      </c>
      <c r="I504" s="6">
        <v>12.42</v>
      </c>
      <c r="J504">
        <v>20</v>
      </c>
    </row>
    <row r="505" spans="1:10" x14ac:dyDescent="0.35">
      <c r="A505" s="1">
        <v>41298</v>
      </c>
      <c r="B505" t="str">
        <f t="shared" si="7"/>
        <v>Thursday</v>
      </c>
      <c r="C505" s="5" t="s">
        <v>7</v>
      </c>
      <c r="D505" s="5" t="s">
        <v>5</v>
      </c>
      <c r="E505" s="6">
        <v>26.95</v>
      </c>
      <c r="F505" s="6" t="s">
        <v>80</v>
      </c>
      <c r="G505" s="4">
        <v>0</v>
      </c>
      <c r="H505" s="6">
        <v>26.95</v>
      </c>
      <c r="I505" s="6">
        <v>13.26</v>
      </c>
      <c r="J505">
        <v>17</v>
      </c>
    </row>
    <row r="506" spans="1:10" x14ac:dyDescent="0.35">
      <c r="A506" s="1">
        <v>41298</v>
      </c>
      <c r="B506" t="str">
        <f t="shared" si="7"/>
        <v>Thursday</v>
      </c>
      <c r="C506" s="5" t="s">
        <v>7</v>
      </c>
      <c r="D506" s="5" t="s">
        <v>5</v>
      </c>
      <c r="E506" s="6">
        <v>24.95</v>
      </c>
      <c r="F506" s="6" t="s">
        <v>80</v>
      </c>
      <c r="G506" s="4">
        <v>0</v>
      </c>
      <c r="H506" s="6">
        <v>24.95</v>
      </c>
      <c r="I506" s="6">
        <v>12.14</v>
      </c>
      <c r="J506">
        <v>3</v>
      </c>
    </row>
    <row r="507" spans="1:10" x14ac:dyDescent="0.35">
      <c r="A507" s="1">
        <v>41298</v>
      </c>
      <c r="B507" t="str">
        <f t="shared" si="7"/>
        <v>Thursday</v>
      </c>
      <c r="C507" s="5" t="s">
        <v>9</v>
      </c>
      <c r="D507" s="5" t="s">
        <v>5</v>
      </c>
      <c r="E507" s="6">
        <v>24.95</v>
      </c>
      <c r="F507" s="6" t="s">
        <v>80</v>
      </c>
      <c r="G507" s="4">
        <v>0</v>
      </c>
      <c r="H507" s="6">
        <v>24.95</v>
      </c>
      <c r="I507" s="6">
        <v>12.14</v>
      </c>
      <c r="J507">
        <v>1</v>
      </c>
    </row>
    <row r="508" spans="1:10" x14ac:dyDescent="0.35">
      <c r="A508" s="1">
        <v>41298</v>
      </c>
      <c r="B508" t="str">
        <f t="shared" si="7"/>
        <v>Thursday</v>
      </c>
      <c r="C508" s="5" t="s">
        <v>9</v>
      </c>
      <c r="D508" s="5" t="s">
        <v>5</v>
      </c>
      <c r="E508" s="6">
        <v>24.95</v>
      </c>
      <c r="F508" s="6" t="s">
        <v>80</v>
      </c>
      <c r="G508" s="4">
        <v>0</v>
      </c>
      <c r="H508" s="6">
        <v>24.95</v>
      </c>
      <c r="I508" s="6">
        <v>11.48</v>
      </c>
      <c r="J508">
        <v>4</v>
      </c>
    </row>
    <row r="509" spans="1:10" x14ac:dyDescent="0.35">
      <c r="A509" s="1">
        <v>41298</v>
      </c>
      <c r="B509" t="str">
        <f t="shared" si="7"/>
        <v>Thursday</v>
      </c>
      <c r="C509" s="5" t="s">
        <v>9</v>
      </c>
      <c r="D509" s="5" t="s">
        <v>5</v>
      </c>
      <c r="E509" s="6">
        <v>20.95</v>
      </c>
      <c r="F509" s="6" t="s">
        <v>80</v>
      </c>
      <c r="G509" s="4">
        <v>0</v>
      </c>
      <c r="H509" s="6">
        <v>20.95</v>
      </c>
      <c r="I509" s="6">
        <v>10.039999999999999</v>
      </c>
      <c r="J509">
        <v>6</v>
      </c>
    </row>
    <row r="510" spans="1:10" x14ac:dyDescent="0.35">
      <c r="A510" s="1">
        <v>41298</v>
      </c>
      <c r="B510" t="str">
        <f t="shared" si="7"/>
        <v>Thursday</v>
      </c>
      <c r="C510" s="5" t="s">
        <v>7</v>
      </c>
      <c r="D510" s="5" t="s">
        <v>5</v>
      </c>
      <c r="E510" s="6">
        <v>47.95</v>
      </c>
      <c r="F510" s="6" t="s">
        <v>82</v>
      </c>
      <c r="G510" s="4">
        <v>0</v>
      </c>
      <c r="H510" s="6">
        <v>47.95</v>
      </c>
      <c r="I510" s="6">
        <v>20.7</v>
      </c>
      <c r="J510">
        <v>3</v>
      </c>
    </row>
    <row r="511" spans="1:10" x14ac:dyDescent="0.35">
      <c r="A511" s="1">
        <v>41298</v>
      </c>
      <c r="B511" t="str">
        <f t="shared" si="7"/>
        <v>Thursday</v>
      </c>
      <c r="C511" s="5" t="s">
        <v>9</v>
      </c>
      <c r="D511" s="5" t="s">
        <v>5</v>
      </c>
      <c r="E511" s="6">
        <v>48.95</v>
      </c>
      <c r="F511" s="6" t="s">
        <v>82</v>
      </c>
      <c r="G511" s="4">
        <v>0</v>
      </c>
      <c r="H511" s="6">
        <v>48.95</v>
      </c>
      <c r="I511" s="6">
        <v>24.52</v>
      </c>
      <c r="J511">
        <v>20</v>
      </c>
    </row>
    <row r="512" spans="1:10" x14ac:dyDescent="0.35">
      <c r="A512" s="1">
        <v>41298</v>
      </c>
      <c r="B512" t="str">
        <f t="shared" si="7"/>
        <v>Thursday</v>
      </c>
      <c r="C512" s="5" t="s">
        <v>9</v>
      </c>
      <c r="D512" s="5" t="s">
        <v>5</v>
      </c>
      <c r="E512" s="6">
        <v>0.95</v>
      </c>
      <c r="F512" s="6" t="s">
        <v>78</v>
      </c>
      <c r="G512" s="4">
        <v>0</v>
      </c>
      <c r="H512" s="6">
        <v>0.95</v>
      </c>
      <c r="I512" s="6">
        <v>0.47</v>
      </c>
      <c r="J512">
        <v>27</v>
      </c>
    </row>
    <row r="513" spans="1:10" x14ac:dyDescent="0.35">
      <c r="A513" s="1">
        <v>41298</v>
      </c>
      <c r="B513" t="str">
        <f t="shared" si="7"/>
        <v>Thursday</v>
      </c>
      <c r="C513" s="5" t="s">
        <v>9</v>
      </c>
      <c r="D513" s="5" t="s">
        <v>5</v>
      </c>
      <c r="E513" s="6">
        <v>63.95</v>
      </c>
      <c r="F513" s="6" t="s">
        <v>83</v>
      </c>
      <c r="G513" s="4">
        <v>0</v>
      </c>
      <c r="H513" s="6">
        <v>63.95</v>
      </c>
      <c r="I513" s="6">
        <v>27.1</v>
      </c>
      <c r="J513">
        <v>4</v>
      </c>
    </row>
    <row r="514" spans="1:10" x14ac:dyDescent="0.35">
      <c r="A514" s="1">
        <v>41298</v>
      </c>
      <c r="B514" t="str">
        <f t="shared" si="7"/>
        <v>Thursday</v>
      </c>
      <c r="C514" s="5" t="s">
        <v>9</v>
      </c>
      <c r="D514" s="5" t="s">
        <v>5</v>
      </c>
      <c r="E514" s="6">
        <v>0.95</v>
      </c>
      <c r="F514" s="6" t="s">
        <v>78</v>
      </c>
      <c r="G514" s="4">
        <v>0</v>
      </c>
      <c r="H514" s="6">
        <v>0.95</v>
      </c>
      <c r="I514" s="6">
        <v>0.56999999999999995</v>
      </c>
      <c r="J514">
        <v>10</v>
      </c>
    </row>
    <row r="515" spans="1:10" x14ac:dyDescent="0.35">
      <c r="A515" s="1">
        <v>41298</v>
      </c>
      <c r="B515" t="str">
        <f t="shared" ref="B515:B578" si="8">TEXT(A515,"dddd")</f>
        <v>Thursday</v>
      </c>
      <c r="C515" s="5" t="s">
        <v>7</v>
      </c>
      <c r="D515" s="5" t="s">
        <v>5</v>
      </c>
      <c r="E515" s="6">
        <v>0.95</v>
      </c>
      <c r="F515" s="6" t="s">
        <v>78</v>
      </c>
      <c r="G515" s="4">
        <v>0</v>
      </c>
      <c r="H515" s="6">
        <v>0.95</v>
      </c>
      <c r="I515" s="6">
        <v>0.5</v>
      </c>
      <c r="J515">
        <v>33</v>
      </c>
    </row>
    <row r="516" spans="1:10" x14ac:dyDescent="0.35">
      <c r="A516" s="1">
        <v>41298</v>
      </c>
      <c r="B516" t="str">
        <f t="shared" si="8"/>
        <v>Thursday</v>
      </c>
      <c r="C516" s="5" t="s">
        <v>9</v>
      </c>
      <c r="D516" s="5" t="s">
        <v>5</v>
      </c>
      <c r="E516" s="6">
        <v>2.95</v>
      </c>
      <c r="F516" s="6" t="s">
        <v>78</v>
      </c>
      <c r="G516" s="4">
        <v>0</v>
      </c>
      <c r="H516" s="6">
        <v>2.95</v>
      </c>
      <c r="I516" s="6">
        <v>1.68</v>
      </c>
      <c r="J516">
        <v>11</v>
      </c>
    </row>
    <row r="517" spans="1:10" x14ac:dyDescent="0.35">
      <c r="A517" s="1">
        <v>41298</v>
      </c>
      <c r="B517" t="str">
        <f t="shared" si="8"/>
        <v>Thursday</v>
      </c>
      <c r="C517" s="5" t="s">
        <v>7</v>
      </c>
      <c r="D517" s="5" t="s">
        <v>5</v>
      </c>
      <c r="E517" s="6">
        <v>54.95</v>
      </c>
      <c r="F517" s="6" t="s">
        <v>83</v>
      </c>
      <c r="G517" s="4">
        <v>0</v>
      </c>
      <c r="H517" s="6">
        <v>54.95</v>
      </c>
      <c r="I517" s="6">
        <v>26.65</v>
      </c>
      <c r="J517">
        <v>33</v>
      </c>
    </row>
    <row r="518" spans="1:10" x14ac:dyDescent="0.35">
      <c r="A518" s="1">
        <v>41298</v>
      </c>
      <c r="B518" t="str">
        <f t="shared" si="8"/>
        <v>Thursday</v>
      </c>
      <c r="C518" s="5" t="s">
        <v>9</v>
      </c>
      <c r="D518" s="5" t="s">
        <v>5</v>
      </c>
      <c r="E518" s="6">
        <v>35.950000000000003</v>
      </c>
      <c r="F518" s="6" t="s">
        <v>81</v>
      </c>
      <c r="G518" s="4">
        <v>0.1</v>
      </c>
      <c r="H518" s="6">
        <v>32.36</v>
      </c>
      <c r="I518" s="6">
        <v>20.25</v>
      </c>
      <c r="J518">
        <v>2</v>
      </c>
    </row>
    <row r="519" spans="1:10" x14ac:dyDescent="0.35">
      <c r="A519" s="1">
        <v>41298</v>
      </c>
      <c r="B519" t="str">
        <f t="shared" si="8"/>
        <v>Thursday</v>
      </c>
      <c r="C519" s="5" t="s">
        <v>7</v>
      </c>
      <c r="D519" s="5" t="s">
        <v>5</v>
      </c>
      <c r="E519" s="6">
        <v>26.95</v>
      </c>
      <c r="F519" s="6" t="s">
        <v>80</v>
      </c>
      <c r="G519" s="4">
        <v>0</v>
      </c>
      <c r="H519" s="6">
        <v>26.95</v>
      </c>
      <c r="I519" s="6">
        <v>13.26</v>
      </c>
      <c r="J519">
        <v>17</v>
      </c>
    </row>
    <row r="520" spans="1:10" x14ac:dyDescent="0.35">
      <c r="A520" s="1">
        <v>41298</v>
      </c>
      <c r="B520" t="str">
        <f t="shared" si="8"/>
        <v>Thursday</v>
      </c>
      <c r="C520" s="5" t="s">
        <v>9</v>
      </c>
      <c r="D520" s="5" t="s">
        <v>5</v>
      </c>
      <c r="E520" s="6">
        <v>26.95</v>
      </c>
      <c r="F520" s="6" t="s">
        <v>80</v>
      </c>
      <c r="G520" s="4">
        <v>0</v>
      </c>
      <c r="H520" s="6">
        <v>26.95</v>
      </c>
      <c r="I520" s="6">
        <v>12.42</v>
      </c>
      <c r="J520">
        <v>13</v>
      </c>
    </row>
    <row r="521" spans="1:10" x14ac:dyDescent="0.35">
      <c r="A521" s="1">
        <v>41298</v>
      </c>
      <c r="B521" t="str">
        <f t="shared" si="8"/>
        <v>Thursday</v>
      </c>
      <c r="C521" s="5" t="s">
        <v>9</v>
      </c>
      <c r="D521" s="5" t="s">
        <v>5</v>
      </c>
      <c r="E521" s="6">
        <v>26.95</v>
      </c>
      <c r="F521" s="6" t="s">
        <v>80</v>
      </c>
      <c r="G521" s="4">
        <v>0</v>
      </c>
      <c r="H521" s="6">
        <v>26.95</v>
      </c>
      <c r="I521" s="6">
        <v>12.42</v>
      </c>
      <c r="J521">
        <v>16</v>
      </c>
    </row>
    <row r="522" spans="1:10" x14ac:dyDescent="0.35">
      <c r="A522" s="1">
        <v>41298</v>
      </c>
      <c r="B522" t="str">
        <f t="shared" si="8"/>
        <v>Thursday</v>
      </c>
      <c r="C522" s="5" t="s">
        <v>9</v>
      </c>
      <c r="D522" s="5" t="s">
        <v>5</v>
      </c>
      <c r="E522" s="6">
        <v>16.95</v>
      </c>
      <c r="F522" s="6" t="s">
        <v>79</v>
      </c>
      <c r="G522" s="4">
        <v>0</v>
      </c>
      <c r="H522" s="6">
        <v>16.95</v>
      </c>
      <c r="I522" s="6">
        <v>6.53</v>
      </c>
      <c r="J522">
        <v>26</v>
      </c>
    </row>
    <row r="523" spans="1:10" x14ac:dyDescent="0.35">
      <c r="A523" s="1">
        <v>41298</v>
      </c>
      <c r="B523" t="str">
        <f t="shared" si="8"/>
        <v>Thursday</v>
      </c>
      <c r="C523" s="5" t="s">
        <v>9</v>
      </c>
      <c r="D523" s="5" t="s">
        <v>5</v>
      </c>
      <c r="E523" s="6">
        <v>0.95</v>
      </c>
      <c r="F523" s="6" t="s">
        <v>78</v>
      </c>
      <c r="G523" s="4">
        <v>0</v>
      </c>
      <c r="H523" s="6">
        <v>0.95</v>
      </c>
      <c r="I523" s="6">
        <v>0.47</v>
      </c>
      <c r="J523">
        <v>24</v>
      </c>
    </row>
    <row r="524" spans="1:10" x14ac:dyDescent="0.35">
      <c r="A524" s="1">
        <v>41298</v>
      </c>
      <c r="B524" t="str">
        <f t="shared" si="8"/>
        <v>Thursday</v>
      </c>
      <c r="C524" s="5" t="s">
        <v>9</v>
      </c>
      <c r="D524" s="5" t="s">
        <v>5</v>
      </c>
      <c r="E524" s="6">
        <v>0.95</v>
      </c>
      <c r="F524" s="6" t="s">
        <v>78</v>
      </c>
      <c r="G524" s="4">
        <v>0</v>
      </c>
      <c r="H524" s="6">
        <v>0.95</v>
      </c>
      <c r="I524" s="6">
        <v>0.56999999999999995</v>
      </c>
      <c r="J524">
        <v>5</v>
      </c>
    </row>
    <row r="525" spans="1:10" x14ac:dyDescent="0.35">
      <c r="A525" s="1">
        <v>41298</v>
      </c>
      <c r="B525" t="str">
        <f t="shared" si="8"/>
        <v>Thursday</v>
      </c>
      <c r="C525" s="5" t="s">
        <v>9</v>
      </c>
      <c r="D525" s="5" t="s">
        <v>5</v>
      </c>
      <c r="E525" s="6">
        <v>55.95</v>
      </c>
      <c r="F525" s="6" t="s">
        <v>83</v>
      </c>
      <c r="G525" s="4">
        <v>0</v>
      </c>
      <c r="H525" s="6">
        <v>55.95</v>
      </c>
      <c r="I525" s="6">
        <v>16.059999999999999</v>
      </c>
      <c r="J525">
        <v>18</v>
      </c>
    </row>
    <row r="526" spans="1:10" x14ac:dyDescent="0.35">
      <c r="A526" s="1">
        <v>41298</v>
      </c>
      <c r="B526" t="str">
        <f t="shared" si="8"/>
        <v>Thursday</v>
      </c>
      <c r="C526" s="5" t="s">
        <v>7</v>
      </c>
      <c r="D526" s="5" t="s">
        <v>5</v>
      </c>
      <c r="E526" s="6">
        <v>54.95</v>
      </c>
      <c r="F526" s="6" t="s">
        <v>83</v>
      </c>
      <c r="G526" s="4">
        <v>0</v>
      </c>
      <c r="H526" s="6">
        <v>54.95</v>
      </c>
      <c r="I526" s="6">
        <v>26.65</v>
      </c>
      <c r="J526">
        <v>13</v>
      </c>
    </row>
    <row r="527" spans="1:10" x14ac:dyDescent="0.35">
      <c r="A527" s="1">
        <v>41298</v>
      </c>
      <c r="B527" t="str">
        <f t="shared" si="8"/>
        <v>Thursday</v>
      </c>
      <c r="C527" s="5" t="s">
        <v>7</v>
      </c>
      <c r="D527" s="5" t="s">
        <v>5</v>
      </c>
      <c r="E527" s="6">
        <v>22.95</v>
      </c>
      <c r="F527" s="6" t="s">
        <v>80</v>
      </c>
      <c r="G527" s="4">
        <v>0</v>
      </c>
      <c r="H527" s="6">
        <v>22.95</v>
      </c>
      <c r="I527" s="6">
        <v>11.78</v>
      </c>
      <c r="J527">
        <v>3</v>
      </c>
    </row>
    <row r="528" spans="1:10" x14ac:dyDescent="0.35">
      <c r="A528" s="1">
        <v>41298</v>
      </c>
      <c r="B528" t="str">
        <f t="shared" si="8"/>
        <v>Thursday</v>
      </c>
      <c r="C528" s="5" t="s">
        <v>9</v>
      </c>
      <c r="D528" s="5" t="s">
        <v>5</v>
      </c>
      <c r="E528" s="6">
        <v>20.95</v>
      </c>
      <c r="F528" s="6" t="s">
        <v>80</v>
      </c>
      <c r="G528" s="4">
        <v>0.1</v>
      </c>
      <c r="H528" s="6">
        <v>18.86</v>
      </c>
      <c r="I528" s="6">
        <v>10.039999999999999</v>
      </c>
      <c r="J528">
        <v>3</v>
      </c>
    </row>
    <row r="529" spans="1:10" x14ac:dyDescent="0.35">
      <c r="A529" s="1">
        <v>41298</v>
      </c>
      <c r="B529" t="str">
        <f t="shared" si="8"/>
        <v>Thursday</v>
      </c>
      <c r="C529" s="5" t="s">
        <v>9</v>
      </c>
      <c r="D529" s="5" t="s">
        <v>5</v>
      </c>
      <c r="E529" s="6">
        <v>59.95</v>
      </c>
      <c r="F529" s="6" t="s">
        <v>83</v>
      </c>
      <c r="G529" s="4">
        <v>0</v>
      </c>
      <c r="H529" s="6">
        <v>59.95</v>
      </c>
      <c r="I529" s="6">
        <v>28.73</v>
      </c>
      <c r="J529">
        <v>2</v>
      </c>
    </row>
    <row r="530" spans="1:10" x14ac:dyDescent="0.35">
      <c r="A530" s="1">
        <v>41298</v>
      </c>
      <c r="B530" t="str">
        <f t="shared" si="8"/>
        <v>Thursday</v>
      </c>
      <c r="C530" s="5" t="s">
        <v>9</v>
      </c>
      <c r="D530" s="5" t="s">
        <v>5</v>
      </c>
      <c r="E530" s="6">
        <v>43.95</v>
      </c>
      <c r="F530" s="6" t="s">
        <v>82</v>
      </c>
      <c r="G530" s="4">
        <v>0</v>
      </c>
      <c r="H530" s="6">
        <v>43.95</v>
      </c>
      <c r="I530" s="6">
        <v>25.6</v>
      </c>
      <c r="J530">
        <v>13</v>
      </c>
    </row>
    <row r="531" spans="1:10" x14ac:dyDescent="0.35">
      <c r="A531" s="1">
        <v>41298</v>
      </c>
      <c r="B531" t="str">
        <f t="shared" si="8"/>
        <v>Thursday</v>
      </c>
      <c r="C531" s="5" t="s">
        <v>9</v>
      </c>
      <c r="D531" s="5" t="s">
        <v>5</v>
      </c>
      <c r="E531" s="6">
        <v>19.95</v>
      </c>
      <c r="F531" s="6" t="s">
        <v>79</v>
      </c>
      <c r="G531" s="4">
        <v>0</v>
      </c>
      <c r="H531" s="6">
        <v>19.95</v>
      </c>
      <c r="I531" s="6">
        <v>9.7799999999999994</v>
      </c>
      <c r="J531">
        <v>3</v>
      </c>
    </row>
    <row r="532" spans="1:10" x14ac:dyDescent="0.35">
      <c r="A532" s="1">
        <v>41298</v>
      </c>
      <c r="B532" t="str">
        <f t="shared" si="8"/>
        <v>Thursday</v>
      </c>
      <c r="C532" s="5" t="s">
        <v>7</v>
      </c>
      <c r="D532" s="5" t="s">
        <v>5</v>
      </c>
      <c r="E532" s="6">
        <v>0.95</v>
      </c>
      <c r="F532" s="6" t="s">
        <v>78</v>
      </c>
      <c r="G532" s="4">
        <v>0</v>
      </c>
      <c r="H532" s="6">
        <v>0.95</v>
      </c>
      <c r="I532" s="6">
        <v>0.34</v>
      </c>
      <c r="J532">
        <v>20</v>
      </c>
    </row>
    <row r="533" spans="1:10" x14ac:dyDescent="0.35">
      <c r="A533" s="1">
        <v>41298</v>
      </c>
      <c r="B533" t="str">
        <f t="shared" si="8"/>
        <v>Thursday</v>
      </c>
      <c r="C533" s="5" t="s">
        <v>7</v>
      </c>
      <c r="D533" s="5" t="s">
        <v>5</v>
      </c>
      <c r="E533" s="6">
        <v>27.95</v>
      </c>
      <c r="F533" s="6" t="s">
        <v>80</v>
      </c>
      <c r="G533" s="4">
        <v>0</v>
      </c>
      <c r="H533" s="6">
        <v>27.95</v>
      </c>
      <c r="I533" s="6">
        <v>15.85</v>
      </c>
      <c r="J533">
        <v>1</v>
      </c>
    </row>
    <row r="534" spans="1:10" x14ac:dyDescent="0.35">
      <c r="A534" s="1">
        <v>41298</v>
      </c>
      <c r="B534" t="str">
        <f t="shared" si="8"/>
        <v>Thursday</v>
      </c>
      <c r="C534" s="5" t="s">
        <v>9</v>
      </c>
      <c r="D534" s="5" t="s">
        <v>5</v>
      </c>
      <c r="E534" s="6">
        <v>3.95</v>
      </c>
      <c r="F534" s="6" t="s">
        <v>78</v>
      </c>
      <c r="G534" s="4">
        <v>0</v>
      </c>
      <c r="H534" s="6">
        <v>3.95</v>
      </c>
      <c r="I534" s="6">
        <v>1.43</v>
      </c>
      <c r="J534">
        <v>4</v>
      </c>
    </row>
    <row r="535" spans="1:10" x14ac:dyDescent="0.35">
      <c r="A535" s="1">
        <v>41298</v>
      </c>
      <c r="B535" t="str">
        <f t="shared" si="8"/>
        <v>Thursday</v>
      </c>
      <c r="C535" s="5" t="s">
        <v>7</v>
      </c>
      <c r="D535" s="5" t="s">
        <v>5</v>
      </c>
      <c r="E535" s="6">
        <v>16.95</v>
      </c>
      <c r="F535" s="6" t="s">
        <v>79</v>
      </c>
      <c r="G535" s="4">
        <v>0</v>
      </c>
      <c r="H535" s="6">
        <v>16.95</v>
      </c>
      <c r="I535" s="6">
        <v>6.76</v>
      </c>
      <c r="J535">
        <v>8</v>
      </c>
    </row>
    <row r="536" spans="1:10" x14ac:dyDescent="0.35">
      <c r="A536" s="1">
        <v>41298</v>
      </c>
      <c r="B536" t="str">
        <f t="shared" si="8"/>
        <v>Thursday</v>
      </c>
      <c r="C536" s="5" t="s">
        <v>7</v>
      </c>
      <c r="D536" s="5" t="s">
        <v>5</v>
      </c>
      <c r="E536" s="6">
        <v>38.950000000000003</v>
      </c>
      <c r="F536" s="6" t="s">
        <v>81</v>
      </c>
      <c r="G536" s="4">
        <v>0.1</v>
      </c>
      <c r="H536" s="6">
        <v>35.06</v>
      </c>
      <c r="I536" s="6">
        <v>22.33</v>
      </c>
      <c r="J536">
        <v>7</v>
      </c>
    </row>
    <row r="537" spans="1:10" x14ac:dyDescent="0.35">
      <c r="A537" s="1">
        <v>41298</v>
      </c>
      <c r="B537" t="str">
        <f t="shared" si="8"/>
        <v>Thursday</v>
      </c>
      <c r="C537" s="5" t="s">
        <v>7</v>
      </c>
      <c r="D537" s="5" t="s">
        <v>5</v>
      </c>
      <c r="E537" s="6">
        <v>26.95</v>
      </c>
      <c r="F537" s="6" t="s">
        <v>80</v>
      </c>
      <c r="G537" s="4">
        <v>0</v>
      </c>
      <c r="H537" s="6">
        <v>26.95</v>
      </c>
      <c r="I537" s="6">
        <v>12.24</v>
      </c>
      <c r="J537">
        <v>20</v>
      </c>
    </row>
    <row r="538" spans="1:10" x14ac:dyDescent="0.35">
      <c r="A538" s="1">
        <v>41298</v>
      </c>
      <c r="B538" t="str">
        <f t="shared" si="8"/>
        <v>Thursday</v>
      </c>
      <c r="C538" s="5" t="s">
        <v>7</v>
      </c>
      <c r="D538" s="5" t="s">
        <v>5</v>
      </c>
      <c r="E538" s="6">
        <v>4.95</v>
      </c>
      <c r="F538" s="6" t="s">
        <v>78</v>
      </c>
      <c r="G538" s="4">
        <v>0</v>
      </c>
      <c r="H538" s="6">
        <v>4.95</v>
      </c>
      <c r="I538" s="6">
        <v>1.82</v>
      </c>
      <c r="J538">
        <v>7</v>
      </c>
    </row>
    <row r="539" spans="1:10" x14ac:dyDescent="0.35">
      <c r="A539" s="1">
        <v>41298</v>
      </c>
      <c r="B539" t="str">
        <f t="shared" si="8"/>
        <v>Thursday</v>
      </c>
      <c r="C539" s="5" t="s">
        <v>9</v>
      </c>
      <c r="D539" s="5" t="s">
        <v>5</v>
      </c>
      <c r="E539" s="6">
        <v>55.95</v>
      </c>
      <c r="F539" s="6" t="s">
        <v>83</v>
      </c>
      <c r="G539" s="4">
        <v>0</v>
      </c>
      <c r="H539" s="6">
        <v>55.95</v>
      </c>
      <c r="I539" s="6">
        <v>16.059999999999999</v>
      </c>
      <c r="J539">
        <v>9</v>
      </c>
    </row>
    <row r="540" spans="1:10" x14ac:dyDescent="0.35">
      <c r="A540" s="1">
        <v>41298</v>
      </c>
      <c r="B540" t="str">
        <f t="shared" si="8"/>
        <v>Thursday</v>
      </c>
      <c r="C540" s="5" t="s">
        <v>9</v>
      </c>
      <c r="D540" s="5" t="s">
        <v>5</v>
      </c>
      <c r="E540" s="6">
        <v>26.95</v>
      </c>
      <c r="F540" s="6" t="s">
        <v>80</v>
      </c>
      <c r="G540" s="4">
        <v>0</v>
      </c>
      <c r="H540" s="6">
        <v>26.95</v>
      </c>
      <c r="I540" s="6">
        <v>12.24</v>
      </c>
      <c r="J540">
        <v>10</v>
      </c>
    </row>
    <row r="541" spans="1:10" x14ac:dyDescent="0.35">
      <c r="A541" s="1">
        <v>41298</v>
      </c>
      <c r="B541" t="str">
        <f t="shared" si="8"/>
        <v>Thursday</v>
      </c>
      <c r="C541" s="5" t="s">
        <v>7</v>
      </c>
      <c r="D541" s="5" t="s">
        <v>5</v>
      </c>
      <c r="E541" s="6">
        <v>49.95</v>
      </c>
      <c r="F541" s="6" t="s">
        <v>82</v>
      </c>
      <c r="G541" s="4">
        <v>0</v>
      </c>
      <c r="H541" s="6">
        <v>49.95</v>
      </c>
      <c r="I541" s="6">
        <v>23.93</v>
      </c>
      <c r="J541">
        <v>24</v>
      </c>
    </row>
    <row r="542" spans="1:10" x14ac:dyDescent="0.35">
      <c r="A542" s="1">
        <v>41298</v>
      </c>
      <c r="B542" t="str">
        <f t="shared" si="8"/>
        <v>Thursday</v>
      </c>
      <c r="C542" s="5" t="s">
        <v>7</v>
      </c>
      <c r="D542" s="5" t="s">
        <v>5</v>
      </c>
      <c r="E542" s="6">
        <v>0.95</v>
      </c>
      <c r="F542" s="6" t="s">
        <v>78</v>
      </c>
      <c r="G542" s="4">
        <v>0</v>
      </c>
      <c r="H542" s="6">
        <v>0.95</v>
      </c>
      <c r="I542" s="6">
        <v>0.34</v>
      </c>
      <c r="J542">
        <v>21</v>
      </c>
    </row>
    <row r="543" spans="1:10" x14ac:dyDescent="0.35">
      <c r="A543" s="1">
        <v>41298</v>
      </c>
      <c r="B543" t="str">
        <f t="shared" si="8"/>
        <v>Thursday</v>
      </c>
      <c r="C543" s="5" t="s">
        <v>9</v>
      </c>
      <c r="D543" s="5" t="s">
        <v>5</v>
      </c>
      <c r="E543" s="6">
        <v>11.95</v>
      </c>
      <c r="F543" s="6" t="s">
        <v>79</v>
      </c>
      <c r="G543" s="4">
        <v>0</v>
      </c>
      <c r="H543" s="6">
        <v>11.95</v>
      </c>
      <c r="I543" s="6">
        <v>3.32</v>
      </c>
      <c r="J543">
        <v>10</v>
      </c>
    </row>
    <row r="544" spans="1:10" x14ac:dyDescent="0.35">
      <c r="A544" s="1">
        <v>41298</v>
      </c>
      <c r="B544" t="str">
        <f t="shared" si="8"/>
        <v>Thursday</v>
      </c>
      <c r="C544" s="5" t="s">
        <v>7</v>
      </c>
      <c r="D544" s="5" t="s">
        <v>5</v>
      </c>
      <c r="E544" s="6">
        <v>24.95</v>
      </c>
      <c r="F544" s="6" t="s">
        <v>80</v>
      </c>
      <c r="G544" s="4">
        <v>0</v>
      </c>
      <c r="H544" s="6">
        <v>24.95</v>
      </c>
      <c r="I544" s="6">
        <v>12.14</v>
      </c>
      <c r="J544">
        <v>2</v>
      </c>
    </row>
    <row r="545" spans="1:10" x14ac:dyDescent="0.35">
      <c r="A545" s="1">
        <v>41298</v>
      </c>
      <c r="B545" t="str">
        <f t="shared" si="8"/>
        <v>Thursday</v>
      </c>
      <c r="C545" s="5" t="s">
        <v>9</v>
      </c>
      <c r="D545" s="5" t="s">
        <v>5</v>
      </c>
      <c r="E545" s="6">
        <v>16.95</v>
      </c>
      <c r="F545" s="6" t="s">
        <v>79</v>
      </c>
      <c r="G545" s="4">
        <v>0</v>
      </c>
      <c r="H545" s="6">
        <v>16.95</v>
      </c>
      <c r="I545" s="6">
        <v>6.76</v>
      </c>
      <c r="J545">
        <v>22</v>
      </c>
    </row>
    <row r="546" spans="1:10" x14ac:dyDescent="0.35">
      <c r="A546" s="1">
        <v>41298</v>
      </c>
      <c r="B546" t="str">
        <f t="shared" si="8"/>
        <v>Thursday</v>
      </c>
      <c r="C546" s="5" t="s">
        <v>9</v>
      </c>
      <c r="D546" s="5" t="s">
        <v>5</v>
      </c>
      <c r="E546" s="6">
        <v>44.95</v>
      </c>
      <c r="F546" s="6" t="s">
        <v>82</v>
      </c>
      <c r="G546" s="4">
        <v>0</v>
      </c>
      <c r="H546" s="6">
        <v>44.95</v>
      </c>
      <c r="I546" s="6">
        <v>27.95</v>
      </c>
      <c r="J546">
        <v>9</v>
      </c>
    </row>
    <row r="547" spans="1:10" x14ac:dyDescent="0.35">
      <c r="A547" s="1">
        <v>41298</v>
      </c>
      <c r="B547" t="str">
        <f t="shared" si="8"/>
        <v>Thursday</v>
      </c>
      <c r="C547" s="5" t="s">
        <v>9</v>
      </c>
      <c r="D547" s="5" t="s">
        <v>5</v>
      </c>
      <c r="E547" s="6">
        <v>31.95</v>
      </c>
      <c r="F547" s="6" t="s">
        <v>81</v>
      </c>
      <c r="G547" s="4">
        <v>0</v>
      </c>
      <c r="H547" s="6">
        <v>31.95</v>
      </c>
      <c r="I547" s="6">
        <v>17.38</v>
      </c>
      <c r="J547">
        <v>1</v>
      </c>
    </row>
    <row r="548" spans="1:10" x14ac:dyDescent="0.35">
      <c r="A548" s="1">
        <v>41298</v>
      </c>
      <c r="B548" t="str">
        <f t="shared" si="8"/>
        <v>Thursday</v>
      </c>
      <c r="C548" s="5" t="s">
        <v>9</v>
      </c>
      <c r="D548" s="5" t="s">
        <v>5</v>
      </c>
      <c r="E548" s="6">
        <v>7.95</v>
      </c>
      <c r="F548" s="6" t="s">
        <v>78</v>
      </c>
      <c r="G548" s="4">
        <v>0</v>
      </c>
      <c r="H548" s="6">
        <v>7.95</v>
      </c>
      <c r="I548" s="6">
        <v>4.53</v>
      </c>
      <c r="J548">
        <v>2</v>
      </c>
    </row>
    <row r="549" spans="1:10" x14ac:dyDescent="0.35">
      <c r="A549" s="1">
        <v>41298</v>
      </c>
      <c r="B549" t="str">
        <f t="shared" si="8"/>
        <v>Thursday</v>
      </c>
      <c r="C549" s="5" t="s">
        <v>7</v>
      </c>
      <c r="D549" s="5" t="s">
        <v>5</v>
      </c>
      <c r="E549" s="6">
        <v>27.95</v>
      </c>
      <c r="F549" s="6" t="s">
        <v>80</v>
      </c>
      <c r="G549" s="4">
        <v>0</v>
      </c>
      <c r="H549" s="6">
        <v>27.95</v>
      </c>
      <c r="I549" s="6">
        <v>16.8</v>
      </c>
      <c r="J549">
        <v>21</v>
      </c>
    </row>
    <row r="550" spans="1:10" x14ac:dyDescent="0.35">
      <c r="A550" s="1">
        <v>41298</v>
      </c>
      <c r="B550" t="str">
        <f t="shared" si="8"/>
        <v>Thursday</v>
      </c>
      <c r="C550" s="5" t="s">
        <v>9</v>
      </c>
      <c r="D550" s="5" t="s">
        <v>5</v>
      </c>
      <c r="E550" s="6">
        <v>26.95</v>
      </c>
      <c r="F550" s="6" t="s">
        <v>80</v>
      </c>
      <c r="G550" s="4">
        <v>0</v>
      </c>
      <c r="H550" s="6">
        <v>26.95</v>
      </c>
      <c r="I550" s="6">
        <v>12.53</v>
      </c>
      <c r="J550">
        <v>5</v>
      </c>
    </row>
    <row r="551" spans="1:10" x14ac:dyDescent="0.35">
      <c r="A551" s="1">
        <v>41299</v>
      </c>
      <c r="B551" t="str">
        <f t="shared" si="8"/>
        <v>Friday</v>
      </c>
      <c r="C551" s="5" t="s">
        <v>10</v>
      </c>
      <c r="D551" s="5" t="s">
        <v>5</v>
      </c>
      <c r="E551" s="6">
        <v>27.95</v>
      </c>
      <c r="F551" s="6" t="s">
        <v>80</v>
      </c>
      <c r="G551" s="4">
        <v>0</v>
      </c>
      <c r="H551" s="6">
        <v>27.95</v>
      </c>
      <c r="I551" s="6">
        <v>16.8</v>
      </c>
      <c r="J551">
        <v>8</v>
      </c>
    </row>
    <row r="552" spans="1:10" x14ac:dyDescent="0.35">
      <c r="A552" s="1">
        <v>41299</v>
      </c>
      <c r="B552" t="str">
        <f t="shared" si="8"/>
        <v>Friday</v>
      </c>
      <c r="C552" s="5" t="s">
        <v>8</v>
      </c>
      <c r="D552" s="5" t="s">
        <v>5</v>
      </c>
      <c r="E552" s="6">
        <v>0.95</v>
      </c>
      <c r="F552" s="6" t="s">
        <v>78</v>
      </c>
      <c r="G552" s="4">
        <v>0</v>
      </c>
      <c r="H552" s="6">
        <v>0.95</v>
      </c>
      <c r="I552" s="6">
        <v>0.47</v>
      </c>
      <c r="J552">
        <v>23</v>
      </c>
    </row>
    <row r="553" spans="1:10" x14ac:dyDescent="0.35">
      <c r="A553" s="1">
        <v>41299</v>
      </c>
      <c r="B553" t="str">
        <f t="shared" si="8"/>
        <v>Friday</v>
      </c>
      <c r="C553" s="5" t="s">
        <v>10</v>
      </c>
      <c r="D553" s="5" t="s">
        <v>5</v>
      </c>
      <c r="E553" s="6">
        <v>22.95</v>
      </c>
      <c r="F553" s="6" t="s">
        <v>80</v>
      </c>
      <c r="G553" s="4">
        <v>0</v>
      </c>
      <c r="H553" s="6">
        <v>22.95</v>
      </c>
      <c r="I553" s="6">
        <v>11.78</v>
      </c>
      <c r="J553">
        <v>3</v>
      </c>
    </row>
    <row r="554" spans="1:10" x14ac:dyDescent="0.35">
      <c r="A554" s="1">
        <v>41299</v>
      </c>
      <c r="B554" t="str">
        <f t="shared" si="8"/>
        <v>Friday</v>
      </c>
      <c r="C554" s="5" t="s">
        <v>10</v>
      </c>
      <c r="D554" s="5" t="s">
        <v>5</v>
      </c>
      <c r="E554" s="6">
        <v>44.95</v>
      </c>
      <c r="F554" s="6" t="s">
        <v>82</v>
      </c>
      <c r="G554" s="4">
        <v>0</v>
      </c>
      <c r="H554" s="6">
        <v>44.95</v>
      </c>
      <c r="I554" s="6">
        <v>27.95</v>
      </c>
      <c r="J554">
        <v>7</v>
      </c>
    </row>
    <row r="555" spans="1:10" x14ac:dyDescent="0.35">
      <c r="A555" s="1">
        <v>41299</v>
      </c>
      <c r="B555" t="str">
        <f t="shared" si="8"/>
        <v>Friday</v>
      </c>
      <c r="C555" s="5" t="s">
        <v>8</v>
      </c>
      <c r="D555" s="5" t="s">
        <v>5</v>
      </c>
      <c r="E555" s="6">
        <v>11.95</v>
      </c>
      <c r="F555" s="6" t="s">
        <v>79</v>
      </c>
      <c r="G555" s="4">
        <v>0</v>
      </c>
      <c r="H555" s="6">
        <v>11.95</v>
      </c>
      <c r="I555" s="6">
        <v>3.32</v>
      </c>
      <c r="J555">
        <v>3</v>
      </c>
    </row>
    <row r="556" spans="1:10" x14ac:dyDescent="0.35">
      <c r="A556" s="1">
        <v>41299</v>
      </c>
      <c r="B556" t="str">
        <f t="shared" si="8"/>
        <v>Friday</v>
      </c>
      <c r="C556" s="5" t="s">
        <v>10</v>
      </c>
      <c r="D556" s="5" t="s">
        <v>5</v>
      </c>
      <c r="E556" s="6">
        <v>35.950000000000003</v>
      </c>
      <c r="F556" s="6" t="s">
        <v>81</v>
      </c>
      <c r="G556" s="4">
        <v>0</v>
      </c>
      <c r="H556" s="6">
        <v>35.950000000000003</v>
      </c>
      <c r="I556" s="6">
        <v>20.25</v>
      </c>
      <c r="J556">
        <v>1</v>
      </c>
    </row>
    <row r="557" spans="1:10" x14ac:dyDescent="0.35">
      <c r="A557" s="1">
        <v>41299</v>
      </c>
      <c r="B557" t="str">
        <f t="shared" si="8"/>
        <v>Friday</v>
      </c>
      <c r="C557" s="5" t="s">
        <v>10</v>
      </c>
      <c r="D557" s="5" t="s">
        <v>5</v>
      </c>
      <c r="E557" s="6">
        <v>26.95</v>
      </c>
      <c r="F557" s="6" t="s">
        <v>80</v>
      </c>
      <c r="G557" s="4">
        <v>0.2</v>
      </c>
      <c r="H557" s="6">
        <v>21.56</v>
      </c>
      <c r="I557" s="6">
        <v>12.24</v>
      </c>
      <c r="J557">
        <v>16</v>
      </c>
    </row>
    <row r="558" spans="1:10" x14ac:dyDescent="0.35">
      <c r="A558" s="1">
        <v>41299</v>
      </c>
      <c r="B558" t="str">
        <f t="shared" si="8"/>
        <v>Friday</v>
      </c>
      <c r="C558" s="5" t="s">
        <v>10</v>
      </c>
      <c r="D558" s="5" t="s">
        <v>5</v>
      </c>
      <c r="E558" s="6">
        <v>26.95</v>
      </c>
      <c r="F558" s="6" t="s">
        <v>80</v>
      </c>
      <c r="G558" s="4">
        <v>0</v>
      </c>
      <c r="H558" s="6">
        <v>26.95</v>
      </c>
      <c r="I558" s="6">
        <v>12.24</v>
      </c>
      <c r="J558">
        <v>18</v>
      </c>
    </row>
    <row r="559" spans="1:10" x14ac:dyDescent="0.35">
      <c r="A559" s="1">
        <v>41299</v>
      </c>
      <c r="B559" t="str">
        <f t="shared" si="8"/>
        <v>Friday</v>
      </c>
      <c r="C559" s="5" t="s">
        <v>10</v>
      </c>
      <c r="D559" s="5" t="s">
        <v>5</v>
      </c>
      <c r="E559" s="6">
        <v>37.950000000000003</v>
      </c>
      <c r="F559" s="6" t="s">
        <v>81</v>
      </c>
      <c r="G559" s="4">
        <v>0</v>
      </c>
      <c r="H559" s="6">
        <v>37.950000000000003</v>
      </c>
      <c r="I559" s="6">
        <v>15.35</v>
      </c>
      <c r="J559">
        <v>8</v>
      </c>
    </row>
    <row r="560" spans="1:10" x14ac:dyDescent="0.35">
      <c r="A560" s="1">
        <v>41299</v>
      </c>
      <c r="B560" t="str">
        <f t="shared" si="8"/>
        <v>Friday</v>
      </c>
      <c r="C560" s="5" t="s">
        <v>10</v>
      </c>
      <c r="D560" s="5" t="s">
        <v>5</v>
      </c>
      <c r="E560" s="6">
        <v>2.95</v>
      </c>
      <c r="F560" s="6" t="s">
        <v>78</v>
      </c>
      <c r="G560" s="4">
        <v>0</v>
      </c>
      <c r="H560" s="6">
        <v>2.95</v>
      </c>
      <c r="I560" s="6">
        <v>1.68</v>
      </c>
      <c r="J560">
        <v>9</v>
      </c>
    </row>
    <row r="561" spans="1:10" x14ac:dyDescent="0.35">
      <c r="A561" s="1">
        <v>41300</v>
      </c>
      <c r="B561" t="str">
        <f t="shared" si="8"/>
        <v>Saturday</v>
      </c>
      <c r="C561" s="5" t="s">
        <v>7</v>
      </c>
      <c r="D561" s="5" t="s">
        <v>5</v>
      </c>
      <c r="E561" s="6">
        <v>0.95</v>
      </c>
      <c r="F561" s="6" t="s">
        <v>78</v>
      </c>
      <c r="G561" s="4">
        <v>0</v>
      </c>
      <c r="H561" s="6">
        <v>0.95</v>
      </c>
      <c r="I561" s="6">
        <v>0.34</v>
      </c>
      <c r="J561">
        <v>17</v>
      </c>
    </row>
    <row r="562" spans="1:10" x14ac:dyDescent="0.35">
      <c r="A562" s="1">
        <v>41300</v>
      </c>
      <c r="B562" t="str">
        <f t="shared" si="8"/>
        <v>Saturday</v>
      </c>
      <c r="C562" s="5" t="s">
        <v>7</v>
      </c>
      <c r="D562" s="5" t="s">
        <v>5</v>
      </c>
      <c r="E562" s="6">
        <v>24.95</v>
      </c>
      <c r="F562" s="6" t="s">
        <v>80</v>
      </c>
      <c r="G562" s="4">
        <v>0</v>
      </c>
      <c r="H562" s="6">
        <v>24.95</v>
      </c>
      <c r="I562" s="6">
        <v>9.3800000000000008</v>
      </c>
      <c r="J562">
        <v>2</v>
      </c>
    </row>
    <row r="563" spans="1:10" x14ac:dyDescent="0.35">
      <c r="A563" s="1">
        <v>41300</v>
      </c>
      <c r="B563" t="str">
        <f t="shared" si="8"/>
        <v>Saturday</v>
      </c>
      <c r="C563" s="5" t="s">
        <v>7</v>
      </c>
      <c r="D563" s="5" t="s">
        <v>5</v>
      </c>
      <c r="E563" s="6">
        <v>49.95</v>
      </c>
      <c r="F563" s="6" t="s">
        <v>82</v>
      </c>
      <c r="G563" s="4">
        <v>0</v>
      </c>
      <c r="H563" s="6">
        <v>49.95</v>
      </c>
      <c r="I563" s="6">
        <v>23.93</v>
      </c>
      <c r="J563">
        <v>33</v>
      </c>
    </row>
    <row r="564" spans="1:10" x14ac:dyDescent="0.35">
      <c r="A564" s="1">
        <v>41300</v>
      </c>
      <c r="B564" t="str">
        <f t="shared" si="8"/>
        <v>Saturday</v>
      </c>
      <c r="C564" s="5" t="s">
        <v>8</v>
      </c>
      <c r="D564" s="5" t="s">
        <v>5</v>
      </c>
      <c r="E564" s="6">
        <v>48.95</v>
      </c>
      <c r="F564" s="6" t="s">
        <v>82</v>
      </c>
      <c r="G564" s="4">
        <v>0</v>
      </c>
      <c r="H564" s="6">
        <v>48.95</v>
      </c>
      <c r="I564" s="6">
        <v>24.52</v>
      </c>
      <c r="J564">
        <v>20</v>
      </c>
    </row>
    <row r="565" spans="1:10" x14ac:dyDescent="0.35">
      <c r="A565" s="1">
        <v>41300</v>
      </c>
      <c r="B565" t="str">
        <f t="shared" si="8"/>
        <v>Saturday</v>
      </c>
      <c r="C565" s="5" t="s">
        <v>7</v>
      </c>
      <c r="D565" s="5" t="s">
        <v>5</v>
      </c>
      <c r="E565" s="6">
        <v>7.95</v>
      </c>
      <c r="F565" s="6" t="s">
        <v>78</v>
      </c>
      <c r="G565" s="4">
        <v>0.2</v>
      </c>
      <c r="H565" s="6">
        <v>6.36</v>
      </c>
      <c r="I565" s="6">
        <v>4.53</v>
      </c>
      <c r="J565">
        <v>30</v>
      </c>
    </row>
    <row r="566" spans="1:10" x14ac:dyDescent="0.35">
      <c r="A566" s="1">
        <v>41300</v>
      </c>
      <c r="B566" t="str">
        <f t="shared" si="8"/>
        <v>Saturday</v>
      </c>
      <c r="C566" s="5" t="s">
        <v>7</v>
      </c>
      <c r="D566" s="5" t="s">
        <v>5</v>
      </c>
      <c r="E566" s="6">
        <v>20.95</v>
      </c>
      <c r="F566" s="6" t="s">
        <v>80</v>
      </c>
      <c r="G566" s="4">
        <v>0</v>
      </c>
      <c r="H566" s="6">
        <v>20.95</v>
      </c>
      <c r="I566" s="6">
        <v>10.039999999999999</v>
      </c>
      <c r="J566">
        <v>9</v>
      </c>
    </row>
    <row r="567" spans="1:10" x14ac:dyDescent="0.35">
      <c r="A567" s="1">
        <v>41300</v>
      </c>
      <c r="B567" t="str">
        <f t="shared" si="8"/>
        <v>Saturday</v>
      </c>
      <c r="C567" s="5" t="s">
        <v>8</v>
      </c>
      <c r="D567" s="5" t="s">
        <v>5</v>
      </c>
      <c r="E567" s="6">
        <v>0.95</v>
      </c>
      <c r="F567" s="6" t="s">
        <v>78</v>
      </c>
      <c r="G567" s="4">
        <v>0</v>
      </c>
      <c r="H567" s="6">
        <v>0.95</v>
      </c>
      <c r="I567" s="6">
        <v>0.47</v>
      </c>
      <c r="J567">
        <v>14</v>
      </c>
    </row>
    <row r="568" spans="1:10" x14ac:dyDescent="0.35">
      <c r="A568" s="1">
        <v>41300</v>
      </c>
      <c r="B568" t="str">
        <f t="shared" si="8"/>
        <v>Saturday</v>
      </c>
      <c r="C568" s="5" t="s">
        <v>8</v>
      </c>
      <c r="D568" s="5" t="s">
        <v>5</v>
      </c>
      <c r="E568" s="6">
        <v>37.950000000000003</v>
      </c>
      <c r="F568" s="6" t="s">
        <v>81</v>
      </c>
      <c r="G568" s="4">
        <v>0</v>
      </c>
      <c r="H568" s="6">
        <v>37.950000000000003</v>
      </c>
      <c r="I568" s="6">
        <v>15.35</v>
      </c>
      <c r="J568">
        <v>8</v>
      </c>
    </row>
    <row r="569" spans="1:10" x14ac:dyDescent="0.35">
      <c r="A569" s="1">
        <v>41300</v>
      </c>
      <c r="B569" t="str">
        <f t="shared" si="8"/>
        <v>Saturday</v>
      </c>
      <c r="C569" s="5" t="s">
        <v>7</v>
      </c>
      <c r="D569" s="5" t="s">
        <v>5</v>
      </c>
      <c r="E569" s="6">
        <v>24.95</v>
      </c>
      <c r="F569" s="6" t="s">
        <v>80</v>
      </c>
      <c r="G569" s="4">
        <v>0</v>
      </c>
      <c r="H569" s="6">
        <v>24.95</v>
      </c>
      <c r="I569" s="6">
        <v>12.14</v>
      </c>
      <c r="J569">
        <v>1</v>
      </c>
    </row>
    <row r="570" spans="1:10" x14ac:dyDescent="0.35">
      <c r="A570" s="1">
        <v>41300</v>
      </c>
      <c r="B570" t="str">
        <f t="shared" si="8"/>
        <v>Saturday</v>
      </c>
      <c r="C570" s="5" t="s">
        <v>8</v>
      </c>
      <c r="D570" s="5" t="s">
        <v>5</v>
      </c>
      <c r="E570" s="6">
        <v>10.95</v>
      </c>
      <c r="F570" s="6" t="s">
        <v>79</v>
      </c>
      <c r="G570" s="4">
        <v>0</v>
      </c>
      <c r="H570" s="6">
        <v>10.95</v>
      </c>
      <c r="I570" s="6">
        <v>4.8</v>
      </c>
      <c r="J570">
        <v>5</v>
      </c>
    </row>
    <row r="571" spans="1:10" x14ac:dyDescent="0.35">
      <c r="A571" s="1">
        <v>41300</v>
      </c>
      <c r="B571" t="str">
        <f t="shared" si="8"/>
        <v>Saturday</v>
      </c>
      <c r="C571" s="5" t="s">
        <v>7</v>
      </c>
      <c r="D571" s="5" t="s">
        <v>5</v>
      </c>
      <c r="E571" s="6">
        <v>7.95</v>
      </c>
      <c r="F571" s="6" t="s">
        <v>78</v>
      </c>
      <c r="G571" s="4">
        <v>0</v>
      </c>
      <c r="H571" s="6">
        <v>7.95</v>
      </c>
      <c r="I571" s="6">
        <v>4.53</v>
      </c>
      <c r="J571">
        <v>24</v>
      </c>
    </row>
    <row r="572" spans="1:10" x14ac:dyDescent="0.35">
      <c r="A572" s="1">
        <v>41300</v>
      </c>
      <c r="B572" t="str">
        <f t="shared" si="8"/>
        <v>Saturday</v>
      </c>
      <c r="C572" s="5" t="s">
        <v>7</v>
      </c>
      <c r="D572" s="5" t="s">
        <v>5</v>
      </c>
      <c r="E572" s="6">
        <v>20.95</v>
      </c>
      <c r="F572" s="6" t="s">
        <v>80</v>
      </c>
      <c r="G572" s="4">
        <v>0</v>
      </c>
      <c r="H572" s="6">
        <v>20.95</v>
      </c>
      <c r="I572" s="6">
        <v>10.039999999999999</v>
      </c>
      <c r="J572">
        <v>9</v>
      </c>
    </row>
    <row r="573" spans="1:10" x14ac:dyDescent="0.35">
      <c r="A573" s="1">
        <v>41300</v>
      </c>
      <c r="B573" t="str">
        <f t="shared" si="8"/>
        <v>Saturday</v>
      </c>
      <c r="C573" s="5" t="s">
        <v>7</v>
      </c>
      <c r="D573" s="5" t="s">
        <v>5</v>
      </c>
      <c r="E573" s="6">
        <v>43.95</v>
      </c>
      <c r="F573" s="6" t="s">
        <v>82</v>
      </c>
      <c r="G573" s="4">
        <v>0</v>
      </c>
      <c r="H573" s="6">
        <v>43.95</v>
      </c>
      <c r="I573" s="6">
        <v>25.6</v>
      </c>
      <c r="J573">
        <v>16</v>
      </c>
    </row>
    <row r="574" spans="1:10" x14ac:dyDescent="0.35">
      <c r="A574" s="1">
        <v>41300</v>
      </c>
      <c r="B574" t="str">
        <f t="shared" si="8"/>
        <v>Saturday</v>
      </c>
      <c r="C574" s="5" t="s">
        <v>7</v>
      </c>
      <c r="D574" s="5" t="s">
        <v>5</v>
      </c>
      <c r="E574" s="6">
        <v>34.950000000000003</v>
      </c>
      <c r="F574" s="6" t="s">
        <v>81</v>
      </c>
      <c r="G574" s="4">
        <v>0</v>
      </c>
      <c r="H574" s="6">
        <v>34.950000000000003</v>
      </c>
      <c r="I574" s="6">
        <v>22.13</v>
      </c>
      <c r="J574">
        <v>9</v>
      </c>
    </row>
    <row r="575" spans="1:10" x14ac:dyDescent="0.35">
      <c r="A575" s="1">
        <v>41300</v>
      </c>
      <c r="B575" t="str">
        <f t="shared" si="8"/>
        <v>Saturday</v>
      </c>
      <c r="C575" s="5" t="s">
        <v>8</v>
      </c>
      <c r="D575" s="5" t="s">
        <v>5</v>
      </c>
      <c r="E575" s="6">
        <v>24.95</v>
      </c>
      <c r="F575" s="6" t="s">
        <v>80</v>
      </c>
      <c r="G575" s="4">
        <v>0.1</v>
      </c>
      <c r="H575" s="6">
        <v>22.46</v>
      </c>
      <c r="I575" s="6">
        <v>9.3800000000000008</v>
      </c>
      <c r="J575">
        <v>10</v>
      </c>
    </row>
    <row r="576" spans="1:10" x14ac:dyDescent="0.35">
      <c r="A576" s="1">
        <v>41300</v>
      </c>
      <c r="B576" t="str">
        <f t="shared" si="8"/>
        <v>Saturday</v>
      </c>
      <c r="C576" s="5" t="s">
        <v>7</v>
      </c>
      <c r="D576" s="5" t="s">
        <v>5</v>
      </c>
      <c r="E576" s="6">
        <v>34.950000000000003</v>
      </c>
      <c r="F576" s="6" t="s">
        <v>81</v>
      </c>
      <c r="G576" s="4">
        <v>0</v>
      </c>
      <c r="H576" s="6">
        <v>34.950000000000003</v>
      </c>
      <c r="I576" s="6">
        <v>22.13</v>
      </c>
      <c r="J576">
        <v>5</v>
      </c>
    </row>
    <row r="577" spans="1:10" x14ac:dyDescent="0.35">
      <c r="A577" s="1">
        <v>41300</v>
      </c>
      <c r="B577" t="str">
        <f t="shared" si="8"/>
        <v>Saturday</v>
      </c>
      <c r="C577" s="5" t="s">
        <v>7</v>
      </c>
      <c r="D577" s="5" t="s">
        <v>5</v>
      </c>
      <c r="E577" s="6">
        <v>27.95</v>
      </c>
      <c r="F577" s="6" t="s">
        <v>80</v>
      </c>
      <c r="G577" s="4">
        <v>0</v>
      </c>
      <c r="H577" s="6">
        <v>27.95</v>
      </c>
      <c r="I577" s="6">
        <v>16.8</v>
      </c>
      <c r="J577">
        <v>14</v>
      </c>
    </row>
    <row r="578" spans="1:10" x14ac:dyDescent="0.35">
      <c r="A578" s="1">
        <v>41300</v>
      </c>
      <c r="B578" t="str">
        <f t="shared" si="8"/>
        <v>Saturday</v>
      </c>
      <c r="C578" s="5" t="s">
        <v>8</v>
      </c>
      <c r="D578" s="5" t="s">
        <v>5</v>
      </c>
      <c r="E578" s="6">
        <v>34.950000000000003</v>
      </c>
      <c r="F578" s="6" t="s">
        <v>81</v>
      </c>
      <c r="G578" s="4">
        <v>0.1</v>
      </c>
      <c r="H578" s="6">
        <v>31.46</v>
      </c>
      <c r="I578" s="6">
        <v>22.13</v>
      </c>
      <c r="J578">
        <v>10</v>
      </c>
    </row>
    <row r="579" spans="1:10" x14ac:dyDescent="0.35">
      <c r="A579" s="1">
        <v>41300</v>
      </c>
      <c r="B579" t="str">
        <f t="shared" ref="B579:B642" si="9">TEXT(A579,"dddd")</f>
        <v>Saturday</v>
      </c>
      <c r="C579" s="5" t="s">
        <v>8</v>
      </c>
      <c r="D579" s="5" t="s">
        <v>5</v>
      </c>
      <c r="E579" s="6">
        <v>38.950000000000003</v>
      </c>
      <c r="F579" s="6" t="s">
        <v>81</v>
      </c>
      <c r="G579" s="4">
        <v>0</v>
      </c>
      <c r="H579" s="6">
        <v>38.950000000000003</v>
      </c>
      <c r="I579" s="6">
        <v>24.76</v>
      </c>
      <c r="J579">
        <v>24</v>
      </c>
    </row>
    <row r="580" spans="1:10" x14ac:dyDescent="0.35">
      <c r="A580" s="1">
        <v>41300</v>
      </c>
      <c r="B580" t="str">
        <f t="shared" si="9"/>
        <v>Saturday</v>
      </c>
      <c r="C580" s="5" t="s">
        <v>7</v>
      </c>
      <c r="D580" s="5" t="s">
        <v>5</v>
      </c>
      <c r="E580" s="6">
        <v>40.950000000000003</v>
      </c>
      <c r="F580" s="6" t="s">
        <v>82</v>
      </c>
      <c r="G580" s="4">
        <v>0</v>
      </c>
      <c r="H580" s="6">
        <v>40.950000000000003</v>
      </c>
      <c r="I580" s="6">
        <v>15.51</v>
      </c>
      <c r="J580">
        <v>1</v>
      </c>
    </row>
    <row r="581" spans="1:10" x14ac:dyDescent="0.35">
      <c r="A581" s="1">
        <v>41300</v>
      </c>
      <c r="B581" t="str">
        <f t="shared" si="9"/>
        <v>Saturday</v>
      </c>
      <c r="C581" s="5" t="s">
        <v>8</v>
      </c>
      <c r="D581" s="5" t="s">
        <v>5</v>
      </c>
      <c r="E581" s="6">
        <v>16.95</v>
      </c>
      <c r="F581" s="6" t="s">
        <v>79</v>
      </c>
      <c r="G581" s="4">
        <v>0</v>
      </c>
      <c r="H581" s="6">
        <v>16.95</v>
      </c>
      <c r="I581" s="6">
        <v>6.53</v>
      </c>
      <c r="J581">
        <v>4</v>
      </c>
    </row>
    <row r="582" spans="1:10" x14ac:dyDescent="0.35">
      <c r="A582" s="1">
        <v>41300</v>
      </c>
      <c r="B582" t="str">
        <f t="shared" si="9"/>
        <v>Saturday</v>
      </c>
      <c r="C582" s="5" t="s">
        <v>8</v>
      </c>
      <c r="D582" s="5" t="s">
        <v>5</v>
      </c>
      <c r="E582" s="6">
        <v>47.95</v>
      </c>
      <c r="F582" s="6" t="s">
        <v>82</v>
      </c>
      <c r="G582" s="4">
        <v>0</v>
      </c>
      <c r="H582" s="6">
        <v>47.95</v>
      </c>
      <c r="I582" s="6">
        <v>20.7</v>
      </c>
      <c r="J582">
        <v>4</v>
      </c>
    </row>
    <row r="583" spans="1:10" x14ac:dyDescent="0.35">
      <c r="A583" s="1">
        <v>41300</v>
      </c>
      <c r="B583" t="str">
        <f t="shared" si="9"/>
        <v>Saturday</v>
      </c>
      <c r="C583" s="5" t="s">
        <v>7</v>
      </c>
      <c r="D583" s="5" t="s">
        <v>5</v>
      </c>
      <c r="E583" s="6">
        <v>24.95</v>
      </c>
      <c r="F583" s="6" t="s">
        <v>80</v>
      </c>
      <c r="G583" s="4">
        <v>0.1</v>
      </c>
      <c r="H583" s="6">
        <v>22.46</v>
      </c>
      <c r="I583" s="6">
        <v>12.27</v>
      </c>
      <c r="J583">
        <v>5</v>
      </c>
    </row>
    <row r="584" spans="1:10" x14ac:dyDescent="0.35">
      <c r="A584" s="1">
        <v>41300</v>
      </c>
      <c r="B584" t="str">
        <f t="shared" si="9"/>
        <v>Saturday</v>
      </c>
      <c r="C584" s="5" t="s">
        <v>7</v>
      </c>
      <c r="D584" s="5" t="s">
        <v>5</v>
      </c>
      <c r="E584" s="6">
        <v>65.95</v>
      </c>
      <c r="F584" s="6" t="s">
        <v>83</v>
      </c>
      <c r="G584" s="4">
        <v>0</v>
      </c>
      <c r="H584" s="6">
        <v>65.95</v>
      </c>
      <c r="I584" s="6">
        <v>37.97</v>
      </c>
      <c r="J584">
        <v>5</v>
      </c>
    </row>
    <row r="585" spans="1:10" x14ac:dyDescent="0.35">
      <c r="A585" s="1">
        <v>41300</v>
      </c>
      <c r="B585" t="str">
        <f t="shared" si="9"/>
        <v>Saturday</v>
      </c>
      <c r="C585" s="5" t="s">
        <v>8</v>
      </c>
      <c r="D585" s="5" t="s">
        <v>5</v>
      </c>
      <c r="E585" s="6">
        <v>35.950000000000003</v>
      </c>
      <c r="F585" s="6" t="s">
        <v>81</v>
      </c>
      <c r="G585" s="4">
        <v>0</v>
      </c>
      <c r="H585" s="6">
        <v>35.950000000000003</v>
      </c>
      <c r="I585" s="6">
        <v>20.25</v>
      </c>
      <c r="J585">
        <v>2</v>
      </c>
    </row>
    <row r="586" spans="1:10" x14ac:dyDescent="0.35">
      <c r="A586" s="1">
        <v>41300</v>
      </c>
      <c r="B586" t="str">
        <f t="shared" si="9"/>
        <v>Saturday</v>
      </c>
      <c r="C586" s="5" t="s">
        <v>7</v>
      </c>
      <c r="D586" s="5" t="s">
        <v>5</v>
      </c>
      <c r="E586" s="6">
        <v>24.95</v>
      </c>
      <c r="F586" s="6" t="s">
        <v>80</v>
      </c>
      <c r="G586" s="4">
        <v>0</v>
      </c>
      <c r="H586" s="6">
        <v>24.95</v>
      </c>
      <c r="I586" s="6">
        <v>12.27</v>
      </c>
      <c r="J586">
        <v>3</v>
      </c>
    </row>
    <row r="587" spans="1:10" x14ac:dyDescent="0.35">
      <c r="A587" s="1">
        <v>41300</v>
      </c>
      <c r="B587" t="str">
        <f t="shared" si="9"/>
        <v>Saturday</v>
      </c>
      <c r="C587" s="5" t="s">
        <v>7</v>
      </c>
      <c r="D587" s="5" t="s">
        <v>5</v>
      </c>
      <c r="E587" s="6">
        <v>38.950000000000003</v>
      </c>
      <c r="F587" s="6" t="s">
        <v>81</v>
      </c>
      <c r="G587" s="4">
        <v>0</v>
      </c>
      <c r="H587" s="6">
        <v>38.950000000000003</v>
      </c>
      <c r="I587" s="6">
        <v>22.33</v>
      </c>
      <c r="J587">
        <v>7</v>
      </c>
    </row>
    <row r="588" spans="1:10" x14ac:dyDescent="0.35">
      <c r="A588" s="1">
        <v>41300</v>
      </c>
      <c r="B588" t="str">
        <f t="shared" si="9"/>
        <v>Saturday</v>
      </c>
      <c r="C588" s="5" t="s">
        <v>7</v>
      </c>
      <c r="D588" s="5" t="s">
        <v>5</v>
      </c>
      <c r="E588" s="6">
        <v>47.95</v>
      </c>
      <c r="F588" s="6" t="s">
        <v>82</v>
      </c>
      <c r="G588" s="4">
        <v>0</v>
      </c>
      <c r="H588" s="6">
        <v>47.95</v>
      </c>
      <c r="I588" s="6">
        <v>20.7</v>
      </c>
      <c r="J588">
        <v>3</v>
      </c>
    </row>
    <row r="589" spans="1:10" x14ac:dyDescent="0.35">
      <c r="A589" s="1">
        <v>41300</v>
      </c>
      <c r="B589" t="str">
        <f t="shared" si="9"/>
        <v>Saturday</v>
      </c>
      <c r="C589" s="5" t="s">
        <v>8</v>
      </c>
      <c r="D589" s="5" t="s">
        <v>5</v>
      </c>
      <c r="E589" s="6">
        <v>16.95</v>
      </c>
      <c r="F589" s="6" t="s">
        <v>79</v>
      </c>
      <c r="G589" s="4">
        <v>0</v>
      </c>
      <c r="H589" s="6">
        <v>16.95</v>
      </c>
      <c r="I589" s="6">
        <v>6.76</v>
      </c>
      <c r="J589">
        <v>6</v>
      </c>
    </row>
    <row r="590" spans="1:10" x14ac:dyDescent="0.35">
      <c r="A590" s="1">
        <v>41300</v>
      </c>
      <c r="B590" t="str">
        <f t="shared" si="9"/>
        <v>Saturday</v>
      </c>
      <c r="C590" s="5" t="s">
        <v>7</v>
      </c>
      <c r="D590" s="5" t="s">
        <v>5</v>
      </c>
      <c r="E590" s="6">
        <v>26.95</v>
      </c>
      <c r="F590" s="6" t="s">
        <v>80</v>
      </c>
      <c r="G590" s="4">
        <v>0</v>
      </c>
      <c r="H590" s="6">
        <v>26.95</v>
      </c>
      <c r="I590" s="6">
        <v>12.53</v>
      </c>
      <c r="J590">
        <v>31</v>
      </c>
    </row>
    <row r="591" spans="1:10" x14ac:dyDescent="0.35">
      <c r="A591" s="1">
        <v>41300</v>
      </c>
      <c r="B591" t="str">
        <f t="shared" si="9"/>
        <v>Saturday</v>
      </c>
      <c r="C591" s="5" t="s">
        <v>7</v>
      </c>
      <c r="D591" s="5" t="s">
        <v>5</v>
      </c>
      <c r="E591" s="6">
        <v>49.95</v>
      </c>
      <c r="F591" s="6" t="s">
        <v>82</v>
      </c>
      <c r="G591" s="4">
        <v>0</v>
      </c>
      <c r="H591" s="6">
        <v>49.95</v>
      </c>
      <c r="I591" s="6">
        <v>23.93</v>
      </c>
      <c r="J591">
        <v>37</v>
      </c>
    </row>
    <row r="592" spans="1:10" x14ac:dyDescent="0.35">
      <c r="A592" s="1">
        <v>41300</v>
      </c>
      <c r="B592" t="str">
        <f t="shared" si="9"/>
        <v>Saturday</v>
      </c>
      <c r="C592" s="5" t="s">
        <v>8</v>
      </c>
      <c r="D592" s="5" t="s">
        <v>5</v>
      </c>
      <c r="E592" s="6">
        <v>37.950000000000003</v>
      </c>
      <c r="F592" s="6" t="s">
        <v>81</v>
      </c>
      <c r="G592" s="4">
        <v>0</v>
      </c>
      <c r="H592" s="6">
        <v>37.950000000000003</v>
      </c>
      <c r="I592" s="6">
        <v>15.35</v>
      </c>
      <c r="J592">
        <v>6</v>
      </c>
    </row>
    <row r="593" spans="1:10" x14ac:dyDescent="0.35">
      <c r="A593" s="1">
        <v>41301</v>
      </c>
      <c r="B593" t="str">
        <f t="shared" si="9"/>
        <v>Sunday</v>
      </c>
      <c r="C593" s="5" t="s">
        <v>10</v>
      </c>
      <c r="D593" s="5" t="s">
        <v>6</v>
      </c>
      <c r="E593" s="6">
        <v>26.95</v>
      </c>
      <c r="F593" s="6" t="s">
        <v>80</v>
      </c>
      <c r="G593" s="4">
        <v>0</v>
      </c>
      <c r="H593" s="6">
        <v>26.95</v>
      </c>
      <c r="I593" s="6">
        <v>12.53</v>
      </c>
      <c r="J593">
        <v>33</v>
      </c>
    </row>
    <row r="594" spans="1:10" x14ac:dyDescent="0.35">
      <c r="A594" s="1">
        <v>41301</v>
      </c>
      <c r="B594" t="str">
        <f t="shared" si="9"/>
        <v>Sunday</v>
      </c>
      <c r="C594" s="5" t="s">
        <v>11</v>
      </c>
      <c r="D594" s="5" t="s">
        <v>6</v>
      </c>
      <c r="E594" s="6">
        <v>2.95</v>
      </c>
      <c r="F594" s="6" t="s">
        <v>78</v>
      </c>
      <c r="G594" s="4">
        <v>0</v>
      </c>
      <c r="H594" s="6">
        <v>2.95</v>
      </c>
      <c r="I594" s="6">
        <v>1.68</v>
      </c>
      <c r="J594">
        <v>13</v>
      </c>
    </row>
    <row r="595" spans="1:10" x14ac:dyDescent="0.35">
      <c r="A595" s="1">
        <v>41301</v>
      </c>
      <c r="B595" t="str">
        <f t="shared" si="9"/>
        <v>Sunday</v>
      </c>
      <c r="C595" s="5" t="s">
        <v>10</v>
      </c>
      <c r="D595" s="5" t="s">
        <v>6</v>
      </c>
      <c r="E595" s="6">
        <v>11.95</v>
      </c>
      <c r="F595" s="6" t="s">
        <v>79</v>
      </c>
      <c r="G595" s="4">
        <v>0</v>
      </c>
      <c r="H595" s="6">
        <v>11.95</v>
      </c>
      <c r="I595" s="6">
        <v>3.32</v>
      </c>
      <c r="J595">
        <v>4</v>
      </c>
    </row>
    <row r="596" spans="1:10" x14ac:dyDescent="0.35">
      <c r="A596" s="1">
        <v>41302</v>
      </c>
      <c r="B596" t="str">
        <f t="shared" si="9"/>
        <v>Monday</v>
      </c>
      <c r="C596" s="5" t="s">
        <v>9</v>
      </c>
      <c r="D596" s="5" t="s">
        <v>6</v>
      </c>
      <c r="E596" s="6">
        <v>65.95</v>
      </c>
      <c r="F596" s="6" t="s">
        <v>83</v>
      </c>
      <c r="G596" s="4">
        <v>0</v>
      </c>
      <c r="H596" s="6">
        <v>65.95</v>
      </c>
      <c r="I596" s="6">
        <v>37.97</v>
      </c>
      <c r="J596">
        <v>4</v>
      </c>
    </row>
    <row r="597" spans="1:10" x14ac:dyDescent="0.35">
      <c r="A597" s="1">
        <v>41302</v>
      </c>
      <c r="B597" t="str">
        <f t="shared" si="9"/>
        <v>Monday</v>
      </c>
      <c r="C597" s="5" t="s">
        <v>10</v>
      </c>
      <c r="D597" s="5" t="s">
        <v>6</v>
      </c>
      <c r="E597" s="6">
        <v>28.95</v>
      </c>
      <c r="F597" s="6" t="s">
        <v>80</v>
      </c>
      <c r="G597" s="4">
        <v>0.1</v>
      </c>
      <c r="H597" s="6">
        <v>26.06</v>
      </c>
      <c r="I597" s="6">
        <v>8.86</v>
      </c>
      <c r="J597">
        <v>13</v>
      </c>
    </row>
    <row r="598" spans="1:10" x14ac:dyDescent="0.35">
      <c r="A598" s="1">
        <v>41302</v>
      </c>
      <c r="B598" t="str">
        <f t="shared" si="9"/>
        <v>Monday</v>
      </c>
      <c r="C598" s="5" t="s">
        <v>11</v>
      </c>
      <c r="D598" s="5" t="s">
        <v>6</v>
      </c>
      <c r="E598" s="6">
        <v>2.95</v>
      </c>
      <c r="F598" s="6" t="s">
        <v>78</v>
      </c>
      <c r="G598" s="4">
        <v>0</v>
      </c>
      <c r="H598" s="6">
        <v>2.95</v>
      </c>
      <c r="I598" s="6">
        <v>1.68</v>
      </c>
      <c r="J598">
        <v>12</v>
      </c>
    </row>
    <row r="599" spans="1:10" x14ac:dyDescent="0.35">
      <c r="A599" s="1">
        <v>41302</v>
      </c>
      <c r="B599" t="str">
        <f t="shared" si="9"/>
        <v>Monday</v>
      </c>
      <c r="C599" s="5" t="s">
        <v>9</v>
      </c>
      <c r="D599" s="5" t="s">
        <v>6</v>
      </c>
      <c r="E599" s="6">
        <v>28.95</v>
      </c>
      <c r="F599" s="6" t="s">
        <v>80</v>
      </c>
      <c r="G599" s="4">
        <v>0.1</v>
      </c>
      <c r="H599" s="6">
        <v>26.06</v>
      </c>
      <c r="I599" s="6">
        <v>17.53</v>
      </c>
      <c r="J599">
        <v>16</v>
      </c>
    </row>
    <row r="600" spans="1:10" x14ac:dyDescent="0.35">
      <c r="A600" s="1">
        <v>41302</v>
      </c>
      <c r="B600" t="str">
        <f t="shared" si="9"/>
        <v>Monday</v>
      </c>
      <c r="C600" s="5" t="s">
        <v>9</v>
      </c>
      <c r="D600" s="5" t="s">
        <v>6</v>
      </c>
      <c r="E600" s="6">
        <v>38.950000000000003</v>
      </c>
      <c r="F600" s="6" t="s">
        <v>81</v>
      </c>
      <c r="G600" s="4">
        <v>0</v>
      </c>
      <c r="H600" s="6">
        <v>38.950000000000003</v>
      </c>
      <c r="I600" s="6">
        <v>24.76</v>
      </c>
      <c r="J600">
        <v>3</v>
      </c>
    </row>
    <row r="601" spans="1:10" x14ac:dyDescent="0.35">
      <c r="A601" s="1">
        <v>41302</v>
      </c>
      <c r="B601" t="str">
        <f t="shared" si="9"/>
        <v>Monday</v>
      </c>
      <c r="C601" s="5" t="s">
        <v>9</v>
      </c>
      <c r="D601" s="5" t="s">
        <v>6</v>
      </c>
      <c r="E601" s="6">
        <v>24.95</v>
      </c>
      <c r="F601" s="6" t="s">
        <v>80</v>
      </c>
      <c r="G601" s="4">
        <v>0</v>
      </c>
      <c r="H601" s="6">
        <v>24.95</v>
      </c>
      <c r="I601" s="6">
        <v>12.14</v>
      </c>
      <c r="J601">
        <v>2</v>
      </c>
    </row>
    <row r="602" spans="1:10" x14ac:dyDescent="0.35">
      <c r="A602" s="1">
        <v>41302</v>
      </c>
      <c r="B602" t="str">
        <f t="shared" si="9"/>
        <v>Monday</v>
      </c>
      <c r="C602" s="5" t="s">
        <v>11</v>
      </c>
      <c r="D602" s="5" t="s">
        <v>6</v>
      </c>
      <c r="E602" s="6">
        <v>65.95</v>
      </c>
      <c r="F602" s="6" t="s">
        <v>83</v>
      </c>
      <c r="G602" s="4">
        <v>0</v>
      </c>
      <c r="H602" s="6">
        <v>65.95</v>
      </c>
      <c r="I602" s="6">
        <v>37.97</v>
      </c>
      <c r="J602">
        <v>6</v>
      </c>
    </row>
    <row r="603" spans="1:10" x14ac:dyDescent="0.35">
      <c r="A603" s="1">
        <v>41302</v>
      </c>
      <c r="B603" t="str">
        <f t="shared" si="9"/>
        <v>Monday</v>
      </c>
      <c r="C603" s="5" t="s">
        <v>11</v>
      </c>
      <c r="D603" s="5" t="s">
        <v>6</v>
      </c>
      <c r="E603" s="6">
        <v>0.95</v>
      </c>
      <c r="F603" s="6" t="s">
        <v>78</v>
      </c>
      <c r="G603" s="4">
        <v>0</v>
      </c>
      <c r="H603" s="6">
        <v>0.95</v>
      </c>
      <c r="I603" s="6">
        <v>0.42</v>
      </c>
      <c r="J603">
        <v>12</v>
      </c>
    </row>
    <row r="604" spans="1:10" x14ac:dyDescent="0.35">
      <c r="A604" s="1">
        <v>41302</v>
      </c>
      <c r="B604" t="str">
        <f t="shared" si="9"/>
        <v>Monday</v>
      </c>
      <c r="C604" s="5" t="s">
        <v>9</v>
      </c>
      <c r="D604" s="5" t="s">
        <v>6</v>
      </c>
      <c r="E604" s="6">
        <v>40.950000000000003</v>
      </c>
      <c r="F604" s="6" t="s">
        <v>82</v>
      </c>
      <c r="G604" s="4">
        <v>0</v>
      </c>
      <c r="H604" s="6">
        <v>40.950000000000003</v>
      </c>
      <c r="I604" s="6">
        <v>15.51</v>
      </c>
      <c r="J604">
        <v>2</v>
      </c>
    </row>
    <row r="605" spans="1:10" x14ac:dyDescent="0.35">
      <c r="A605" s="1">
        <v>41302</v>
      </c>
      <c r="B605" t="str">
        <f t="shared" si="9"/>
        <v>Monday</v>
      </c>
      <c r="C605" s="5" t="s">
        <v>10</v>
      </c>
      <c r="D605" s="5" t="s">
        <v>6</v>
      </c>
      <c r="E605" s="6">
        <v>44.95</v>
      </c>
      <c r="F605" s="6" t="s">
        <v>82</v>
      </c>
      <c r="G605" s="4">
        <v>0</v>
      </c>
      <c r="H605" s="6">
        <v>44.95</v>
      </c>
      <c r="I605" s="6">
        <v>27.95</v>
      </c>
      <c r="J605">
        <v>7</v>
      </c>
    </row>
    <row r="606" spans="1:10" x14ac:dyDescent="0.35">
      <c r="A606" s="1">
        <v>41302</v>
      </c>
      <c r="B606" t="str">
        <f t="shared" si="9"/>
        <v>Monday</v>
      </c>
      <c r="C606" s="5" t="s">
        <v>11</v>
      </c>
      <c r="D606" s="5" t="s">
        <v>6</v>
      </c>
      <c r="E606" s="6">
        <v>38.950000000000003</v>
      </c>
      <c r="F606" s="6" t="s">
        <v>81</v>
      </c>
      <c r="G606" s="4">
        <v>0</v>
      </c>
      <c r="H606" s="6">
        <v>38.950000000000003</v>
      </c>
      <c r="I606" s="6">
        <v>22.33</v>
      </c>
      <c r="J606">
        <v>2</v>
      </c>
    </row>
    <row r="607" spans="1:10" x14ac:dyDescent="0.35">
      <c r="A607" s="1">
        <v>41302</v>
      </c>
      <c r="B607" t="str">
        <f t="shared" si="9"/>
        <v>Monday</v>
      </c>
      <c r="C607" s="5" t="s">
        <v>10</v>
      </c>
      <c r="D607" s="5" t="s">
        <v>6</v>
      </c>
      <c r="E607" s="6">
        <v>22.95</v>
      </c>
      <c r="F607" s="6" t="s">
        <v>80</v>
      </c>
      <c r="G607" s="4">
        <v>0</v>
      </c>
      <c r="H607" s="6">
        <v>22.95</v>
      </c>
      <c r="I607" s="6">
        <v>11.78</v>
      </c>
      <c r="J607">
        <v>24</v>
      </c>
    </row>
    <row r="608" spans="1:10" x14ac:dyDescent="0.35">
      <c r="A608" s="1">
        <v>41302</v>
      </c>
      <c r="B608" t="str">
        <f t="shared" si="9"/>
        <v>Monday</v>
      </c>
      <c r="C608" s="5" t="s">
        <v>11</v>
      </c>
      <c r="D608" s="5" t="s">
        <v>6</v>
      </c>
      <c r="E608" s="6">
        <v>38.950000000000003</v>
      </c>
      <c r="F608" s="6" t="s">
        <v>81</v>
      </c>
      <c r="G608" s="4">
        <v>0</v>
      </c>
      <c r="H608" s="6">
        <v>38.950000000000003</v>
      </c>
      <c r="I608" s="6">
        <v>22.33</v>
      </c>
      <c r="J608">
        <v>1</v>
      </c>
    </row>
    <row r="609" spans="1:10" x14ac:dyDescent="0.35">
      <c r="A609" s="1">
        <v>41302</v>
      </c>
      <c r="B609" t="str">
        <f t="shared" si="9"/>
        <v>Monday</v>
      </c>
      <c r="C609" s="5" t="s">
        <v>11</v>
      </c>
      <c r="D609" s="5" t="s">
        <v>6</v>
      </c>
      <c r="E609" s="6">
        <v>2.95</v>
      </c>
      <c r="F609" s="6" t="s">
        <v>78</v>
      </c>
      <c r="G609" s="4">
        <v>0</v>
      </c>
      <c r="H609" s="6">
        <v>2.95</v>
      </c>
      <c r="I609" s="6">
        <v>1.68</v>
      </c>
      <c r="J609">
        <v>9</v>
      </c>
    </row>
    <row r="610" spans="1:10" x14ac:dyDescent="0.35">
      <c r="A610" s="1">
        <v>41302</v>
      </c>
      <c r="B610" t="str">
        <f t="shared" si="9"/>
        <v>Monday</v>
      </c>
      <c r="C610" s="5" t="s">
        <v>10</v>
      </c>
      <c r="D610" s="5" t="s">
        <v>6</v>
      </c>
      <c r="E610" s="6">
        <v>0.95</v>
      </c>
      <c r="F610" s="6" t="s">
        <v>78</v>
      </c>
      <c r="G610" s="4">
        <v>0.1</v>
      </c>
      <c r="H610" s="6">
        <v>0.86</v>
      </c>
      <c r="I610" s="6">
        <v>0.47</v>
      </c>
      <c r="J610">
        <v>10</v>
      </c>
    </row>
    <row r="611" spans="1:10" x14ac:dyDescent="0.35">
      <c r="A611" s="1">
        <v>41302</v>
      </c>
      <c r="B611" t="str">
        <f t="shared" si="9"/>
        <v>Monday</v>
      </c>
      <c r="C611" s="5" t="s">
        <v>10</v>
      </c>
      <c r="D611" s="5" t="s">
        <v>6</v>
      </c>
      <c r="E611" s="6">
        <v>55.95</v>
      </c>
      <c r="F611" s="6" t="s">
        <v>83</v>
      </c>
      <c r="G611" s="4">
        <v>0</v>
      </c>
      <c r="H611" s="6">
        <v>55.95</v>
      </c>
      <c r="I611" s="6">
        <v>32.47</v>
      </c>
      <c r="J611">
        <v>14</v>
      </c>
    </row>
    <row r="612" spans="1:10" x14ac:dyDescent="0.35">
      <c r="A612" s="1">
        <v>41302</v>
      </c>
      <c r="B612" t="str">
        <f t="shared" si="9"/>
        <v>Monday</v>
      </c>
      <c r="C612" s="5" t="s">
        <v>9</v>
      </c>
      <c r="D612" s="5" t="s">
        <v>6</v>
      </c>
      <c r="E612" s="6">
        <v>47.95</v>
      </c>
      <c r="F612" s="6" t="s">
        <v>82</v>
      </c>
      <c r="G612" s="4">
        <v>0</v>
      </c>
      <c r="H612" s="6">
        <v>47.95</v>
      </c>
      <c r="I612" s="6">
        <v>20.7</v>
      </c>
      <c r="J612">
        <v>3</v>
      </c>
    </row>
    <row r="613" spans="1:10" x14ac:dyDescent="0.35">
      <c r="A613" s="1">
        <v>41302</v>
      </c>
      <c r="B613" t="str">
        <f t="shared" si="9"/>
        <v>Monday</v>
      </c>
      <c r="C613" s="5" t="s">
        <v>10</v>
      </c>
      <c r="D613" s="5" t="s">
        <v>6</v>
      </c>
      <c r="E613" s="6">
        <v>55.95</v>
      </c>
      <c r="F613" s="6" t="s">
        <v>83</v>
      </c>
      <c r="G613" s="4">
        <v>0</v>
      </c>
      <c r="H613" s="6">
        <v>55.95</v>
      </c>
      <c r="I613" s="6">
        <v>32.47</v>
      </c>
      <c r="J613">
        <v>29</v>
      </c>
    </row>
    <row r="614" spans="1:10" x14ac:dyDescent="0.35">
      <c r="A614" s="1">
        <v>41302</v>
      </c>
      <c r="B614" t="str">
        <f t="shared" si="9"/>
        <v>Monday</v>
      </c>
      <c r="C614" s="5" t="s">
        <v>10</v>
      </c>
      <c r="D614" s="5" t="s">
        <v>6</v>
      </c>
      <c r="E614" s="6">
        <v>65.95</v>
      </c>
      <c r="F614" s="6" t="s">
        <v>83</v>
      </c>
      <c r="G614" s="4">
        <v>0</v>
      </c>
      <c r="H614" s="6">
        <v>65.95</v>
      </c>
      <c r="I614" s="6">
        <v>37.97</v>
      </c>
      <c r="J614">
        <v>10</v>
      </c>
    </row>
    <row r="615" spans="1:10" x14ac:dyDescent="0.35">
      <c r="A615" s="1">
        <v>41302</v>
      </c>
      <c r="B615" t="str">
        <f t="shared" si="9"/>
        <v>Monday</v>
      </c>
      <c r="C615" s="5" t="s">
        <v>10</v>
      </c>
      <c r="D615" s="5" t="s">
        <v>6</v>
      </c>
      <c r="E615" s="6">
        <v>73.95</v>
      </c>
      <c r="F615" s="6" t="s">
        <v>83</v>
      </c>
      <c r="G615" s="4">
        <v>0.1</v>
      </c>
      <c r="H615" s="6">
        <v>66.56</v>
      </c>
      <c r="I615" s="6">
        <v>38.86</v>
      </c>
      <c r="J615">
        <v>2</v>
      </c>
    </row>
    <row r="616" spans="1:10" x14ac:dyDescent="0.35">
      <c r="A616" s="1">
        <v>41302</v>
      </c>
      <c r="B616" t="str">
        <f t="shared" si="9"/>
        <v>Monday</v>
      </c>
      <c r="C616" s="5" t="s">
        <v>11</v>
      </c>
      <c r="D616" s="5" t="s">
        <v>6</v>
      </c>
      <c r="E616" s="6">
        <v>26.95</v>
      </c>
      <c r="F616" s="6" t="s">
        <v>80</v>
      </c>
      <c r="G616" s="4">
        <v>0</v>
      </c>
      <c r="H616" s="6">
        <v>26.95</v>
      </c>
      <c r="I616" s="6">
        <v>12.53</v>
      </c>
      <c r="J616">
        <v>17</v>
      </c>
    </row>
    <row r="617" spans="1:10" x14ac:dyDescent="0.35">
      <c r="A617" s="1">
        <v>41302</v>
      </c>
      <c r="B617" t="str">
        <f t="shared" si="9"/>
        <v>Monday</v>
      </c>
      <c r="C617" s="5" t="s">
        <v>11</v>
      </c>
      <c r="D617" s="5" t="s">
        <v>6</v>
      </c>
      <c r="E617" s="6">
        <v>65.95</v>
      </c>
      <c r="F617" s="6" t="s">
        <v>83</v>
      </c>
      <c r="G617" s="4">
        <v>0</v>
      </c>
      <c r="H617" s="6">
        <v>65.95</v>
      </c>
      <c r="I617" s="6">
        <v>37.97</v>
      </c>
      <c r="J617">
        <v>13</v>
      </c>
    </row>
    <row r="618" spans="1:10" x14ac:dyDescent="0.35">
      <c r="A618" s="1">
        <v>41302</v>
      </c>
      <c r="B618" t="str">
        <f t="shared" si="9"/>
        <v>Monday</v>
      </c>
      <c r="C618" s="5" t="s">
        <v>10</v>
      </c>
      <c r="D618" s="5" t="s">
        <v>6</v>
      </c>
      <c r="E618" s="6">
        <v>16.95</v>
      </c>
      <c r="F618" s="6" t="s">
        <v>79</v>
      </c>
      <c r="G618" s="4">
        <v>0</v>
      </c>
      <c r="H618" s="6">
        <v>16.95</v>
      </c>
      <c r="I618" s="6">
        <v>6.76</v>
      </c>
      <c r="J618">
        <v>21</v>
      </c>
    </row>
    <row r="619" spans="1:10" x14ac:dyDescent="0.35">
      <c r="A619" s="1">
        <v>41302</v>
      </c>
      <c r="B619" t="str">
        <f t="shared" si="9"/>
        <v>Monday</v>
      </c>
      <c r="C619" s="5" t="s">
        <v>9</v>
      </c>
      <c r="D619" s="5" t="s">
        <v>6</v>
      </c>
      <c r="E619" s="6">
        <v>31.95</v>
      </c>
      <c r="F619" s="6" t="s">
        <v>81</v>
      </c>
      <c r="G619" s="4">
        <v>0</v>
      </c>
      <c r="H619" s="6">
        <v>31.95</v>
      </c>
      <c r="I619" s="6">
        <v>17.38</v>
      </c>
      <c r="J619">
        <v>1</v>
      </c>
    </row>
    <row r="620" spans="1:10" x14ac:dyDescent="0.35">
      <c r="A620" s="1">
        <v>41302</v>
      </c>
      <c r="B620" t="str">
        <f t="shared" si="9"/>
        <v>Monday</v>
      </c>
      <c r="C620" s="5" t="s">
        <v>11</v>
      </c>
      <c r="D620" s="5" t="s">
        <v>6</v>
      </c>
      <c r="E620" s="6">
        <v>0.95</v>
      </c>
      <c r="F620" s="6" t="s">
        <v>78</v>
      </c>
      <c r="G620" s="4">
        <v>0</v>
      </c>
      <c r="H620" s="6">
        <v>0.95</v>
      </c>
      <c r="I620" s="6">
        <v>0.47</v>
      </c>
      <c r="J620">
        <v>12</v>
      </c>
    </row>
    <row r="621" spans="1:10" x14ac:dyDescent="0.35">
      <c r="A621" s="1">
        <v>41302</v>
      </c>
      <c r="B621" t="str">
        <f t="shared" si="9"/>
        <v>Monday</v>
      </c>
      <c r="C621" s="5" t="s">
        <v>10</v>
      </c>
      <c r="D621" s="5" t="s">
        <v>6</v>
      </c>
      <c r="E621" s="6">
        <v>49.95</v>
      </c>
      <c r="F621" s="6" t="s">
        <v>82</v>
      </c>
      <c r="G621" s="4">
        <v>0.1</v>
      </c>
      <c r="H621" s="6">
        <v>44.96</v>
      </c>
      <c r="I621" s="6">
        <v>24.77</v>
      </c>
      <c r="J621">
        <v>37</v>
      </c>
    </row>
    <row r="622" spans="1:10" x14ac:dyDescent="0.35">
      <c r="A622" s="1">
        <v>41302</v>
      </c>
      <c r="B622" t="str">
        <f t="shared" si="9"/>
        <v>Monday</v>
      </c>
      <c r="C622" s="5" t="s">
        <v>11</v>
      </c>
      <c r="D622" s="5" t="s">
        <v>6</v>
      </c>
      <c r="E622" s="6">
        <v>35.950000000000003</v>
      </c>
      <c r="F622" s="6" t="s">
        <v>81</v>
      </c>
      <c r="G622" s="4">
        <v>0</v>
      </c>
      <c r="H622" s="6">
        <v>35.950000000000003</v>
      </c>
      <c r="I622" s="6">
        <v>20.25</v>
      </c>
      <c r="J622">
        <v>2</v>
      </c>
    </row>
    <row r="623" spans="1:10" x14ac:dyDescent="0.35">
      <c r="A623" s="1">
        <v>41302</v>
      </c>
      <c r="B623" t="str">
        <f t="shared" si="9"/>
        <v>Monday</v>
      </c>
      <c r="C623" s="5" t="s">
        <v>9</v>
      </c>
      <c r="D623" s="5" t="s">
        <v>6</v>
      </c>
      <c r="E623" s="6">
        <v>16.95</v>
      </c>
      <c r="F623" s="6" t="s">
        <v>79</v>
      </c>
      <c r="G623" s="4">
        <v>0</v>
      </c>
      <c r="H623" s="6">
        <v>16.95</v>
      </c>
      <c r="I623" s="6">
        <v>6.53</v>
      </c>
      <c r="J623">
        <v>3</v>
      </c>
    </row>
    <row r="624" spans="1:10" x14ac:dyDescent="0.35">
      <c r="A624" s="1">
        <v>41302</v>
      </c>
      <c r="B624" t="str">
        <f t="shared" si="9"/>
        <v>Monday</v>
      </c>
      <c r="C624" s="5" t="s">
        <v>10</v>
      </c>
      <c r="D624" s="5" t="s">
        <v>6</v>
      </c>
      <c r="E624" s="6">
        <v>7.95</v>
      </c>
      <c r="F624" s="6" t="s">
        <v>78</v>
      </c>
      <c r="G624" s="4">
        <v>0</v>
      </c>
      <c r="H624" s="6">
        <v>7.95</v>
      </c>
      <c r="I624" s="6">
        <v>4.53</v>
      </c>
      <c r="J624">
        <v>18</v>
      </c>
    </row>
    <row r="625" spans="1:10" x14ac:dyDescent="0.35">
      <c r="A625" s="1">
        <v>41302</v>
      </c>
      <c r="B625" t="str">
        <f t="shared" si="9"/>
        <v>Monday</v>
      </c>
      <c r="C625" s="5" t="s">
        <v>11</v>
      </c>
      <c r="D625" s="5" t="s">
        <v>6</v>
      </c>
      <c r="E625" s="6">
        <v>0.95</v>
      </c>
      <c r="F625" s="6" t="s">
        <v>78</v>
      </c>
      <c r="G625" s="4">
        <v>0</v>
      </c>
      <c r="H625" s="6">
        <v>0.95</v>
      </c>
      <c r="I625" s="6">
        <v>0.34</v>
      </c>
      <c r="J625">
        <v>8</v>
      </c>
    </row>
    <row r="626" spans="1:10" x14ac:dyDescent="0.35">
      <c r="A626" s="1">
        <v>41302</v>
      </c>
      <c r="B626" t="str">
        <f t="shared" si="9"/>
        <v>Monday</v>
      </c>
      <c r="C626" s="5" t="s">
        <v>11</v>
      </c>
      <c r="D626" s="5" t="s">
        <v>6</v>
      </c>
      <c r="E626" s="6">
        <v>0.95</v>
      </c>
      <c r="F626" s="6" t="s">
        <v>78</v>
      </c>
      <c r="G626" s="4">
        <v>0.1</v>
      </c>
      <c r="H626" s="6">
        <v>0.86</v>
      </c>
      <c r="I626" s="6">
        <v>0.34</v>
      </c>
      <c r="J626">
        <v>11</v>
      </c>
    </row>
    <row r="627" spans="1:10" x14ac:dyDescent="0.35">
      <c r="A627" s="1">
        <v>41302</v>
      </c>
      <c r="B627" t="str">
        <f t="shared" si="9"/>
        <v>Monday</v>
      </c>
      <c r="C627" s="5" t="s">
        <v>10</v>
      </c>
      <c r="D627" s="5" t="s">
        <v>6</v>
      </c>
      <c r="E627" s="6">
        <v>65.95</v>
      </c>
      <c r="F627" s="6" t="s">
        <v>83</v>
      </c>
      <c r="G627" s="4">
        <v>0</v>
      </c>
      <c r="H627" s="6">
        <v>65.95</v>
      </c>
      <c r="I627" s="6">
        <v>37.97</v>
      </c>
      <c r="J627">
        <v>16</v>
      </c>
    </row>
    <row r="628" spans="1:10" x14ac:dyDescent="0.35">
      <c r="A628" s="1">
        <v>41302</v>
      </c>
      <c r="B628" t="str">
        <f t="shared" si="9"/>
        <v>Monday</v>
      </c>
      <c r="C628" s="5" t="s">
        <v>9</v>
      </c>
      <c r="D628" s="5" t="s">
        <v>6</v>
      </c>
      <c r="E628" s="6">
        <v>37.950000000000003</v>
      </c>
      <c r="F628" s="6" t="s">
        <v>81</v>
      </c>
      <c r="G628" s="4">
        <v>0</v>
      </c>
      <c r="H628" s="6">
        <v>37.950000000000003</v>
      </c>
      <c r="I628" s="6">
        <v>15.35</v>
      </c>
      <c r="J628">
        <v>12</v>
      </c>
    </row>
    <row r="629" spans="1:10" x14ac:dyDescent="0.35">
      <c r="A629" s="1">
        <v>41302</v>
      </c>
      <c r="B629" t="str">
        <f t="shared" si="9"/>
        <v>Monday</v>
      </c>
      <c r="C629" s="5" t="s">
        <v>10</v>
      </c>
      <c r="D629" s="5" t="s">
        <v>6</v>
      </c>
      <c r="E629" s="6">
        <v>27.95</v>
      </c>
      <c r="F629" s="6" t="s">
        <v>80</v>
      </c>
      <c r="G629" s="4">
        <v>0</v>
      </c>
      <c r="H629" s="6">
        <v>27.95</v>
      </c>
      <c r="I629" s="6">
        <v>16.8</v>
      </c>
      <c r="J629">
        <v>33</v>
      </c>
    </row>
    <row r="630" spans="1:10" x14ac:dyDescent="0.35">
      <c r="A630" s="1">
        <v>41302</v>
      </c>
      <c r="B630" t="str">
        <f t="shared" si="9"/>
        <v>Monday</v>
      </c>
      <c r="C630" s="5" t="s">
        <v>10</v>
      </c>
      <c r="D630" s="5" t="s">
        <v>6</v>
      </c>
      <c r="E630" s="6">
        <v>16.95</v>
      </c>
      <c r="F630" s="6" t="s">
        <v>79</v>
      </c>
      <c r="G630" s="4">
        <v>0</v>
      </c>
      <c r="H630" s="6">
        <v>16.95</v>
      </c>
      <c r="I630" s="6">
        <v>6.76</v>
      </c>
      <c r="J630">
        <v>11</v>
      </c>
    </row>
    <row r="631" spans="1:10" x14ac:dyDescent="0.35">
      <c r="A631" s="1">
        <v>41302</v>
      </c>
      <c r="B631" t="str">
        <f t="shared" si="9"/>
        <v>Monday</v>
      </c>
      <c r="C631" s="5" t="s">
        <v>9</v>
      </c>
      <c r="D631" s="5" t="s">
        <v>6</v>
      </c>
      <c r="E631" s="6">
        <v>26.95</v>
      </c>
      <c r="F631" s="6" t="s">
        <v>80</v>
      </c>
      <c r="G631" s="4">
        <v>0</v>
      </c>
      <c r="H631" s="6">
        <v>26.95</v>
      </c>
      <c r="I631" s="6">
        <v>12.24</v>
      </c>
      <c r="J631">
        <v>13</v>
      </c>
    </row>
    <row r="632" spans="1:10" x14ac:dyDescent="0.35">
      <c r="A632" s="1">
        <v>41302</v>
      </c>
      <c r="B632" t="str">
        <f t="shared" si="9"/>
        <v>Monday</v>
      </c>
      <c r="C632" s="5" t="s">
        <v>11</v>
      </c>
      <c r="D632" s="5" t="s">
        <v>6</v>
      </c>
      <c r="E632" s="6">
        <v>38.950000000000003</v>
      </c>
      <c r="F632" s="6" t="s">
        <v>81</v>
      </c>
      <c r="G632" s="4">
        <v>0</v>
      </c>
      <c r="H632" s="6">
        <v>38.950000000000003</v>
      </c>
      <c r="I632" s="6">
        <v>24.76</v>
      </c>
      <c r="J632">
        <v>19</v>
      </c>
    </row>
    <row r="633" spans="1:10" x14ac:dyDescent="0.35">
      <c r="A633" s="1">
        <v>41302</v>
      </c>
      <c r="B633" t="str">
        <f t="shared" si="9"/>
        <v>Monday</v>
      </c>
      <c r="C633" s="5" t="s">
        <v>9</v>
      </c>
      <c r="D633" s="5" t="s">
        <v>6</v>
      </c>
      <c r="E633" s="6">
        <v>63.95</v>
      </c>
      <c r="F633" s="6" t="s">
        <v>83</v>
      </c>
      <c r="G633" s="4">
        <v>0</v>
      </c>
      <c r="H633" s="6">
        <v>63.95</v>
      </c>
      <c r="I633" s="6">
        <v>27.1</v>
      </c>
      <c r="J633">
        <v>3</v>
      </c>
    </row>
    <row r="634" spans="1:10" x14ac:dyDescent="0.35">
      <c r="A634" s="1">
        <v>41302</v>
      </c>
      <c r="B634" t="str">
        <f t="shared" si="9"/>
        <v>Monday</v>
      </c>
      <c r="C634" s="5" t="s">
        <v>10</v>
      </c>
      <c r="D634" s="5" t="s">
        <v>6</v>
      </c>
      <c r="E634" s="6">
        <v>24.95</v>
      </c>
      <c r="F634" s="6" t="s">
        <v>80</v>
      </c>
      <c r="G634" s="4">
        <v>0</v>
      </c>
      <c r="H634" s="6">
        <v>24.95</v>
      </c>
      <c r="I634" s="6">
        <v>12.14</v>
      </c>
      <c r="J634">
        <v>1</v>
      </c>
    </row>
    <row r="635" spans="1:10" x14ac:dyDescent="0.35">
      <c r="A635" s="1">
        <v>41302</v>
      </c>
      <c r="B635" t="str">
        <f t="shared" si="9"/>
        <v>Monday</v>
      </c>
      <c r="C635" s="5" t="s">
        <v>9</v>
      </c>
      <c r="D635" s="5" t="s">
        <v>6</v>
      </c>
      <c r="E635" s="6">
        <v>18.95</v>
      </c>
      <c r="F635" s="6" t="s">
        <v>79</v>
      </c>
      <c r="G635" s="4">
        <v>0</v>
      </c>
      <c r="H635" s="6">
        <v>18.95</v>
      </c>
      <c r="I635" s="6">
        <v>9.98</v>
      </c>
      <c r="J635">
        <v>18</v>
      </c>
    </row>
    <row r="636" spans="1:10" x14ac:dyDescent="0.35">
      <c r="A636" s="1">
        <v>41303</v>
      </c>
      <c r="B636" t="str">
        <f t="shared" si="9"/>
        <v>Tuesday</v>
      </c>
      <c r="C636" s="5" t="s">
        <v>9</v>
      </c>
      <c r="D636" s="5" t="s">
        <v>6</v>
      </c>
      <c r="E636" s="6">
        <v>18.95</v>
      </c>
      <c r="F636" s="6" t="s">
        <v>79</v>
      </c>
      <c r="G636" s="4">
        <v>0</v>
      </c>
      <c r="H636" s="6">
        <v>18.95</v>
      </c>
      <c r="I636" s="6">
        <v>9.98</v>
      </c>
      <c r="J636">
        <v>15</v>
      </c>
    </row>
    <row r="637" spans="1:10" x14ac:dyDescent="0.35">
      <c r="A637" s="1">
        <v>41303</v>
      </c>
      <c r="B637" t="str">
        <f t="shared" si="9"/>
        <v>Tuesday</v>
      </c>
      <c r="C637" s="5" t="s">
        <v>7</v>
      </c>
      <c r="D637" s="5" t="s">
        <v>6</v>
      </c>
      <c r="E637" s="6">
        <v>0.95</v>
      </c>
      <c r="F637" s="6" t="s">
        <v>78</v>
      </c>
      <c r="G637" s="4">
        <v>0</v>
      </c>
      <c r="H637" s="6">
        <v>0.95</v>
      </c>
      <c r="I637" s="6">
        <v>0.56999999999999995</v>
      </c>
      <c r="J637">
        <v>21</v>
      </c>
    </row>
    <row r="638" spans="1:10" x14ac:dyDescent="0.35">
      <c r="A638" s="1">
        <v>41303</v>
      </c>
      <c r="B638" t="str">
        <f t="shared" si="9"/>
        <v>Tuesday</v>
      </c>
      <c r="C638" s="5" t="s">
        <v>9</v>
      </c>
      <c r="D638" s="5" t="s">
        <v>6</v>
      </c>
      <c r="E638" s="6">
        <v>47.95</v>
      </c>
      <c r="F638" s="6" t="s">
        <v>82</v>
      </c>
      <c r="G638" s="4">
        <v>0.2</v>
      </c>
      <c r="H638" s="6">
        <v>38.36</v>
      </c>
      <c r="I638" s="6">
        <v>20.7</v>
      </c>
      <c r="J638">
        <v>4</v>
      </c>
    </row>
    <row r="639" spans="1:10" x14ac:dyDescent="0.35">
      <c r="A639" s="1">
        <v>41303</v>
      </c>
      <c r="B639" t="str">
        <f t="shared" si="9"/>
        <v>Tuesday</v>
      </c>
      <c r="C639" s="5" t="s">
        <v>7</v>
      </c>
      <c r="D639" s="5" t="s">
        <v>6</v>
      </c>
      <c r="E639" s="6">
        <v>24.95</v>
      </c>
      <c r="F639" s="6" t="s">
        <v>80</v>
      </c>
      <c r="G639" s="4">
        <v>0</v>
      </c>
      <c r="H639" s="6">
        <v>24.95</v>
      </c>
      <c r="I639" s="6">
        <v>9.3800000000000008</v>
      </c>
      <c r="J639">
        <v>8</v>
      </c>
    </row>
    <row r="640" spans="1:10" x14ac:dyDescent="0.35">
      <c r="A640" s="1">
        <v>41303</v>
      </c>
      <c r="B640" t="str">
        <f t="shared" si="9"/>
        <v>Tuesday</v>
      </c>
      <c r="C640" s="5" t="s">
        <v>7</v>
      </c>
      <c r="D640" s="5" t="s">
        <v>6</v>
      </c>
      <c r="E640" s="6">
        <v>3.95</v>
      </c>
      <c r="F640" s="6" t="s">
        <v>78</v>
      </c>
      <c r="G640" s="4">
        <v>0</v>
      </c>
      <c r="H640" s="6">
        <v>3.95</v>
      </c>
      <c r="I640" s="6">
        <v>1.43</v>
      </c>
      <c r="J640">
        <v>11</v>
      </c>
    </row>
    <row r="641" spans="1:10" x14ac:dyDescent="0.35">
      <c r="A641" s="1">
        <v>41303</v>
      </c>
      <c r="B641" t="str">
        <f t="shared" si="9"/>
        <v>Tuesday</v>
      </c>
      <c r="C641" s="5" t="s">
        <v>7</v>
      </c>
      <c r="D641" s="5" t="s">
        <v>6</v>
      </c>
      <c r="E641" s="6">
        <v>44.95</v>
      </c>
      <c r="F641" s="6" t="s">
        <v>82</v>
      </c>
      <c r="G641" s="4">
        <v>0</v>
      </c>
      <c r="H641" s="6">
        <v>44.95</v>
      </c>
      <c r="I641" s="6">
        <v>27.95</v>
      </c>
      <c r="J641">
        <v>10</v>
      </c>
    </row>
    <row r="642" spans="1:10" x14ac:dyDescent="0.35">
      <c r="A642" s="1">
        <v>41303</v>
      </c>
      <c r="B642" t="str">
        <f t="shared" si="9"/>
        <v>Tuesday</v>
      </c>
      <c r="C642" s="5" t="s">
        <v>8</v>
      </c>
      <c r="D642" s="5" t="s">
        <v>6</v>
      </c>
      <c r="E642" s="6">
        <v>63.95</v>
      </c>
      <c r="F642" s="6" t="s">
        <v>83</v>
      </c>
      <c r="G642" s="4">
        <v>0</v>
      </c>
      <c r="H642" s="6">
        <v>63.95</v>
      </c>
      <c r="I642" s="6">
        <v>27.1</v>
      </c>
      <c r="J642">
        <v>2</v>
      </c>
    </row>
    <row r="643" spans="1:10" x14ac:dyDescent="0.35">
      <c r="A643" s="1">
        <v>41303</v>
      </c>
      <c r="B643" t="str">
        <f t="shared" ref="B643:B706" si="10">TEXT(A643,"dddd")</f>
        <v>Tuesday</v>
      </c>
      <c r="C643" s="5" t="s">
        <v>9</v>
      </c>
      <c r="D643" s="5" t="s">
        <v>6</v>
      </c>
      <c r="E643" s="6">
        <v>24.95</v>
      </c>
      <c r="F643" s="6" t="s">
        <v>80</v>
      </c>
      <c r="G643" s="4">
        <v>0</v>
      </c>
      <c r="H643" s="6">
        <v>24.95</v>
      </c>
      <c r="I643" s="6">
        <v>9.3800000000000008</v>
      </c>
      <c r="J643">
        <v>7</v>
      </c>
    </row>
    <row r="644" spans="1:10" x14ac:dyDescent="0.35">
      <c r="A644" s="1">
        <v>41303</v>
      </c>
      <c r="B644" t="str">
        <f t="shared" si="10"/>
        <v>Tuesday</v>
      </c>
      <c r="C644" s="5" t="s">
        <v>8</v>
      </c>
      <c r="D644" s="5" t="s">
        <v>6</v>
      </c>
      <c r="E644" s="6">
        <v>0.95</v>
      </c>
      <c r="F644" s="6" t="s">
        <v>78</v>
      </c>
      <c r="G644" s="4">
        <v>0</v>
      </c>
      <c r="H644" s="6">
        <v>0.95</v>
      </c>
      <c r="I644" s="6">
        <v>0.56999999999999995</v>
      </c>
      <c r="J644">
        <v>5</v>
      </c>
    </row>
    <row r="645" spans="1:10" x14ac:dyDescent="0.35">
      <c r="A645" s="1">
        <v>41304</v>
      </c>
      <c r="B645" t="str">
        <f t="shared" si="10"/>
        <v>Wednesday</v>
      </c>
      <c r="C645" s="5" t="s">
        <v>10</v>
      </c>
      <c r="D645" s="5" t="s">
        <v>5</v>
      </c>
      <c r="E645" s="6">
        <v>19.95</v>
      </c>
      <c r="F645" s="6" t="s">
        <v>79</v>
      </c>
      <c r="G645" s="4">
        <v>0</v>
      </c>
      <c r="H645" s="6">
        <v>19.95</v>
      </c>
      <c r="I645" s="6">
        <v>9.7799999999999994</v>
      </c>
      <c r="J645">
        <v>9</v>
      </c>
    </row>
    <row r="646" spans="1:10" x14ac:dyDescent="0.35">
      <c r="A646" s="1">
        <v>41304</v>
      </c>
      <c r="B646" t="str">
        <f t="shared" si="10"/>
        <v>Wednesday</v>
      </c>
      <c r="C646" s="5" t="s">
        <v>10</v>
      </c>
      <c r="D646" s="5" t="s">
        <v>5</v>
      </c>
      <c r="E646" s="6">
        <v>55.95</v>
      </c>
      <c r="F646" s="6" t="s">
        <v>83</v>
      </c>
      <c r="G646" s="4">
        <v>0</v>
      </c>
      <c r="H646" s="6">
        <v>55.95</v>
      </c>
      <c r="I646" s="6">
        <v>16.059999999999999</v>
      </c>
      <c r="J646">
        <v>23</v>
      </c>
    </row>
    <row r="647" spans="1:10" x14ac:dyDescent="0.35">
      <c r="A647" s="1">
        <v>41305</v>
      </c>
      <c r="B647" t="str">
        <f t="shared" si="10"/>
        <v>Thursday</v>
      </c>
      <c r="C647" s="5" t="s">
        <v>7</v>
      </c>
      <c r="D647" s="5" t="s">
        <v>5</v>
      </c>
      <c r="E647" s="6">
        <v>11.95</v>
      </c>
      <c r="F647" s="6" t="s">
        <v>79</v>
      </c>
      <c r="G647" s="4">
        <v>0</v>
      </c>
      <c r="H647" s="6">
        <v>11.95</v>
      </c>
      <c r="I647" s="6">
        <v>3.32</v>
      </c>
      <c r="J647">
        <v>7</v>
      </c>
    </row>
    <row r="648" spans="1:10" x14ac:dyDescent="0.35">
      <c r="A648" s="1">
        <v>41305</v>
      </c>
      <c r="B648" t="str">
        <f t="shared" si="10"/>
        <v>Thursday</v>
      </c>
      <c r="C648" s="5" t="s">
        <v>9</v>
      </c>
      <c r="D648" s="5" t="s">
        <v>5</v>
      </c>
      <c r="E648" s="6">
        <v>3.95</v>
      </c>
      <c r="F648" s="6" t="s">
        <v>78</v>
      </c>
      <c r="G648" s="4">
        <v>0</v>
      </c>
      <c r="H648" s="6">
        <v>3.95</v>
      </c>
      <c r="I648" s="6">
        <v>1.43</v>
      </c>
      <c r="J648">
        <v>10</v>
      </c>
    </row>
    <row r="649" spans="1:10" x14ac:dyDescent="0.35">
      <c r="A649" s="1">
        <v>41305</v>
      </c>
      <c r="B649" t="str">
        <f t="shared" si="10"/>
        <v>Thursday</v>
      </c>
      <c r="C649" s="5" t="s">
        <v>7</v>
      </c>
      <c r="D649" s="5" t="s">
        <v>5</v>
      </c>
      <c r="E649" s="6">
        <v>0.95</v>
      </c>
      <c r="F649" s="6" t="s">
        <v>78</v>
      </c>
      <c r="G649" s="4">
        <v>0</v>
      </c>
      <c r="H649" s="6">
        <v>0.95</v>
      </c>
      <c r="I649" s="6">
        <v>0.47</v>
      </c>
      <c r="J649">
        <v>7</v>
      </c>
    </row>
    <row r="650" spans="1:10" x14ac:dyDescent="0.35">
      <c r="A650" s="1">
        <v>41305</v>
      </c>
      <c r="B650" t="str">
        <f t="shared" si="10"/>
        <v>Thursday</v>
      </c>
      <c r="C650" s="5" t="s">
        <v>9</v>
      </c>
      <c r="D650" s="5" t="s">
        <v>5</v>
      </c>
      <c r="E650" s="6">
        <v>24.95</v>
      </c>
      <c r="F650" s="6" t="s">
        <v>80</v>
      </c>
      <c r="G650" s="4">
        <v>0</v>
      </c>
      <c r="H650" s="6">
        <v>24.95</v>
      </c>
      <c r="I650" s="6">
        <v>9.3800000000000008</v>
      </c>
      <c r="J650">
        <v>8</v>
      </c>
    </row>
    <row r="651" spans="1:10" x14ac:dyDescent="0.35">
      <c r="A651" s="1">
        <v>41305</v>
      </c>
      <c r="B651" t="str">
        <f t="shared" si="10"/>
        <v>Thursday</v>
      </c>
      <c r="C651" s="5" t="s">
        <v>9</v>
      </c>
      <c r="D651" s="5" t="s">
        <v>5</v>
      </c>
      <c r="E651" s="6">
        <v>0.95</v>
      </c>
      <c r="F651" s="6" t="s">
        <v>78</v>
      </c>
      <c r="G651" s="4">
        <v>0</v>
      </c>
      <c r="H651" s="6">
        <v>0.95</v>
      </c>
      <c r="I651" s="6">
        <v>0.42</v>
      </c>
      <c r="J651">
        <v>4</v>
      </c>
    </row>
    <row r="652" spans="1:10" x14ac:dyDescent="0.35">
      <c r="A652" s="1">
        <v>41306</v>
      </c>
      <c r="B652" t="str">
        <f t="shared" si="10"/>
        <v>Friday</v>
      </c>
      <c r="C652" s="5" t="s">
        <v>10</v>
      </c>
      <c r="D652" s="5" t="s">
        <v>5</v>
      </c>
      <c r="E652" s="6">
        <v>26.95</v>
      </c>
      <c r="F652" s="6" t="s">
        <v>80</v>
      </c>
      <c r="G652" s="4">
        <v>0</v>
      </c>
      <c r="H652" s="6">
        <v>26.95</v>
      </c>
      <c r="I652" s="6">
        <v>12.42</v>
      </c>
      <c r="J652">
        <v>4</v>
      </c>
    </row>
    <row r="653" spans="1:10" x14ac:dyDescent="0.35">
      <c r="A653" s="1">
        <v>41306</v>
      </c>
      <c r="B653" t="str">
        <f t="shared" si="10"/>
        <v>Friday</v>
      </c>
      <c r="C653" s="5" t="s">
        <v>8</v>
      </c>
      <c r="D653" s="5" t="s">
        <v>5</v>
      </c>
      <c r="E653" s="6">
        <v>73.95</v>
      </c>
      <c r="F653" s="6" t="s">
        <v>83</v>
      </c>
      <c r="G653" s="4">
        <v>0</v>
      </c>
      <c r="H653" s="6">
        <v>73.95</v>
      </c>
      <c r="I653" s="6">
        <v>38.86</v>
      </c>
      <c r="J653">
        <v>2</v>
      </c>
    </row>
    <row r="654" spans="1:10" x14ac:dyDescent="0.35">
      <c r="A654" s="1">
        <v>41306</v>
      </c>
      <c r="B654" t="str">
        <f t="shared" si="10"/>
        <v>Friday</v>
      </c>
      <c r="C654" s="5" t="s">
        <v>8</v>
      </c>
      <c r="D654" s="5" t="s">
        <v>5</v>
      </c>
      <c r="E654" s="6">
        <v>3.95</v>
      </c>
      <c r="F654" s="6" t="s">
        <v>78</v>
      </c>
      <c r="G654" s="4">
        <v>0</v>
      </c>
      <c r="H654" s="6">
        <v>3.95</v>
      </c>
      <c r="I654" s="6">
        <v>1.43</v>
      </c>
      <c r="J654">
        <v>17</v>
      </c>
    </row>
    <row r="655" spans="1:10" x14ac:dyDescent="0.35">
      <c r="A655" s="1">
        <v>41306</v>
      </c>
      <c r="B655" t="str">
        <f t="shared" si="10"/>
        <v>Friday</v>
      </c>
      <c r="C655" s="5" t="s">
        <v>10</v>
      </c>
      <c r="D655" s="5" t="s">
        <v>5</v>
      </c>
      <c r="E655" s="6">
        <v>73.95</v>
      </c>
      <c r="F655" s="6" t="s">
        <v>83</v>
      </c>
      <c r="G655" s="4">
        <v>0.1</v>
      </c>
      <c r="H655" s="6">
        <v>66.56</v>
      </c>
      <c r="I655" s="6">
        <v>38.86</v>
      </c>
      <c r="J655">
        <v>1</v>
      </c>
    </row>
    <row r="656" spans="1:10" x14ac:dyDescent="0.35">
      <c r="A656" s="1">
        <v>41306</v>
      </c>
      <c r="B656" t="str">
        <f t="shared" si="10"/>
        <v>Friday</v>
      </c>
      <c r="C656" s="5" t="s">
        <v>10</v>
      </c>
      <c r="D656" s="5" t="s">
        <v>5</v>
      </c>
      <c r="E656" s="6">
        <v>28.95</v>
      </c>
      <c r="F656" s="6" t="s">
        <v>80</v>
      </c>
      <c r="G656" s="4">
        <v>0</v>
      </c>
      <c r="H656" s="6">
        <v>28.95</v>
      </c>
      <c r="I656" s="6">
        <v>17.53</v>
      </c>
      <c r="J656">
        <v>22</v>
      </c>
    </row>
    <row r="657" spans="1:10" x14ac:dyDescent="0.35">
      <c r="A657" s="1">
        <v>41306</v>
      </c>
      <c r="B657" t="str">
        <f t="shared" si="10"/>
        <v>Friday</v>
      </c>
      <c r="C657" s="5" t="s">
        <v>8</v>
      </c>
      <c r="D657" s="5" t="s">
        <v>5</v>
      </c>
      <c r="E657" s="6">
        <v>26.95</v>
      </c>
      <c r="F657" s="6" t="s">
        <v>80</v>
      </c>
      <c r="G657" s="4">
        <v>0.1</v>
      </c>
      <c r="H657" s="6">
        <v>24.26</v>
      </c>
      <c r="I657" s="6">
        <v>12.24</v>
      </c>
      <c r="J657">
        <v>13</v>
      </c>
    </row>
    <row r="658" spans="1:10" x14ac:dyDescent="0.35">
      <c r="A658" s="1">
        <v>41306</v>
      </c>
      <c r="B658" t="str">
        <f t="shared" si="10"/>
        <v>Friday</v>
      </c>
      <c r="C658" s="5" t="s">
        <v>8</v>
      </c>
      <c r="D658" s="5" t="s">
        <v>5</v>
      </c>
      <c r="E658" s="6">
        <v>16.95</v>
      </c>
      <c r="F658" s="6" t="s">
        <v>79</v>
      </c>
      <c r="G658" s="4">
        <v>0</v>
      </c>
      <c r="H658" s="6">
        <v>16.95</v>
      </c>
      <c r="I658" s="6">
        <v>6.53</v>
      </c>
      <c r="J658">
        <v>2</v>
      </c>
    </row>
    <row r="659" spans="1:10" x14ac:dyDescent="0.35">
      <c r="A659" s="1">
        <v>41306</v>
      </c>
      <c r="B659" t="str">
        <f t="shared" si="10"/>
        <v>Friday</v>
      </c>
      <c r="C659" s="5" t="s">
        <v>10</v>
      </c>
      <c r="D659" s="5" t="s">
        <v>5</v>
      </c>
      <c r="E659" s="6">
        <v>26.95</v>
      </c>
      <c r="F659" s="6" t="s">
        <v>80</v>
      </c>
      <c r="G659" s="4">
        <v>0</v>
      </c>
      <c r="H659" s="6">
        <v>26.95</v>
      </c>
      <c r="I659" s="6">
        <v>12.24</v>
      </c>
      <c r="J659">
        <v>13</v>
      </c>
    </row>
    <row r="660" spans="1:10" x14ac:dyDescent="0.35">
      <c r="A660" s="1">
        <v>41306</v>
      </c>
      <c r="B660" t="str">
        <f t="shared" si="10"/>
        <v>Friday</v>
      </c>
      <c r="C660" s="5" t="s">
        <v>8</v>
      </c>
      <c r="D660" s="5" t="s">
        <v>5</v>
      </c>
      <c r="E660" s="6">
        <v>27.95</v>
      </c>
      <c r="F660" s="6" t="s">
        <v>80</v>
      </c>
      <c r="G660" s="4">
        <v>0</v>
      </c>
      <c r="H660" s="6">
        <v>27.95</v>
      </c>
      <c r="I660" s="6">
        <v>16.8</v>
      </c>
      <c r="J660">
        <v>21</v>
      </c>
    </row>
    <row r="661" spans="1:10" x14ac:dyDescent="0.35">
      <c r="A661" s="1">
        <v>41306</v>
      </c>
      <c r="B661" t="str">
        <f t="shared" si="10"/>
        <v>Friday</v>
      </c>
      <c r="C661" s="5" t="s">
        <v>10</v>
      </c>
      <c r="D661" s="5" t="s">
        <v>5</v>
      </c>
      <c r="E661" s="6">
        <v>16.95</v>
      </c>
      <c r="F661" s="6" t="s">
        <v>79</v>
      </c>
      <c r="G661" s="4">
        <v>0</v>
      </c>
      <c r="H661" s="6">
        <v>16.95</v>
      </c>
      <c r="I661" s="6">
        <v>6.53</v>
      </c>
      <c r="J661">
        <v>24</v>
      </c>
    </row>
    <row r="662" spans="1:10" x14ac:dyDescent="0.35">
      <c r="A662" s="1">
        <v>41306</v>
      </c>
      <c r="B662" t="str">
        <f t="shared" si="10"/>
        <v>Friday</v>
      </c>
      <c r="C662" s="5" t="s">
        <v>10</v>
      </c>
      <c r="D662" s="5" t="s">
        <v>5</v>
      </c>
      <c r="E662" s="6">
        <v>40.950000000000003</v>
      </c>
      <c r="F662" s="6" t="s">
        <v>82</v>
      </c>
      <c r="G662" s="4">
        <v>0</v>
      </c>
      <c r="H662" s="6">
        <v>40.950000000000003</v>
      </c>
      <c r="I662" s="6">
        <v>15.51</v>
      </c>
      <c r="J662">
        <v>4</v>
      </c>
    </row>
    <row r="663" spans="1:10" x14ac:dyDescent="0.35">
      <c r="A663" s="1">
        <v>41306</v>
      </c>
      <c r="B663" t="str">
        <f t="shared" si="10"/>
        <v>Friday</v>
      </c>
      <c r="C663" s="5" t="s">
        <v>10</v>
      </c>
      <c r="D663" s="5" t="s">
        <v>5</v>
      </c>
      <c r="E663" s="6">
        <v>16.95</v>
      </c>
      <c r="F663" s="6" t="s">
        <v>79</v>
      </c>
      <c r="G663" s="4">
        <v>0</v>
      </c>
      <c r="H663" s="6">
        <v>16.95</v>
      </c>
      <c r="I663" s="6">
        <v>6.76</v>
      </c>
      <c r="J663">
        <v>15</v>
      </c>
    </row>
    <row r="664" spans="1:10" x14ac:dyDescent="0.35">
      <c r="A664" s="1">
        <v>41306</v>
      </c>
      <c r="B664" t="str">
        <f t="shared" si="10"/>
        <v>Friday</v>
      </c>
      <c r="C664" s="5" t="s">
        <v>10</v>
      </c>
      <c r="D664" s="5" t="s">
        <v>5</v>
      </c>
      <c r="E664" s="6">
        <v>20.95</v>
      </c>
      <c r="F664" s="6" t="s">
        <v>80</v>
      </c>
      <c r="G664" s="4">
        <v>0</v>
      </c>
      <c r="H664" s="6">
        <v>20.95</v>
      </c>
      <c r="I664" s="6">
        <v>10.039999999999999</v>
      </c>
      <c r="J664">
        <v>12</v>
      </c>
    </row>
    <row r="665" spans="1:10" x14ac:dyDescent="0.35">
      <c r="A665" s="1">
        <v>41306</v>
      </c>
      <c r="B665" t="str">
        <f t="shared" si="10"/>
        <v>Friday</v>
      </c>
      <c r="C665" s="5" t="s">
        <v>10</v>
      </c>
      <c r="D665" s="5" t="s">
        <v>5</v>
      </c>
      <c r="E665" s="6">
        <v>0.95</v>
      </c>
      <c r="F665" s="6" t="s">
        <v>78</v>
      </c>
      <c r="G665" s="4">
        <v>0</v>
      </c>
      <c r="H665" s="6">
        <v>0.95</v>
      </c>
      <c r="I665" s="6">
        <v>0.47</v>
      </c>
      <c r="J665">
        <v>2</v>
      </c>
    </row>
    <row r="666" spans="1:10" x14ac:dyDescent="0.35">
      <c r="A666" s="1">
        <v>41306</v>
      </c>
      <c r="B666" t="str">
        <f t="shared" si="10"/>
        <v>Friday</v>
      </c>
      <c r="C666" s="5" t="s">
        <v>8</v>
      </c>
      <c r="D666" s="5" t="s">
        <v>5</v>
      </c>
      <c r="E666" s="6">
        <v>73.95</v>
      </c>
      <c r="F666" s="6" t="s">
        <v>83</v>
      </c>
      <c r="G666" s="4">
        <v>0</v>
      </c>
      <c r="H666" s="6">
        <v>73.95</v>
      </c>
      <c r="I666" s="6">
        <v>38.86</v>
      </c>
      <c r="J666">
        <v>1</v>
      </c>
    </row>
    <row r="667" spans="1:10" x14ac:dyDescent="0.35">
      <c r="A667" s="1">
        <v>41306</v>
      </c>
      <c r="B667" t="str">
        <f t="shared" si="10"/>
        <v>Friday</v>
      </c>
      <c r="C667" s="5" t="s">
        <v>10</v>
      </c>
      <c r="D667" s="5" t="s">
        <v>5</v>
      </c>
      <c r="E667" s="6">
        <v>24.95</v>
      </c>
      <c r="F667" s="6" t="s">
        <v>80</v>
      </c>
      <c r="G667" s="4">
        <v>0</v>
      </c>
      <c r="H667" s="6">
        <v>24.95</v>
      </c>
      <c r="I667" s="6">
        <v>11.48</v>
      </c>
      <c r="J667">
        <v>2</v>
      </c>
    </row>
    <row r="668" spans="1:10" x14ac:dyDescent="0.35">
      <c r="A668" s="1">
        <v>41306</v>
      </c>
      <c r="B668" t="str">
        <f t="shared" si="10"/>
        <v>Friday</v>
      </c>
      <c r="C668" s="5" t="s">
        <v>10</v>
      </c>
      <c r="D668" s="5" t="s">
        <v>5</v>
      </c>
      <c r="E668" s="6">
        <v>44.95</v>
      </c>
      <c r="F668" s="6" t="s">
        <v>82</v>
      </c>
      <c r="G668" s="4">
        <v>0</v>
      </c>
      <c r="H668" s="6">
        <v>44.95</v>
      </c>
      <c r="I668" s="6">
        <v>27.95</v>
      </c>
      <c r="J668">
        <v>5</v>
      </c>
    </row>
    <row r="669" spans="1:10" x14ac:dyDescent="0.35">
      <c r="A669" s="1">
        <v>41306</v>
      </c>
      <c r="B669" t="str">
        <f t="shared" si="10"/>
        <v>Friday</v>
      </c>
      <c r="C669" s="5" t="s">
        <v>10</v>
      </c>
      <c r="D669" s="5" t="s">
        <v>5</v>
      </c>
      <c r="E669" s="6">
        <v>59.95</v>
      </c>
      <c r="F669" s="6" t="s">
        <v>83</v>
      </c>
      <c r="G669" s="4">
        <v>0</v>
      </c>
      <c r="H669" s="6">
        <v>59.95</v>
      </c>
      <c r="I669" s="6">
        <v>28.73</v>
      </c>
      <c r="J669">
        <v>15</v>
      </c>
    </row>
    <row r="670" spans="1:10" x14ac:dyDescent="0.35">
      <c r="A670" s="1">
        <v>41306</v>
      </c>
      <c r="B670" t="str">
        <f t="shared" si="10"/>
        <v>Friday</v>
      </c>
      <c r="C670" s="5" t="s">
        <v>10</v>
      </c>
      <c r="D670" s="5" t="s">
        <v>5</v>
      </c>
      <c r="E670" s="6">
        <v>38.950000000000003</v>
      </c>
      <c r="F670" s="6" t="s">
        <v>81</v>
      </c>
      <c r="G670" s="4">
        <v>0</v>
      </c>
      <c r="H670" s="6">
        <v>38.950000000000003</v>
      </c>
      <c r="I670" s="6">
        <v>22.33</v>
      </c>
      <c r="J670">
        <v>3</v>
      </c>
    </row>
    <row r="671" spans="1:10" x14ac:dyDescent="0.35">
      <c r="A671" s="1">
        <v>41306</v>
      </c>
      <c r="B671" t="str">
        <f t="shared" si="10"/>
        <v>Friday</v>
      </c>
      <c r="C671" s="5" t="s">
        <v>8</v>
      </c>
      <c r="D671" s="5" t="s">
        <v>5</v>
      </c>
      <c r="E671" s="6">
        <v>7.95</v>
      </c>
      <c r="F671" s="6" t="s">
        <v>78</v>
      </c>
      <c r="G671" s="4">
        <v>0</v>
      </c>
      <c r="H671" s="6">
        <v>7.95</v>
      </c>
      <c r="I671" s="6">
        <v>4.53</v>
      </c>
      <c r="J671">
        <v>26</v>
      </c>
    </row>
    <row r="672" spans="1:10" x14ac:dyDescent="0.35">
      <c r="A672" s="1">
        <v>41306</v>
      </c>
      <c r="B672" t="str">
        <f t="shared" si="10"/>
        <v>Friday</v>
      </c>
      <c r="C672" s="5" t="s">
        <v>10</v>
      </c>
      <c r="D672" s="5" t="s">
        <v>5</v>
      </c>
      <c r="E672" s="6">
        <v>28.95</v>
      </c>
      <c r="F672" s="6" t="s">
        <v>80</v>
      </c>
      <c r="G672" s="4">
        <v>0</v>
      </c>
      <c r="H672" s="6">
        <v>28.95</v>
      </c>
      <c r="I672" s="6">
        <v>8.86</v>
      </c>
      <c r="J672">
        <v>2</v>
      </c>
    </row>
    <row r="673" spans="1:10" x14ac:dyDescent="0.35">
      <c r="A673" s="1">
        <v>41306</v>
      </c>
      <c r="B673" t="str">
        <f t="shared" si="10"/>
        <v>Friday</v>
      </c>
      <c r="C673" s="5" t="s">
        <v>8</v>
      </c>
      <c r="D673" s="5" t="s">
        <v>5</v>
      </c>
      <c r="E673" s="6">
        <v>0.95</v>
      </c>
      <c r="F673" s="6" t="s">
        <v>78</v>
      </c>
      <c r="G673" s="4">
        <v>0</v>
      </c>
      <c r="H673" s="6">
        <v>0.95</v>
      </c>
      <c r="I673" s="6">
        <v>0.42</v>
      </c>
      <c r="J673">
        <v>3</v>
      </c>
    </row>
    <row r="674" spans="1:10" x14ac:dyDescent="0.35">
      <c r="A674" s="1">
        <v>41306</v>
      </c>
      <c r="B674" t="str">
        <f t="shared" si="10"/>
        <v>Friday</v>
      </c>
      <c r="C674" s="5" t="s">
        <v>10</v>
      </c>
      <c r="D674" s="5" t="s">
        <v>5</v>
      </c>
      <c r="E674" s="6">
        <v>55.95</v>
      </c>
      <c r="F674" s="6" t="s">
        <v>83</v>
      </c>
      <c r="G674" s="4">
        <v>0</v>
      </c>
      <c r="H674" s="6">
        <v>55.95</v>
      </c>
      <c r="I674" s="6">
        <v>16.059999999999999</v>
      </c>
      <c r="J674">
        <v>11</v>
      </c>
    </row>
    <row r="675" spans="1:10" x14ac:dyDescent="0.35">
      <c r="A675" s="1">
        <v>41306</v>
      </c>
      <c r="B675" t="str">
        <f t="shared" si="10"/>
        <v>Friday</v>
      </c>
      <c r="C675" s="5" t="s">
        <v>10</v>
      </c>
      <c r="D675" s="5" t="s">
        <v>5</v>
      </c>
      <c r="E675" s="6">
        <v>24.95</v>
      </c>
      <c r="F675" s="6" t="s">
        <v>80</v>
      </c>
      <c r="G675" s="4">
        <v>0</v>
      </c>
      <c r="H675" s="6">
        <v>24.95</v>
      </c>
      <c r="I675" s="6">
        <v>12.14</v>
      </c>
      <c r="J675">
        <v>1</v>
      </c>
    </row>
    <row r="676" spans="1:10" x14ac:dyDescent="0.35">
      <c r="A676" s="1">
        <v>41306</v>
      </c>
      <c r="B676" t="str">
        <f t="shared" si="10"/>
        <v>Friday</v>
      </c>
      <c r="C676" s="5" t="s">
        <v>10</v>
      </c>
      <c r="D676" s="5" t="s">
        <v>5</v>
      </c>
      <c r="E676" s="6">
        <v>49.95</v>
      </c>
      <c r="F676" s="6" t="s">
        <v>82</v>
      </c>
      <c r="G676" s="4">
        <v>0</v>
      </c>
      <c r="H676" s="6">
        <v>49.95</v>
      </c>
      <c r="I676" s="6">
        <v>23.93</v>
      </c>
      <c r="J676">
        <v>20</v>
      </c>
    </row>
    <row r="677" spans="1:10" x14ac:dyDescent="0.35">
      <c r="A677" s="1">
        <v>41306</v>
      </c>
      <c r="B677" t="str">
        <f t="shared" si="10"/>
        <v>Friday</v>
      </c>
      <c r="C677" s="5" t="s">
        <v>8</v>
      </c>
      <c r="D677" s="5" t="s">
        <v>5</v>
      </c>
      <c r="E677" s="6">
        <v>0.95</v>
      </c>
      <c r="F677" s="6" t="s">
        <v>78</v>
      </c>
      <c r="G677" s="4">
        <v>0</v>
      </c>
      <c r="H677" s="6">
        <v>0.95</v>
      </c>
      <c r="I677" s="6">
        <v>0.42</v>
      </c>
      <c r="J677">
        <v>2</v>
      </c>
    </row>
    <row r="678" spans="1:10" x14ac:dyDescent="0.35">
      <c r="A678" s="1">
        <v>41306</v>
      </c>
      <c r="B678" t="str">
        <f t="shared" si="10"/>
        <v>Friday</v>
      </c>
      <c r="C678" s="5" t="s">
        <v>10</v>
      </c>
      <c r="D678" s="5" t="s">
        <v>5</v>
      </c>
      <c r="E678" s="6">
        <v>73.95</v>
      </c>
      <c r="F678" s="6" t="s">
        <v>83</v>
      </c>
      <c r="G678" s="4">
        <v>0</v>
      </c>
      <c r="H678" s="6">
        <v>73.95</v>
      </c>
      <c r="I678" s="6">
        <v>38.86</v>
      </c>
      <c r="J678">
        <v>1</v>
      </c>
    </row>
    <row r="679" spans="1:10" x14ac:dyDescent="0.35">
      <c r="A679" s="1">
        <v>41306</v>
      </c>
      <c r="B679" t="str">
        <f t="shared" si="10"/>
        <v>Friday</v>
      </c>
      <c r="C679" s="5" t="s">
        <v>10</v>
      </c>
      <c r="D679" s="5" t="s">
        <v>5</v>
      </c>
      <c r="E679" s="6">
        <v>24.95</v>
      </c>
      <c r="F679" s="6" t="s">
        <v>80</v>
      </c>
      <c r="G679" s="4">
        <v>0</v>
      </c>
      <c r="H679" s="6">
        <v>24.95</v>
      </c>
      <c r="I679" s="6">
        <v>9.3800000000000008</v>
      </c>
      <c r="J679">
        <v>3</v>
      </c>
    </row>
    <row r="680" spans="1:10" x14ac:dyDescent="0.35">
      <c r="A680" s="1">
        <v>41306</v>
      </c>
      <c r="B680" t="str">
        <f t="shared" si="10"/>
        <v>Friday</v>
      </c>
      <c r="C680" s="5" t="s">
        <v>8</v>
      </c>
      <c r="D680" s="5" t="s">
        <v>5</v>
      </c>
      <c r="E680" s="6">
        <v>19.95</v>
      </c>
      <c r="F680" s="6" t="s">
        <v>79</v>
      </c>
      <c r="G680" s="4">
        <v>0.1</v>
      </c>
      <c r="H680" s="6">
        <v>17.96</v>
      </c>
      <c r="I680" s="6">
        <v>9.7799999999999994</v>
      </c>
      <c r="J680">
        <v>9</v>
      </c>
    </row>
    <row r="681" spans="1:10" x14ac:dyDescent="0.35">
      <c r="A681" s="1">
        <v>41306</v>
      </c>
      <c r="B681" t="str">
        <f t="shared" si="10"/>
        <v>Friday</v>
      </c>
      <c r="C681" s="5" t="s">
        <v>8</v>
      </c>
      <c r="D681" s="5" t="s">
        <v>5</v>
      </c>
      <c r="E681" s="6">
        <v>40.950000000000003</v>
      </c>
      <c r="F681" s="6" t="s">
        <v>82</v>
      </c>
      <c r="G681" s="4">
        <v>0</v>
      </c>
      <c r="H681" s="6">
        <v>40.950000000000003</v>
      </c>
      <c r="I681" s="6">
        <v>15.51</v>
      </c>
      <c r="J681">
        <v>2</v>
      </c>
    </row>
    <row r="682" spans="1:10" x14ac:dyDescent="0.35">
      <c r="A682" s="1">
        <v>41306</v>
      </c>
      <c r="B682" t="str">
        <f t="shared" si="10"/>
        <v>Friday</v>
      </c>
      <c r="C682" s="5" t="s">
        <v>10</v>
      </c>
      <c r="D682" s="5" t="s">
        <v>5</v>
      </c>
      <c r="E682" s="6">
        <v>24.95</v>
      </c>
      <c r="F682" s="6" t="s">
        <v>80</v>
      </c>
      <c r="G682" s="4">
        <v>0</v>
      </c>
      <c r="H682" s="6">
        <v>24.95</v>
      </c>
      <c r="I682" s="6">
        <v>9.3800000000000008</v>
      </c>
      <c r="J682">
        <v>2</v>
      </c>
    </row>
    <row r="683" spans="1:10" x14ac:dyDescent="0.35">
      <c r="A683" s="1">
        <v>41307</v>
      </c>
      <c r="B683" t="str">
        <f t="shared" si="10"/>
        <v>Saturday</v>
      </c>
      <c r="C683" s="5" t="s">
        <v>7</v>
      </c>
      <c r="D683" s="5" t="s">
        <v>5</v>
      </c>
      <c r="E683" s="6">
        <v>7.95</v>
      </c>
      <c r="F683" s="6" t="s">
        <v>78</v>
      </c>
      <c r="G683" s="4">
        <v>0</v>
      </c>
      <c r="H683" s="6">
        <v>7.95</v>
      </c>
      <c r="I683" s="6">
        <v>4.53</v>
      </c>
      <c r="J683">
        <v>19</v>
      </c>
    </row>
    <row r="684" spans="1:10" x14ac:dyDescent="0.35">
      <c r="A684" s="1">
        <v>41307</v>
      </c>
      <c r="B684" t="str">
        <f t="shared" si="10"/>
        <v>Saturday</v>
      </c>
      <c r="C684" s="5" t="s">
        <v>8</v>
      </c>
      <c r="D684" s="5" t="s">
        <v>5</v>
      </c>
      <c r="E684" s="6">
        <v>2.95</v>
      </c>
      <c r="F684" s="6" t="s">
        <v>78</v>
      </c>
      <c r="G684" s="4">
        <v>0</v>
      </c>
      <c r="H684" s="6">
        <v>2.95</v>
      </c>
      <c r="I684" s="6">
        <v>1.68</v>
      </c>
      <c r="J684">
        <v>2</v>
      </c>
    </row>
    <row r="685" spans="1:10" x14ac:dyDescent="0.35">
      <c r="A685" s="1">
        <v>41307</v>
      </c>
      <c r="B685" t="str">
        <f t="shared" si="10"/>
        <v>Saturday</v>
      </c>
      <c r="C685" s="5" t="s">
        <v>8</v>
      </c>
      <c r="D685" s="5" t="s">
        <v>5</v>
      </c>
      <c r="E685" s="6">
        <v>7.95</v>
      </c>
      <c r="F685" s="6" t="s">
        <v>78</v>
      </c>
      <c r="G685" s="4">
        <v>0</v>
      </c>
      <c r="H685" s="6">
        <v>7.95</v>
      </c>
      <c r="I685" s="6">
        <v>4.53</v>
      </c>
      <c r="J685">
        <v>26</v>
      </c>
    </row>
    <row r="686" spans="1:10" x14ac:dyDescent="0.35">
      <c r="A686" s="1">
        <v>41307</v>
      </c>
      <c r="B686" t="str">
        <f t="shared" si="10"/>
        <v>Saturday</v>
      </c>
      <c r="C686" s="5" t="s">
        <v>8</v>
      </c>
      <c r="D686" s="5" t="s">
        <v>5</v>
      </c>
      <c r="E686" s="6">
        <v>26.95</v>
      </c>
      <c r="F686" s="6" t="s">
        <v>80</v>
      </c>
      <c r="G686" s="4">
        <v>0</v>
      </c>
      <c r="H686" s="6">
        <v>26.95</v>
      </c>
      <c r="I686" s="6">
        <v>12.53</v>
      </c>
      <c r="J686">
        <v>7</v>
      </c>
    </row>
    <row r="687" spans="1:10" x14ac:dyDescent="0.35">
      <c r="A687" s="1">
        <v>41307</v>
      </c>
      <c r="B687" t="str">
        <f t="shared" si="10"/>
        <v>Saturday</v>
      </c>
      <c r="C687" s="5" t="s">
        <v>8</v>
      </c>
      <c r="D687" s="5" t="s">
        <v>5</v>
      </c>
      <c r="E687" s="6">
        <v>35.950000000000003</v>
      </c>
      <c r="F687" s="6" t="s">
        <v>81</v>
      </c>
      <c r="G687" s="4">
        <v>0</v>
      </c>
      <c r="H687" s="6">
        <v>35.950000000000003</v>
      </c>
      <c r="I687" s="6">
        <v>20.25</v>
      </c>
      <c r="J687">
        <v>1</v>
      </c>
    </row>
    <row r="688" spans="1:10" x14ac:dyDescent="0.35">
      <c r="A688" s="1">
        <v>41307</v>
      </c>
      <c r="B688" t="str">
        <f t="shared" si="10"/>
        <v>Saturday</v>
      </c>
      <c r="C688" s="5" t="s">
        <v>7</v>
      </c>
      <c r="D688" s="5" t="s">
        <v>5</v>
      </c>
      <c r="E688" s="6">
        <v>26.95</v>
      </c>
      <c r="F688" s="6" t="s">
        <v>80</v>
      </c>
      <c r="G688" s="4">
        <v>0.1</v>
      </c>
      <c r="H688" s="6">
        <v>24.26</v>
      </c>
      <c r="I688" s="6">
        <v>13.26</v>
      </c>
      <c r="J688">
        <v>16</v>
      </c>
    </row>
    <row r="689" spans="1:10" x14ac:dyDescent="0.35">
      <c r="A689" s="1">
        <v>41307</v>
      </c>
      <c r="B689" t="str">
        <f t="shared" si="10"/>
        <v>Saturday</v>
      </c>
      <c r="C689" s="5" t="s">
        <v>7</v>
      </c>
      <c r="D689" s="5" t="s">
        <v>5</v>
      </c>
      <c r="E689" s="6">
        <v>38.950000000000003</v>
      </c>
      <c r="F689" s="6" t="s">
        <v>81</v>
      </c>
      <c r="G689" s="4">
        <v>0.1</v>
      </c>
      <c r="H689" s="6">
        <v>35.06</v>
      </c>
      <c r="I689" s="6">
        <v>22.33</v>
      </c>
      <c r="J689">
        <v>4</v>
      </c>
    </row>
    <row r="690" spans="1:10" x14ac:dyDescent="0.35">
      <c r="A690" s="1">
        <v>41307</v>
      </c>
      <c r="B690" t="str">
        <f t="shared" si="10"/>
        <v>Saturday</v>
      </c>
      <c r="C690" s="5" t="s">
        <v>7</v>
      </c>
      <c r="D690" s="5" t="s">
        <v>5</v>
      </c>
      <c r="E690" s="6">
        <v>24.95</v>
      </c>
      <c r="F690" s="6" t="s">
        <v>80</v>
      </c>
      <c r="G690" s="4">
        <v>0</v>
      </c>
      <c r="H690" s="6">
        <v>24.95</v>
      </c>
      <c r="I690" s="6">
        <v>12.14</v>
      </c>
      <c r="J690">
        <v>2</v>
      </c>
    </row>
    <row r="691" spans="1:10" x14ac:dyDescent="0.35">
      <c r="A691" s="1">
        <v>41307</v>
      </c>
      <c r="B691" t="str">
        <f t="shared" si="10"/>
        <v>Saturday</v>
      </c>
      <c r="C691" s="5" t="s">
        <v>7</v>
      </c>
      <c r="D691" s="5" t="s">
        <v>5</v>
      </c>
      <c r="E691" s="6">
        <v>19.95</v>
      </c>
      <c r="F691" s="6" t="s">
        <v>79</v>
      </c>
      <c r="G691" s="4">
        <v>0</v>
      </c>
      <c r="H691" s="6">
        <v>19.95</v>
      </c>
      <c r="I691" s="6">
        <v>9.7799999999999994</v>
      </c>
      <c r="J691">
        <v>12</v>
      </c>
    </row>
    <row r="692" spans="1:10" x14ac:dyDescent="0.35">
      <c r="A692" s="1">
        <v>41307</v>
      </c>
      <c r="B692" t="str">
        <f t="shared" si="10"/>
        <v>Saturday</v>
      </c>
      <c r="C692" s="5" t="s">
        <v>8</v>
      </c>
      <c r="D692" s="5" t="s">
        <v>5</v>
      </c>
      <c r="E692" s="6">
        <v>26.95</v>
      </c>
      <c r="F692" s="6" t="s">
        <v>80</v>
      </c>
      <c r="G692" s="4">
        <v>0</v>
      </c>
      <c r="H692" s="6">
        <v>26.95</v>
      </c>
      <c r="I692" s="6">
        <v>13.26</v>
      </c>
      <c r="J692">
        <v>11</v>
      </c>
    </row>
    <row r="693" spans="1:10" x14ac:dyDescent="0.35">
      <c r="A693" s="1">
        <v>41307</v>
      </c>
      <c r="B693" t="str">
        <f t="shared" si="10"/>
        <v>Saturday</v>
      </c>
      <c r="C693" s="5" t="s">
        <v>7</v>
      </c>
      <c r="D693" s="5" t="s">
        <v>5</v>
      </c>
      <c r="E693" s="6">
        <v>26.95</v>
      </c>
      <c r="F693" s="6" t="s">
        <v>80</v>
      </c>
      <c r="G693" s="4">
        <v>0</v>
      </c>
      <c r="H693" s="6">
        <v>26.95</v>
      </c>
      <c r="I693" s="6">
        <v>12.53</v>
      </c>
      <c r="J693">
        <v>5</v>
      </c>
    </row>
    <row r="694" spans="1:10" x14ac:dyDescent="0.35">
      <c r="A694" s="1">
        <v>41307</v>
      </c>
      <c r="B694" t="str">
        <f t="shared" si="10"/>
        <v>Saturday</v>
      </c>
      <c r="C694" s="5" t="s">
        <v>8</v>
      </c>
      <c r="D694" s="5" t="s">
        <v>5</v>
      </c>
      <c r="E694" s="6">
        <v>0.95</v>
      </c>
      <c r="F694" s="6" t="s">
        <v>78</v>
      </c>
      <c r="G694" s="4">
        <v>0</v>
      </c>
      <c r="H694" s="6">
        <v>0.95</v>
      </c>
      <c r="I694" s="6">
        <v>0.56999999999999995</v>
      </c>
      <c r="J694">
        <v>9</v>
      </c>
    </row>
    <row r="695" spans="1:10" x14ac:dyDescent="0.35">
      <c r="A695" s="1">
        <v>41307</v>
      </c>
      <c r="B695" t="str">
        <f t="shared" si="10"/>
        <v>Saturday</v>
      </c>
      <c r="C695" s="5" t="s">
        <v>8</v>
      </c>
      <c r="D695" s="5" t="s">
        <v>5</v>
      </c>
      <c r="E695" s="6">
        <v>59.95</v>
      </c>
      <c r="F695" s="6" t="s">
        <v>83</v>
      </c>
      <c r="G695" s="4">
        <v>0</v>
      </c>
      <c r="H695" s="6">
        <v>59.95</v>
      </c>
      <c r="I695" s="6">
        <v>28.73</v>
      </c>
      <c r="J695">
        <v>11</v>
      </c>
    </row>
    <row r="696" spans="1:10" x14ac:dyDescent="0.35">
      <c r="A696" s="1">
        <v>41307</v>
      </c>
      <c r="B696" t="str">
        <f t="shared" si="10"/>
        <v>Saturday</v>
      </c>
      <c r="C696" s="5" t="s">
        <v>7</v>
      </c>
      <c r="D696" s="5" t="s">
        <v>5</v>
      </c>
      <c r="E696" s="6">
        <v>54.95</v>
      </c>
      <c r="F696" s="6" t="s">
        <v>83</v>
      </c>
      <c r="G696" s="4">
        <v>0.1</v>
      </c>
      <c r="H696" s="6">
        <v>49.46</v>
      </c>
      <c r="I696" s="6">
        <v>26.65</v>
      </c>
      <c r="J696">
        <v>2</v>
      </c>
    </row>
    <row r="697" spans="1:10" x14ac:dyDescent="0.35">
      <c r="A697" s="1">
        <v>41307</v>
      </c>
      <c r="B697" t="str">
        <f t="shared" si="10"/>
        <v>Saturday</v>
      </c>
      <c r="C697" s="5" t="s">
        <v>8</v>
      </c>
      <c r="D697" s="5" t="s">
        <v>5</v>
      </c>
      <c r="E697" s="6">
        <v>0.95</v>
      </c>
      <c r="F697" s="6" t="s">
        <v>78</v>
      </c>
      <c r="G697" s="4">
        <v>0</v>
      </c>
      <c r="H697" s="6">
        <v>0.95</v>
      </c>
      <c r="I697" s="6">
        <v>0.42</v>
      </c>
      <c r="J697">
        <v>6</v>
      </c>
    </row>
    <row r="698" spans="1:10" x14ac:dyDescent="0.35">
      <c r="A698" s="1">
        <v>41307</v>
      </c>
      <c r="B698" t="str">
        <f t="shared" si="10"/>
        <v>Saturday</v>
      </c>
      <c r="C698" s="5" t="s">
        <v>8</v>
      </c>
      <c r="D698" s="5" t="s">
        <v>5</v>
      </c>
      <c r="E698" s="6">
        <v>37.950000000000003</v>
      </c>
      <c r="F698" s="6" t="s">
        <v>81</v>
      </c>
      <c r="G698" s="4">
        <v>0.1</v>
      </c>
      <c r="H698" s="6">
        <v>34.159999999999997</v>
      </c>
      <c r="I698" s="6">
        <v>15.35</v>
      </c>
      <c r="J698">
        <v>5</v>
      </c>
    </row>
    <row r="699" spans="1:10" x14ac:dyDescent="0.35">
      <c r="A699" s="1">
        <v>41307</v>
      </c>
      <c r="B699" t="str">
        <f t="shared" si="10"/>
        <v>Saturday</v>
      </c>
      <c r="C699" s="5" t="s">
        <v>8</v>
      </c>
      <c r="D699" s="5" t="s">
        <v>5</v>
      </c>
      <c r="E699" s="6">
        <v>37.950000000000003</v>
      </c>
      <c r="F699" s="6" t="s">
        <v>81</v>
      </c>
      <c r="G699" s="4">
        <v>0</v>
      </c>
      <c r="H699" s="6">
        <v>37.950000000000003</v>
      </c>
      <c r="I699" s="6">
        <v>15.35</v>
      </c>
      <c r="J699">
        <v>2</v>
      </c>
    </row>
    <row r="700" spans="1:10" x14ac:dyDescent="0.35">
      <c r="A700" s="1">
        <v>41307</v>
      </c>
      <c r="B700" t="str">
        <f t="shared" si="10"/>
        <v>Saturday</v>
      </c>
      <c r="C700" s="5" t="s">
        <v>7</v>
      </c>
      <c r="D700" s="5" t="s">
        <v>5</v>
      </c>
      <c r="E700" s="6">
        <v>2.95</v>
      </c>
      <c r="F700" s="6" t="s">
        <v>78</v>
      </c>
      <c r="G700" s="4">
        <v>0</v>
      </c>
      <c r="H700" s="6">
        <v>2.95</v>
      </c>
      <c r="I700" s="6">
        <v>1.68</v>
      </c>
      <c r="J700">
        <v>2</v>
      </c>
    </row>
    <row r="701" spans="1:10" x14ac:dyDescent="0.35">
      <c r="A701" s="1">
        <v>41307</v>
      </c>
      <c r="B701" t="str">
        <f t="shared" si="10"/>
        <v>Saturday</v>
      </c>
      <c r="C701" s="5" t="s">
        <v>7</v>
      </c>
      <c r="D701" s="5" t="s">
        <v>5</v>
      </c>
      <c r="E701" s="6">
        <v>35.950000000000003</v>
      </c>
      <c r="F701" s="6" t="s">
        <v>81</v>
      </c>
      <c r="G701" s="4">
        <v>0.1</v>
      </c>
      <c r="H701" s="6">
        <v>32.36</v>
      </c>
      <c r="I701" s="6">
        <v>20.25</v>
      </c>
      <c r="J701">
        <v>1</v>
      </c>
    </row>
    <row r="702" spans="1:10" x14ac:dyDescent="0.35">
      <c r="A702" s="1">
        <v>41307</v>
      </c>
      <c r="B702" t="str">
        <f t="shared" si="10"/>
        <v>Saturday</v>
      </c>
      <c r="C702" s="5" t="s">
        <v>8</v>
      </c>
      <c r="D702" s="5" t="s">
        <v>5</v>
      </c>
      <c r="E702" s="6">
        <v>24.95</v>
      </c>
      <c r="F702" s="6" t="s">
        <v>80</v>
      </c>
      <c r="G702" s="4">
        <v>0</v>
      </c>
      <c r="H702" s="6">
        <v>24.95</v>
      </c>
      <c r="I702" s="6">
        <v>12.27</v>
      </c>
      <c r="J702">
        <v>6</v>
      </c>
    </row>
    <row r="703" spans="1:10" x14ac:dyDescent="0.35">
      <c r="A703" s="1">
        <v>41307</v>
      </c>
      <c r="B703" t="str">
        <f t="shared" si="10"/>
        <v>Saturday</v>
      </c>
      <c r="C703" s="5" t="s">
        <v>7</v>
      </c>
      <c r="D703" s="5" t="s">
        <v>5</v>
      </c>
      <c r="E703" s="6">
        <v>43.95</v>
      </c>
      <c r="F703" s="6" t="s">
        <v>82</v>
      </c>
      <c r="G703" s="4">
        <v>0</v>
      </c>
      <c r="H703" s="6">
        <v>43.95</v>
      </c>
      <c r="I703" s="6">
        <v>25.6</v>
      </c>
      <c r="J703">
        <v>3</v>
      </c>
    </row>
    <row r="704" spans="1:10" x14ac:dyDescent="0.35">
      <c r="A704" s="1">
        <v>41307</v>
      </c>
      <c r="B704" t="str">
        <f t="shared" si="10"/>
        <v>Saturday</v>
      </c>
      <c r="C704" s="5" t="s">
        <v>8</v>
      </c>
      <c r="D704" s="5" t="s">
        <v>5</v>
      </c>
      <c r="E704" s="6">
        <v>35.950000000000003</v>
      </c>
      <c r="F704" s="6" t="s">
        <v>81</v>
      </c>
      <c r="G704" s="4">
        <v>0</v>
      </c>
      <c r="H704" s="6">
        <v>35.950000000000003</v>
      </c>
      <c r="I704" s="6">
        <v>20.25</v>
      </c>
      <c r="J704">
        <v>1</v>
      </c>
    </row>
    <row r="705" spans="1:10" x14ac:dyDescent="0.35">
      <c r="A705" s="1">
        <v>41307</v>
      </c>
      <c r="B705" t="str">
        <f t="shared" si="10"/>
        <v>Saturday</v>
      </c>
      <c r="C705" s="5" t="s">
        <v>7</v>
      </c>
      <c r="D705" s="5" t="s">
        <v>5</v>
      </c>
      <c r="E705" s="6">
        <v>37.950000000000003</v>
      </c>
      <c r="F705" s="6" t="s">
        <v>81</v>
      </c>
      <c r="G705" s="4">
        <v>0.2</v>
      </c>
      <c r="H705" s="6">
        <v>30.36</v>
      </c>
      <c r="I705" s="6">
        <v>15.35</v>
      </c>
      <c r="J705">
        <v>8</v>
      </c>
    </row>
    <row r="706" spans="1:10" x14ac:dyDescent="0.35">
      <c r="A706" s="1">
        <v>41307</v>
      </c>
      <c r="B706" t="str">
        <f t="shared" si="10"/>
        <v>Saturday</v>
      </c>
      <c r="C706" s="5" t="s">
        <v>8</v>
      </c>
      <c r="D706" s="5" t="s">
        <v>5</v>
      </c>
      <c r="E706" s="6">
        <v>2.95</v>
      </c>
      <c r="F706" s="6" t="s">
        <v>78</v>
      </c>
      <c r="G706" s="4">
        <v>0.1</v>
      </c>
      <c r="H706" s="6">
        <v>2.66</v>
      </c>
      <c r="I706" s="6">
        <v>1.68</v>
      </c>
      <c r="J706">
        <v>6</v>
      </c>
    </row>
    <row r="707" spans="1:10" x14ac:dyDescent="0.35">
      <c r="A707" s="1">
        <v>41307</v>
      </c>
      <c r="B707" t="str">
        <f t="shared" ref="B707:B770" si="11">TEXT(A707,"dddd")</f>
        <v>Saturday</v>
      </c>
      <c r="C707" s="5" t="s">
        <v>7</v>
      </c>
      <c r="D707" s="5" t="s">
        <v>5</v>
      </c>
      <c r="E707" s="6">
        <v>18.95</v>
      </c>
      <c r="F707" s="6" t="s">
        <v>79</v>
      </c>
      <c r="G707" s="4">
        <v>0</v>
      </c>
      <c r="H707" s="6">
        <v>18.95</v>
      </c>
      <c r="I707" s="6">
        <v>9.98</v>
      </c>
      <c r="J707">
        <v>7</v>
      </c>
    </row>
    <row r="708" spans="1:10" x14ac:dyDescent="0.35">
      <c r="A708" s="1">
        <v>41307</v>
      </c>
      <c r="B708" t="str">
        <f t="shared" si="11"/>
        <v>Saturday</v>
      </c>
      <c r="C708" s="5" t="s">
        <v>8</v>
      </c>
      <c r="D708" s="5" t="s">
        <v>5</v>
      </c>
      <c r="E708" s="6">
        <v>65.95</v>
      </c>
      <c r="F708" s="6" t="s">
        <v>83</v>
      </c>
      <c r="G708" s="4">
        <v>0</v>
      </c>
      <c r="H708" s="6">
        <v>65.95</v>
      </c>
      <c r="I708" s="6">
        <v>37.97</v>
      </c>
      <c r="J708">
        <v>6</v>
      </c>
    </row>
    <row r="709" spans="1:10" x14ac:dyDescent="0.35">
      <c r="A709" s="1">
        <v>41307</v>
      </c>
      <c r="B709" t="str">
        <f t="shared" si="11"/>
        <v>Saturday</v>
      </c>
      <c r="C709" s="5" t="s">
        <v>8</v>
      </c>
      <c r="D709" s="5" t="s">
        <v>5</v>
      </c>
      <c r="E709" s="6">
        <v>3.95</v>
      </c>
      <c r="F709" s="6" t="s">
        <v>78</v>
      </c>
      <c r="G709" s="4">
        <v>0</v>
      </c>
      <c r="H709" s="6">
        <v>3.95</v>
      </c>
      <c r="I709" s="6">
        <v>1.43</v>
      </c>
      <c r="J709">
        <v>2</v>
      </c>
    </row>
    <row r="710" spans="1:10" x14ac:dyDescent="0.35">
      <c r="A710" s="1">
        <v>41307</v>
      </c>
      <c r="B710" t="str">
        <f t="shared" si="11"/>
        <v>Saturday</v>
      </c>
      <c r="C710" s="5" t="s">
        <v>8</v>
      </c>
      <c r="D710" s="5" t="s">
        <v>5</v>
      </c>
      <c r="E710" s="6">
        <v>63.95</v>
      </c>
      <c r="F710" s="6" t="s">
        <v>83</v>
      </c>
      <c r="G710" s="4">
        <v>0</v>
      </c>
      <c r="H710" s="6">
        <v>63.95</v>
      </c>
      <c r="I710" s="6">
        <v>27.1</v>
      </c>
      <c r="J710">
        <v>1</v>
      </c>
    </row>
    <row r="711" spans="1:10" x14ac:dyDescent="0.35">
      <c r="A711" s="1">
        <v>41307</v>
      </c>
      <c r="B711" t="str">
        <f t="shared" si="11"/>
        <v>Saturday</v>
      </c>
      <c r="C711" s="5" t="s">
        <v>7</v>
      </c>
      <c r="D711" s="5" t="s">
        <v>5</v>
      </c>
      <c r="E711" s="6">
        <v>16.95</v>
      </c>
      <c r="F711" s="6" t="s">
        <v>79</v>
      </c>
      <c r="G711" s="4">
        <v>0</v>
      </c>
      <c r="H711" s="6">
        <v>16.95</v>
      </c>
      <c r="I711" s="6">
        <v>6.53</v>
      </c>
      <c r="J711">
        <v>1</v>
      </c>
    </row>
    <row r="712" spans="1:10" x14ac:dyDescent="0.35">
      <c r="A712" s="1">
        <v>41307</v>
      </c>
      <c r="B712" t="str">
        <f t="shared" si="11"/>
        <v>Saturday</v>
      </c>
      <c r="C712" s="5" t="s">
        <v>8</v>
      </c>
      <c r="D712" s="5" t="s">
        <v>5</v>
      </c>
      <c r="E712" s="6">
        <v>44.95</v>
      </c>
      <c r="F712" s="6" t="s">
        <v>82</v>
      </c>
      <c r="G712" s="4">
        <v>0</v>
      </c>
      <c r="H712" s="6">
        <v>44.95</v>
      </c>
      <c r="I712" s="6">
        <v>27.95</v>
      </c>
      <c r="J712">
        <v>1</v>
      </c>
    </row>
    <row r="713" spans="1:10" x14ac:dyDescent="0.35">
      <c r="A713" s="1">
        <v>41307</v>
      </c>
      <c r="B713" t="str">
        <f t="shared" si="11"/>
        <v>Saturday</v>
      </c>
      <c r="C713" s="5" t="s">
        <v>8</v>
      </c>
      <c r="D713" s="5" t="s">
        <v>5</v>
      </c>
      <c r="E713" s="6">
        <v>19.95</v>
      </c>
      <c r="F713" s="6" t="s">
        <v>79</v>
      </c>
      <c r="G713" s="4">
        <v>0</v>
      </c>
      <c r="H713" s="6">
        <v>19.95</v>
      </c>
      <c r="I713" s="6">
        <v>9.7799999999999994</v>
      </c>
      <c r="J713">
        <v>14</v>
      </c>
    </row>
    <row r="714" spans="1:10" x14ac:dyDescent="0.35">
      <c r="A714" s="1">
        <v>41307</v>
      </c>
      <c r="B714" t="str">
        <f t="shared" si="11"/>
        <v>Saturday</v>
      </c>
      <c r="C714" s="5" t="s">
        <v>8</v>
      </c>
      <c r="D714" s="5" t="s">
        <v>5</v>
      </c>
      <c r="E714" s="6">
        <v>49.95</v>
      </c>
      <c r="F714" s="6" t="s">
        <v>82</v>
      </c>
      <c r="G714" s="4">
        <v>0</v>
      </c>
      <c r="H714" s="6">
        <v>49.95</v>
      </c>
      <c r="I714" s="6">
        <v>23.93</v>
      </c>
      <c r="J714">
        <v>2</v>
      </c>
    </row>
    <row r="715" spans="1:10" x14ac:dyDescent="0.35">
      <c r="A715" s="1">
        <v>41307</v>
      </c>
      <c r="B715" t="str">
        <f t="shared" si="11"/>
        <v>Saturday</v>
      </c>
      <c r="C715" s="5" t="s">
        <v>7</v>
      </c>
      <c r="D715" s="5" t="s">
        <v>5</v>
      </c>
      <c r="E715" s="6">
        <v>65.95</v>
      </c>
      <c r="F715" s="6" t="s">
        <v>83</v>
      </c>
      <c r="G715" s="4">
        <v>0</v>
      </c>
      <c r="H715" s="6">
        <v>65.95</v>
      </c>
      <c r="I715" s="6">
        <v>37.97</v>
      </c>
      <c r="J715">
        <v>10</v>
      </c>
    </row>
    <row r="716" spans="1:10" x14ac:dyDescent="0.35">
      <c r="A716" s="1">
        <v>41307</v>
      </c>
      <c r="B716" t="str">
        <f t="shared" si="11"/>
        <v>Saturday</v>
      </c>
      <c r="C716" s="5" t="s">
        <v>7</v>
      </c>
      <c r="D716" s="5" t="s">
        <v>5</v>
      </c>
      <c r="E716" s="6">
        <v>47.95</v>
      </c>
      <c r="F716" s="6" t="s">
        <v>82</v>
      </c>
      <c r="G716" s="4">
        <v>0.1</v>
      </c>
      <c r="H716" s="6">
        <v>43.16</v>
      </c>
      <c r="I716" s="6">
        <v>20.7</v>
      </c>
      <c r="J716">
        <v>2</v>
      </c>
    </row>
    <row r="717" spans="1:10" x14ac:dyDescent="0.35">
      <c r="A717" s="1">
        <v>41307</v>
      </c>
      <c r="B717" t="str">
        <f t="shared" si="11"/>
        <v>Saturday</v>
      </c>
      <c r="C717" s="5" t="s">
        <v>8</v>
      </c>
      <c r="D717" s="5" t="s">
        <v>5</v>
      </c>
      <c r="E717" s="6">
        <v>73.95</v>
      </c>
      <c r="F717" s="6" t="s">
        <v>83</v>
      </c>
      <c r="G717" s="4">
        <v>0</v>
      </c>
      <c r="H717" s="6">
        <v>73.95</v>
      </c>
      <c r="I717" s="6">
        <v>38.86</v>
      </c>
      <c r="J717">
        <v>2</v>
      </c>
    </row>
    <row r="718" spans="1:10" x14ac:dyDescent="0.35">
      <c r="A718" s="1">
        <v>41307</v>
      </c>
      <c r="B718" t="str">
        <f t="shared" si="11"/>
        <v>Saturday</v>
      </c>
      <c r="C718" s="5" t="s">
        <v>8</v>
      </c>
      <c r="D718" s="5" t="s">
        <v>5</v>
      </c>
      <c r="E718" s="6">
        <v>37.950000000000003</v>
      </c>
      <c r="F718" s="6" t="s">
        <v>81</v>
      </c>
      <c r="G718" s="4">
        <v>0</v>
      </c>
      <c r="H718" s="6">
        <v>37.950000000000003</v>
      </c>
      <c r="I718" s="6">
        <v>15.35</v>
      </c>
      <c r="J718">
        <v>13</v>
      </c>
    </row>
    <row r="719" spans="1:10" x14ac:dyDescent="0.35">
      <c r="A719" s="1">
        <v>41307</v>
      </c>
      <c r="B719" t="str">
        <f t="shared" si="11"/>
        <v>Saturday</v>
      </c>
      <c r="C719" s="5" t="s">
        <v>8</v>
      </c>
      <c r="D719" s="5" t="s">
        <v>5</v>
      </c>
      <c r="E719" s="6">
        <v>31.95</v>
      </c>
      <c r="F719" s="6" t="s">
        <v>81</v>
      </c>
      <c r="G719" s="4">
        <v>0</v>
      </c>
      <c r="H719" s="6">
        <v>31.95</v>
      </c>
      <c r="I719" s="6">
        <v>17.38</v>
      </c>
      <c r="J719">
        <v>2</v>
      </c>
    </row>
    <row r="720" spans="1:10" x14ac:dyDescent="0.35">
      <c r="A720" s="1">
        <v>41307</v>
      </c>
      <c r="B720" t="str">
        <f t="shared" si="11"/>
        <v>Saturday</v>
      </c>
      <c r="C720" s="5" t="s">
        <v>7</v>
      </c>
      <c r="D720" s="5" t="s">
        <v>5</v>
      </c>
      <c r="E720" s="6">
        <v>26.95</v>
      </c>
      <c r="F720" s="6" t="s">
        <v>80</v>
      </c>
      <c r="G720" s="4">
        <v>0</v>
      </c>
      <c r="H720" s="6">
        <v>26.95</v>
      </c>
      <c r="I720" s="6">
        <v>12.24</v>
      </c>
      <c r="J720">
        <v>2</v>
      </c>
    </row>
    <row r="721" spans="1:10" x14ac:dyDescent="0.35">
      <c r="A721" s="1">
        <v>41307</v>
      </c>
      <c r="B721" t="str">
        <f t="shared" si="11"/>
        <v>Saturday</v>
      </c>
      <c r="C721" s="5" t="s">
        <v>7</v>
      </c>
      <c r="D721" s="5" t="s">
        <v>5</v>
      </c>
      <c r="E721" s="6">
        <v>26.95</v>
      </c>
      <c r="F721" s="6" t="s">
        <v>80</v>
      </c>
      <c r="G721" s="4">
        <v>0</v>
      </c>
      <c r="H721" s="6">
        <v>26.95</v>
      </c>
      <c r="I721" s="6">
        <v>13.26</v>
      </c>
      <c r="J721">
        <v>13</v>
      </c>
    </row>
    <row r="722" spans="1:10" x14ac:dyDescent="0.35">
      <c r="A722" s="1">
        <v>41308</v>
      </c>
      <c r="B722" t="str">
        <f t="shared" si="11"/>
        <v>Sunday</v>
      </c>
      <c r="C722" s="5" t="s">
        <v>11</v>
      </c>
      <c r="D722" s="5" t="s">
        <v>6</v>
      </c>
      <c r="E722" s="6">
        <v>59.95</v>
      </c>
      <c r="F722" s="6" t="s">
        <v>83</v>
      </c>
      <c r="G722" s="4">
        <v>0</v>
      </c>
      <c r="H722" s="6">
        <v>59.95</v>
      </c>
      <c r="I722" s="6">
        <v>28.73</v>
      </c>
      <c r="J722">
        <v>5</v>
      </c>
    </row>
    <row r="723" spans="1:10" x14ac:dyDescent="0.35">
      <c r="A723" s="1">
        <v>41308</v>
      </c>
      <c r="B723" t="str">
        <f t="shared" si="11"/>
        <v>Sunday</v>
      </c>
      <c r="C723" s="5" t="s">
        <v>10</v>
      </c>
      <c r="D723" s="5" t="s">
        <v>6</v>
      </c>
      <c r="E723" s="6">
        <v>22.95</v>
      </c>
      <c r="F723" s="6" t="s">
        <v>80</v>
      </c>
      <c r="G723" s="4">
        <v>0</v>
      </c>
      <c r="H723" s="6">
        <v>22.95</v>
      </c>
      <c r="I723" s="6">
        <v>11.78</v>
      </c>
      <c r="J723">
        <v>17</v>
      </c>
    </row>
    <row r="724" spans="1:10" x14ac:dyDescent="0.35">
      <c r="A724" s="1">
        <v>41308</v>
      </c>
      <c r="B724" t="str">
        <f t="shared" si="11"/>
        <v>Sunday</v>
      </c>
      <c r="C724" s="5" t="s">
        <v>11</v>
      </c>
      <c r="D724" s="5" t="s">
        <v>6</v>
      </c>
      <c r="E724" s="6">
        <v>49.95</v>
      </c>
      <c r="F724" s="6" t="s">
        <v>82</v>
      </c>
      <c r="G724" s="4">
        <v>0.1</v>
      </c>
      <c r="H724" s="6">
        <v>44.96</v>
      </c>
      <c r="I724" s="6">
        <v>24.77</v>
      </c>
      <c r="J724">
        <v>14</v>
      </c>
    </row>
    <row r="725" spans="1:10" x14ac:dyDescent="0.35">
      <c r="A725" s="1">
        <v>41308</v>
      </c>
      <c r="B725" t="str">
        <f t="shared" si="11"/>
        <v>Sunday</v>
      </c>
      <c r="C725" s="5" t="s">
        <v>10</v>
      </c>
      <c r="D725" s="5" t="s">
        <v>6</v>
      </c>
      <c r="E725" s="6">
        <v>2.95</v>
      </c>
      <c r="F725" s="6" t="s">
        <v>78</v>
      </c>
      <c r="G725" s="4">
        <v>0</v>
      </c>
      <c r="H725" s="6">
        <v>2.95</v>
      </c>
      <c r="I725" s="6">
        <v>1.68</v>
      </c>
      <c r="J725">
        <v>2</v>
      </c>
    </row>
    <row r="726" spans="1:10" x14ac:dyDescent="0.35">
      <c r="A726" s="1">
        <v>41308</v>
      </c>
      <c r="B726" t="str">
        <f t="shared" si="11"/>
        <v>Sunday</v>
      </c>
      <c r="C726" s="5" t="s">
        <v>11</v>
      </c>
      <c r="D726" s="5" t="s">
        <v>6</v>
      </c>
      <c r="E726" s="6">
        <v>24.95</v>
      </c>
      <c r="F726" s="6" t="s">
        <v>80</v>
      </c>
      <c r="G726" s="4">
        <v>0</v>
      </c>
      <c r="H726" s="6">
        <v>24.95</v>
      </c>
      <c r="I726" s="6">
        <v>12.27</v>
      </c>
      <c r="J726">
        <v>3</v>
      </c>
    </row>
    <row r="727" spans="1:10" x14ac:dyDescent="0.35">
      <c r="A727" s="1">
        <v>41308</v>
      </c>
      <c r="B727" t="str">
        <f t="shared" si="11"/>
        <v>Sunday</v>
      </c>
      <c r="C727" s="5" t="s">
        <v>11</v>
      </c>
      <c r="D727" s="5" t="s">
        <v>6</v>
      </c>
      <c r="E727" s="6">
        <v>34.950000000000003</v>
      </c>
      <c r="F727" s="6" t="s">
        <v>81</v>
      </c>
      <c r="G727" s="4">
        <v>0</v>
      </c>
      <c r="H727" s="6">
        <v>34.950000000000003</v>
      </c>
      <c r="I727" s="6">
        <v>22.13</v>
      </c>
      <c r="J727">
        <v>2</v>
      </c>
    </row>
    <row r="728" spans="1:10" x14ac:dyDescent="0.35">
      <c r="A728" s="1">
        <v>41308</v>
      </c>
      <c r="B728" t="str">
        <f t="shared" si="11"/>
        <v>Sunday</v>
      </c>
      <c r="C728" s="5" t="s">
        <v>10</v>
      </c>
      <c r="D728" s="5" t="s">
        <v>6</v>
      </c>
      <c r="E728" s="6">
        <v>65.95</v>
      </c>
      <c r="F728" s="6" t="s">
        <v>83</v>
      </c>
      <c r="G728" s="4">
        <v>0</v>
      </c>
      <c r="H728" s="6">
        <v>65.95</v>
      </c>
      <c r="I728" s="6">
        <v>37.97</v>
      </c>
      <c r="J728">
        <v>17</v>
      </c>
    </row>
    <row r="729" spans="1:10" x14ac:dyDescent="0.35">
      <c r="A729" s="1">
        <v>41308</v>
      </c>
      <c r="B729" t="str">
        <f t="shared" si="11"/>
        <v>Sunday</v>
      </c>
      <c r="C729" s="5" t="s">
        <v>11</v>
      </c>
      <c r="D729" s="5" t="s">
        <v>6</v>
      </c>
      <c r="E729" s="6">
        <v>28.95</v>
      </c>
      <c r="F729" s="6" t="s">
        <v>80</v>
      </c>
      <c r="G729" s="4">
        <v>0.1</v>
      </c>
      <c r="H729" s="6">
        <v>26.06</v>
      </c>
      <c r="I729" s="6">
        <v>17.53</v>
      </c>
      <c r="J729">
        <v>16</v>
      </c>
    </row>
    <row r="730" spans="1:10" x14ac:dyDescent="0.35">
      <c r="A730" s="1">
        <v>41308</v>
      </c>
      <c r="B730" t="str">
        <f t="shared" si="11"/>
        <v>Sunday</v>
      </c>
      <c r="C730" s="5" t="s">
        <v>10</v>
      </c>
      <c r="D730" s="5" t="s">
        <v>6</v>
      </c>
      <c r="E730" s="6">
        <v>28.95</v>
      </c>
      <c r="F730" s="6" t="s">
        <v>80</v>
      </c>
      <c r="G730" s="4">
        <v>0</v>
      </c>
      <c r="H730" s="6">
        <v>28.95</v>
      </c>
      <c r="I730" s="6">
        <v>17.53</v>
      </c>
      <c r="J730">
        <v>30</v>
      </c>
    </row>
    <row r="731" spans="1:10" x14ac:dyDescent="0.35">
      <c r="A731" s="1">
        <v>41308</v>
      </c>
      <c r="B731" t="str">
        <f t="shared" si="11"/>
        <v>Sunday</v>
      </c>
      <c r="C731" s="5" t="s">
        <v>11</v>
      </c>
      <c r="D731" s="5" t="s">
        <v>6</v>
      </c>
      <c r="E731" s="6">
        <v>48.95</v>
      </c>
      <c r="F731" s="6" t="s">
        <v>82</v>
      </c>
      <c r="G731" s="4">
        <v>0.1</v>
      </c>
      <c r="H731" s="6">
        <v>44.06</v>
      </c>
      <c r="I731" s="6">
        <v>24.52</v>
      </c>
      <c r="J731">
        <v>22</v>
      </c>
    </row>
    <row r="732" spans="1:10" x14ac:dyDescent="0.35">
      <c r="A732" s="1">
        <v>41308</v>
      </c>
      <c r="B732" t="str">
        <f t="shared" si="11"/>
        <v>Sunday</v>
      </c>
      <c r="C732" s="5" t="s">
        <v>11</v>
      </c>
      <c r="D732" s="5" t="s">
        <v>6</v>
      </c>
      <c r="E732" s="6">
        <v>34.950000000000003</v>
      </c>
      <c r="F732" s="6" t="s">
        <v>81</v>
      </c>
      <c r="G732" s="4">
        <v>0.1</v>
      </c>
      <c r="H732" s="6">
        <v>31.46</v>
      </c>
      <c r="I732" s="6">
        <v>22.13</v>
      </c>
      <c r="J732">
        <v>9</v>
      </c>
    </row>
    <row r="733" spans="1:10" x14ac:dyDescent="0.35">
      <c r="A733" s="1">
        <v>41308</v>
      </c>
      <c r="B733" t="str">
        <f t="shared" si="11"/>
        <v>Sunday</v>
      </c>
      <c r="C733" s="5" t="s">
        <v>10</v>
      </c>
      <c r="D733" s="5" t="s">
        <v>6</v>
      </c>
      <c r="E733" s="6">
        <v>0.95</v>
      </c>
      <c r="F733" s="6" t="s">
        <v>78</v>
      </c>
      <c r="G733" s="4">
        <v>0.1</v>
      </c>
      <c r="H733" s="6">
        <v>0.86</v>
      </c>
      <c r="I733" s="6">
        <v>0.47</v>
      </c>
      <c r="J733">
        <v>20</v>
      </c>
    </row>
    <row r="734" spans="1:10" x14ac:dyDescent="0.35">
      <c r="A734" s="1">
        <v>41308</v>
      </c>
      <c r="B734" t="str">
        <f t="shared" si="11"/>
        <v>Sunday</v>
      </c>
      <c r="C734" s="5" t="s">
        <v>10</v>
      </c>
      <c r="D734" s="5" t="s">
        <v>6</v>
      </c>
      <c r="E734" s="6">
        <v>43.95</v>
      </c>
      <c r="F734" s="6" t="s">
        <v>82</v>
      </c>
      <c r="G734" s="4">
        <v>0</v>
      </c>
      <c r="H734" s="6">
        <v>43.95</v>
      </c>
      <c r="I734" s="6">
        <v>25.6</v>
      </c>
      <c r="J734">
        <v>1</v>
      </c>
    </row>
    <row r="735" spans="1:10" x14ac:dyDescent="0.35">
      <c r="A735" s="1">
        <v>41308</v>
      </c>
      <c r="B735" t="str">
        <f t="shared" si="11"/>
        <v>Sunday</v>
      </c>
      <c r="C735" s="5" t="s">
        <v>11</v>
      </c>
      <c r="D735" s="5" t="s">
        <v>6</v>
      </c>
      <c r="E735" s="6">
        <v>2.95</v>
      </c>
      <c r="F735" s="6" t="s">
        <v>78</v>
      </c>
      <c r="G735" s="4">
        <v>0</v>
      </c>
      <c r="H735" s="6">
        <v>2.95</v>
      </c>
      <c r="I735" s="6">
        <v>1.68</v>
      </c>
      <c r="J735">
        <v>5</v>
      </c>
    </row>
    <row r="736" spans="1:10" x14ac:dyDescent="0.35">
      <c r="A736" s="1">
        <v>41308</v>
      </c>
      <c r="B736" t="str">
        <f t="shared" si="11"/>
        <v>Sunday</v>
      </c>
      <c r="C736" s="5" t="s">
        <v>10</v>
      </c>
      <c r="D736" s="5" t="s">
        <v>6</v>
      </c>
      <c r="E736" s="6">
        <v>0.95</v>
      </c>
      <c r="F736" s="6" t="s">
        <v>78</v>
      </c>
      <c r="G736" s="4">
        <v>0</v>
      </c>
      <c r="H736" s="6">
        <v>0.95</v>
      </c>
      <c r="I736" s="6">
        <v>0.34</v>
      </c>
      <c r="J736">
        <v>12</v>
      </c>
    </row>
    <row r="737" spans="1:10" x14ac:dyDescent="0.35">
      <c r="A737" s="1">
        <v>41308</v>
      </c>
      <c r="B737" t="str">
        <f t="shared" si="11"/>
        <v>Sunday</v>
      </c>
      <c r="C737" s="5" t="s">
        <v>10</v>
      </c>
      <c r="D737" s="5" t="s">
        <v>6</v>
      </c>
      <c r="E737" s="6">
        <v>34.950000000000003</v>
      </c>
      <c r="F737" s="6" t="s">
        <v>81</v>
      </c>
      <c r="G737" s="4">
        <v>0.1</v>
      </c>
      <c r="H737" s="6">
        <v>31.46</v>
      </c>
      <c r="I737" s="6">
        <v>22.13</v>
      </c>
      <c r="J737">
        <v>1</v>
      </c>
    </row>
    <row r="738" spans="1:10" x14ac:dyDescent="0.35">
      <c r="A738" s="1">
        <v>41308</v>
      </c>
      <c r="B738" t="str">
        <f t="shared" si="11"/>
        <v>Sunday</v>
      </c>
      <c r="C738" s="5" t="s">
        <v>10</v>
      </c>
      <c r="D738" s="5" t="s">
        <v>6</v>
      </c>
      <c r="E738" s="6">
        <v>26.95</v>
      </c>
      <c r="F738" s="6" t="s">
        <v>80</v>
      </c>
      <c r="G738" s="4">
        <v>0</v>
      </c>
      <c r="H738" s="6">
        <v>26.95</v>
      </c>
      <c r="I738" s="6">
        <v>12.53</v>
      </c>
      <c r="J738">
        <v>18</v>
      </c>
    </row>
    <row r="739" spans="1:10" x14ac:dyDescent="0.35">
      <c r="A739" s="1">
        <v>41308</v>
      </c>
      <c r="B739" t="str">
        <f t="shared" si="11"/>
        <v>Sunday</v>
      </c>
      <c r="C739" s="5" t="s">
        <v>11</v>
      </c>
      <c r="D739" s="5" t="s">
        <v>6</v>
      </c>
      <c r="E739" s="6">
        <v>11.95</v>
      </c>
      <c r="F739" s="6" t="s">
        <v>79</v>
      </c>
      <c r="G739" s="4">
        <v>0</v>
      </c>
      <c r="H739" s="6">
        <v>11.95</v>
      </c>
      <c r="I739" s="6">
        <v>3.32</v>
      </c>
      <c r="J739">
        <v>9</v>
      </c>
    </row>
    <row r="740" spans="1:10" x14ac:dyDescent="0.35">
      <c r="A740" s="1">
        <v>41308</v>
      </c>
      <c r="B740" t="str">
        <f t="shared" si="11"/>
        <v>Sunday</v>
      </c>
      <c r="C740" s="5" t="s">
        <v>11</v>
      </c>
      <c r="D740" s="5" t="s">
        <v>6</v>
      </c>
      <c r="E740" s="6">
        <v>19.95</v>
      </c>
      <c r="F740" s="6" t="s">
        <v>79</v>
      </c>
      <c r="G740" s="4">
        <v>0</v>
      </c>
      <c r="H740" s="6">
        <v>19.95</v>
      </c>
      <c r="I740" s="6">
        <v>9.7799999999999994</v>
      </c>
      <c r="J740">
        <v>10</v>
      </c>
    </row>
    <row r="741" spans="1:10" x14ac:dyDescent="0.35">
      <c r="A741" s="1">
        <v>41308</v>
      </c>
      <c r="B741" t="str">
        <f t="shared" si="11"/>
        <v>Sunday</v>
      </c>
      <c r="C741" s="5" t="s">
        <v>10</v>
      </c>
      <c r="D741" s="5" t="s">
        <v>6</v>
      </c>
      <c r="E741" s="6">
        <v>38.950000000000003</v>
      </c>
      <c r="F741" s="6" t="s">
        <v>81</v>
      </c>
      <c r="G741" s="4">
        <v>0.1</v>
      </c>
      <c r="H741" s="6">
        <v>35.06</v>
      </c>
      <c r="I741" s="6">
        <v>24.76</v>
      </c>
      <c r="J741">
        <v>18</v>
      </c>
    </row>
    <row r="742" spans="1:10" x14ac:dyDescent="0.35">
      <c r="A742" s="1">
        <v>41308</v>
      </c>
      <c r="B742" t="str">
        <f t="shared" si="11"/>
        <v>Sunday</v>
      </c>
      <c r="C742" s="5" t="s">
        <v>11</v>
      </c>
      <c r="D742" s="5" t="s">
        <v>6</v>
      </c>
      <c r="E742" s="6">
        <v>38.950000000000003</v>
      </c>
      <c r="F742" s="6" t="s">
        <v>81</v>
      </c>
      <c r="G742" s="4">
        <v>0</v>
      </c>
      <c r="H742" s="6">
        <v>38.950000000000003</v>
      </c>
      <c r="I742" s="6">
        <v>22.33</v>
      </c>
      <c r="J742">
        <v>3</v>
      </c>
    </row>
    <row r="743" spans="1:10" x14ac:dyDescent="0.35">
      <c r="A743" s="1">
        <v>41308</v>
      </c>
      <c r="B743" t="str">
        <f t="shared" si="11"/>
        <v>Sunday</v>
      </c>
      <c r="C743" s="5" t="s">
        <v>11</v>
      </c>
      <c r="D743" s="5" t="s">
        <v>6</v>
      </c>
      <c r="E743" s="6">
        <v>26.95</v>
      </c>
      <c r="F743" s="6" t="s">
        <v>80</v>
      </c>
      <c r="G743" s="4">
        <v>0</v>
      </c>
      <c r="H743" s="6">
        <v>26.95</v>
      </c>
      <c r="I743" s="6">
        <v>12.24</v>
      </c>
      <c r="J743">
        <v>18</v>
      </c>
    </row>
    <row r="744" spans="1:10" x14ac:dyDescent="0.35">
      <c r="A744" s="1">
        <v>41308</v>
      </c>
      <c r="B744" t="str">
        <f t="shared" si="11"/>
        <v>Sunday</v>
      </c>
      <c r="C744" s="5" t="s">
        <v>11</v>
      </c>
      <c r="D744" s="5" t="s">
        <v>6</v>
      </c>
      <c r="E744" s="6">
        <v>49.95</v>
      </c>
      <c r="F744" s="6" t="s">
        <v>82</v>
      </c>
      <c r="G744" s="4">
        <v>0</v>
      </c>
      <c r="H744" s="6">
        <v>49.95</v>
      </c>
      <c r="I744" s="6">
        <v>24.77</v>
      </c>
      <c r="J744">
        <v>18</v>
      </c>
    </row>
    <row r="745" spans="1:10" x14ac:dyDescent="0.35">
      <c r="A745" s="1">
        <v>41308</v>
      </c>
      <c r="B745" t="str">
        <f t="shared" si="11"/>
        <v>Sunday</v>
      </c>
      <c r="C745" s="5" t="s">
        <v>11</v>
      </c>
      <c r="D745" s="5" t="s">
        <v>6</v>
      </c>
      <c r="E745" s="6">
        <v>4.95</v>
      </c>
      <c r="F745" s="6" t="s">
        <v>78</v>
      </c>
      <c r="G745" s="4">
        <v>0</v>
      </c>
      <c r="H745" s="6">
        <v>4.95</v>
      </c>
      <c r="I745" s="6">
        <v>1.82</v>
      </c>
      <c r="J745">
        <v>9</v>
      </c>
    </row>
    <row r="746" spans="1:10" x14ac:dyDescent="0.35">
      <c r="A746" s="1">
        <v>41308</v>
      </c>
      <c r="B746" t="str">
        <f t="shared" si="11"/>
        <v>Sunday</v>
      </c>
      <c r="C746" s="5" t="s">
        <v>11</v>
      </c>
      <c r="D746" s="5" t="s">
        <v>6</v>
      </c>
      <c r="E746" s="6">
        <v>0.95</v>
      </c>
      <c r="F746" s="6" t="s">
        <v>78</v>
      </c>
      <c r="G746" s="4">
        <v>0</v>
      </c>
      <c r="H746" s="6">
        <v>0.95</v>
      </c>
      <c r="I746" s="6">
        <v>0.35</v>
      </c>
      <c r="J746">
        <v>3</v>
      </c>
    </row>
    <row r="747" spans="1:10" x14ac:dyDescent="0.35">
      <c r="A747" s="1">
        <v>41308</v>
      </c>
      <c r="B747" t="str">
        <f t="shared" si="11"/>
        <v>Sunday</v>
      </c>
      <c r="C747" s="5" t="s">
        <v>11</v>
      </c>
      <c r="D747" s="5" t="s">
        <v>6</v>
      </c>
      <c r="E747" s="6">
        <v>26.95</v>
      </c>
      <c r="F747" s="6" t="s">
        <v>80</v>
      </c>
      <c r="G747" s="4">
        <v>0.1</v>
      </c>
      <c r="H747" s="6">
        <v>24.26</v>
      </c>
      <c r="I747" s="6">
        <v>12.42</v>
      </c>
      <c r="J747">
        <v>20</v>
      </c>
    </row>
    <row r="748" spans="1:10" x14ac:dyDescent="0.35">
      <c r="A748" s="1">
        <v>41309</v>
      </c>
      <c r="B748" t="str">
        <f t="shared" si="11"/>
        <v>Monday</v>
      </c>
      <c r="C748" s="5" t="s">
        <v>11</v>
      </c>
      <c r="D748" s="5" t="s">
        <v>6</v>
      </c>
      <c r="E748" s="6">
        <v>38.950000000000003</v>
      </c>
      <c r="F748" s="6" t="s">
        <v>81</v>
      </c>
      <c r="G748" s="4">
        <v>0</v>
      </c>
      <c r="H748" s="6">
        <v>38.950000000000003</v>
      </c>
      <c r="I748" s="6">
        <v>24.76</v>
      </c>
      <c r="J748">
        <v>2</v>
      </c>
    </row>
    <row r="749" spans="1:10" x14ac:dyDescent="0.35">
      <c r="A749" s="1">
        <v>41309</v>
      </c>
      <c r="B749" t="str">
        <f t="shared" si="11"/>
        <v>Monday</v>
      </c>
      <c r="C749" s="5" t="s">
        <v>9</v>
      </c>
      <c r="D749" s="5" t="s">
        <v>6</v>
      </c>
      <c r="E749" s="6">
        <v>27.95</v>
      </c>
      <c r="F749" s="6" t="s">
        <v>80</v>
      </c>
      <c r="G749" s="4">
        <v>0</v>
      </c>
      <c r="H749" s="6">
        <v>27.95</v>
      </c>
      <c r="I749" s="6">
        <v>15.85</v>
      </c>
      <c r="J749">
        <v>4</v>
      </c>
    </row>
    <row r="750" spans="1:10" x14ac:dyDescent="0.35">
      <c r="A750" s="1">
        <v>41309</v>
      </c>
      <c r="B750" t="str">
        <f t="shared" si="11"/>
        <v>Monday</v>
      </c>
      <c r="C750" s="5" t="s">
        <v>11</v>
      </c>
      <c r="D750" s="5" t="s">
        <v>6</v>
      </c>
      <c r="E750" s="6">
        <v>38.950000000000003</v>
      </c>
      <c r="F750" s="6" t="s">
        <v>81</v>
      </c>
      <c r="G750" s="4">
        <v>0</v>
      </c>
      <c r="H750" s="6">
        <v>38.950000000000003</v>
      </c>
      <c r="I750" s="6">
        <v>22.33</v>
      </c>
      <c r="J750">
        <v>6</v>
      </c>
    </row>
    <row r="751" spans="1:10" x14ac:dyDescent="0.35">
      <c r="A751" s="1">
        <v>41309</v>
      </c>
      <c r="B751" t="str">
        <f t="shared" si="11"/>
        <v>Monday</v>
      </c>
      <c r="C751" s="5" t="s">
        <v>9</v>
      </c>
      <c r="D751" s="5" t="s">
        <v>6</v>
      </c>
      <c r="E751" s="6">
        <v>7.95</v>
      </c>
      <c r="F751" s="6" t="s">
        <v>78</v>
      </c>
      <c r="G751" s="4">
        <v>0</v>
      </c>
      <c r="H751" s="6">
        <v>7.95</v>
      </c>
      <c r="I751" s="6">
        <v>4.53</v>
      </c>
      <c r="J751">
        <v>29</v>
      </c>
    </row>
    <row r="752" spans="1:10" x14ac:dyDescent="0.35">
      <c r="A752" s="1">
        <v>41309</v>
      </c>
      <c r="B752" t="str">
        <f t="shared" si="11"/>
        <v>Monday</v>
      </c>
      <c r="C752" s="5" t="s">
        <v>10</v>
      </c>
      <c r="D752" s="5" t="s">
        <v>6</v>
      </c>
      <c r="E752" s="6">
        <v>55.95</v>
      </c>
      <c r="F752" s="6" t="s">
        <v>83</v>
      </c>
      <c r="G752" s="4">
        <v>0</v>
      </c>
      <c r="H752" s="6">
        <v>55.95</v>
      </c>
      <c r="I752" s="6">
        <v>16.059999999999999</v>
      </c>
      <c r="J752">
        <v>9</v>
      </c>
    </row>
    <row r="753" spans="1:10" x14ac:dyDescent="0.35">
      <c r="A753" s="1">
        <v>41309</v>
      </c>
      <c r="B753" t="str">
        <f t="shared" si="11"/>
        <v>Monday</v>
      </c>
      <c r="C753" s="5" t="s">
        <v>11</v>
      </c>
      <c r="D753" s="5" t="s">
        <v>6</v>
      </c>
      <c r="E753" s="6">
        <v>55.95</v>
      </c>
      <c r="F753" s="6" t="s">
        <v>83</v>
      </c>
      <c r="G753" s="4">
        <v>0</v>
      </c>
      <c r="H753" s="6">
        <v>55.95</v>
      </c>
      <c r="I753" s="6">
        <v>16.059999999999999</v>
      </c>
      <c r="J753">
        <v>4</v>
      </c>
    </row>
    <row r="754" spans="1:10" x14ac:dyDescent="0.35">
      <c r="A754" s="1">
        <v>41309</v>
      </c>
      <c r="B754" t="str">
        <f t="shared" si="11"/>
        <v>Monday</v>
      </c>
      <c r="C754" s="5" t="s">
        <v>10</v>
      </c>
      <c r="D754" s="5" t="s">
        <v>6</v>
      </c>
      <c r="E754" s="6">
        <v>49.95</v>
      </c>
      <c r="F754" s="6" t="s">
        <v>82</v>
      </c>
      <c r="G754" s="4">
        <v>0</v>
      </c>
      <c r="H754" s="6">
        <v>49.95</v>
      </c>
      <c r="I754" s="6">
        <v>23.93</v>
      </c>
      <c r="J754">
        <v>21</v>
      </c>
    </row>
    <row r="755" spans="1:10" x14ac:dyDescent="0.35">
      <c r="A755" s="1">
        <v>41309</v>
      </c>
      <c r="B755" t="str">
        <f t="shared" si="11"/>
        <v>Monday</v>
      </c>
      <c r="C755" s="5" t="s">
        <v>11</v>
      </c>
      <c r="D755" s="5" t="s">
        <v>6</v>
      </c>
      <c r="E755" s="6">
        <v>49.95</v>
      </c>
      <c r="F755" s="6" t="s">
        <v>82</v>
      </c>
      <c r="G755" s="4">
        <v>0</v>
      </c>
      <c r="H755" s="6">
        <v>49.95</v>
      </c>
      <c r="I755" s="6">
        <v>24.77</v>
      </c>
      <c r="J755">
        <v>5</v>
      </c>
    </row>
    <row r="756" spans="1:10" x14ac:dyDescent="0.35">
      <c r="A756" s="1">
        <v>41310</v>
      </c>
      <c r="B756" t="str">
        <f t="shared" si="11"/>
        <v>Tuesday</v>
      </c>
      <c r="C756" s="5" t="s">
        <v>7</v>
      </c>
      <c r="D756" s="5" t="s">
        <v>6</v>
      </c>
      <c r="E756" s="6">
        <v>22.95</v>
      </c>
      <c r="F756" s="6" t="s">
        <v>80</v>
      </c>
      <c r="G756" s="4">
        <v>0</v>
      </c>
      <c r="H756" s="6">
        <v>22.95</v>
      </c>
      <c r="I756" s="6">
        <v>11.78</v>
      </c>
      <c r="J756">
        <v>22</v>
      </c>
    </row>
    <row r="757" spans="1:10" x14ac:dyDescent="0.35">
      <c r="A757" s="1">
        <v>41310</v>
      </c>
      <c r="B757" t="str">
        <f t="shared" si="11"/>
        <v>Tuesday</v>
      </c>
      <c r="C757" s="5" t="s">
        <v>9</v>
      </c>
      <c r="D757" s="5" t="s">
        <v>6</v>
      </c>
      <c r="E757" s="6">
        <v>11.95</v>
      </c>
      <c r="F757" s="6" t="s">
        <v>79</v>
      </c>
      <c r="G757" s="4">
        <v>0</v>
      </c>
      <c r="H757" s="6">
        <v>11.95</v>
      </c>
      <c r="I757" s="6">
        <v>3.32</v>
      </c>
      <c r="J757">
        <v>4</v>
      </c>
    </row>
    <row r="758" spans="1:10" x14ac:dyDescent="0.35">
      <c r="A758" s="1">
        <v>41310</v>
      </c>
      <c r="B758" t="str">
        <f t="shared" si="11"/>
        <v>Tuesday</v>
      </c>
      <c r="C758" s="5" t="s">
        <v>8</v>
      </c>
      <c r="D758" s="5" t="s">
        <v>6</v>
      </c>
      <c r="E758" s="6">
        <v>48.95</v>
      </c>
      <c r="F758" s="6" t="s">
        <v>82</v>
      </c>
      <c r="G758" s="4">
        <v>0.1</v>
      </c>
      <c r="H758" s="6">
        <v>44.06</v>
      </c>
      <c r="I758" s="6">
        <v>24.52</v>
      </c>
      <c r="J758">
        <v>22</v>
      </c>
    </row>
    <row r="759" spans="1:10" x14ac:dyDescent="0.35">
      <c r="A759" s="1">
        <v>41310</v>
      </c>
      <c r="B759" t="str">
        <f t="shared" si="11"/>
        <v>Tuesday</v>
      </c>
      <c r="C759" s="5" t="s">
        <v>8</v>
      </c>
      <c r="D759" s="5" t="s">
        <v>6</v>
      </c>
      <c r="E759" s="6">
        <v>0.95</v>
      </c>
      <c r="F759" s="6" t="s">
        <v>78</v>
      </c>
      <c r="G759" s="4">
        <v>0</v>
      </c>
      <c r="H759" s="6">
        <v>0.95</v>
      </c>
      <c r="I759" s="6">
        <v>0.42</v>
      </c>
      <c r="J759">
        <v>17</v>
      </c>
    </row>
    <row r="760" spans="1:10" x14ac:dyDescent="0.35">
      <c r="A760" s="1">
        <v>41310</v>
      </c>
      <c r="B760" t="str">
        <f t="shared" si="11"/>
        <v>Tuesday</v>
      </c>
      <c r="C760" s="5" t="s">
        <v>8</v>
      </c>
      <c r="D760" s="5" t="s">
        <v>6</v>
      </c>
      <c r="E760" s="6">
        <v>4.95</v>
      </c>
      <c r="F760" s="6" t="s">
        <v>78</v>
      </c>
      <c r="G760" s="4">
        <v>0</v>
      </c>
      <c r="H760" s="6">
        <v>4.95</v>
      </c>
      <c r="I760" s="6">
        <v>1.82</v>
      </c>
      <c r="J760">
        <v>8</v>
      </c>
    </row>
    <row r="761" spans="1:10" x14ac:dyDescent="0.35">
      <c r="A761" s="1">
        <v>41311</v>
      </c>
      <c r="B761" t="str">
        <f t="shared" si="11"/>
        <v>Wednesday</v>
      </c>
      <c r="C761" s="5" t="s">
        <v>10</v>
      </c>
      <c r="D761" s="5" t="s">
        <v>5</v>
      </c>
      <c r="E761" s="6">
        <v>73.95</v>
      </c>
      <c r="F761" s="6" t="s">
        <v>83</v>
      </c>
      <c r="G761" s="4">
        <v>0</v>
      </c>
      <c r="H761" s="6">
        <v>73.95</v>
      </c>
      <c r="I761" s="6">
        <v>38.86</v>
      </c>
      <c r="J761">
        <v>2</v>
      </c>
    </row>
    <row r="762" spans="1:10" x14ac:dyDescent="0.35">
      <c r="A762" s="1">
        <v>41311</v>
      </c>
      <c r="B762" t="str">
        <f t="shared" si="11"/>
        <v>Wednesday</v>
      </c>
      <c r="C762" s="5" t="s">
        <v>10</v>
      </c>
      <c r="D762" s="5" t="s">
        <v>5</v>
      </c>
      <c r="E762" s="6">
        <v>0.95</v>
      </c>
      <c r="F762" s="6" t="s">
        <v>78</v>
      </c>
      <c r="G762" s="4">
        <v>0</v>
      </c>
      <c r="H762" s="6">
        <v>0.95</v>
      </c>
      <c r="I762" s="6">
        <v>0.5</v>
      </c>
      <c r="J762">
        <v>17</v>
      </c>
    </row>
    <row r="763" spans="1:10" x14ac:dyDescent="0.35">
      <c r="A763" s="1">
        <v>41311</v>
      </c>
      <c r="B763" t="str">
        <f t="shared" si="11"/>
        <v>Wednesday</v>
      </c>
      <c r="C763" s="5" t="s">
        <v>10</v>
      </c>
      <c r="D763" s="5" t="s">
        <v>5</v>
      </c>
      <c r="E763" s="6">
        <v>35.950000000000003</v>
      </c>
      <c r="F763" s="6" t="s">
        <v>81</v>
      </c>
      <c r="G763" s="4">
        <v>0</v>
      </c>
      <c r="H763" s="6">
        <v>35.950000000000003</v>
      </c>
      <c r="I763" s="6">
        <v>20.25</v>
      </c>
      <c r="J763">
        <v>1</v>
      </c>
    </row>
    <row r="764" spans="1:10" x14ac:dyDescent="0.35">
      <c r="A764" s="1">
        <v>41311</v>
      </c>
      <c r="B764" t="str">
        <f t="shared" si="11"/>
        <v>Wednesday</v>
      </c>
      <c r="C764" s="5" t="s">
        <v>11</v>
      </c>
      <c r="D764" s="5" t="s">
        <v>5</v>
      </c>
      <c r="E764" s="6">
        <v>24.95</v>
      </c>
      <c r="F764" s="6" t="s">
        <v>80</v>
      </c>
      <c r="G764" s="4">
        <v>0</v>
      </c>
      <c r="H764" s="6">
        <v>24.95</v>
      </c>
      <c r="I764" s="6">
        <v>9.3800000000000008</v>
      </c>
      <c r="J764">
        <v>9</v>
      </c>
    </row>
    <row r="765" spans="1:10" x14ac:dyDescent="0.35">
      <c r="A765" s="1">
        <v>41311</v>
      </c>
      <c r="B765" t="str">
        <f t="shared" si="11"/>
        <v>Wednesday</v>
      </c>
      <c r="C765" s="5" t="s">
        <v>11</v>
      </c>
      <c r="D765" s="5" t="s">
        <v>5</v>
      </c>
      <c r="E765" s="6">
        <v>59.95</v>
      </c>
      <c r="F765" s="6" t="s">
        <v>83</v>
      </c>
      <c r="G765" s="4">
        <v>0.2</v>
      </c>
      <c r="H765" s="6">
        <v>47.96</v>
      </c>
      <c r="I765" s="6">
        <v>28.73</v>
      </c>
      <c r="J765">
        <v>16</v>
      </c>
    </row>
    <row r="766" spans="1:10" x14ac:dyDescent="0.35">
      <c r="A766" s="1">
        <v>41312</v>
      </c>
      <c r="B766" t="str">
        <f t="shared" si="11"/>
        <v>Thursday</v>
      </c>
      <c r="C766" s="5" t="s">
        <v>7</v>
      </c>
      <c r="D766" s="5" t="s">
        <v>5</v>
      </c>
      <c r="E766" s="6">
        <v>27.95</v>
      </c>
      <c r="F766" s="6" t="s">
        <v>80</v>
      </c>
      <c r="G766" s="4">
        <v>0</v>
      </c>
      <c r="H766" s="6">
        <v>27.95</v>
      </c>
      <c r="I766" s="6">
        <v>16.8</v>
      </c>
      <c r="J766">
        <v>23</v>
      </c>
    </row>
    <row r="767" spans="1:10" x14ac:dyDescent="0.35">
      <c r="A767" s="1">
        <v>41313</v>
      </c>
      <c r="B767" t="str">
        <f t="shared" si="11"/>
        <v>Friday</v>
      </c>
      <c r="C767" s="5" t="s">
        <v>10</v>
      </c>
      <c r="D767" s="5" t="s">
        <v>5</v>
      </c>
      <c r="E767" s="6">
        <v>44.95</v>
      </c>
      <c r="F767" s="6" t="s">
        <v>82</v>
      </c>
      <c r="G767" s="4">
        <v>0.1</v>
      </c>
      <c r="H767" s="6">
        <v>40.46</v>
      </c>
      <c r="I767" s="6">
        <v>27.95</v>
      </c>
      <c r="J767">
        <v>3</v>
      </c>
    </row>
    <row r="768" spans="1:10" x14ac:dyDescent="0.35">
      <c r="A768" s="1">
        <v>41314</v>
      </c>
      <c r="B768" t="str">
        <f t="shared" si="11"/>
        <v>Saturday</v>
      </c>
      <c r="C768" s="5" t="s">
        <v>8</v>
      </c>
      <c r="D768" s="5" t="s">
        <v>5</v>
      </c>
      <c r="E768" s="6">
        <v>47.95</v>
      </c>
      <c r="F768" s="6" t="s">
        <v>82</v>
      </c>
      <c r="G768" s="4">
        <v>0</v>
      </c>
      <c r="H768" s="6">
        <v>47.95</v>
      </c>
      <c r="I768" s="6">
        <v>20.7</v>
      </c>
      <c r="J768">
        <v>2</v>
      </c>
    </row>
    <row r="769" spans="1:10" x14ac:dyDescent="0.35">
      <c r="A769" s="1">
        <v>41314</v>
      </c>
      <c r="B769" t="str">
        <f t="shared" si="11"/>
        <v>Saturday</v>
      </c>
      <c r="C769" s="5" t="s">
        <v>7</v>
      </c>
      <c r="D769" s="5" t="s">
        <v>5</v>
      </c>
      <c r="E769" s="6">
        <v>63.95</v>
      </c>
      <c r="F769" s="6" t="s">
        <v>83</v>
      </c>
      <c r="G769" s="4">
        <v>0</v>
      </c>
      <c r="H769" s="6">
        <v>63.95</v>
      </c>
      <c r="I769" s="6">
        <v>27.1</v>
      </c>
      <c r="J769">
        <v>4</v>
      </c>
    </row>
    <row r="770" spans="1:10" x14ac:dyDescent="0.35">
      <c r="A770" s="1">
        <v>41314</v>
      </c>
      <c r="B770" t="str">
        <f t="shared" si="11"/>
        <v>Saturday</v>
      </c>
      <c r="C770" s="5" t="s">
        <v>7</v>
      </c>
      <c r="D770" s="5" t="s">
        <v>5</v>
      </c>
      <c r="E770" s="6">
        <v>35.950000000000003</v>
      </c>
      <c r="F770" s="6" t="s">
        <v>81</v>
      </c>
      <c r="G770" s="4">
        <v>0.1</v>
      </c>
      <c r="H770" s="6">
        <v>32.36</v>
      </c>
      <c r="I770" s="6">
        <v>20.25</v>
      </c>
      <c r="J770">
        <v>2</v>
      </c>
    </row>
    <row r="771" spans="1:10" x14ac:dyDescent="0.35">
      <c r="A771" s="1">
        <v>41314</v>
      </c>
      <c r="B771" t="str">
        <f t="shared" ref="B771:B834" si="12">TEXT(A771,"dddd")</f>
        <v>Saturday</v>
      </c>
      <c r="C771" s="5" t="s">
        <v>7</v>
      </c>
      <c r="D771" s="5" t="s">
        <v>5</v>
      </c>
      <c r="E771" s="6">
        <v>20.95</v>
      </c>
      <c r="F771" s="6" t="s">
        <v>80</v>
      </c>
      <c r="G771" s="4">
        <v>0</v>
      </c>
      <c r="H771" s="6">
        <v>20.95</v>
      </c>
      <c r="I771" s="6">
        <v>10.039999999999999</v>
      </c>
      <c r="J771">
        <v>10</v>
      </c>
    </row>
    <row r="772" spans="1:10" x14ac:dyDescent="0.35">
      <c r="A772" s="1">
        <v>41314</v>
      </c>
      <c r="B772" t="str">
        <f t="shared" si="12"/>
        <v>Saturday</v>
      </c>
      <c r="C772" s="5" t="s">
        <v>8</v>
      </c>
      <c r="D772" s="5" t="s">
        <v>5</v>
      </c>
      <c r="E772" s="6">
        <v>54.95</v>
      </c>
      <c r="F772" s="6" t="s">
        <v>83</v>
      </c>
      <c r="G772" s="4">
        <v>0</v>
      </c>
      <c r="H772" s="6">
        <v>54.95</v>
      </c>
      <c r="I772" s="6">
        <v>26.65</v>
      </c>
      <c r="J772">
        <v>6</v>
      </c>
    </row>
    <row r="773" spans="1:10" x14ac:dyDescent="0.35">
      <c r="A773" s="1">
        <v>41314</v>
      </c>
      <c r="B773" t="str">
        <f t="shared" si="12"/>
        <v>Saturday</v>
      </c>
      <c r="C773" s="5" t="s">
        <v>8</v>
      </c>
      <c r="D773" s="5" t="s">
        <v>5</v>
      </c>
      <c r="E773" s="6">
        <v>54.95</v>
      </c>
      <c r="F773" s="6" t="s">
        <v>83</v>
      </c>
      <c r="G773" s="4">
        <v>0</v>
      </c>
      <c r="H773" s="6">
        <v>54.95</v>
      </c>
      <c r="I773" s="6">
        <v>26.65</v>
      </c>
      <c r="J773">
        <v>2</v>
      </c>
    </row>
    <row r="774" spans="1:10" x14ac:dyDescent="0.35">
      <c r="A774" s="1">
        <v>41314</v>
      </c>
      <c r="B774" t="str">
        <f t="shared" si="12"/>
        <v>Saturday</v>
      </c>
      <c r="C774" s="5" t="s">
        <v>7</v>
      </c>
      <c r="D774" s="5" t="s">
        <v>5</v>
      </c>
      <c r="E774" s="6">
        <v>38.950000000000003</v>
      </c>
      <c r="F774" s="6" t="s">
        <v>81</v>
      </c>
      <c r="G774" s="4">
        <v>0</v>
      </c>
      <c r="H774" s="6">
        <v>38.950000000000003</v>
      </c>
      <c r="I774" s="6">
        <v>22.33</v>
      </c>
      <c r="J774">
        <v>1</v>
      </c>
    </row>
    <row r="775" spans="1:10" x14ac:dyDescent="0.35">
      <c r="A775" s="1">
        <v>41314</v>
      </c>
      <c r="B775" t="str">
        <f t="shared" si="12"/>
        <v>Saturday</v>
      </c>
      <c r="C775" s="5" t="s">
        <v>7</v>
      </c>
      <c r="D775" s="5" t="s">
        <v>5</v>
      </c>
      <c r="E775" s="6">
        <v>38.950000000000003</v>
      </c>
      <c r="F775" s="6" t="s">
        <v>81</v>
      </c>
      <c r="G775" s="4">
        <v>0</v>
      </c>
      <c r="H775" s="6">
        <v>38.950000000000003</v>
      </c>
      <c r="I775" s="6">
        <v>24.76</v>
      </c>
      <c r="J775">
        <v>8</v>
      </c>
    </row>
    <row r="776" spans="1:10" x14ac:dyDescent="0.35">
      <c r="A776" s="1">
        <v>41314</v>
      </c>
      <c r="B776" t="str">
        <f t="shared" si="12"/>
        <v>Saturday</v>
      </c>
      <c r="C776" s="5" t="s">
        <v>7</v>
      </c>
      <c r="D776" s="5" t="s">
        <v>5</v>
      </c>
      <c r="E776" s="6">
        <v>3.95</v>
      </c>
      <c r="F776" s="6" t="s">
        <v>78</v>
      </c>
      <c r="G776" s="4">
        <v>0</v>
      </c>
      <c r="H776" s="6">
        <v>3.95</v>
      </c>
      <c r="I776" s="6">
        <v>1.43</v>
      </c>
      <c r="J776">
        <v>1</v>
      </c>
    </row>
    <row r="777" spans="1:10" x14ac:dyDescent="0.35">
      <c r="A777" s="1">
        <v>41314</v>
      </c>
      <c r="B777" t="str">
        <f t="shared" si="12"/>
        <v>Saturday</v>
      </c>
      <c r="C777" s="5" t="s">
        <v>7</v>
      </c>
      <c r="D777" s="5" t="s">
        <v>5</v>
      </c>
      <c r="E777" s="6">
        <v>2.95</v>
      </c>
      <c r="F777" s="6" t="s">
        <v>78</v>
      </c>
      <c r="G777" s="4">
        <v>0</v>
      </c>
      <c r="H777" s="6">
        <v>2.95</v>
      </c>
      <c r="I777" s="6">
        <v>1.68</v>
      </c>
      <c r="J777">
        <v>6</v>
      </c>
    </row>
    <row r="778" spans="1:10" x14ac:dyDescent="0.35">
      <c r="A778" s="1">
        <v>41314</v>
      </c>
      <c r="B778" t="str">
        <f t="shared" si="12"/>
        <v>Saturday</v>
      </c>
      <c r="C778" s="5" t="s">
        <v>8</v>
      </c>
      <c r="D778" s="5" t="s">
        <v>5</v>
      </c>
      <c r="E778" s="6">
        <v>47.95</v>
      </c>
      <c r="F778" s="6" t="s">
        <v>82</v>
      </c>
      <c r="G778" s="4">
        <v>0.1</v>
      </c>
      <c r="H778" s="6">
        <v>43.16</v>
      </c>
      <c r="I778" s="6">
        <v>20.7</v>
      </c>
      <c r="J778">
        <v>1</v>
      </c>
    </row>
    <row r="779" spans="1:10" x14ac:dyDescent="0.35">
      <c r="A779" s="1">
        <v>41314</v>
      </c>
      <c r="B779" t="str">
        <f t="shared" si="12"/>
        <v>Saturday</v>
      </c>
      <c r="C779" s="5" t="s">
        <v>8</v>
      </c>
      <c r="D779" s="5" t="s">
        <v>5</v>
      </c>
      <c r="E779" s="6">
        <v>24.95</v>
      </c>
      <c r="F779" s="6" t="s">
        <v>80</v>
      </c>
      <c r="G779" s="4">
        <v>0.1</v>
      </c>
      <c r="H779" s="6">
        <v>22.46</v>
      </c>
      <c r="I779" s="6">
        <v>12.14</v>
      </c>
      <c r="J779">
        <v>1</v>
      </c>
    </row>
    <row r="780" spans="1:10" x14ac:dyDescent="0.35">
      <c r="A780" s="1">
        <v>41314</v>
      </c>
      <c r="B780" t="str">
        <f t="shared" si="12"/>
        <v>Saturday</v>
      </c>
      <c r="C780" s="5" t="s">
        <v>8</v>
      </c>
      <c r="D780" s="5" t="s">
        <v>5</v>
      </c>
      <c r="E780" s="6">
        <v>38.950000000000003</v>
      </c>
      <c r="F780" s="6" t="s">
        <v>81</v>
      </c>
      <c r="G780" s="4">
        <v>0</v>
      </c>
      <c r="H780" s="6">
        <v>38.950000000000003</v>
      </c>
      <c r="I780" s="6">
        <v>22.33</v>
      </c>
      <c r="J780">
        <v>2</v>
      </c>
    </row>
    <row r="781" spans="1:10" x14ac:dyDescent="0.35">
      <c r="A781" s="1">
        <v>41314</v>
      </c>
      <c r="B781" t="str">
        <f t="shared" si="12"/>
        <v>Saturday</v>
      </c>
      <c r="C781" s="5" t="s">
        <v>7</v>
      </c>
      <c r="D781" s="5" t="s">
        <v>5</v>
      </c>
      <c r="E781" s="6">
        <v>0.95</v>
      </c>
      <c r="F781" s="6" t="s">
        <v>78</v>
      </c>
      <c r="G781" s="4">
        <v>0</v>
      </c>
      <c r="H781" s="6">
        <v>0.95</v>
      </c>
      <c r="I781" s="6">
        <v>0.35</v>
      </c>
      <c r="J781">
        <v>27</v>
      </c>
    </row>
    <row r="782" spans="1:10" x14ac:dyDescent="0.35">
      <c r="A782" s="1">
        <v>41314</v>
      </c>
      <c r="B782" t="str">
        <f t="shared" si="12"/>
        <v>Saturday</v>
      </c>
      <c r="C782" s="5" t="s">
        <v>7</v>
      </c>
      <c r="D782" s="5" t="s">
        <v>5</v>
      </c>
      <c r="E782" s="6">
        <v>4.95</v>
      </c>
      <c r="F782" s="6" t="s">
        <v>78</v>
      </c>
      <c r="G782" s="4">
        <v>0</v>
      </c>
      <c r="H782" s="6">
        <v>4.95</v>
      </c>
      <c r="I782" s="6">
        <v>1.82</v>
      </c>
      <c r="J782">
        <v>2</v>
      </c>
    </row>
    <row r="783" spans="1:10" x14ac:dyDescent="0.35">
      <c r="A783" s="1">
        <v>41314</v>
      </c>
      <c r="B783" t="str">
        <f t="shared" si="12"/>
        <v>Saturday</v>
      </c>
      <c r="C783" s="5" t="s">
        <v>7</v>
      </c>
      <c r="D783" s="5" t="s">
        <v>5</v>
      </c>
      <c r="E783" s="6">
        <v>49.95</v>
      </c>
      <c r="F783" s="6" t="s">
        <v>82</v>
      </c>
      <c r="G783" s="4">
        <v>0</v>
      </c>
      <c r="H783" s="6">
        <v>49.95</v>
      </c>
      <c r="I783" s="6">
        <v>24.77</v>
      </c>
      <c r="J783">
        <v>2</v>
      </c>
    </row>
    <row r="784" spans="1:10" x14ac:dyDescent="0.35">
      <c r="A784" s="1">
        <v>41314</v>
      </c>
      <c r="B784" t="str">
        <f t="shared" si="12"/>
        <v>Saturday</v>
      </c>
      <c r="C784" s="5" t="s">
        <v>7</v>
      </c>
      <c r="D784" s="5" t="s">
        <v>5</v>
      </c>
      <c r="E784" s="6">
        <v>0.95</v>
      </c>
      <c r="F784" s="6" t="s">
        <v>78</v>
      </c>
      <c r="G784" s="4">
        <v>0</v>
      </c>
      <c r="H784" s="6">
        <v>0.95</v>
      </c>
      <c r="I784" s="6">
        <v>0.34</v>
      </c>
      <c r="J784">
        <v>7</v>
      </c>
    </row>
    <row r="785" spans="1:10" x14ac:dyDescent="0.35">
      <c r="A785" s="1">
        <v>41314</v>
      </c>
      <c r="B785" t="str">
        <f t="shared" si="12"/>
        <v>Saturday</v>
      </c>
      <c r="C785" s="5" t="s">
        <v>7</v>
      </c>
      <c r="D785" s="5" t="s">
        <v>5</v>
      </c>
      <c r="E785" s="6">
        <v>55.95</v>
      </c>
      <c r="F785" s="6" t="s">
        <v>83</v>
      </c>
      <c r="G785" s="4">
        <v>0</v>
      </c>
      <c r="H785" s="6">
        <v>55.95</v>
      </c>
      <c r="I785" s="6">
        <v>32.47</v>
      </c>
      <c r="J785">
        <v>10</v>
      </c>
    </row>
    <row r="786" spans="1:10" x14ac:dyDescent="0.35">
      <c r="A786" s="1">
        <v>41314</v>
      </c>
      <c r="B786" t="str">
        <f t="shared" si="12"/>
        <v>Saturday</v>
      </c>
      <c r="C786" s="5" t="s">
        <v>7</v>
      </c>
      <c r="D786" s="5" t="s">
        <v>5</v>
      </c>
      <c r="E786" s="6">
        <v>7.95</v>
      </c>
      <c r="F786" s="6" t="s">
        <v>78</v>
      </c>
      <c r="G786" s="4">
        <v>0</v>
      </c>
      <c r="H786" s="6">
        <v>7.95</v>
      </c>
      <c r="I786" s="6">
        <v>4.53</v>
      </c>
      <c r="J786">
        <v>24</v>
      </c>
    </row>
    <row r="787" spans="1:10" x14ac:dyDescent="0.35">
      <c r="A787" s="1">
        <v>41314</v>
      </c>
      <c r="B787" t="str">
        <f t="shared" si="12"/>
        <v>Saturday</v>
      </c>
      <c r="C787" s="5" t="s">
        <v>7</v>
      </c>
      <c r="D787" s="5" t="s">
        <v>5</v>
      </c>
      <c r="E787" s="6">
        <v>73.95</v>
      </c>
      <c r="F787" s="6" t="s">
        <v>83</v>
      </c>
      <c r="G787" s="4">
        <v>0</v>
      </c>
      <c r="H787" s="6">
        <v>73.95</v>
      </c>
      <c r="I787" s="6">
        <v>38.86</v>
      </c>
      <c r="J787">
        <v>1</v>
      </c>
    </row>
    <row r="788" spans="1:10" x14ac:dyDescent="0.35">
      <c r="A788" s="1">
        <v>41314</v>
      </c>
      <c r="B788" t="str">
        <f t="shared" si="12"/>
        <v>Saturday</v>
      </c>
      <c r="C788" s="5" t="s">
        <v>7</v>
      </c>
      <c r="D788" s="5" t="s">
        <v>5</v>
      </c>
      <c r="E788" s="6">
        <v>40.950000000000003</v>
      </c>
      <c r="F788" s="6" t="s">
        <v>82</v>
      </c>
      <c r="G788" s="4">
        <v>0</v>
      </c>
      <c r="H788" s="6">
        <v>40.950000000000003</v>
      </c>
      <c r="I788" s="6">
        <v>15.51</v>
      </c>
      <c r="J788">
        <v>3</v>
      </c>
    </row>
    <row r="789" spans="1:10" x14ac:dyDescent="0.35">
      <c r="A789" s="1">
        <v>41314</v>
      </c>
      <c r="B789" t="str">
        <f t="shared" si="12"/>
        <v>Saturday</v>
      </c>
      <c r="C789" s="5" t="s">
        <v>8</v>
      </c>
      <c r="D789" s="5" t="s">
        <v>5</v>
      </c>
      <c r="E789" s="6">
        <v>3.95</v>
      </c>
      <c r="F789" s="6" t="s">
        <v>78</v>
      </c>
      <c r="G789" s="4">
        <v>0</v>
      </c>
      <c r="H789" s="6">
        <v>3.95</v>
      </c>
      <c r="I789" s="6">
        <v>1.43</v>
      </c>
      <c r="J789">
        <v>17</v>
      </c>
    </row>
    <row r="790" spans="1:10" x14ac:dyDescent="0.35">
      <c r="A790" s="1">
        <v>41314</v>
      </c>
      <c r="B790" t="str">
        <f t="shared" si="12"/>
        <v>Saturday</v>
      </c>
      <c r="C790" s="5" t="s">
        <v>8</v>
      </c>
      <c r="D790" s="5" t="s">
        <v>5</v>
      </c>
      <c r="E790" s="6">
        <v>43.95</v>
      </c>
      <c r="F790" s="6" t="s">
        <v>82</v>
      </c>
      <c r="G790" s="4">
        <v>0.1</v>
      </c>
      <c r="H790" s="6">
        <v>39.56</v>
      </c>
      <c r="I790" s="6">
        <v>25.6</v>
      </c>
      <c r="J790">
        <v>5</v>
      </c>
    </row>
    <row r="791" spans="1:10" x14ac:dyDescent="0.35">
      <c r="A791" s="1">
        <v>41314</v>
      </c>
      <c r="B791" t="str">
        <f t="shared" si="12"/>
        <v>Saturday</v>
      </c>
      <c r="C791" s="5" t="s">
        <v>8</v>
      </c>
      <c r="D791" s="5" t="s">
        <v>5</v>
      </c>
      <c r="E791" s="6">
        <v>7.95</v>
      </c>
      <c r="F791" s="6" t="s">
        <v>78</v>
      </c>
      <c r="G791" s="4">
        <v>0</v>
      </c>
      <c r="H791" s="6">
        <v>7.95</v>
      </c>
      <c r="I791" s="6">
        <v>4.53</v>
      </c>
      <c r="J791">
        <v>1</v>
      </c>
    </row>
    <row r="792" spans="1:10" x14ac:dyDescent="0.35">
      <c r="A792" s="1">
        <v>41314</v>
      </c>
      <c r="B792" t="str">
        <f t="shared" si="12"/>
        <v>Saturday</v>
      </c>
      <c r="C792" s="5" t="s">
        <v>7</v>
      </c>
      <c r="D792" s="5" t="s">
        <v>5</v>
      </c>
      <c r="E792" s="6">
        <v>2.95</v>
      </c>
      <c r="F792" s="6" t="s">
        <v>78</v>
      </c>
      <c r="G792" s="4">
        <v>0</v>
      </c>
      <c r="H792" s="6">
        <v>2.95</v>
      </c>
      <c r="I792" s="6">
        <v>1.68</v>
      </c>
      <c r="J792">
        <v>9</v>
      </c>
    </row>
    <row r="793" spans="1:10" x14ac:dyDescent="0.35">
      <c r="A793" s="1">
        <v>41314</v>
      </c>
      <c r="B793" t="str">
        <f t="shared" si="12"/>
        <v>Saturday</v>
      </c>
      <c r="C793" s="5" t="s">
        <v>7</v>
      </c>
      <c r="D793" s="5" t="s">
        <v>5</v>
      </c>
      <c r="E793" s="6">
        <v>59.95</v>
      </c>
      <c r="F793" s="6" t="s">
        <v>83</v>
      </c>
      <c r="G793" s="4">
        <v>0</v>
      </c>
      <c r="H793" s="6">
        <v>59.95</v>
      </c>
      <c r="I793" s="6">
        <v>28.73</v>
      </c>
      <c r="J793">
        <v>10</v>
      </c>
    </row>
    <row r="794" spans="1:10" x14ac:dyDescent="0.35">
      <c r="A794" s="1">
        <v>41315</v>
      </c>
      <c r="B794" t="str">
        <f t="shared" si="12"/>
        <v>Sunday</v>
      </c>
      <c r="C794" s="5" t="s">
        <v>11</v>
      </c>
      <c r="D794" s="5" t="s">
        <v>6</v>
      </c>
      <c r="E794" s="6">
        <v>11.95</v>
      </c>
      <c r="F794" s="6" t="s">
        <v>79</v>
      </c>
      <c r="G794" s="4">
        <v>0</v>
      </c>
      <c r="H794" s="6">
        <v>11.95</v>
      </c>
      <c r="I794" s="6">
        <v>3.32</v>
      </c>
      <c r="J794">
        <v>4</v>
      </c>
    </row>
    <row r="795" spans="1:10" x14ac:dyDescent="0.35">
      <c r="A795" s="1">
        <v>41315</v>
      </c>
      <c r="B795" t="str">
        <f t="shared" si="12"/>
        <v>Sunday</v>
      </c>
      <c r="C795" s="5" t="s">
        <v>11</v>
      </c>
      <c r="D795" s="5" t="s">
        <v>6</v>
      </c>
      <c r="E795" s="6">
        <v>63.95</v>
      </c>
      <c r="F795" s="6" t="s">
        <v>83</v>
      </c>
      <c r="G795" s="4">
        <v>0</v>
      </c>
      <c r="H795" s="6">
        <v>63.95</v>
      </c>
      <c r="I795" s="6">
        <v>27.1</v>
      </c>
      <c r="J795">
        <v>2</v>
      </c>
    </row>
    <row r="796" spans="1:10" x14ac:dyDescent="0.35">
      <c r="A796" s="1">
        <v>41315</v>
      </c>
      <c r="B796" t="str">
        <f t="shared" si="12"/>
        <v>Sunday</v>
      </c>
      <c r="C796" s="5" t="s">
        <v>10</v>
      </c>
      <c r="D796" s="5" t="s">
        <v>6</v>
      </c>
      <c r="E796" s="6">
        <v>0.95</v>
      </c>
      <c r="F796" s="6" t="s">
        <v>78</v>
      </c>
      <c r="G796" s="4">
        <v>0</v>
      </c>
      <c r="H796" s="6">
        <v>0.95</v>
      </c>
      <c r="I796" s="6">
        <v>0.42</v>
      </c>
      <c r="J796">
        <v>16</v>
      </c>
    </row>
    <row r="797" spans="1:10" x14ac:dyDescent="0.35">
      <c r="A797" s="1">
        <v>41315</v>
      </c>
      <c r="B797" t="str">
        <f t="shared" si="12"/>
        <v>Sunday</v>
      </c>
      <c r="C797" s="5" t="s">
        <v>10</v>
      </c>
      <c r="D797" s="5" t="s">
        <v>6</v>
      </c>
      <c r="E797" s="6">
        <v>19.95</v>
      </c>
      <c r="F797" s="6" t="s">
        <v>79</v>
      </c>
      <c r="G797" s="4">
        <v>0</v>
      </c>
      <c r="H797" s="6">
        <v>19.95</v>
      </c>
      <c r="I797" s="6">
        <v>9.7799999999999994</v>
      </c>
      <c r="J797">
        <v>20</v>
      </c>
    </row>
    <row r="798" spans="1:10" x14ac:dyDescent="0.35">
      <c r="A798" s="1">
        <v>41315</v>
      </c>
      <c r="B798" t="str">
        <f t="shared" si="12"/>
        <v>Sunday</v>
      </c>
      <c r="C798" s="5" t="s">
        <v>10</v>
      </c>
      <c r="D798" s="5" t="s">
        <v>6</v>
      </c>
      <c r="E798" s="6">
        <v>20.95</v>
      </c>
      <c r="F798" s="6" t="s">
        <v>80</v>
      </c>
      <c r="G798" s="4">
        <v>0</v>
      </c>
      <c r="H798" s="6">
        <v>20.95</v>
      </c>
      <c r="I798" s="6">
        <v>10.039999999999999</v>
      </c>
      <c r="J798">
        <v>12</v>
      </c>
    </row>
    <row r="799" spans="1:10" x14ac:dyDescent="0.35">
      <c r="A799" s="1">
        <v>41315</v>
      </c>
      <c r="B799" t="str">
        <f t="shared" si="12"/>
        <v>Sunday</v>
      </c>
      <c r="C799" s="5" t="s">
        <v>11</v>
      </c>
      <c r="D799" s="5" t="s">
        <v>6</v>
      </c>
      <c r="E799" s="6">
        <v>44.95</v>
      </c>
      <c r="F799" s="6" t="s">
        <v>82</v>
      </c>
      <c r="G799" s="4">
        <v>0</v>
      </c>
      <c r="H799" s="6">
        <v>44.95</v>
      </c>
      <c r="I799" s="6">
        <v>27.95</v>
      </c>
      <c r="J799">
        <v>7</v>
      </c>
    </row>
    <row r="800" spans="1:10" x14ac:dyDescent="0.35">
      <c r="A800" s="1">
        <v>41315</v>
      </c>
      <c r="B800" t="str">
        <f t="shared" si="12"/>
        <v>Sunday</v>
      </c>
      <c r="C800" s="5" t="s">
        <v>10</v>
      </c>
      <c r="D800" s="5" t="s">
        <v>6</v>
      </c>
      <c r="E800" s="6">
        <v>0.95</v>
      </c>
      <c r="F800" s="6" t="s">
        <v>78</v>
      </c>
      <c r="G800" s="4">
        <v>0</v>
      </c>
      <c r="H800" s="6">
        <v>0.95</v>
      </c>
      <c r="I800" s="6">
        <v>0.47</v>
      </c>
      <c r="J800">
        <v>13</v>
      </c>
    </row>
    <row r="801" spans="1:10" x14ac:dyDescent="0.35">
      <c r="A801" s="1">
        <v>41315</v>
      </c>
      <c r="B801" t="str">
        <f t="shared" si="12"/>
        <v>Sunday</v>
      </c>
      <c r="C801" s="5" t="s">
        <v>11</v>
      </c>
      <c r="D801" s="5" t="s">
        <v>6</v>
      </c>
      <c r="E801" s="6">
        <v>0.95</v>
      </c>
      <c r="F801" s="6" t="s">
        <v>78</v>
      </c>
      <c r="G801" s="4">
        <v>0</v>
      </c>
      <c r="H801" s="6">
        <v>0.95</v>
      </c>
      <c r="I801" s="6">
        <v>0.56999999999999995</v>
      </c>
      <c r="J801">
        <v>4</v>
      </c>
    </row>
    <row r="802" spans="1:10" x14ac:dyDescent="0.35">
      <c r="A802" s="1">
        <v>41315</v>
      </c>
      <c r="B802" t="str">
        <f t="shared" si="12"/>
        <v>Sunday</v>
      </c>
      <c r="C802" s="5" t="s">
        <v>11</v>
      </c>
      <c r="D802" s="5" t="s">
        <v>6</v>
      </c>
      <c r="E802" s="6">
        <v>37.950000000000003</v>
      </c>
      <c r="F802" s="6" t="s">
        <v>81</v>
      </c>
      <c r="G802" s="4">
        <v>0.1</v>
      </c>
      <c r="H802" s="6">
        <v>34.159999999999997</v>
      </c>
      <c r="I802" s="6">
        <v>15.35</v>
      </c>
      <c r="J802">
        <v>4</v>
      </c>
    </row>
    <row r="803" spans="1:10" x14ac:dyDescent="0.35">
      <c r="A803" s="1">
        <v>41315</v>
      </c>
      <c r="B803" t="str">
        <f t="shared" si="12"/>
        <v>Sunday</v>
      </c>
      <c r="C803" s="5" t="s">
        <v>10</v>
      </c>
      <c r="D803" s="5" t="s">
        <v>6</v>
      </c>
      <c r="E803" s="6">
        <v>11.95</v>
      </c>
      <c r="F803" s="6" t="s">
        <v>79</v>
      </c>
      <c r="G803" s="4">
        <v>0</v>
      </c>
      <c r="H803" s="6">
        <v>11.95</v>
      </c>
      <c r="I803" s="6">
        <v>3.32</v>
      </c>
      <c r="J803">
        <v>3</v>
      </c>
    </row>
    <row r="804" spans="1:10" x14ac:dyDescent="0.35">
      <c r="A804" s="1">
        <v>41315</v>
      </c>
      <c r="B804" t="str">
        <f t="shared" si="12"/>
        <v>Sunday</v>
      </c>
      <c r="C804" s="5" t="s">
        <v>10</v>
      </c>
      <c r="D804" s="5" t="s">
        <v>6</v>
      </c>
      <c r="E804" s="6">
        <v>55.95</v>
      </c>
      <c r="F804" s="6" t="s">
        <v>83</v>
      </c>
      <c r="G804" s="4">
        <v>0.1</v>
      </c>
      <c r="H804" s="6">
        <v>50.36</v>
      </c>
      <c r="I804" s="6">
        <v>32.47</v>
      </c>
      <c r="J804">
        <v>14</v>
      </c>
    </row>
    <row r="805" spans="1:10" x14ac:dyDescent="0.35">
      <c r="A805" s="1">
        <v>41315</v>
      </c>
      <c r="B805" t="str">
        <f t="shared" si="12"/>
        <v>Sunday</v>
      </c>
      <c r="C805" s="5" t="s">
        <v>11</v>
      </c>
      <c r="D805" s="5" t="s">
        <v>6</v>
      </c>
      <c r="E805" s="6">
        <v>19.95</v>
      </c>
      <c r="F805" s="6" t="s">
        <v>79</v>
      </c>
      <c r="G805" s="4">
        <v>0</v>
      </c>
      <c r="H805" s="6">
        <v>19.95</v>
      </c>
      <c r="I805" s="6">
        <v>9.7799999999999994</v>
      </c>
      <c r="J805">
        <v>10</v>
      </c>
    </row>
    <row r="806" spans="1:10" x14ac:dyDescent="0.35">
      <c r="A806" s="1">
        <v>41315</v>
      </c>
      <c r="B806" t="str">
        <f t="shared" si="12"/>
        <v>Sunday</v>
      </c>
      <c r="C806" s="5" t="s">
        <v>11</v>
      </c>
      <c r="D806" s="5" t="s">
        <v>6</v>
      </c>
      <c r="E806" s="6">
        <v>28.95</v>
      </c>
      <c r="F806" s="6" t="s">
        <v>80</v>
      </c>
      <c r="G806" s="4">
        <v>0</v>
      </c>
      <c r="H806" s="6">
        <v>28.95</v>
      </c>
      <c r="I806" s="6">
        <v>8.86</v>
      </c>
      <c r="J806">
        <v>18</v>
      </c>
    </row>
    <row r="807" spans="1:10" x14ac:dyDescent="0.35">
      <c r="A807" s="1">
        <v>41315</v>
      </c>
      <c r="B807" t="str">
        <f t="shared" si="12"/>
        <v>Sunday</v>
      </c>
      <c r="C807" s="5" t="s">
        <v>10</v>
      </c>
      <c r="D807" s="5" t="s">
        <v>6</v>
      </c>
      <c r="E807" s="6">
        <v>24.95</v>
      </c>
      <c r="F807" s="6" t="s">
        <v>80</v>
      </c>
      <c r="G807" s="4">
        <v>0</v>
      </c>
      <c r="H807" s="6">
        <v>24.95</v>
      </c>
      <c r="I807" s="6">
        <v>12.27</v>
      </c>
      <c r="J807">
        <v>4</v>
      </c>
    </row>
    <row r="808" spans="1:10" x14ac:dyDescent="0.35">
      <c r="A808" s="1">
        <v>41315</v>
      </c>
      <c r="B808" t="str">
        <f t="shared" si="12"/>
        <v>Sunday</v>
      </c>
      <c r="C808" s="5" t="s">
        <v>10</v>
      </c>
      <c r="D808" s="5" t="s">
        <v>6</v>
      </c>
      <c r="E808" s="6">
        <v>31.95</v>
      </c>
      <c r="F808" s="6" t="s">
        <v>81</v>
      </c>
      <c r="G808" s="4">
        <v>0</v>
      </c>
      <c r="H808" s="6">
        <v>31.95</v>
      </c>
      <c r="I808" s="6">
        <v>17.38</v>
      </c>
      <c r="J808">
        <v>3</v>
      </c>
    </row>
    <row r="809" spans="1:10" x14ac:dyDescent="0.35">
      <c r="A809" s="1">
        <v>41315</v>
      </c>
      <c r="B809" t="str">
        <f t="shared" si="12"/>
        <v>Sunday</v>
      </c>
      <c r="C809" s="5" t="s">
        <v>10</v>
      </c>
      <c r="D809" s="5" t="s">
        <v>6</v>
      </c>
      <c r="E809" s="6">
        <v>26.95</v>
      </c>
      <c r="F809" s="6" t="s">
        <v>80</v>
      </c>
      <c r="G809" s="4">
        <v>0.2</v>
      </c>
      <c r="H809" s="6">
        <v>21.56</v>
      </c>
      <c r="I809" s="6">
        <v>13.26</v>
      </c>
      <c r="J809">
        <v>6</v>
      </c>
    </row>
    <row r="810" spans="1:10" x14ac:dyDescent="0.35">
      <c r="A810" s="1">
        <v>41316</v>
      </c>
      <c r="B810" t="str">
        <f t="shared" si="12"/>
        <v>Monday</v>
      </c>
      <c r="C810" s="5" t="s">
        <v>10</v>
      </c>
      <c r="D810" s="5" t="s">
        <v>6</v>
      </c>
      <c r="E810" s="6">
        <v>11.95</v>
      </c>
      <c r="F810" s="6" t="s">
        <v>79</v>
      </c>
      <c r="G810" s="4">
        <v>0</v>
      </c>
      <c r="H810" s="6">
        <v>11.95</v>
      </c>
      <c r="I810" s="6">
        <v>3.32</v>
      </c>
      <c r="J810">
        <v>4</v>
      </c>
    </row>
    <row r="811" spans="1:10" x14ac:dyDescent="0.35">
      <c r="A811" s="1">
        <v>41316</v>
      </c>
      <c r="B811" t="str">
        <f t="shared" si="12"/>
        <v>Monday</v>
      </c>
      <c r="C811" s="5" t="s">
        <v>9</v>
      </c>
      <c r="D811" s="5" t="s">
        <v>6</v>
      </c>
      <c r="E811" s="6">
        <v>0.95</v>
      </c>
      <c r="F811" s="6" t="s">
        <v>78</v>
      </c>
      <c r="G811" s="4">
        <v>0</v>
      </c>
      <c r="H811" s="6">
        <v>0.95</v>
      </c>
      <c r="I811" s="6">
        <v>0.35</v>
      </c>
      <c r="J811">
        <v>30</v>
      </c>
    </row>
    <row r="812" spans="1:10" x14ac:dyDescent="0.35">
      <c r="A812" s="1">
        <v>41316</v>
      </c>
      <c r="B812" t="str">
        <f t="shared" si="12"/>
        <v>Monday</v>
      </c>
      <c r="C812" s="5" t="s">
        <v>9</v>
      </c>
      <c r="D812" s="5" t="s">
        <v>6</v>
      </c>
      <c r="E812" s="6">
        <v>27.95</v>
      </c>
      <c r="F812" s="6" t="s">
        <v>80</v>
      </c>
      <c r="G812" s="4">
        <v>0</v>
      </c>
      <c r="H812" s="6">
        <v>27.95</v>
      </c>
      <c r="I812" s="6">
        <v>15.85</v>
      </c>
      <c r="J812">
        <v>3</v>
      </c>
    </row>
    <row r="813" spans="1:10" x14ac:dyDescent="0.35">
      <c r="A813" s="1">
        <v>41316</v>
      </c>
      <c r="B813" t="str">
        <f t="shared" si="12"/>
        <v>Monday</v>
      </c>
      <c r="C813" s="5" t="s">
        <v>10</v>
      </c>
      <c r="D813" s="5" t="s">
        <v>6</v>
      </c>
      <c r="E813" s="6">
        <v>24.95</v>
      </c>
      <c r="F813" s="6" t="s">
        <v>80</v>
      </c>
      <c r="G813" s="4">
        <v>0</v>
      </c>
      <c r="H813" s="6">
        <v>24.95</v>
      </c>
      <c r="I813" s="6">
        <v>12.27</v>
      </c>
      <c r="J813">
        <v>7</v>
      </c>
    </row>
    <row r="814" spans="1:10" x14ac:dyDescent="0.35">
      <c r="A814" s="1">
        <v>41316</v>
      </c>
      <c r="B814" t="str">
        <f t="shared" si="12"/>
        <v>Monday</v>
      </c>
      <c r="C814" s="5" t="s">
        <v>9</v>
      </c>
      <c r="D814" s="5" t="s">
        <v>6</v>
      </c>
      <c r="E814" s="6">
        <v>44.95</v>
      </c>
      <c r="F814" s="6" t="s">
        <v>82</v>
      </c>
      <c r="G814" s="4">
        <v>0</v>
      </c>
      <c r="H814" s="6">
        <v>44.95</v>
      </c>
      <c r="I814" s="6">
        <v>27.95</v>
      </c>
      <c r="J814">
        <v>8</v>
      </c>
    </row>
    <row r="815" spans="1:10" x14ac:dyDescent="0.35">
      <c r="A815" s="1">
        <v>41316</v>
      </c>
      <c r="B815" t="str">
        <f t="shared" si="12"/>
        <v>Monday</v>
      </c>
      <c r="C815" s="5" t="s">
        <v>10</v>
      </c>
      <c r="D815" s="5" t="s">
        <v>6</v>
      </c>
      <c r="E815" s="6">
        <v>35.950000000000003</v>
      </c>
      <c r="F815" s="6" t="s">
        <v>81</v>
      </c>
      <c r="G815" s="4">
        <v>0</v>
      </c>
      <c r="H815" s="6">
        <v>35.950000000000003</v>
      </c>
      <c r="I815" s="6">
        <v>20.25</v>
      </c>
      <c r="J815">
        <v>1</v>
      </c>
    </row>
    <row r="816" spans="1:10" x14ac:dyDescent="0.35">
      <c r="A816" s="1">
        <v>41316</v>
      </c>
      <c r="B816" t="str">
        <f t="shared" si="12"/>
        <v>Monday</v>
      </c>
      <c r="C816" s="5" t="s">
        <v>11</v>
      </c>
      <c r="D816" s="5" t="s">
        <v>6</v>
      </c>
      <c r="E816" s="6">
        <v>40.950000000000003</v>
      </c>
      <c r="F816" s="6" t="s">
        <v>82</v>
      </c>
      <c r="G816" s="4">
        <v>0</v>
      </c>
      <c r="H816" s="6">
        <v>40.950000000000003</v>
      </c>
      <c r="I816" s="6">
        <v>15.51</v>
      </c>
      <c r="J816">
        <v>1</v>
      </c>
    </row>
    <row r="817" spans="1:10" x14ac:dyDescent="0.35">
      <c r="A817" s="1">
        <v>41316</v>
      </c>
      <c r="B817" t="str">
        <f t="shared" si="12"/>
        <v>Monday</v>
      </c>
      <c r="C817" s="5" t="s">
        <v>11</v>
      </c>
      <c r="D817" s="5" t="s">
        <v>6</v>
      </c>
      <c r="E817" s="6">
        <v>43.95</v>
      </c>
      <c r="F817" s="6" t="s">
        <v>82</v>
      </c>
      <c r="G817" s="4">
        <v>0</v>
      </c>
      <c r="H817" s="6">
        <v>43.95</v>
      </c>
      <c r="I817" s="6">
        <v>25.6</v>
      </c>
      <c r="J817">
        <v>15</v>
      </c>
    </row>
    <row r="818" spans="1:10" x14ac:dyDescent="0.35">
      <c r="A818" s="1">
        <v>41316</v>
      </c>
      <c r="B818" t="str">
        <f t="shared" si="12"/>
        <v>Monday</v>
      </c>
      <c r="C818" s="5" t="s">
        <v>10</v>
      </c>
      <c r="D818" s="5" t="s">
        <v>6</v>
      </c>
      <c r="E818" s="6">
        <v>26.95</v>
      </c>
      <c r="F818" s="6" t="s">
        <v>80</v>
      </c>
      <c r="G818" s="4">
        <v>0</v>
      </c>
      <c r="H818" s="6">
        <v>26.95</v>
      </c>
      <c r="I818" s="6">
        <v>13.26</v>
      </c>
      <c r="J818">
        <v>10</v>
      </c>
    </row>
    <row r="819" spans="1:10" x14ac:dyDescent="0.35">
      <c r="A819" s="1">
        <v>41316</v>
      </c>
      <c r="B819" t="str">
        <f t="shared" si="12"/>
        <v>Monday</v>
      </c>
      <c r="C819" s="5" t="s">
        <v>11</v>
      </c>
      <c r="D819" s="5" t="s">
        <v>6</v>
      </c>
      <c r="E819" s="6">
        <v>24.95</v>
      </c>
      <c r="F819" s="6" t="s">
        <v>80</v>
      </c>
      <c r="G819" s="4">
        <v>0</v>
      </c>
      <c r="H819" s="6">
        <v>24.95</v>
      </c>
      <c r="I819" s="6">
        <v>11.48</v>
      </c>
      <c r="J819">
        <v>4</v>
      </c>
    </row>
    <row r="820" spans="1:10" x14ac:dyDescent="0.35">
      <c r="A820" s="1">
        <v>41316</v>
      </c>
      <c r="B820" t="str">
        <f t="shared" si="12"/>
        <v>Monday</v>
      </c>
      <c r="C820" s="5" t="s">
        <v>10</v>
      </c>
      <c r="D820" s="5" t="s">
        <v>6</v>
      </c>
      <c r="E820" s="6">
        <v>0.95</v>
      </c>
      <c r="F820" s="6" t="s">
        <v>78</v>
      </c>
      <c r="G820" s="4">
        <v>0</v>
      </c>
      <c r="H820" s="6">
        <v>0.95</v>
      </c>
      <c r="I820" s="6">
        <v>0.56999999999999995</v>
      </c>
      <c r="J820">
        <v>12</v>
      </c>
    </row>
    <row r="821" spans="1:10" x14ac:dyDescent="0.35">
      <c r="A821" s="1">
        <v>41316</v>
      </c>
      <c r="B821" t="str">
        <f t="shared" si="12"/>
        <v>Monday</v>
      </c>
      <c r="C821" s="5" t="s">
        <v>11</v>
      </c>
      <c r="D821" s="5" t="s">
        <v>6</v>
      </c>
      <c r="E821" s="6">
        <v>24.95</v>
      </c>
      <c r="F821" s="6" t="s">
        <v>80</v>
      </c>
      <c r="G821" s="4">
        <v>0</v>
      </c>
      <c r="H821" s="6">
        <v>24.95</v>
      </c>
      <c r="I821" s="6">
        <v>11.48</v>
      </c>
      <c r="J821">
        <v>1</v>
      </c>
    </row>
    <row r="822" spans="1:10" x14ac:dyDescent="0.35">
      <c r="A822" s="1">
        <v>41316</v>
      </c>
      <c r="B822" t="str">
        <f t="shared" si="12"/>
        <v>Monday</v>
      </c>
      <c r="C822" s="5" t="s">
        <v>11</v>
      </c>
      <c r="D822" s="5" t="s">
        <v>6</v>
      </c>
      <c r="E822" s="6">
        <v>18.95</v>
      </c>
      <c r="F822" s="6" t="s">
        <v>79</v>
      </c>
      <c r="G822" s="4">
        <v>0</v>
      </c>
      <c r="H822" s="6">
        <v>18.95</v>
      </c>
      <c r="I822" s="6">
        <v>9.98</v>
      </c>
      <c r="J822">
        <v>17</v>
      </c>
    </row>
    <row r="823" spans="1:10" x14ac:dyDescent="0.35">
      <c r="A823" s="1">
        <v>41316</v>
      </c>
      <c r="B823" t="str">
        <f t="shared" si="12"/>
        <v>Monday</v>
      </c>
      <c r="C823" s="5" t="s">
        <v>9</v>
      </c>
      <c r="D823" s="5" t="s">
        <v>6</v>
      </c>
      <c r="E823" s="6">
        <v>26.95</v>
      </c>
      <c r="F823" s="6" t="s">
        <v>80</v>
      </c>
      <c r="G823" s="4">
        <v>0.1</v>
      </c>
      <c r="H823" s="6">
        <v>24.26</v>
      </c>
      <c r="I823" s="6">
        <v>12.53</v>
      </c>
      <c r="J823">
        <v>9</v>
      </c>
    </row>
    <row r="824" spans="1:10" x14ac:dyDescent="0.35">
      <c r="A824" s="1">
        <v>41316</v>
      </c>
      <c r="B824" t="str">
        <f t="shared" si="12"/>
        <v>Monday</v>
      </c>
      <c r="C824" s="5" t="s">
        <v>9</v>
      </c>
      <c r="D824" s="5" t="s">
        <v>6</v>
      </c>
      <c r="E824" s="6">
        <v>44.95</v>
      </c>
      <c r="F824" s="6" t="s">
        <v>82</v>
      </c>
      <c r="G824" s="4">
        <v>0</v>
      </c>
      <c r="H824" s="6">
        <v>44.95</v>
      </c>
      <c r="I824" s="6">
        <v>27.95</v>
      </c>
      <c r="J824">
        <v>3</v>
      </c>
    </row>
    <row r="825" spans="1:10" x14ac:dyDescent="0.35">
      <c r="A825" s="1">
        <v>41316</v>
      </c>
      <c r="B825" t="str">
        <f t="shared" si="12"/>
        <v>Monday</v>
      </c>
      <c r="C825" s="5" t="s">
        <v>9</v>
      </c>
      <c r="D825" s="5" t="s">
        <v>6</v>
      </c>
      <c r="E825" s="6">
        <v>27.95</v>
      </c>
      <c r="F825" s="6" t="s">
        <v>80</v>
      </c>
      <c r="G825" s="4">
        <v>0.1</v>
      </c>
      <c r="H825" s="6">
        <v>25.16</v>
      </c>
      <c r="I825" s="6">
        <v>15.85</v>
      </c>
      <c r="J825">
        <v>3</v>
      </c>
    </row>
    <row r="826" spans="1:10" x14ac:dyDescent="0.35">
      <c r="A826" s="1">
        <v>41316</v>
      </c>
      <c r="B826" t="str">
        <f t="shared" si="12"/>
        <v>Monday</v>
      </c>
      <c r="C826" s="5" t="s">
        <v>11</v>
      </c>
      <c r="D826" s="5" t="s">
        <v>6</v>
      </c>
      <c r="E826" s="6">
        <v>26.95</v>
      </c>
      <c r="F826" s="6" t="s">
        <v>80</v>
      </c>
      <c r="G826" s="4">
        <v>0</v>
      </c>
      <c r="H826" s="6">
        <v>26.95</v>
      </c>
      <c r="I826" s="6">
        <v>13.26</v>
      </c>
      <c r="J826">
        <v>17</v>
      </c>
    </row>
    <row r="827" spans="1:10" x14ac:dyDescent="0.35">
      <c r="A827" s="1">
        <v>41316</v>
      </c>
      <c r="B827" t="str">
        <f t="shared" si="12"/>
        <v>Monday</v>
      </c>
      <c r="C827" s="5" t="s">
        <v>10</v>
      </c>
      <c r="D827" s="5" t="s">
        <v>6</v>
      </c>
      <c r="E827" s="6">
        <v>38.950000000000003</v>
      </c>
      <c r="F827" s="6" t="s">
        <v>81</v>
      </c>
      <c r="G827" s="4">
        <v>0</v>
      </c>
      <c r="H827" s="6">
        <v>38.950000000000003</v>
      </c>
      <c r="I827" s="6">
        <v>24.76</v>
      </c>
      <c r="J827">
        <v>10</v>
      </c>
    </row>
    <row r="828" spans="1:10" x14ac:dyDescent="0.35">
      <c r="A828" s="1">
        <v>41316</v>
      </c>
      <c r="B828" t="str">
        <f t="shared" si="12"/>
        <v>Monday</v>
      </c>
      <c r="C828" s="5" t="s">
        <v>9</v>
      </c>
      <c r="D828" s="5" t="s">
        <v>6</v>
      </c>
      <c r="E828" s="6">
        <v>24.95</v>
      </c>
      <c r="F828" s="6" t="s">
        <v>80</v>
      </c>
      <c r="G828" s="4">
        <v>0.1</v>
      </c>
      <c r="H828" s="6">
        <v>22.46</v>
      </c>
      <c r="I828" s="6">
        <v>12.27</v>
      </c>
      <c r="J828">
        <v>1</v>
      </c>
    </row>
    <row r="829" spans="1:10" x14ac:dyDescent="0.35">
      <c r="A829" s="1">
        <v>41316</v>
      </c>
      <c r="B829" t="str">
        <f t="shared" si="12"/>
        <v>Monday</v>
      </c>
      <c r="C829" s="5" t="s">
        <v>10</v>
      </c>
      <c r="D829" s="5" t="s">
        <v>6</v>
      </c>
      <c r="E829" s="6">
        <v>55.95</v>
      </c>
      <c r="F829" s="6" t="s">
        <v>83</v>
      </c>
      <c r="G829" s="4">
        <v>0</v>
      </c>
      <c r="H829" s="6">
        <v>55.95</v>
      </c>
      <c r="I829" s="6">
        <v>32.47</v>
      </c>
      <c r="J829">
        <v>19</v>
      </c>
    </row>
    <row r="830" spans="1:10" x14ac:dyDescent="0.35">
      <c r="A830" s="1">
        <v>41316</v>
      </c>
      <c r="B830" t="str">
        <f t="shared" si="12"/>
        <v>Monday</v>
      </c>
      <c r="C830" s="5" t="s">
        <v>9</v>
      </c>
      <c r="D830" s="5" t="s">
        <v>6</v>
      </c>
      <c r="E830" s="6">
        <v>0.95</v>
      </c>
      <c r="F830" s="6" t="s">
        <v>78</v>
      </c>
      <c r="G830" s="4">
        <v>0</v>
      </c>
      <c r="H830" s="6">
        <v>0.95</v>
      </c>
      <c r="I830" s="6">
        <v>0.35</v>
      </c>
      <c r="J830">
        <v>6</v>
      </c>
    </row>
    <row r="831" spans="1:10" x14ac:dyDescent="0.35">
      <c r="A831" s="1">
        <v>41316</v>
      </c>
      <c r="B831" t="str">
        <f t="shared" si="12"/>
        <v>Monday</v>
      </c>
      <c r="C831" s="5" t="s">
        <v>9</v>
      </c>
      <c r="D831" s="5" t="s">
        <v>6</v>
      </c>
      <c r="E831" s="6">
        <v>22.95</v>
      </c>
      <c r="F831" s="6" t="s">
        <v>80</v>
      </c>
      <c r="G831" s="4">
        <v>0</v>
      </c>
      <c r="H831" s="6">
        <v>22.95</v>
      </c>
      <c r="I831" s="6">
        <v>11.78</v>
      </c>
      <c r="J831">
        <v>15</v>
      </c>
    </row>
    <row r="832" spans="1:10" x14ac:dyDescent="0.35">
      <c r="A832" s="1">
        <v>41316</v>
      </c>
      <c r="B832" t="str">
        <f t="shared" si="12"/>
        <v>Monday</v>
      </c>
      <c r="C832" s="5" t="s">
        <v>11</v>
      </c>
      <c r="D832" s="5" t="s">
        <v>6</v>
      </c>
      <c r="E832" s="6">
        <v>44.95</v>
      </c>
      <c r="F832" s="6" t="s">
        <v>82</v>
      </c>
      <c r="G832" s="4">
        <v>0</v>
      </c>
      <c r="H832" s="6">
        <v>44.95</v>
      </c>
      <c r="I832" s="6">
        <v>27.95</v>
      </c>
      <c r="J832">
        <v>7</v>
      </c>
    </row>
    <row r="833" spans="1:10" x14ac:dyDescent="0.35">
      <c r="A833" s="1">
        <v>41316</v>
      </c>
      <c r="B833" t="str">
        <f t="shared" si="12"/>
        <v>Monday</v>
      </c>
      <c r="C833" s="5" t="s">
        <v>9</v>
      </c>
      <c r="D833" s="5" t="s">
        <v>6</v>
      </c>
      <c r="E833" s="6">
        <v>16.95</v>
      </c>
      <c r="F833" s="6" t="s">
        <v>79</v>
      </c>
      <c r="G833" s="4">
        <v>0</v>
      </c>
      <c r="H833" s="6">
        <v>16.95</v>
      </c>
      <c r="I833" s="6">
        <v>6.76</v>
      </c>
      <c r="J833">
        <v>21</v>
      </c>
    </row>
    <row r="834" spans="1:10" x14ac:dyDescent="0.35">
      <c r="A834" s="1">
        <v>41316</v>
      </c>
      <c r="B834" t="str">
        <f t="shared" si="12"/>
        <v>Monday</v>
      </c>
      <c r="C834" s="5" t="s">
        <v>11</v>
      </c>
      <c r="D834" s="5" t="s">
        <v>6</v>
      </c>
      <c r="E834" s="6">
        <v>18.95</v>
      </c>
      <c r="F834" s="6" t="s">
        <v>79</v>
      </c>
      <c r="G834" s="4">
        <v>0</v>
      </c>
      <c r="H834" s="6">
        <v>18.95</v>
      </c>
      <c r="I834" s="6">
        <v>9.98</v>
      </c>
      <c r="J834">
        <v>17</v>
      </c>
    </row>
    <row r="835" spans="1:10" x14ac:dyDescent="0.35">
      <c r="A835" s="1">
        <v>41316</v>
      </c>
      <c r="B835" t="str">
        <f t="shared" ref="B835:B898" si="13">TEXT(A835,"dddd")</f>
        <v>Monday</v>
      </c>
      <c r="C835" s="5" t="s">
        <v>10</v>
      </c>
      <c r="D835" s="5" t="s">
        <v>6</v>
      </c>
      <c r="E835" s="6">
        <v>43.95</v>
      </c>
      <c r="F835" s="6" t="s">
        <v>82</v>
      </c>
      <c r="G835" s="4">
        <v>0</v>
      </c>
      <c r="H835" s="6">
        <v>43.95</v>
      </c>
      <c r="I835" s="6">
        <v>25.6</v>
      </c>
      <c r="J835">
        <v>1</v>
      </c>
    </row>
    <row r="836" spans="1:10" x14ac:dyDescent="0.35">
      <c r="A836" s="1">
        <v>41316</v>
      </c>
      <c r="B836" t="str">
        <f t="shared" si="13"/>
        <v>Monday</v>
      </c>
      <c r="C836" s="5" t="s">
        <v>9</v>
      </c>
      <c r="D836" s="5" t="s">
        <v>6</v>
      </c>
      <c r="E836" s="6">
        <v>26.95</v>
      </c>
      <c r="F836" s="6" t="s">
        <v>80</v>
      </c>
      <c r="G836" s="4">
        <v>0</v>
      </c>
      <c r="H836" s="6">
        <v>26.95</v>
      </c>
      <c r="I836" s="6">
        <v>12.24</v>
      </c>
      <c r="J836">
        <v>1</v>
      </c>
    </row>
    <row r="837" spans="1:10" x14ac:dyDescent="0.35">
      <c r="A837" s="1">
        <v>41316</v>
      </c>
      <c r="B837" t="str">
        <f t="shared" si="13"/>
        <v>Monday</v>
      </c>
      <c r="C837" s="5" t="s">
        <v>9</v>
      </c>
      <c r="D837" s="5" t="s">
        <v>6</v>
      </c>
      <c r="E837" s="6">
        <v>0.95</v>
      </c>
      <c r="F837" s="6" t="s">
        <v>78</v>
      </c>
      <c r="G837" s="4">
        <v>0</v>
      </c>
      <c r="H837" s="6">
        <v>0.95</v>
      </c>
      <c r="I837" s="6">
        <v>0.42</v>
      </c>
      <c r="J837">
        <v>4</v>
      </c>
    </row>
    <row r="838" spans="1:10" x14ac:dyDescent="0.35">
      <c r="A838" s="1">
        <v>41316</v>
      </c>
      <c r="B838" t="str">
        <f t="shared" si="13"/>
        <v>Monday</v>
      </c>
      <c r="C838" s="5" t="s">
        <v>10</v>
      </c>
      <c r="D838" s="5" t="s">
        <v>6</v>
      </c>
      <c r="E838" s="6">
        <v>65.95</v>
      </c>
      <c r="F838" s="6" t="s">
        <v>83</v>
      </c>
      <c r="G838" s="4">
        <v>0</v>
      </c>
      <c r="H838" s="6">
        <v>65.95</v>
      </c>
      <c r="I838" s="6">
        <v>37.97</v>
      </c>
      <c r="J838">
        <v>13</v>
      </c>
    </row>
    <row r="839" spans="1:10" x14ac:dyDescent="0.35">
      <c r="A839" s="1">
        <v>41316</v>
      </c>
      <c r="B839" t="str">
        <f t="shared" si="13"/>
        <v>Monday</v>
      </c>
      <c r="C839" s="5" t="s">
        <v>11</v>
      </c>
      <c r="D839" s="5" t="s">
        <v>6</v>
      </c>
      <c r="E839" s="6">
        <v>47.95</v>
      </c>
      <c r="F839" s="6" t="s">
        <v>82</v>
      </c>
      <c r="G839" s="4">
        <v>0</v>
      </c>
      <c r="H839" s="6">
        <v>47.95</v>
      </c>
      <c r="I839" s="6">
        <v>20.7</v>
      </c>
      <c r="J839">
        <v>2</v>
      </c>
    </row>
    <row r="840" spans="1:10" x14ac:dyDescent="0.35">
      <c r="A840" s="1">
        <v>41316</v>
      </c>
      <c r="B840" t="str">
        <f t="shared" si="13"/>
        <v>Monday</v>
      </c>
      <c r="C840" s="5" t="s">
        <v>9</v>
      </c>
      <c r="D840" s="5" t="s">
        <v>6</v>
      </c>
      <c r="E840" s="6">
        <v>40.950000000000003</v>
      </c>
      <c r="F840" s="6" t="s">
        <v>82</v>
      </c>
      <c r="G840" s="4">
        <v>0</v>
      </c>
      <c r="H840" s="6">
        <v>40.950000000000003</v>
      </c>
      <c r="I840" s="6">
        <v>15.51</v>
      </c>
      <c r="J840">
        <v>3</v>
      </c>
    </row>
    <row r="841" spans="1:10" x14ac:dyDescent="0.35">
      <c r="A841" s="1">
        <v>41316</v>
      </c>
      <c r="B841" t="str">
        <f t="shared" si="13"/>
        <v>Monday</v>
      </c>
      <c r="C841" s="5" t="s">
        <v>9</v>
      </c>
      <c r="D841" s="5" t="s">
        <v>6</v>
      </c>
      <c r="E841" s="6">
        <v>34.950000000000003</v>
      </c>
      <c r="F841" s="6" t="s">
        <v>81</v>
      </c>
      <c r="G841" s="4">
        <v>0</v>
      </c>
      <c r="H841" s="6">
        <v>34.950000000000003</v>
      </c>
      <c r="I841" s="6">
        <v>22.13</v>
      </c>
      <c r="J841">
        <v>3</v>
      </c>
    </row>
    <row r="842" spans="1:10" x14ac:dyDescent="0.35">
      <c r="A842" s="1">
        <v>41316</v>
      </c>
      <c r="B842" t="str">
        <f t="shared" si="13"/>
        <v>Monday</v>
      </c>
      <c r="C842" s="5" t="s">
        <v>11</v>
      </c>
      <c r="D842" s="5" t="s">
        <v>6</v>
      </c>
      <c r="E842" s="6">
        <v>7.95</v>
      </c>
      <c r="F842" s="6" t="s">
        <v>78</v>
      </c>
      <c r="G842" s="4">
        <v>0.1</v>
      </c>
      <c r="H842" s="6">
        <v>7.16</v>
      </c>
      <c r="I842" s="6">
        <v>4.53</v>
      </c>
      <c r="J842">
        <v>23</v>
      </c>
    </row>
    <row r="843" spans="1:10" x14ac:dyDescent="0.35">
      <c r="A843" s="1">
        <v>41316</v>
      </c>
      <c r="B843" t="str">
        <f t="shared" si="13"/>
        <v>Monday</v>
      </c>
      <c r="C843" s="5" t="s">
        <v>10</v>
      </c>
      <c r="D843" s="5" t="s">
        <v>6</v>
      </c>
      <c r="E843" s="6">
        <v>35.950000000000003</v>
      </c>
      <c r="F843" s="6" t="s">
        <v>81</v>
      </c>
      <c r="G843" s="4">
        <v>0</v>
      </c>
      <c r="H843" s="6">
        <v>35.950000000000003</v>
      </c>
      <c r="I843" s="6">
        <v>20.25</v>
      </c>
      <c r="J843">
        <v>1</v>
      </c>
    </row>
    <row r="844" spans="1:10" x14ac:dyDescent="0.35">
      <c r="A844" s="1">
        <v>41316</v>
      </c>
      <c r="B844" t="str">
        <f t="shared" si="13"/>
        <v>Monday</v>
      </c>
      <c r="C844" s="5" t="s">
        <v>11</v>
      </c>
      <c r="D844" s="5" t="s">
        <v>6</v>
      </c>
      <c r="E844" s="6">
        <v>37.950000000000003</v>
      </c>
      <c r="F844" s="6" t="s">
        <v>81</v>
      </c>
      <c r="G844" s="4">
        <v>0</v>
      </c>
      <c r="H844" s="6">
        <v>37.950000000000003</v>
      </c>
      <c r="I844" s="6">
        <v>15.35</v>
      </c>
      <c r="J844">
        <v>9</v>
      </c>
    </row>
    <row r="845" spans="1:10" x14ac:dyDescent="0.35">
      <c r="A845" s="1">
        <v>41316</v>
      </c>
      <c r="B845" t="str">
        <f t="shared" si="13"/>
        <v>Monday</v>
      </c>
      <c r="C845" s="5" t="s">
        <v>10</v>
      </c>
      <c r="D845" s="5" t="s">
        <v>6</v>
      </c>
      <c r="E845" s="6">
        <v>27.95</v>
      </c>
      <c r="F845" s="6" t="s">
        <v>80</v>
      </c>
      <c r="G845" s="4">
        <v>0</v>
      </c>
      <c r="H845" s="6">
        <v>27.95</v>
      </c>
      <c r="I845" s="6">
        <v>16.8</v>
      </c>
      <c r="J845">
        <v>30</v>
      </c>
    </row>
    <row r="846" spans="1:10" x14ac:dyDescent="0.35">
      <c r="A846" s="1">
        <v>41316</v>
      </c>
      <c r="B846" t="str">
        <f t="shared" si="13"/>
        <v>Monday</v>
      </c>
      <c r="C846" s="5" t="s">
        <v>11</v>
      </c>
      <c r="D846" s="5" t="s">
        <v>6</v>
      </c>
      <c r="E846" s="6">
        <v>2.95</v>
      </c>
      <c r="F846" s="6" t="s">
        <v>78</v>
      </c>
      <c r="G846" s="4">
        <v>0</v>
      </c>
      <c r="H846" s="6">
        <v>2.95</v>
      </c>
      <c r="I846" s="6">
        <v>1.68</v>
      </c>
      <c r="J846">
        <v>2</v>
      </c>
    </row>
    <row r="847" spans="1:10" x14ac:dyDescent="0.35">
      <c r="A847" s="1">
        <v>41316</v>
      </c>
      <c r="B847" t="str">
        <f t="shared" si="13"/>
        <v>Monday</v>
      </c>
      <c r="C847" s="5" t="s">
        <v>11</v>
      </c>
      <c r="D847" s="5" t="s">
        <v>6</v>
      </c>
      <c r="E847" s="6">
        <v>2.95</v>
      </c>
      <c r="F847" s="6" t="s">
        <v>78</v>
      </c>
      <c r="G847" s="4">
        <v>0</v>
      </c>
      <c r="H847" s="6">
        <v>2.95</v>
      </c>
      <c r="I847" s="6">
        <v>1.68</v>
      </c>
      <c r="J847">
        <v>3</v>
      </c>
    </row>
    <row r="848" spans="1:10" x14ac:dyDescent="0.35">
      <c r="A848" s="1">
        <v>41316</v>
      </c>
      <c r="B848" t="str">
        <f t="shared" si="13"/>
        <v>Monday</v>
      </c>
      <c r="C848" s="5" t="s">
        <v>9</v>
      </c>
      <c r="D848" s="5" t="s">
        <v>6</v>
      </c>
      <c r="E848" s="6">
        <v>55.95</v>
      </c>
      <c r="F848" s="6" t="s">
        <v>83</v>
      </c>
      <c r="G848" s="4">
        <v>0</v>
      </c>
      <c r="H848" s="6">
        <v>55.95</v>
      </c>
      <c r="I848" s="6">
        <v>16.059999999999999</v>
      </c>
      <c r="J848">
        <v>2</v>
      </c>
    </row>
    <row r="849" spans="1:10" x14ac:dyDescent="0.35">
      <c r="A849" s="1">
        <v>41316</v>
      </c>
      <c r="B849" t="str">
        <f t="shared" si="13"/>
        <v>Monday</v>
      </c>
      <c r="C849" s="5" t="s">
        <v>9</v>
      </c>
      <c r="D849" s="5" t="s">
        <v>6</v>
      </c>
      <c r="E849" s="6">
        <v>44.95</v>
      </c>
      <c r="F849" s="6" t="s">
        <v>82</v>
      </c>
      <c r="G849" s="4">
        <v>0</v>
      </c>
      <c r="H849" s="6">
        <v>44.95</v>
      </c>
      <c r="I849" s="6">
        <v>27.95</v>
      </c>
      <c r="J849">
        <v>1</v>
      </c>
    </row>
    <row r="850" spans="1:10" x14ac:dyDescent="0.35">
      <c r="A850" s="1">
        <v>41316</v>
      </c>
      <c r="B850" t="str">
        <f t="shared" si="13"/>
        <v>Monday</v>
      </c>
      <c r="C850" s="5" t="s">
        <v>10</v>
      </c>
      <c r="D850" s="5" t="s">
        <v>6</v>
      </c>
      <c r="E850" s="6">
        <v>26.95</v>
      </c>
      <c r="F850" s="6" t="s">
        <v>80</v>
      </c>
      <c r="G850" s="4">
        <v>0</v>
      </c>
      <c r="H850" s="6">
        <v>26.95</v>
      </c>
      <c r="I850" s="6">
        <v>12.42</v>
      </c>
      <c r="J850">
        <v>14</v>
      </c>
    </row>
    <row r="851" spans="1:10" x14ac:dyDescent="0.35">
      <c r="A851" s="1">
        <v>41316</v>
      </c>
      <c r="B851" t="str">
        <f t="shared" si="13"/>
        <v>Monday</v>
      </c>
      <c r="C851" s="5" t="s">
        <v>11</v>
      </c>
      <c r="D851" s="5" t="s">
        <v>6</v>
      </c>
      <c r="E851" s="6">
        <v>55.95</v>
      </c>
      <c r="F851" s="6" t="s">
        <v>83</v>
      </c>
      <c r="G851" s="4">
        <v>0</v>
      </c>
      <c r="H851" s="6">
        <v>55.95</v>
      </c>
      <c r="I851" s="6">
        <v>32.47</v>
      </c>
      <c r="J851">
        <v>6</v>
      </c>
    </row>
    <row r="852" spans="1:10" x14ac:dyDescent="0.35">
      <c r="A852" s="1">
        <v>41316</v>
      </c>
      <c r="B852" t="str">
        <f t="shared" si="13"/>
        <v>Monday</v>
      </c>
      <c r="C852" s="5" t="s">
        <v>10</v>
      </c>
      <c r="D852" s="5" t="s">
        <v>6</v>
      </c>
      <c r="E852" s="6">
        <v>55.95</v>
      </c>
      <c r="F852" s="6" t="s">
        <v>83</v>
      </c>
      <c r="G852" s="4">
        <v>0</v>
      </c>
      <c r="H852" s="6">
        <v>55.95</v>
      </c>
      <c r="I852" s="6">
        <v>32.47</v>
      </c>
      <c r="J852">
        <v>29</v>
      </c>
    </row>
    <row r="853" spans="1:10" x14ac:dyDescent="0.35">
      <c r="A853" s="1">
        <v>41316</v>
      </c>
      <c r="B853" t="str">
        <f t="shared" si="13"/>
        <v>Monday</v>
      </c>
      <c r="C853" s="5" t="s">
        <v>10</v>
      </c>
      <c r="D853" s="5" t="s">
        <v>6</v>
      </c>
      <c r="E853" s="6">
        <v>35.950000000000003</v>
      </c>
      <c r="F853" s="6" t="s">
        <v>81</v>
      </c>
      <c r="G853" s="4">
        <v>0</v>
      </c>
      <c r="H853" s="6">
        <v>35.950000000000003</v>
      </c>
      <c r="I853" s="6">
        <v>20.25</v>
      </c>
      <c r="J853">
        <v>2</v>
      </c>
    </row>
    <row r="854" spans="1:10" x14ac:dyDescent="0.35">
      <c r="A854" s="1">
        <v>41316</v>
      </c>
      <c r="B854" t="str">
        <f t="shared" si="13"/>
        <v>Monday</v>
      </c>
      <c r="C854" s="5" t="s">
        <v>10</v>
      </c>
      <c r="D854" s="5" t="s">
        <v>6</v>
      </c>
      <c r="E854" s="6">
        <v>10.95</v>
      </c>
      <c r="F854" s="6" t="s">
        <v>79</v>
      </c>
      <c r="G854" s="4">
        <v>0.1</v>
      </c>
      <c r="H854" s="6">
        <v>9.86</v>
      </c>
      <c r="I854" s="6">
        <v>4.8</v>
      </c>
      <c r="J854">
        <v>9</v>
      </c>
    </row>
    <row r="855" spans="1:10" x14ac:dyDescent="0.35">
      <c r="A855" s="1">
        <v>41317</v>
      </c>
      <c r="B855" t="str">
        <f t="shared" si="13"/>
        <v>Tuesday</v>
      </c>
      <c r="C855" s="5" t="s">
        <v>7</v>
      </c>
      <c r="D855" s="5" t="s">
        <v>6</v>
      </c>
      <c r="E855" s="6">
        <v>3.95</v>
      </c>
      <c r="F855" s="6" t="s">
        <v>78</v>
      </c>
      <c r="G855" s="4">
        <v>0</v>
      </c>
      <c r="H855" s="6">
        <v>3.95</v>
      </c>
      <c r="I855" s="6">
        <v>1.43</v>
      </c>
      <c r="J855">
        <v>24</v>
      </c>
    </row>
    <row r="856" spans="1:10" x14ac:dyDescent="0.35">
      <c r="A856" s="1">
        <v>41317</v>
      </c>
      <c r="B856" t="str">
        <f t="shared" si="13"/>
        <v>Tuesday</v>
      </c>
      <c r="C856" s="5" t="s">
        <v>9</v>
      </c>
      <c r="D856" s="5" t="s">
        <v>6</v>
      </c>
      <c r="E856" s="6">
        <v>63.95</v>
      </c>
      <c r="F856" s="6" t="s">
        <v>83</v>
      </c>
      <c r="G856" s="4">
        <v>0</v>
      </c>
      <c r="H856" s="6">
        <v>63.95</v>
      </c>
      <c r="I856" s="6">
        <v>27.1</v>
      </c>
      <c r="J856">
        <v>3</v>
      </c>
    </row>
    <row r="857" spans="1:10" x14ac:dyDescent="0.35">
      <c r="A857" s="1">
        <v>41317</v>
      </c>
      <c r="B857" t="str">
        <f t="shared" si="13"/>
        <v>Tuesday</v>
      </c>
      <c r="C857" s="5" t="s">
        <v>8</v>
      </c>
      <c r="D857" s="5" t="s">
        <v>6</v>
      </c>
      <c r="E857" s="6">
        <v>38.950000000000003</v>
      </c>
      <c r="F857" s="6" t="s">
        <v>81</v>
      </c>
      <c r="G857" s="4">
        <v>0</v>
      </c>
      <c r="H857" s="6">
        <v>38.950000000000003</v>
      </c>
      <c r="I857" s="6">
        <v>24.76</v>
      </c>
      <c r="J857">
        <v>1</v>
      </c>
    </row>
    <row r="858" spans="1:10" x14ac:dyDescent="0.35">
      <c r="A858" s="1">
        <v>41317</v>
      </c>
      <c r="B858" t="str">
        <f t="shared" si="13"/>
        <v>Tuesday</v>
      </c>
      <c r="C858" s="5" t="s">
        <v>9</v>
      </c>
      <c r="D858" s="5" t="s">
        <v>6</v>
      </c>
      <c r="E858" s="6">
        <v>20.95</v>
      </c>
      <c r="F858" s="6" t="s">
        <v>80</v>
      </c>
      <c r="G858" s="4">
        <v>0.1</v>
      </c>
      <c r="H858" s="6">
        <v>18.86</v>
      </c>
      <c r="I858" s="6">
        <v>10.039999999999999</v>
      </c>
      <c r="J858">
        <v>3</v>
      </c>
    </row>
    <row r="859" spans="1:10" x14ac:dyDescent="0.35">
      <c r="A859" s="1">
        <v>41317</v>
      </c>
      <c r="B859" t="str">
        <f t="shared" si="13"/>
        <v>Tuesday</v>
      </c>
      <c r="C859" s="5" t="s">
        <v>8</v>
      </c>
      <c r="D859" s="5" t="s">
        <v>6</v>
      </c>
      <c r="E859" s="6">
        <v>40.950000000000003</v>
      </c>
      <c r="F859" s="6" t="s">
        <v>82</v>
      </c>
      <c r="G859" s="4">
        <v>0</v>
      </c>
      <c r="H859" s="6">
        <v>40.950000000000003</v>
      </c>
      <c r="I859" s="6">
        <v>15.51</v>
      </c>
      <c r="J859">
        <v>2</v>
      </c>
    </row>
    <row r="860" spans="1:10" x14ac:dyDescent="0.35">
      <c r="A860" s="1">
        <v>41317</v>
      </c>
      <c r="B860" t="str">
        <f t="shared" si="13"/>
        <v>Tuesday</v>
      </c>
      <c r="C860" s="5" t="s">
        <v>8</v>
      </c>
      <c r="D860" s="5" t="s">
        <v>6</v>
      </c>
      <c r="E860" s="6">
        <v>28.95</v>
      </c>
      <c r="F860" s="6" t="s">
        <v>80</v>
      </c>
      <c r="G860" s="4">
        <v>0</v>
      </c>
      <c r="H860" s="6">
        <v>28.95</v>
      </c>
      <c r="I860" s="6">
        <v>17.53</v>
      </c>
      <c r="J860">
        <v>25</v>
      </c>
    </row>
    <row r="861" spans="1:10" x14ac:dyDescent="0.35">
      <c r="A861" s="1">
        <v>41317</v>
      </c>
      <c r="B861" t="str">
        <f t="shared" si="13"/>
        <v>Tuesday</v>
      </c>
      <c r="C861" s="5" t="s">
        <v>7</v>
      </c>
      <c r="D861" s="5" t="s">
        <v>6</v>
      </c>
      <c r="E861" s="6">
        <v>26.95</v>
      </c>
      <c r="F861" s="6" t="s">
        <v>80</v>
      </c>
      <c r="G861" s="4">
        <v>0.1</v>
      </c>
      <c r="H861" s="6">
        <v>24.26</v>
      </c>
      <c r="I861" s="6">
        <v>13.26</v>
      </c>
      <c r="J861">
        <v>3</v>
      </c>
    </row>
    <row r="862" spans="1:10" x14ac:dyDescent="0.35">
      <c r="A862" s="1">
        <v>41317</v>
      </c>
      <c r="B862" t="str">
        <f t="shared" si="13"/>
        <v>Tuesday</v>
      </c>
      <c r="C862" s="5" t="s">
        <v>7</v>
      </c>
      <c r="D862" s="5" t="s">
        <v>6</v>
      </c>
      <c r="E862" s="6">
        <v>16.95</v>
      </c>
      <c r="F862" s="6" t="s">
        <v>79</v>
      </c>
      <c r="G862" s="4">
        <v>0</v>
      </c>
      <c r="H862" s="6">
        <v>16.95</v>
      </c>
      <c r="I862" s="6">
        <v>6.53</v>
      </c>
      <c r="J862">
        <v>3</v>
      </c>
    </row>
    <row r="863" spans="1:10" x14ac:dyDescent="0.35">
      <c r="A863" s="1">
        <v>41317</v>
      </c>
      <c r="B863" t="str">
        <f t="shared" si="13"/>
        <v>Tuesday</v>
      </c>
      <c r="C863" s="5" t="s">
        <v>7</v>
      </c>
      <c r="D863" s="5" t="s">
        <v>6</v>
      </c>
      <c r="E863" s="6">
        <v>59.95</v>
      </c>
      <c r="F863" s="6" t="s">
        <v>83</v>
      </c>
      <c r="G863" s="4">
        <v>0</v>
      </c>
      <c r="H863" s="6">
        <v>59.95</v>
      </c>
      <c r="I863" s="6">
        <v>28.73</v>
      </c>
      <c r="J863">
        <v>16</v>
      </c>
    </row>
    <row r="864" spans="1:10" x14ac:dyDescent="0.35">
      <c r="A864" s="1">
        <v>41317</v>
      </c>
      <c r="B864" t="str">
        <f t="shared" si="13"/>
        <v>Tuesday</v>
      </c>
      <c r="C864" s="5" t="s">
        <v>7</v>
      </c>
      <c r="D864" s="5" t="s">
        <v>6</v>
      </c>
      <c r="E864" s="6">
        <v>10.95</v>
      </c>
      <c r="F864" s="6" t="s">
        <v>79</v>
      </c>
      <c r="G864" s="4">
        <v>0</v>
      </c>
      <c r="H864" s="6">
        <v>10.95</v>
      </c>
      <c r="I864" s="6">
        <v>4.8</v>
      </c>
      <c r="J864">
        <v>25</v>
      </c>
    </row>
    <row r="865" spans="1:10" x14ac:dyDescent="0.35">
      <c r="A865" s="1">
        <v>41317</v>
      </c>
      <c r="B865" t="str">
        <f t="shared" si="13"/>
        <v>Tuesday</v>
      </c>
      <c r="C865" s="5" t="s">
        <v>7</v>
      </c>
      <c r="D865" s="5" t="s">
        <v>6</v>
      </c>
      <c r="E865" s="6">
        <v>7.95</v>
      </c>
      <c r="F865" s="6" t="s">
        <v>78</v>
      </c>
      <c r="G865" s="4">
        <v>0</v>
      </c>
      <c r="H865" s="6">
        <v>7.95</v>
      </c>
      <c r="I865" s="6">
        <v>4.53</v>
      </c>
      <c r="J865">
        <v>28</v>
      </c>
    </row>
    <row r="866" spans="1:10" x14ac:dyDescent="0.35">
      <c r="A866" s="1">
        <v>41317</v>
      </c>
      <c r="B866" t="str">
        <f t="shared" si="13"/>
        <v>Tuesday</v>
      </c>
      <c r="C866" s="5" t="s">
        <v>7</v>
      </c>
      <c r="D866" s="5" t="s">
        <v>6</v>
      </c>
      <c r="E866" s="6">
        <v>0.95</v>
      </c>
      <c r="F866" s="6" t="s">
        <v>78</v>
      </c>
      <c r="G866" s="4">
        <v>0</v>
      </c>
      <c r="H866" s="6">
        <v>0.95</v>
      </c>
      <c r="I866" s="6">
        <v>0.47</v>
      </c>
      <c r="J866">
        <v>23</v>
      </c>
    </row>
    <row r="867" spans="1:10" x14ac:dyDescent="0.35">
      <c r="A867" s="1">
        <v>41317</v>
      </c>
      <c r="B867" t="str">
        <f t="shared" si="13"/>
        <v>Tuesday</v>
      </c>
      <c r="C867" s="5" t="s">
        <v>8</v>
      </c>
      <c r="D867" s="5" t="s">
        <v>6</v>
      </c>
      <c r="E867" s="6">
        <v>28.95</v>
      </c>
      <c r="F867" s="6" t="s">
        <v>80</v>
      </c>
      <c r="G867" s="4">
        <v>0</v>
      </c>
      <c r="H867" s="6">
        <v>28.95</v>
      </c>
      <c r="I867" s="6">
        <v>8.86</v>
      </c>
      <c r="J867">
        <v>3</v>
      </c>
    </row>
    <row r="868" spans="1:10" x14ac:dyDescent="0.35">
      <c r="A868" s="1">
        <v>41317</v>
      </c>
      <c r="B868" t="str">
        <f t="shared" si="13"/>
        <v>Tuesday</v>
      </c>
      <c r="C868" s="5" t="s">
        <v>7</v>
      </c>
      <c r="D868" s="5" t="s">
        <v>6</v>
      </c>
      <c r="E868" s="6">
        <v>2.95</v>
      </c>
      <c r="F868" s="6" t="s">
        <v>78</v>
      </c>
      <c r="G868" s="4">
        <v>0</v>
      </c>
      <c r="H868" s="6">
        <v>2.95</v>
      </c>
      <c r="I868" s="6">
        <v>1.68</v>
      </c>
      <c r="J868">
        <v>10</v>
      </c>
    </row>
    <row r="869" spans="1:10" x14ac:dyDescent="0.35">
      <c r="A869" s="1">
        <v>41317</v>
      </c>
      <c r="B869" t="str">
        <f t="shared" si="13"/>
        <v>Tuesday</v>
      </c>
      <c r="C869" s="5" t="s">
        <v>9</v>
      </c>
      <c r="D869" s="5" t="s">
        <v>6</v>
      </c>
      <c r="E869" s="6">
        <v>24.95</v>
      </c>
      <c r="F869" s="6" t="s">
        <v>80</v>
      </c>
      <c r="G869" s="4">
        <v>0</v>
      </c>
      <c r="H869" s="6">
        <v>24.95</v>
      </c>
      <c r="I869" s="6">
        <v>12.27</v>
      </c>
      <c r="J869">
        <v>4</v>
      </c>
    </row>
    <row r="870" spans="1:10" x14ac:dyDescent="0.35">
      <c r="A870" s="1">
        <v>41317</v>
      </c>
      <c r="B870" t="str">
        <f t="shared" si="13"/>
        <v>Tuesday</v>
      </c>
      <c r="C870" s="5" t="s">
        <v>9</v>
      </c>
      <c r="D870" s="5" t="s">
        <v>6</v>
      </c>
      <c r="E870" s="6">
        <v>73.95</v>
      </c>
      <c r="F870" s="6" t="s">
        <v>83</v>
      </c>
      <c r="G870" s="4">
        <v>0</v>
      </c>
      <c r="H870" s="6">
        <v>73.95</v>
      </c>
      <c r="I870" s="6">
        <v>38.86</v>
      </c>
      <c r="J870">
        <v>1</v>
      </c>
    </row>
    <row r="871" spans="1:10" x14ac:dyDescent="0.35">
      <c r="A871" s="1">
        <v>41317</v>
      </c>
      <c r="B871" t="str">
        <f t="shared" si="13"/>
        <v>Tuesday</v>
      </c>
      <c r="C871" s="5" t="s">
        <v>7</v>
      </c>
      <c r="D871" s="5" t="s">
        <v>6</v>
      </c>
      <c r="E871" s="6">
        <v>38.950000000000003</v>
      </c>
      <c r="F871" s="6" t="s">
        <v>81</v>
      </c>
      <c r="G871" s="4">
        <v>0.1</v>
      </c>
      <c r="H871" s="6">
        <v>35.06</v>
      </c>
      <c r="I871" s="6">
        <v>24.76</v>
      </c>
      <c r="J871">
        <v>5</v>
      </c>
    </row>
    <row r="872" spans="1:10" x14ac:dyDescent="0.35">
      <c r="A872" s="1">
        <v>41317</v>
      </c>
      <c r="B872" t="str">
        <f t="shared" si="13"/>
        <v>Tuesday</v>
      </c>
      <c r="C872" s="5" t="s">
        <v>7</v>
      </c>
      <c r="D872" s="5" t="s">
        <v>6</v>
      </c>
      <c r="E872" s="6">
        <v>26.95</v>
      </c>
      <c r="F872" s="6" t="s">
        <v>80</v>
      </c>
      <c r="G872" s="4">
        <v>0</v>
      </c>
      <c r="H872" s="6">
        <v>26.95</v>
      </c>
      <c r="I872" s="6">
        <v>12.42</v>
      </c>
      <c r="J872">
        <v>3</v>
      </c>
    </row>
    <row r="873" spans="1:10" x14ac:dyDescent="0.35">
      <c r="A873" s="1">
        <v>41317</v>
      </c>
      <c r="B873" t="str">
        <f t="shared" si="13"/>
        <v>Tuesday</v>
      </c>
      <c r="C873" s="5" t="s">
        <v>7</v>
      </c>
      <c r="D873" s="5" t="s">
        <v>6</v>
      </c>
      <c r="E873" s="6">
        <v>19.95</v>
      </c>
      <c r="F873" s="6" t="s">
        <v>79</v>
      </c>
      <c r="G873" s="4">
        <v>0</v>
      </c>
      <c r="H873" s="6">
        <v>19.95</v>
      </c>
      <c r="I873" s="6">
        <v>9.7799999999999994</v>
      </c>
      <c r="J873">
        <v>5</v>
      </c>
    </row>
    <row r="874" spans="1:10" x14ac:dyDescent="0.35">
      <c r="A874" s="1">
        <v>41317</v>
      </c>
      <c r="B874" t="str">
        <f t="shared" si="13"/>
        <v>Tuesday</v>
      </c>
      <c r="C874" s="5" t="s">
        <v>8</v>
      </c>
      <c r="D874" s="5" t="s">
        <v>6</v>
      </c>
      <c r="E874" s="6">
        <v>0.95</v>
      </c>
      <c r="F874" s="6" t="s">
        <v>78</v>
      </c>
      <c r="G874" s="4">
        <v>0</v>
      </c>
      <c r="H874" s="6">
        <v>0.95</v>
      </c>
      <c r="I874" s="6">
        <v>0.47</v>
      </c>
      <c r="J874">
        <v>24</v>
      </c>
    </row>
    <row r="875" spans="1:10" x14ac:dyDescent="0.35">
      <c r="A875" s="1">
        <v>41317</v>
      </c>
      <c r="B875" t="str">
        <f t="shared" si="13"/>
        <v>Tuesday</v>
      </c>
      <c r="C875" s="5" t="s">
        <v>7</v>
      </c>
      <c r="D875" s="5" t="s">
        <v>6</v>
      </c>
      <c r="E875" s="6">
        <v>38.950000000000003</v>
      </c>
      <c r="F875" s="6" t="s">
        <v>81</v>
      </c>
      <c r="G875" s="4">
        <v>0</v>
      </c>
      <c r="H875" s="6">
        <v>38.950000000000003</v>
      </c>
      <c r="I875" s="6">
        <v>22.33</v>
      </c>
      <c r="J875">
        <v>1</v>
      </c>
    </row>
    <row r="876" spans="1:10" x14ac:dyDescent="0.35">
      <c r="A876" s="1">
        <v>41317</v>
      </c>
      <c r="B876" t="str">
        <f t="shared" si="13"/>
        <v>Tuesday</v>
      </c>
      <c r="C876" s="5" t="s">
        <v>7</v>
      </c>
      <c r="D876" s="5" t="s">
        <v>6</v>
      </c>
      <c r="E876" s="6">
        <v>48.95</v>
      </c>
      <c r="F876" s="6" t="s">
        <v>82</v>
      </c>
      <c r="G876" s="4">
        <v>0</v>
      </c>
      <c r="H876" s="6">
        <v>48.95</v>
      </c>
      <c r="I876" s="6">
        <v>24.52</v>
      </c>
      <c r="J876">
        <v>25</v>
      </c>
    </row>
    <row r="877" spans="1:10" x14ac:dyDescent="0.35">
      <c r="A877" s="1">
        <v>41317</v>
      </c>
      <c r="B877" t="str">
        <f t="shared" si="13"/>
        <v>Tuesday</v>
      </c>
      <c r="C877" s="5" t="s">
        <v>9</v>
      </c>
      <c r="D877" s="5" t="s">
        <v>6</v>
      </c>
      <c r="E877" s="6">
        <v>3.95</v>
      </c>
      <c r="F877" s="6" t="s">
        <v>78</v>
      </c>
      <c r="G877" s="4">
        <v>0</v>
      </c>
      <c r="H877" s="6">
        <v>3.95</v>
      </c>
      <c r="I877" s="6">
        <v>1.43</v>
      </c>
      <c r="J877">
        <v>18</v>
      </c>
    </row>
    <row r="878" spans="1:10" x14ac:dyDescent="0.35">
      <c r="A878" s="1">
        <v>41317</v>
      </c>
      <c r="B878" t="str">
        <f t="shared" si="13"/>
        <v>Tuesday</v>
      </c>
      <c r="C878" s="5" t="s">
        <v>8</v>
      </c>
      <c r="D878" s="5" t="s">
        <v>6</v>
      </c>
      <c r="E878" s="6">
        <v>40.950000000000003</v>
      </c>
      <c r="F878" s="6" t="s">
        <v>82</v>
      </c>
      <c r="G878" s="4">
        <v>0</v>
      </c>
      <c r="H878" s="6">
        <v>40.950000000000003</v>
      </c>
      <c r="I878" s="6">
        <v>15.51</v>
      </c>
      <c r="J878">
        <v>1</v>
      </c>
    </row>
    <row r="879" spans="1:10" x14ac:dyDescent="0.35">
      <c r="A879" s="1">
        <v>41317</v>
      </c>
      <c r="B879" t="str">
        <f t="shared" si="13"/>
        <v>Tuesday</v>
      </c>
      <c r="C879" s="5" t="s">
        <v>8</v>
      </c>
      <c r="D879" s="5" t="s">
        <v>6</v>
      </c>
      <c r="E879" s="6">
        <v>65.95</v>
      </c>
      <c r="F879" s="6" t="s">
        <v>83</v>
      </c>
      <c r="G879" s="4">
        <v>0</v>
      </c>
      <c r="H879" s="6">
        <v>65.95</v>
      </c>
      <c r="I879" s="6">
        <v>37.97</v>
      </c>
      <c r="J879">
        <v>17</v>
      </c>
    </row>
    <row r="880" spans="1:10" x14ac:dyDescent="0.35">
      <c r="A880" s="1">
        <v>41317</v>
      </c>
      <c r="B880" t="str">
        <f t="shared" si="13"/>
        <v>Tuesday</v>
      </c>
      <c r="C880" s="5" t="s">
        <v>7</v>
      </c>
      <c r="D880" s="5" t="s">
        <v>6</v>
      </c>
      <c r="E880" s="6">
        <v>19.95</v>
      </c>
      <c r="F880" s="6" t="s">
        <v>79</v>
      </c>
      <c r="G880" s="4">
        <v>0</v>
      </c>
      <c r="H880" s="6">
        <v>19.95</v>
      </c>
      <c r="I880" s="6">
        <v>9.7799999999999994</v>
      </c>
      <c r="J880">
        <v>19</v>
      </c>
    </row>
    <row r="881" spans="1:10" x14ac:dyDescent="0.35">
      <c r="A881" s="1">
        <v>41317</v>
      </c>
      <c r="B881" t="str">
        <f t="shared" si="13"/>
        <v>Tuesday</v>
      </c>
      <c r="C881" s="5" t="s">
        <v>9</v>
      </c>
      <c r="D881" s="5" t="s">
        <v>6</v>
      </c>
      <c r="E881" s="6">
        <v>26.95</v>
      </c>
      <c r="F881" s="6" t="s">
        <v>80</v>
      </c>
      <c r="G881" s="4">
        <v>0</v>
      </c>
      <c r="H881" s="6">
        <v>26.95</v>
      </c>
      <c r="I881" s="6">
        <v>13.26</v>
      </c>
      <c r="J881">
        <v>18</v>
      </c>
    </row>
    <row r="882" spans="1:10" x14ac:dyDescent="0.35">
      <c r="A882" s="1">
        <v>41317</v>
      </c>
      <c r="B882" t="str">
        <f t="shared" si="13"/>
        <v>Tuesday</v>
      </c>
      <c r="C882" s="5" t="s">
        <v>7</v>
      </c>
      <c r="D882" s="5" t="s">
        <v>6</v>
      </c>
      <c r="E882" s="6">
        <v>73.95</v>
      </c>
      <c r="F882" s="6" t="s">
        <v>83</v>
      </c>
      <c r="G882" s="4">
        <v>0</v>
      </c>
      <c r="H882" s="6">
        <v>73.95</v>
      </c>
      <c r="I882" s="6">
        <v>38.86</v>
      </c>
      <c r="J882">
        <v>1</v>
      </c>
    </row>
    <row r="883" spans="1:10" x14ac:dyDescent="0.35">
      <c r="A883" s="1">
        <v>41317</v>
      </c>
      <c r="B883" t="str">
        <f t="shared" si="13"/>
        <v>Tuesday</v>
      </c>
      <c r="C883" s="5" t="s">
        <v>9</v>
      </c>
      <c r="D883" s="5" t="s">
        <v>6</v>
      </c>
      <c r="E883" s="6">
        <v>27.95</v>
      </c>
      <c r="F883" s="6" t="s">
        <v>80</v>
      </c>
      <c r="G883" s="4">
        <v>0.1</v>
      </c>
      <c r="H883" s="6">
        <v>25.16</v>
      </c>
      <c r="I883" s="6">
        <v>16.8</v>
      </c>
      <c r="J883">
        <v>24</v>
      </c>
    </row>
    <row r="884" spans="1:10" x14ac:dyDescent="0.35">
      <c r="A884" s="1">
        <v>41317</v>
      </c>
      <c r="B884" t="str">
        <f t="shared" si="13"/>
        <v>Tuesday</v>
      </c>
      <c r="C884" s="5" t="s">
        <v>7</v>
      </c>
      <c r="D884" s="5" t="s">
        <v>6</v>
      </c>
      <c r="E884" s="6">
        <v>28.95</v>
      </c>
      <c r="F884" s="6" t="s">
        <v>80</v>
      </c>
      <c r="G884" s="4">
        <v>0</v>
      </c>
      <c r="H884" s="6">
        <v>28.95</v>
      </c>
      <c r="I884" s="6">
        <v>17.53</v>
      </c>
      <c r="J884">
        <v>32</v>
      </c>
    </row>
    <row r="885" spans="1:10" x14ac:dyDescent="0.35">
      <c r="A885" s="1">
        <v>41317</v>
      </c>
      <c r="B885" t="str">
        <f t="shared" si="13"/>
        <v>Tuesday</v>
      </c>
      <c r="C885" s="5" t="s">
        <v>7</v>
      </c>
      <c r="D885" s="5" t="s">
        <v>6</v>
      </c>
      <c r="E885" s="6">
        <v>54.95</v>
      </c>
      <c r="F885" s="6" t="s">
        <v>83</v>
      </c>
      <c r="G885" s="4">
        <v>0</v>
      </c>
      <c r="H885" s="6">
        <v>54.95</v>
      </c>
      <c r="I885" s="6">
        <v>26.65</v>
      </c>
      <c r="J885">
        <v>4</v>
      </c>
    </row>
    <row r="886" spans="1:10" x14ac:dyDescent="0.35">
      <c r="A886" s="1">
        <v>41317</v>
      </c>
      <c r="B886" t="str">
        <f t="shared" si="13"/>
        <v>Tuesday</v>
      </c>
      <c r="C886" s="5" t="s">
        <v>7</v>
      </c>
      <c r="D886" s="5" t="s">
        <v>6</v>
      </c>
      <c r="E886" s="6">
        <v>38.950000000000003</v>
      </c>
      <c r="F886" s="6" t="s">
        <v>81</v>
      </c>
      <c r="G886" s="4">
        <v>0</v>
      </c>
      <c r="H886" s="6">
        <v>38.950000000000003</v>
      </c>
      <c r="I886" s="6">
        <v>24.76</v>
      </c>
      <c r="J886">
        <v>7</v>
      </c>
    </row>
    <row r="887" spans="1:10" x14ac:dyDescent="0.35">
      <c r="A887" s="1">
        <v>41317</v>
      </c>
      <c r="B887" t="str">
        <f t="shared" si="13"/>
        <v>Tuesday</v>
      </c>
      <c r="C887" s="5" t="s">
        <v>9</v>
      </c>
      <c r="D887" s="5" t="s">
        <v>6</v>
      </c>
      <c r="E887" s="6">
        <v>44.95</v>
      </c>
      <c r="F887" s="6" t="s">
        <v>82</v>
      </c>
      <c r="G887" s="4">
        <v>0</v>
      </c>
      <c r="H887" s="6">
        <v>44.95</v>
      </c>
      <c r="I887" s="6">
        <v>27.95</v>
      </c>
      <c r="J887">
        <v>2</v>
      </c>
    </row>
    <row r="888" spans="1:10" x14ac:dyDescent="0.35">
      <c r="A888" s="1">
        <v>41318</v>
      </c>
      <c r="B888" t="str">
        <f t="shared" si="13"/>
        <v>Wednesday</v>
      </c>
      <c r="C888" s="5" t="s">
        <v>10</v>
      </c>
      <c r="D888" s="5" t="s">
        <v>5</v>
      </c>
      <c r="E888" s="6">
        <v>24.95</v>
      </c>
      <c r="F888" s="6" t="s">
        <v>80</v>
      </c>
      <c r="G888" s="4">
        <v>0.1</v>
      </c>
      <c r="H888" s="6">
        <v>22.46</v>
      </c>
      <c r="I888" s="6">
        <v>11.48</v>
      </c>
      <c r="J888">
        <v>2</v>
      </c>
    </row>
    <row r="889" spans="1:10" x14ac:dyDescent="0.35">
      <c r="A889" s="1">
        <v>41318</v>
      </c>
      <c r="B889" t="str">
        <f t="shared" si="13"/>
        <v>Wednesday</v>
      </c>
      <c r="C889" s="5" t="s">
        <v>10</v>
      </c>
      <c r="D889" s="5" t="s">
        <v>5</v>
      </c>
      <c r="E889" s="6">
        <v>59.95</v>
      </c>
      <c r="F889" s="6" t="s">
        <v>83</v>
      </c>
      <c r="G889" s="4">
        <v>0</v>
      </c>
      <c r="H889" s="6">
        <v>59.95</v>
      </c>
      <c r="I889" s="6">
        <v>28.73</v>
      </c>
      <c r="J889">
        <v>12</v>
      </c>
    </row>
    <row r="890" spans="1:10" x14ac:dyDescent="0.35">
      <c r="A890" s="1">
        <v>41318</v>
      </c>
      <c r="B890" t="str">
        <f t="shared" si="13"/>
        <v>Wednesday</v>
      </c>
      <c r="C890" s="5" t="s">
        <v>11</v>
      </c>
      <c r="D890" s="5" t="s">
        <v>5</v>
      </c>
      <c r="E890" s="6">
        <v>27.95</v>
      </c>
      <c r="F890" s="6" t="s">
        <v>80</v>
      </c>
      <c r="G890" s="4">
        <v>0</v>
      </c>
      <c r="H890" s="6">
        <v>27.95</v>
      </c>
      <c r="I890" s="6">
        <v>16.8</v>
      </c>
      <c r="J890">
        <v>27</v>
      </c>
    </row>
    <row r="891" spans="1:10" x14ac:dyDescent="0.35">
      <c r="A891" s="1">
        <v>41318</v>
      </c>
      <c r="B891" t="str">
        <f t="shared" si="13"/>
        <v>Wednesday</v>
      </c>
      <c r="C891" s="5" t="s">
        <v>10</v>
      </c>
      <c r="D891" s="5" t="s">
        <v>5</v>
      </c>
      <c r="E891" s="6">
        <v>24.95</v>
      </c>
      <c r="F891" s="6" t="s">
        <v>80</v>
      </c>
      <c r="G891" s="4">
        <v>0</v>
      </c>
      <c r="H891" s="6">
        <v>24.95</v>
      </c>
      <c r="I891" s="6">
        <v>9.3800000000000008</v>
      </c>
      <c r="J891">
        <v>4</v>
      </c>
    </row>
    <row r="892" spans="1:10" x14ac:dyDescent="0.35">
      <c r="A892" s="1">
        <v>41318</v>
      </c>
      <c r="B892" t="str">
        <f t="shared" si="13"/>
        <v>Wednesday</v>
      </c>
      <c r="C892" s="5" t="s">
        <v>10</v>
      </c>
      <c r="D892" s="5" t="s">
        <v>5</v>
      </c>
      <c r="E892" s="6">
        <v>43.95</v>
      </c>
      <c r="F892" s="6" t="s">
        <v>82</v>
      </c>
      <c r="G892" s="4">
        <v>0</v>
      </c>
      <c r="H892" s="6">
        <v>43.95</v>
      </c>
      <c r="I892" s="6">
        <v>25.6</v>
      </c>
      <c r="J892">
        <v>9</v>
      </c>
    </row>
    <row r="893" spans="1:10" x14ac:dyDescent="0.35">
      <c r="A893" s="1">
        <v>41318</v>
      </c>
      <c r="B893" t="str">
        <f t="shared" si="13"/>
        <v>Wednesday</v>
      </c>
      <c r="C893" s="5" t="s">
        <v>11</v>
      </c>
      <c r="D893" s="5" t="s">
        <v>5</v>
      </c>
      <c r="E893" s="6">
        <v>44.95</v>
      </c>
      <c r="F893" s="6" t="s">
        <v>82</v>
      </c>
      <c r="G893" s="4">
        <v>0</v>
      </c>
      <c r="H893" s="6">
        <v>44.95</v>
      </c>
      <c r="I893" s="6">
        <v>27.95</v>
      </c>
      <c r="J893">
        <v>2</v>
      </c>
    </row>
    <row r="894" spans="1:10" x14ac:dyDescent="0.35">
      <c r="A894" s="1">
        <v>41318</v>
      </c>
      <c r="B894" t="str">
        <f t="shared" si="13"/>
        <v>Wednesday</v>
      </c>
      <c r="C894" s="5" t="s">
        <v>10</v>
      </c>
      <c r="D894" s="5" t="s">
        <v>5</v>
      </c>
      <c r="E894" s="6">
        <v>26.95</v>
      </c>
      <c r="F894" s="6" t="s">
        <v>80</v>
      </c>
      <c r="G894" s="4">
        <v>0</v>
      </c>
      <c r="H894" s="6">
        <v>26.95</v>
      </c>
      <c r="I894" s="6">
        <v>12.42</v>
      </c>
      <c r="J894">
        <v>18</v>
      </c>
    </row>
    <row r="895" spans="1:10" x14ac:dyDescent="0.35">
      <c r="A895" s="1">
        <v>41318</v>
      </c>
      <c r="B895" t="str">
        <f t="shared" si="13"/>
        <v>Wednesday</v>
      </c>
      <c r="C895" s="5" t="s">
        <v>10</v>
      </c>
      <c r="D895" s="5" t="s">
        <v>5</v>
      </c>
      <c r="E895" s="6">
        <v>31.95</v>
      </c>
      <c r="F895" s="6" t="s">
        <v>81</v>
      </c>
      <c r="G895" s="4">
        <v>0</v>
      </c>
      <c r="H895" s="6">
        <v>31.95</v>
      </c>
      <c r="I895" s="6">
        <v>17.38</v>
      </c>
      <c r="J895">
        <v>2</v>
      </c>
    </row>
    <row r="896" spans="1:10" x14ac:dyDescent="0.35">
      <c r="A896" s="1">
        <v>41318</v>
      </c>
      <c r="B896" t="str">
        <f t="shared" si="13"/>
        <v>Wednesday</v>
      </c>
      <c r="C896" s="5" t="s">
        <v>10</v>
      </c>
      <c r="D896" s="5" t="s">
        <v>5</v>
      </c>
      <c r="E896" s="6">
        <v>35.950000000000003</v>
      </c>
      <c r="F896" s="6" t="s">
        <v>81</v>
      </c>
      <c r="G896" s="4">
        <v>0</v>
      </c>
      <c r="H896" s="6">
        <v>35.950000000000003</v>
      </c>
      <c r="I896" s="6">
        <v>20.25</v>
      </c>
      <c r="J896">
        <v>2</v>
      </c>
    </row>
    <row r="897" spans="1:10" x14ac:dyDescent="0.35">
      <c r="A897" s="1">
        <v>41318</v>
      </c>
      <c r="B897" t="str">
        <f t="shared" si="13"/>
        <v>Wednesday</v>
      </c>
      <c r="C897" s="5" t="s">
        <v>10</v>
      </c>
      <c r="D897" s="5" t="s">
        <v>5</v>
      </c>
      <c r="E897" s="6">
        <v>11.95</v>
      </c>
      <c r="F897" s="6" t="s">
        <v>79</v>
      </c>
      <c r="G897" s="4">
        <v>0.1</v>
      </c>
      <c r="H897" s="6">
        <v>10.76</v>
      </c>
      <c r="I897" s="6">
        <v>3.32</v>
      </c>
      <c r="J897">
        <v>1</v>
      </c>
    </row>
    <row r="898" spans="1:10" x14ac:dyDescent="0.35">
      <c r="A898" s="1">
        <v>41318</v>
      </c>
      <c r="B898" t="str">
        <f t="shared" si="13"/>
        <v>Wednesday</v>
      </c>
      <c r="C898" s="5" t="s">
        <v>11</v>
      </c>
      <c r="D898" s="5" t="s">
        <v>5</v>
      </c>
      <c r="E898" s="6">
        <v>24.95</v>
      </c>
      <c r="F898" s="6" t="s">
        <v>80</v>
      </c>
      <c r="G898" s="4">
        <v>0.1</v>
      </c>
      <c r="H898" s="6">
        <v>22.46</v>
      </c>
      <c r="I898" s="6">
        <v>12.27</v>
      </c>
      <c r="J898">
        <v>7</v>
      </c>
    </row>
    <row r="899" spans="1:10" x14ac:dyDescent="0.35">
      <c r="A899" s="1">
        <v>41318</v>
      </c>
      <c r="B899" t="str">
        <f t="shared" ref="B899:B962" si="14">TEXT(A899,"dddd")</f>
        <v>Wednesday</v>
      </c>
      <c r="C899" s="5" t="s">
        <v>11</v>
      </c>
      <c r="D899" s="5" t="s">
        <v>5</v>
      </c>
      <c r="E899" s="6">
        <v>0.95</v>
      </c>
      <c r="F899" s="6" t="s">
        <v>78</v>
      </c>
      <c r="G899" s="4">
        <v>0</v>
      </c>
      <c r="H899" s="6">
        <v>0.95</v>
      </c>
      <c r="I899" s="6">
        <v>0.42</v>
      </c>
      <c r="J899">
        <v>10</v>
      </c>
    </row>
    <row r="900" spans="1:10" x14ac:dyDescent="0.35">
      <c r="A900" s="1">
        <v>41318</v>
      </c>
      <c r="B900" t="str">
        <f t="shared" si="14"/>
        <v>Wednesday</v>
      </c>
      <c r="C900" s="5" t="s">
        <v>10</v>
      </c>
      <c r="D900" s="5" t="s">
        <v>5</v>
      </c>
      <c r="E900" s="6">
        <v>73.95</v>
      </c>
      <c r="F900" s="6" t="s">
        <v>83</v>
      </c>
      <c r="G900" s="4">
        <v>0.1</v>
      </c>
      <c r="H900" s="6">
        <v>66.56</v>
      </c>
      <c r="I900" s="6">
        <v>38.86</v>
      </c>
      <c r="J900">
        <v>2</v>
      </c>
    </row>
    <row r="901" spans="1:10" x14ac:dyDescent="0.35">
      <c r="A901" s="1">
        <v>41319</v>
      </c>
      <c r="B901" t="str">
        <f t="shared" si="14"/>
        <v>Thursday</v>
      </c>
      <c r="C901" s="5" t="s">
        <v>7</v>
      </c>
      <c r="D901" s="5" t="s">
        <v>5</v>
      </c>
      <c r="E901" s="6">
        <v>10.95</v>
      </c>
      <c r="F901" s="6" t="s">
        <v>79</v>
      </c>
      <c r="G901" s="4">
        <v>0</v>
      </c>
      <c r="H901" s="6">
        <v>10.95</v>
      </c>
      <c r="I901" s="6">
        <v>4.8</v>
      </c>
      <c r="J901">
        <v>22</v>
      </c>
    </row>
    <row r="902" spans="1:10" x14ac:dyDescent="0.35">
      <c r="A902" s="1">
        <v>41319</v>
      </c>
      <c r="B902" t="str">
        <f t="shared" si="14"/>
        <v>Thursday</v>
      </c>
      <c r="C902" s="5" t="s">
        <v>7</v>
      </c>
      <c r="D902" s="5" t="s">
        <v>5</v>
      </c>
      <c r="E902" s="6">
        <v>44.95</v>
      </c>
      <c r="F902" s="6" t="s">
        <v>82</v>
      </c>
      <c r="G902" s="4">
        <v>0</v>
      </c>
      <c r="H902" s="6">
        <v>44.95</v>
      </c>
      <c r="I902" s="6">
        <v>27.95</v>
      </c>
      <c r="J902">
        <v>5</v>
      </c>
    </row>
    <row r="903" spans="1:10" x14ac:dyDescent="0.35">
      <c r="A903" s="1">
        <v>41319</v>
      </c>
      <c r="B903" t="str">
        <f t="shared" si="14"/>
        <v>Thursday</v>
      </c>
      <c r="C903" s="5" t="s">
        <v>7</v>
      </c>
      <c r="D903" s="5" t="s">
        <v>5</v>
      </c>
      <c r="E903" s="6">
        <v>22.95</v>
      </c>
      <c r="F903" s="6" t="s">
        <v>80</v>
      </c>
      <c r="G903" s="4">
        <v>0</v>
      </c>
      <c r="H903" s="6">
        <v>22.95</v>
      </c>
      <c r="I903" s="6">
        <v>11.78</v>
      </c>
      <c r="J903">
        <v>21</v>
      </c>
    </row>
    <row r="904" spans="1:10" x14ac:dyDescent="0.35">
      <c r="A904" s="1">
        <v>41319</v>
      </c>
      <c r="B904" t="str">
        <f t="shared" si="14"/>
        <v>Thursday</v>
      </c>
      <c r="C904" s="5" t="s">
        <v>7</v>
      </c>
      <c r="D904" s="5" t="s">
        <v>5</v>
      </c>
      <c r="E904" s="6">
        <v>7.95</v>
      </c>
      <c r="F904" s="6" t="s">
        <v>78</v>
      </c>
      <c r="G904" s="4">
        <v>0</v>
      </c>
      <c r="H904" s="6">
        <v>7.95</v>
      </c>
      <c r="I904" s="6">
        <v>4.53</v>
      </c>
      <c r="J904">
        <v>4</v>
      </c>
    </row>
    <row r="905" spans="1:10" x14ac:dyDescent="0.35">
      <c r="A905" s="1">
        <v>41319</v>
      </c>
      <c r="B905" t="str">
        <f t="shared" si="14"/>
        <v>Thursday</v>
      </c>
      <c r="C905" s="5" t="s">
        <v>7</v>
      </c>
      <c r="D905" s="5" t="s">
        <v>5</v>
      </c>
      <c r="E905" s="6">
        <v>2.95</v>
      </c>
      <c r="F905" s="6" t="s">
        <v>78</v>
      </c>
      <c r="G905" s="4">
        <v>0</v>
      </c>
      <c r="H905" s="6">
        <v>2.95</v>
      </c>
      <c r="I905" s="6">
        <v>1.68</v>
      </c>
      <c r="J905">
        <v>10</v>
      </c>
    </row>
    <row r="906" spans="1:10" x14ac:dyDescent="0.35">
      <c r="A906" s="1">
        <v>41319</v>
      </c>
      <c r="B906" t="str">
        <f t="shared" si="14"/>
        <v>Thursday</v>
      </c>
      <c r="C906" s="5" t="s">
        <v>9</v>
      </c>
      <c r="D906" s="5" t="s">
        <v>5</v>
      </c>
      <c r="E906" s="6">
        <v>10.95</v>
      </c>
      <c r="F906" s="6" t="s">
        <v>79</v>
      </c>
      <c r="G906" s="4">
        <v>0</v>
      </c>
      <c r="H906" s="6">
        <v>10.95</v>
      </c>
      <c r="I906" s="6">
        <v>4.8</v>
      </c>
      <c r="J906">
        <v>10</v>
      </c>
    </row>
    <row r="907" spans="1:10" x14ac:dyDescent="0.35">
      <c r="A907" s="1">
        <v>41319</v>
      </c>
      <c r="B907" t="str">
        <f t="shared" si="14"/>
        <v>Thursday</v>
      </c>
      <c r="C907" s="5" t="s">
        <v>9</v>
      </c>
      <c r="D907" s="5" t="s">
        <v>5</v>
      </c>
      <c r="E907" s="6">
        <v>20.95</v>
      </c>
      <c r="F907" s="6" t="s">
        <v>80</v>
      </c>
      <c r="G907" s="4">
        <v>0</v>
      </c>
      <c r="H907" s="6">
        <v>20.95</v>
      </c>
      <c r="I907" s="6">
        <v>10.039999999999999</v>
      </c>
      <c r="J907">
        <v>17</v>
      </c>
    </row>
    <row r="908" spans="1:10" x14ac:dyDescent="0.35">
      <c r="A908" s="1">
        <v>41319</v>
      </c>
      <c r="B908" t="str">
        <f t="shared" si="14"/>
        <v>Thursday</v>
      </c>
      <c r="C908" s="5" t="s">
        <v>7</v>
      </c>
      <c r="D908" s="5" t="s">
        <v>5</v>
      </c>
      <c r="E908" s="6">
        <v>0.95</v>
      </c>
      <c r="F908" s="6" t="s">
        <v>78</v>
      </c>
      <c r="G908" s="4">
        <v>0</v>
      </c>
      <c r="H908" s="6">
        <v>0.95</v>
      </c>
      <c r="I908" s="6">
        <v>0.47</v>
      </c>
      <c r="J908">
        <v>6</v>
      </c>
    </row>
    <row r="909" spans="1:10" x14ac:dyDescent="0.35">
      <c r="A909" s="1">
        <v>41319</v>
      </c>
      <c r="B909" t="str">
        <f t="shared" si="14"/>
        <v>Thursday</v>
      </c>
      <c r="C909" s="5" t="s">
        <v>7</v>
      </c>
      <c r="D909" s="5" t="s">
        <v>5</v>
      </c>
      <c r="E909" s="6">
        <v>28.95</v>
      </c>
      <c r="F909" s="6" t="s">
        <v>80</v>
      </c>
      <c r="G909" s="4">
        <v>0</v>
      </c>
      <c r="H909" s="6">
        <v>28.95</v>
      </c>
      <c r="I909" s="6">
        <v>17.53</v>
      </c>
      <c r="J909">
        <v>9</v>
      </c>
    </row>
    <row r="910" spans="1:10" x14ac:dyDescent="0.35">
      <c r="A910" s="1">
        <v>41319</v>
      </c>
      <c r="B910" t="str">
        <f t="shared" si="14"/>
        <v>Thursday</v>
      </c>
      <c r="C910" s="5" t="s">
        <v>9</v>
      </c>
      <c r="D910" s="5" t="s">
        <v>5</v>
      </c>
      <c r="E910" s="6">
        <v>16.95</v>
      </c>
      <c r="F910" s="6" t="s">
        <v>79</v>
      </c>
      <c r="G910" s="4">
        <v>0</v>
      </c>
      <c r="H910" s="6">
        <v>16.95</v>
      </c>
      <c r="I910" s="6">
        <v>6.76</v>
      </c>
      <c r="J910">
        <v>2</v>
      </c>
    </row>
    <row r="911" spans="1:10" x14ac:dyDescent="0.35">
      <c r="A911" s="1">
        <v>41319</v>
      </c>
      <c r="B911" t="str">
        <f t="shared" si="14"/>
        <v>Thursday</v>
      </c>
      <c r="C911" s="5" t="s">
        <v>9</v>
      </c>
      <c r="D911" s="5" t="s">
        <v>5</v>
      </c>
      <c r="E911" s="6">
        <v>10.95</v>
      </c>
      <c r="F911" s="6" t="s">
        <v>79</v>
      </c>
      <c r="G911" s="4">
        <v>0</v>
      </c>
      <c r="H911" s="6">
        <v>10.95</v>
      </c>
      <c r="I911" s="6">
        <v>4.8</v>
      </c>
      <c r="J911">
        <v>16</v>
      </c>
    </row>
    <row r="912" spans="1:10" x14ac:dyDescent="0.35">
      <c r="A912" s="1">
        <v>41319</v>
      </c>
      <c r="B912" t="str">
        <f t="shared" si="14"/>
        <v>Thursday</v>
      </c>
      <c r="C912" s="5" t="s">
        <v>7</v>
      </c>
      <c r="D912" s="5" t="s">
        <v>5</v>
      </c>
      <c r="E912" s="6">
        <v>73.95</v>
      </c>
      <c r="F912" s="6" t="s">
        <v>83</v>
      </c>
      <c r="G912" s="4">
        <v>0.1</v>
      </c>
      <c r="H912" s="6">
        <v>66.56</v>
      </c>
      <c r="I912" s="6">
        <v>38.86</v>
      </c>
      <c r="J912">
        <v>1</v>
      </c>
    </row>
    <row r="913" spans="1:10" x14ac:dyDescent="0.35">
      <c r="A913" s="1">
        <v>41319</v>
      </c>
      <c r="B913" t="str">
        <f t="shared" si="14"/>
        <v>Thursday</v>
      </c>
      <c r="C913" s="5" t="s">
        <v>7</v>
      </c>
      <c r="D913" s="5" t="s">
        <v>5</v>
      </c>
      <c r="E913" s="6">
        <v>16.95</v>
      </c>
      <c r="F913" s="6" t="s">
        <v>79</v>
      </c>
      <c r="G913" s="4">
        <v>0</v>
      </c>
      <c r="H913" s="6">
        <v>16.95</v>
      </c>
      <c r="I913" s="6">
        <v>6.53</v>
      </c>
      <c r="J913">
        <v>7</v>
      </c>
    </row>
    <row r="914" spans="1:10" x14ac:dyDescent="0.35">
      <c r="A914" s="1">
        <v>41319</v>
      </c>
      <c r="B914" t="str">
        <f t="shared" si="14"/>
        <v>Thursday</v>
      </c>
      <c r="C914" s="5" t="s">
        <v>7</v>
      </c>
      <c r="D914" s="5" t="s">
        <v>5</v>
      </c>
      <c r="E914" s="6">
        <v>49.95</v>
      </c>
      <c r="F914" s="6" t="s">
        <v>82</v>
      </c>
      <c r="G914" s="4">
        <v>0</v>
      </c>
      <c r="H914" s="6">
        <v>49.95</v>
      </c>
      <c r="I914" s="6">
        <v>23.93</v>
      </c>
      <c r="J914">
        <v>18</v>
      </c>
    </row>
    <row r="915" spans="1:10" x14ac:dyDescent="0.35">
      <c r="A915" s="1">
        <v>41319</v>
      </c>
      <c r="B915" t="str">
        <f t="shared" si="14"/>
        <v>Thursday</v>
      </c>
      <c r="C915" s="5" t="s">
        <v>7</v>
      </c>
      <c r="D915" s="5" t="s">
        <v>5</v>
      </c>
      <c r="E915" s="6">
        <v>26.95</v>
      </c>
      <c r="F915" s="6" t="s">
        <v>80</v>
      </c>
      <c r="G915" s="4">
        <v>0</v>
      </c>
      <c r="H915" s="6">
        <v>26.95</v>
      </c>
      <c r="I915" s="6">
        <v>12.42</v>
      </c>
      <c r="J915">
        <v>17</v>
      </c>
    </row>
    <row r="916" spans="1:10" x14ac:dyDescent="0.35">
      <c r="A916" s="1">
        <v>41319</v>
      </c>
      <c r="B916" t="str">
        <f t="shared" si="14"/>
        <v>Thursday</v>
      </c>
      <c r="C916" s="5" t="s">
        <v>9</v>
      </c>
      <c r="D916" s="5" t="s">
        <v>5</v>
      </c>
      <c r="E916" s="6">
        <v>43.95</v>
      </c>
      <c r="F916" s="6" t="s">
        <v>82</v>
      </c>
      <c r="G916" s="4">
        <v>0</v>
      </c>
      <c r="H916" s="6">
        <v>43.95</v>
      </c>
      <c r="I916" s="6">
        <v>25.6</v>
      </c>
      <c r="J916">
        <v>14</v>
      </c>
    </row>
    <row r="917" spans="1:10" x14ac:dyDescent="0.35">
      <c r="A917" s="1">
        <v>41319</v>
      </c>
      <c r="B917" t="str">
        <f t="shared" si="14"/>
        <v>Thursday</v>
      </c>
      <c r="C917" s="5" t="s">
        <v>9</v>
      </c>
      <c r="D917" s="5" t="s">
        <v>5</v>
      </c>
      <c r="E917" s="6">
        <v>38.950000000000003</v>
      </c>
      <c r="F917" s="6" t="s">
        <v>81</v>
      </c>
      <c r="G917" s="4">
        <v>0</v>
      </c>
      <c r="H917" s="6">
        <v>38.950000000000003</v>
      </c>
      <c r="I917" s="6">
        <v>22.33</v>
      </c>
      <c r="J917">
        <v>2</v>
      </c>
    </row>
    <row r="918" spans="1:10" x14ac:dyDescent="0.35">
      <c r="A918" s="1">
        <v>41319</v>
      </c>
      <c r="B918" t="str">
        <f t="shared" si="14"/>
        <v>Thursday</v>
      </c>
      <c r="C918" s="5" t="s">
        <v>9</v>
      </c>
      <c r="D918" s="5" t="s">
        <v>5</v>
      </c>
      <c r="E918" s="6">
        <v>0.95</v>
      </c>
      <c r="F918" s="6" t="s">
        <v>78</v>
      </c>
      <c r="G918" s="4">
        <v>0</v>
      </c>
      <c r="H918" s="6">
        <v>0.95</v>
      </c>
      <c r="I918" s="6">
        <v>0.35</v>
      </c>
      <c r="J918">
        <v>24</v>
      </c>
    </row>
    <row r="919" spans="1:10" x14ac:dyDescent="0.35">
      <c r="A919" s="1">
        <v>41319</v>
      </c>
      <c r="B919" t="str">
        <f t="shared" si="14"/>
        <v>Thursday</v>
      </c>
      <c r="C919" s="5" t="s">
        <v>9</v>
      </c>
      <c r="D919" s="5" t="s">
        <v>5</v>
      </c>
      <c r="E919" s="6">
        <v>43.95</v>
      </c>
      <c r="F919" s="6" t="s">
        <v>82</v>
      </c>
      <c r="G919" s="4">
        <v>0</v>
      </c>
      <c r="H919" s="6">
        <v>43.95</v>
      </c>
      <c r="I919" s="6">
        <v>25.6</v>
      </c>
      <c r="J919">
        <v>3</v>
      </c>
    </row>
    <row r="920" spans="1:10" x14ac:dyDescent="0.35">
      <c r="A920" s="1">
        <v>41319</v>
      </c>
      <c r="B920" t="str">
        <f t="shared" si="14"/>
        <v>Thursday</v>
      </c>
      <c r="C920" s="5" t="s">
        <v>9</v>
      </c>
      <c r="D920" s="5" t="s">
        <v>5</v>
      </c>
      <c r="E920" s="6">
        <v>16.95</v>
      </c>
      <c r="F920" s="6" t="s">
        <v>79</v>
      </c>
      <c r="G920" s="4">
        <v>0</v>
      </c>
      <c r="H920" s="6">
        <v>16.95</v>
      </c>
      <c r="I920" s="6">
        <v>6.76</v>
      </c>
      <c r="J920">
        <v>21</v>
      </c>
    </row>
    <row r="921" spans="1:10" x14ac:dyDescent="0.35">
      <c r="A921" s="1">
        <v>41319</v>
      </c>
      <c r="B921" t="str">
        <f t="shared" si="14"/>
        <v>Thursday</v>
      </c>
      <c r="C921" s="5" t="s">
        <v>7</v>
      </c>
      <c r="D921" s="5" t="s">
        <v>5</v>
      </c>
      <c r="E921" s="6">
        <v>73.95</v>
      </c>
      <c r="F921" s="6" t="s">
        <v>83</v>
      </c>
      <c r="G921" s="4">
        <v>0</v>
      </c>
      <c r="H921" s="6">
        <v>73.95</v>
      </c>
      <c r="I921" s="6">
        <v>38.86</v>
      </c>
      <c r="J921">
        <v>2</v>
      </c>
    </row>
    <row r="922" spans="1:10" x14ac:dyDescent="0.35">
      <c r="A922" s="1">
        <v>41319</v>
      </c>
      <c r="B922" t="str">
        <f t="shared" si="14"/>
        <v>Thursday</v>
      </c>
      <c r="C922" s="5" t="s">
        <v>9</v>
      </c>
      <c r="D922" s="5" t="s">
        <v>5</v>
      </c>
      <c r="E922" s="6">
        <v>0.95</v>
      </c>
      <c r="F922" s="6" t="s">
        <v>78</v>
      </c>
      <c r="G922" s="4">
        <v>0</v>
      </c>
      <c r="H922" s="6">
        <v>0.95</v>
      </c>
      <c r="I922" s="6">
        <v>0.42</v>
      </c>
      <c r="J922">
        <v>9</v>
      </c>
    </row>
    <row r="923" spans="1:10" x14ac:dyDescent="0.35">
      <c r="A923" s="1">
        <v>41319</v>
      </c>
      <c r="B923" t="str">
        <f t="shared" si="14"/>
        <v>Thursday</v>
      </c>
      <c r="C923" s="5" t="s">
        <v>7</v>
      </c>
      <c r="D923" s="5" t="s">
        <v>5</v>
      </c>
      <c r="E923" s="6">
        <v>48.95</v>
      </c>
      <c r="F923" s="6" t="s">
        <v>82</v>
      </c>
      <c r="G923" s="4">
        <v>0.1</v>
      </c>
      <c r="H923" s="6">
        <v>44.06</v>
      </c>
      <c r="I923" s="6">
        <v>24.52</v>
      </c>
      <c r="J923">
        <v>3</v>
      </c>
    </row>
    <row r="924" spans="1:10" x14ac:dyDescent="0.35">
      <c r="A924" s="1">
        <v>41319</v>
      </c>
      <c r="B924" t="str">
        <f t="shared" si="14"/>
        <v>Thursday</v>
      </c>
      <c r="C924" s="5" t="s">
        <v>9</v>
      </c>
      <c r="D924" s="5" t="s">
        <v>5</v>
      </c>
      <c r="E924" s="6">
        <v>0.95</v>
      </c>
      <c r="F924" s="6" t="s">
        <v>78</v>
      </c>
      <c r="G924" s="4">
        <v>0</v>
      </c>
      <c r="H924" s="6">
        <v>0.95</v>
      </c>
      <c r="I924" s="6">
        <v>0.56999999999999995</v>
      </c>
      <c r="J924">
        <v>16</v>
      </c>
    </row>
    <row r="925" spans="1:10" x14ac:dyDescent="0.35">
      <c r="A925" s="1">
        <v>41319</v>
      </c>
      <c r="B925" t="str">
        <f t="shared" si="14"/>
        <v>Thursday</v>
      </c>
      <c r="C925" s="5" t="s">
        <v>9</v>
      </c>
      <c r="D925" s="5" t="s">
        <v>5</v>
      </c>
      <c r="E925" s="6">
        <v>24.95</v>
      </c>
      <c r="F925" s="6" t="s">
        <v>80</v>
      </c>
      <c r="G925" s="4">
        <v>0.2</v>
      </c>
      <c r="H925" s="6">
        <v>19.96</v>
      </c>
      <c r="I925" s="6">
        <v>9.3800000000000008</v>
      </c>
      <c r="J925">
        <v>3</v>
      </c>
    </row>
    <row r="926" spans="1:10" x14ac:dyDescent="0.35">
      <c r="A926" s="1">
        <v>41319</v>
      </c>
      <c r="B926" t="str">
        <f t="shared" si="14"/>
        <v>Thursday</v>
      </c>
      <c r="C926" s="5" t="s">
        <v>7</v>
      </c>
      <c r="D926" s="5" t="s">
        <v>5</v>
      </c>
      <c r="E926" s="6">
        <v>7.95</v>
      </c>
      <c r="F926" s="6" t="s">
        <v>78</v>
      </c>
      <c r="G926" s="4">
        <v>0</v>
      </c>
      <c r="H926" s="6">
        <v>7.95</v>
      </c>
      <c r="I926" s="6">
        <v>4.53</v>
      </c>
      <c r="J926">
        <v>9</v>
      </c>
    </row>
    <row r="927" spans="1:10" x14ac:dyDescent="0.35">
      <c r="A927" s="1">
        <v>41319</v>
      </c>
      <c r="B927" t="str">
        <f t="shared" si="14"/>
        <v>Thursday</v>
      </c>
      <c r="C927" s="5" t="s">
        <v>9</v>
      </c>
      <c r="D927" s="5" t="s">
        <v>5</v>
      </c>
      <c r="E927" s="6">
        <v>47.95</v>
      </c>
      <c r="F927" s="6" t="s">
        <v>82</v>
      </c>
      <c r="G927" s="4">
        <v>0</v>
      </c>
      <c r="H927" s="6">
        <v>47.95</v>
      </c>
      <c r="I927" s="6">
        <v>20.7</v>
      </c>
      <c r="J927">
        <v>1</v>
      </c>
    </row>
    <row r="928" spans="1:10" x14ac:dyDescent="0.35">
      <c r="A928" s="1">
        <v>41319</v>
      </c>
      <c r="B928" t="str">
        <f t="shared" si="14"/>
        <v>Thursday</v>
      </c>
      <c r="C928" s="5" t="s">
        <v>9</v>
      </c>
      <c r="D928" s="5" t="s">
        <v>5</v>
      </c>
      <c r="E928" s="6">
        <v>0.95</v>
      </c>
      <c r="F928" s="6" t="s">
        <v>78</v>
      </c>
      <c r="G928" s="4">
        <v>0</v>
      </c>
      <c r="H928" s="6">
        <v>0.95</v>
      </c>
      <c r="I928" s="6">
        <v>0.42</v>
      </c>
      <c r="J928">
        <v>9</v>
      </c>
    </row>
    <row r="929" spans="1:10" x14ac:dyDescent="0.35">
      <c r="A929" s="1">
        <v>41319</v>
      </c>
      <c r="B929" t="str">
        <f t="shared" si="14"/>
        <v>Thursday</v>
      </c>
      <c r="C929" s="5" t="s">
        <v>9</v>
      </c>
      <c r="D929" s="5" t="s">
        <v>5</v>
      </c>
      <c r="E929" s="6">
        <v>49.95</v>
      </c>
      <c r="F929" s="6" t="s">
        <v>82</v>
      </c>
      <c r="G929" s="4">
        <v>0</v>
      </c>
      <c r="H929" s="6">
        <v>49.95</v>
      </c>
      <c r="I929" s="6">
        <v>24.77</v>
      </c>
      <c r="J929">
        <v>17</v>
      </c>
    </row>
    <row r="930" spans="1:10" x14ac:dyDescent="0.35">
      <c r="A930" s="1">
        <v>41319</v>
      </c>
      <c r="B930" t="str">
        <f t="shared" si="14"/>
        <v>Thursday</v>
      </c>
      <c r="C930" s="5" t="s">
        <v>9</v>
      </c>
      <c r="D930" s="5" t="s">
        <v>5</v>
      </c>
      <c r="E930" s="6">
        <v>18.95</v>
      </c>
      <c r="F930" s="6" t="s">
        <v>79</v>
      </c>
      <c r="G930" s="4">
        <v>0</v>
      </c>
      <c r="H930" s="6">
        <v>18.95</v>
      </c>
      <c r="I930" s="6">
        <v>9.98</v>
      </c>
      <c r="J930">
        <v>9</v>
      </c>
    </row>
    <row r="931" spans="1:10" x14ac:dyDescent="0.35">
      <c r="A931" s="1">
        <v>41319</v>
      </c>
      <c r="B931" t="str">
        <f t="shared" si="14"/>
        <v>Thursday</v>
      </c>
      <c r="C931" s="5" t="s">
        <v>7</v>
      </c>
      <c r="D931" s="5" t="s">
        <v>5</v>
      </c>
      <c r="E931" s="6">
        <v>28.95</v>
      </c>
      <c r="F931" s="6" t="s">
        <v>80</v>
      </c>
      <c r="G931" s="4">
        <v>0</v>
      </c>
      <c r="H931" s="6">
        <v>28.95</v>
      </c>
      <c r="I931" s="6">
        <v>8.86</v>
      </c>
      <c r="J931">
        <v>11</v>
      </c>
    </row>
    <row r="932" spans="1:10" x14ac:dyDescent="0.35">
      <c r="A932" s="1">
        <v>41319</v>
      </c>
      <c r="B932" t="str">
        <f t="shared" si="14"/>
        <v>Thursday</v>
      </c>
      <c r="C932" s="5" t="s">
        <v>9</v>
      </c>
      <c r="D932" s="5" t="s">
        <v>5</v>
      </c>
      <c r="E932" s="6">
        <v>59.95</v>
      </c>
      <c r="F932" s="6" t="s">
        <v>83</v>
      </c>
      <c r="G932" s="4">
        <v>0</v>
      </c>
      <c r="H932" s="6">
        <v>59.95</v>
      </c>
      <c r="I932" s="6">
        <v>28.73</v>
      </c>
      <c r="J932">
        <v>2</v>
      </c>
    </row>
    <row r="933" spans="1:10" x14ac:dyDescent="0.35">
      <c r="A933" s="1">
        <v>41319</v>
      </c>
      <c r="B933" t="str">
        <f t="shared" si="14"/>
        <v>Thursday</v>
      </c>
      <c r="C933" s="5" t="s">
        <v>9</v>
      </c>
      <c r="D933" s="5" t="s">
        <v>5</v>
      </c>
      <c r="E933" s="6">
        <v>4.95</v>
      </c>
      <c r="F933" s="6" t="s">
        <v>78</v>
      </c>
      <c r="G933" s="4">
        <v>0</v>
      </c>
      <c r="H933" s="6">
        <v>4.95</v>
      </c>
      <c r="I933" s="6">
        <v>1.82</v>
      </c>
      <c r="J933">
        <v>9</v>
      </c>
    </row>
    <row r="934" spans="1:10" x14ac:dyDescent="0.35">
      <c r="A934" s="1">
        <v>41319</v>
      </c>
      <c r="B934" t="str">
        <f t="shared" si="14"/>
        <v>Thursday</v>
      </c>
      <c r="C934" s="5" t="s">
        <v>7</v>
      </c>
      <c r="D934" s="5" t="s">
        <v>5</v>
      </c>
      <c r="E934" s="6">
        <v>27.95</v>
      </c>
      <c r="F934" s="6" t="s">
        <v>80</v>
      </c>
      <c r="G934" s="4">
        <v>0</v>
      </c>
      <c r="H934" s="6">
        <v>27.95</v>
      </c>
      <c r="I934" s="6">
        <v>16.8</v>
      </c>
      <c r="J934">
        <v>24</v>
      </c>
    </row>
    <row r="935" spans="1:10" x14ac:dyDescent="0.35">
      <c r="A935" s="1">
        <v>41320</v>
      </c>
      <c r="B935" t="str">
        <f t="shared" si="14"/>
        <v>Friday</v>
      </c>
      <c r="C935" s="5" t="s">
        <v>8</v>
      </c>
      <c r="D935" s="5" t="s">
        <v>5</v>
      </c>
      <c r="E935" s="6">
        <v>55.95</v>
      </c>
      <c r="F935" s="6" t="s">
        <v>83</v>
      </c>
      <c r="G935" s="4">
        <v>0</v>
      </c>
      <c r="H935" s="6">
        <v>55.95</v>
      </c>
      <c r="I935" s="6">
        <v>32.47</v>
      </c>
      <c r="J935">
        <v>21</v>
      </c>
    </row>
    <row r="936" spans="1:10" x14ac:dyDescent="0.35">
      <c r="A936" s="1">
        <v>41320</v>
      </c>
      <c r="B936" t="str">
        <f t="shared" si="14"/>
        <v>Friday</v>
      </c>
      <c r="C936" s="5" t="s">
        <v>8</v>
      </c>
      <c r="D936" s="5" t="s">
        <v>5</v>
      </c>
      <c r="E936" s="6">
        <v>59.95</v>
      </c>
      <c r="F936" s="6" t="s">
        <v>83</v>
      </c>
      <c r="G936" s="4">
        <v>0</v>
      </c>
      <c r="H936" s="6">
        <v>59.95</v>
      </c>
      <c r="I936" s="6">
        <v>28.73</v>
      </c>
      <c r="J936">
        <v>8</v>
      </c>
    </row>
    <row r="937" spans="1:10" x14ac:dyDescent="0.35">
      <c r="A937" s="1">
        <v>41320</v>
      </c>
      <c r="B937" t="str">
        <f t="shared" si="14"/>
        <v>Friday</v>
      </c>
      <c r="C937" s="5" t="s">
        <v>8</v>
      </c>
      <c r="D937" s="5" t="s">
        <v>5</v>
      </c>
      <c r="E937" s="6">
        <v>63.95</v>
      </c>
      <c r="F937" s="6" t="s">
        <v>83</v>
      </c>
      <c r="G937" s="4">
        <v>0</v>
      </c>
      <c r="H937" s="6">
        <v>63.95</v>
      </c>
      <c r="I937" s="6">
        <v>27.1</v>
      </c>
      <c r="J937">
        <v>2</v>
      </c>
    </row>
    <row r="938" spans="1:10" x14ac:dyDescent="0.35">
      <c r="A938" s="1">
        <v>41320</v>
      </c>
      <c r="B938" t="str">
        <f t="shared" si="14"/>
        <v>Friday</v>
      </c>
      <c r="C938" s="5" t="s">
        <v>8</v>
      </c>
      <c r="D938" s="5" t="s">
        <v>5</v>
      </c>
      <c r="E938" s="6">
        <v>0.95</v>
      </c>
      <c r="F938" s="6" t="s">
        <v>78</v>
      </c>
      <c r="G938" s="4">
        <v>0</v>
      </c>
      <c r="H938" s="6">
        <v>0.95</v>
      </c>
      <c r="I938" s="6">
        <v>0.56999999999999995</v>
      </c>
      <c r="J938">
        <v>10</v>
      </c>
    </row>
    <row r="939" spans="1:10" x14ac:dyDescent="0.35">
      <c r="A939" s="1">
        <v>41320</v>
      </c>
      <c r="B939" t="str">
        <f t="shared" si="14"/>
        <v>Friday</v>
      </c>
      <c r="C939" s="5" t="s">
        <v>10</v>
      </c>
      <c r="D939" s="5" t="s">
        <v>5</v>
      </c>
      <c r="E939" s="6">
        <v>10.95</v>
      </c>
      <c r="F939" s="6" t="s">
        <v>79</v>
      </c>
      <c r="G939" s="4">
        <v>0</v>
      </c>
      <c r="H939" s="6">
        <v>10.95</v>
      </c>
      <c r="I939" s="6">
        <v>4.8</v>
      </c>
      <c r="J939">
        <v>3</v>
      </c>
    </row>
    <row r="940" spans="1:10" x14ac:dyDescent="0.35">
      <c r="A940" s="1">
        <v>41320</v>
      </c>
      <c r="B940" t="str">
        <f t="shared" si="14"/>
        <v>Friday</v>
      </c>
      <c r="C940" s="5" t="s">
        <v>10</v>
      </c>
      <c r="D940" s="5" t="s">
        <v>5</v>
      </c>
      <c r="E940" s="6">
        <v>26.95</v>
      </c>
      <c r="F940" s="6" t="s">
        <v>80</v>
      </c>
      <c r="G940" s="4">
        <v>0</v>
      </c>
      <c r="H940" s="6">
        <v>26.95</v>
      </c>
      <c r="I940" s="6">
        <v>12.53</v>
      </c>
      <c r="J940">
        <v>15</v>
      </c>
    </row>
    <row r="941" spans="1:10" x14ac:dyDescent="0.35">
      <c r="A941" s="1">
        <v>41320</v>
      </c>
      <c r="B941" t="str">
        <f t="shared" si="14"/>
        <v>Friday</v>
      </c>
      <c r="C941" s="5" t="s">
        <v>10</v>
      </c>
      <c r="D941" s="5" t="s">
        <v>5</v>
      </c>
      <c r="E941" s="6">
        <v>22.95</v>
      </c>
      <c r="F941" s="6" t="s">
        <v>80</v>
      </c>
      <c r="G941" s="4">
        <v>0</v>
      </c>
      <c r="H941" s="6">
        <v>22.95</v>
      </c>
      <c r="I941" s="6">
        <v>11.78</v>
      </c>
      <c r="J941">
        <v>1</v>
      </c>
    </row>
    <row r="942" spans="1:10" x14ac:dyDescent="0.35">
      <c r="A942" s="1">
        <v>41320</v>
      </c>
      <c r="B942" t="str">
        <f t="shared" si="14"/>
        <v>Friday</v>
      </c>
      <c r="C942" s="5" t="s">
        <v>8</v>
      </c>
      <c r="D942" s="5" t="s">
        <v>5</v>
      </c>
      <c r="E942" s="6">
        <v>31.95</v>
      </c>
      <c r="F942" s="6" t="s">
        <v>81</v>
      </c>
      <c r="G942" s="4">
        <v>0</v>
      </c>
      <c r="H942" s="6">
        <v>31.95</v>
      </c>
      <c r="I942" s="6">
        <v>17.38</v>
      </c>
      <c r="J942">
        <v>2</v>
      </c>
    </row>
    <row r="943" spans="1:10" x14ac:dyDescent="0.35">
      <c r="A943" s="1">
        <v>41320</v>
      </c>
      <c r="B943" t="str">
        <f t="shared" si="14"/>
        <v>Friday</v>
      </c>
      <c r="C943" s="5" t="s">
        <v>10</v>
      </c>
      <c r="D943" s="5" t="s">
        <v>5</v>
      </c>
      <c r="E943" s="6">
        <v>40.950000000000003</v>
      </c>
      <c r="F943" s="6" t="s">
        <v>82</v>
      </c>
      <c r="G943" s="4">
        <v>0.1</v>
      </c>
      <c r="H943" s="6">
        <v>36.86</v>
      </c>
      <c r="I943" s="6">
        <v>15.51</v>
      </c>
      <c r="J943">
        <v>4</v>
      </c>
    </row>
    <row r="944" spans="1:10" x14ac:dyDescent="0.35">
      <c r="A944" s="1">
        <v>41321</v>
      </c>
      <c r="B944" t="str">
        <f t="shared" si="14"/>
        <v>Saturday</v>
      </c>
      <c r="C944" s="5" t="s">
        <v>8</v>
      </c>
      <c r="D944" s="5" t="s">
        <v>5</v>
      </c>
      <c r="E944" s="6">
        <v>0.95</v>
      </c>
      <c r="F944" s="6" t="s">
        <v>78</v>
      </c>
      <c r="G944" s="4">
        <v>0</v>
      </c>
      <c r="H944" s="6">
        <v>0.95</v>
      </c>
      <c r="I944" s="6">
        <v>0.5</v>
      </c>
      <c r="J944">
        <v>18</v>
      </c>
    </row>
    <row r="945" spans="1:10" x14ac:dyDescent="0.35">
      <c r="A945" s="1">
        <v>41321</v>
      </c>
      <c r="B945" t="str">
        <f t="shared" si="14"/>
        <v>Saturday</v>
      </c>
      <c r="C945" s="5" t="s">
        <v>8</v>
      </c>
      <c r="D945" s="5" t="s">
        <v>5</v>
      </c>
      <c r="E945" s="6">
        <v>22.95</v>
      </c>
      <c r="F945" s="6" t="s">
        <v>80</v>
      </c>
      <c r="G945" s="4">
        <v>0.1</v>
      </c>
      <c r="H945" s="6">
        <v>20.66</v>
      </c>
      <c r="I945" s="6">
        <v>11.78</v>
      </c>
      <c r="J945">
        <v>8</v>
      </c>
    </row>
    <row r="946" spans="1:10" x14ac:dyDescent="0.35">
      <c r="A946" s="1">
        <v>41321</v>
      </c>
      <c r="B946" t="str">
        <f t="shared" si="14"/>
        <v>Saturday</v>
      </c>
      <c r="C946" s="5" t="s">
        <v>7</v>
      </c>
      <c r="D946" s="5" t="s">
        <v>5</v>
      </c>
      <c r="E946" s="6">
        <v>0.95</v>
      </c>
      <c r="F946" s="6" t="s">
        <v>78</v>
      </c>
      <c r="G946" s="4">
        <v>0</v>
      </c>
      <c r="H946" s="6">
        <v>0.95</v>
      </c>
      <c r="I946" s="6">
        <v>0.5</v>
      </c>
      <c r="J946">
        <v>25</v>
      </c>
    </row>
    <row r="947" spans="1:10" x14ac:dyDescent="0.35">
      <c r="A947" s="1">
        <v>41321</v>
      </c>
      <c r="B947" t="str">
        <f t="shared" si="14"/>
        <v>Saturday</v>
      </c>
      <c r="C947" s="5" t="s">
        <v>7</v>
      </c>
      <c r="D947" s="5" t="s">
        <v>5</v>
      </c>
      <c r="E947" s="6">
        <v>63.95</v>
      </c>
      <c r="F947" s="6" t="s">
        <v>83</v>
      </c>
      <c r="G947" s="4">
        <v>0</v>
      </c>
      <c r="H947" s="6">
        <v>63.95</v>
      </c>
      <c r="I947" s="6">
        <v>27.1</v>
      </c>
      <c r="J947">
        <v>4</v>
      </c>
    </row>
    <row r="948" spans="1:10" x14ac:dyDescent="0.35">
      <c r="A948" s="1">
        <v>41321</v>
      </c>
      <c r="B948" t="str">
        <f t="shared" si="14"/>
        <v>Saturday</v>
      </c>
      <c r="C948" s="5" t="s">
        <v>7</v>
      </c>
      <c r="D948" s="5" t="s">
        <v>5</v>
      </c>
      <c r="E948" s="6">
        <v>0.95</v>
      </c>
      <c r="F948" s="6" t="s">
        <v>78</v>
      </c>
      <c r="G948" s="4">
        <v>0</v>
      </c>
      <c r="H948" s="6">
        <v>0.95</v>
      </c>
      <c r="I948" s="6">
        <v>0.35</v>
      </c>
      <c r="J948">
        <v>21</v>
      </c>
    </row>
    <row r="949" spans="1:10" x14ac:dyDescent="0.35">
      <c r="A949" s="1">
        <v>41321</v>
      </c>
      <c r="B949" t="str">
        <f t="shared" si="14"/>
        <v>Saturday</v>
      </c>
      <c r="C949" s="5" t="s">
        <v>8</v>
      </c>
      <c r="D949" s="5" t="s">
        <v>5</v>
      </c>
      <c r="E949" s="6">
        <v>11.95</v>
      </c>
      <c r="F949" s="6" t="s">
        <v>79</v>
      </c>
      <c r="G949" s="4">
        <v>0</v>
      </c>
      <c r="H949" s="6">
        <v>11.95</v>
      </c>
      <c r="I949" s="6">
        <v>3.32</v>
      </c>
      <c r="J949">
        <v>6</v>
      </c>
    </row>
    <row r="950" spans="1:10" x14ac:dyDescent="0.35">
      <c r="A950" s="1">
        <v>41322</v>
      </c>
      <c r="B950" t="str">
        <f t="shared" si="14"/>
        <v>Sunday</v>
      </c>
      <c r="C950" s="5" t="s">
        <v>10</v>
      </c>
      <c r="D950" s="5" t="s">
        <v>6</v>
      </c>
      <c r="E950" s="6">
        <v>0.95</v>
      </c>
      <c r="F950" s="6" t="s">
        <v>78</v>
      </c>
      <c r="G950" s="4">
        <v>0</v>
      </c>
      <c r="H950" s="6">
        <v>0.95</v>
      </c>
      <c r="I950" s="6">
        <v>0.34</v>
      </c>
      <c r="J950">
        <v>11</v>
      </c>
    </row>
    <row r="951" spans="1:10" x14ac:dyDescent="0.35">
      <c r="A951" s="1">
        <v>41322</v>
      </c>
      <c r="B951" t="str">
        <f t="shared" si="14"/>
        <v>Sunday</v>
      </c>
      <c r="C951" s="5" t="s">
        <v>10</v>
      </c>
      <c r="D951" s="5" t="s">
        <v>6</v>
      </c>
      <c r="E951" s="6">
        <v>38.950000000000003</v>
      </c>
      <c r="F951" s="6" t="s">
        <v>81</v>
      </c>
      <c r="G951" s="4">
        <v>0</v>
      </c>
      <c r="H951" s="6">
        <v>38.950000000000003</v>
      </c>
      <c r="I951" s="6">
        <v>24.76</v>
      </c>
      <c r="J951">
        <v>9</v>
      </c>
    </row>
    <row r="952" spans="1:10" x14ac:dyDescent="0.35">
      <c r="A952" s="1">
        <v>41322</v>
      </c>
      <c r="B952" t="str">
        <f t="shared" si="14"/>
        <v>Sunday</v>
      </c>
      <c r="C952" s="5" t="s">
        <v>11</v>
      </c>
      <c r="D952" s="5" t="s">
        <v>6</v>
      </c>
      <c r="E952" s="6">
        <v>28.95</v>
      </c>
      <c r="F952" s="6" t="s">
        <v>80</v>
      </c>
      <c r="G952" s="4">
        <v>0</v>
      </c>
      <c r="H952" s="6">
        <v>28.95</v>
      </c>
      <c r="I952" s="6">
        <v>8.86</v>
      </c>
      <c r="J952">
        <v>5</v>
      </c>
    </row>
    <row r="953" spans="1:10" x14ac:dyDescent="0.35">
      <c r="A953" s="1">
        <v>41322</v>
      </c>
      <c r="B953" t="str">
        <f t="shared" si="14"/>
        <v>Sunday</v>
      </c>
      <c r="C953" s="5" t="s">
        <v>11</v>
      </c>
      <c r="D953" s="5" t="s">
        <v>6</v>
      </c>
      <c r="E953" s="6">
        <v>18.95</v>
      </c>
      <c r="F953" s="6" t="s">
        <v>79</v>
      </c>
      <c r="G953" s="4">
        <v>0</v>
      </c>
      <c r="H953" s="6">
        <v>18.95</v>
      </c>
      <c r="I953" s="6">
        <v>9.98</v>
      </c>
      <c r="J953">
        <v>19</v>
      </c>
    </row>
    <row r="954" spans="1:10" x14ac:dyDescent="0.35">
      <c r="A954" s="1">
        <v>41322</v>
      </c>
      <c r="B954" t="str">
        <f t="shared" si="14"/>
        <v>Sunday</v>
      </c>
      <c r="C954" s="5" t="s">
        <v>11</v>
      </c>
      <c r="D954" s="5" t="s">
        <v>6</v>
      </c>
      <c r="E954" s="6">
        <v>55.95</v>
      </c>
      <c r="F954" s="6" t="s">
        <v>83</v>
      </c>
      <c r="G954" s="4">
        <v>0</v>
      </c>
      <c r="H954" s="6">
        <v>55.95</v>
      </c>
      <c r="I954" s="6">
        <v>16.059999999999999</v>
      </c>
      <c r="J954">
        <v>4</v>
      </c>
    </row>
    <row r="955" spans="1:10" x14ac:dyDescent="0.35">
      <c r="A955" s="1">
        <v>41323</v>
      </c>
      <c r="B955" t="str">
        <f t="shared" si="14"/>
        <v>Monday</v>
      </c>
      <c r="C955" s="5" t="s">
        <v>11</v>
      </c>
      <c r="D955" s="5" t="s">
        <v>6</v>
      </c>
      <c r="E955" s="6">
        <v>55.95</v>
      </c>
      <c r="F955" s="6" t="s">
        <v>83</v>
      </c>
      <c r="G955" s="4">
        <v>0</v>
      </c>
      <c r="H955" s="6">
        <v>55.95</v>
      </c>
      <c r="I955" s="6">
        <v>32.47</v>
      </c>
      <c r="J955">
        <v>9</v>
      </c>
    </row>
    <row r="956" spans="1:10" x14ac:dyDescent="0.35">
      <c r="A956" s="1">
        <v>41323</v>
      </c>
      <c r="B956" t="str">
        <f t="shared" si="14"/>
        <v>Monday</v>
      </c>
      <c r="C956" s="5" t="s">
        <v>11</v>
      </c>
      <c r="D956" s="5" t="s">
        <v>6</v>
      </c>
      <c r="E956" s="6">
        <v>26.95</v>
      </c>
      <c r="F956" s="6" t="s">
        <v>80</v>
      </c>
      <c r="G956" s="4">
        <v>0</v>
      </c>
      <c r="H956" s="6">
        <v>26.95</v>
      </c>
      <c r="I956" s="6">
        <v>13.26</v>
      </c>
      <c r="J956">
        <v>15</v>
      </c>
    </row>
    <row r="957" spans="1:10" x14ac:dyDescent="0.35">
      <c r="A957" s="1">
        <v>41323</v>
      </c>
      <c r="B957" t="str">
        <f t="shared" si="14"/>
        <v>Monday</v>
      </c>
      <c r="C957" s="5" t="s">
        <v>10</v>
      </c>
      <c r="D957" s="5" t="s">
        <v>6</v>
      </c>
      <c r="E957" s="6">
        <v>59.95</v>
      </c>
      <c r="F957" s="6" t="s">
        <v>83</v>
      </c>
      <c r="G957" s="4">
        <v>0</v>
      </c>
      <c r="H957" s="6">
        <v>59.95</v>
      </c>
      <c r="I957" s="6">
        <v>28.73</v>
      </c>
      <c r="J957">
        <v>17</v>
      </c>
    </row>
    <row r="958" spans="1:10" x14ac:dyDescent="0.35">
      <c r="A958" s="1">
        <v>41323</v>
      </c>
      <c r="B958" t="str">
        <f t="shared" si="14"/>
        <v>Monday</v>
      </c>
      <c r="C958" s="5" t="s">
        <v>11</v>
      </c>
      <c r="D958" s="5" t="s">
        <v>6</v>
      </c>
      <c r="E958" s="6">
        <v>10.95</v>
      </c>
      <c r="F958" s="6" t="s">
        <v>79</v>
      </c>
      <c r="G958" s="4">
        <v>0</v>
      </c>
      <c r="H958" s="6">
        <v>10.95</v>
      </c>
      <c r="I958" s="6">
        <v>4.8</v>
      </c>
      <c r="J958">
        <v>1</v>
      </c>
    </row>
    <row r="959" spans="1:10" x14ac:dyDescent="0.35">
      <c r="A959" s="1">
        <v>41323</v>
      </c>
      <c r="B959" t="str">
        <f t="shared" si="14"/>
        <v>Monday</v>
      </c>
      <c r="C959" s="5" t="s">
        <v>9</v>
      </c>
      <c r="D959" s="5" t="s">
        <v>6</v>
      </c>
      <c r="E959" s="6">
        <v>40.950000000000003</v>
      </c>
      <c r="F959" s="6" t="s">
        <v>82</v>
      </c>
      <c r="G959" s="4">
        <v>0</v>
      </c>
      <c r="H959" s="6">
        <v>40.950000000000003</v>
      </c>
      <c r="I959" s="6">
        <v>15.51</v>
      </c>
      <c r="J959">
        <v>1</v>
      </c>
    </row>
    <row r="960" spans="1:10" x14ac:dyDescent="0.35">
      <c r="A960" s="1">
        <v>41323</v>
      </c>
      <c r="B960" t="str">
        <f t="shared" si="14"/>
        <v>Monday</v>
      </c>
      <c r="C960" s="5" t="s">
        <v>10</v>
      </c>
      <c r="D960" s="5" t="s">
        <v>6</v>
      </c>
      <c r="E960" s="6">
        <v>26.95</v>
      </c>
      <c r="F960" s="6" t="s">
        <v>80</v>
      </c>
      <c r="G960" s="4">
        <v>0</v>
      </c>
      <c r="H960" s="6">
        <v>26.95</v>
      </c>
      <c r="I960" s="6">
        <v>12.53</v>
      </c>
      <c r="J960">
        <v>26</v>
      </c>
    </row>
    <row r="961" spans="1:10" x14ac:dyDescent="0.35">
      <c r="A961" s="1">
        <v>41323</v>
      </c>
      <c r="B961" t="str">
        <f t="shared" si="14"/>
        <v>Monday</v>
      </c>
      <c r="C961" s="5" t="s">
        <v>9</v>
      </c>
      <c r="D961" s="5" t="s">
        <v>6</v>
      </c>
      <c r="E961" s="6">
        <v>38.950000000000003</v>
      </c>
      <c r="F961" s="6" t="s">
        <v>81</v>
      </c>
      <c r="G961" s="4">
        <v>0</v>
      </c>
      <c r="H961" s="6">
        <v>38.950000000000003</v>
      </c>
      <c r="I961" s="6">
        <v>24.76</v>
      </c>
      <c r="J961">
        <v>17</v>
      </c>
    </row>
    <row r="962" spans="1:10" x14ac:dyDescent="0.35">
      <c r="A962" s="1">
        <v>41323</v>
      </c>
      <c r="B962" t="str">
        <f t="shared" si="14"/>
        <v>Monday</v>
      </c>
      <c r="C962" s="5" t="s">
        <v>9</v>
      </c>
      <c r="D962" s="5" t="s">
        <v>6</v>
      </c>
      <c r="E962" s="6">
        <v>31.95</v>
      </c>
      <c r="F962" s="6" t="s">
        <v>81</v>
      </c>
      <c r="G962" s="4">
        <v>0.1</v>
      </c>
      <c r="H962" s="6">
        <v>28.76</v>
      </c>
      <c r="I962" s="6">
        <v>17.38</v>
      </c>
      <c r="J962">
        <v>3</v>
      </c>
    </row>
    <row r="963" spans="1:10" x14ac:dyDescent="0.35">
      <c r="A963" s="1">
        <v>41323</v>
      </c>
      <c r="B963" t="str">
        <f t="shared" ref="B963:B1026" si="15">TEXT(A963,"dddd")</f>
        <v>Monday</v>
      </c>
      <c r="C963" s="5" t="s">
        <v>9</v>
      </c>
      <c r="D963" s="5" t="s">
        <v>6</v>
      </c>
      <c r="E963" s="6">
        <v>28.95</v>
      </c>
      <c r="F963" s="6" t="s">
        <v>80</v>
      </c>
      <c r="G963" s="4">
        <v>0</v>
      </c>
      <c r="H963" s="6">
        <v>28.95</v>
      </c>
      <c r="I963" s="6">
        <v>17.53</v>
      </c>
      <c r="J963">
        <v>5</v>
      </c>
    </row>
    <row r="964" spans="1:10" x14ac:dyDescent="0.35">
      <c r="A964" s="1">
        <v>41323</v>
      </c>
      <c r="B964" t="str">
        <f t="shared" si="15"/>
        <v>Monday</v>
      </c>
      <c r="C964" s="5" t="s">
        <v>11</v>
      </c>
      <c r="D964" s="5" t="s">
        <v>6</v>
      </c>
      <c r="E964" s="6">
        <v>28.95</v>
      </c>
      <c r="F964" s="6" t="s">
        <v>80</v>
      </c>
      <c r="G964" s="4">
        <v>0</v>
      </c>
      <c r="H964" s="6">
        <v>28.95</v>
      </c>
      <c r="I964" s="6">
        <v>8.86</v>
      </c>
      <c r="J964">
        <v>6</v>
      </c>
    </row>
    <row r="965" spans="1:10" x14ac:dyDescent="0.35">
      <c r="A965" s="1">
        <v>41323</v>
      </c>
      <c r="B965" t="str">
        <f t="shared" si="15"/>
        <v>Monday</v>
      </c>
      <c r="C965" s="5" t="s">
        <v>10</v>
      </c>
      <c r="D965" s="5" t="s">
        <v>6</v>
      </c>
      <c r="E965" s="6">
        <v>43.95</v>
      </c>
      <c r="F965" s="6" t="s">
        <v>82</v>
      </c>
      <c r="G965" s="4">
        <v>0</v>
      </c>
      <c r="H965" s="6">
        <v>43.95</v>
      </c>
      <c r="I965" s="6">
        <v>25.6</v>
      </c>
      <c r="J965">
        <v>1</v>
      </c>
    </row>
    <row r="966" spans="1:10" x14ac:dyDescent="0.35">
      <c r="A966" s="1">
        <v>41323</v>
      </c>
      <c r="B966" t="str">
        <f t="shared" si="15"/>
        <v>Monday</v>
      </c>
      <c r="C966" s="5" t="s">
        <v>10</v>
      </c>
      <c r="D966" s="5" t="s">
        <v>6</v>
      </c>
      <c r="E966" s="6">
        <v>34.950000000000003</v>
      </c>
      <c r="F966" s="6" t="s">
        <v>81</v>
      </c>
      <c r="G966" s="4">
        <v>0.1</v>
      </c>
      <c r="H966" s="6">
        <v>31.46</v>
      </c>
      <c r="I966" s="6">
        <v>22.13</v>
      </c>
      <c r="J966">
        <v>10</v>
      </c>
    </row>
    <row r="967" spans="1:10" x14ac:dyDescent="0.35">
      <c r="A967" s="1">
        <v>41323</v>
      </c>
      <c r="B967" t="str">
        <f t="shared" si="15"/>
        <v>Monday</v>
      </c>
      <c r="C967" s="5" t="s">
        <v>9</v>
      </c>
      <c r="D967" s="5" t="s">
        <v>6</v>
      </c>
      <c r="E967" s="6">
        <v>47.95</v>
      </c>
      <c r="F967" s="6" t="s">
        <v>82</v>
      </c>
      <c r="G967" s="4">
        <v>0</v>
      </c>
      <c r="H967" s="6">
        <v>47.95</v>
      </c>
      <c r="I967" s="6">
        <v>20.7</v>
      </c>
      <c r="J967">
        <v>2</v>
      </c>
    </row>
    <row r="968" spans="1:10" x14ac:dyDescent="0.35">
      <c r="A968" s="1">
        <v>41323</v>
      </c>
      <c r="B968" t="str">
        <f t="shared" si="15"/>
        <v>Monday</v>
      </c>
      <c r="C968" s="5" t="s">
        <v>9</v>
      </c>
      <c r="D968" s="5" t="s">
        <v>6</v>
      </c>
      <c r="E968" s="6">
        <v>28.95</v>
      </c>
      <c r="F968" s="6" t="s">
        <v>80</v>
      </c>
      <c r="G968" s="4">
        <v>0</v>
      </c>
      <c r="H968" s="6">
        <v>28.95</v>
      </c>
      <c r="I968" s="6">
        <v>8.86</v>
      </c>
      <c r="J968">
        <v>8</v>
      </c>
    </row>
    <row r="969" spans="1:10" x14ac:dyDescent="0.35">
      <c r="A969" s="1">
        <v>41323</v>
      </c>
      <c r="B969" t="str">
        <f t="shared" si="15"/>
        <v>Monday</v>
      </c>
      <c r="C969" s="5" t="s">
        <v>10</v>
      </c>
      <c r="D969" s="5" t="s">
        <v>6</v>
      </c>
      <c r="E969" s="6">
        <v>47.95</v>
      </c>
      <c r="F969" s="6" t="s">
        <v>82</v>
      </c>
      <c r="G969" s="4">
        <v>0.1</v>
      </c>
      <c r="H969" s="6">
        <v>43.16</v>
      </c>
      <c r="I969" s="6">
        <v>20.7</v>
      </c>
      <c r="J969">
        <v>3</v>
      </c>
    </row>
    <row r="970" spans="1:10" x14ac:dyDescent="0.35">
      <c r="A970" s="1">
        <v>41323</v>
      </c>
      <c r="B970" t="str">
        <f t="shared" si="15"/>
        <v>Monday</v>
      </c>
      <c r="C970" s="5" t="s">
        <v>9</v>
      </c>
      <c r="D970" s="5" t="s">
        <v>6</v>
      </c>
      <c r="E970" s="6">
        <v>26.95</v>
      </c>
      <c r="F970" s="6" t="s">
        <v>80</v>
      </c>
      <c r="G970" s="4">
        <v>0.2</v>
      </c>
      <c r="H970" s="6">
        <v>21.56</v>
      </c>
      <c r="I970" s="6">
        <v>12.42</v>
      </c>
      <c r="J970">
        <v>10</v>
      </c>
    </row>
    <row r="971" spans="1:10" x14ac:dyDescent="0.35">
      <c r="A971" s="1">
        <v>41323</v>
      </c>
      <c r="B971" t="str">
        <f t="shared" si="15"/>
        <v>Monday</v>
      </c>
      <c r="C971" s="5" t="s">
        <v>11</v>
      </c>
      <c r="D971" s="5" t="s">
        <v>6</v>
      </c>
      <c r="E971" s="6">
        <v>54.95</v>
      </c>
      <c r="F971" s="6" t="s">
        <v>83</v>
      </c>
      <c r="G971" s="4">
        <v>0</v>
      </c>
      <c r="H971" s="6">
        <v>54.95</v>
      </c>
      <c r="I971" s="6">
        <v>26.65</v>
      </c>
      <c r="J971">
        <v>19</v>
      </c>
    </row>
    <row r="972" spans="1:10" x14ac:dyDescent="0.35">
      <c r="A972" s="1">
        <v>41323</v>
      </c>
      <c r="B972" t="str">
        <f t="shared" si="15"/>
        <v>Monday</v>
      </c>
      <c r="C972" s="5" t="s">
        <v>11</v>
      </c>
      <c r="D972" s="5" t="s">
        <v>6</v>
      </c>
      <c r="E972" s="6">
        <v>4.95</v>
      </c>
      <c r="F972" s="6" t="s">
        <v>78</v>
      </c>
      <c r="G972" s="4">
        <v>0</v>
      </c>
      <c r="H972" s="6">
        <v>4.95</v>
      </c>
      <c r="I972" s="6">
        <v>1.82</v>
      </c>
      <c r="J972">
        <v>4</v>
      </c>
    </row>
    <row r="973" spans="1:10" x14ac:dyDescent="0.35">
      <c r="A973" s="1">
        <v>41323</v>
      </c>
      <c r="B973" t="str">
        <f t="shared" si="15"/>
        <v>Monday</v>
      </c>
      <c r="C973" s="5" t="s">
        <v>9</v>
      </c>
      <c r="D973" s="5" t="s">
        <v>6</v>
      </c>
      <c r="E973" s="6">
        <v>22.95</v>
      </c>
      <c r="F973" s="6" t="s">
        <v>80</v>
      </c>
      <c r="G973" s="4">
        <v>0</v>
      </c>
      <c r="H973" s="6">
        <v>22.95</v>
      </c>
      <c r="I973" s="6">
        <v>11.78</v>
      </c>
      <c r="J973">
        <v>22</v>
      </c>
    </row>
    <row r="974" spans="1:10" x14ac:dyDescent="0.35">
      <c r="A974" s="1">
        <v>41323</v>
      </c>
      <c r="B974" t="str">
        <f t="shared" si="15"/>
        <v>Monday</v>
      </c>
      <c r="C974" s="5" t="s">
        <v>11</v>
      </c>
      <c r="D974" s="5" t="s">
        <v>6</v>
      </c>
      <c r="E974" s="6">
        <v>0.95</v>
      </c>
      <c r="F974" s="6" t="s">
        <v>78</v>
      </c>
      <c r="G974" s="4">
        <v>0</v>
      </c>
      <c r="H974" s="6">
        <v>0.95</v>
      </c>
      <c r="I974" s="6">
        <v>0.47</v>
      </c>
      <c r="J974">
        <v>11</v>
      </c>
    </row>
    <row r="975" spans="1:10" x14ac:dyDescent="0.35">
      <c r="A975" s="1">
        <v>41323</v>
      </c>
      <c r="B975" t="str">
        <f t="shared" si="15"/>
        <v>Monday</v>
      </c>
      <c r="C975" s="5" t="s">
        <v>11</v>
      </c>
      <c r="D975" s="5" t="s">
        <v>6</v>
      </c>
      <c r="E975" s="6">
        <v>4.95</v>
      </c>
      <c r="F975" s="6" t="s">
        <v>78</v>
      </c>
      <c r="G975" s="4">
        <v>0</v>
      </c>
      <c r="H975" s="6">
        <v>4.95</v>
      </c>
      <c r="I975" s="6">
        <v>1.82</v>
      </c>
      <c r="J975">
        <v>2</v>
      </c>
    </row>
    <row r="976" spans="1:10" x14ac:dyDescent="0.35">
      <c r="A976" s="1">
        <v>41323</v>
      </c>
      <c r="B976" t="str">
        <f t="shared" si="15"/>
        <v>Monday</v>
      </c>
      <c r="C976" s="5" t="s">
        <v>10</v>
      </c>
      <c r="D976" s="5" t="s">
        <v>6</v>
      </c>
      <c r="E976" s="6">
        <v>24.95</v>
      </c>
      <c r="F976" s="6" t="s">
        <v>80</v>
      </c>
      <c r="G976" s="4">
        <v>0</v>
      </c>
      <c r="H976" s="6">
        <v>24.95</v>
      </c>
      <c r="I976" s="6">
        <v>12.27</v>
      </c>
      <c r="J976">
        <v>5</v>
      </c>
    </row>
    <row r="977" spans="1:10" x14ac:dyDescent="0.35">
      <c r="A977" s="1">
        <v>41323</v>
      </c>
      <c r="B977" t="str">
        <f t="shared" si="15"/>
        <v>Monday</v>
      </c>
      <c r="C977" s="5" t="s">
        <v>9</v>
      </c>
      <c r="D977" s="5" t="s">
        <v>6</v>
      </c>
      <c r="E977" s="6">
        <v>73.95</v>
      </c>
      <c r="F977" s="6" t="s">
        <v>83</v>
      </c>
      <c r="G977" s="4">
        <v>0</v>
      </c>
      <c r="H977" s="6">
        <v>73.95</v>
      </c>
      <c r="I977" s="6">
        <v>38.86</v>
      </c>
      <c r="J977">
        <v>2</v>
      </c>
    </row>
    <row r="978" spans="1:10" x14ac:dyDescent="0.35">
      <c r="A978" s="1">
        <v>41323</v>
      </c>
      <c r="B978" t="str">
        <f t="shared" si="15"/>
        <v>Monday</v>
      </c>
      <c r="C978" s="5" t="s">
        <v>11</v>
      </c>
      <c r="D978" s="5" t="s">
        <v>6</v>
      </c>
      <c r="E978" s="6">
        <v>44.95</v>
      </c>
      <c r="F978" s="6" t="s">
        <v>82</v>
      </c>
      <c r="G978" s="4">
        <v>0.1</v>
      </c>
      <c r="H978" s="6">
        <v>40.46</v>
      </c>
      <c r="I978" s="6">
        <v>27.95</v>
      </c>
      <c r="J978">
        <v>7</v>
      </c>
    </row>
    <row r="979" spans="1:10" x14ac:dyDescent="0.35">
      <c r="A979" s="1">
        <v>41323</v>
      </c>
      <c r="B979" t="str">
        <f t="shared" si="15"/>
        <v>Monday</v>
      </c>
      <c r="C979" s="5" t="s">
        <v>11</v>
      </c>
      <c r="D979" s="5" t="s">
        <v>6</v>
      </c>
      <c r="E979" s="6">
        <v>11.95</v>
      </c>
      <c r="F979" s="6" t="s">
        <v>79</v>
      </c>
      <c r="G979" s="4">
        <v>0</v>
      </c>
      <c r="H979" s="6">
        <v>11.95</v>
      </c>
      <c r="I979" s="6">
        <v>3.32</v>
      </c>
      <c r="J979">
        <v>2</v>
      </c>
    </row>
    <row r="980" spans="1:10" x14ac:dyDescent="0.35">
      <c r="A980" s="1">
        <v>41323</v>
      </c>
      <c r="B980" t="str">
        <f t="shared" si="15"/>
        <v>Monday</v>
      </c>
      <c r="C980" s="5" t="s">
        <v>11</v>
      </c>
      <c r="D980" s="5" t="s">
        <v>6</v>
      </c>
      <c r="E980" s="6">
        <v>11.95</v>
      </c>
      <c r="F980" s="6" t="s">
        <v>79</v>
      </c>
      <c r="G980" s="4">
        <v>0</v>
      </c>
      <c r="H980" s="6">
        <v>11.95</v>
      </c>
      <c r="I980" s="6">
        <v>3.32</v>
      </c>
      <c r="J980">
        <v>3</v>
      </c>
    </row>
    <row r="981" spans="1:10" x14ac:dyDescent="0.35">
      <c r="A981" s="1">
        <v>41323</v>
      </c>
      <c r="B981" t="str">
        <f t="shared" si="15"/>
        <v>Monday</v>
      </c>
      <c r="C981" s="5" t="s">
        <v>9</v>
      </c>
      <c r="D981" s="5" t="s">
        <v>6</v>
      </c>
      <c r="E981" s="6">
        <v>26.95</v>
      </c>
      <c r="F981" s="6" t="s">
        <v>80</v>
      </c>
      <c r="G981" s="4">
        <v>0</v>
      </c>
      <c r="H981" s="6">
        <v>26.95</v>
      </c>
      <c r="I981" s="6">
        <v>12.53</v>
      </c>
      <c r="J981">
        <v>3</v>
      </c>
    </row>
    <row r="982" spans="1:10" x14ac:dyDescent="0.35">
      <c r="A982" s="1">
        <v>41323</v>
      </c>
      <c r="B982" t="str">
        <f t="shared" si="15"/>
        <v>Monday</v>
      </c>
      <c r="C982" s="5" t="s">
        <v>9</v>
      </c>
      <c r="D982" s="5" t="s">
        <v>6</v>
      </c>
      <c r="E982" s="6">
        <v>4.95</v>
      </c>
      <c r="F982" s="6" t="s">
        <v>78</v>
      </c>
      <c r="G982" s="4">
        <v>0</v>
      </c>
      <c r="H982" s="6">
        <v>4.95</v>
      </c>
      <c r="I982" s="6">
        <v>1.82</v>
      </c>
      <c r="J982">
        <v>4</v>
      </c>
    </row>
    <row r="983" spans="1:10" x14ac:dyDescent="0.35">
      <c r="A983" s="1">
        <v>41323</v>
      </c>
      <c r="B983" t="str">
        <f t="shared" si="15"/>
        <v>Monday</v>
      </c>
      <c r="C983" s="5" t="s">
        <v>11</v>
      </c>
      <c r="D983" s="5" t="s">
        <v>6</v>
      </c>
      <c r="E983" s="6">
        <v>43.95</v>
      </c>
      <c r="F983" s="6" t="s">
        <v>82</v>
      </c>
      <c r="G983" s="4">
        <v>0</v>
      </c>
      <c r="H983" s="6">
        <v>43.95</v>
      </c>
      <c r="I983" s="6">
        <v>25.6</v>
      </c>
      <c r="J983">
        <v>1</v>
      </c>
    </row>
    <row r="984" spans="1:10" x14ac:dyDescent="0.35">
      <c r="A984" s="1">
        <v>41323</v>
      </c>
      <c r="B984" t="str">
        <f t="shared" si="15"/>
        <v>Monday</v>
      </c>
      <c r="C984" s="5" t="s">
        <v>10</v>
      </c>
      <c r="D984" s="5" t="s">
        <v>6</v>
      </c>
      <c r="E984" s="6">
        <v>0.95</v>
      </c>
      <c r="F984" s="6" t="s">
        <v>78</v>
      </c>
      <c r="G984" s="4">
        <v>0.1</v>
      </c>
      <c r="H984" s="6">
        <v>0.86</v>
      </c>
      <c r="I984" s="6">
        <v>0.42</v>
      </c>
      <c r="J984">
        <v>12</v>
      </c>
    </row>
    <row r="985" spans="1:10" x14ac:dyDescent="0.35">
      <c r="A985" s="1">
        <v>41323</v>
      </c>
      <c r="B985" t="str">
        <f t="shared" si="15"/>
        <v>Monday</v>
      </c>
      <c r="C985" s="5" t="s">
        <v>11</v>
      </c>
      <c r="D985" s="5" t="s">
        <v>6</v>
      </c>
      <c r="E985" s="6">
        <v>26.95</v>
      </c>
      <c r="F985" s="6" t="s">
        <v>80</v>
      </c>
      <c r="G985" s="4">
        <v>0.1</v>
      </c>
      <c r="H985" s="6">
        <v>24.26</v>
      </c>
      <c r="I985" s="6">
        <v>13.26</v>
      </c>
      <c r="J985">
        <v>17</v>
      </c>
    </row>
    <row r="986" spans="1:10" x14ac:dyDescent="0.35">
      <c r="A986" s="1">
        <v>41323</v>
      </c>
      <c r="B986" t="str">
        <f t="shared" si="15"/>
        <v>Monday</v>
      </c>
      <c r="C986" s="5" t="s">
        <v>10</v>
      </c>
      <c r="D986" s="5" t="s">
        <v>6</v>
      </c>
      <c r="E986" s="6">
        <v>27.95</v>
      </c>
      <c r="F986" s="6" t="s">
        <v>80</v>
      </c>
      <c r="G986" s="4">
        <v>0</v>
      </c>
      <c r="H986" s="6">
        <v>27.95</v>
      </c>
      <c r="I986" s="6">
        <v>15.85</v>
      </c>
      <c r="J986">
        <v>2</v>
      </c>
    </row>
    <row r="987" spans="1:10" x14ac:dyDescent="0.35">
      <c r="A987" s="1">
        <v>41324</v>
      </c>
      <c r="B987" t="str">
        <f t="shared" si="15"/>
        <v>Tuesday</v>
      </c>
      <c r="C987" s="5" t="s">
        <v>8</v>
      </c>
      <c r="D987" s="5" t="s">
        <v>6</v>
      </c>
      <c r="E987" s="6">
        <v>44.95</v>
      </c>
      <c r="F987" s="6" t="s">
        <v>82</v>
      </c>
      <c r="G987" s="4">
        <v>0</v>
      </c>
      <c r="H987" s="6">
        <v>44.95</v>
      </c>
      <c r="I987" s="6">
        <v>27.95</v>
      </c>
      <c r="J987">
        <v>6</v>
      </c>
    </row>
    <row r="988" spans="1:10" x14ac:dyDescent="0.35">
      <c r="A988" s="1">
        <v>41324</v>
      </c>
      <c r="B988" t="str">
        <f t="shared" si="15"/>
        <v>Tuesday</v>
      </c>
      <c r="C988" s="5" t="s">
        <v>7</v>
      </c>
      <c r="D988" s="5" t="s">
        <v>6</v>
      </c>
      <c r="E988" s="6">
        <v>0.95</v>
      </c>
      <c r="F988" s="6" t="s">
        <v>78</v>
      </c>
      <c r="G988" s="4">
        <v>0.1</v>
      </c>
      <c r="H988" s="6">
        <v>0.86</v>
      </c>
      <c r="I988" s="6">
        <v>0.5</v>
      </c>
      <c r="J988">
        <v>2</v>
      </c>
    </row>
    <row r="989" spans="1:10" x14ac:dyDescent="0.35">
      <c r="A989" s="1">
        <v>41324</v>
      </c>
      <c r="B989" t="str">
        <f t="shared" si="15"/>
        <v>Tuesday</v>
      </c>
      <c r="C989" s="5" t="s">
        <v>8</v>
      </c>
      <c r="D989" s="5" t="s">
        <v>6</v>
      </c>
      <c r="E989" s="6">
        <v>0.95</v>
      </c>
      <c r="F989" s="6" t="s">
        <v>78</v>
      </c>
      <c r="G989" s="4">
        <v>0</v>
      </c>
      <c r="H989" s="6">
        <v>0.95</v>
      </c>
      <c r="I989" s="6">
        <v>0.5</v>
      </c>
      <c r="J989">
        <v>20</v>
      </c>
    </row>
    <row r="990" spans="1:10" x14ac:dyDescent="0.35">
      <c r="A990" s="1">
        <v>41324</v>
      </c>
      <c r="B990" t="str">
        <f t="shared" si="15"/>
        <v>Tuesday</v>
      </c>
      <c r="C990" s="5" t="s">
        <v>9</v>
      </c>
      <c r="D990" s="5" t="s">
        <v>6</v>
      </c>
      <c r="E990" s="6">
        <v>37.950000000000003</v>
      </c>
      <c r="F990" s="6" t="s">
        <v>81</v>
      </c>
      <c r="G990" s="4">
        <v>0</v>
      </c>
      <c r="H990" s="6">
        <v>37.950000000000003</v>
      </c>
      <c r="I990" s="6">
        <v>15.35</v>
      </c>
      <c r="J990">
        <v>11</v>
      </c>
    </row>
    <row r="991" spans="1:10" x14ac:dyDescent="0.35">
      <c r="A991" s="1">
        <v>41324</v>
      </c>
      <c r="B991" t="str">
        <f t="shared" si="15"/>
        <v>Tuesday</v>
      </c>
      <c r="C991" s="5" t="s">
        <v>9</v>
      </c>
      <c r="D991" s="5" t="s">
        <v>6</v>
      </c>
      <c r="E991" s="6">
        <v>65.95</v>
      </c>
      <c r="F991" s="6" t="s">
        <v>83</v>
      </c>
      <c r="G991" s="4">
        <v>0</v>
      </c>
      <c r="H991" s="6">
        <v>65.95</v>
      </c>
      <c r="I991" s="6">
        <v>37.97</v>
      </c>
      <c r="J991">
        <v>18</v>
      </c>
    </row>
    <row r="992" spans="1:10" x14ac:dyDescent="0.35">
      <c r="A992" s="1">
        <v>41324</v>
      </c>
      <c r="B992" t="str">
        <f t="shared" si="15"/>
        <v>Tuesday</v>
      </c>
      <c r="C992" s="5" t="s">
        <v>8</v>
      </c>
      <c r="D992" s="5" t="s">
        <v>6</v>
      </c>
      <c r="E992" s="6">
        <v>31.95</v>
      </c>
      <c r="F992" s="6" t="s">
        <v>81</v>
      </c>
      <c r="G992" s="4">
        <v>0</v>
      </c>
      <c r="H992" s="6">
        <v>31.95</v>
      </c>
      <c r="I992" s="6">
        <v>17.38</v>
      </c>
      <c r="J992">
        <v>1</v>
      </c>
    </row>
    <row r="993" spans="1:10" x14ac:dyDescent="0.35">
      <c r="A993" s="1">
        <v>41324</v>
      </c>
      <c r="B993" t="str">
        <f t="shared" si="15"/>
        <v>Tuesday</v>
      </c>
      <c r="C993" s="5" t="s">
        <v>8</v>
      </c>
      <c r="D993" s="5" t="s">
        <v>6</v>
      </c>
      <c r="E993" s="6">
        <v>31.95</v>
      </c>
      <c r="F993" s="6" t="s">
        <v>81</v>
      </c>
      <c r="G993" s="4">
        <v>0</v>
      </c>
      <c r="H993" s="6">
        <v>31.95</v>
      </c>
      <c r="I993" s="6">
        <v>17.38</v>
      </c>
      <c r="J993">
        <v>3</v>
      </c>
    </row>
    <row r="994" spans="1:10" x14ac:dyDescent="0.35">
      <c r="A994" s="1">
        <v>41324</v>
      </c>
      <c r="B994" t="str">
        <f t="shared" si="15"/>
        <v>Tuesday</v>
      </c>
      <c r="C994" s="5" t="s">
        <v>7</v>
      </c>
      <c r="D994" s="5" t="s">
        <v>6</v>
      </c>
      <c r="E994" s="6">
        <v>63.95</v>
      </c>
      <c r="F994" s="6" t="s">
        <v>83</v>
      </c>
      <c r="G994" s="4">
        <v>0</v>
      </c>
      <c r="H994" s="6">
        <v>63.95</v>
      </c>
      <c r="I994" s="6">
        <v>27.1</v>
      </c>
      <c r="J994">
        <v>2</v>
      </c>
    </row>
    <row r="995" spans="1:10" x14ac:dyDescent="0.35">
      <c r="A995" s="1">
        <v>41324</v>
      </c>
      <c r="B995" t="str">
        <f t="shared" si="15"/>
        <v>Tuesday</v>
      </c>
      <c r="C995" s="5" t="s">
        <v>7</v>
      </c>
      <c r="D995" s="5" t="s">
        <v>6</v>
      </c>
      <c r="E995" s="6">
        <v>26.95</v>
      </c>
      <c r="F995" s="6" t="s">
        <v>80</v>
      </c>
      <c r="G995" s="4">
        <v>0</v>
      </c>
      <c r="H995" s="6">
        <v>26.95</v>
      </c>
      <c r="I995" s="6">
        <v>12.24</v>
      </c>
      <c r="J995">
        <v>2</v>
      </c>
    </row>
    <row r="996" spans="1:10" x14ac:dyDescent="0.35">
      <c r="A996" s="1">
        <v>41324</v>
      </c>
      <c r="B996" t="str">
        <f t="shared" si="15"/>
        <v>Tuesday</v>
      </c>
      <c r="C996" s="5" t="s">
        <v>7</v>
      </c>
      <c r="D996" s="5" t="s">
        <v>6</v>
      </c>
      <c r="E996" s="6">
        <v>18.95</v>
      </c>
      <c r="F996" s="6" t="s">
        <v>79</v>
      </c>
      <c r="G996" s="4">
        <v>0</v>
      </c>
      <c r="H996" s="6">
        <v>18.95</v>
      </c>
      <c r="I996" s="6">
        <v>9.98</v>
      </c>
      <c r="J996">
        <v>23</v>
      </c>
    </row>
    <row r="997" spans="1:10" x14ac:dyDescent="0.35">
      <c r="A997" s="1">
        <v>41324</v>
      </c>
      <c r="B997" t="str">
        <f t="shared" si="15"/>
        <v>Tuesday</v>
      </c>
      <c r="C997" s="5" t="s">
        <v>7</v>
      </c>
      <c r="D997" s="5" t="s">
        <v>6</v>
      </c>
      <c r="E997" s="6">
        <v>24.95</v>
      </c>
      <c r="F997" s="6" t="s">
        <v>80</v>
      </c>
      <c r="G997" s="4">
        <v>0</v>
      </c>
      <c r="H997" s="6">
        <v>24.95</v>
      </c>
      <c r="I997" s="6">
        <v>12.27</v>
      </c>
      <c r="J997">
        <v>7</v>
      </c>
    </row>
    <row r="998" spans="1:10" x14ac:dyDescent="0.35">
      <c r="A998" s="1">
        <v>41324</v>
      </c>
      <c r="B998" t="str">
        <f t="shared" si="15"/>
        <v>Tuesday</v>
      </c>
      <c r="C998" s="5" t="s">
        <v>9</v>
      </c>
      <c r="D998" s="5" t="s">
        <v>6</v>
      </c>
      <c r="E998" s="6">
        <v>16.95</v>
      </c>
      <c r="F998" s="6" t="s">
        <v>79</v>
      </c>
      <c r="G998" s="4">
        <v>0</v>
      </c>
      <c r="H998" s="6">
        <v>16.95</v>
      </c>
      <c r="I998" s="6">
        <v>6.53</v>
      </c>
      <c r="J998">
        <v>25</v>
      </c>
    </row>
    <row r="999" spans="1:10" x14ac:dyDescent="0.35">
      <c r="A999" s="1">
        <v>41324</v>
      </c>
      <c r="B999" t="str">
        <f t="shared" si="15"/>
        <v>Tuesday</v>
      </c>
      <c r="C999" s="5" t="s">
        <v>7</v>
      </c>
      <c r="D999" s="5" t="s">
        <v>6</v>
      </c>
      <c r="E999" s="6">
        <v>11.95</v>
      </c>
      <c r="F999" s="6" t="s">
        <v>79</v>
      </c>
      <c r="G999" s="4">
        <v>0</v>
      </c>
      <c r="H999" s="6">
        <v>11.95</v>
      </c>
      <c r="I999" s="6">
        <v>3.32</v>
      </c>
      <c r="J999">
        <v>3</v>
      </c>
    </row>
    <row r="1000" spans="1:10" x14ac:dyDescent="0.35">
      <c r="A1000" s="1">
        <v>41324</v>
      </c>
      <c r="B1000" t="str">
        <f t="shared" si="15"/>
        <v>Tuesday</v>
      </c>
      <c r="C1000" s="5" t="s">
        <v>8</v>
      </c>
      <c r="D1000" s="5" t="s">
        <v>6</v>
      </c>
      <c r="E1000" s="6">
        <v>0.95</v>
      </c>
      <c r="F1000" s="6" t="s">
        <v>78</v>
      </c>
      <c r="G1000" s="4">
        <v>0</v>
      </c>
      <c r="H1000" s="6">
        <v>0.95</v>
      </c>
      <c r="I1000" s="6">
        <v>0.34</v>
      </c>
      <c r="J1000">
        <v>1</v>
      </c>
    </row>
    <row r="1001" spans="1:10" x14ac:dyDescent="0.35">
      <c r="A1001" s="1">
        <v>41324</v>
      </c>
      <c r="B1001" t="str">
        <f t="shared" si="15"/>
        <v>Tuesday</v>
      </c>
      <c r="C1001" s="5" t="s">
        <v>7</v>
      </c>
      <c r="D1001" s="5" t="s">
        <v>6</v>
      </c>
      <c r="E1001" s="6">
        <v>40.950000000000003</v>
      </c>
      <c r="F1001" s="6" t="s">
        <v>82</v>
      </c>
      <c r="G1001" s="4">
        <v>0.1</v>
      </c>
      <c r="H1001" s="6">
        <v>36.86</v>
      </c>
      <c r="I1001" s="6">
        <v>15.51</v>
      </c>
      <c r="J1001">
        <v>3</v>
      </c>
    </row>
    <row r="1002" spans="1:10" x14ac:dyDescent="0.35">
      <c r="A1002" s="1">
        <v>41324</v>
      </c>
      <c r="B1002" t="str">
        <f t="shared" si="15"/>
        <v>Tuesday</v>
      </c>
      <c r="C1002" s="5" t="s">
        <v>8</v>
      </c>
      <c r="D1002" s="5" t="s">
        <v>6</v>
      </c>
      <c r="E1002" s="6">
        <v>55.95</v>
      </c>
      <c r="F1002" s="6" t="s">
        <v>83</v>
      </c>
      <c r="G1002" s="4">
        <v>0</v>
      </c>
      <c r="H1002" s="6">
        <v>55.95</v>
      </c>
      <c r="I1002" s="6">
        <v>16.059999999999999</v>
      </c>
      <c r="J1002">
        <v>26</v>
      </c>
    </row>
    <row r="1003" spans="1:10" x14ac:dyDescent="0.35">
      <c r="A1003" s="1">
        <v>41324</v>
      </c>
      <c r="B1003" t="str">
        <f t="shared" si="15"/>
        <v>Tuesday</v>
      </c>
      <c r="C1003" s="5" t="s">
        <v>7</v>
      </c>
      <c r="D1003" s="5" t="s">
        <v>6</v>
      </c>
      <c r="E1003" s="6">
        <v>11.95</v>
      </c>
      <c r="F1003" s="6" t="s">
        <v>79</v>
      </c>
      <c r="G1003" s="4">
        <v>0</v>
      </c>
      <c r="H1003" s="6">
        <v>11.95</v>
      </c>
      <c r="I1003" s="6">
        <v>3.32</v>
      </c>
      <c r="J1003">
        <v>3</v>
      </c>
    </row>
    <row r="1004" spans="1:10" x14ac:dyDescent="0.35">
      <c r="A1004" s="1">
        <v>41324</v>
      </c>
      <c r="B1004" t="str">
        <f t="shared" si="15"/>
        <v>Tuesday</v>
      </c>
      <c r="C1004" s="5" t="s">
        <v>7</v>
      </c>
      <c r="D1004" s="5" t="s">
        <v>6</v>
      </c>
      <c r="E1004" s="6">
        <v>16.95</v>
      </c>
      <c r="F1004" s="6" t="s">
        <v>79</v>
      </c>
      <c r="G1004" s="4">
        <v>0</v>
      </c>
      <c r="H1004" s="6">
        <v>16.95</v>
      </c>
      <c r="I1004" s="6">
        <v>6.53</v>
      </c>
      <c r="J1004">
        <v>16</v>
      </c>
    </row>
    <row r="1005" spans="1:10" x14ac:dyDescent="0.35">
      <c r="A1005" s="1">
        <v>41324</v>
      </c>
      <c r="B1005" t="str">
        <f t="shared" si="15"/>
        <v>Tuesday</v>
      </c>
      <c r="C1005" s="5" t="s">
        <v>9</v>
      </c>
      <c r="D1005" s="5" t="s">
        <v>6</v>
      </c>
      <c r="E1005" s="6">
        <v>26.95</v>
      </c>
      <c r="F1005" s="6" t="s">
        <v>80</v>
      </c>
      <c r="G1005" s="4">
        <v>0</v>
      </c>
      <c r="H1005" s="6">
        <v>26.95</v>
      </c>
      <c r="I1005" s="6">
        <v>12.42</v>
      </c>
      <c r="J1005">
        <v>7</v>
      </c>
    </row>
    <row r="1006" spans="1:10" x14ac:dyDescent="0.35">
      <c r="A1006" s="1">
        <v>41324</v>
      </c>
      <c r="B1006" t="str">
        <f t="shared" si="15"/>
        <v>Tuesday</v>
      </c>
      <c r="C1006" s="5" t="s">
        <v>8</v>
      </c>
      <c r="D1006" s="5" t="s">
        <v>6</v>
      </c>
      <c r="E1006" s="6">
        <v>54.95</v>
      </c>
      <c r="F1006" s="6" t="s">
        <v>83</v>
      </c>
      <c r="G1006" s="4">
        <v>0</v>
      </c>
      <c r="H1006" s="6">
        <v>54.95</v>
      </c>
      <c r="I1006" s="6">
        <v>26.65</v>
      </c>
      <c r="J1006">
        <v>27</v>
      </c>
    </row>
    <row r="1007" spans="1:10" x14ac:dyDescent="0.35">
      <c r="A1007" s="1">
        <v>41324</v>
      </c>
      <c r="B1007" t="str">
        <f t="shared" si="15"/>
        <v>Tuesday</v>
      </c>
      <c r="C1007" s="5" t="s">
        <v>9</v>
      </c>
      <c r="D1007" s="5" t="s">
        <v>6</v>
      </c>
      <c r="E1007" s="6">
        <v>28.95</v>
      </c>
      <c r="F1007" s="6" t="s">
        <v>80</v>
      </c>
      <c r="G1007" s="4">
        <v>0</v>
      </c>
      <c r="H1007" s="6">
        <v>28.95</v>
      </c>
      <c r="I1007" s="6">
        <v>17.53</v>
      </c>
      <c r="J1007">
        <v>30</v>
      </c>
    </row>
    <row r="1008" spans="1:10" x14ac:dyDescent="0.35">
      <c r="A1008" s="1">
        <v>41324</v>
      </c>
      <c r="B1008" t="str">
        <f t="shared" si="15"/>
        <v>Tuesday</v>
      </c>
      <c r="C1008" s="5" t="s">
        <v>9</v>
      </c>
      <c r="D1008" s="5" t="s">
        <v>6</v>
      </c>
      <c r="E1008" s="6">
        <v>24.95</v>
      </c>
      <c r="F1008" s="6" t="s">
        <v>80</v>
      </c>
      <c r="G1008" s="4">
        <v>0.1</v>
      </c>
      <c r="H1008" s="6">
        <v>22.46</v>
      </c>
      <c r="I1008" s="6">
        <v>12.27</v>
      </c>
      <c r="J1008">
        <v>3</v>
      </c>
    </row>
    <row r="1009" spans="1:10" x14ac:dyDescent="0.35">
      <c r="A1009" s="1">
        <v>41324</v>
      </c>
      <c r="B1009" t="str">
        <f t="shared" si="15"/>
        <v>Tuesday</v>
      </c>
      <c r="C1009" s="5" t="s">
        <v>7</v>
      </c>
      <c r="D1009" s="5" t="s">
        <v>6</v>
      </c>
      <c r="E1009" s="6">
        <v>16.95</v>
      </c>
      <c r="F1009" s="6" t="s">
        <v>79</v>
      </c>
      <c r="G1009" s="4">
        <v>0</v>
      </c>
      <c r="H1009" s="6">
        <v>16.95</v>
      </c>
      <c r="I1009" s="6">
        <v>6.53</v>
      </c>
      <c r="J1009">
        <v>8</v>
      </c>
    </row>
    <row r="1010" spans="1:10" x14ac:dyDescent="0.35">
      <c r="A1010" s="1">
        <v>41324</v>
      </c>
      <c r="B1010" t="str">
        <f t="shared" si="15"/>
        <v>Tuesday</v>
      </c>
      <c r="C1010" s="5" t="s">
        <v>7</v>
      </c>
      <c r="D1010" s="5" t="s">
        <v>6</v>
      </c>
      <c r="E1010" s="6">
        <v>2.95</v>
      </c>
      <c r="F1010" s="6" t="s">
        <v>78</v>
      </c>
      <c r="G1010" s="4">
        <v>0.1</v>
      </c>
      <c r="H1010" s="6">
        <v>2.66</v>
      </c>
      <c r="I1010" s="6">
        <v>1.68</v>
      </c>
      <c r="J1010">
        <v>10</v>
      </c>
    </row>
    <row r="1011" spans="1:10" x14ac:dyDescent="0.35">
      <c r="A1011" s="1">
        <v>41324</v>
      </c>
      <c r="B1011" t="str">
        <f t="shared" si="15"/>
        <v>Tuesday</v>
      </c>
      <c r="C1011" s="5" t="s">
        <v>7</v>
      </c>
      <c r="D1011" s="5" t="s">
        <v>6</v>
      </c>
      <c r="E1011" s="6">
        <v>49.95</v>
      </c>
      <c r="F1011" s="6" t="s">
        <v>82</v>
      </c>
      <c r="G1011" s="4">
        <v>0</v>
      </c>
      <c r="H1011" s="6">
        <v>49.95</v>
      </c>
      <c r="I1011" s="6">
        <v>23.93</v>
      </c>
      <c r="J1011">
        <v>8</v>
      </c>
    </row>
    <row r="1012" spans="1:10" x14ac:dyDescent="0.35">
      <c r="A1012" s="1">
        <v>41324</v>
      </c>
      <c r="B1012" t="str">
        <f t="shared" si="15"/>
        <v>Tuesday</v>
      </c>
      <c r="C1012" s="5" t="s">
        <v>7</v>
      </c>
      <c r="D1012" s="5" t="s">
        <v>6</v>
      </c>
      <c r="E1012" s="6">
        <v>47.95</v>
      </c>
      <c r="F1012" s="6" t="s">
        <v>82</v>
      </c>
      <c r="G1012" s="4">
        <v>0.1</v>
      </c>
      <c r="H1012" s="6">
        <v>43.16</v>
      </c>
      <c r="I1012" s="6">
        <v>20.7</v>
      </c>
      <c r="J1012">
        <v>3</v>
      </c>
    </row>
    <row r="1013" spans="1:10" x14ac:dyDescent="0.35">
      <c r="A1013" s="1">
        <v>41324</v>
      </c>
      <c r="B1013" t="str">
        <f t="shared" si="15"/>
        <v>Tuesday</v>
      </c>
      <c r="C1013" s="5" t="s">
        <v>9</v>
      </c>
      <c r="D1013" s="5" t="s">
        <v>6</v>
      </c>
      <c r="E1013" s="6">
        <v>0.95</v>
      </c>
      <c r="F1013" s="6" t="s">
        <v>78</v>
      </c>
      <c r="G1013" s="4">
        <v>0.1</v>
      </c>
      <c r="H1013" s="6">
        <v>0.86</v>
      </c>
      <c r="I1013" s="6">
        <v>0.35</v>
      </c>
      <c r="J1013">
        <v>30</v>
      </c>
    </row>
    <row r="1014" spans="1:10" x14ac:dyDescent="0.35">
      <c r="A1014" s="1">
        <v>41324</v>
      </c>
      <c r="B1014" t="str">
        <f t="shared" si="15"/>
        <v>Tuesday</v>
      </c>
      <c r="C1014" s="5" t="s">
        <v>7</v>
      </c>
      <c r="D1014" s="5" t="s">
        <v>6</v>
      </c>
      <c r="E1014" s="6">
        <v>24.95</v>
      </c>
      <c r="F1014" s="6" t="s">
        <v>80</v>
      </c>
      <c r="G1014" s="4">
        <v>0.1</v>
      </c>
      <c r="H1014" s="6">
        <v>22.46</v>
      </c>
      <c r="I1014" s="6">
        <v>9.3800000000000008</v>
      </c>
      <c r="J1014">
        <v>2</v>
      </c>
    </row>
    <row r="1015" spans="1:10" x14ac:dyDescent="0.35">
      <c r="A1015" s="1">
        <v>41325</v>
      </c>
      <c r="B1015" t="str">
        <f t="shared" si="15"/>
        <v>Wednesday</v>
      </c>
      <c r="C1015" s="5" t="s">
        <v>10</v>
      </c>
      <c r="D1015" s="5" t="s">
        <v>5</v>
      </c>
      <c r="E1015" s="6">
        <v>0.95</v>
      </c>
      <c r="F1015" s="6" t="s">
        <v>78</v>
      </c>
      <c r="G1015" s="4">
        <v>0</v>
      </c>
      <c r="H1015" s="6">
        <v>0.95</v>
      </c>
      <c r="I1015" s="6">
        <v>0.56999999999999995</v>
      </c>
      <c r="J1015">
        <v>5</v>
      </c>
    </row>
    <row r="1016" spans="1:10" x14ac:dyDescent="0.35">
      <c r="A1016" s="1">
        <v>41325</v>
      </c>
      <c r="B1016" t="str">
        <f t="shared" si="15"/>
        <v>Wednesday</v>
      </c>
      <c r="C1016" s="5" t="s">
        <v>11</v>
      </c>
      <c r="D1016" s="5" t="s">
        <v>5</v>
      </c>
      <c r="E1016" s="6">
        <v>18.95</v>
      </c>
      <c r="F1016" s="6" t="s">
        <v>79</v>
      </c>
      <c r="G1016" s="4">
        <v>0.1</v>
      </c>
      <c r="H1016" s="6">
        <v>17.059999999999999</v>
      </c>
      <c r="I1016" s="6">
        <v>9.98</v>
      </c>
      <c r="J1016">
        <v>20</v>
      </c>
    </row>
    <row r="1017" spans="1:10" x14ac:dyDescent="0.35">
      <c r="A1017" s="1">
        <v>41325</v>
      </c>
      <c r="B1017" t="str">
        <f t="shared" si="15"/>
        <v>Wednesday</v>
      </c>
      <c r="C1017" s="5" t="s">
        <v>10</v>
      </c>
      <c r="D1017" s="5" t="s">
        <v>5</v>
      </c>
      <c r="E1017" s="6">
        <v>49.95</v>
      </c>
      <c r="F1017" s="6" t="s">
        <v>82</v>
      </c>
      <c r="G1017" s="4">
        <v>0</v>
      </c>
      <c r="H1017" s="6">
        <v>49.95</v>
      </c>
      <c r="I1017" s="6">
        <v>23.93</v>
      </c>
      <c r="J1017">
        <v>7</v>
      </c>
    </row>
    <row r="1018" spans="1:10" x14ac:dyDescent="0.35">
      <c r="A1018" s="1">
        <v>41325</v>
      </c>
      <c r="B1018" t="str">
        <f t="shared" si="15"/>
        <v>Wednesday</v>
      </c>
      <c r="C1018" s="5" t="s">
        <v>10</v>
      </c>
      <c r="D1018" s="5" t="s">
        <v>5</v>
      </c>
      <c r="E1018" s="6">
        <v>59.95</v>
      </c>
      <c r="F1018" s="6" t="s">
        <v>83</v>
      </c>
      <c r="G1018" s="4">
        <v>0</v>
      </c>
      <c r="H1018" s="6">
        <v>59.95</v>
      </c>
      <c r="I1018" s="6">
        <v>28.73</v>
      </c>
      <c r="J1018">
        <v>10</v>
      </c>
    </row>
    <row r="1019" spans="1:10" x14ac:dyDescent="0.35">
      <c r="A1019" s="1">
        <v>41325</v>
      </c>
      <c r="B1019" t="str">
        <f t="shared" si="15"/>
        <v>Wednesday</v>
      </c>
      <c r="C1019" s="5" t="s">
        <v>10</v>
      </c>
      <c r="D1019" s="5" t="s">
        <v>5</v>
      </c>
      <c r="E1019" s="6">
        <v>0.95</v>
      </c>
      <c r="F1019" s="6" t="s">
        <v>78</v>
      </c>
      <c r="G1019" s="4">
        <v>0.1</v>
      </c>
      <c r="H1019" s="6">
        <v>0.86</v>
      </c>
      <c r="I1019" s="6">
        <v>0.5</v>
      </c>
      <c r="J1019">
        <v>29</v>
      </c>
    </row>
    <row r="1020" spans="1:10" x14ac:dyDescent="0.35">
      <c r="A1020" s="1">
        <v>41325</v>
      </c>
      <c r="B1020" t="str">
        <f t="shared" si="15"/>
        <v>Wednesday</v>
      </c>
      <c r="C1020" s="5" t="s">
        <v>10</v>
      </c>
      <c r="D1020" s="5" t="s">
        <v>5</v>
      </c>
      <c r="E1020" s="6">
        <v>0.95</v>
      </c>
      <c r="F1020" s="6" t="s">
        <v>78</v>
      </c>
      <c r="G1020" s="4">
        <v>0</v>
      </c>
      <c r="H1020" s="6">
        <v>0.95</v>
      </c>
      <c r="I1020" s="6">
        <v>0.56999999999999995</v>
      </c>
      <c r="J1020">
        <v>17</v>
      </c>
    </row>
    <row r="1021" spans="1:10" x14ac:dyDescent="0.35">
      <c r="A1021" s="1">
        <v>41325</v>
      </c>
      <c r="B1021" t="str">
        <f t="shared" si="15"/>
        <v>Wednesday</v>
      </c>
      <c r="C1021" s="5" t="s">
        <v>10</v>
      </c>
      <c r="D1021" s="5" t="s">
        <v>5</v>
      </c>
      <c r="E1021" s="6">
        <v>49.95</v>
      </c>
      <c r="F1021" s="6" t="s">
        <v>82</v>
      </c>
      <c r="G1021" s="4">
        <v>0</v>
      </c>
      <c r="H1021" s="6">
        <v>49.95</v>
      </c>
      <c r="I1021" s="6">
        <v>23.93</v>
      </c>
      <c r="J1021">
        <v>24</v>
      </c>
    </row>
    <row r="1022" spans="1:10" x14ac:dyDescent="0.35">
      <c r="A1022" s="1">
        <v>41326</v>
      </c>
      <c r="B1022" t="str">
        <f t="shared" si="15"/>
        <v>Thursday</v>
      </c>
      <c r="C1022" s="5" t="s">
        <v>7</v>
      </c>
      <c r="D1022" s="5" t="s">
        <v>5</v>
      </c>
      <c r="E1022" s="6">
        <v>4.95</v>
      </c>
      <c r="F1022" s="6" t="s">
        <v>78</v>
      </c>
      <c r="G1022" s="4">
        <v>0</v>
      </c>
      <c r="H1022" s="6">
        <v>4.95</v>
      </c>
      <c r="I1022" s="6">
        <v>1.82</v>
      </c>
      <c r="J1022">
        <v>2</v>
      </c>
    </row>
    <row r="1023" spans="1:10" x14ac:dyDescent="0.35">
      <c r="A1023" s="1">
        <v>41326</v>
      </c>
      <c r="B1023" t="str">
        <f t="shared" si="15"/>
        <v>Thursday</v>
      </c>
      <c r="C1023" s="5" t="s">
        <v>7</v>
      </c>
      <c r="D1023" s="5" t="s">
        <v>5</v>
      </c>
      <c r="E1023" s="6">
        <v>2.95</v>
      </c>
      <c r="F1023" s="6" t="s">
        <v>78</v>
      </c>
      <c r="G1023" s="4">
        <v>0</v>
      </c>
      <c r="H1023" s="6">
        <v>2.95</v>
      </c>
      <c r="I1023" s="6">
        <v>1.68</v>
      </c>
      <c r="J1023">
        <v>9</v>
      </c>
    </row>
    <row r="1024" spans="1:10" x14ac:dyDescent="0.35">
      <c r="A1024" s="1">
        <v>41326</v>
      </c>
      <c r="B1024" t="str">
        <f t="shared" si="15"/>
        <v>Thursday</v>
      </c>
      <c r="C1024" s="5" t="s">
        <v>9</v>
      </c>
      <c r="D1024" s="5" t="s">
        <v>5</v>
      </c>
      <c r="E1024" s="6">
        <v>18.95</v>
      </c>
      <c r="F1024" s="6" t="s">
        <v>79</v>
      </c>
      <c r="G1024" s="4">
        <v>0.3</v>
      </c>
      <c r="H1024" s="6">
        <v>13.27</v>
      </c>
      <c r="I1024" s="6">
        <v>9.98</v>
      </c>
      <c r="J1024">
        <v>13</v>
      </c>
    </row>
    <row r="1025" spans="1:10" x14ac:dyDescent="0.35">
      <c r="A1025" s="1">
        <v>41326</v>
      </c>
      <c r="B1025" t="str">
        <f t="shared" si="15"/>
        <v>Thursday</v>
      </c>
      <c r="C1025" s="5" t="s">
        <v>7</v>
      </c>
      <c r="D1025" s="5" t="s">
        <v>5</v>
      </c>
      <c r="E1025" s="6">
        <v>4.95</v>
      </c>
      <c r="F1025" s="6" t="s">
        <v>78</v>
      </c>
      <c r="G1025" s="4">
        <v>0.2</v>
      </c>
      <c r="H1025" s="6">
        <v>3.96</v>
      </c>
      <c r="I1025" s="6">
        <v>1.82</v>
      </c>
      <c r="J1025">
        <v>5</v>
      </c>
    </row>
    <row r="1026" spans="1:10" x14ac:dyDescent="0.35">
      <c r="A1026" s="1">
        <v>41326</v>
      </c>
      <c r="B1026" t="str">
        <f t="shared" si="15"/>
        <v>Thursday</v>
      </c>
      <c r="C1026" s="5" t="s">
        <v>9</v>
      </c>
      <c r="D1026" s="5" t="s">
        <v>5</v>
      </c>
      <c r="E1026" s="6">
        <v>7.95</v>
      </c>
      <c r="F1026" s="6" t="s">
        <v>78</v>
      </c>
      <c r="G1026" s="4">
        <v>0</v>
      </c>
      <c r="H1026" s="6">
        <v>7.95</v>
      </c>
      <c r="I1026" s="6">
        <v>4.53</v>
      </c>
      <c r="J1026">
        <v>28</v>
      </c>
    </row>
    <row r="1027" spans="1:10" x14ac:dyDescent="0.35">
      <c r="A1027" s="1">
        <v>41326</v>
      </c>
      <c r="B1027" t="str">
        <f t="shared" ref="B1027:B1090" si="16">TEXT(A1027,"dddd")</f>
        <v>Thursday</v>
      </c>
      <c r="C1027" s="5" t="s">
        <v>7</v>
      </c>
      <c r="D1027" s="5" t="s">
        <v>5</v>
      </c>
      <c r="E1027" s="6">
        <v>0.95</v>
      </c>
      <c r="F1027" s="6" t="s">
        <v>78</v>
      </c>
      <c r="G1027" s="4">
        <v>0</v>
      </c>
      <c r="H1027" s="6">
        <v>0.95</v>
      </c>
      <c r="I1027" s="6">
        <v>0.34</v>
      </c>
      <c r="J1027">
        <v>6</v>
      </c>
    </row>
    <row r="1028" spans="1:10" x14ac:dyDescent="0.35">
      <c r="A1028" s="1">
        <v>41326</v>
      </c>
      <c r="B1028" t="str">
        <f t="shared" si="16"/>
        <v>Thursday</v>
      </c>
      <c r="C1028" s="5" t="s">
        <v>7</v>
      </c>
      <c r="D1028" s="5" t="s">
        <v>5</v>
      </c>
      <c r="E1028" s="6">
        <v>73.95</v>
      </c>
      <c r="F1028" s="6" t="s">
        <v>83</v>
      </c>
      <c r="G1028" s="4">
        <v>0</v>
      </c>
      <c r="H1028" s="6">
        <v>73.95</v>
      </c>
      <c r="I1028" s="6">
        <v>38.86</v>
      </c>
      <c r="J1028">
        <v>1</v>
      </c>
    </row>
    <row r="1029" spans="1:10" x14ac:dyDescent="0.35">
      <c r="A1029" s="1">
        <v>41326</v>
      </c>
      <c r="B1029" t="str">
        <f t="shared" si="16"/>
        <v>Thursday</v>
      </c>
      <c r="C1029" s="5" t="s">
        <v>9</v>
      </c>
      <c r="D1029" s="5" t="s">
        <v>5</v>
      </c>
      <c r="E1029" s="6">
        <v>0.95</v>
      </c>
      <c r="F1029" s="6" t="s">
        <v>78</v>
      </c>
      <c r="G1029" s="4">
        <v>0</v>
      </c>
      <c r="H1029" s="6">
        <v>0.95</v>
      </c>
      <c r="I1029" s="6">
        <v>0.56999999999999995</v>
      </c>
      <c r="J1029">
        <v>14</v>
      </c>
    </row>
    <row r="1030" spans="1:10" x14ac:dyDescent="0.35">
      <c r="A1030" s="1">
        <v>41326</v>
      </c>
      <c r="B1030" t="str">
        <f t="shared" si="16"/>
        <v>Thursday</v>
      </c>
      <c r="C1030" s="5" t="s">
        <v>9</v>
      </c>
      <c r="D1030" s="5" t="s">
        <v>5</v>
      </c>
      <c r="E1030" s="6">
        <v>47.95</v>
      </c>
      <c r="F1030" s="6" t="s">
        <v>82</v>
      </c>
      <c r="G1030" s="4">
        <v>0</v>
      </c>
      <c r="H1030" s="6">
        <v>47.95</v>
      </c>
      <c r="I1030" s="6">
        <v>20.7</v>
      </c>
      <c r="J1030">
        <v>2</v>
      </c>
    </row>
    <row r="1031" spans="1:10" x14ac:dyDescent="0.35">
      <c r="A1031" s="1">
        <v>41326</v>
      </c>
      <c r="B1031" t="str">
        <f t="shared" si="16"/>
        <v>Thursday</v>
      </c>
      <c r="C1031" s="5" t="s">
        <v>7</v>
      </c>
      <c r="D1031" s="5" t="s">
        <v>5</v>
      </c>
      <c r="E1031" s="6">
        <v>24.95</v>
      </c>
      <c r="F1031" s="6" t="s">
        <v>80</v>
      </c>
      <c r="G1031" s="4">
        <v>0</v>
      </c>
      <c r="H1031" s="6">
        <v>24.95</v>
      </c>
      <c r="I1031" s="6">
        <v>12.14</v>
      </c>
      <c r="J1031">
        <v>2</v>
      </c>
    </row>
    <row r="1032" spans="1:10" x14ac:dyDescent="0.35">
      <c r="A1032" s="1">
        <v>41326</v>
      </c>
      <c r="B1032" t="str">
        <f t="shared" si="16"/>
        <v>Thursday</v>
      </c>
      <c r="C1032" s="5" t="s">
        <v>9</v>
      </c>
      <c r="D1032" s="5" t="s">
        <v>5</v>
      </c>
      <c r="E1032" s="6">
        <v>24.95</v>
      </c>
      <c r="F1032" s="6" t="s">
        <v>80</v>
      </c>
      <c r="G1032" s="4">
        <v>0</v>
      </c>
      <c r="H1032" s="6">
        <v>24.95</v>
      </c>
      <c r="I1032" s="6">
        <v>12.27</v>
      </c>
      <c r="J1032">
        <v>7</v>
      </c>
    </row>
    <row r="1033" spans="1:10" x14ac:dyDescent="0.35">
      <c r="A1033" s="1">
        <v>41326</v>
      </c>
      <c r="B1033" t="str">
        <f t="shared" si="16"/>
        <v>Thursday</v>
      </c>
      <c r="C1033" s="5" t="s">
        <v>7</v>
      </c>
      <c r="D1033" s="5" t="s">
        <v>5</v>
      </c>
      <c r="E1033" s="6">
        <v>10.95</v>
      </c>
      <c r="F1033" s="6" t="s">
        <v>79</v>
      </c>
      <c r="G1033" s="4">
        <v>0</v>
      </c>
      <c r="H1033" s="6">
        <v>10.95</v>
      </c>
      <c r="I1033" s="6">
        <v>4.8</v>
      </c>
      <c r="J1033">
        <v>5</v>
      </c>
    </row>
    <row r="1034" spans="1:10" x14ac:dyDescent="0.35">
      <c r="A1034" s="1">
        <v>41326</v>
      </c>
      <c r="B1034" t="str">
        <f t="shared" si="16"/>
        <v>Thursday</v>
      </c>
      <c r="C1034" s="5" t="s">
        <v>9</v>
      </c>
      <c r="D1034" s="5" t="s">
        <v>5</v>
      </c>
      <c r="E1034" s="6">
        <v>28.95</v>
      </c>
      <c r="F1034" s="6" t="s">
        <v>80</v>
      </c>
      <c r="G1034" s="4">
        <v>0</v>
      </c>
      <c r="H1034" s="6">
        <v>28.95</v>
      </c>
      <c r="I1034" s="6">
        <v>8.86</v>
      </c>
      <c r="J1034">
        <v>17</v>
      </c>
    </row>
    <row r="1035" spans="1:10" x14ac:dyDescent="0.35">
      <c r="A1035" s="1">
        <v>41326</v>
      </c>
      <c r="B1035" t="str">
        <f t="shared" si="16"/>
        <v>Thursday</v>
      </c>
      <c r="C1035" s="5" t="s">
        <v>7</v>
      </c>
      <c r="D1035" s="5" t="s">
        <v>5</v>
      </c>
      <c r="E1035" s="6">
        <v>38.950000000000003</v>
      </c>
      <c r="F1035" s="6" t="s">
        <v>81</v>
      </c>
      <c r="G1035" s="4">
        <v>0</v>
      </c>
      <c r="H1035" s="6">
        <v>38.950000000000003</v>
      </c>
      <c r="I1035" s="6">
        <v>24.76</v>
      </c>
      <c r="J1035">
        <v>7</v>
      </c>
    </row>
    <row r="1036" spans="1:10" x14ac:dyDescent="0.35">
      <c r="A1036" s="1">
        <v>41326</v>
      </c>
      <c r="B1036" t="str">
        <f t="shared" si="16"/>
        <v>Thursday</v>
      </c>
      <c r="C1036" s="5" t="s">
        <v>7</v>
      </c>
      <c r="D1036" s="5" t="s">
        <v>5</v>
      </c>
      <c r="E1036" s="6">
        <v>59.95</v>
      </c>
      <c r="F1036" s="6" t="s">
        <v>83</v>
      </c>
      <c r="G1036" s="4">
        <v>0</v>
      </c>
      <c r="H1036" s="6">
        <v>59.95</v>
      </c>
      <c r="I1036" s="6">
        <v>28.73</v>
      </c>
      <c r="J1036">
        <v>13</v>
      </c>
    </row>
    <row r="1037" spans="1:10" x14ac:dyDescent="0.35">
      <c r="A1037" s="1">
        <v>41326</v>
      </c>
      <c r="B1037" t="str">
        <f t="shared" si="16"/>
        <v>Thursday</v>
      </c>
      <c r="C1037" s="5" t="s">
        <v>7</v>
      </c>
      <c r="D1037" s="5" t="s">
        <v>5</v>
      </c>
      <c r="E1037" s="6">
        <v>19.95</v>
      </c>
      <c r="F1037" s="6" t="s">
        <v>79</v>
      </c>
      <c r="G1037" s="4">
        <v>0</v>
      </c>
      <c r="H1037" s="6">
        <v>19.95</v>
      </c>
      <c r="I1037" s="6">
        <v>9.7799999999999994</v>
      </c>
      <c r="J1037">
        <v>19</v>
      </c>
    </row>
    <row r="1038" spans="1:10" x14ac:dyDescent="0.35">
      <c r="A1038" s="1">
        <v>41326</v>
      </c>
      <c r="B1038" t="str">
        <f t="shared" si="16"/>
        <v>Thursday</v>
      </c>
      <c r="C1038" s="5" t="s">
        <v>9</v>
      </c>
      <c r="D1038" s="5" t="s">
        <v>5</v>
      </c>
      <c r="E1038" s="6">
        <v>55.95</v>
      </c>
      <c r="F1038" s="6" t="s">
        <v>83</v>
      </c>
      <c r="G1038" s="4">
        <v>0</v>
      </c>
      <c r="H1038" s="6">
        <v>55.95</v>
      </c>
      <c r="I1038" s="6">
        <v>16.059999999999999</v>
      </c>
      <c r="J1038">
        <v>2</v>
      </c>
    </row>
    <row r="1039" spans="1:10" x14ac:dyDescent="0.35">
      <c r="A1039" s="1">
        <v>41326</v>
      </c>
      <c r="B1039" t="str">
        <f t="shared" si="16"/>
        <v>Thursday</v>
      </c>
      <c r="C1039" s="5" t="s">
        <v>7</v>
      </c>
      <c r="D1039" s="5" t="s">
        <v>5</v>
      </c>
      <c r="E1039" s="6">
        <v>24.95</v>
      </c>
      <c r="F1039" s="6" t="s">
        <v>80</v>
      </c>
      <c r="G1039" s="4">
        <v>0</v>
      </c>
      <c r="H1039" s="6">
        <v>24.95</v>
      </c>
      <c r="I1039" s="6">
        <v>12.14</v>
      </c>
      <c r="J1039">
        <v>2</v>
      </c>
    </row>
    <row r="1040" spans="1:10" x14ac:dyDescent="0.35">
      <c r="A1040" s="1">
        <v>41326</v>
      </c>
      <c r="B1040" t="str">
        <f t="shared" si="16"/>
        <v>Thursday</v>
      </c>
      <c r="C1040" s="5" t="s">
        <v>7</v>
      </c>
      <c r="D1040" s="5" t="s">
        <v>5</v>
      </c>
      <c r="E1040" s="6">
        <v>10.95</v>
      </c>
      <c r="F1040" s="6" t="s">
        <v>79</v>
      </c>
      <c r="G1040" s="4">
        <v>0</v>
      </c>
      <c r="H1040" s="6">
        <v>10.95</v>
      </c>
      <c r="I1040" s="6">
        <v>4.8</v>
      </c>
      <c r="J1040">
        <v>6</v>
      </c>
    </row>
    <row r="1041" spans="1:10" x14ac:dyDescent="0.35">
      <c r="A1041" s="1">
        <v>41326</v>
      </c>
      <c r="B1041" t="str">
        <f t="shared" si="16"/>
        <v>Thursday</v>
      </c>
      <c r="C1041" s="5" t="s">
        <v>7</v>
      </c>
      <c r="D1041" s="5" t="s">
        <v>5</v>
      </c>
      <c r="E1041" s="6">
        <v>43.95</v>
      </c>
      <c r="F1041" s="6" t="s">
        <v>82</v>
      </c>
      <c r="G1041" s="4">
        <v>0</v>
      </c>
      <c r="H1041" s="6">
        <v>43.95</v>
      </c>
      <c r="I1041" s="6">
        <v>25.6</v>
      </c>
      <c r="J1041">
        <v>2</v>
      </c>
    </row>
    <row r="1042" spans="1:10" x14ac:dyDescent="0.35">
      <c r="A1042" s="1">
        <v>41326</v>
      </c>
      <c r="B1042" t="str">
        <f t="shared" si="16"/>
        <v>Thursday</v>
      </c>
      <c r="C1042" s="5" t="s">
        <v>9</v>
      </c>
      <c r="D1042" s="5" t="s">
        <v>5</v>
      </c>
      <c r="E1042" s="6">
        <v>26.95</v>
      </c>
      <c r="F1042" s="6" t="s">
        <v>80</v>
      </c>
      <c r="G1042" s="4">
        <v>0</v>
      </c>
      <c r="H1042" s="6">
        <v>26.95</v>
      </c>
      <c r="I1042" s="6">
        <v>13.26</v>
      </c>
      <c r="J1042">
        <v>11</v>
      </c>
    </row>
    <row r="1043" spans="1:10" x14ac:dyDescent="0.35">
      <c r="A1043" s="1">
        <v>41326</v>
      </c>
      <c r="B1043" t="str">
        <f t="shared" si="16"/>
        <v>Thursday</v>
      </c>
      <c r="C1043" s="5" t="s">
        <v>9</v>
      </c>
      <c r="D1043" s="5" t="s">
        <v>5</v>
      </c>
      <c r="E1043" s="6">
        <v>47.95</v>
      </c>
      <c r="F1043" s="6" t="s">
        <v>82</v>
      </c>
      <c r="G1043" s="4">
        <v>0</v>
      </c>
      <c r="H1043" s="6">
        <v>47.95</v>
      </c>
      <c r="I1043" s="6">
        <v>20.7</v>
      </c>
      <c r="J1043">
        <v>2</v>
      </c>
    </row>
    <row r="1044" spans="1:10" x14ac:dyDescent="0.35">
      <c r="A1044" s="1">
        <v>41326</v>
      </c>
      <c r="B1044" t="str">
        <f t="shared" si="16"/>
        <v>Thursday</v>
      </c>
      <c r="C1044" s="5" t="s">
        <v>7</v>
      </c>
      <c r="D1044" s="5" t="s">
        <v>5</v>
      </c>
      <c r="E1044" s="6">
        <v>37.950000000000003</v>
      </c>
      <c r="F1044" s="6" t="s">
        <v>81</v>
      </c>
      <c r="G1044" s="4">
        <v>0.2</v>
      </c>
      <c r="H1044" s="6">
        <v>30.36</v>
      </c>
      <c r="I1044" s="6">
        <v>15.35</v>
      </c>
      <c r="J1044">
        <v>12</v>
      </c>
    </row>
    <row r="1045" spans="1:10" x14ac:dyDescent="0.35">
      <c r="A1045" s="1">
        <v>41326</v>
      </c>
      <c r="B1045" t="str">
        <f t="shared" si="16"/>
        <v>Thursday</v>
      </c>
      <c r="C1045" s="5" t="s">
        <v>9</v>
      </c>
      <c r="D1045" s="5" t="s">
        <v>5</v>
      </c>
      <c r="E1045" s="6">
        <v>24.95</v>
      </c>
      <c r="F1045" s="6" t="s">
        <v>80</v>
      </c>
      <c r="G1045" s="4">
        <v>0</v>
      </c>
      <c r="H1045" s="6">
        <v>24.95</v>
      </c>
      <c r="I1045" s="6">
        <v>12.27</v>
      </c>
      <c r="J1045">
        <v>6</v>
      </c>
    </row>
    <row r="1046" spans="1:10" x14ac:dyDescent="0.35">
      <c r="A1046" s="1">
        <v>41327</v>
      </c>
      <c r="B1046" t="str">
        <f t="shared" si="16"/>
        <v>Friday</v>
      </c>
      <c r="C1046" s="5" t="s">
        <v>8</v>
      </c>
      <c r="D1046" s="5" t="s">
        <v>5</v>
      </c>
      <c r="E1046" s="6">
        <v>10.95</v>
      </c>
      <c r="F1046" s="6" t="s">
        <v>79</v>
      </c>
      <c r="G1046" s="4">
        <v>0.1</v>
      </c>
      <c r="H1046" s="6">
        <v>9.86</v>
      </c>
      <c r="I1046" s="6">
        <v>4.8</v>
      </c>
      <c r="J1046">
        <v>9</v>
      </c>
    </row>
    <row r="1047" spans="1:10" x14ac:dyDescent="0.35">
      <c r="A1047" s="1">
        <v>41327</v>
      </c>
      <c r="B1047" t="str">
        <f t="shared" si="16"/>
        <v>Friday</v>
      </c>
      <c r="C1047" s="5" t="s">
        <v>8</v>
      </c>
      <c r="D1047" s="5" t="s">
        <v>5</v>
      </c>
      <c r="E1047" s="6">
        <v>11.95</v>
      </c>
      <c r="F1047" s="6" t="s">
        <v>79</v>
      </c>
      <c r="G1047" s="4">
        <v>0.2</v>
      </c>
      <c r="H1047" s="6">
        <v>9.56</v>
      </c>
      <c r="I1047" s="6">
        <v>3.32</v>
      </c>
      <c r="J1047">
        <v>2</v>
      </c>
    </row>
    <row r="1048" spans="1:10" x14ac:dyDescent="0.35">
      <c r="A1048" s="1">
        <v>41327</v>
      </c>
      <c r="B1048" t="str">
        <f t="shared" si="16"/>
        <v>Friday</v>
      </c>
      <c r="C1048" s="5" t="s">
        <v>8</v>
      </c>
      <c r="D1048" s="5" t="s">
        <v>5</v>
      </c>
      <c r="E1048" s="6">
        <v>16.95</v>
      </c>
      <c r="F1048" s="6" t="s">
        <v>79</v>
      </c>
      <c r="G1048" s="4">
        <v>0</v>
      </c>
      <c r="H1048" s="6">
        <v>16.95</v>
      </c>
      <c r="I1048" s="6">
        <v>6.76</v>
      </c>
      <c r="J1048">
        <v>2</v>
      </c>
    </row>
    <row r="1049" spans="1:10" x14ac:dyDescent="0.35">
      <c r="A1049" s="1">
        <v>41327</v>
      </c>
      <c r="B1049" t="str">
        <f t="shared" si="16"/>
        <v>Friday</v>
      </c>
      <c r="C1049" s="5" t="s">
        <v>8</v>
      </c>
      <c r="D1049" s="5" t="s">
        <v>5</v>
      </c>
      <c r="E1049" s="6">
        <v>18.95</v>
      </c>
      <c r="F1049" s="6" t="s">
        <v>79</v>
      </c>
      <c r="G1049" s="4">
        <v>0</v>
      </c>
      <c r="H1049" s="6">
        <v>18.95</v>
      </c>
      <c r="I1049" s="6">
        <v>9.98</v>
      </c>
      <c r="J1049">
        <v>5</v>
      </c>
    </row>
    <row r="1050" spans="1:10" x14ac:dyDescent="0.35">
      <c r="A1050" s="1">
        <v>41327</v>
      </c>
      <c r="B1050" t="str">
        <f t="shared" si="16"/>
        <v>Friday</v>
      </c>
      <c r="C1050" s="5" t="s">
        <v>8</v>
      </c>
      <c r="D1050" s="5" t="s">
        <v>5</v>
      </c>
      <c r="E1050" s="6">
        <v>0.95</v>
      </c>
      <c r="F1050" s="6" t="s">
        <v>78</v>
      </c>
      <c r="G1050" s="4">
        <v>0</v>
      </c>
      <c r="H1050" s="6">
        <v>0.95</v>
      </c>
      <c r="I1050" s="6">
        <v>0.42</v>
      </c>
      <c r="J1050">
        <v>9</v>
      </c>
    </row>
    <row r="1051" spans="1:10" x14ac:dyDescent="0.35">
      <c r="A1051" s="1">
        <v>41328</v>
      </c>
      <c r="B1051" t="str">
        <f t="shared" si="16"/>
        <v>Saturday</v>
      </c>
      <c r="C1051" s="5" t="s">
        <v>8</v>
      </c>
      <c r="D1051" s="5" t="s">
        <v>5</v>
      </c>
      <c r="E1051" s="6">
        <v>55.95</v>
      </c>
      <c r="F1051" s="6" t="s">
        <v>83</v>
      </c>
      <c r="G1051" s="4">
        <v>0</v>
      </c>
      <c r="H1051" s="6">
        <v>55.95</v>
      </c>
      <c r="I1051" s="6">
        <v>32.47</v>
      </c>
      <c r="J1051">
        <v>17</v>
      </c>
    </row>
    <row r="1052" spans="1:10" x14ac:dyDescent="0.35">
      <c r="A1052" s="1">
        <v>41328</v>
      </c>
      <c r="B1052" t="str">
        <f t="shared" si="16"/>
        <v>Saturday</v>
      </c>
      <c r="C1052" s="5" t="s">
        <v>8</v>
      </c>
      <c r="D1052" s="5" t="s">
        <v>5</v>
      </c>
      <c r="E1052" s="6">
        <v>18.95</v>
      </c>
      <c r="F1052" s="6" t="s">
        <v>79</v>
      </c>
      <c r="G1052" s="4">
        <v>0</v>
      </c>
      <c r="H1052" s="6">
        <v>18.95</v>
      </c>
      <c r="I1052" s="6">
        <v>9.98</v>
      </c>
      <c r="J1052">
        <v>20</v>
      </c>
    </row>
    <row r="1053" spans="1:10" x14ac:dyDescent="0.35">
      <c r="A1053" s="1">
        <v>41328</v>
      </c>
      <c r="B1053" t="str">
        <f t="shared" si="16"/>
        <v>Saturday</v>
      </c>
      <c r="C1053" s="5" t="s">
        <v>8</v>
      </c>
      <c r="D1053" s="5" t="s">
        <v>5</v>
      </c>
      <c r="E1053" s="6">
        <v>38.950000000000003</v>
      </c>
      <c r="F1053" s="6" t="s">
        <v>81</v>
      </c>
      <c r="G1053" s="4">
        <v>0</v>
      </c>
      <c r="H1053" s="6">
        <v>38.950000000000003</v>
      </c>
      <c r="I1053" s="6">
        <v>24.76</v>
      </c>
      <c r="J1053">
        <v>13</v>
      </c>
    </row>
    <row r="1054" spans="1:10" x14ac:dyDescent="0.35">
      <c r="A1054" s="1">
        <v>41329</v>
      </c>
      <c r="B1054" t="str">
        <f t="shared" si="16"/>
        <v>Sunday</v>
      </c>
      <c r="C1054" s="5" t="s">
        <v>10</v>
      </c>
      <c r="D1054" s="5" t="s">
        <v>6</v>
      </c>
      <c r="E1054" s="6">
        <v>43.95</v>
      </c>
      <c r="F1054" s="6" t="s">
        <v>82</v>
      </c>
      <c r="G1054" s="4">
        <v>0</v>
      </c>
      <c r="H1054" s="6">
        <v>43.95</v>
      </c>
      <c r="I1054" s="6">
        <v>25.6</v>
      </c>
      <c r="J1054">
        <v>1</v>
      </c>
    </row>
    <row r="1055" spans="1:10" x14ac:dyDescent="0.35">
      <c r="A1055" s="1">
        <v>41329</v>
      </c>
      <c r="B1055" t="str">
        <f t="shared" si="16"/>
        <v>Sunday</v>
      </c>
      <c r="C1055" s="5" t="s">
        <v>11</v>
      </c>
      <c r="D1055" s="5" t="s">
        <v>6</v>
      </c>
      <c r="E1055" s="6">
        <v>34.950000000000003</v>
      </c>
      <c r="F1055" s="6" t="s">
        <v>81</v>
      </c>
      <c r="G1055" s="4">
        <v>0</v>
      </c>
      <c r="H1055" s="6">
        <v>34.950000000000003</v>
      </c>
      <c r="I1055" s="6">
        <v>22.13</v>
      </c>
      <c r="J1055">
        <v>7</v>
      </c>
    </row>
    <row r="1056" spans="1:10" x14ac:dyDescent="0.35">
      <c r="A1056" s="1">
        <v>41329</v>
      </c>
      <c r="B1056" t="str">
        <f t="shared" si="16"/>
        <v>Sunday</v>
      </c>
      <c r="C1056" s="5" t="s">
        <v>11</v>
      </c>
      <c r="D1056" s="5" t="s">
        <v>6</v>
      </c>
      <c r="E1056" s="6">
        <v>54.95</v>
      </c>
      <c r="F1056" s="6" t="s">
        <v>83</v>
      </c>
      <c r="G1056" s="4">
        <v>0</v>
      </c>
      <c r="H1056" s="6">
        <v>54.95</v>
      </c>
      <c r="I1056" s="6">
        <v>26.65</v>
      </c>
      <c r="J1056">
        <v>16</v>
      </c>
    </row>
    <row r="1057" spans="1:10" x14ac:dyDescent="0.35">
      <c r="A1057" s="1">
        <v>41329</v>
      </c>
      <c r="B1057" t="str">
        <f t="shared" si="16"/>
        <v>Sunday</v>
      </c>
      <c r="C1057" s="5" t="s">
        <v>10</v>
      </c>
      <c r="D1057" s="5" t="s">
        <v>6</v>
      </c>
      <c r="E1057" s="6">
        <v>28.95</v>
      </c>
      <c r="F1057" s="6" t="s">
        <v>80</v>
      </c>
      <c r="G1057" s="4">
        <v>0</v>
      </c>
      <c r="H1057" s="6">
        <v>28.95</v>
      </c>
      <c r="I1057" s="6">
        <v>8.86</v>
      </c>
      <c r="J1057">
        <v>10</v>
      </c>
    </row>
    <row r="1058" spans="1:10" x14ac:dyDescent="0.35">
      <c r="A1058" s="1">
        <v>41329</v>
      </c>
      <c r="B1058" t="str">
        <f t="shared" si="16"/>
        <v>Sunday</v>
      </c>
      <c r="C1058" s="5" t="s">
        <v>10</v>
      </c>
      <c r="D1058" s="5" t="s">
        <v>6</v>
      </c>
      <c r="E1058" s="6">
        <v>44.95</v>
      </c>
      <c r="F1058" s="6" t="s">
        <v>82</v>
      </c>
      <c r="G1058" s="4">
        <v>0</v>
      </c>
      <c r="H1058" s="6">
        <v>44.95</v>
      </c>
      <c r="I1058" s="6">
        <v>27.95</v>
      </c>
      <c r="J1058">
        <v>2</v>
      </c>
    </row>
    <row r="1059" spans="1:10" x14ac:dyDescent="0.35">
      <c r="A1059" s="1">
        <v>41329</v>
      </c>
      <c r="B1059" t="str">
        <f t="shared" si="16"/>
        <v>Sunday</v>
      </c>
      <c r="C1059" s="5" t="s">
        <v>10</v>
      </c>
      <c r="D1059" s="5" t="s">
        <v>6</v>
      </c>
      <c r="E1059" s="6">
        <v>24.95</v>
      </c>
      <c r="F1059" s="6" t="s">
        <v>80</v>
      </c>
      <c r="G1059" s="4">
        <v>0</v>
      </c>
      <c r="H1059" s="6">
        <v>24.95</v>
      </c>
      <c r="I1059" s="6">
        <v>12.27</v>
      </c>
      <c r="J1059">
        <v>4</v>
      </c>
    </row>
    <row r="1060" spans="1:10" x14ac:dyDescent="0.35">
      <c r="A1060" s="1">
        <v>41329</v>
      </c>
      <c r="B1060" t="str">
        <f t="shared" si="16"/>
        <v>Sunday</v>
      </c>
      <c r="C1060" s="5" t="s">
        <v>11</v>
      </c>
      <c r="D1060" s="5" t="s">
        <v>6</v>
      </c>
      <c r="E1060" s="6">
        <v>24.95</v>
      </c>
      <c r="F1060" s="6" t="s">
        <v>80</v>
      </c>
      <c r="G1060" s="4">
        <v>0</v>
      </c>
      <c r="H1060" s="6">
        <v>24.95</v>
      </c>
      <c r="I1060" s="6">
        <v>12.14</v>
      </c>
      <c r="J1060">
        <v>2</v>
      </c>
    </row>
    <row r="1061" spans="1:10" x14ac:dyDescent="0.35">
      <c r="A1061" s="1">
        <v>41329</v>
      </c>
      <c r="B1061" t="str">
        <f t="shared" si="16"/>
        <v>Sunday</v>
      </c>
      <c r="C1061" s="5" t="s">
        <v>10</v>
      </c>
      <c r="D1061" s="5" t="s">
        <v>6</v>
      </c>
      <c r="E1061" s="6">
        <v>49.95</v>
      </c>
      <c r="F1061" s="6" t="s">
        <v>82</v>
      </c>
      <c r="G1061" s="4">
        <v>0</v>
      </c>
      <c r="H1061" s="6">
        <v>49.95</v>
      </c>
      <c r="I1061" s="6">
        <v>23.93</v>
      </c>
      <c r="J1061">
        <v>17</v>
      </c>
    </row>
    <row r="1062" spans="1:10" x14ac:dyDescent="0.35">
      <c r="A1062" s="1">
        <v>41329</v>
      </c>
      <c r="B1062" t="str">
        <f t="shared" si="16"/>
        <v>Sunday</v>
      </c>
      <c r="C1062" s="5" t="s">
        <v>10</v>
      </c>
      <c r="D1062" s="5" t="s">
        <v>6</v>
      </c>
      <c r="E1062" s="6">
        <v>20.95</v>
      </c>
      <c r="F1062" s="6" t="s">
        <v>80</v>
      </c>
      <c r="G1062" s="4">
        <v>0</v>
      </c>
      <c r="H1062" s="6">
        <v>20.95</v>
      </c>
      <c r="I1062" s="6">
        <v>10.039999999999999</v>
      </c>
      <c r="J1062">
        <v>14</v>
      </c>
    </row>
    <row r="1063" spans="1:10" x14ac:dyDescent="0.35">
      <c r="A1063" s="1">
        <v>41329</v>
      </c>
      <c r="B1063" t="str">
        <f t="shared" si="16"/>
        <v>Sunday</v>
      </c>
      <c r="C1063" s="5" t="s">
        <v>11</v>
      </c>
      <c r="D1063" s="5" t="s">
        <v>6</v>
      </c>
      <c r="E1063" s="6">
        <v>0.95</v>
      </c>
      <c r="F1063" s="6" t="s">
        <v>78</v>
      </c>
      <c r="G1063" s="4">
        <v>0</v>
      </c>
      <c r="H1063" s="6">
        <v>0.95</v>
      </c>
      <c r="I1063" s="6">
        <v>0.5</v>
      </c>
      <c r="J1063">
        <v>17</v>
      </c>
    </row>
    <row r="1064" spans="1:10" x14ac:dyDescent="0.35">
      <c r="A1064" s="1">
        <v>41329</v>
      </c>
      <c r="B1064" t="str">
        <f t="shared" si="16"/>
        <v>Sunday</v>
      </c>
      <c r="C1064" s="5" t="s">
        <v>10</v>
      </c>
      <c r="D1064" s="5" t="s">
        <v>6</v>
      </c>
      <c r="E1064" s="6">
        <v>44.95</v>
      </c>
      <c r="F1064" s="6" t="s">
        <v>82</v>
      </c>
      <c r="G1064" s="4">
        <v>0</v>
      </c>
      <c r="H1064" s="6">
        <v>44.95</v>
      </c>
      <c r="I1064" s="6">
        <v>27.95</v>
      </c>
      <c r="J1064">
        <v>2</v>
      </c>
    </row>
    <row r="1065" spans="1:10" x14ac:dyDescent="0.35">
      <c r="A1065" s="1">
        <v>41329</v>
      </c>
      <c r="B1065" t="str">
        <f t="shared" si="16"/>
        <v>Sunday</v>
      </c>
      <c r="C1065" s="5" t="s">
        <v>10</v>
      </c>
      <c r="D1065" s="5" t="s">
        <v>6</v>
      </c>
      <c r="E1065" s="6">
        <v>38.950000000000003</v>
      </c>
      <c r="F1065" s="6" t="s">
        <v>81</v>
      </c>
      <c r="G1065" s="4">
        <v>0</v>
      </c>
      <c r="H1065" s="6">
        <v>38.950000000000003</v>
      </c>
      <c r="I1065" s="6">
        <v>24.76</v>
      </c>
      <c r="J1065">
        <v>24</v>
      </c>
    </row>
    <row r="1066" spans="1:10" x14ac:dyDescent="0.35">
      <c r="A1066" s="1">
        <v>41329</v>
      </c>
      <c r="B1066" t="str">
        <f t="shared" si="16"/>
        <v>Sunday</v>
      </c>
      <c r="C1066" s="5" t="s">
        <v>10</v>
      </c>
      <c r="D1066" s="5" t="s">
        <v>6</v>
      </c>
      <c r="E1066" s="6">
        <v>24.95</v>
      </c>
      <c r="F1066" s="6" t="s">
        <v>80</v>
      </c>
      <c r="G1066" s="4">
        <v>0</v>
      </c>
      <c r="H1066" s="6">
        <v>24.95</v>
      </c>
      <c r="I1066" s="6">
        <v>12.27</v>
      </c>
      <c r="J1066">
        <v>9</v>
      </c>
    </row>
    <row r="1067" spans="1:10" x14ac:dyDescent="0.35">
      <c r="A1067" s="1">
        <v>41329</v>
      </c>
      <c r="B1067" t="str">
        <f t="shared" si="16"/>
        <v>Sunday</v>
      </c>
      <c r="C1067" s="5" t="s">
        <v>10</v>
      </c>
      <c r="D1067" s="5" t="s">
        <v>6</v>
      </c>
      <c r="E1067" s="6">
        <v>49.95</v>
      </c>
      <c r="F1067" s="6" t="s">
        <v>82</v>
      </c>
      <c r="G1067" s="4">
        <v>0</v>
      </c>
      <c r="H1067" s="6">
        <v>49.95</v>
      </c>
      <c r="I1067" s="6">
        <v>23.93</v>
      </c>
      <c r="J1067">
        <v>17</v>
      </c>
    </row>
    <row r="1068" spans="1:10" x14ac:dyDescent="0.35">
      <c r="A1068" s="1">
        <v>41330</v>
      </c>
      <c r="B1068" t="str">
        <f t="shared" si="16"/>
        <v>Monday</v>
      </c>
      <c r="C1068" s="5" t="s">
        <v>11</v>
      </c>
      <c r="D1068" s="5" t="s">
        <v>6</v>
      </c>
      <c r="E1068" s="6">
        <v>16.95</v>
      </c>
      <c r="F1068" s="6" t="s">
        <v>79</v>
      </c>
      <c r="G1068" s="4">
        <v>0</v>
      </c>
      <c r="H1068" s="6">
        <v>16.95</v>
      </c>
      <c r="I1068" s="6">
        <v>6.76</v>
      </c>
      <c r="J1068">
        <v>6</v>
      </c>
    </row>
    <row r="1069" spans="1:10" x14ac:dyDescent="0.35">
      <c r="A1069" s="1">
        <v>41330</v>
      </c>
      <c r="B1069" t="str">
        <f t="shared" si="16"/>
        <v>Monday</v>
      </c>
      <c r="C1069" s="5" t="s">
        <v>10</v>
      </c>
      <c r="D1069" s="5" t="s">
        <v>6</v>
      </c>
      <c r="E1069" s="6">
        <v>10.95</v>
      </c>
      <c r="F1069" s="6" t="s">
        <v>79</v>
      </c>
      <c r="G1069" s="4">
        <v>0.1</v>
      </c>
      <c r="H1069" s="6">
        <v>9.86</v>
      </c>
      <c r="I1069" s="6">
        <v>4.8</v>
      </c>
      <c r="J1069">
        <v>21</v>
      </c>
    </row>
    <row r="1070" spans="1:10" x14ac:dyDescent="0.35">
      <c r="A1070" s="1">
        <v>41330</v>
      </c>
      <c r="B1070" t="str">
        <f t="shared" si="16"/>
        <v>Monday</v>
      </c>
      <c r="C1070" s="5" t="s">
        <v>11</v>
      </c>
      <c r="D1070" s="5" t="s">
        <v>6</v>
      </c>
      <c r="E1070" s="6">
        <v>22.95</v>
      </c>
      <c r="F1070" s="6" t="s">
        <v>80</v>
      </c>
      <c r="G1070" s="4">
        <v>0</v>
      </c>
      <c r="H1070" s="6">
        <v>22.95</v>
      </c>
      <c r="I1070" s="6">
        <v>11.78</v>
      </c>
      <c r="J1070">
        <v>5</v>
      </c>
    </row>
    <row r="1071" spans="1:10" x14ac:dyDescent="0.35">
      <c r="A1071" s="1">
        <v>41330</v>
      </c>
      <c r="B1071" t="str">
        <f t="shared" si="16"/>
        <v>Monday</v>
      </c>
      <c r="C1071" s="5" t="s">
        <v>9</v>
      </c>
      <c r="D1071" s="5" t="s">
        <v>6</v>
      </c>
      <c r="E1071" s="6">
        <v>16.95</v>
      </c>
      <c r="F1071" s="6" t="s">
        <v>79</v>
      </c>
      <c r="G1071" s="4">
        <v>0.1</v>
      </c>
      <c r="H1071" s="6">
        <v>15.26</v>
      </c>
      <c r="I1071" s="6">
        <v>6.76</v>
      </c>
      <c r="J1071">
        <v>2</v>
      </c>
    </row>
    <row r="1072" spans="1:10" x14ac:dyDescent="0.35">
      <c r="A1072" s="1">
        <v>41330</v>
      </c>
      <c r="B1072" t="str">
        <f t="shared" si="16"/>
        <v>Monday</v>
      </c>
      <c r="C1072" s="5" t="s">
        <v>11</v>
      </c>
      <c r="D1072" s="5" t="s">
        <v>6</v>
      </c>
      <c r="E1072" s="6">
        <v>49.95</v>
      </c>
      <c r="F1072" s="6" t="s">
        <v>82</v>
      </c>
      <c r="G1072" s="4">
        <v>0</v>
      </c>
      <c r="H1072" s="6">
        <v>49.95</v>
      </c>
      <c r="I1072" s="6">
        <v>23.93</v>
      </c>
      <c r="J1072">
        <v>3</v>
      </c>
    </row>
    <row r="1073" spans="1:10" x14ac:dyDescent="0.35">
      <c r="A1073" s="1">
        <v>41330</v>
      </c>
      <c r="B1073" t="str">
        <f t="shared" si="16"/>
        <v>Monday</v>
      </c>
      <c r="C1073" s="5" t="s">
        <v>9</v>
      </c>
      <c r="D1073" s="5" t="s">
        <v>6</v>
      </c>
      <c r="E1073" s="6">
        <v>19.95</v>
      </c>
      <c r="F1073" s="6" t="s">
        <v>79</v>
      </c>
      <c r="G1073" s="4">
        <v>0</v>
      </c>
      <c r="H1073" s="6">
        <v>19.95</v>
      </c>
      <c r="I1073" s="6">
        <v>9.7799999999999994</v>
      </c>
      <c r="J1073">
        <v>13</v>
      </c>
    </row>
    <row r="1074" spans="1:10" x14ac:dyDescent="0.35">
      <c r="A1074" s="1">
        <v>41330</v>
      </c>
      <c r="B1074" t="str">
        <f t="shared" si="16"/>
        <v>Monday</v>
      </c>
      <c r="C1074" s="5" t="s">
        <v>11</v>
      </c>
      <c r="D1074" s="5" t="s">
        <v>6</v>
      </c>
      <c r="E1074" s="6">
        <v>0.95</v>
      </c>
      <c r="F1074" s="6" t="s">
        <v>78</v>
      </c>
      <c r="G1074" s="4">
        <v>0</v>
      </c>
      <c r="H1074" s="6">
        <v>0.95</v>
      </c>
      <c r="I1074" s="6">
        <v>0.56999999999999995</v>
      </c>
      <c r="J1074">
        <v>7</v>
      </c>
    </row>
    <row r="1075" spans="1:10" x14ac:dyDescent="0.35">
      <c r="A1075" s="1">
        <v>41330</v>
      </c>
      <c r="B1075" t="str">
        <f t="shared" si="16"/>
        <v>Monday</v>
      </c>
      <c r="C1075" s="5" t="s">
        <v>10</v>
      </c>
      <c r="D1075" s="5" t="s">
        <v>6</v>
      </c>
      <c r="E1075" s="6">
        <v>37.950000000000003</v>
      </c>
      <c r="F1075" s="6" t="s">
        <v>81</v>
      </c>
      <c r="G1075" s="4">
        <v>0</v>
      </c>
      <c r="H1075" s="6">
        <v>37.950000000000003</v>
      </c>
      <c r="I1075" s="6">
        <v>15.35</v>
      </c>
      <c r="J1075">
        <v>6</v>
      </c>
    </row>
    <row r="1076" spans="1:10" x14ac:dyDescent="0.35">
      <c r="A1076" s="1">
        <v>41330</v>
      </c>
      <c r="B1076" t="str">
        <f t="shared" si="16"/>
        <v>Monday</v>
      </c>
      <c r="C1076" s="5" t="s">
        <v>11</v>
      </c>
      <c r="D1076" s="5" t="s">
        <v>6</v>
      </c>
      <c r="E1076" s="6">
        <v>0.95</v>
      </c>
      <c r="F1076" s="6" t="s">
        <v>78</v>
      </c>
      <c r="G1076" s="4">
        <v>0</v>
      </c>
      <c r="H1076" s="6">
        <v>0.95</v>
      </c>
      <c r="I1076" s="6">
        <v>0.5</v>
      </c>
      <c r="J1076">
        <v>23</v>
      </c>
    </row>
    <row r="1077" spans="1:10" x14ac:dyDescent="0.35">
      <c r="A1077" s="1">
        <v>41330</v>
      </c>
      <c r="B1077" t="str">
        <f t="shared" si="16"/>
        <v>Monday</v>
      </c>
      <c r="C1077" s="5" t="s">
        <v>11</v>
      </c>
      <c r="D1077" s="5" t="s">
        <v>6</v>
      </c>
      <c r="E1077" s="6">
        <v>0.95</v>
      </c>
      <c r="F1077" s="6" t="s">
        <v>78</v>
      </c>
      <c r="G1077" s="4">
        <v>0</v>
      </c>
      <c r="H1077" s="6">
        <v>0.95</v>
      </c>
      <c r="I1077" s="6">
        <v>0.5</v>
      </c>
      <c r="J1077">
        <v>3</v>
      </c>
    </row>
    <row r="1078" spans="1:10" x14ac:dyDescent="0.35">
      <c r="A1078" s="1">
        <v>41330</v>
      </c>
      <c r="B1078" t="str">
        <f t="shared" si="16"/>
        <v>Monday</v>
      </c>
      <c r="C1078" s="5" t="s">
        <v>11</v>
      </c>
      <c r="D1078" s="5" t="s">
        <v>6</v>
      </c>
      <c r="E1078" s="6">
        <v>20.95</v>
      </c>
      <c r="F1078" s="6" t="s">
        <v>80</v>
      </c>
      <c r="G1078" s="4">
        <v>0</v>
      </c>
      <c r="H1078" s="6">
        <v>20.95</v>
      </c>
      <c r="I1078" s="6">
        <v>10.039999999999999</v>
      </c>
      <c r="J1078">
        <v>4</v>
      </c>
    </row>
    <row r="1079" spans="1:10" x14ac:dyDescent="0.35">
      <c r="A1079" s="1">
        <v>41330</v>
      </c>
      <c r="B1079" t="str">
        <f t="shared" si="16"/>
        <v>Monday</v>
      </c>
      <c r="C1079" s="5" t="s">
        <v>9</v>
      </c>
      <c r="D1079" s="5" t="s">
        <v>6</v>
      </c>
      <c r="E1079" s="6">
        <v>63.95</v>
      </c>
      <c r="F1079" s="6" t="s">
        <v>83</v>
      </c>
      <c r="G1079" s="4">
        <v>0</v>
      </c>
      <c r="H1079" s="6">
        <v>63.95</v>
      </c>
      <c r="I1079" s="6">
        <v>27.1</v>
      </c>
      <c r="J1079">
        <v>3</v>
      </c>
    </row>
    <row r="1080" spans="1:10" x14ac:dyDescent="0.35">
      <c r="A1080" s="1">
        <v>41330</v>
      </c>
      <c r="B1080" t="str">
        <f t="shared" si="16"/>
        <v>Monday</v>
      </c>
      <c r="C1080" s="5" t="s">
        <v>10</v>
      </c>
      <c r="D1080" s="5" t="s">
        <v>6</v>
      </c>
      <c r="E1080" s="6">
        <v>54.95</v>
      </c>
      <c r="F1080" s="6" t="s">
        <v>83</v>
      </c>
      <c r="G1080" s="4">
        <v>0</v>
      </c>
      <c r="H1080" s="6">
        <v>54.95</v>
      </c>
      <c r="I1080" s="6">
        <v>26.65</v>
      </c>
      <c r="J1080">
        <v>27</v>
      </c>
    </row>
    <row r="1081" spans="1:10" x14ac:dyDescent="0.35">
      <c r="A1081" s="1">
        <v>41330</v>
      </c>
      <c r="B1081" t="str">
        <f t="shared" si="16"/>
        <v>Monday</v>
      </c>
      <c r="C1081" s="5" t="s">
        <v>11</v>
      </c>
      <c r="D1081" s="5" t="s">
        <v>6</v>
      </c>
      <c r="E1081" s="6">
        <v>26.95</v>
      </c>
      <c r="F1081" s="6" t="s">
        <v>80</v>
      </c>
      <c r="G1081" s="4">
        <v>0</v>
      </c>
      <c r="H1081" s="6">
        <v>26.95</v>
      </c>
      <c r="I1081" s="6">
        <v>12.24</v>
      </c>
      <c r="J1081">
        <v>11</v>
      </c>
    </row>
    <row r="1082" spans="1:10" x14ac:dyDescent="0.35">
      <c r="A1082" s="1">
        <v>41330</v>
      </c>
      <c r="B1082" t="str">
        <f t="shared" si="16"/>
        <v>Monday</v>
      </c>
      <c r="C1082" s="5" t="s">
        <v>10</v>
      </c>
      <c r="D1082" s="5" t="s">
        <v>6</v>
      </c>
      <c r="E1082" s="6">
        <v>22.95</v>
      </c>
      <c r="F1082" s="6" t="s">
        <v>80</v>
      </c>
      <c r="G1082" s="4">
        <v>0</v>
      </c>
      <c r="H1082" s="6">
        <v>22.95</v>
      </c>
      <c r="I1082" s="6">
        <v>11.78</v>
      </c>
      <c r="J1082">
        <v>21</v>
      </c>
    </row>
    <row r="1083" spans="1:10" x14ac:dyDescent="0.35">
      <c r="A1083" s="1">
        <v>41330</v>
      </c>
      <c r="B1083" t="str">
        <f t="shared" si="16"/>
        <v>Monday</v>
      </c>
      <c r="C1083" s="5" t="s">
        <v>9</v>
      </c>
      <c r="D1083" s="5" t="s">
        <v>6</v>
      </c>
      <c r="E1083" s="6">
        <v>0.95</v>
      </c>
      <c r="F1083" s="6" t="s">
        <v>78</v>
      </c>
      <c r="G1083" s="4">
        <v>0</v>
      </c>
      <c r="H1083" s="6">
        <v>0.95</v>
      </c>
      <c r="I1083" s="6">
        <v>0.35</v>
      </c>
      <c r="J1083">
        <v>10</v>
      </c>
    </row>
    <row r="1084" spans="1:10" x14ac:dyDescent="0.35">
      <c r="A1084" s="1">
        <v>41330</v>
      </c>
      <c r="B1084" t="str">
        <f t="shared" si="16"/>
        <v>Monday</v>
      </c>
      <c r="C1084" s="5" t="s">
        <v>11</v>
      </c>
      <c r="D1084" s="5" t="s">
        <v>6</v>
      </c>
      <c r="E1084" s="6">
        <v>24.95</v>
      </c>
      <c r="F1084" s="6" t="s">
        <v>80</v>
      </c>
      <c r="G1084" s="4">
        <v>0</v>
      </c>
      <c r="H1084" s="6">
        <v>24.95</v>
      </c>
      <c r="I1084" s="6">
        <v>12.27</v>
      </c>
      <c r="J1084">
        <v>2</v>
      </c>
    </row>
    <row r="1085" spans="1:10" x14ac:dyDescent="0.35">
      <c r="A1085" s="1">
        <v>41330</v>
      </c>
      <c r="B1085" t="str">
        <f t="shared" si="16"/>
        <v>Monday</v>
      </c>
      <c r="C1085" s="5" t="s">
        <v>9</v>
      </c>
      <c r="D1085" s="5" t="s">
        <v>6</v>
      </c>
      <c r="E1085" s="6">
        <v>24.95</v>
      </c>
      <c r="F1085" s="6" t="s">
        <v>80</v>
      </c>
      <c r="G1085" s="4">
        <v>0</v>
      </c>
      <c r="H1085" s="6">
        <v>24.95</v>
      </c>
      <c r="I1085" s="6">
        <v>12.27</v>
      </c>
      <c r="J1085">
        <v>2</v>
      </c>
    </row>
    <row r="1086" spans="1:10" x14ac:dyDescent="0.35">
      <c r="A1086" s="1">
        <v>41330</v>
      </c>
      <c r="B1086" t="str">
        <f t="shared" si="16"/>
        <v>Monday</v>
      </c>
      <c r="C1086" s="5" t="s">
        <v>11</v>
      </c>
      <c r="D1086" s="5" t="s">
        <v>6</v>
      </c>
      <c r="E1086" s="6">
        <v>26.95</v>
      </c>
      <c r="F1086" s="6" t="s">
        <v>80</v>
      </c>
      <c r="G1086" s="4">
        <v>0</v>
      </c>
      <c r="H1086" s="6">
        <v>26.95</v>
      </c>
      <c r="I1086" s="6">
        <v>12.53</v>
      </c>
      <c r="J1086">
        <v>13</v>
      </c>
    </row>
    <row r="1087" spans="1:10" x14ac:dyDescent="0.35">
      <c r="A1087" s="1">
        <v>41330</v>
      </c>
      <c r="B1087" t="str">
        <f t="shared" si="16"/>
        <v>Monday</v>
      </c>
      <c r="C1087" s="5" t="s">
        <v>11</v>
      </c>
      <c r="D1087" s="5" t="s">
        <v>6</v>
      </c>
      <c r="E1087" s="6">
        <v>0.95</v>
      </c>
      <c r="F1087" s="6" t="s">
        <v>78</v>
      </c>
      <c r="G1087" s="4">
        <v>0</v>
      </c>
      <c r="H1087" s="6">
        <v>0.95</v>
      </c>
      <c r="I1087" s="6">
        <v>0.42</v>
      </c>
      <c r="J1087">
        <v>18</v>
      </c>
    </row>
    <row r="1088" spans="1:10" x14ac:dyDescent="0.35">
      <c r="A1088" s="1">
        <v>41330</v>
      </c>
      <c r="B1088" t="str">
        <f t="shared" si="16"/>
        <v>Monday</v>
      </c>
      <c r="C1088" s="5" t="s">
        <v>10</v>
      </c>
      <c r="D1088" s="5" t="s">
        <v>6</v>
      </c>
      <c r="E1088" s="6">
        <v>63.95</v>
      </c>
      <c r="F1088" s="6" t="s">
        <v>83</v>
      </c>
      <c r="G1088" s="4">
        <v>0.1</v>
      </c>
      <c r="H1088" s="6">
        <v>57.56</v>
      </c>
      <c r="I1088" s="6">
        <v>27.1</v>
      </c>
      <c r="J1088">
        <v>3</v>
      </c>
    </row>
    <row r="1089" spans="1:10" x14ac:dyDescent="0.35">
      <c r="A1089" s="1">
        <v>41330</v>
      </c>
      <c r="B1089" t="str">
        <f t="shared" si="16"/>
        <v>Monday</v>
      </c>
      <c r="C1089" s="5" t="s">
        <v>9</v>
      </c>
      <c r="D1089" s="5" t="s">
        <v>6</v>
      </c>
      <c r="E1089" s="6">
        <v>59.95</v>
      </c>
      <c r="F1089" s="6" t="s">
        <v>83</v>
      </c>
      <c r="G1089" s="4">
        <v>0</v>
      </c>
      <c r="H1089" s="6">
        <v>59.95</v>
      </c>
      <c r="I1089" s="6">
        <v>28.73</v>
      </c>
      <c r="J1089">
        <v>12</v>
      </c>
    </row>
    <row r="1090" spans="1:10" x14ac:dyDescent="0.35">
      <c r="A1090" s="1">
        <v>41330</v>
      </c>
      <c r="B1090" t="str">
        <f t="shared" si="16"/>
        <v>Monday</v>
      </c>
      <c r="C1090" s="5" t="s">
        <v>9</v>
      </c>
      <c r="D1090" s="5" t="s">
        <v>6</v>
      </c>
      <c r="E1090" s="6">
        <v>55.95</v>
      </c>
      <c r="F1090" s="6" t="s">
        <v>83</v>
      </c>
      <c r="G1090" s="4">
        <v>0</v>
      </c>
      <c r="H1090" s="6">
        <v>55.95</v>
      </c>
      <c r="I1090" s="6">
        <v>16.059999999999999</v>
      </c>
      <c r="J1090">
        <v>9</v>
      </c>
    </row>
    <row r="1091" spans="1:10" x14ac:dyDescent="0.35">
      <c r="A1091" s="1">
        <v>41330</v>
      </c>
      <c r="B1091" t="str">
        <f t="shared" ref="B1091:B1154" si="17">TEXT(A1091,"dddd")</f>
        <v>Monday</v>
      </c>
      <c r="C1091" s="5" t="s">
        <v>10</v>
      </c>
      <c r="D1091" s="5" t="s">
        <v>6</v>
      </c>
      <c r="E1091" s="6">
        <v>44.95</v>
      </c>
      <c r="F1091" s="6" t="s">
        <v>82</v>
      </c>
      <c r="G1091" s="4">
        <v>0.1</v>
      </c>
      <c r="H1091" s="6">
        <v>40.46</v>
      </c>
      <c r="I1091" s="6">
        <v>27.95</v>
      </c>
      <c r="J1091">
        <v>2</v>
      </c>
    </row>
    <row r="1092" spans="1:10" x14ac:dyDescent="0.35">
      <c r="A1092" s="1">
        <v>41330</v>
      </c>
      <c r="B1092" t="str">
        <f t="shared" si="17"/>
        <v>Monday</v>
      </c>
      <c r="C1092" s="5" t="s">
        <v>10</v>
      </c>
      <c r="D1092" s="5" t="s">
        <v>6</v>
      </c>
      <c r="E1092" s="6">
        <v>26.95</v>
      </c>
      <c r="F1092" s="6" t="s">
        <v>80</v>
      </c>
      <c r="G1092" s="4">
        <v>0</v>
      </c>
      <c r="H1092" s="6">
        <v>26.95</v>
      </c>
      <c r="I1092" s="6">
        <v>12.24</v>
      </c>
      <c r="J1092">
        <v>19</v>
      </c>
    </row>
    <row r="1093" spans="1:10" x14ac:dyDescent="0.35">
      <c r="A1093" s="1">
        <v>41330</v>
      </c>
      <c r="B1093" t="str">
        <f t="shared" si="17"/>
        <v>Monday</v>
      </c>
      <c r="C1093" s="5" t="s">
        <v>11</v>
      </c>
      <c r="D1093" s="5" t="s">
        <v>6</v>
      </c>
      <c r="E1093" s="6">
        <v>34.950000000000003</v>
      </c>
      <c r="F1093" s="6" t="s">
        <v>81</v>
      </c>
      <c r="G1093" s="4">
        <v>0</v>
      </c>
      <c r="H1093" s="6">
        <v>34.950000000000003</v>
      </c>
      <c r="I1093" s="6">
        <v>22.13</v>
      </c>
      <c r="J1093">
        <v>10</v>
      </c>
    </row>
    <row r="1094" spans="1:10" x14ac:dyDescent="0.35">
      <c r="A1094" s="1">
        <v>41330</v>
      </c>
      <c r="B1094" t="str">
        <f t="shared" si="17"/>
        <v>Monday</v>
      </c>
      <c r="C1094" s="5" t="s">
        <v>10</v>
      </c>
      <c r="D1094" s="5" t="s">
        <v>6</v>
      </c>
      <c r="E1094" s="6">
        <v>24.95</v>
      </c>
      <c r="F1094" s="6" t="s">
        <v>80</v>
      </c>
      <c r="G1094" s="4">
        <v>0</v>
      </c>
      <c r="H1094" s="6">
        <v>24.95</v>
      </c>
      <c r="I1094" s="6">
        <v>12.14</v>
      </c>
      <c r="J1094">
        <v>2</v>
      </c>
    </row>
    <row r="1095" spans="1:10" x14ac:dyDescent="0.35">
      <c r="A1095" s="1">
        <v>41330</v>
      </c>
      <c r="B1095" t="str">
        <f t="shared" si="17"/>
        <v>Monday</v>
      </c>
      <c r="C1095" s="5" t="s">
        <v>11</v>
      </c>
      <c r="D1095" s="5" t="s">
        <v>6</v>
      </c>
      <c r="E1095" s="6">
        <v>26.95</v>
      </c>
      <c r="F1095" s="6" t="s">
        <v>80</v>
      </c>
      <c r="G1095" s="4">
        <v>0</v>
      </c>
      <c r="H1095" s="6">
        <v>26.95</v>
      </c>
      <c r="I1095" s="6">
        <v>12.24</v>
      </c>
      <c r="J1095">
        <v>2</v>
      </c>
    </row>
    <row r="1096" spans="1:10" x14ac:dyDescent="0.35">
      <c r="A1096" s="1">
        <v>41330</v>
      </c>
      <c r="B1096" t="str">
        <f t="shared" si="17"/>
        <v>Monday</v>
      </c>
      <c r="C1096" s="5" t="s">
        <v>11</v>
      </c>
      <c r="D1096" s="5" t="s">
        <v>6</v>
      </c>
      <c r="E1096" s="6">
        <v>35.950000000000003</v>
      </c>
      <c r="F1096" s="6" t="s">
        <v>81</v>
      </c>
      <c r="G1096" s="4">
        <v>0</v>
      </c>
      <c r="H1096" s="6">
        <v>35.950000000000003</v>
      </c>
      <c r="I1096" s="6">
        <v>20.25</v>
      </c>
      <c r="J1096">
        <v>1</v>
      </c>
    </row>
    <row r="1097" spans="1:10" x14ac:dyDescent="0.35">
      <c r="A1097" s="1">
        <v>41330</v>
      </c>
      <c r="B1097" t="str">
        <f t="shared" si="17"/>
        <v>Monday</v>
      </c>
      <c r="C1097" s="5" t="s">
        <v>11</v>
      </c>
      <c r="D1097" s="5" t="s">
        <v>6</v>
      </c>
      <c r="E1097" s="6">
        <v>55.95</v>
      </c>
      <c r="F1097" s="6" t="s">
        <v>83</v>
      </c>
      <c r="G1097" s="4">
        <v>0</v>
      </c>
      <c r="H1097" s="6">
        <v>55.95</v>
      </c>
      <c r="I1097" s="6">
        <v>32.47</v>
      </c>
      <c r="J1097">
        <v>23</v>
      </c>
    </row>
    <row r="1098" spans="1:10" x14ac:dyDescent="0.35">
      <c r="A1098" s="1">
        <v>41330</v>
      </c>
      <c r="B1098" t="str">
        <f t="shared" si="17"/>
        <v>Monday</v>
      </c>
      <c r="C1098" s="5" t="s">
        <v>10</v>
      </c>
      <c r="D1098" s="5" t="s">
        <v>6</v>
      </c>
      <c r="E1098" s="6">
        <v>24.95</v>
      </c>
      <c r="F1098" s="6" t="s">
        <v>80</v>
      </c>
      <c r="G1098" s="4">
        <v>0</v>
      </c>
      <c r="H1098" s="6">
        <v>24.95</v>
      </c>
      <c r="I1098" s="6">
        <v>11.48</v>
      </c>
      <c r="J1098">
        <v>3</v>
      </c>
    </row>
    <row r="1099" spans="1:10" x14ac:dyDescent="0.35">
      <c r="A1099" s="1">
        <v>41330</v>
      </c>
      <c r="B1099" t="str">
        <f t="shared" si="17"/>
        <v>Monday</v>
      </c>
      <c r="C1099" s="5" t="s">
        <v>10</v>
      </c>
      <c r="D1099" s="5" t="s">
        <v>6</v>
      </c>
      <c r="E1099" s="6">
        <v>27.95</v>
      </c>
      <c r="F1099" s="6" t="s">
        <v>80</v>
      </c>
      <c r="G1099" s="4">
        <v>0</v>
      </c>
      <c r="H1099" s="6">
        <v>27.95</v>
      </c>
      <c r="I1099" s="6">
        <v>15.85</v>
      </c>
      <c r="J1099">
        <v>4</v>
      </c>
    </row>
    <row r="1100" spans="1:10" x14ac:dyDescent="0.35">
      <c r="A1100" s="1">
        <v>41330</v>
      </c>
      <c r="B1100" t="str">
        <f t="shared" si="17"/>
        <v>Monday</v>
      </c>
      <c r="C1100" s="5" t="s">
        <v>9</v>
      </c>
      <c r="D1100" s="5" t="s">
        <v>6</v>
      </c>
      <c r="E1100" s="6">
        <v>27.95</v>
      </c>
      <c r="F1100" s="6" t="s">
        <v>80</v>
      </c>
      <c r="G1100" s="4">
        <v>0</v>
      </c>
      <c r="H1100" s="6">
        <v>27.95</v>
      </c>
      <c r="I1100" s="6">
        <v>16.8</v>
      </c>
      <c r="J1100">
        <v>4</v>
      </c>
    </row>
    <row r="1101" spans="1:10" x14ac:dyDescent="0.35">
      <c r="A1101" s="1">
        <v>41330</v>
      </c>
      <c r="B1101" t="str">
        <f t="shared" si="17"/>
        <v>Monday</v>
      </c>
      <c r="C1101" s="5" t="s">
        <v>10</v>
      </c>
      <c r="D1101" s="5" t="s">
        <v>6</v>
      </c>
      <c r="E1101" s="6">
        <v>35.950000000000003</v>
      </c>
      <c r="F1101" s="6" t="s">
        <v>81</v>
      </c>
      <c r="G1101" s="4">
        <v>0</v>
      </c>
      <c r="H1101" s="6">
        <v>35.950000000000003</v>
      </c>
      <c r="I1101" s="6">
        <v>20.25</v>
      </c>
      <c r="J1101">
        <v>1</v>
      </c>
    </row>
    <row r="1102" spans="1:10" x14ac:dyDescent="0.35">
      <c r="A1102" s="1">
        <v>41330</v>
      </c>
      <c r="B1102" t="str">
        <f t="shared" si="17"/>
        <v>Monday</v>
      </c>
      <c r="C1102" s="5" t="s">
        <v>11</v>
      </c>
      <c r="D1102" s="5" t="s">
        <v>6</v>
      </c>
      <c r="E1102" s="6">
        <v>59.95</v>
      </c>
      <c r="F1102" s="6" t="s">
        <v>83</v>
      </c>
      <c r="G1102" s="4">
        <v>0</v>
      </c>
      <c r="H1102" s="6">
        <v>59.95</v>
      </c>
      <c r="I1102" s="6">
        <v>28.73</v>
      </c>
      <c r="J1102">
        <v>14</v>
      </c>
    </row>
    <row r="1103" spans="1:10" x14ac:dyDescent="0.35">
      <c r="A1103" s="1">
        <v>41330</v>
      </c>
      <c r="B1103" t="str">
        <f t="shared" si="17"/>
        <v>Monday</v>
      </c>
      <c r="C1103" s="5" t="s">
        <v>10</v>
      </c>
      <c r="D1103" s="5" t="s">
        <v>6</v>
      </c>
      <c r="E1103" s="6">
        <v>0.95</v>
      </c>
      <c r="F1103" s="6" t="s">
        <v>78</v>
      </c>
      <c r="G1103" s="4">
        <v>0</v>
      </c>
      <c r="H1103" s="6">
        <v>0.95</v>
      </c>
      <c r="I1103" s="6">
        <v>0.47</v>
      </c>
      <c r="J1103">
        <v>12</v>
      </c>
    </row>
    <row r="1104" spans="1:10" x14ac:dyDescent="0.35">
      <c r="A1104" s="1">
        <v>41330</v>
      </c>
      <c r="B1104" t="str">
        <f t="shared" si="17"/>
        <v>Monday</v>
      </c>
      <c r="C1104" s="5" t="s">
        <v>9</v>
      </c>
      <c r="D1104" s="5" t="s">
        <v>6</v>
      </c>
      <c r="E1104" s="6">
        <v>47.95</v>
      </c>
      <c r="F1104" s="6" t="s">
        <v>82</v>
      </c>
      <c r="G1104" s="4">
        <v>0</v>
      </c>
      <c r="H1104" s="6">
        <v>47.95</v>
      </c>
      <c r="I1104" s="6">
        <v>20.7</v>
      </c>
      <c r="J1104">
        <v>3</v>
      </c>
    </row>
    <row r="1105" spans="1:10" x14ac:dyDescent="0.35">
      <c r="A1105" s="1">
        <v>41330</v>
      </c>
      <c r="B1105" t="str">
        <f t="shared" si="17"/>
        <v>Monday</v>
      </c>
      <c r="C1105" s="5" t="s">
        <v>10</v>
      </c>
      <c r="D1105" s="5" t="s">
        <v>6</v>
      </c>
      <c r="E1105" s="6">
        <v>4.95</v>
      </c>
      <c r="F1105" s="6" t="s">
        <v>78</v>
      </c>
      <c r="G1105" s="4">
        <v>0</v>
      </c>
      <c r="H1105" s="6">
        <v>4.95</v>
      </c>
      <c r="I1105" s="6">
        <v>1.82</v>
      </c>
      <c r="J1105">
        <v>5</v>
      </c>
    </row>
    <row r="1106" spans="1:10" x14ac:dyDescent="0.35">
      <c r="A1106" s="1">
        <v>41330</v>
      </c>
      <c r="B1106" t="str">
        <f t="shared" si="17"/>
        <v>Monday</v>
      </c>
      <c r="C1106" s="5" t="s">
        <v>10</v>
      </c>
      <c r="D1106" s="5" t="s">
        <v>6</v>
      </c>
      <c r="E1106" s="6">
        <v>49.95</v>
      </c>
      <c r="F1106" s="6" t="s">
        <v>82</v>
      </c>
      <c r="G1106" s="4">
        <v>0.1</v>
      </c>
      <c r="H1106" s="6">
        <v>44.96</v>
      </c>
      <c r="I1106" s="6">
        <v>24.77</v>
      </c>
      <c r="J1106">
        <v>31</v>
      </c>
    </row>
    <row r="1107" spans="1:10" x14ac:dyDescent="0.35">
      <c r="A1107" s="1">
        <v>41330</v>
      </c>
      <c r="B1107" t="str">
        <f t="shared" si="17"/>
        <v>Monday</v>
      </c>
      <c r="C1107" s="5" t="s">
        <v>11</v>
      </c>
      <c r="D1107" s="5" t="s">
        <v>6</v>
      </c>
      <c r="E1107" s="6">
        <v>20.95</v>
      </c>
      <c r="F1107" s="6" t="s">
        <v>80</v>
      </c>
      <c r="G1107" s="4">
        <v>0</v>
      </c>
      <c r="H1107" s="6">
        <v>20.95</v>
      </c>
      <c r="I1107" s="6">
        <v>10.039999999999999</v>
      </c>
      <c r="J1107">
        <v>8</v>
      </c>
    </row>
    <row r="1108" spans="1:10" x14ac:dyDescent="0.35">
      <c r="A1108" s="1">
        <v>41330</v>
      </c>
      <c r="B1108" t="str">
        <f t="shared" si="17"/>
        <v>Monday</v>
      </c>
      <c r="C1108" s="5" t="s">
        <v>9</v>
      </c>
      <c r="D1108" s="5" t="s">
        <v>6</v>
      </c>
      <c r="E1108" s="6">
        <v>28.95</v>
      </c>
      <c r="F1108" s="6" t="s">
        <v>80</v>
      </c>
      <c r="G1108" s="4">
        <v>0</v>
      </c>
      <c r="H1108" s="6">
        <v>28.95</v>
      </c>
      <c r="I1108" s="6">
        <v>8.86</v>
      </c>
      <c r="J1108">
        <v>19</v>
      </c>
    </row>
    <row r="1109" spans="1:10" x14ac:dyDescent="0.35">
      <c r="A1109" s="1">
        <v>41330</v>
      </c>
      <c r="B1109" t="str">
        <f t="shared" si="17"/>
        <v>Monday</v>
      </c>
      <c r="C1109" s="5" t="s">
        <v>10</v>
      </c>
      <c r="D1109" s="5" t="s">
        <v>6</v>
      </c>
      <c r="E1109" s="6">
        <v>24.95</v>
      </c>
      <c r="F1109" s="6" t="s">
        <v>80</v>
      </c>
      <c r="G1109" s="4">
        <v>0</v>
      </c>
      <c r="H1109" s="6">
        <v>24.95</v>
      </c>
      <c r="I1109" s="6">
        <v>11.48</v>
      </c>
      <c r="J1109">
        <v>1</v>
      </c>
    </row>
    <row r="1110" spans="1:10" x14ac:dyDescent="0.35">
      <c r="A1110" s="1">
        <v>41330</v>
      </c>
      <c r="B1110" t="str">
        <f t="shared" si="17"/>
        <v>Monday</v>
      </c>
      <c r="C1110" s="5" t="s">
        <v>11</v>
      </c>
      <c r="D1110" s="5" t="s">
        <v>6</v>
      </c>
      <c r="E1110" s="6">
        <v>24.95</v>
      </c>
      <c r="F1110" s="6" t="s">
        <v>80</v>
      </c>
      <c r="G1110" s="4">
        <v>0</v>
      </c>
      <c r="H1110" s="6">
        <v>24.95</v>
      </c>
      <c r="I1110" s="6">
        <v>12.14</v>
      </c>
      <c r="J1110">
        <v>2</v>
      </c>
    </row>
    <row r="1111" spans="1:10" x14ac:dyDescent="0.35">
      <c r="A1111" s="1">
        <v>41330</v>
      </c>
      <c r="B1111" t="str">
        <f t="shared" si="17"/>
        <v>Monday</v>
      </c>
      <c r="C1111" s="5" t="s">
        <v>11</v>
      </c>
      <c r="D1111" s="5" t="s">
        <v>6</v>
      </c>
      <c r="E1111" s="6">
        <v>10.95</v>
      </c>
      <c r="F1111" s="6" t="s">
        <v>79</v>
      </c>
      <c r="G1111" s="4">
        <v>0</v>
      </c>
      <c r="H1111" s="6">
        <v>10.95</v>
      </c>
      <c r="I1111" s="6">
        <v>4.8</v>
      </c>
      <c r="J1111">
        <v>8</v>
      </c>
    </row>
    <row r="1112" spans="1:10" x14ac:dyDescent="0.35">
      <c r="A1112" s="1">
        <v>41330</v>
      </c>
      <c r="B1112" t="str">
        <f t="shared" si="17"/>
        <v>Monday</v>
      </c>
      <c r="C1112" s="5" t="s">
        <v>10</v>
      </c>
      <c r="D1112" s="5" t="s">
        <v>6</v>
      </c>
      <c r="E1112" s="6">
        <v>38.950000000000003</v>
      </c>
      <c r="F1112" s="6" t="s">
        <v>81</v>
      </c>
      <c r="G1112" s="4">
        <v>0</v>
      </c>
      <c r="H1112" s="6">
        <v>38.950000000000003</v>
      </c>
      <c r="I1112" s="6">
        <v>24.76</v>
      </c>
      <c r="J1112">
        <v>26</v>
      </c>
    </row>
    <row r="1113" spans="1:10" x14ac:dyDescent="0.35">
      <c r="A1113" s="1">
        <v>41330</v>
      </c>
      <c r="B1113" t="str">
        <f t="shared" si="17"/>
        <v>Monday</v>
      </c>
      <c r="C1113" s="5" t="s">
        <v>9</v>
      </c>
      <c r="D1113" s="5" t="s">
        <v>6</v>
      </c>
      <c r="E1113" s="6">
        <v>24.95</v>
      </c>
      <c r="F1113" s="6" t="s">
        <v>80</v>
      </c>
      <c r="G1113" s="4">
        <v>0</v>
      </c>
      <c r="H1113" s="6">
        <v>24.95</v>
      </c>
      <c r="I1113" s="6">
        <v>9.3800000000000008</v>
      </c>
      <c r="J1113">
        <v>9</v>
      </c>
    </row>
    <row r="1114" spans="1:10" x14ac:dyDescent="0.35">
      <c r="A1114" s="1">
        <v>41330</v>
      </c>
      <c r="B1114" t="str">
        <f t="shared" si="17"/>
        <v>Monday</v>
      </c>
      <c r="C1114" s="5" t="s">
        <v>10</v>
      </c>
      <c r="D1114" s="5" t="s">
        <v>6</v>
      </c>
      <c r="E1114" s="6">
        <v>10.95</v>
      </c>
      <c r="F1114" s="6" t="s">
        <v>79</v>
      </c>
      <c r="G1114" s="4">
        <v>0</v>
      </c>
      <c r="H1114" s="6">
        <v>10.95</v>
      </c>
      <c r="I1114" s="6">
        <v>4.8</v>
      </c>
      <c r="J1114">
        <v>14</v>
      </c>
    </row>
    <row r="1115" spans="1:10" x14ac:dyDescent="0.35">
      <c r="A1115" s="1">
        <v>41330</v>
      </c>
      <c r="B1115" t="str">
        <f t="shared" si="17"/>
        <v>Monday</v>
      </c>
      <c r="C1115" s="5" t="s">
        <v>9</v>
      </c>
      <c r="D1115" s="5" t="s">
        <v>6</v>
      </c>
      <c r="E1115" s="6">
        <v>24.95</v>
      </c>
      <c r="F1115" s="6" t="s">
        <v>80</v>
      </c>
      <c r="G1115" s="4">
        <v>0</v>
      </c>
      <c r="H1115" s="6">
        <v>24.95</v>
      </c>
      <c r="I1115" s="6">
        <v>12.27</v>
      </c>
      <c r="J1115">
        <v>3</v>
      </c>
    </row>
    <row r="1116" spans="1:10" x14ac:dyDescent="0.35">
      <c r="A1116" s="1">
        <v>41330</v>
      </c>
      <c r="B1116" t="str">
        <f t="shared" si="17"/>
        <v>Monday</v>
      </c>
      <c r="C1116" s="5" t="s">
        <v>10</v>
      </c>
      <c r="D1116" s="5" t="s">
        <v>6</v>
      </c>
      <c r="E1116" s="6">
        <v>38.950000000000003</v>
      </c>
      <c r="F1116" s="6" t="s">
        <v>81</v>
      </c>
      <c r="G1116" s="4">
        <v>0</v>
      </c>
      <c r="H1116" s="6">
        <v>38.950000000000003</v>
      </c>
      <c r="I1116" s="6">
        <v>24.76</v>
      </c>
      <c r="J1116">
        <v>3</v>
      </c>
    </row>
    <row r="1117" spans="1:10" x14ac:dyDescent="0.35">
      <c r="A1117" s="1">
        <v>41330</v>
      </c>
      <c r="B1117" t="str">
        <f t="shared" si="17"/>
        <v>Monday</v>
      </c>
      <c r="C1117" s="5" t="s">
        <v>9</v>
      </c>
      <c r="D1117" s="5" t="s">
        <v>6</v>
      </c>
      <c r="E1117" s="6">
        <v>63.95</v>
      </c>
      <c r="F1117" s="6" t="s">
        <v>83</v>
      </c>
      <c r="G1117" s="4">
        <v>0</v>
      </c>
      <c r="H1117" s="6">
        <v>63.95</v>
      </c>
      <c r="I1117" s="6">
        <v>27.1</v>
      </c>
      <c r="J1117">
        <v>1</v>
      </c>
    </row>
    <row r="1118" spans="1:10" x14ac:dyDescent="0.35">
      <c r="A1118" s="1">
        <v>41330</v>
      </c>
      <c r="B1118" t="str">
        <f t="shared" si="17"/>
        <v>Monday</v>
      </c>
      <c r="C1118" s="5" t="s">
        <v>9</v>
      </c>
      <c r="D1118" s="5" t="s">
        <v>6</v>
      </c>
      <c r="E1118" s="6">
        <v>7.95</v>
      </c>
      <c r="F1118" s="6" t="s">
        <v>78</v>
      </c>
      <c r="G1118" s="4">
        <v>0</v>
      </c>
      <c r="H1118" s="6">
        <v>7.95</v>
      </c>
      <c r="I1118" s="6">
        <v>4.53</v>
      </c>
      <c r="J1118">
        <v>27</v>
      </c>
    </row>
    <row r="1119" spans="1:10" x14ac:dyDescent="0.35">
      <c r="A1119" s="1">
        <v>41330</v>
      </c>
      <c r="B1119" t="str">
        <f t="shared" si="17"/>
        <v>Monday</v>
      </c>
      <c r="C1119" s="5" t="s">
        <v>11</v>
      </c>
      <c r="D1119" s="5" t="s">
        <v>6</v>
      </c>
      <c r="E1119" s="6">
        <v>0.95</v>
      </c>
      <c r="F1119" s="6" t="s">
        <v>78</v>
      </c>
      <c r="G1119" s="4">
        <v>0.1</v>
      </c>
      <c r="H1119" s="6">
        <v>0.86</v>
      </c>
      <c r="I1119" s="6">
        <v>0.5</v>
      </c>
      <c r="J1119">
        <v>5</v>
      </c>
    </row>
    <row r="1120" spans="1:10" x14ac:dyDescent="0.35">
      <c r="A1120" s="1">
        <v>41330</v>
      </c>
      <c r="B1120" t="str">
        <f t="shared" si="17"/>
        <v>Monday</v>
      </c>
      <c r="C1120" s="5" t="s">
        <v>11</v>
      </c>
      <c r="D1120" s="5" t="s">
        <v>6</v>
      </c>
      <c r="E1120" s="6">
        <v>27.95</v>
      </c>
      <c r="F1120" s="6" t="s">
        <v>80</v>
      </c>
      <c r="G1120" s="4">
        <v>0.1</v>
      </c>
      <c r="H1120" s="6">
        <v>25.16</v>
      </c>
      <c r="I1120" s="6">
        <v>16.8</v>
      </c>
      <c r="J1120">
        <v>6</v>
      </c>
    </row>
    <row r="1121" spans="1:10" x14ac:dyDescent="0.35">
      <c r="A1121" s="1">
        <v>41330</v>
      </c>
      <c r="B1121" t="str">
        <f t="shared" si="17"/>
        <v>Monday</v>
      </c>
      <c r="C1121" s="5" t="s">
        <v>9</v>
      </c>
      <c r="D1121" s="5" t="s">
        <v>6</v>
      </c>
      <c r="E1121" s="6">
        <v>35.950000000000003</v>
      </c>
      <c r="F1121" s="6" t="s">
        <v>81</v>
      </c>
      <c r="G1121" s="4">
        <v>0</v>
      </c>
      <c r="H1121" s="6">
        <v>35.950000000000003</v>
      </c>
      <c r="I1121" s="6">
        <v>20.25</v>
      </c>
      <c r="J1121">
        <v>2</v>
      </c>
    </row>
    <row r="1122" spans="1:10" x14ac:dyDescent="0.35">
      <c r="A1122" s="1">
        <v>41330</v>
      </c>
      <c r="B1122" t="str">
        <f t="shared" si="17"/>
        <v>Monday</v>
      </c>
      <c r="C1122" s="5" t="s">
        <v>11</v>
      </c>
      <c r="D1122" s="5" t="s">
        <v>6</v>
      </c>
      <c r="E1122" s="6">
        <v>0.95</v>
      </c>
      <c r="F1122" s="6" t="s">
        <v>78</v>
      </c>
      <c r="G1122" s="4">
        <v>0</v>
      </c>
      <c r="H1122" s="6">
        <v>0.95</v>
      </c>
      <c r="I1122" s="6">
        <v>0.35</v>
      </c>
      <c r="J1122">
        <v>3</v>
      </c>
    </row>
    <row r="1123" spans="1:10" x14ac:dyDescent="0.35">
      <c r="A1123" s="1">
        <v>41330</v>
      </c>
      <c r="B1123" t="str">
        <f t="shared" si="17"/>
        <v>Monday</v>
      </c>
      <c r="C1123" s="5" t="s">
        <v>10</v>
      </c>
      <c r="D1123" s="5" t="s">
        <v>6</v>
      </c>
      <c r="E1123" s="6">
        <v>34.950000000000003</v>
      </c>
      <c r="F1123" s="6" t="s">
        <v>81</v>
      </c>
      <c r="G1123" s="4">
        <v>0</v>
      </c>
      <c r="H1123" s="6">
        <v>34.950000000000003</v>
      </c>
      <c r="I1123" s="6">
        <v>22.13</v>
      </c>
      <c r="J1123">
        <v>3</v>
      </c>
    </row>
    <row r="1124" spans="1:10" x14ac:dyDescent="0.35">
      <c r="A1124" s="1">
        <v>41330</v>
      </c>
      <c r="B1124" t="str">
        <f t="shared" si="17"/>
        <v>Monday</v>
      </c>
      <c r="C1124" s="5" t="s">
        <v>10</v>
      </c>
      <c r="D1124" s="5" t="s">
        <v>6</v>
      </c>
      <c r="E1124" s="6">
        <v>47.95</v>
      </c>
      <c r="F1124" s="6" t="s">
        <v>82</v>
      </c>
      <c r="G1124" s="4">
        <v>0</v>
      </c>
      <c r="H1124" s="6">
        <v>47.95</v>
      </c>
      <c r="I1124" s="6">
        <v>20.7</v>
      </c>
      <c r="J1124">
        <v>3</v>
      </c>
    </row>
    <row r="1125" spans="1:10" x14ac:dyDescent="0.35">
      <c r="A1125" s="1">
        <v>41330</v>
      </c>
      <c r="B1125" t="str">
        <f t="shared" si="17"/>
        <v>Monday</v>
      </c>
      <c r="C1125" s="5" t="s">
        <v>9</v>
      </c>
      <c r="D1125" s="5" t="s">
        <v>6</v>
      </c>
      <c r="E1125" s="6">
        <v>2.95</v>
      </c>
      <c r="F1125" s="6" t="s">
        <v>78</v>
      </c>
      <c r="G1125" s="4">
        <v>0.1</v>
      </c>
      <c r="H1125" s="6">
        <v>2.66</v>
      </c>
      <c r="I1125" s="6">
        <v>1.68</v>
      </c>
      <c r="J1125">
        <v>5</v>
      </c>
    </row>
    <row r="1126" spans="1:10" x14ac:dyDescent="0.35">
      <c r="A1126" s="1">
        <v>41330</v>
      </c>
      <c r="B1126" t="str">
        <f t="shared" si="17"/>
        <v>Monday</v>
      </c>
      <c r="C1126" s="5" t="s">
        <v>9</v>
      </c>
      <c r="D1126" s="5" t="s">
        <v>6</v>
      </c>
      <c r="E1126" s="6">
        <v>27.95</v>
      </c>
      <c r="F1126" s="6" t="s">
        <v>80</v>
      </c>
      <c r="G1126" s="4">
        <v>0</v>
      </c>
      <c r="H1126" s="6">
        <v>27.95</v>
      </c>
      <c r="I1126" s="6">
        <v>16.8</v>
      </c>
      <c r="J1126">
        <v>26</v>
      </c>
    </row>
    <row r="1127" spans="1:10" x14ac:dyDescent="0.35">
      <c r="A1127" s="1">
        <v>41330</v>
      </c>
      <c r="B1127" t="str">
        <f t="shared" si="17"/>
        <v>Monday</v>
      </c>
      <c r="C1127" s="5" t="s">
        <v>11</v>
      </c>
      <c r="D1127" s="5" t="s">
        <v>6</v>
      </c>
      <c r="E1127" s="6">
        <v>65.95</v>
      </c>
      <c r="F1127" s="6" t="s">
        <v>83</v>
      </c>
      <c r="G1127" s="4">
        <v>0</v>
      </c>
      <c r="H1127" s="6">
        <v>65.95</v>
      </c>
      <c r="I1127" s="6">
        <v>37.97</v>
      </c>
      <c r="J1127">
        <v>6</v>
      </c>
    </row>
    <row r="1128" spans="1:10" x14ac:dyDescent="0.35">
      <c r="A1128" s="1">
        <v>41330</v>
      </c>
      <c r="B1128" t="str">
        <f t="shared" si="17"/>
        <v>Monday</v>
      </c>
      <c r="C1128" s="5" t="s">
        <v>11</v>
      </c>
      <c r="D1128" s="5" t="s">
        <v>6</v>
      </c>
      <c r="E1128" s="6">
        <v>10.95</v>
      </c>
      <c r="F1128" s="6" t="s">
        <v>79</v>
      </c>
      <c r="G1128" s="4">
        <v>0</v>
      </c>
      <c r="H1128" s="6">
        <v>10.95</v>
      </c>
      <c r="I1128" s="6">
        <v>4.8</v>
      </c>
      <c r="J1128">
        <v>19</v>
      </c>
    </row>
    <row r="1129" spans="1:10" x14ac:dyDescent="0.35">
      <c r="A1129" s="1">
        <v>41330</v>
      </c>
      <c r="B1129" t="str">
        <f t="shared" si="17"/>
        <v>Monday</v>
      </c>
      <c r="C1129" s="5" t="s">
        <v>9</v>
      </c>
      <c r="D1129" s="5" t="s">
        <v>6</v>
      </c>
      <c r="E1129" s="6">
        <v>0.95</v>
      </c>
      <c r="F1129" s="6" t="s">
        <v>78</v>
      </c>
      <c r="G1129" s="4">
        <v>0</v>
      </c>
      <c r="H1129" s="6">
        <v>0.95</v>
      </c>
      <c r="I1129" s="6">
        <v>0.34</v>
      </c>
      <c r="J1129">
        <v>6</v>
      </c>
    </row>
    <row r="1130" spans="1:10" x14ac:dyDescent="0.35">
      <c r="A1130" s="1">
        <v>41330</v>
      </c>
      <c r="B1130" t="str">
        <f t="shared" si="17"/>
        <v>Monday</v>
      </c>
      <c r="C1130" s="5" t="s">
        <v>11</v>
      </c>
      <c r="D1130" s="5" t="s">
        <v>6</v>
      </c>
      <c r="E1130" s="6">
        <v>26.95</v>
      </c>
      <c r="F1130" s="6" t="s">
        <v>80</v>
      </c>
      <c r="G1130" s="4">
        <v>0</v>
      </c>
      <c r="H1130" s="6">
        <v>26.95</v>
      </c>
      <c r="I1130" s="6">
        <v>12.42</v>
      </c>
      <c r="J1130">
        <v>14</v>
      </c>
    </row>
    <row r="1131" spans="1:10" x14ac:dyDescent="0.35">
      <c r="A1131" s="1">
        <v>41330</v>
      </c>
      <c r="B1131" t="str">
        <f t="shared" si="17"/>
        <v>Monday</v>
      </c>
      <c r="C1131" s="5" t="s">
        <v>11</v>
      </c>
      <c r="D1131" s="5" t="s">
        <v>6</v>
      </c>
      <c r="E1131" s="6">
        <v>20.95</v>
      </c>
      <c r="F1131" s="6" t="s">
        <v>80</v>
      </c>
      <c r="G1131" s="4">
        <v>0</v>
      </c>
      <c r="H1131" s="6">
        <v>20.95</v>
      </c>
      <c r="I1131" s="6">
        <v>10.039999999999999</v>
      </c>
      <c r="J1131">
        <v>18</v>
      </c>
    </row>
    <row r="1132" spans="1:10" x14ac:dyDescent="0.35">
      <c r="A1132" s="1">
        <v>41330</v>
      </c>
      <c r="B1132" t="str">
        <f t="shared" si="17"/>
        <v>Monday</v>
      </c>
      <c r="C1132" s="5" t="s">
        <v>10</v>
      </c>
      <c r="D1132" s="5" t="s">
        <v>6</v>
      </c>
      <c r="E1132" s="6">
        <v>59.95</v>
      </c>
      <c r="F1132" s="6" t="s">
        <v>83</v>
      </c>
      <c r="G1132" s="4">
        <v>0</v>
      </c>
      <c r="H1132" s="6">
        <v>59.95</v>
      </c>
      <c r="I1132" s="6">
        <v>28.73</v>
      </c>
      <c r="J1132">
        <v>2</v>
      </c>
    </row>
    <row r="1133" spans="1:10" x14ac:dyDescent="0.35">
      <c r="A1133" s="1">
        <v>41330</v>
      </c>
      <c r="B1133" t="str">
        <f t="shared" si="17"/>
        <v>Monday</v>
      </c>
      <c r="C1133" s="5" t="s">
        <v>11</v>
      </c>
      <c r="D1133" s="5" t="s">
        <v>6</v>
      </c>
      <c r="E1133" s="6">
        <v>26.95</v>
      </c>
      <c r="F1133" s="6" t="s">
        <v>80</v>
      </c>
      <c r="G1133" s="4">
        <v>0</v>
      </c>
      <c r="H1133" s="6">
        <v>26.95</v>
      </c>
      <c r="I1133" s="6">
        <v>12.53</v>
      </c>
      <c r="J1133">
        <v>10</v>
      </c>
    </row>
    <row r="1134" spans="1:10" x14ac:dyDescent="0.35">
      <c r="A1134" s="1">
        <v>41330</v>
      </c>
      <c r="B1134" t="str">
        <f t="shared" si="17"/>
        <v>Monday</v>
      </c>
      <c r="C1134" s="5" t="s">
        <v>11</v>
      </c>
      <c r="D1134" s="5" t="s">
        <v>6</v>
      </c>
      <c r="E1134" s="6">
        <v>26.95</v>
      </c>
      <c r="F1134" s="6" t="s">
        <v>80</v>
      </c>
      <c r="G1134" s="4">
        <v>0</v>
      </c>
      <c r="H1134" s="6">
        <v>26.95</v>
      </c>
      <c r="I1134" s="6">
        <v>12.53</v>
      </c>
      <c r="J1134">
        <v>22</v>
      </c>
    </row>
    <row r="1135" spans="1:10" x14ac:dyDescent="0.35">
      <c r="A1135" s="1">
        <v>41330</v>
      </c>
      <c r="B1135" t="str">
        <f t="shared" si="17"/>
        <v>Monday</v>
      </c>
      <c r="C1135" s="5" t="s">
        <v>10</v>
      </c>
      <c r="D1135" s="5" t="s">
        <v>6</v>
      </c>
      <c r="E1135" s="6">
        <v>24.95</v>
      </c>
      <c r="F1135" s="6" t="s">
        <v>80</v>
      </c>
      <c r="G1135" s="4">
        <v>0</v>
      </c>
      <c r="H1135" s="6">
        <v>24.95</v>
      </c>
      <c r="I1135" s="6">
        <v>11.48</v>
      </c>
      <c r="J1135">
        <v>4</v>
      </c>
    </row>
    <row r="1136" spans="1:10" x14ac:dyDescent="0.35">
      <c r="A1136" s="1">
        <v>41330</v>
      </c>
      <c r="B1136" t="str">
        <f t="shared" si="17"/>
        <v>Monday</v>
      </c>
      <c r="C1136" s="5" t="s">
        <v>10</v>
      </c>
      <c r="D1136" s="5" t="s">
        <v>6</v>
      </c>
      <c r="E1136" s="6">
        <v>49.95</v>
      </c>
      <c r="F1136" s="6" t="s">
        <v>82</v>
      </c>
      <c r="G1136" s="4">
        <v>0</v>
      </c>
      <c r="H1136" s="6">
        <v>49.95</v>
      </c>
      <c r="I1136" s="6">
        <v>24.77</v>
      </c>
      <c r="J1136">
        <v>15</v>
      </c>
    </row>
    <row r="1137" spans="1:10" x14ac:dyDescent="0.35">
      <c r="A1137" s="1">
        <v>41330</v>
      </c>
      <c r="B1137" t="str">
        <f t="shared" si="17"/>
        <v>Monday</v>
      </c>
      <c r="C1137" s="5" t="s">
        <v>9</v>
      </c>
      <c r="D1137" s="5" t="s">
        <v>6</v>
      </c>
      <c r="E1137" s="6">
        <v>0.95</v>
      </c>
      <c r="F1137" s="6" t="s">
        <v>78</v>
      </c>
      <c r="G1137" s="4">
        <v>0</v>
      </c>
      <c r="H1137" s="6">
        <v>0.95</v>
      </c>
      <c r="I1137" s="6">
        <v>0.35</v>
      </c>
      <c r="J1137">
        <v>30</v>
      </c>
    </row>
    <row r="1138" spans="1:10" x14ac:dyDescent="0.35">
      <c r="A1138" s="1">
        <v>41330</v>
      </c>
      <c r="B1138" t="str">
        <f t="shared" si="17"/>
        <v>Monday</v>
      </c>
      <c r="C1138" s="5" t="s">
        <v>9</v>
      </c>
      <c r="D1138" s="5" t="s">
        <v>6</v>
      </c>
      <c r="E1138" s="6">
        <v>10.95</v>
      </c>
      <c r="F1138" s="6" t="s">
        <v>79</v>
      </c>
      <c r="G1138" s="4">
        <v>0</v>
      </c>
      <c r="H1138" s="6">
        <v>10.95</v>
      </c>
      <c r="I1138" s="6">
        <v>4.8</v>
      </c>
      <c r="J1138">
        <v>13</v>
      </c>
    </row>
    <row r="1139" spans="1:10" x14ac:dyDescent="0.35">
      <c r="A1139" s="1">
        <v>41330</v>
      </c>
      <c r="B1139" t="str">
        <f t="shared" si="17"/>
        <v>Monday</v>
      </c>
      <c r="C1139" s="5" t="s">
        <v>10</v>
      </c>
      <c r="D1139" s="5" t="s">
        <v>6</v>
      </c>
      <c r="E1139" s="6">
        <v>7.95</v>
      </c>
      <c r="F1139" s="6" t="s">
        <v>78</v>
      </c>
      <c r="G1139" s="4">
        <v>0</v>
      </c>
      <c r="H1139" s="6">
        <v>7.95</v>
      </c>
      <c r="I1139" s="6">
        <v>4.53</v>
      </c>
      <c r="J1139">
        <v>23</v>
      </c>
    </row>
    <row r="1140" spans="1:10" x14ac:dyDescent="0.35">
      <c r="A1140" s="1">
        <v>41330</v>
      </c>
      <c r="B1140" t="str">
        <f t="shared" si="17"/>
        <v>Monday</v>
      </c>
      <c r="C1140" s="5" t="s">
        <v>10</v>
      </c>
      <c r="D1140" s="5" t="s">
        <v>6</v>
      </c>
      <c r="E1140" s="6">
        <v>55.95</v>
      </c>
      <c r="F1140" s="6" t="s">
        <v>83</v>
      </c>
      <c r="G1140" s="4">
        <v>0</v>
      </c>
      <c r="H1140" s="6">
        <v>55.95</v>
      </c>
      <c r="I1140" s="6">
        <v>32.47</v>
      </c>
      <c r="J1140">
        <v>19</v>
      </c>
    </row>
    <row r="1141" spans="1:10" x14ac:dyDescent="0.35">
      <c r="A1141" s="1">
        <v>41330</v>
      </c>
      <c r="B1141" t="str">
        <f t="shared" si="17"/>
        <v>Monday</v>
      </c>
      <c r="C1141" s="5" t="s">
        <v>11</v>
      </c>
      <c r="D1141" s="5" t="s">
        <v>6</v>
      </c>
      <c r="E1141" s="6">
        <v>40.950000000000003</v>
      </c>
      <c r="F1141" s="6" t="s">
        <v>82</v>
      </c>
      <c r="G1141" s="4">
        <v>0</v>
      </c>
      <c r="H1141" s="6">
        <v>40.950000000000003</v>
      </c>
      <c r="I1141" s="6">
        <v>15.51</v>
      </c>
      <c r="J1141">
        <v>3</v>
      </c>
    </row>
    <row r="1142" spans="1:10" x14ac:dyDescent="0.35">
      <c r="A1142" s="1">
        <v>41330</v>
      </c>
      <c r="B1142" t="str">
        <f t="shared" si="17"/>
        <v>Monday</v>
      </c>
      <c r="C1142" s="5" t="s">
        <v>9</v>
      </c>
      <c r="D1142" s="5" t="s">
        <v>6</v>
      </c>
      <c r="E1142" s="6">
        <v>43.95</v>
      </c>
      <c r="F1142" s="6" t="s">
        <v>82</v>
      </c>
      <c r="G1142" s="4">
        <v>0</v>
      </c>
      <c r="H1142" s="6">
        <v>43.95</v>
      </c>
      <c r="I1142" s="6">
        <v>25.6</v>
      </c>
      <c r="J1142">
        <v>1</v>
      </c>
    </row>
    <row r="1143" spans="1:10" x14ac:dyDescent="0.35">
      <c r="A1143" s="1">
        <v>41330</v>
      </c>
      <c r="B1143" t="str">
        <f t="shared" si="17"/>
        <v>Monday</v>
      </c>
      <c r="C1143" s="5" t="s">
        <v>11</v>
      </c>
      <c r="D1143" s="5" t="s">
        <v>6</v>
      </c>
      <c r="E1143" s="6">
        <v>4.95</v>
      </c>
      <c r="F1143" s="6" t="s">
        <v>78</v>
      </c>
      <c r="G1143" s="4">
        <v>0</v>
      </c>
      <c r="H1143" s="6">
        <v>4.95</v>
      </c>
      <c r="I1143" s="6">
        <v>1.82</v>
      </c>
      <c r="J1143">
        <v>4</v>
      </c>
    </row>
    <row r="1144" spans="1:10" x14ac:dyDescent="0.35">
      <c r="A1144" s="1">
        <v>41330</v>
      </c>
      <c r="B1144" t="str">
        <f t="shared" si="17"/>
        <v>Monday</v>
      </c>
      <c r="C1144" s="5" t="s">
        <v>9</v>
      </c>
      <c r="D1144" s="5" t="s">
        <v>6</v>
      </c>
      <c r="E1144" s="6">
        <v>28.95</v>
      </c>
      <c r="F1144" s="6" t="s">
        <v>80</v>
      </c>
      <c r="G1144" s="4">
        <v>0</v>
      </c>
      <c r="H1144" s="6">
        <v>28.95</v>
      </c>
      <c r="I1144" s="6">
        <v>8.86</v>
      </c>
      <c r="J1144">
        <v>12</v>
      </c>
    </row>
    <row r="1145" spans="1:10" x14ac:dyDescent="0.35">
      <c r="A1145" s="1">
        <v>41330</v>
      </c>
      <c r="B1145" t="str">
        <f t="shared" si="17"/>
        <v>Monday</v>
      </c>
      <c r="C1145" s="5" t="s">
        <v>10</v>
      </c>
      <c r="D1145" s="5" t="s">
        <v>6</v>
      </c>
      <c r="E1145" s="6">
        <v>49.95</v>
      </c>
      <c r="F1145" s="6" t="s">
        <v>82</v>
      </c>
      <c r="G1145" s="4">
        <v>0</v>
      </c>
      <c r="H1145" s="6">
        <v>49.95</v>
      </c>
      <c r="I1145" s="6">
        <v>23.93</v>
      </c>
      <c r="J1145">
        <v>23</v>
      </c>
    </row>
    <row r="1146" spans="1:10" x14ac:dyDescent="0.35">
      <c r="A1146" s="1">
        <v>41330</v>
      </c>
      <c r="B1146" t="str">
        <f t="shared" si="17"/>
        <v>Monday</v>
      </c>
      <c r="C1146" s="5" t="s">
        <v>9</v>
      </c>
      <c r="D1146" s="5" t="s">
        <v>6</v>
      </c>
      <c r="E1146" s="6">
        <v>22.95</v>
      </c>
      <c r="F1146" s="6" t="s">
        <v>80</v>
      </c>
      <c r="G1146" s="4">
        <v>0</v>
      </c>
      <c r="H1146" s="6">
        <v>22.95</v>
      </c>
      <c r="I1146" s="6">
        <v>11.78</v>
      </c>
      <c r="J1146">
        <v>8</v>
      </c>
    </row>
    <row r="1147" spans="1:10" x14ac:dyDescent="0.35">
      <c r="A1147" s="1">
        <v>41330</v>
      </c>
      <c r="B1147" t="str">
        <f t="shared" si="17"/>
        <v>Monday</v>
      </c>
      <c r="C1147" s="5" t="s">
        <v>9</v>
      </c>
      <c r="D1147" s="5" t="s">
        <v>6</v>
      </c>
      <c r="E1147" s="6">
        <v>34.950000000000003</v>
      </c>
      <c r="F1147" s="6" t="s">
        <v>81</v>
      </c>
      <c r="G1147" s="4">
        <v>0</v>
      </c>
      <c r="H1147" s="6">
        <v>34.950000000000003</v>
      </c>
      <c r="I1147" s="6">
        <v>22.13</v>
      </c>
      <c r="J1147">
        <v>7</v>
      </c>
    </row>
    <row r="1148" spans="1:10" x14ac:dyDescent="0.35">
      <c r="A1148" s="1">
        <v>41330</v>
      </c>
      <c r="B1148" t="str">
        <f t="shared" si="17"/>
        <v>Monday</v>
      </c>
      <c r="C1148" s="5" t="s">
        <v>9</v>
      </c>
      <c r="D1148" s="5" t="s">
        <v>6</v>
      </c>
      <c r="E1148" s="6">
        <v>28.95</v>
      </c>
      <c r="F1148" s="6" t="s">
        <v>80</v>
      </c>
      <c r="G1148" s="4">
        <v>0</v>
      </c>
      <c r="H1148" s="6">
        <v>28.95</v>
      </c>
      <c r="I1148" s="6">
        <v>17.53</v>
      </c>
      <c r="J1148">
        <v>2</v>
      </c>
    </row>
    <row r="1149" spans="1:10" x14ac:dyDescent="0.35">
      <c r="A1149" s="1">
        <v>41330</v>
      </c>
      <c r="B1149" t="str">
        <f t="shared" si="17"/>
        <v>Monday</v>
      </c>
      <c r="C1149" s="5" t="s">
        <v>9</v>
      </c>
      <c r="D1149" s="5" t="s">
        <v>6</v>
      </c>
      <c r="E1149" s="6">
        <v>28.95</v>
      </c>
      <c r="F1149" s="6" t="s">
        <v>80</v>
      </c>
      <c r="G1149" s="4">
        <v>0</v>
      </c>
      <c r="H1149" s="6">
        <v>28.95</v>
      </c>
      <c r="I1149" s="6">
        <v>8.86</v>
      </c>
      <c r="J1149">
        <v>15</v>
      </c>
    </row>
    <row r="1150" spans="1:10" x14ac:dyDescent="0.35">
      <c r="A1150" s="1">
        <v>41330</v>
      </c>
      <c r="B1150" t="str">
        <f t="shared" si="17"/>
        <v>Monday</v>
      </c>
      <c r="C1150" s="5" t="s">
        <v>9</v>
      </c>
      <c r="D1150" s="5" t="s">
        <v>6</v>
      </c>
      <c r="E1150" s="6">
        <v>63.95</v>
      </c>
      <c r="F1150" s="6" t="s">
        <v>83</v>
      </c>
      <c r="G1150" s="4">
        <v>0</v>
      </c>
      <c r="H1150" s="6">
        <v>63.95</v>
      </c>
      <c r="I1150" s="6">
        <v>27.1</v>
      </c>
      <c r="J1150">
        <v>3</v>
      </c>
    </row>
    <row r="1151" spans="1:10" x14ac:dyDescent="0.35">
      <c r="A1151" s="1">
        <v>41330</v>
      </c>
      <c r="B1151" t="str">
        <f t="shared" si="17"/>
        <v>Monday</v>
      </c>
      <c r="C1151" s="5" t="s">
        <v>10</v>
      </c>
      <c r="D1151" s="5" t="s">
        <v>6</v>
      </c>
      <c r="E1151" s="6">
        <v>24.95</v>
      </c>
      <c r="F1151" s="6" t="s">
        <v>80</v>
      </c>
      <c r="G1151" s="4">
        <v>0</v>
      </c>
      <c r="H1151" s="6">
        <v>24.95</v>
      </c>
      <c r="I1151" s="6">
        <v>12.27</v>
      </c>
      <c r="J1151">
        <v>1</v>
      </c>
    </row>
    <row r="1152" spans="1:10" x14ac:dyDescent="0.35">
      <c r="A1152" s="1">
        <v>41330</v>
      </c>
      <c r="B1152" t="str">
        <f t="shared" si="17"/>
        <v>Monday</v>
      </c>
      <c r="C1152" s="5" t="s">
        <v>11</v>
      </c>
      <c r="D1152" s="5" t="s">
        <v>6</v>
      </c>
      <c r="E1152" s="6">
        <v>10.95</v>
      </c>
      <c r="F1152" s="6" t="s">
        <v>79</v>
      </c>
      <c r="G1152" s="4">
        <v>0</v>
      </c>
      <c r="H1152" s="6">
        <v>10.95</v>
      </c>
      <c r="I1152" s="6">
        <v>4.8</v>
      </c>
      <c r="J1152">
        <v>25</v>
      </c>
    </row>
    <row r="1153" spans="1:10" x14ac:dyDescent="0.35">
      <c r="A1153" s="1">
        <v>41330</v>
      </c>
      <c r="B1153" t="str">
        <f t="shared" si="17"/>
        <v>Monday</v>
      </c>
      <c r="C1153" s="5" t="s">
        <v>9</v>
      </c>
      <c r="D1153" s="5" t="s">
        <v>6</v>
      </c>
      <c r="E1153" s="6">
        <v>4.95</v>
      </c>
      <c r="F1153" s="6" t="s">
        <v>78</v>
      </c>
      <c r="G1153" s="4">
        <v>0</v>
      </c>
      <c r="H1153" s="6">
        <v>4.95</v>
      </c>
      <c r="I1153" s="6">
        <v>1.82</v>
      </c>
      <c r="J1153">
        <v>9</v>
      </c>
    </row>
    <row r="1154" spans="1:10" x14ac:dyDescent="0.35">
      <c r="A1154" s="1">
        <v>41330</v>
      </c>
      <c r="B1154" t="str">
        <f t="shared" si="17"/>
        <v>Monday</v>
      </c>
      <c r="C1154" s="5" t="s">
        <v>11</v>
      </c>
      <c r="D1154" s="5" t="s">
        <v>6</v>
      </c>
      <c r="E1154" s="6">
        <v>19.95</v>
      </c>
      <c r="F1154" s="6" t="s">
        <v>79</v>
      </c>
      <c r="G1154" s="4">
        <v>0</v>
      </c>
      <c r="H1154" s="6">
        <v>19.95</v>
      </c>
      <c r="I1154" s="6">
        <v>9.7799999999999994</v>
      </c>
      <c r="J1154">
        <v>1</v>
      </c>
    </row>
    <row r="1155" spans="1:10" x14ac:dyDescent="0.35">
      <c r="A1155" s="1">
        <v>41330</v>
      </c>
      <c r="B1155" t="str">
        <f t="shared" ref="B1155:B1218" si="18">TEXT(A1155,"dddd")</f>
        <v>Monday</v>
      </c>
      <c r="C1155" s="5" t="s">
        <v>9</v>
      </c>
      <c r="D1155" s="5" t="s">
        <v>6</v>
      </c>
      <c r="E1155" s="6">
        <v>11.95</v>
      </c>
      <c r="F1155" s="6" t="s">
        <v>79</v>
      </c>
      <c r="G1155" s="4">
        <v>0</v>
      </c>
      <c r="H1155" s="6">
        <v>11.95</v>
      </c>
      <c r="I1155" s="6">
        <v>3.32</v>
      </c>
      <c r="J1155">
        <v>8</v>
      </c>
    </row>
    <row r="1156" spans="1:10" x14ac:dyDescent="0.35">
      <c r="A1156" s="1">
        <v>41330</v>
      </c>
      <c r="B1156" t="str">
        <f t="shared" si="18"/>
        <v>Monday</v>
      </c>
      <c r="C1156" s="5" t="s">
        <v>10</v>
      </c>
      <c r="D1156" s="5" t="s">
        <v>6</v>
      </c>
      <c r="E1156" s="6">
        <v>16.95</v>
      </c>
      <c r="F1156" s="6" t="s">
        <v>79</v>
      </c>
      <c r="G1156" s="4">
        <v>0</v>
      </c>
      <c r="H1156" s="6">
        <v>16.95</v>
      </c>
      <c r="I1156" s="6">
        <v>6.76</v>
      </c>
      <c r="J1156">
        <v>10</v>
      </c>
    </row>
    <row r="1157" spans="1:10" x14ac:dyDescent="0.35">
      <c r="A1157" s="1">
        <v>41330</v>
      </c>
      <c r="B1157" t="str">
        <f t="shared" si="18"/>
        <v>Monday</v>
      </c>
      <c r="C1157" s="5" t="s">
        <v>9</v>
      </c>
      <c r="D1157" s="5" t="s">
        <v>6</v>
      </c>
      <c r="E1157" s="6">
        <v>20.95</v>
      </c>
      <c r="F1157" s="6" t="s">
        <v>80</v>
      </c>
      <c r="G1157" s="4">
        <v>0</v>
      </c>
      <c r="H1157" s="6">
        <v>20.95</v>
      </c>
      <c r="I1157" s="6">
        <v>10.039999999999999</v>
      </c>
      <c r="J1157">
        <v>18</v>
      </c>
    </row>
    <row r="1158" spans="1:10" x14ac:dyDescent="0.35">
      <c r="A1158" s="1">
        <v>41330</v>
      </c>
      <c r="B1158" t="str">
        <f t="shared" si="18"/>
        <v>Monday</v>
      </c>
      <c r="C1158" s="5" t="s">
        <v>10</v>
      </c>
      <c r="D1158" s="5" t="s">
        <v>6</v>
      </c>
      <c r="E1158" s="6">
        <v>0.95</v>
      </c>
      <c r="F1158" s="6" t="s">
        <v>78</v>
      </c>
      <c r="G1158" s="4">
        <v>0</v>
      </c>
      <c r="H1158" s="6">
        <v>0.95</v>
      </c>
      <c r="I1158" s="6">
        <v>0.5</v>
      </c>
      <c r="J1158">
        <v>16</v>
      </c>
    </row>
    <row r="1159" spans="1:10" x14ac:dyDescent="0.35">
      <c r="A1159" s="1">
        <v>41330</v>
      </c>
      <c r="B1159" t="str">
        <f t="shared" si="18"/>
        <v>Monday</v>
      </c>
      <c r="C1159" s="5" t="s">
        <v>10</v>
      </c>
      <c r="D1159" s="5" t="s">
        <v>6</v>
      </c>
      <c r="E1159" s="6">
        <v>20.95</v>
      </c>
      <c r="F1159" s="6" t="s">
        <v>80</v>
      </c>
      <c r="G1159" s="4">
        <v>0</v>
      </c>
      <c r="H1159" s="6">
        <v>20.95</v>
      </c>
      <c r="I1159" s="6">
        <v>10.039999999999999</v>
      </c>
      <c r="J1159">
        <v>2</v>
      </c>
    </row>
    <row r="1160" spans="1:10" x14ac:dyDescent="0.35">
      <c r="A1160" s="1">
        <v>41330</v>
      </c>
      <c r="B1160" t="str">
        <f t="shared" si="18"/>
        <v>Monday</v>
      </c>
      <c r="C1160" s="5" t="s">
        <v>10</v>
      </c>
      <c r="D1160" s="5" t="s">
        <v>6</v>
      </c>
      <c r="E1160" s="6">
        <v>47.95</v>
      </c>
      <c r="F1160" s="6" t="s">
        <v>82</v>
      </c>
      <c r="G1160" s="4">
        <v>0</v>
      </c>
      <c r="H1160" s="6">
        <v>47.95</v>
      </c>
      <c r="I1160" s="6">
        <v>20.7</v>
      </c>
      <c r="J1160">
        <v>1</v>
      </c>
    </row>
    <row r="1161" spans="1:10" x14ac:dyDescent="0.35">
      <c r="A1161" s="1">
        <v>41330</v>
      </c>
      <c r="B1161" t="str">
        <f t="shared" si="18"/>
        <v>Monday</v>
      </c>
      <c r="C1161" s="5" t="s">
        <v>9</v>
      </c>
      <c r="D1161" s="5" t="s">
        <v>6</v>
      </c>
      <c r="E1161" s="6">
        <v>18.95</v>
      </c>
      <c r="F1161" s="6" t="s">
        <v>79</v>
      </c>
      <c r="G1161" s="4">
        <v>0</v>
      </c>
      <c r="H1161" s="6">
        <v>18.95</v>
      </c>
      <c r="I1161" s="6">
        <v>9.98</v>
      </c>
      <c r="J1161">
        <v>19</v>
      </c>
    </row>
    <row r="1162" spans="1:10" x14ac:dyDescent="0.35">
      <c r="A1162" s="1">
        <v>41330</v>
      </c>
      <c r="B1162" t="str">
        <f t="shared" si="18"/>
        <v>Monday</v>
      </c>
      <c r="C1162" s="5" t="s">
        <v>11</v>
      </c>
      <c r="D1162" s="5" t="s">
        <v>6</v>
      </c>
      <c r="E1162" s="6">
        <v>26.95</v>
      </c>
      <c r="F1162" s="6" t="s">
        <v>80</v>
      </c>
      <c r="G1162" s="4">
        <v>0</v>
      </c>
      <c r="H1162" s="6">
        <v>26.95</v>
      </c>
      <c r="I1162" s="6">
        <v>12.53</v>
      </c>
      <c r="J1162">
        <v>30</v>
      </c>
    </row>
    <row r="1163" spans="1:10" x14ac:dyDescent="0.35">
      <c r="A1163" s="1">
        <v>41330</v>
      </c>
      <c r="B1163" t="str">
        <f t="shared" si="18"/>
        <v>Monday</v>
      </c>
      <c r="C1163" s="5" t="s">
        <v>9</v>
      </c>
      <c r="D1163" s="5" t="s">
        <v>6</v>
      </c>
      <c r="E1163" s="6">
        <v>49.95</v>
      </c>
      <c r="F1163" s="6" t="s">
        <v>82</v>
      </c>
      <c r="G1163" s="4">
        <v>0</v>
      </c>
      <c r="H1163" s="6">
        <v>49.95</v>
      </c>
      <c r="I1163" s="6">
        <v>24.77</v>
      </c>
      <c r="J1163">
        <v>21</v>
      </c>
    </row>
    <row r="1164" spans="1:10" x14ac:dyDescent="0.35">
      <c r="A1164" s="1">
        <v>41330</v>
      </c>
      <c r="B1164" t="str">
        <f t="shared" si="18"/>
        <v>Monday</v>
      </c>
      <c r="C1164" s="5" t="s">
        <v>9</v>
      </c>
      <c r="D1164" s="5" t="s">
        <v>6</v>
      </c>
      <c r="E1164" s="6">
        <v>24.95</v>
      </c>
      <c r="F1164" s="6" t="s">
        <v>80</v>
      </c>
      <c r="G1164" s="4">
        <v>0</v>
      </c>
      <c r="H1164" s="6">
        <v>24.95</v>
      </c>
      <c r="I1164" s="6">
        <v>12.27</v>
      </c>
      <c r="J1164">
        <v>5</v>
      </c>
    </row>
    <row r="1165" spans="1:10" x14ac:dyDescent="0.35">
      <c r="A1165" s="1">
        <v>41330</v>
      </c>
      <c r="B1165" t="str">
        <f t="shared" si="18"/>
        <v>Monday</v>
      </c>
      <c r="C1165" s="5" t="s">
        <v>10</v>
      </c>
      <c r="D1165" s="5" t="s">
        <v>6</v>
      </c>
      <c r="E1165" s="6">
        <v>26.95</v>
      </c>
      <c r="F1165" s="6" t="s">
        <v>80</v>
      </c>
      <c r="G1165" s="4">
        <v>0</v>
      </c>
      <c r="H1165" s="6">
        <v>26.95</v>
      </c>
      <c r="I1165" s="6">
        <v>12.53</v>
      </c>
      <c r="J1165">
        <v>11</v>
      </c>
    </row>
    <row r="1166" spans="1:10" x14ac:dyDescent="0.35">
      <c r="A1166" s="1">
        <v>41330</v>
      </c>
      <c r="B1166" t="str">
        <f t="shared" si="18"/>
        <v>Monday</v>
      </c>
      <c r="C1166" s="5" t="s">
        <v>11</v>
      </c>
      <c r="D1166" s="5" t="s">
        <v>6</v>
      </c>
      <c r="E1166" s="6">
        <v>0.95</v>
      </c>
      <c r="F1166" s="6" t="s">
        <v>78</v>
      </c>
      <c r="G1166" s="4">
        <v>0</v>
      </c>
      <c r="H1166" s="6">
        <v>0.95</v>
      </c>
      <c r="I1166" s="6">
        <v>0.5</v>
      </c>
      <c r="J1166">
        <v>17</v>
      </c>
    </row>
    <row r="1167" spans="1:10" x14ac:dyDescent="0.35">
      <c r="A1167" s="1">
        <v>41330</v>
      </c>
      <c r="B1167" t="str">
        <f t="shared" si="18"/>
        <v>Monday</v>
      </c>
      <c r="C1167" s="5" t="s">
        <v>11</v>
      </c>
      <c r="D1167" s="5" t="s">
        <v>6</v>
      </c>
      <c r="E1167" s="6">
        <v>2.95</v>
      </c>
      <c r="F1167" s="6" t="s">
        <v>78</v>
      </c>
      <c r="G1167" s="4">
        <v>0</v>
      </c>
      <c r="H1167" s="6">
        <v>2.95</v>
      </c>
      <c r="I1167" s="6">
        <v>1.68</v>
      </c>
      <c r="J1167">
        <v>4</v>
      </c>
    </row>
    <row r="1168" spans="1:10" x14ac:dyDescent="0.35">
      <c r="A1168" s="1">
        <v>41330</v>
      </c>
      <c r="B1168" t="str">
        <f t="shared" si="18"/>
        <v>Monday</v>
      </c>
      <c r="C1168" s="5" t="s">
        <v>9</v>
      </c>
      <c r="D1168" s="5" t="s">
        <v>6</v>
      </c>
      <c r="E1168" s="6">
        <v>16.95</v>
      </c>
      <c r="F1168" s="6" t="s">
        <v>79</v>
      </c>
      <c r="G1168" s="4">
        <v>0</v>
      </c>
      <c r="H1168" s="6">
        <v>16.95</v>
      </c>
      <c r="I1168" s="6">
        <v>6.76</v>
      </c>
      <c r="J1168">
        <v>13</v>
      </c>
    </row>
    <row r="1169" spans="1:10" x14ac:dyDescent="0.35">
      <c r="A1169" s="1">
        <v>41330</v>
      </c>
      <c r="B1169" t="str">
        <f t="shared" si="18"/>
        <v>Monday</v>
      </c>
      <c r="C1169" s="5" t="s">
        <v>9</v>
      </c>
      <c r="D1169" s="5" t="s">
        <v>6</v>
      </c>
      <c r="E1169" s="6">
        <v>26.95</v>
      </c>
      <c r="F1169" s="6" t="s">
        <v>80</v>
      </c>
      <c r="G1169" s="4">
        <v>0</v>
      </c>
      <c r="H1169" s="6">
        <v>26.95</v>
      </c>
      <c r="I1169" s="6">
        <v>13.26</v>
      </c>
      <c r="J1169">
        <v>10</v>
      </c>
    </row>
    <row r="1170" spans="1:10" x14ac:dyDescent="0.35">
      <c r="A1170" s="1">
        <v>41330</v>
      </c>
      <c r="B1170" t="str">
        <f t="shared" si="18"/>
        <v>Monday</v>
      </c>
      <c r="C1170" s="5" t="s">
        <v>9</v>
      </c>
      <c r="D1170" s="5" t="s">
        <v>6</v>
      </c>
      <c r="E1170" s="6">
        <v>34.950000000000003</v>
      </c>
      <c r="F1170" s="6" t="s">
        <v>81</v>
      </c>
      <c r="G1170" s="4">
        <v>0</v>
      </c>
      <c r="H1170" s="6">
        <v>34.950000000000003</v>
      </c>
      <c r="I1170" s="6">
        <v>22.13</v>
      </c>
      <c r="J1170">
        <v>6</v>
      </c>
    </row>
    <row r="1171" spans="1:10" x14ac:dyDescent="0.35">
      <c r="A1171" s="1">
        <v>41330</v>
      </c>
      <c r="B1171" t="str">
        <f t="shared" si="18"/>
        <v>Monday</v>
      </c>
      <c r="C1171" s="5" t="s">
        <v>9</v>
      </c>
      <c r="D1171" s="5" t="s">
        <v>6</v>
      </c>
      <c r="E1171" s="6">
        <v>35.950000000000003</v>
      </c>
      <c r="F1171" s="6" t="s">
        <v>81</v>
      </c>
      <c r="G1171" s="4">
        <v>0</v>
      </c>
      <c r="H1171" s="6">
        <v>35.950000000000003</v>
      </c>
      <c r="I1171" s="6">
        <v>20.25</v>
      </c>
      <c r="J1171">
        <v>2</v>
      </c>
    </row>
    <row r="1172" spans="1:10" x14ac:dyDescent="0.35">
      <c r="A1172" s="1">
        <v>41330</v>
      </c>
      <c r="B1172" t="str">
        <f t="shared" si="18"/>
        <v>Monday</v>
      </c>
      <c r="C1172" s="5" t="s">
        <v>9</v>
      </c>
      <c r="D1172" s="5" t="s">
        <v>6</v>
      </c>
      <c r="E1172" s="6">
        <v>34.950000000000003</v>
      </c>
      <c r="F1172" s="6" t="s">
        <v>81</v>
      </c>
      <c r="G1172" s="4">
        <v>0</v>
      </c>
      <c r="H1172" s="6">
        <v>34.950000000000003</v>
      </c>
      <c r="I1172" s="6">
        <v>22.13</v>
      </c>
      <c r="J1172">
        <v>13</v>
      </c>
    </row>
    <row r="1173" spans="1:10" x14ac:dyDescent="0.35">
      <c r="A1173" s="1">
        <v>41330</v>
      </c>
      <c r="B1173" t="str">
        <f t="shared" si="18"/>
        <v>Monday</v>
      </c>
      <c r="C1173" s="5" t="s">
        <v>9</v>
      </c>
      <c r="D1173" s="5" t="s">
        <v>6</v>
      </c>
      <c r="E1173" s="6">
        <v>37.950000000000003</v>
      </c>
      <c r="F1173" s="6" t="s">
        <v>81</v>
      </c>
      <c r="G1173" s="4">
        <v>0</v>
      </c>
      <c r="H1173" s="6">
        <v>37.950000000000003</v>
      </c>
      <c r="I1173" s="6">
        <v>15.35</v>
      </c>
      <c r="J1173">
        <v>8</v>
      </c>
    </row>
    <row r="1174" spans="1:10" x14ac:dyDescent="0.35">
      <c r="A1174" s="1">
        <v>41330</v>
      </c>
      <c r="B1174" t="str">
        <f t="shared" si="18"/>
        <v>Monday</v>
      </c>
      <c r="C1174" s="5" t="s">
        <v>9</v>
      </c>
      <c r="D1174" s="5" t="s">
        <v>6</v>
      </c>
      <c r="E1174" s="6">
        <v>26.95</v>
      </c>
      <c r="F1174" s="6" t="s">
        <v>80</v>
      </c>
      <c r="G1174" s="4">
        <v>0</v>
      </c>
      <c r="H1174" s="6">
        <v>26.95</v>
      </c>
      <c r="I1174" s="6">
        <v>13.26</v>
      </c>
      <c r="J1174">
        <v>10</v>
      </c>
    </row>
    <row r="1175" spans="1:10" x14ac:dyDescent="0.35">
      <c r="A1175" s="1">
        <v>41330</v>
      </c>
      <c r="B1175" t="str">
        <f t="shared" si="18"/>
        <v>Monday</v>
      </c>
      <c r="C1175" s="5" t="s">
        <v>11</v>
      </c>
      <c r="D1175" s="5" t="s">
        <v>6</v>
      </c>
      <c r="E1175" s="6">
        <v>28.95</v>
      </c>
      <c r="F1175" s="6" t="s">
        <v>80</v>
      </c>
      <c r="G1175" s="4">
        <v>0</v>
      </c>
      <c r="H1175" s="6">
        <v>28.95</v>
      </c>
      <c r="I1175" s="6">
        <v>8.86</v>
      </c>
      <c r="J1175">
        <v>20</v>
      </c>
    </row>
    <row r="1176" spans="1:10" x14ac:dyDescent="0.35">
      <c r="A1176" s="1">
        <v>41330</v>
      </c>
      <c r="B1176" t="str">
        <f t="shared" si="18"/>
        <v>Monday</v>
      </c>
      <c r="C1176" s="5" t="s">
        <v>11</v>
      </c>
      <c r="D1176" s="5" t="s">
        <v>6</v>
      </c>
      <c r="E1176" s="6">
        <v>49.95</v>
      </c>
      <c r="F1176" s="6" t="s">
        <v>82</v>
      </c>
      <c r="G1176" s="4">
        <v>0</v>
      </c>
      <c r="H1176" s="6">
        <v>49.95</v>
      </c>
      <c r="I1176" s="6">
        <v>23.93</v>
      </c>
      <c r="J1176">
        <v>8</v>
      </c>
    </row>
    <row r="1177" spans="1:10" x14ac:dyDescent="0.35">
      <c r="A1177" s="1">
        <v>41330</v>
      </c>
      <c r="B1177" t="str">
        <f t="shared" si="18"/>
        <v>Monday</v>
      </c>
      <c r="C1177" s="5" t="s">
        <v>11</v>
      </c>
      <c r="D1177" s="5" t="s">
        <v>6</v>
      </c>
      <c r="E1177" s="6">
        <v>0.95</v>
      </c>
      <c r="F1177" s="6" t="s">
        <v>78</v>
      </c>
      <c r="G1177" s="4">
        <v>0</v>
      </c>
      <c r="H1177" s="6">
        <v>0.95</v>
      </c>
      <c r="I1177" s="6">
        <v>0.47</v>
      </c>
      <c r="J1177">
        <v>14</v>
      </c>
    </row>
    <row r="1178" spans="1:10" x14ac:dyDescent="0.35">
      <c r="A1178" s="1">
        <v>41330</v>
      </c>
      <c r="B1178" t="str">
        <f t="shared" si="18"/>
        <v>Monday</v>
      </c>
      <c r="C1178" s="5" t="s">
        <v>10</v>
      </c>
      <c r="D1178" s="5" t="s">
        <v>6</v>
      </c>
      <c r="E1178" s="6">
        <v>27.95</v>
      </c>
      <c r="F1178" s="6" t="s">
        <v>80</v>
      </c>
      <c r="G1178" s="4">
        <v>0</v>
      </c>
      <c r="H1178" s="6">
        <v>27.95</v>
      </c>
      <c r="I1178" s="6">
        <v>15.85</v>
      </c>
      <c r="J1178">
        <v>3</v>
      </c>
    </row>
    <row r="1179" spans="1:10" x14ac:dyDescent="0.35">
      <c r="A1179" s="1">
        <v>41330</v>
      </c>
      <c r="B1179" t="str">
        <f t="shared" si="18"/>
        <v>Monday</v>
      </c>
      <c r="C1179" s="5" t="s">
        <v>10</v>
      </c>
      <c r="D1179" s="5" t="s">
        <v>6</v>
      </c>
      <c r="E1179" s="6">
        <v>28.95</v>
      </c>
      <c r="F1179" s="6" t="s">
        <v>80</v>
      </c>
      <c r="G1179" s="4">
        <v>0</v>
      </c>
      <c r="H1179" s="6">
        <v>28.95</v>
      </c>
      <c r="I1179" s="6">
        <v>8.86</v>
      </c>
      <c r="J1179">
        <v>14</v>
      </c>
    </row>
    <row r="1180" spans="1:10" x14ac:dyDescent="0.35">
      <c r="A1180" s="1">
        <v>41330</v>
      </c>
      <c r="B1180" t="str">
        <f t="shared" si="18"/>
        <v>Monday</v>
      </c>
      <c r="C1180" s="5" t="s">
        <v>11</v>
      </c>
      <c r="D1180" s="5" t="s">
        <v>6</v>
      </c>
      <c r="E1180" s="6">
        <v>22.95</v>
      </c>
      <c r="F1180" s="6" t="s">
        <v>80</v>
      </c>
      <c r="G1180" s="4">
        <v>0</v>
      </c>
      <c r="H1180" s="6">
        <v>22.95</v>
      </c>
      <c r="I1180" s="6">
        <v>11.78</v>
      </c>
      <c r="J1180">
        <v>3</v>
      </c>
    </row>
    <row r="1181" spans="1:10" x14ac:dyDescent="0.35">
      <c r="A1181" s="1">
        <v>41330</v>
      </c>
      <c r="B1181" t="str">
        <f t="shared" si="18"/>
        <v>Monday</v>
      </c>
      <c r="C1181" s="5" t="s">
        <v>10</v>
      </c>
      <c r="D1181" s="5" t="s">
        <v>6</v>
      </c>
      <c r="E1181" s="6">
        <v>7.95</v>
      </c>
      <c r="F1181" s="6" t="s">
        <v>78</v>
      </c>
      <c r="G1181" s="4">
        <v>0.1</v>
      </c>
      <c r="H1181" s="6">
        <v>7.16</v>
      </c>
      <c r="I1181" s="6">
        <v>4.53</v>
      </c>
      <c r="J1181">
        <v>29</v>
      </c>
    </row>
    <row r="1182" spans="1:10" x14ac:dyDescent="0.35">
      <c r="A1182" s="1">
        <v>41330</v>
      </c>
      <c r="B1182" t="str">
        <f t="shared" si="18"/>
        <v>Monday</v>
      </c>
      <c r="C1182" s="5" t="s">
        <v>10</v>
      </c>
      <c r="D1182" s="5" t="s">
        <v>6</v>
      </c>
      <c r="E1182" s="6">
        <v>27.95</v>
      </c>
      <c r="F1182" s="6" t="s">
        <v>80</v>
      </c>
      <c r="G1182" s="4">
        <v>0</v>
      </c>
      <c r="H1182" s="6">
        <v>27.95</v>
      </c>
      <c r="I1182" s="6">
        <v>16.8</v>
      </c>
      <c r="J1182">
        <v>12</v>
      </c>
    </row>
    <row r="1183" spans="1:10" x14ac:dyDescent="0.35">
      <c r="A1183" s="1">
        <v>41330</v>
      </c>
      <c r="B1183" t="str">
        <f t="shared" si="18"/>
        <v>Monday</v>
      </c>
      <c r="C1183" s="5" t="s">
        <v>11</v>
      </c>
      <c r="D1183" s="5" t="s">
        <v>6</v>
      </c>
      <c r="E1183" s="6">
        <v>26.95</v>
      </c>
      <c r="F1183" s="6" t="s">
        <v>80</v>
      </c>
      <c r="G1183" s="4">
        <v>0</v>
      </c>
      <c r="H1183" s="6">
        <v>26.95</v>
      </c>
      <c r="I1183" s="6">
        <v>12.24</v>
      </c>
      <c r="J1183">
        <v>15</v>
      </c>
    </row>
    <row r="1184" spans="1:10" x14ac:dyDescent="0.35">
      <c r="A1184" s="1">
        <v>41330</v>
      </c>
      <c r="B1184" t="str">
        <f t="shared" si="18"/>
        <v>Monday</v>
      </c>
      <c r="C1184" s="5" t="s">
        <v>10</v>
      </c>
      <c r="D1184" s="5" t="s">
        <v>6</v>
      </c>
      <c r="E1184" s="6">
        <v>43.95</v>
      </c>
      <c r="F1184" s="6" t="s">
        <v>82</v>
      </c>
      <c r="G1184" s="4">
        <v>0</v>
      </c>
      <c r="H1184" s="6">
        <v>43.95</v>
      </c>
      <c r="I1184" s="6">
        <v>25.6</v>
      </c>
      <c r="J1184">
        <v>15</v>
      </c>
    </row>
    <row r="1185" spans="1:10" x14ac:dyDescent="0.35">
      <c r="A1185" s="1">
        <v>41330</v>
      </c>
      <c r="B1185" t="str">
        <f t="shared" si="18"/>
        <v>Monday</v>
      </c>
      <c r="C1185" s="5" t="s">
        <v>11</v>
      </c>
      <c r="D1185" s="5" t="s">
        <v>6</v>
      </c>
      <c r="E1185" s="6">
        <v>28.95</v>
      </c>
      <c r="F1185" s="6" t="s">
        <v>80</v>
      </c>
      <c r="G1185" s="4">
        <v>0</v>
      </c>
      <c r="H1185" s="6">
        <v>28.95</v>
      </c>
      <c r="I1185" s="6">
        <v>8.86</v>
      </c>
      <c r="J1185">
        <v>1</v>
      </c>
    </row>
    <row r="1186" spans="1:10" x14ac:dyDescent="0.35">
      <c r="A1186" s="1">
        <v>41330</v>
      </c>
      <c r="B1186" t="str">
        <f t="shared" si="18"/>
        <v>Monday</v>
      </c>
      <c r="C1186" s="5" t="s">
        <v>9</v>
      </c>
      <c r="D1186" s="5" t="s">
        <v>6</v>
      </c>
      <c r="E1186" s="6">
        <v>0.95</v>
      </c>
      <c r="F1186" s="6" t="s">
        <v>78</v>
      </c>
      <c r="G1186" s="4">
        <v>0</v>
      </c>
      <c r="H1186" s="6">
        <v>0.95</v>
      </c>
      <c r="I1186" s="6">
        <v>0.56999999999999995</v>
      </c>
      <c r="J1186">
        <v>19</v>
      </c>
    </row>
    <row r="1187" spans="1:10" x14ac:dyDescent="0.35">
      <c r="A1187" s="1">
        <v>41330</v>
      </c>
      <c r="B1187" t="str">
        <f t="shared" si="18"/>
        <v>Monday</v>
      </c>
      <c r="C1187" s="5" t="s">
        <v>11</v>
      </c>
      <c r="D1187" s="5" t="s">
        <v>6</v>
      </c>
      <c r="E1187" s="6">
        <v>0.95</v>
      </c>
      <c r="F1187" s="6" t="s">
        <v>78</v>
      </c>
      <c r="G1187" s="4">
        <v>0.2</v>
      </c>
      <c r="H1187" s="6">
        <v>0.76</v>
      </c>
      <c r="I1187" s="6">
        <v>0.47</v>
      </c>
      <c r="J1187">
        <v>13</v>
      </c>
    </row>
    <row r="1188" spans="1:10" x14ac:dyDescent="0.35">
      <c r="A1188" s="1">
        <v>41330</v>
      </c>
      <c r="B1188" t="str">
        <f t="shared" si="18"/>
        <v>Monday</v>
      </c>
      <c r="C1188" s="5" t="s">
        <v>11</v>
      </c>
      <c r="D1188" s="5" t="s">
        <v>6</v>
      </c>
      <c r="E1188" s="6">
        <v>27.95</v>
      </c>
      <c r="F1188" s="6" t="s">
        <v>80</v>
      </c>
      <c r="G1188" s="4">
        <v>0</v>
      </c>
      <c r="H1188" s="6">
        <v>27.95</v>
      </c>
      <c r="I1188" s="6">
        <v>15.85</v>
      </c>
      <c r="J1188">
        <v>2</v>
      </c>
    </row>
    <row r="1189" spans="1:10" x14ac:dyDescent="0.35">
      <c r="A1189" s="1">
        <v>41330</v>
      </c>
      <c r="B1189" t="str">
        <f t="shared" si="18"/>
        <v>Monday</v>
      </c>
      <c r="C1189" s="5" t="s">
        <v>9</v>
      </c>
      <c r="D1189" s="5" t="s">
        <v>6</v>
      </c>
      <c r="E1189" s="6">
        <v>19.95</v>
      </c>
      <c r="F1189" s="6" t="s">
        <v>79</v>
      </c>
      <c r="G1189" s="4">
        <v>0</v>
      </c>
      <c r="H1189" s="6">
        <v>19.95</v>
      </c>
      <c r="I1189" s="6">
        <v>9.7799999999999994</v>
      </c>
      <c r="J1189">
        <v>18</v>
      </c>
    </row>
    <row r="1190" spans="1:10" x14ac:dyDescent="0.35">
      <c r="A1190" s="1">
        <v>41330</v>
      </c>
      <c r="B1190" t="str">
        <f t="shared" si="18"/>
        <v>Monday</v>
      </c>
      <c r="C1190" s="5" t="s">
        <v>9</v>
      </c>
      <c r="D1190" s="5" t="s">
        <v>6</v>
      </c>
      <c r="E1190" s="6">
        <v>26.95</v>
      </c>
      <c r="F1190" s="6" t="s">
        <v>80</v>
      </c>
      <c r="G1190" s="4">
        <v>0</v>
      </c>
      <c r="H1190" s="6">
        <v>26.95</v>
      </c>
      <c r="I1190" s="6">
        <v>13.26</v>
      </c>
      <c r="J1190">
        <v>3</v>
      </c>
    </row>
    <row r="1191" spans="1:10" x14ac:dyDescent="0.35">
      <c r="A1191" s="1">
        <v>41330</v>
      </c>
      <c r="B1191" t="str">
        <f t="shared" si="18"/>
        <v>Monday</v>
      </c>
      <c r="C1191" s="5" t="s">
        <v>11</v>
      </c>
      <c r="D1191" s="5" t="s">
        <v>6</v>
      </c>
      <c r="E1191" s="6">
        <v>48.95</v>
      </c>
      <c r="F1191" s="6" t="s">
        <v>82</v>
      </c>
      <c r="G1191" s="4">
        <v>0</v>
      </c>
      <c r="H1191" s="6">
        <v>48.95</v>
      </c>
      <c r="I1191" s="6">
        <v>24.52</v>
      </c>
      <c r="J1191">
        <v>14</v>
      </c>
    </row>
    <row r="1192" spans="1:10" x14ac:dyDescent="0.35">
      <c r="A1192" s="1">
        <v>41330</v>
      </c>
      <c r="B1192" t="str">
        <f t="shared" si="18"/>
        <v>Monday</v>
      </c>
      <c r="C1192" s="5" t="s">
        <v>9</v>
      </c>
      <c r="D1192" s="5" t="s">
        <v>6</v>
      </c>
      <c r="E1192" s="6">
        <v>7.95</v>
      </c>
      <c r="F1192" s="6" t="s">
        <v>78</v>
      </c>
      <c r="G1192" s="4">
        <v>0</v>
      </c>
      <c r="H1192" s="6">
        <v>7.95</v>
      </c>
      <c r="I1192" s="6">
        <v>4.53</v>
      </c>
      <c r="J1192">
        <v>17</v>
      </c>
    </row>
    <row r="1193" spans="1:10" x14ac:dyDescent="0.35">
      <c r="A1193" s="1">
        <v>41330</v>
      </c>
      <c r="B1193" t="str">
        <f t="shared" si="18"/>
        <v>Monday</v>
      </c>
      <c r="C1193" s="5" t="s">
        <v>9</v>
      </c>
      <c r="D1193" s="5" t="s">
        <v>6</v>
      </c>
      <c r="E1193" s="6">
        <v>24.95</v>
      </c>
      <c r="F1193" s="6" t="s">
        <v>80</v>
      </c>
      <c r="G1193" s="4">
        <v>0</v>
      </c>
      <c r="H1193" s="6">
        <v>24.95</v>
      </c>
      <c r="I1193" s="6">
        <v>12.27</v>
      </c>
      <c r="J1193">
        <v>1</v>
      </c>
    </row>
    <row r="1194" spans="1:10" x14ac:dyDescent="0.35">
      <c r="A1194" s="1">
        <v>41330</v>
      </c>
      <c r="B1194" t="str">
        <f t="shared" si="18"/>
        <v>Monday</v>
      </c>
      <c r="C1194" s="5" t="s">
        <v>10</v>
      </c>
      <c r="D1194" s="5" t="s">
        <v>6</v>
      </c>
      <c r="E1194" s="6">
        <v>24.95</v>
      </c>
      <c r="F1194" s="6" t="s">
        <v>80</v>
      </c>
      <c r="G1194" s="4">
        <v>0</v>
      </c>
      <c r="H1194" s="6">
        <v>24.95</v>
      </c>
      <c r="I1194" s="6">
        <v>11.48</v>
      </c>
      <c r="J1194">
        <v>4</v>
      </c>
    </row>
    <row r="1195" spans="1:10" x14ac:dyDescent="0.35">
      <c r="A1195" s="1">
        <v>41330</v>
      </c>
      <c r="B1195" t="str">
        <f t="shared" si="18"/>
        <v>Monday</v>
      </c>
      <c r="C1195" s="5" t="s">
        <v>10</v>
      </c>
      <c r="D1195" s="5" t="s">
        <v>6</v>
      </c>
      <c r="E1195" s="6">
        <v>26.95</v>
      </c>
      <c r="F1195" s="6" t="s">
        <v>80</v>
      </c>
      <c r="G1195" s="4">
        <v>0</v>
      </c>
      <c r="H1195" s="6">
        <v>26.95</v>
      </c>
      <c r="I1195" s="6">
        <v>12.42</v>
      </c>
      <c r="J1195">
        <v>13</v>
      </c>
    </row>
    <row r="1196" spans="1:10" x14ac:dyDescent="0.35">
      <c r="A1196" s="1">
        <v>41330</v>
      </c>
      <c r="B1196" t="str">
        <f t="shared" si="18"/>
        <v>Monday</v>
      </c>
      <c r="C1196" s="5" t="s">
        <v>10</v>
      </c>
      <c r="D1196" s="5" t="s">
        <v>6</v>
      </c>
      <c r="E1196" s="6">
        <v>0.95</v>
      </c>
      <c r="F1196" s="6" t="s">
        <v>78</v>
      </c>
      <c r="G1196" s="4">
        <v>0</v>
      </c>
      <c r="H1196" s="6">
        <v>0.95</v>
      </c>
      <c r="I1196" s="6">
        <v>0.47</v>
      </c>
      <c r="J1196">
        <v>17</v>
      </c>
    </row>
    <row r="1197" spans="1:10" x14ac:dyDescent="0.35">
      <c r="A1197" s="1">
        <v>41330</v>
      </c>
      <c r="B1197" t="str">
        <f t="shared" si="18"/>
        <v>Monday</v>
      </c>
      <c r="C1197" s="5" t="s">
        <v>10</v>
      </c>
      <c r="D1197" s="5" t="s">
        <v>6</v>
      </c>
      <c r="E1197" s="6">
        <v>10.95</v>
      </c>
      <c r="F1197" s="6" t="s">
        <v>79</v>
      </c>
      <c r="G1197" s="4">
        <v>0</v>
      </c>
      <c r="H1197" s="6">
        <v>10.95</v>
      </c>
      <c r="I1197" s="6">
        <v>4.8</v>
      </c>
      <c r="J1197">
        <v>25</v>
      </c>
    </row>
    <row r="1198" spans="1:10" x14ac:dyDescent="0.35">
      <c r="A1198" s="1">
        <v>41330</v>
      </c>
      <c r="B1198" t="str">
        <f t="shared" si="18"/>
        <v>Monday</v>
      </c>
      <c r="C1198" s="5" t="s">
        <v>9</v>
      </c>
      <c r="D1198" s="5" t="s">
        <v>6</v>
      </c>
      <c r="E1198" s="6">
        <v>26.95</v>
      </c>
      <c r="F1198" s="6" t="s">
        <v>80</v>
      </c>
      <c r="G1198" s="4">
        <v>0</v>
      </c>
      <c r="H1198" s="6">
        <v>26.95</v>
      </c>
      <c r="I1198" s="6">
        <v>12.24</v>
      </c>
      <c r="J1198">
        <v>19</v>
      </c>
    </row>
    <row r="1199" spans="1:10" x14ac:dyDescent="0.35">
      <c r="A1199" s="1">
        <v>41330</v>
      </c>
      <c r="B1199" t="str">
        <f t="shared" si="18"/>
        <v>Monday</v>
      </c>
      <c r="C1199" s="5" t="s">
        <v>11</v>
      </c>
      <c r="D1199" s="5" t="s">
        <v>6</v>
      </c>
      <c r="E1199" s="6">
        <v>24.95</v>
      </c>
      <c r="F1199" s="6" t="s">
        <v>80</v>
      </c>
      <c r="G1199" s="4">
        <v>0</v>
      </c>
      <c r="H1199" s="6">
        <v>24.95</v>
      </c>
      <c r="I1199" s="6">
        <v>12.27</v>
      </c>
      <c r="J1199">
        <v>8</v>
      </c>
    </row>
    <row r="1200" spans="1:10" x14ac:dyDescent="0.35">
      <c r="A1200" s="1">
        <v>41330</v>
      </c>
      <c r="B1200" t="str">
        <f t="shared" si="18"/>
        <v>Monday</v>
      </c>
      <c r="C1200" s="5" t="s">
        <v>10</v>
      </c>
      <c r="D1200" s="5" t="s">
        <v>6</v>
      </c>
      <c r="E1200" s="6">
        <v>0.95</v>
      </c>
      <c r="F1200" s="6" t="s">
        <v>78</v>
      </c>
      <c r="G1200" s="4">
        <v>0</v>
      </c>
      <c r="H1200" s="6">
        <v>0.95</v>
      </c>
      <c r="I1200" s="6">
        <v>0.34</v>
      </c>
      <c r="J1200">
        <v>3</v>
      </c>
    </row>
    <row r="1201" spans="1:10" x14ac:dyDescent="0.35">
      <c r="A1201" s="1">
        <v>41330</v>
      </c>
      <c r="B1201" t="str">
        <f t="shared" si="18"/>
        <v>Monday</v>
      </c>
      <c r="C1201" s="5" t="s">
        <v>10</v>
      </c>
      <c r="D1201" s="5" t="s">
        <v>6</v>
      </c>
      <c r="E1201" s="6">
        <v>59.95</v>
      </c>
      <c r="F1201" s="6" t="s">
        <v>83</v>
      </c>
      <c r="G1201" s="4">
        <v>0</v>
      </c>
      <c r="H1201" s="6">
        <v>59.95</v>
      </c>
      <c r="I1201" s="6">
        <v>28.73</v>
      </c>
      <c r="J1201">
        <v>3</v>
      </c>
    </row>
    <row r="1202" spans="1:10" x14ac:dyDescent="0.35">
      <c r="A1202" s="1">
        <v>41330</v>
      </c>
      <c r="B1202" t="str">
        <f t="shared" si="18"/>
        <v>Monday</v>
      </c>
      <c r="C1202" s="5" t="s">
        <v>11</v>
      </c>
      <c r="D1202" s="5" t="s">
        <v>6</v>
      </c>
      <c r="E1202" s="6">
        <v>38.950000000000003</v>
      </c>
      <c r="F1202" s="6" t="s">
        <v>81</v>
      </c>
      <c r="G1202" s="4">
        <v>0</v>
      </c>
      <c r="H1202" s="6">
        <v>38.950000000000003</v>
      </c>
      <c r="I1202" s="6">
        <v>24.76</v>
      </c>
      <c r="J1202">
        <v>14</v>
      </c>
    </row>
    <row r="1203" spans="1:10" x14ac:dyDescent="0.35">
      <c r="A1203" s="1">
        <v>41330</v>
      </c>
      <c r="B1203" t="str">
        <f t="shared" si="18"/>
        <v>Monday</v>
      </c>
      <c r="C1203" s="5" t="s">
        <v>11</v>
      </c>
      <c r="D1203" s="5" t="s">
        <v>6</v>
      </c>
      <c r="E1203" s="6">
        <v>3.95</v>
      </c>
      <c r="F1203" s="6" t="s">
        <v>78</v>
      </c>
      <c r="G1203" s="4">
        <v>0</v>
      </c>
      <c r="H1203" s="6">
        <v>3.95</v>
      </c>
      <c r="I1203" s="6">
        <v>1.43</v>
      </c>
      <c r="J1203">
        <v>14</v>
      </c>
    </row>
    <row r="1204" spans="1:10" x14ac:dyDescent="0.35">
      <c r="A1204" s="1">
        <v>41330</v>
      </c>
      <c r="B1204" t="str">
        <f t="shared" si="18"/>
        <v>Monday</v>
      </c>
      <c r="C1204" s="5" t="s">
        <v>10</v>
      </c>
      <c r="D1204" s="5" t="s">
        <v>6</v>
      </c>
      <c r="E1204" s="6">
        <v>40.950000000000003</v>
      </c>
      <c r="F1204" s="6" t="s">
        <v>82</v>
      </c>
      <c r="G1204" s="4">
        <v>0</v>
      </c>
      <c r="H1204" s="6">
        <v>40.950000000000003</v>
      </c>
      <c r="I1204" s="6">
        <v>15.51</v>
      </c>
      <c r="J1204">
        <v>1</v>
      </c>
    </row>
    <row r="1205" spans="1:10" x14ac:dyDescent="0.35">
      <c r="A1205" s="1">
        <v>41330</v>
      </c>
      <c r="B1205" t="str">
        <f t="shared" si="18"/>
        <v>Monday</v>
      </c>
      <c r="C1205" s="5" t="s">
        <v>11</v>
      </c>
      <c r="D1205" s="5" t="s">
        <v>6</v>
      </c>
      <c r="E1205" s="6">
        <v>65.95</v>
      </c>
      <c r="F1205" s="6" t="s">
        <v>83</v>
      </c>
      <c r="G1205" s="4">
        <v>0</v>
      </c>
      <c r="H1205" s="6">
        <v>65.95</v>
      </c>
      <c r="I1205" s="6">
        <v>37.97</v>
      </c>
      <c r="J1205">
        <v>10</v>
      </c>
    </row>
    <row r="1206" spans="1:10" x14ac:dyDescent="0.35">
      <c r="A1206" s="1">
        <v>41330</v>
      </c>
      <c r="B1206" t="str">
        <f t="shared" si="18"/>
        <v>Monday</v>
      </c>
      <c r="C1206" s="5" t="s">
        <v>10</v>
      </c>
      <c r="D1206" s="5" t="s">
        <v>6</v>
      </c>
      <c r="E1206" s="6">
        <v>28.95</v>
      </c>
      <c r="F1206" s="6" t="s">
        <v>80</v>
      </c>
      <c r="G1206" s="4">
        <v>0</v>
      </c>
      <c r="H1206" s="6">
        <v>28.95</v>
      </c>
      <c r="I1206" s="6">
        <v>8.86</v>
      </c>
      <c r="J1206">
        <v>15</v>
      </c>
    </row>
    <row r="1207" spans="1:10" x14ac:dyDescent="0.35">
      <c r="A1207" s="1">
        <v>41330</v>
      </c>
      <c r="B1207" t="str">
        <f t="shared" si="18"/>
        <v>Monday</v>
      </c>
      <c r="C1207" s="5" t="s">
        <v>9</v>
      </c>
      <c r="D1207" s="5" t="s">
        <v>6</v>
      </c>
      <c r="E1207" s="6">
        <v>55.95</v>
      </c>
      <c r="F1207" s="6" t="s">
        <v>83</v>
      </c>
      <c r="G1207" s="4">
        <v>0</v>
      </c>
      <c r="H1207" s="6">
        <v>55.95</v>
      </c>
      <c r="I1207" s="6">
        <v>32.47</v>
      </c>
      <c r="J1207">
        <v>4</v>
      </c>
    </row>
    <row r="1208" spans="1:10" x14ac:dyDescent="0.35">
      <c r="A1208" s="1">
        <v>41330</v>
      </c>
      <c r="B1208" t="str">
        <f t="shared" si="18"/>
        <v>Monday</v>
      </c>
      <c r="C1208" s="5" t="s">
        <v>9</v>
      </c>
      <c r="D1208" s="5" t="s">
        <v>6</v>
      </c>
      <c r="E1208" s="6">
        <v>26.95</v>
      </c>
      <c r="F1208" s="6" t="s">
        <v>80</v>
      </c>
      <c r="G1208" s="4">
        <v>0</v>
      </c>
      <c r="H1208" s="6">
        <v>26.95</v>
      </c>
      <c r="I1208" s="6">
        <v>12.42</v>
      </c>
      <c r="J1208">
        <v>5</v>
      </c>
    </row>
    <row r="1209" spans="1:10" x14ac:dyDescent="0.35">
      <c r="A1209" s="1">
        <v>41330</v>
      </c>
      <c r="B1209" t="str">
        <f t="shared" si="18"/>
        <v>Monday</v>
      </c>
      <c r="C1209" s="5" t="s">
        <v>11</v>
      </c>
      <c r="D1209" s="5" t="s">
        <v>6</v>
      </c>
      <c r="E1209" s="6">
        <v>43.95</v>
      </c>
      <c r="F1209" s="6" t="s">
        <v>82</v>
      </c>
      <c r="G1209" s="4">
        <v>0</v>
      </c>
      <c r="H1209" s="6">
        <v>43.95</v>
      </c>
      <c r="I1209" s="6">
        <v>25.6</v>
      </c>
      <c r="J1209">
        <v>12</v>
      </c>
    </row>
    <row r="1210" spans="1:10" x14ac:dyDescent="0.35">
      <c r="A1210" s="1">
        <v>41330</v>
      </c>
      <c r="B1210" t="str">
        <f t="shared" si="18"/>
        <v>Monday</v>
      </c>
      <c r="C1210" s="5" t="s">
        <v>11</v>
      </c>
      <c r="D1210" s="5" t="s">
        <v>6</v>
      </c>
      <c r="E1210" s="6">
        <v>73.95</v>
      </c>
      <c r="F1210" s="6" t="s">
        <v>83</v>
      </c>
      <c r="G1210" s="4">
        <v>0</v>
      </c>
      <c r="H1210" s="6">
        <v>73.95</v>
      </c>
      <c r="I1210" s="6">
        <v>38.86</v>
      </c>
      <c r="J1210">
        <v>2</v>
      </c>
    </row>
    <row r="1211" spans="1:10" x14ac:dyDescent="0.35">
      <c r="A1211" s="1">
        <v>41330</v>
      </c>
      <c r="B1211" t="str">
        <f t="shared" si="18"/>
        <v>Monday</v>
      </c>
      <c r="C1211" s="5" t="s">
        <v>9</v>
      </c>
      <c r="D1211" s="5" t="s">
        <v>6</v>
      </c>
      <c r="E1211" s="6">
        <v>20.95</v>
      </c>
      <c r="F1211" s="6" t="s">
        <v>80</v>
      </c>
      <c r="G1211" s="4">
        <v>0</v>
      </c>
      <c r="H1211" s="6">
        <v>20.95</v>
      </c>
      <c r="I1211" s="6">
        <v>10.039999999999999</v>
      </c>
      <c r="J1211">
        <v>10</v>
      </c>
    </row>
    <row r="1212" spans="1:10" x14ac:dyDescent="0.35">
      <c r="A1212" s="1">
        <v>41330</v>
      </c>
      <c r="B1212" t="str">
        <f t="shared" si="18"/>
        <v>Monday</v>
      </c>
      <c r="C1212" s="5" t="s">
        <v>11</v>
      </c>
      <c r="D1212" s="5" t="s">
        <v>6</v>
      </c>
      <c r="E1212" s="6">
        <v>34.950000000000003</v>
      </c>
      <c r="F1212" s="6" t="s">
        <v>81</v>
      </c>
      <c r="G1212" s="4">
        <v>0</v>
      </c>
      <c r="H1212" s="6">
        <v>34.950000000000003</v>
      </c>
      <c r="I1212" s="6">
        <v>22.13</v>
      </c>
      <c r="J1212">
        <v>3</v>
      </c>
    </row>
    <row r="1213" spans="1:10" x14ac:dyDescent="0.35">
      <c r="A1213" s="1">
        <v>41330</v>
      </c>
      <c r="B1213" t="str">
        <f t="shared" si="18"/>
        <v>Monday</v>
      </c>
      <c r="C1213" s="5" t="s">
        <v>9</v>
      </c>
      <c r="D1213" s="5" t="s">
        <v>6</v>
      </c>
      <c r="E1213" s="6">
        <v>24.95</v>
      </c>
      <c r="F1213" s="6" t="s">
        <v>80</v>
      </c>
      <c r="G1213" s="4">
        <v>0</v>
      </c>
      <c r="H1213" s="6">
        <v>24.95</v>
      </c>
      <c r="I1213" s="6">
        <v>12.27</v>
      </c>
      <c r="J1213">
        <v>8</v>
      </c>
    </row>
    <row r="1214" spans="1:10" x14ac:dyDescent="0.35">
      <c r="A1214" s="1">
        <v>41330</v>
      </c>
      <c r="B1214" t="str">
        <f t="shared" si="18"/>
        <v>Monday</v>
      </c>
      <c r="C1214" s="5" t="s">
        <v>11</v>
      </c>
      <c r="D1214" s="5" t="s">
        <v>6</v>
      </c>
      <c r="E1214" s="6">
        <v>43.95</v>
      </c>
      <c r="F1214" s="6" t="s">
        <v>82</v>
      </c>
      <c r="G1214" s="4">
        <v>0</v>
      </c>
      <c r="H1214" s="6">
        <v>43.95</v>
      </c>
      <c r="I1214" s="6">
        <v>25.6</v>
      </c>
      <c r="J1214">
        <v>3</v>
      </c>
    </row>
    <row r="1215" spans="1:10" x14ac:dyDescent="0.35">
      <c r="A1215" s="1">
        <v>41331</v>
      </c>
      <c r="B1215" t="str">
        <f t="shared" si="18"/>
        <v>Tuesday</v>
      </c>
      <c r="C1215" s="5" t="s">
        <v>9</v>
      </c>
      <c r="D1215" s="5" t="s">
        <v>6</v>
      </c>
      <c r="E1215" s="6">
        <v>18.95</v>
      </c>
      <c r="F1215" s="6" t="s">
        <v>79</v>
      </c>
      <c r="G1215" s="4">
        <v>0</v>
      </c>
      <c r="H1215" s="6">
        <v>18.95</v>
      </c>
      <c r="I1215" s="6">
        <v>9.98</v>
      </c>
      <c r="J1215">
        <v>15</v>
      </c>
    </row>
    <row r="1216" spans="1:10" x14ac:dyDescent="0.35">
      <c r="A1216" s="1">
        <v>41331</v>
      </c>
      <c r="B1216" t="str">
        <f t="shared" si="18"/>
        <v>Tuesday</v>
      </c>
      <c r="C1216" s="5" t="s">
        <v>9</v>
      </c>
      <c r="D1216" s="5" t="s">
        <v>6</v>
      </c>
      <c r="E1216" s="6">
        <v>3.95</v>
      </c>
      <c r="F1216" s="6" t="s">
        <v>78</v>
      </c>
      <c r="G1216" s="4">
        <v>0</v>
      </c>
      <c r="H1216" s="6">
        <v>3.95</v>
      </c>
      <c r="I1216" s="6">
        <v>1.43</v>
      </c>
      <c r="J1216">
        <v>17</v>
      </c>
    </row>
    <row r="1217" spans="1:10" x14ac:dyDescent="0.35">
      <c r="A1217" s="1">
        <v>41331</v>
      </c>
      <c r="B1217" t="str">
        <f t="shared" si="18"/>
        <v>Tuesday</v>
      </c>
      <c r="C1217" s="5" t="s">
        <v>8</v>
      </c>
      <c r="D1217" s="5" t="s">
        <v>6</v>
      </c>
      <c r="E1217" s="6">
        <v>24.95</v>
      </c>
      <c r="F1217" s="6" t="s">
        <v>80</v>
      </c>
      <c r="G1217" s="4">
        <v>0</v>
      </c>
      <c r="H1217" s="6">
        <v>24.95</v>
      </c>
      <c r="I1217" s="6">
        <v>11.48</v>
      </c>
      <c r="J1217">
        <v>1</v>
      </c>
    </row>
    <row r="1218" spans="1:10" x14ac:dyDescent="0.35">
      <c r="A1218" s="1">
        <v>41331</v>
      </c>
      <c r="B1218" t="str">
        <f t="shared" si="18"/>
        <v>Tuesday</v>
      </c>
      <c r="C1218" s="5" t="s">
        <v>9</v>
      </c>
      <c r="D1218" s="5" t="s">
        <v>6</v>
      </c>
      <c r="E1218" s="6">
        <v>49.95</v>
      </c>
      <c r="F1218" s="6" t="s">
        <v>82</v>
      </c>
      <c r="G1218" s="4">
        <v>0</v>
      </c>
      <c r="H1218" s="6">
        <v>49.95</v>
      </c>
      <c r="I1218" s="6">
        <v>24.77</v>
      </c>
      <c r="J1218">
        <v>6</v>
      </c>
    </row>
    <row r="1219" spans="1:10" x14ac:dyDescent="0.35">
      <c r="A1219" s="1">
        <v>41331</v>
      </c>
      <c r="B1219" t="str">
        <f t="shared" ref="B1219:B1282" si="19">TEXT(A1219,"dddd")</f>
        <v>Tuesday</v>
      </c>
      <c r="C1219" s="5" t="s">
        <v>7</v>
      </c>
      <c r="D1219" s="5" t="s">
        <v>6</v>
      </c>
      <c r="E1219" s="6">
        <v>43.95</v>
      </c>
      <c r="F1219" s="6" t="s">
        <v>82</v>
      </c>
      <c r="G1219" s="4">
        <v>0</v>
      </c>
      <c r="H1219" s="6">
        <v>43.95</v>
      </c>
      <c r="I1219" s="6">
        <v>25.6</v>
      </c>
      <c r="J1219">
        <v>17</v>
      </c>
    </row>
    <row r="1220" spans="1:10" x14ac:dyDescent="0.35">
      <c r="A1220" s="1">
        <v>41331</v>
      </c>
      <c r="B1220" t="str">
        <f t="shared" si="19"/>
        <v>Tuesday</v>
      </c>
      <c r="C1220" s="5" t="s">
        <v>8</v>
      </c>
      <c r="D1220" s="5" t="s">
        <v>6</v>
      </c>
      <c r="E1220" s="6">
        <v>16.95</v>
      </c>
      <c r="F1220" s="6" t="s">
        <v>79</v>
      </c>
      <c r="G1220" s="4">
        <v>0</v>
      </c>
      <c r="H1220" s="6">
        <v>16.95</v>
      </c>
      <c r="I1220" s="6">
        <v>6.76</v>
      </c>
      <c r="J1220">
        <v>22</v>
      </c>
    </row>
    <row r="1221" spans="1:10" x14ac:dyDescent="0.35">
      <c r="A1221" s="1">
        <v>41331</v>
      </c>
      <c r="B1221" t="str">
        <f t="shared" si="19"/>
        <v>Tuesday</v>
      </c>
      <c r="C1221" s="5" t="s">
        <v>9</v>
      </c>
      <c r="D1221" s="5" t="s">
        <v>6</v>
      </c>
      <c r="E1221" s="6">
        <v>0.95</v>
      </c>
      <c r="F1221" s="6" t="s">
        <v>78</v>
      </c>
      <c r="G1221" s="4">
        <v>0</v>
      </c>
      <c r="H1221" s="6">
        <v>0.95</v>
      </c>
      <c r="I1221" s="6">
        <v>0.47</v>
      </c>
      <c r="J1221">
        <v>10</v>
      </c>
    </row>
    <row r="1222" spans="1:10" x14ac:dyDescent="0.35">
      <c r="A1222" s="1">
        <v>41331</v>
      </c>
      <c r="B1222" t="str">
        <f t="shared" si="19"/>
        <v>Tuesday</v>
      </c>
      <c r="C1222" s="5" t="s">
        <v>9</v>
      </c>
      <c r="D1222" s="5" t="s">
        <v>6</v>
      </c>
      <c r="E1222" s="6">
        <v>0.95</v>
      </c>
      <c r="F1222" s="6" t="s">
        <v>78</v>
      </c>
      <c r="G1222" s="4">
        <v>0</v>
      </c>
      <c r="H1222" s="6">
        <v>0.95</v>
      </c>
      <c r="I1222" s="6">
        <v>0.5</v>
      </c>
      <c r="J1222">
        <v>1</v>
      </c>
    </row>
    <row r="1223" spans="1:10" x14ac:dyDescent="0.35">
      <c r="A1223" s="1">
        <v>41331</v>
      </c>
      <c r="B1223" t="str">
        <f t="shared" si="19"/>
        <v>Tuesday</v>
      </c>
      <c r="C1223" s="5" t="s">
        <v>9</v>
      </c>
      <c r="D1223" s="5" t="s">
        <v>6</v>
      </c>
      <c r="E1223" s="6">
        <v>16.95</v>
      </c>
      <c r="F1223" s="6" t="s">
        <v>79</v>
      </c>
      <c r="G1223" s="4">
        <v>0</v>
      </c>
      <c r="H1223" s="6">
        <v>16.95</v>
      </c>
      <c r="I1223" s="6">
        <v>6.53</v>
      </c>
      <c r="J1223">
        <v>14</v>
      </c>
    </row>
    <row r="1224" spans="1:10" x14ac:dyDescent="0.35">
      <c r="A1224" s="1">
        <v>41331</v>
      </c>
      <c r="B1224" t="str">
        <f t="shared" si="19"/>
        <v>Tuesday</v>
      </c>
      <c r="C1224" s="5" t="s">
        <v>8</v>
      </c>
      <c r="D1224" s="5" t="s">
        <v>6</v>
      </c>
      <c r="E1224" s="6">
        <v>11.95</v>
      </c>
      <c r="F1224" s="6" t="s">
        <v>79</v>
      </c>
      <c r="G1224" s="4">
        <v>0.1</v>
      </c>
      <c r="H1224" s="6">
        <v>10.76</v>
      </c>
      <c r="I1224" s="6">
        <v>3.32</v>
      </c>
      <c r="J1224">
        <v>3</v>
      </c>
    </row>
    <row r="1225" spans="1:10" x14ac:dyDescent="0.35">
      <c r="A1225" s="1">
        <v>41331</v>
      </c>
      <c r="B1225" t="str">
        <f t="shared" si="19"/>
        <v>Tuesday</v>
      </c>
      <c r="C1225" s="5" t="s">
        <v>8</v>
      </c>
      <c r="D1225" s="5" t="s">
        <v>6</v>
      </c>
      <c r="E1225" s="6">
        <v>24.95</v>
      </c>
      <c r="F1225" s="6" t="s">
        <v>80</v>
      </c>
      <c r="G1225" s="4">
        <v>0.1</v>
      </c>
      <c r="H1225" s="6">
        <v>22.46</v>
      </c>
      <c r="I1225" s="6">
        <v>12.14</v>
      </c>
      <c r="J1225">
        <v>1</v>
      </c>
    </row>
    <row r="1226" spans="1:10" x14ac:dyDescent="0.35">
      <c r="A1226" s="1">
        <v>41331</v>
      </c>
      <c r="B1226" t="str">
        <f t="shared" si="19"/>
        <v>Tuesday</v>
      </c>
      <c r="C1226" s="5" t="s">
        <v>8</v>
      </c>
      <c r="D1226" s="5" t="s">
        <v>6</v>
      </c>
      <c r="E1226" s="6">
        <v>0.95</v>
      </c>
      <c r="F1226" s="6" t="s">
        <v>78</v>
      </c>
      <c r="G1226" s="4">
        <v>0</v>
      </c>
      <c r="H1226" s="6">
        <v>0.95</v>
      </c>
      <c r="I1226" s="6">
        <v>0.47</v>
      </c>
      <c r="J1226">
        <v>22</v>
      </c>
    </row>
    <row r="1227" spans="1:10" x14ac:dyDescent="0.35">
      <c r="A1227" s="1">
        <v>41331</v>
      </c>
      <c r="B1227" t="str">
        <f t="shared" si="19"/>
        <v>Tuesday</v>
      </c>
      <c r="C1227" s="5" t="s">
        <v>9</v>
      </c>
      <c r="D1227" s="5" t="s">
        <v>6</v>
      </c>
      <c r="E1227" s="6">
        <v>26.95</v>
      </c>
      <c r="F1227" s="6" t="s">
        <v>80</v>
      </c>
      <c r="G1227" s="4">
        <v>0</v>
      </c>
      <c r="H1227" s="6">
        <v>26.95</v>
      </c>
      <c r="I1227" s="6">
        <v>12.42</v>
      </c>
      <c r="J1227">
        <v>16</v>
      </c>
    </row>
    <row r="1228" spans="1:10" x14ac:dyDescent="0.35">
      <c r="A1228" s="1">
        <v>41331</v>
      </c>
      <c r="B1228" t="str">
        <f t="shared" si="19"/>
        <v>Tuesday</v>
      </c>
      <c r="C1228" s="5" t="s">
        <v>8</v>
      </c>
      <c r="D1228" s="5" t="s">
        <v>6</v>
      </c>
      <c r="E1228" s="6">
        <v>40.950000000000003</v>
      </c>
      <c r="F1228" s="6" t="s">
        <v>82</v>
      </c>
      <c r="G1228" s="4">
        <v>0.1</v>
      </c>
      <c r="H1228" s="6">
        <v>36.86</v>
      </c>
      <c r="I1228" s="6">
        <v>15.51</v>
      </c>
      <c r="J1228">
        <v>2</v>
      </c>
    </row>
    <row r="1229" spans="1:10" x14ac:dyDescent="0.35">
      <c r="A1229" s="1">
        <v>41331</v>
      </c>
      <c r="B1229" t="str">
        <f t="shared" si="19"/>
        <v>Tuesday</v>
      </c>
      <c r="C1229" s="5" t="s">
        <v>9</v>
      </c>
      <c r="D1229" s="5" t="s">
        <v>6</v>
      </c>
      <c r="E1229" s="6">
        <v>2.95</v>
      </c>
      <c r="F1229" s="6" t="s">
        <v>78</v>
      </c>
      <c r="G1229" s="4">
        <v>0.1</v>
      </c>
      <c r="H1229" s="6">
        <v>2.66</v>
      </c>
      <c r="I1229" s="6">
        <v>1.68</v>
      </c>
      <c r="J1229">
        <v>4</v>
      </c>
    </row>
    <row r="1230" spans="1:10" x14ac:dyDescent="0.35">
      <c r="A1230" s="1">
        <v>41331</v>
      </c>
      <c r="B1230" t="str">
        <f t="shared" si="19"/>
        <v>Tuesday</v>
      </c>
      <c r="C1230" s="5" t="s">
        <v>7</v>
      </c>
      <c r="D1230" s="5" t="s">
        <v>6</v>
      </c>
      <c r="E1230" s="6">
        <v>31.95</v>
      </c>
      <c r="F1230" s="6" t="s">
        <v>81</v>
      </c>
      <c r="G1230" s="4">
        <v>0</v>
      </c>
      <c r="H1230" s="6">
        <v>31.95</v>
      </c>
      <c r="I1230" s="6">
        <v>17.38</v>
      </c>
      <c r="J1230">
        <v>3</v>
      </c>
    </row>
    <row r="1231" spans="1:10" x14ac:dyDescent="0.35">
      <c r="A1231" s="1">
        <v>41331</v>
      </c>
      <c r="B1231" t="str">
        <f t="shared" si="19"/>
        <v>Tuesday</v>
      </c>
      <c r="C1231" s="5" t="s">
        <v>8</v>
      </c>
      <c r="D1231" s="5" t="s">
        <v>6</v>
      </c>
      <c r="E1231" s="6">
        <v>24.95</v>
      </c>
      <c r="F1231" s="6" t="s">
        <v>80</v>
      </c>
      <c r="G1231" s="4">
        <v>0</v>
      </c>
      <c r="H1231" s="6">
        <v>24.95</v>
      </c>
      <c r="I1231" s="6">
        <v>11.48</v>
      </c>
      <c r="J1231">
        <v>4</v>
      </c>
    </row>
    <row r="1232" spans="1:10" x14ac:dyDescent="0.35">
      <c r="A1232" s="1">
        <v>41331</v>
      </c>
      <c r="B1232" t="str">
        <f t="shared" si="19"/>
        <v>Tuesday</v>
      </c>
      <c r="C1232" s="5" t="s">
        <v>8</v>
      </c>
      <c r="D1232" s="5" t="s">
        <v>6</v>
      </c>
      <c r="E1232" s="6">
        <v>31.95</v>
      </c>
      <c r="F1232" s="6" t="s">
        <v>81</v>
      </c>
      <c r="G1232" s="4">
        <v>0</v>
      </c>
      <c r="H1232" s="6">
        <v>31.95</v>
      </c>
      <c r="I1232" s="6">
        <v>17.38</v>
      </c>
      <c r="J1232">
        <v>3</v>
      </c>
    </row>
    <row r="1233" spans="1:10" x14ac:dyDescent="0.35">
      <c r="A1233" s="1">
        <v>41331</v>
      </c>
      <c r="B1233" t="str">
        <f t="shared" si="19"/>
        <v>Tuesday</v>
      </c>
      <c r="C1233" s="5" t="s">
        <v>7</v>
      </c>
      <c r="D1233" s="5" t="s">
        <v>6</v>
      </c>
      <c r="E1233" s="6">
        <v>11.95</v>
      </c>
      <c r="F1233" s="6" t="s">
        <v>79</v>
      </c>
      <c r="G1233" s="4">
        <v>0</v>
      </c>
      <c r="H1233" s="6">
        <v>11.95</v>
      </c>
      <c r="I1233" s="6">
        <v>3.32</v>
      </c>
      <c r="J1233">
        <v>1</v>
      </c>
    </row>
    <row r="1234" spans="1:10" x14ac:dyDescent="0.35">
      <c r="A1234" s="1">
        <v>41331</v>
      </c>
      <c r="B1234" t="str">
        <f t="shared" si="19"/>
        <v>Tuesday</v>
      </c>
      <c r="C1234" s="5" t="s">
        <v>8</v>
      </c>
      <c r="D1234" s="5" t="s">
        <v>6</v>
      </c>
      <c r="E1234" s="6">
        <v>19.95</v>
      </c>
      <c r="F1234" s="6" t="s">
        <v>79</v>
      </c>
      <c r="G1234" s="4">
        <v>0</v>
      </c>
      <c r="H1234" s="6">
        <v>19.95</v>
      </c>
      <c r="I1234" s="6">
        <v>9.7799999999999994</v>
      </c>
      <c r="J1234">
        <v>18</v>
      </c>
    </row>
    <row r="1235" spans="1:10" x14ac:dyDescent="0.35">
      <c r="A1235" s="1">
        <v>41331</v>
      </c>
      <c r="B1235" t="str">
        <f t="shared" si="19"/>
        <v>Tuesday</v>
      </c>
      <c r="C1235" s="5" t="s">
        <v>9</v>
      </c>
      <c r="D1235" s="5" t="s">
        <v>6</v>
      </c>
      <c r="E1235" s="6">
        <v>22.95</v>
      </c>
      <c r="F1235" s="6" t="s">
        <v>80</v>
      </c>
      <c r="G1235" s="4">
        <v>0</v>
      </c>
      <c r="H1235" s="6">
        <v>22.95</v>
      </c>
      <c r="I1235" s="6">
        <v>11.78</v>
      </c>
      <c r="J1235">
        <v>23</v>
      </c>
    </row>
    <row r="1236" spans="1:10" x14ac:dyDescent="0.35">
      <c r="A1236" s="1">
        <v>41331</v>
      </c>
      <c r="B1236" t="str">
        <f t="shared" si="19"/>
        <v>Tuesday</v>
      </c>
      <c r="C1236" s="5" t="s">
        <v>7</v>
      </c>
      <c r="D1236" s="5" t="s">
        <v>6</v>
      </c>
      <c r="E1236" s="6">
        <v>26.95</v>
      </c>
      <c r="F1236" s="6" t="s">
        <v>80</v>
      </c>
      <c r="G1236" s="4">
        <v>0</v>
      </c>
      <c r="H1236" s="6">
        <v>26.95</v>
      </c>
      <c r="I1236" s="6">
        <v>13.26</v>
      </c>
      <c r="J1236">
        <v>16</v>
      </c>
    </row>
    <row r="1237" spans="1:10" x14ac:dyDescent="0.35">
      <c r="A1237" s="1">
        <v>41331</v>
      </c>
      <c r="B1237" t="str">
        <f t="shared" si="19"/>
        <v>Tuesday</v>
      </c>
      <c r="C1237" s="5" t="s">
        <v>8</v>
      </c>
      <c r="D1237" s="5" t="s">
        <v>6</v>
      </c>
      <c r="E1237" s="6">
        <v>28.95</v>
      </c>
      <c r="F1237" s="6" t="s">
        <v>80</v>
      </c>
      <c r="G1237" s="4">
        <v>0.1</v>
      </c>
      <c r="H1237" s="6">
        <v>26.06</v>
      </c>
      <c r="I1237" s="6">
        <v>17.53</v>
      </c>
      <c r="J1237">
        <v>30</v>
      </c>
    </row>
    <row r="1238" spans="1:10" x14ac:dyDescent="0.35">
      <c r="A1238" s="1">
        <v>41331</v>
      </c>
      <c r="B1238" t="str">
        <f t="shared" si="19"/>
        <v>Tuesday</v>
      </c>
      <c r="C1238" s="5" t="s">
        <v>9</v>
      </c>
      <c r="D1238" s="5" t="s">
        <v>6</v>
      </c>
      <c r="E1238" s="6">
        <v>26.95</v>
      </c>
      <c r="F1238" s="6" t="s">
        <v>80</v>
      </c>
      <c r="G1238" s="4">
        <v>0</v>
      </c>
      <c r="H1238" s="6">
        <v>26.95</v>
      </c>
      <c r="I1238" s="6">
        <v>12.53</v>
      </c>
      <c r="J1238">
        <v>3</v>
      </c>
    </row>
    <row r="1239" spans="1:10" x14ac:dyDescent="0.35">
      <c r="A1239" s="1">
        <v>41331</v>
      </c>
      <c r="B1239" t="str">
        <f t="shared" si="19"/>
        <v>Tuesday</v>
      </c>
      <c r="C1239" s="5" t="s">
        <v>7</v>
      </c>
      <c r="D1239" s="5" t="s">
        <v>6</v>
      </c>
      <c r="E1239" s="6">
        <v>24.95</v>
      </c>
      <c r="F1239" s="6" t="s">
        <v>80</v>
      </c>
      <c r="G1239" s="4">
        <v>0</v>
      </c>
      <c r="H1239" s="6">
        <v>24.95</v>
      </c>
      <c r="I1239" s="6">
        <v>9.3800000000000008</v>
      </c>
      <c r="J1239">
        <v>6</v>
      </c>
    </row>
    <row r="1240" spans="1:10" x14ac:dyDescent="0.35">
      <c r="A1240" s="1">
        <v>41331</v>
      </c>
      <c r="B1240" t="str">
        <f t="shared" si="19"/>
        <v>Tuesday</v>
      </c>
      <c r="C1240" s="5" t="s">
        <v>8</v>
      </c>
      <c r="D1240" s="5" t="s">
        <v>6</v>
      </c>
      <c r="E1240" s="6">
        <v>24.95</v>
      </c>
      <c r="F1240" s="6" t="s">
        <v>80</v>
      </c>
      <c r="G1240" s="4">
        <v>0</v>
      </c>
      <c r="H1240" s="6">
        <v>24.95</v>
      </c>
      <c r="I1240" s="6">
        <v>12.14</v>
      </c>
      <c r="J1240">
        <v>1</v>
      </c>
    </row>
    <row r="1241" spans="1:10" x14ac:dyDescent="0.35">
      <c r="A1241" s="1">
        <v>41331</v>
      </c>
      <c r="B1241" t="str">
        <f t="shared" si="19"/>
        <v>Tuesday</v>
      </c>
      <c r="C1241" s="5" t="s">
        <v>8</v>
      </c>
      <c r="D1241" s="5" t="s">
        <v>6</v>
      </c>
      <c r="E1241" s="6">
        <v>0.95</v>
      </c>
      <c r="F1241" s="6" t="s">
        <v>78</v>
      </c>
      <c r="G1241" s="4">
        <v>0.1</v>
      </c>
      <c r="H1241" s="6">
        <v>0.86</v>
      </c>
      <c r="I1241" s="6">
        <v>0.56999999999999995</v>
      </c>
      <c r="J1241">
        <v>10</v>
      </c>
    </row>
    <row r="1242" spans="1:10" x14ac:dyDescent="0.35">
      <c r="A1242" s="1">
        <v>41331</v>
      </c>
      <c r="B1242" t="str">
        <f t="shared" si="19"/>
        <v>Tuesday</v>
      </c>
      <c r="C1242" s="5" t="s">
        <v>8</v>
      </c>
      <c r="D1242" s="5" t="s">
        <v>6</v>
      </c>
      <c r="E1242" s="6">
        <v>0.95</v>
      </c>
      <c r="F1242" s="6" t="s">
        <v>78</v>
      </c>
      <c r="G1242" s="4">
        <v>0</v>
      </c>
      <c r="H1242" s="6">
        <v>0.95</v>
      </c>
      <c r="I1242" s="6">
        <v>0.5</v>
      </c>
      <c r="J1242">
        <v>17</v>
      </c>
    </row>
    <row r="1243" spans="1:10" x14ac:dyDescent="0.35">
      <c r="A1243" s="1">
        <v>41331</v>
      </c>
      <c r="B1243" t="str">
        <f t="shared" si="19"/>
        <v>Tuesday</v>
      </c>
      <c r="C1243" s="5" t="s">
        <v>7</v>
      </c>
      <c r="D1243" s="5" t="s">
        <v>6</v>
      </c>
      <c r="E1243" s="6">
        <v>26.95</v>
      </c>
      <c r="F1243" s="6" t="s">
        <v>80</v>
      </c>
      <c r="G1243" s="4">
        <v>0</v>
      </c>
      <c r="H1243" s="6">
        <v>26.95</v>
      </c>
      <c r="I1243" s="6">
        <v>12.42</v>
      </c>
      <c r="J1243">
        <v>19</v>
      </c>
    </row>
    <row r="1244" spans="1:10" x14ac:dyDescent="0.35">
      <c r="A1244" s="1">
        <v>41331</v>
      </c>
      <c r="B1244" t="str">
        <f t="shared" si="19"/>
        <v>Tuesday</v>
      </c>
      <c r="C1244" s="5" t="s">
        <v>7</v>
      </c>
      <c r="D1244" s="5" t="s">
        <v>6</v>
      </c>
      <c r="E1244" s="6">
        <v>4.95</v>
      </c>
      <c r="F1244" s="6" t="s">
        <v>78</v>
      </c>
      <c r="G1244" s="4">
        <v>0</v>
      </c>
      <c r="H1244" s="6">
        <v>4.95</v>
      </c>
      <c r="I1244" s="6">
        <v>1.82</v>
      </c>
      <c r="J1244">
        <v>7</v>
      </c>
    </row>
    <row r="1245" spans="1:10" x14ac:dyDescent="0.35">
      <c r="A1245" s="1">
        <v>41331</v>
      </c>
      <c r="B1245" t="str">
        <f t="shared" si="19"/>
        <v>Tuesday</v>
      </c>
      <c r="C1245" s="5" t="s">
        <v>9</v>
      </c>
      <c r="D1245" s="5" t="s">
        <v>6</v>
      </c>
      <c r="E1245" s="6">
        <v>27.95</v>
      </c>
      <c r="F1245" s="6" t="s">
        <v>80</v>
      </c>
      <c r="G1245" s="4">
        <v>0.1</v>
      </c>
      <c r="H1245" s="6">
        <v>25.16</v>
      </c>
      <c r="I1245" s="6">
        <v>16.8</v>
      </c>
      <c r="J1245">
        <v>22</v>
      </c>
    </row>
    <row r="1246" spans="1:10" x14ac:dyDescent="0.35">
      <c r="A1246" s="1">
        <v>41331</v>
      </c>
      <c r="B1246" t="str">
        <f t="shared" si="19"/>
        <v>Tuesday</v>
      </c>
      <c r="C1246" s="5" t="s">
        <v>8</v>
      </c>
      <c r="D1246" s="5" t="s">
        <v>6</v>
      </c>
      <c r="E1246" s="6">
        <v>35.950000000000003</v>
      </c>
      <c r="F1246" s="6" t="s">
        <v>81</v>
      </c>
      <c r="G1246" s="4">
        <v>0.1</v>
      </c>
      <c r="H1246" s="6">
        <v>32.36</v>
      </c>
      <c r="I1246" s="6">
        <v>20.25</v>
      </c>
      <c r="J1246">
        <v>1</v>
      </c>
    </row>
    <row r="1247" spans="1:10" x14ac:dyDescent="0.35">
      <c r="A1247" s="1">
        <v>41331</v>
      </c>
      <c r="B1247" t="str">
        <f t="shared" si="19"/>
        <v>Tuesday</v>
      </c>
      <c r="C1247" s="5" t="s">
        <v>9</v>
      </c>
      <c r="D1247" s="5" t="s">
        <v>6</v>
      </c>
      <c r="E1247" s="6">
        <v>0.95</v>
      </c>
      <c r="F1247" s="6" t="s">
        <v>78</v>
      </c>
      <c r="G1247" s="4">
        <v>0</v>
      </c>
      <c r="H1247" s="6">
        <v>0.95</v>
      </c>
      <c r="I1247" s="6">
        <v>0.42</v>
      </c>
      <c r="J1247">
        <v>9</v>
      </c>
    </row>
    <row r="1248" spans="1:10" x14ac:dyDescent="0.35">
      <c r="A1248" s="1">
        <v>41331</v>
      </c>
      <c r="B1248" t="str">
        <f t="shared" si="19"/>
        <v>Tuesday</v>
      </c>
      <c r="C1248" s="5" t="s">
        <v>8</v>
      </c>
      <c r="D1248" s="5" t="s">
        <v>6</v>
      </c>
      <c r="E1248" s="6">
        <v>16.95</v>
      </c>
      <c r="F1248" s="6" t="s">
        <v>79</v>
      </c>
      <c r="G1248" s="4">
        <v>0</v>
      </c>
      <c r="H1248" s="6">
        <v>16.95</v>
      </c>
      <c r="I1248" s="6">
        <v>6.53</v>
      </c>
      <c r="J1248">
        <v>3</v>
      </c>
    </row>
    <row r="1249" spans="1:10" x14ac:dyDescent="0.35">
      <c r="A1249" s="1">
        <v>41331</v>
      </c>
      <c r="B1249" t="str">
        <f t="shared" si="19"/>
        <v>Tuesday</v>
      </c>
      <c r="C1249" s="5" t="s">
        <v>8</v>
      </c>
      <c r="D1249" s="5" t="s">
        <v>6</v>
      </c>
      <c r="E1249" s="6">
        <v>0.95</v>
      </c>
      <c r="F1249" s="6" t="s">
        <v>78</v>
      </c>
      <c r="G1249" s="4">
        <v>0</v>
      </c>
      <c r="H1249" s="6">
        <v>0.95</v>
      </c>
      <c r="I1249" s="6">
        <v>0.34</v>
      </c>
      <c r="J1249">
        <v>16</v>
      </c>
    </row>
    <row r="1250" spans="1:10" x14ac:dyDescent="0.35">
      <c r="A1250" s="1">
        <v>41331</v>
      </c>
      <c r="B1250" t="str">
        <f t="shared" si="19"/>
        <v>Tuesday</v>
      </c>
      <c r="C1250" s="5" t="s">
        <v>8</v>
      </c>
      <c r="D1250" s="5" t="s">
        <v>6</v>
      </c>
      <c r="E1250" s="6">
        <v>0.95</v>
      </c>
      <c r="F1250" s="6" t="s">
        <v>78</v>
      </c>
      <c r="G1250" s="4">
        <v>0</v>
      </c>
      <c r="H1250" s="6">
        <v>0.95</v>
      </c>
      <c r="I1250" s="6">
        <v>0.56999999999999995</v>
      </c>
      <c r="J1250">
        <v>7</v>
      </c>
    </row>
    <row r="1251" spans="1:10" x14ac:dyDescent="0.35">
      <c r="A1251" s="1">
        <v>41331</v>
      </c>
      <c r="B1251" t="str">
        <f t="shared" si="19"/>
        <v>Tuesday</v>
      </c>
      <c r="C1251" s="5" t="s">
        <v>7</v>
      </c>
      <c r="D1251" s="5" t="s">
        <v>6</v>
      </c>
      <c r="E1251" s="6">
        <v>0.95</v>
      </c>
      <c r="F1251" s="6" t="s">
        <v>78</v>
      </c>
      <c r="G1251" s="4">
        <v>0</v>
      </c>
      <c r="H1251" s="6">
        <v>0.95</v>
      </c>
      <c r="I1251" s="6">
        <v>0.34</v>
      </c>
      <c r="J1251">
        <v>5</v>
      </c>
    </row>
    <row r="1252" spans="1:10" x14ac:dyDescent="0.35">
      <c r="A1252" s="1">
        <v>41331</v>
      </c>
      <c r="B1252" t="str">
        <f t="shared" si="19"/>
        <v>Tuesday</v>
      </c>
      <c r="C1252" s="5" t="s">
        <v>9</v>
      </c>
      <c r="D1252" s="5" t="s">
        <v>6</v>
      </c>
      <c r="E1252" s="6">
        <v>38.950000000000003</v>
      </c>
      <c r="F1252" s="6" t="s">
        <v>81</v>
      </c>
      <c r="G1252" s="4">
        <v>0</v>
      </c>
      <c r="H1252" s="6">
        <v>38.950000000000003</v>
      </c>
      <c r="I1252" s="6">
        <v>22.33</v>
      </c>
      <c r="J1252">
        <v>1</v>
      </c>
    </row>
    <row r="1253" spans="1:10" x14ac:dyDescent="0.35">
      <c r="A1253" s="1">
        <v>41331</v>
      </c>
      <c r="B1253" t="str">
        <f t="shared" si="19"/>
        <v>Tuesday</v>
      </c>
      <c r="C1253" s="5" t="s">
        <v>8</v>
      </c>
      <c r="D1253" s="5" t="s">
        <v>6</v>
      </c>
      <c r="E1253" s="6">
        <v>0.95</v>
      </c>
      <c r="F1253" s="6" t="s">
        <v>78</v>
      </c>
      <c r="G1253" s="4">
        <v>0</v>
      </c>
      <c r="H1253" s="6">
        <v>0.95</v>
      </c>
      <c r="I1253" s="6">
        <v>0.35</v>
      </c>
      <c r="J1253">
        <v>20</v>
      </c>
    </row>
    <row r="1254" spans="1:10" x14ac:dyDescent="0.35">
      <c r="A1254" s="1">
        <v>41331</v>
      </c>
      <c r="B1254" t="str">
        <f t="shared" si="19"/>
        <v>Tuesday</v>
      </c>
      <c r="C1254" s="5" t="s">
        <v>7</v>
      </c>
      <c r="D1254" s="5" t="s">
        <v>6</v>
      </c>
      <c r="E1254" s="6">
        <v>73.95</v>
      </c>
      <c r="F1254" s="6" t="s">
        <v>83</v>
      </c>
      <c r="G1254" s="4">
        <v>0</v>
      </c>
      <c r="H1254" s="6">
        <v>73.95</v>
      </c>
      <c r="I1254" s="6">
        <v>38.86</v>
      </c>
      <c r="J1254">
        <v>1</v>
      </c>
    </row>
    <row r="1255" spans="1:10" x14ac:dyDescent="0.35">
      <c r="A1255" s="1">
        <v>41331</v>
      </c>
      <c r="B1255" t="str">
        <f t="shared" si="19"/>
        <v>Tuesday</v>
      </c>
      <c r="C1255" s="5" t="s">
        <v>7</v>
      </c>
      <c r="D1255" s="5" t="s">
        <v>6</v>
      </c>
      <c r="E1255" s="6">
        <v>22.95</v>
      </c>
      <c r="F1255" s="6" t="s">
        <v>80</v>
      </c>
      <c r="G1255" s="4">
        <v>0</v>
      </c>
      <c r="H1255" s="6">
        <v>22.95</v>
      </c>
      <c r="I1255" s="6">
        <v>11.78</v>
      </c>
      <c r="J1255">
        <v>21</v>
      </c>
    </row>
    <row r="1256" spans="1:10" x14ac:dyDescent="0.35">
      <c r="A1256" s="1">
        <v>41331</v>
      </c>
      <c r="B1256" t="str">
        <f t="shared" si="19"/>
        <v>Tuesday</v>
      </c>
      <c r="C1256" s="5" t="s">
        <v>7</v>
      </c>
      <c r="D1256" s="5" t="s">
        <v>6</v>
      </c>
      <c r="E1256" s="6">
        <v>43.95</v>
      </c>
      <c r="F1256" s="6" t="s">
        <v>82</v>
      </c>
      <c r="G1256" s="4">
        <v>0</v>
      </c>
      <c r="H1256" s="6">
        <v>43.95</v>
      </c>
      <c r="I1256" s="6">
        <v>25.6</v>
      </c>
      <c r="J1256">
        <v>13</v>
      </c>
    </row>
    <row r="1257" spans="1:10" x14ac:dyDescent="0.35">
      <c r="A1257" s="1">
        <v>41331</v>
      </c>
      <c r="B1257" t="str">
        <f t="shared" si="19"/>
        <v>Tuesday</v>
      </c>
      <c r="C1257" s="5" t="s">
        <v>8</v>
      </c>
      <c r="D1257" s="5" t="s">
        <v>6</v>
      </c>
      <c r="E1257" s="6">
        <v>35.950000000000003</v>
      </c>
      <c r="F1257" s="6" t="s">
        <v>81</v>
      </c>
      <c r="G1257" s="4">
        <v>0</v>
      </c>
      <c r="H1257" s="6">
        <v>35.950000000000003</v>
      </c>
      <c r="I1257" s="6">
        <v>20.25</v>
      </c>
      <c r="J1257">
        <v>1</v>
      </c>
    </row>
    <row r="1258" spans="1:10" x14ac:dyDescent="0.35">
      <c r="A1258" s="1">
        <v>41331</v>
      </c>
      <c r="B1258" t="str">
        <f t="shared" si="19"/>
        <v>Tuesday</v>
      </c>
      <c r="C1258" s="5" t="s">
        <v>9</v>
      </c>
      <c r="D1258" s="5" t="s">
        <v>6</v>
      </c>
      <c r="E1258" s="6">
        <v>0.95</v>
      </c>
      <c r="F1258" s="6" t="s">
        <v>78</v>
      </c>
      <c r="G1258" s="4">
        <v>0</v>
      </c>
      <c r="H1258" s="6">
        <v>0.95</v>
      </c>
      <c r="I1258" s="6">
        <v>0.56999999999999995</v>
      </c>
      <c r="J1258">
        <v>9</v>
      </c>
    </row>
    <row r="1259" spans="1:10" x14ac:dyDescent="0.35">
      <c r="A1259" s="1">
        <v>41331</v>
      </c>
      <c r="B1259" t="str">
        <f t="shared" si="19"/>
        <v>Tuesday</v>
      </c>
      <c r="C1259" s="5" t="s">
        <v>7</v>
      </c>
      <c r="D1259" s="5" t="s">
        <v>6</v>
      </c>
      <c r="E1259" s="6">
        <v>11.95</v>
      </c>
      <c r="F1259" s="6" t="s">
        <v>79</v>
      </c>
      <c r="G1259" s="4">
        <v>0</v>
      </c>
      <c r="H1259" s="6">
        <v>11.95</v>
      </c>
      <c r="I1259" s="6">
        <v>3.32</v>
      </c>
      <c r="J1259">
        <v>5</v>
      </c>
    </row>
    <row r="1260" spans="1:10" x14ac:dyDescent="0.35">
      <c r="A1260" s="1">
        <v>41331</v>
      </c>
      <c r="B1260" t="str">
        <f t="shared" si="19"/>
        <v>Tuesday</v>
      </c>
      <c r="C1260" s="5" t="s">
        <v>9</v>
      </c>
      <c r="D1260" s="5" t="s">
        <v>6</v>
      </c>
      <c r="E1260" s="6">
        <v>73.95</v>
      </c>
      <c r="F1260" s="6" t="s">
        <v>83</v>
      </c>
      <c r="G1260" s="4">
        <v>0</v>
      </c>
      <c r="H1260" s="6">
        <v>73.95</v>
      </c>
      <c r="I1260" s="6">
        <v>38.86</v>
      </c>
      <c r="J1260">
        <v>1</v>
      </c>
    </row>
    <row r="1261" spans="1:10" x14ac:dyDescent="0.35">
      <c r="A1261" s="1">
        <v>41331</v>
      </c>
      <c r="B1261" t="str">
        <f t="shared" si="19"/>
        <v>Tuesday</v>
      </c>
      <c r="C1261" s="5" t="s">
        <v>8</v>
      </c>
      <c r="D1261" s="5" t="s">
        <v>6</v>
      </c>
      <c r="E1261" s="6">
        <v>55.95</v>
      </c>
      <c r="F1261" s="6" t="s">
        <v>83</v>
      </c>
      <c r="G1261" s="4">
        <v>0.1</v>
      </c>
      <c r="H1261" s="6">
        <v>50.36</v>
      </c>
      <c r="I1261" s="6">
        <v>16.059999999999999</v>
      </c>
      <c r="J1261">
        <v>17</v>
      </c>
    </row>
    <row r="1262" spans="1:10" x14ac:dyDescent="0.35">
      <c r="A1262" s="1">
        <v>41331</v>
      </c>
      <c r="B1262" t="str">
        <f t="shared" si="19"/>
        <v>Tuesday</v>
      </c>
      <c r="C1262" s="5" t="s">
        <v>8</v>
      </c>
      <c r="D1262" s="5" t="s">
        <v>6</v>
      </c>
      <c r="E1262" s="6">
        <v>22.95</v>
      </c>
      <c r="F1262" s="6" t="s">
        <v>80</v>
      </c>
      <c r="G1262" s="4">
        <v>0</v>
      </c>
      <c r="H1262" s="6">
        <v>22.95</v>
      </c>
      <c r="I1262" s="6">
        <v>11.78</v>
      </c>
      <c r="J1262">
        <v>7</v>
      </c>
    </row>
    <row r="1263" spans="1:10" x14ac:dyDescent="0.35">
      <c r="A1263" s="1">
        <v>41331</v>
      </c>
      <c r="B1263" t="str">
        <f t="shared" si="19"/>
        <v>Tuesday</v>
      </c>
      <c r="C1263" s="5" t="s">
        <v>9</v>
      </c>
      <c r="D1263" s="5" t="s">
        <v>6</v>
      </c>
      <c r="E1263" s="6">
        <v>0.95</v>
      </c>
      <c r="F1263" s="6" t="s">
        <v>78</v>
      </c>
      <c r="G1263" s="4">
        <v>0</v>
      </c>
      <c r="H1263" s="6">
        <v>0.95</v>
      </c>
      <c r="I1263" s="6">
        <v>0.42</v>
      </c>
      <c r="J1263">
        <v>11</v>
      </c>
    </row>
    <row r="1264" spans="1:10" x14ac:dyDescent="0.35">
      <c r="A1264" s="1">
        <v>41331</v>
      </c>
      <c r="B1264" t="str">
        <f t="shared" si="19"/>
        <v>Tuesday</v>
      </c>
      <c r="C1264" s="5" t="s">
        <v>8</v>
      </c>
      <c r="D1264" s="5" t="s">
        <v>6</v>
      </c>
      <c r="E1264" s="6">
        <v>24.95</v>
      </c>
      <c r="F1264" s="6" t="s">
        <v>80</v>
      </c>
      <c r="G1264" s="4">
        <v>0</v>
      </c>
      <c r="H1264" s="6">
        <v>24.95</v>
      </c>
      <c r="I1264" s="6">
        <v>11.48</v>
      </c>
      <c r="J1264">
        <v>2</v>
      </c>
    </row>
    <row r="1265" spans="1:10" x14ac:dyDescent="0.35">
      <c r="A1265" s="1">
        <v>41331</v>
      </c>
      <c r="B1265" t="str">
        <f t="shared" si="19"/>
        <v>Tuesday</v>
      </c>
      <c r="C1265" s="5" t="s">
        <v>9</v>
      </c>
      <c r="D1265" s="5" t="s">
        <v>6</v>
      </c>
      <c r="E1265" s="6">
        <v>7.95</v>
      </c>
      <c r="F1265" s="6" t="s">
        <v>78</v>
      </c>
      <c r="G1265" s="4">
        <v>0</v>
      </c>
      <c r="H1265" s="6">
        <v>7.95</v>
      </c>
      <c r="I1265" s="6">
        <v>4.53</v>
      </c>
      <c r="J1265">
        <v>29</v>
      </c>
    </row>
    <row r="1266" spans="1:10" x14ac:dyDescent="0.35">
      <c r="A1266" s="1">
        <v>41331</v>
      </c>
      <c r="B1266" t="str">
        <f t="shared" si="19"/>
        <v>Tuesday</v>
      </c>
      <c r="C1266" s="5" t="s">
        <v>7</v>
      </c>
      <c r="D1266" s="5" t="s">
        <v>6</v>
      </c>
      <c r="E1266" s="6">
        <v>43.95</v>
      </c>
      <c r="F1266" s="6" t="s">
        <v>82</v>
      </c>
      <c r="G1266" s="4">
        <v>0.1</v>
      </c>
      <c r="H1266" s="6">
        <v>39.56</v>
      </c>
      <c r="I1266" s="6">
        <v>25.6</v>
      </c>
      <c r="J1266">
        <v>14</v>
      </c>
    </row>
    <row r="1267" spans="1:10" x14ac:dyDescent="0.35">
      <c r="A1267" s="1">
        <v>41331</v>
      </c>
      <c r="B1267" t="str">
        <f t="shared" si="19"/>
        <v>Tuesday</v>
      </c>
      <c r="C1267" s="5" t="s">
        <v>8</v>
      </c>
      <c r="D1267" s="5" t="s">
        <v>6</v>
      </c>
      <c r="E1267" s="6">
        <v>35.950000000000003</v>
      </c>
      <c r="F1267" s="6" t="s">
        <v>81</v>
      </c>
      <c r="G1267" s="4">
        <v>0</v>
      </c>
      <c r="H1267" s="6">
        <v>35.950000000000003</v>
      </c>
      <c r="I1267" s="6">
        <v>20.25</v>
      </c>
      <c r="J1267">
        <v>2</v>
      </c>
    </row>
    <row r="1268" spans="1:10" x14ac:dyDescent="0.35">
      <c r="A1268" s="1">
        <v>41331</v>
      </c>
      <c r="B1268" t="str">
        <f t="shared" si="19"/>
        <v>Tuesday</v>
      </c>
      <c r="C1268" s="5" t="s">
        <v>8</v>
      </c>
      <c r="D1268" s="5" t="s">
        <v>6</v>
      </c>
      <c r="E1268" s="6">
        <v>24.95</v>
      </c>
      <c r="F1268" s="6" t="s">
        <v>80</v>
      </c>
      <c r="G1268" s="4">
        <v>0.1</v>
      </c>
      <c r="H1268" s="6">
        <v>22.46</v>
      </c>
      <c r="I1268" s="6">
        <v>12.14</v>
      </c>
      <c r="J1268">
        <v>2</v>
      </c>
    </row>
    <row r="1269" spans="1:10" x14ac:dyDescent="0.35">
      <c r="A1269" s="1">
        <v>41331</v>
      </c>
      <c r="B1269" t="str">
        <f t="shared" si="19"/>
        <v>Tuesday</v>
      </c>
      <c r="C1269" s="5" t="s">
        <v>9</v>
      </c>
      <c r="D1269" s="5" t="s">
        <v>6</v>
      </c>
      <c r="E1269" s="6">
        <v>24.95</v>
      </c>
      <c r="F1269" s="6" t="s">
        <v>80</v>
      </c>
      <c r="G1269" s="4">
        <v>0</v>
      </c>
      <c r="H1269" s="6">
        <v>24.95</v>
      </c>
      <c r="I1269" s="6">
        <v>9.3800000000000008</v>
      </c>
      <c r="J1269">
        <v>10</v>
      </c>
    </row>
    <row r="1270" spans="1:10" x14ac:dyDescent="0.35">
      <c r="A1270" s="1">
        <v>41331</v>
      </c>
      <c r="B1270" t="str">
        <f t="shared" si="19"/>
        <v>Tuesday</v>
      </c>
      <c r="C1270" s="5" t="s">
        <v>7</v>
      </c>
      <c r="D1270" s="5" t="s">
        <v>6</v>
      </c>
      <c r="E1270" s="6">
        <v>22.95</v>
      </c>
      <c r="F1270" s="6" t="s">
        <v>80</v>
      </c>
      <c r="G1270" s="4">
        <v>0</v>
      </c>
      <c r="H1270" s="6">
        <v>22.95</v>
      </c>
      <c r="I1270" s="6">
        <v>11.78</v>
      </c>
      <c r="J1270">
        <v>2</v>
      </c>
    </row>
    <row r="1271" spans="1:10" x14ac:dyDescent="0.35">
      <c r="A1271" s="1">
        <v>41331</v>
      </c>
      <c r="B1271" t="str">
        <f t="shared" si="19"/>
        <v>Tuesday</v>
      </c>
      <c r="C1271" s="5" t="s">
        <v>9</v>
      </c>
      <c r="D1271" s="5" t="s">
        <v>6</v>
      </c>
      <c r="E1271" s="6">
        <v>49.95</v>
      </c>
      <c r="F1271" s="6" t="s">
        <v>82</v>
      </c>
      <c r="G1271" s="4">
        <v>0</v>
      </c>
      <c r="H1271" s="6">
        <v>49.95</v>
      </c>
      <c r="I1271" s="6">
        <v>24.77</v>
      </c>
      <c r="J1271">
        <v>27</v>
      </c>
    </row>
    <row r="1272" spans="1:10" x14ac:dyDescent="0.35">
      <c r="A1272" s="1">
        <v>41331</v>
      </c>
      <c r="B1272" t="str">
        <f t="shared" si="19"/>
        <v>Tuesday</v>
      </c>
      <c r="C1272" s="5" t="s">
        <v>7</v>
      </c>
      <c r="D1272" s="5" t="s">
        <v>6</v>
      </c>
      <c r="E1272" s="6">
        <v>26.95</v>
      </c>
      <c r="F1272" s="6" t="s">
        <v>80</v>
      </c>
      <c r="G1272" s="4">
        <v>0.1</v>
      </c>
      <c r="H1272" s="6">
        <v>24.26</v>
      </c>
      <c r="I1272" s="6">
        <v>12.53</v>
      </c>
      <c r="J1272">
        <v>19</v>
      </c>
    </row>
    <row r="1273" spans="1:10" x14ac:dyDescent="0.35">
      <c r="A1273" s="1">
        <v>41331</v>
      </c>
      <c r="B1273" t="str">
        <f t="shared" si="19"/>
        <v>Tuesday</v>
      </c>
      <c r="C1273" s="5" t="s">
        <v>8</v>
      </c>
      <c r="D1273" s="5" t="s">
        <v>6</v>
      </c>
      <c r="E1273" s="6">
        <v>26.95</v>
      </c>
      <c r="F1273" s="6" t="s">
        <v>80</v>
      </c>
      <c r="G1273" s="4">
        <v>0</v>
      </c>
      <c r="H1273" s="6">
        <v>26.95</v>
      </c>
      <c r="I1273" s="6">
        <v>13.26</v>
      </c>
      <c r="J1273">
        <v>11</v>
      </c>
    </row>
    <row r="1274" spans="1:10" x14ac:dyDescent="0.35">
      <c r="A1274" s="1">
        <v>41331</v>
      </c>
      <c r="B1274" t="str">
        <f t="shared" si="19"/>
        <v>Tuesday</v>
      </c>
      <c r="C1274" s="5" t="s">
        <v>8</v>
      </c>
      <c r="D1274" s="5" t="s">
        <v>6</v>
      </c>
      <c r="E1274" s="6">
        <v>38.950000000000003</v>
      </c>
      <c r="F1274" s="6" t="s">
        <v>81</v>
      </c>
      <c r="G1274" s="4">
        <v>0</v>
      </c>
      <c r="H1274" s="6">
        <v>38.950000000000003</v>
      </c>
      <c r="I1274" s="6">
        <v>24.76</v>
      </c>
      <c r="J1274">
        <v>6</v>
      </c>
    </row>
    <row r="1275" spans="1:10" x14ac:dyDescent="0.35">
      <c r="A1275" s="1">
        <v>41331</v>
      </c>
      <c r="B1275" t="str">
        <f t="shared" si="19"/>
        <v>Tuesday</v>
      </c>
      <c r="C1275" s="5" t="s">
        <v>9</v>
      </c>
      <c r="D1275" s="5" t="s">
        <v>6</v>
      </c>
      <c r="E1275" s="6">
        <v>2.95</v>
      </c>
      <c r="F1275" s="6" t="s">
        <v>78</v>
      </c>
      <c r="G1275" s="4">
        <v>0</v>
      </c>
      <c r="H1275" s="6">
        <v>2.95</v>
      </c>
      <c r="I1275" s="6">
        <v>1.68</v>
      </c>
      <c r="J1275">
        <v>7</v>
      </c>
    </row>
    <row r="1276" spans="1:10" x14ac:dyDescent="0.35">
      <c r="A1276" s="1">
        <v>41331</v>
      </c>
      <c r="B1276" t="str">
        <f t="shared" si="19"/>
        <v>Tuesday</v>
      </c>
      <c r="C1276" s="5" t="s">
        <v>9</v>
      </c>
      <c r="D1276" s="5" t="s">
        <v>6</v>
      </c>
      <c r="E1276" s="6">
        <v>26.95</v>
      </c>
      <c r="F1276" s="6" t="s">
        <v>80</v>
      </c>
      <c r="G1276" s="4">
        <v>0</v>
      </c>
      <c r="H1276" s="6">
        <v>26.95</v>
      </c>
      <c r="I1276" s="6">
        <v>12.24</v>
      </c>
      <c r="J1276">
        <v>13</v>
      </c>
    </row>
    <row r="1277" spans="1:10" x14ac:dyDescent="0.35">
      <c r="A1277" s="1">
        <v>41331</v>
      </c>
      <c r="B1277" t="str">
        <f t="shared" si="19"/>
        <v>Tuesday</v>
      </c>
      <c r="C1277" s="5" t="s">
        <v>7</v>
      </c>
      <c r="D1277" s="5" t="s">
        <v>6</v>
      </c>
      <c r="E1277" s="6">
        <v>31.95</v>
      </c>
      <c r="F1277" s="6" t="s">
        <v>81</v>
      </c>
      <c r="G1277" s="4">
        <v>0</v>
      </c>
      <c r="H1277" s="6">
        <v>31.95</v>
      </c>
      <c r="I1277" s="6">
        <v>17.38</v>
      </c>
      <c r="J1277">
        <v>3</v>
      </c>
    </row>
    <row r="1278" spans="1:10" x14ac:dyDescent="0.35">
      <c r="A1278" s="1">
        <v>41331</v>
      </c>
      <c r="B1278" t="str">
        <f t="shared" si="19"/>
        <v>Tuesday</v>
      </c>
      <c r="C1278" s="5" t="s">
        <v>8</v>
      </c>
      <c r="D1278" s="5" t="s">
        <v>6</v>
      </c>
      <c r="E1278" s="6">
        <v>44.95</v>
      </c>
      <c r="F1278" s="6" t="s">
        <v>82</v>
      </c>
      <c r="G1278" s="4">
        <v>0</v>
      </c>
      <c r="H1278" s="6">
        <v>44.95</v>
      </c>
      <c r="I1278" s="6">
        <v>27.95</v>
      </c>
      <c r="J1278">
        <v>6</v>
      </c>
    </row>
    <row r="1279" spans="1:10" x14ac:dyDescent="0.35">
      <c r="A1279" s="1">
        <v>41331</v>
      </c>
      <c r="B1279" t="str">
        <f t="shared" si="19"/>
        <v>Tuesday</v>
      </c>
      <c r="C1279" s="5" t="s">
        <v>7</v>
      </c>
      <c r="D1279" s="5" t="s">
        <v>6</v>
      </c>
      <c r="E1279" s="6">
        <v>55.95</v>
      </c>
      <c r="F1279" s="6" t="s">
        <v>83</v>
      </c>
      <c r="G1279" s="4">
        <v>0.1</v>
      </c>
      <c r="H1279" s="6">
        <v>50.36</v>
      </c>
      <c r="I1279" s="6">
        <v>16.059999999999999</v>
      </c>
      <c r="J1279">
        <v>24</v>
      </c>
    </row>
    <row r="1280" spans="1:10" x14ac:dyDescent="0.35">
      <c r="A1280" s="1">
        <v>41331</v>
      </c>
      <c r="B1280" t="str">
        <f t="shared" si="19"/>
        <v>Tuesday</v>
      </c>
      <c r="C1280" s="5" t="s">
        <v>7</v>
      </c>
      <c r="D1280" s="5" t="s">
        <v>6</v>
      </c>
      <c r="E1280" s="6">
        <v>44.95</v>
      </c>
      <c r="F1280" s="6" t="s">
        <v>82</v>
      </c>
      <c r="G1280" s="4">
        <v>0</v>
      </c>
      <c r="H1280" s="6">
        <v>44.95</v>
      </c>
      <c r="I1280" s="6">
        <v>27.95</v>
      </c>
      <c r="J1280">
        <v>8</v>
      </c>
    </row>
    <row r="1281" spans="1:10" x14ac:dyDescent="0.35">
      <c r="A1281" s="1">
        <v>41331</v>
      </c>
      <c r="B1281" t="str">
        <f t="shared" si="19"/>
        <v>Tuesday</v>
      </c>
      <c r="C1281" s="5" t="s">
        <v>7</v>
      </c>
      <c r="D1281" s="5" t="s">
        <v>6</v>
      </c>
      <c r="E1281" s="6">
        <v>48.95</v>
      </c>
      <c r="F1281" s="6" t="s">
        <v>82</v>
      </c>
      <c r="G1281" s="4">
        <v>0</v>
      </c>
      <c r="H1281" s="6">
        <v>48.95</v>
      </c>
      <c r="I1281" s="6">
        <v>24.52</v>
      </c>
      <c r="J1281">
        <v>3</v>
      </c>
    </row>
    <row r="1282" spans="1:10" x14ac:dyDescent="0.35">
      <c r="A1282" s="1">
        <v>41331</v>
      </c>
      <c r="B1282" t="str">
        <f t="shared" si="19"/>
        <v>Tuesday</v>
      </c>
      <c r="C1282" s="5" t="s">
        <v>8</v>
      </c>
      <c r="D1282" s="5" t="s">
        <v>6</v>
      </c>
      <c r="E1282" s="6">
        <v>38.950000000000003</v>
      </c>
      <c r="F1282" s="6" t="s">
        <v>81</v>
      </c>
      <c r="G1282" s="4">
        <v>0</v>
      </c>
      <c r="H1282" s="6">
        <v>38.950000000000003</v>
      </c>
      <c r="I1282" s="6">
        <v>22.33</v>
      </c>
      <c r="J1282">
        <v>5</v>
      </c>
    </row>
    <row r="1283" spans="1:10" x14ac:dyDescent="0.35">
      <c r="A1283" s="1">
        <v>41331</v>
      </c>
      <c r="B1283" t="str">
        <f t="shared" ref="B1283:B1346" si="20">TEXT(A1283,"dddd")</f>
        <v>Tuesday</v>
      </c>
      <c r="C1283" s="5" t="s">
        <v>8</v>
      </c>
      <c r="D1283" s="5" t="s">
        <v>6</v>
      </c>
      <c r="E1283" s="6">
        <v>28.95</v>
      </c>
      <c r="F1283" s="6" t="s">
        <v>80</v>
      </c>
      <c r="G1283" s="4">
        <v>0</v>
      </c>
      <c r="H1283" s="6">
        <v>28.95</v>
      </c>
      <c r="I1283" s="6">
        <v>17.53</v>
      </c>
      <c r="J1283">
        <v>20</v>
      </c>
    </row>
    <row r="1284" spans="1:10" x14ac:dyDescent="0.35">
      <c r="A1284" s="1">
        <v>41331</v>
      </c>
      <c r="B1284" t="str">
        <f t="shared" si="20"/>
        <v>Tuesday</v>
      </c>
      <c r="C1284" s="5" t="s">
        <v>8</v>
      </c>
      <c r="D1284" s="5" t="s">
        <v>6</v>
      </c>
      <c r="E1284" s="6">
        <v>20.95</v>
      </c>
      <c r="F1284" s="6" t="s">
        <v>80</v>
      </c>
      <c r="G1284" s="4">
        <v>0</v>
      </c>
      <c r="H1284" s="6">
        <v>20.95</v>
      </c>
      <c r="I1284" s="6">
        <v>10.039999999999999</v>
      </c>
      <c r="J1284">
        <v>5</v>
      </c>
    </row>
    <row r="1285" spans="1:10" x14ac:dyDescent="0.35">
      <c r="A1285" s="1">
        <v>41331</v>
      </c>
      <c r="B1285" t="str">
        <f t="shared" si="20"/>
        <v>Tuesday</v>
      </c>
      <c r="C1285" s="5" t="s">
        <v>8</v>
      </c>
      <c r="D1285" s="5" t="s">
        <v>6</v>
      </c>
      <c r="E1285" s="6">
        <v>43.95</v>
      </c>
      <c r="F1285" s="6" t="s">
        <v>82</v>
      </c>
      <c r="G1285" s="4">
        <v>0.1</v>
      </c>
      <c r="H1285" s="6">
        <v>39.56</v>
      </c>
      <c r="I1285" s="6">
        <v>25.6</v>
      </c>
      <c r="J1285">
        <v>16</v>
      </c>
    </row>
    <row r="1286" spans="1:10" x14ac:dyDescent="0.35">
      <c r="A1286" s="1">
        <v>41331</v>
      </c>
      <c r="B1286" t="str">
        <f t="shared" si="20"/>
        <v>Tuesday</v>
      </c>
      <c r="C1286" s="5" t="s">
        <v>9</v>
      </c>
      <c r="D1286" s="5" t="s">
        <v>6</v>
      </c>
      <c r="E1286" s="6">
        <v>22.95</v>
      </c>
      <c r="F1286" s="6" t="s">
        <v>80</v>
      </c>
      <c r="G1286" s="4">
        <v>0</v>
      </c>
      <c r="H1286" s="6">
        <v>22.95</v>
      </c>
      <c r="I1286" s="6">
        <v>11.78</v>
      </c>
      <c r="J1286">
        <v>11</v>
      </c>
    </row>
    <row r="1287" spans="1:10" x14ac:dyDescent="0.35">
      <c r="A1287" s="1">
        <v>41331</v>
      </c>
      <c r="B1287" t="str">
        <f t="shared" si="20"/>
        <v>Tuesday</v>
      </c>
      <c r="C1287" s="5" t="s">
        <v>9</v>
      </c>
      <c r="D1287" s="5" t="s">
        <v>6</v>
      </c>
      <c r="E1287" s="6">
        <v>16.95</v>
      </c>
      <c r="F1287" s="6" t="s">
        <v>79</v>
      </c>
      <c r="G1287" s="4">
        <v>0</v>
      </c>
      <c r="H1287" s="6">
        <v>16.95</v>
      </c>
      <c r="I1287" s="6">
        <v>6.53</v>
      </c>
      <c r="J1287">
        <v>12</v>
      </c>
    </row>
    <row r="1288" spans="1:10" x14ac:dyDescent="0.35">
      <c r="A1288" s="1">
        <v>41331</v>
      </c>
      <c r="B1288" t="str">
        <f t="shared" si="20"/>
        <v>Tuesday</v>
      </c>
      <c r="C1288" s="5" t="s">
        <v>7</v>
      </c>
      <c r="D1288" s="5" t="s">
        <v>6</v>
      </c>
      <c r="E1288" s="6">
        <v>37.950000000000003</v>
      </c>
      <c r="F1288" s="6" t="s">
        <v>81</v>
      </c>
      <c r="G1288" s="4">
        <v>0</v>
      </c>
      <c r="H1288" s="6">
        <v>37.950000000000003</v>
      </c>
      <c r="I1288" s="6">
        <v>15.35</v>
      </c>
      <c r="J1288">
        <v>12</v>
      </c>
    </row>
    <row r="1289" spans="1:10" x14ac:dyDescent="0.35">
      <c r="A1289" s="1">
        <v>41331</v>
      </c>
      <c r="B1289" t="str">
        <f t="shared" si="20"/>
        <v>Tuesday</v>
      </c>
      <c r="C1289" s="5" t="s">
        <v>8</v>
      </c>
      <c r="D1289" s="5" t="s">
        <v>6</v>
      </c>
      <c r="E1289" s="6">
        <v>3.95</v>
      </c>
      <c r="F1289" s="6" t="s">
        <v>78</v>
      </c>
      <c r="G1289" s="4">
        <v>0</v>
      </c>
      <c r="H1289" s="6">
        <v>3.95</v>
      </c>
      <c r="I1289" s="6">
        <v>1.43</v>
      </c>
      <c r="J1289">
        <v>9</v>
      </c>
    </row>
    <row r="1290" spans="1:10" x14ac:dyDescent="0.35">
      <c r="A1290" s="1">
        <v>41331</v>
      </c>
      <c r="B1290" t="str">
        <f t="shared" si="20"/>
        <v>Tuesday</v>
      </c>
      <c r="C1290" s="5" t="s">
        <v>7</v>
      </c>
      <c r="D1290" s="5" t="s">
        <v>6</v>
      </c>
      <c r="E1290" s="6">
        <v>59.95</v>
      </c>
      <c r="F1290" s="6" t="s">
        <v>83</v>
      </c>
      <c r="G1290" s="4">
        <v>0</v>
      </c>
      <c r="H1290" s="6">
        <v>59.95</v>
      </c>
      <c r="I1290" s="6">
        <v>28.73</v>
      </c>
      <c r="J1290">
        <v>15</v>
      </c>
    </row>
    <row r="1291" spans="1:10" x14ac:dyDescent="0.35">
      <c r="A1291" s="1">
        <v>41331</v>
      </c>
      <c r="B1291" t="str">
        <f t="shared" si="20"/>
        <v>Tuesday</v>
      </c>
      <c r="C1291" s="5" t="s">
        <v>8</v>
      </c>
      <c r="D1291" s="5" t="s">
        <v>6</v>
      </c>
      <c r="E1291" s="6">
        <v>19.95</v>
      </c>
      <c r="F1291" s="6" t="s">
        <v>79</v>
      </c>
      <c r="G1291" s="4">
        <v>0</v>
      </c>
      <c r="H1291" s="6">
        <v>19.95</v>
      </c>
      <c r="I1291" s="6">
        <v>9.7799999999999994</v>
      </c>
      <c r="J1291">
        <v>17</v>
      </c>
    </row>
    <row r="1292" spans="1:10" x14ac:dyDescent="0.35">
      <c r="A1292" s="1">
        <v>41331</v>
      </c>
      <c r="B1292" t="str">
        <f t="shared" si="20"/>
        <v>Tuesday</v>
      </c>
      <c r="C1292" s="5" t="s">
        <v>8</v>
      </c>
      <c r="D1292" s="5" t="s">
        <v>6</v>
      </c>
      <c r="E1292" s="6">
        <v>49.95</v>
      </c>
      <c r="F1292" s="6" t="s">
        <v>82</v>
      </c>
      <c r="G1292" s="4">
        <v>0</v>
      </c>
      <c r="H1292" s="6">
        <v>49.95</v>
      </c>
      <c r="I1292" s="6">
        <v>23.93</v>
      </c>
      <c r="J1292">
        <v>17</v>
      </c>
    </row>
    <row r="1293" spans="1:10" x14ac:dyDescent="0.35">
      <c r="A1293" s="1">
        <v>41331</v>
      </c>
      <c r="B1293" t="str">
        <f t="shared" si="20"/>
        <v>Tuesday</v>
      </c>
      <c r="C1293" s="5" t="s">
        <v>7</v>
      </c>
      <c r="D1293" s="5" t="s">
        <v>6</v>
      </c>
      <c r="E1293" s="6">
        <v>0.95</v>
      </c>
      <c r="F1293" s="6" t="s">
        <v>78</v>
      </c>
      <c r="G1293" s="4">
        <v>0</v>
      </c>
      <c r="H1293" s="6">
        <v>0.95</v>
      </c>
      <c r="I1293" s="6">
        <v>0.56999999999999995</v>
      </c>
      <c r="J1293">
        <v>17</v>
      </c>
    </row>
    <row r="1294" spans="1:10" x14ac:dyDescent="0.35">
      <c r="A1294" s="1">
        <v>41331</v>
      </c>
      <c r="B1294" t="str">
        <f t="shared" si="20"/>
        <v>Tuesday</v>
      </c>
      <c r="C1294" s="5" t="s">
        <v>7</v>
      </c>
      <c r="D1294" s="5" t="s">
        <v>6</v>
      </c>
      <c r="E1294" s="6">
        <v>0.95</v>
      </c>
      <c r="F1294" s="6" t="s">
        <v>78</v>
      </c>
      <c r="G1294" s="4">
        <v>0</v>
      </c>
      <c r="H1294" s="6">
        <v>0.95</v>
      </c>
      <c r="I1294" s="6">
        <v>0.35</v>
      </c>
      <c r="J1294">
        <v>24</v>
      </c>
    </row>
    <row r="1295" spans="1:10" x14ac:dyDescent="0.35">
      <c r="A1295" s="1">
        <v>41331</v>
      </c>
      <c r="B1295" t="str">
        <f t="shared" si="20"/>
        <v>Tuesday</v>
      </c>
      <c r="C1295" s="5" t="s">
        <v>7</v>
      </c>
      <c r="D1295" s="5" t="s">
        <v>6</v>
      </c>
      <c r="E1295" s="6">
        <v>37.950000000000003</v>
      </c>
      <c r="F1295" s="6" t="s">
        <v>81</v>
      </c>
      <c r="G1295" s="4">
        <v>0</v>
      </c>
      <c r="H1295" s="6">
        <v>37.950000000000003</v>
      </c>
      <c r="I1295" s="6">
        <v>15.35</v>
      </c>
      <c r="J1295">
        <v>5</v>
      </c>
    </row>
    <row r="1296" spans="1:10" x14ac:dyDescent="0.35">
      <c r="A1296" s="1">
        <v>41331</v>
      </c>
      <c r="B1296" t="str">
        <f t="shared" si="20"/>
        <v>Tuesday</v>
      </c>
      <c r="C1296" s="5" t="s">
        <v>9</v>
      </c>
      <c r="D1296" s="5" t="s">
        <v>6</v>
      </c>
      <c r="E1296" s="6">
        <v>55.95</v>
      </c>
      <c r="F1296" s="6" t="s">
        <v>83</v>
      </c>
      <c r="G1296" s="4">
        <v>0.1</v>
      </c>
      <c r="H1296" s="6">
        <v>50.36</v>
      </c>
      <c r="I1296" s="6">
        <v>32.47</v>
      </c>
      <c r="J1296">
        <v>21</v>
      </c>
    </row>
    <row r="1297" spans="1:10" x14ac:dyDescent="0.35">
      <c r="A1297" s="1">
        <v>41331</v>
      </c>
      <c r="B1297" t="str">
        <f t="shared" si="20"/>
        <v>Tuesday</v>
      </c>
      <c r="C1297" s="5" t="s">
        <v>8</v>
      </c>
      <c r="D1297" s="5" t="s">
        <v>6</v>
      </c>
      <c r="E1297" s="6">
        <v>40.950000000000003</v>
      </c>
      <c r="F1297" s="6" t="s">
        <v>82</v>
      </c>
      <c r="G1297" s="4">
        <v>0</v>
      </c>
      <c r="H1297" s="6">
        <v>40.950000000000003</v>
      </c>
      <c r="I1297" s="6">
        <v>15.51</v>
      </c>
      <c r="J1297">
        <v>5</v>
      </c>
    </row>
    <row r="1298" spans="1:10" x14ac:dyDescent="0.35">
      <c r="A1298" s="1">
        <v>41331</v>
      </c>
      <c r="B1298" t="str">
        <f t="shared" si="20"/>
        <v>Tuesday</v>
      </c>
      <c r="C1298" s="5" t="s">
        <v>8</v>
      </c>
      <c r="D1298" s="5" t="s">
        <v>6</v>
      </c>
      <c r="E1298" s="6">
        <v>44.95</v>
      </c>
      <c r="F1298" s="6" t="s">
        <v>82</v>
      </c>
      <c r="G1298" s="4">
        <v>0</v>
      </c>
      <c r="H1298" s="6">
        <v>44.95</v>
      </c>
      <c r="I1298" s="6">
        <v>27.95</v>
      </c>
      <c r="J1298">
        <v>3</v>
      </c>
    </row>
    <row r="1299" spans="1:10" x14ac:dyDescent="0.35">
      <c r="A1299" s="1">
        <v>41331</v>
      </c>
      <c r="B1299" t="str">
        <f t="shared" si="20"/>
        <v>Tuesday</v>
      </c>
      <c r="C1299" s="5" t="s">
        <v>7</v>
      </c>
      <c r="D1299" s="5" t="s">
        <v>6</v>
      </c>
      <c r="E1299" s="6">
        <v>27.95</v>
      </c>
      <c r="F1299" s="6" t="s">
        <v>80</v>
      </c>
      <c r="G1299" s="4">
        <v>0</v>
      </c>
      <c r="H1299" s="6">
        <v>27.95</v>
      </c>
      <c r="I1299" s="6">
        <v>15.85</v>
      </c>
      <c r="J1299">
        <v>3</v>
      </c>
    </row>
    <row r="1300" spans="1:10" x14ac:dyDescent="0.35">
      <c r="A1300" s="1">
        <v>41331</v>
      </c>
      <c r="B1300" t="str">
        <f t="shared" si="20"/>
        <v>Tuesday</v>
      </c>
      <c r="C1300" s="5" t="s">
        <v>8</v>
      </c>
      <c r="D1300" s="5" t="s">
        <v>6</v>
      </c>
      <c r="E1300" s="6">
        <v>2.95</v>
      </c>
      <c r="F1300" s="6" t="s">
        <v>78</v>
      </c>
      <c r="G1300" s="4">
        <v>0</v>
      </c>
      <c r="H1300" s="6">
        <v>2.95</v>
      </c>
      <c r="I1300" s="6">
        <v>1.68</v>
      </c>
      <c r="J1300">
        <v>5</v>
      </c>
    </row>
    <row r="1301" spans="1:10" x14ac:dyDescent="0.35">
      <c r="A1301" s="1">
        <v>41331</v>
      </c>
      <c r="B1301" t="str">
        <f t="shared" si="20"/>
        <v>Tuesday</v>
      </c>
      <c r="C1301" s="5" t="s">
        <v>9</v>
      </c>
      <c r="D1301" s="5" t="s">
        <v>6</v>
      </c>
      <c r="E1301" s="6">
        <v>24.95</v>
      </c>
      <c r="F1301" s="6" t="s">
        <v>80</v>
      </c>
      <c r="G1301" s="4">
        <v>0</v>
      </c>
      <c r="H1301" s="6">
        <v>24.95</v>
      </c>
      <c r="I1301" s="6">
        <v>9.3800000000000008</v>
      </c>
      <c r="J1301">
        <v>6</v>
      </c>
    </row>
    <row r="1302" spans="1:10" x14ac:dyDescent="0.35">
      <c r="A1302" s="1">
        <v>41331</v>
      </c>
      <c r="B1302" t="str">
        <f t="shared" si="20"/>
        <v>Tuesday</v>
      </c>
      <c r="C1302" s="5" t="s">
        <v>7</v>
      </c>
      <c r="D1302" s="5" t="s">
        <v>6</v>
      </c>
      <c r="E1302" s="6">
        <v>27.95</v>
      </c>
      <c r="F1302" s="6" t="s">
        <v>80</v>
      </c>
      <c r="G1302" s="4">
        <v>0</v>
      </c>
      <c r="H1302" s="6">
        <v>27.95</v>
      </c>
      <c r="I1302" s="6">
        <v>16.8</v>
      </c>
      <c r="J1302">
        <v>26</v>
      </c>
    </row>
    <row r="1303" spans="1:10" x14ac:dyDescent="0.35">
      <c r="A1303" s="1">
        <v>41331</v>
      </c>
      <c r="B1303" t="str">
        <f t="shared" si="20"/>
        <v>Tuesday</v>
      </c>
      <c r="C1303" s="5" t="s">
        <v>9</v>
      </c>
      <c r="D1303" s="5" t="s">
        <v>6</v>
      </c>
      <c r="E1303" s="6">
        <v>63.95</v>
      </c>
      <c r="F1303" s="6" t="s">
        <v>83</v>
      </c>
      <c r="G1303" s="4">
        <v>0</v>
      </c>
      <c r="H1303" s="6">
        <v>63.95</v>
      </c>
      <c r="I1303" s="6">
        <v>27.1</v>
      </c>
      <c r="J1303">
        <v>4</v>
      </c>
    </row>
    <row r="1304" spans="1:10" x14ac:dyDescent="0.35">
      <c r="A1304" s="1">
        <v>41331</v>
      </c>
      <c r="B1304" t="str">
        <f t="shared" si="20"/>
        <v>Tuesday</v>
      </c>
      <c r="C1304" s="5" t="s">
        <v>8</v>
      </c>
      <c r="D1304" s="5" t="s">
        <v>6</v>
      </c>
      <c r="E1304" s="6">
        <v>59.95</v>
      </c>
      <c r="F1304" s="6" t="s">
        <v>83</v>
      </c>
      <c r="G1304" s="4">
        <v>0</v>
      </c>
      <c r="H1304" s="6">
        <v>59.95</v>
      </c>
      <c r="I1304" s="6">
        <v>28.73</v>
      </c>
      <c r="J1304">
        <v>10</v>
      </c>
    </row>
    <row r="1305" spans="1:10" x14ac:dyDescent="0.35">
      <c r="A1305" s="1">
        <v>41331</v>
      </c>
      <c r="B1305" t="str">
        <f t="shared" si="20"/>
        <v>Tuesday</v>
      </c>
      <c r="C1305" s="5" t="s">
        <v>8</v>
      </c>
      <c r="D1305" s="5" t="s">
        <v>6</v>
      </c>
      <c r="E1305" s="6">
        <v>73.95</v>
      </c>
      <c r="F1305" s="6" t="s">
        <v>83</v>
      </c>
      <c r="G1305" s="4">
        <v>0.2</v>
      </c>
      <c r="H1305" s="6">
        <v>59.16</v>
      </c>
      <c r="I1305" s="6">
        <v>38.86</v>
      </c>
      <c r="J1305">
        <v>1</v>
      </c>
    </row>
    <row r="1306" spans="1:10" x14ac:dyDescent="0.35">
      <c r="A1306" s="1">
        <v>41331</v>
      </c>
      <c r="B1306" t="str">
        <f t="shared" si="20"/>
        <v>Tuesday</v>
      </c>
      <c r="C1306" s="5" t="s">
        <v>8</v>
      </c>
      <c r="D1306" s="5" t="s">
        <v>6</v>
      </c>
      <c r="E1306" s="6">
        <v>28.95</v>
      </c>
      <c r="F1306" s="6" t="s">
        <v>80</v>
      </c>
      <c r="G1306" s="4">
        <v>0</v>
      </c>
      <c r="H1306" s="6">
        <v>28.95</v>
      </c>
      <c r="I1306" s="6">
        <v>8.86</v>
      </c>
      <c r="J1306">
        <v>17</v>
      </c>
    </row>
    <row r="1307" spans="1:10" x14ac:dyDescent="0.35">
      <c r="A1307" s="1">
        <v>41331</v>
      </c>
      <c r="B1307" t="str">
        <f t="shared" si="20"/>
        <v>Tuesday</v>
      </c>
      <c r="C1307" s="5" t="s">
        <v>8</v>
      </c>
      <c r="D1307" s="5" t="s">
        <v>6</v>
      </c>
      <c r="E1307" s="6">
        <v>24.95</v>
      </c>
      <c r="F1307" s="6" t="s">
        <v>80</v>
      </c>
      <c r="G1307" s="4">
        <v>0.1</v>
      </c>
      <c r="H1307" s="6">
        <v>22.46</v>
      </c>
      <c r="I1307" s="6">
        <v>12.14</v>
      </c>
      <c r="J1307">
        <v>3</v>
      </c>
    </row>
    <row r="1308" spans="1:10" x14ac:dyDescent="0.35">
      <c r="A1308" s="1">
        <v>41331</v>
      </c>
      <c r="B1308" t="str">
        <f t="shared" si="20"/>
        <v>Tuesday</v>
      </c>
      <c r="C1308" s="5" t="s">
        <v>8</v>
      </c>
      <c r="D1308" s="5" t="s">
        <v>6</v>
      </c>
      <c r="E1308" s="6">
        <v>22.95</v>
      </c>
      <c r="F1308" s="6" t="s">
        <v>80</v>
      </c>
      <c r="G1308" s="4">
        <v>0</v>
      </c>
      <c r="H1308" s="6">
        <v>22.95</v>
      </c>
      <c r="I1308" s="6">
        <v>11.78</v>
      </c>
      <c r="J1308">
        <v>6</v>
      </c>
    </row>
    <row r="1309" spans="1:10" x14ac:dyDescent="0.35">
      <c r="A1309" s="1">
        <v>41331</v>
      </c>
      <c r="B1309" t="str">
        <f t="shared" si="20"/>
        <v>Tuesday</v>
      </c>
      <c r="C1309" s="5" t="s">
        <v>8</v>
      </c>
      <c r="D1309" s="5" t="s">
        <v>6</v>
      </c>
      <c r="E1309" s="6">
        <v>10.95</v>
      </c>
      <c r="F1309" s="6" t="s">
        <v>79</v>
      </c>
      <c r="G1309" s="4">
        <v>0</v>
      </c>
      <c r="H1309" s="6">
        <v>10.95</v>
      </c>
      <c r="I1309" s="6">
        <v>4.8</v>
      </c>
      <c r="J1309">
        <v>14</v>
      </c>
    </row>
    <row r="1310" spans="1:10" x14ac:dyDescent="0.35">
      <c r="A1310" s="1">
        <v>41331</v>
      </c>
      <c r="B1310" t="str">
        <f t="shared" si="20"/>
        <v>Tuesday</v>
      </c>
      <c r="C1310" s="5" t="s">
        <v>7</v>
      </c>
      <c r="D1310" s="5" t="s">
        <v>6</v>
      </c>
      <c r="E1310" s="6">
        <v>47.95</v>
      </c>
      <c r="F1310" s="6" t="s">
        <v>82</v>
      </c>
      <c r="G1310" s="4">
        <v>0</v>
      </c>
      <c r="H1310" s="6">
        <v>47.95</v>
      </c>
      <c r="I1310" s="6">
        <v>20.7</v>
      </c>
      <c r="J1310">
        <v>1</v>
      </c>
    </row>
    <row r="1311" spans="1:10" x14ac:dyDescent="0.35">
      <c r="A1311" s="1">
        <v>41331</v>
      </c>
      <c r="B1311" t="str">
        <f t="shared" si="20"/>
        <v>Tuesday</v>
      </c>
      <c r="C1311" s="5" t="s">
        <v>9</v>
      </c>
      <c r="D1311" s="5" t="s">
        <v>6</v>
      </c>
      <c r="E1311" s="6">
        <v>38.950000000000003</v>
      </c>
      <c r="F1311" s="6" t="s">
        <v>81</v>
      </c>
      <c r="G1311" s="4">
        <v>0</v>
      </c>
      <c r="H1311" s="6">
        <v>38.950000000000003</v>
      </c>
      <c r="I1311" s="6">
        <v>22.33</v>
      </c>
      <c r="J1311">
        <v>3</v>
      </c>
    </row>
    <row r="1312" spans="1:10" x14ac:dyDescent="0.35">
      <c r="A1312" s="1">
        <v>41331</v>
      </c>
      <c r="B1312" t="str">
        <f t="shared" si="20"/>
        <v>Tuesday</v>
      </c>
      <c r="C1312" s="5" t="s">
        <v>8</v>
      </c>
      <c r="D1312" s="5" t="s">
        <v>6</v>
      </c>
      <c r="E1312" s="6">
        <v>27.95</v>
      </c>
      <c r="F1312" s="6" t="s">
        <v>80</v>
      </c>
      <c r="G1312" s="4">
        <v>0</v>
      </c>
      <c r="H1312" s="6">
        <v>27.95</v>
      </c>
      <c r="I1312" s="6">
        <v>16.8</v>
      </c>
      <c r="J1312">
        <v>23</v>
      </c>
    </row>
    <row r="1313" spans="1:10" x14ac:dyDescent="0.35">
      <c r="A1313" s="1">
        <v>41331</v>
      </c>
      <c r="B1313" t="str">
        <f t="shared" si="20"/>
        <v>Tuesday</v>
      </c>
      <c r="C1313" s="5" t="s">
        <v>8</v>
      </c>
      <c r="D1313" s="5" t="s">
        <v>6</v>
      </c>
      <c r="E1313" s="6">
        <v>38.950000000000003</v>
      </c>
      <c r="F1313" s="6" t="s">
        <v>81</v>
      </c>
      <c r="G1313" s="4">
        <v>0</v>
      </c>
      <c r="H1313" s="6">
        <v>38.950000000000003</v>
      </c>
      <c r="I1313" s="6">
        <v>22.33</v>
      </c>
      <c r="J1313">
        <v>1</v>
      </c>
    </row>
    <row r="1314" spans="1:10" x14ac:dyDescent="0.35">
      <c r="A1314" s="1">
        <v>41331</v>
      </c>
      <c r="B1314" t="str">
        <f t="shared" si="20"/>
        <v>Tuesday</v>
      </c>
      <c r="C1314" s="5" t="s">
        <v>9</v>
      </c>
      <c r="D1314" s="5" t="s">
        <v>6</v>
      </c>
      <c r="E1314" s="6">
        <v>16.95</v>
      </c>
      <c r="F1314" s="6" t="s">
        <v>79</v>
      </c>
      <c r="G1314" s="4">
        <v>0</v>
      </c>
      <c r="H1314" s="6">
        <v>16.95</v>
      </c>
      <c r="I1314" s="6">
        <v>6.53</v>
      </c>
      <c r="J1314">
        <v>30</v>
      </c>
    </row>
    <row r="1315" spans="1:10" x14ac:dyDescent="0.35">
      <c r="A1315" s="1">
        <v>41331</v>
      </c>
      <c r="B1315" t="str">
        <f t="shared" si="20"/>
        <v>Tuesday</v>
      </c>
      <c r="C1315" s="5" t="s">
        <v>9</v>
      </c>
      <c r="D1315" s="5" t="s">
        <v>6</v>
      </c>
      <c r="E1315" s="6">
        <v>35.950000000000003</v>
      </c>
      <c r="F1315" s="6" t="s">
        <v>81</v>
      </c>
      <c r="G1315" s="4">
        <v>0</v>
      </c>
      <c r="H1315" s="6">
        <v>35.950000000000003</v>
      </c>
      <c r="I1315" s="6">
        <v>20.25</v>
      </c>
      <c r="J1315">
        <v>1</v>
      </c>
    </row>
    <row r="1316" spans="1:10" x14ac:dyDescent="0.35">
      <c r="A1316" s="1">
        <v>41331</v>
      </c>
      <c r="B1316" t="str">
        <f t="shared" si="20"/>
        <v>Tuesday</v>
      </c>
      <c r="C1316" s="5" t="s">
        <v>9</v>
      </c>
      <c r="D1316" s="5" t="s">
        <v>6</v>
      </c>
      <c r="E1316" s="6">
        <v>26.95</v>
      </c>
      <c r="F1316" s="6" t="s">
        <v>80</v>
      </c>
      <c r="G1316" s="4">
        <v>0</v>
      </c>
      <c r="H1316" s="6">
        <v>26.95</v>
      </c>
      <c r="I1316" s="6">
        <v>12.42</v>
      </c>
      <c r="J1316">
        <v>16</v>
      </c>
    </row>
    <row r="1317" spans="1:10" x14ac:dyDescent="0.35">
      <c r="A1317" s="1">
        <v>41331</v>
      </c>
      <c r="B1317" t="str">
        <f t="shared" si="20"/>
        <v>Tuesday</v>
      </c>
      <c r="C1317" s="5" t="s">
        <v>9</v>
      </c>
      <c r="D1317" s="5" t="s">
        <v>6</v>
      </c>
      <c r="E1317" s="6">
        <v>0.95</v>
      </c>
      <c r="F1317" s="6" t="s">
        <v>78</v>
      </c>
      <c r="G1317" s="4">
        <v>0</v>
      </c>
      <c r="H1317" s="6">
        <v>0.95</v>
      </c>
      <c r="I1317" s="6">
        <v>0.5</v>
      </c>
      <c r="J1317">
        <v>17</v>
      </c>
    </row>
    <row r="1318" spans="1:10" x14ac:dyDescent="0.35">
      <c r="A1318" s="1">
        <v>41331</v>
      </c>
      <c r="B1318" t="str">
        <f t="shared" si="20"/>
        <v>Tuesday</v>
      </c>
      <c r="C1318" s="5" t="s">
        <v>8</v>
      </c>
      <c r="D1318" s="5" t="s">
        <v>6</v>
      </c>
      <c r="E1318" s="6">
        <v>24.95</v>
      </c>
      <c r="F1318" s="6" t="s">
        <v>80</v>
      </c>
      <c r="G1318" s="4">
        <v>0</v>
      </c>
      <c r="H1318" s="6">
        <v>24.95</v>
      </c>
      <c r="I1318" s="6">
        <v>12.27</v>
      </c>
      <c r="J1318">
        <v>5</v>
      </c>
    </row>
    <row r="1319" spans="1:10" x14ac:dyDescent="0.35">
      <c r="A1319" s="1">
        <v>41331</v>
      </c>
      <c r="B1319" t="str">
        <f t="shared" si="20"/>
        <v>Tuesday</v>
      </c>
      <c r="C1319" s="5" t="s">
        <v>7</v>
      </c>
      <c r="D1319" s="5" t="s">
        <v>6</v>
      </c>
      <c r="E1319" s="6">
        <v>16.95</v>
      </c>
      <c r="F1319" s="6" t="s">
        <v>79</v>
      </c>
      <c r="G1319" s="4">
        <v>0.1</v>
      </c>
      <c r="H1319" s="6">
        <v>15.26</v>
      </c>
      <c r="I1319" s="6">
        <v>6.53</v>
      </c>
      <c r="J1319">
        <v>9</v>
      </c>
    </row>
    <row r="1320" spans="1:10" x14ac:dyDescent="0.35">
      <c r="A1320" s="1">
        <v>41331</v>
      </c>
      <c r="B1320" t="str">
        <f t="shared" si="20"/>
        <v>Tuesday</v>
      </c>
      <c r="C1320" s="5" t="s">
        <v>9</v>
      </c>
      <c r="D1320" s="5" t="s">
        <v>6</v>
      </c>
      <c r="E1320" s="6">
        <v>0.95</v>
      </c>
      <c r="F1320" s="6" t="s">
        <v>78</v>
      </c>
      <c r="G1320" s="4">
        <v>0</v>
      </c>
      <c r="H1320" s="6">
        <v>0.95</v>
      </c>
      <c r="I1320" s="6">
        <v>0.5</v>
      </c>
      <c r="J1320">
        <v>11</v>
      </c>
    </row>
    <row r="1321" spans="1:10" x14ac:dyDescent="0.35">
      <c r="A1321" s="1">
        <v>41331</v>
      </c>
      <c r="B1321" t="str">
        <f t="shared" si="20"/>
        <v>Tuesday</v>
      </c>
      <c r="C1321" s="5" t="s">
        <v>8</v>
      </c>
      <c r="D1321" s="5" t="s">
        <v>6</v>
      </c>
      <c r="E1321" s="6">
        <v>0.95</v>
      </c>
      <c r="F1321" s="6" t="s">
        <v>78</v>
      </c>
      <c r="G1321" s="4">
        <v>0</v>
      </c>
      <c r="H1321" s="6">
        <v>0.95</v>
      </c>
      <c r="I1321" s="6">
        <v>0.42</v>
      </c>
      <c r="J1321">
        <v>12</v>
      </c>
    </row>
    <row r="1322" spans="1:10" x14ac:dyDescent="0.35">
      <c r="A1322" s="1">
        <v>41331</v>
      </c>
      <c r="B1322" t="str">
        <f t="shared" si="20"/>
        <v>Tuesday</v>
      </c>
      <c r="C1322" s="5" t="s">
        <v>8</v>
      </c>
      <c r="D1322" s="5" t="s">
        <v>6</v>
      </c>
      <c r="E1322" s="6">
        <v>19.95</v>
      </c>
      <c r="F1322" s="6" t="s">
        <v>79</v>
      </c>
      <c r="G1322" s="4">
        <v>0</v>
      </c>
      <c r="H1322" s="6">
        <v>19.95</v>
      </c>
      <c r="I1322" s="6">
        <v>9.7799999999999994</v>
      </c>
      <c r="J1322">
        <v>2</v>
      </c>
    </row>
    <row r="1323" spans="1:10" x14ac:dyDescent="0.35">
      <c r="A1323" s="1">
        <v>41331</v>
      </c>
      <c r="B1323" t="str">
        <f t="shared" si="20"/>
        <v>Tuesday</v>
      </c>
      <c r="C1323" s="5" t="s">
        <v>9</v>
      </c>
      <c r="D1323" s="5" t="s">
        <v>6</v>
      </c>
      <c r="E1323" s="6">
        <v>11.95</v>
      </c>
      <c r="F1323" s="6" t="s">
        <v>79</v>
      </c>
      <c r="G1323" s="4">
        <v>0</v>
      </c>
      <c r="H1323" s="6">
        <v>11.95</v>
      </c>
      <c r="I1323" s="6">
        <v>3.32</v>
      </c>
      <c r="J1323">
        <v>9</v>
      </c>
    </row>
    <row r="1324" spans="1:10" x14ac:dyDescent="0.35">
      <c r="A1324" s="1">
        <v>41331</v>
      </c>
      <c r="B1324" t="str">
        <f t="shared" si="20"/>
        <v>Tuesday</v>
      </c>
      <c r="C1324" s="5" t="s">
        <v>9</v>
      </c>
      <c r="D1324" s="5" t="s">
        <v>6</v>
      </c>
      <c r="E1324" s="6">
        <v>48.95</v>
      </c>
      <c r="F1324" s="6" t="s">
        <v>82</v>
      </c>
      <c r="G1324" s="4">
        <v>0</v>
      </c>
      <c r="H1324" s="6">
        <v>48.95</v>
      </c>
      <c r="I1324" s="6">
        <v>24.52</v>
      </c>
      <c r="J1324">
        <v>12</v>
      </c>
    </row>
    <row r="1325" spans="1:10" x14ac:dyDescent="0.35">
      <c r="A1325" s="1">
        <v>41331</v>
      </c>
      <c r="B1325" t="str">
        <f t="shared" si="20"/>
        <v>Tuesday</v>
      </c>
      <c r="C1325" s="5" t="s">
        <v>7</v>
      </c>
      <c r="D1325" s="5" t="s">
        <v>6</v>
      </c>
      <c r="E1325" s="6">
        <v>34.950000000000003</v>
      </c>
      <c r="F1325" s="6" t="s">
        <v>81</v>
      </c>
      <c r="G1325" s="4">
        <v>0</v>
      </c>
      <c r="H1325" s="6">
        <v>34.950000000000003</v>
      </c>
      <c r="I1325" s="6">
        <v>22.13</v>
      </c>
      <c r="J1325">
        <v>4</v>
      </c>
    </row>
    <row r="1326" spans="1:10" x14ac:dyDescent="0.35">
      <c r="A1326" s="1">
        <v>41331</v>
      </c>
      <c r="B1326" t="str">
        <f t="shared" si="20"/>
        <v>Tuesday</v>
      </c>
      <c r="C1326" s="5" t="s">
        <v>9</v>
      </c>
      <c r="D1326" s="5" t="s">
        <v>6</v>
      </c>
      <c r="E1326" s="6">
        <v>63.95</v>
      </c>
      <c r="F1326" s="6" t="s">
        <v>83</v>
      </c>
      <c r="G1326" s="4">
        <v>0</v>
      </c>
      <c r="H1326" s="6">
        <v>63.95</v>
      </c>
      <c r="I1326" s="6">
        <v>27.1</v>
      </c>
      <c r="J1326">
        <v>3</v>
      </c>
    </row>
    <row r="1327" spans="1:10" x14ac:dyDescent="0.35">
      <c r="A1327" s="1">
        <v>41331</v>
      </c>
      <c r="B1327" t="str">
        <f t="shared" si="20"/>
        <v>Tuesday</v>
      </c>
      <c r="C1327" s="5" t="s">
        <v>8</v>
      </c>
      <c r="D1327" s="5" t="s">
        <v>6</v>
      </c>
      <c r="E1327" s="6">
        <v>54.95</v>
      </c>
      <c r="F1327" s="6" t="s">
        <v>83</v>
      </c>
      <c r="G1327" s="4">
        <v>0.1</v>
      </c>
      <c r="H1327" s="6">
        <v>49.46</v>
      </c>
      <c r="I1327" s="6">
        <v>26.65</v>
      </c>
      <c r="J1327">
        <v>28</v>
      </c>
    </row>
    <row r="1328" spans="1:10" x14ac:dyDescent="0.35">
      <c r="A1328" s="1">
        <v>41331</v>
      </c>
      <c r="B1328" t="str">
        <f t="shared" si="20"/>
        <v>Tuesday</v>
      </c>
      <c r="C1328" s="5" t="s">
        <v>8</v>
      </c>
      <c r="D1328" s="5" t="s">
        <v>6</v>
      </c>
      <c r="E1328" s="6">
        <v>34.950000000000003</v>
      </c>
      <c r="F1328" s="6" t="s">
        <v>81</v>
      </c>
      <c r="G1328" s="4">
        <v>0</v>
      </c>
      <c r="H1328" s="6">
        <v>34.950000000000003</v>
      </c>
      <c r="I1328" s="6">
        <v>22.13</v>
      </c>
      <c r="J1328">
        <v>15</v>
      </c>
    </row>
    <row r="1329" spans="1:10" x14ac:dyDescent="0.35">
      <c r="A1329" s="1">
        <v>41331</v>
      </c>
      <c r="B1329" t="str">
        <f t="shared" si="20"/>
        <v>Tuesday</v>
      </c>
      <c r="C1329" s="5" t="s">
        <v>7</v>
      </c>
      <c r="D1329" s="5" t="s">
        <v>6</v>
      </c>
      <c r="E1329" s="6">
        <v>49.95</v>
      </c>
      <c r="F1329" s="6" t="s">
        <v>82</v>
      </c>
      <c r="G1329" s="4">
        <v>0</v>
      </c>
      <c r="H1329" s="6">
        <v>49.95</v>
      </c>
      <c r="I1329" s="6">
        <v>23.93</v>
      </c>
      <c r="J1329">
        <v>21</v>
      </c>
    </row>
    <row r="1330" spans="1:10" x14ac:dyDescent="0.35">
      <c r="A1330" s="1">
        <v>41331</v>
      </c>
      <c r="B1330" t="str">
        <f t="shared" si="20"/>
        <v>Tuesday</v>
      </c>
      <c r="C1330" s="5" t="s">
        <v>9</v>
      </c>
      <c r="D1330" s="5" t="s">
        <v>6</v>
      </c>
      <c r="E1330" s="6">
        <v>0.95</v>
      </c>
      <c r="F1330" s="6" t="s">
        <v>78</v>
      </c>
      <c r="G1330" s="4">
        <v>0</v>
      </c>
      <c r="H1330" s="6">
        <v>0.95</v>
      </c>
      <c r="I1330" s="6">
        <v>0.42</v>
      </c>
      <c r="J1330">
        <v>7</v>
      </c>
    </row>
    <row r="1331" spans="1:10" x14ac:dyDescent="0.35">
      <c r="A1331" s="1">
        <v>41331</v>
      </c>
      <c r="B1331" t="str">
        <f t="shared" si="20"/>
        <v>Tuesday</v>
      </c>
      <c r="C1331" s="5" t="s">
        <v>9</v>
      </c>
      <c r="D1331" s="5" t="s">
        <v>6</v>
      </c>
      <c r="E1331" s="6">
        <v>27.95</v>
      </c>
      <c r="F1331" s="6" t="s">
        <v>80</v>
      </c>
      <c r="G1331" s="4">
        <v>0</v>
      </c>
      <c r="H1331" s="6">
        <v>27.95</v>
      </c>
      <c r="I1331" s="6">
        <v>16.8</v>
      </c>
      <c r="J1331">
        <v>7</v>
      </c>
    </row>
    <row r="1332" spans="1:10" x14ac:dyDescent="0.35">
      <c r="A1332" s="1">
        <v>41331</v>
      </c>
      <c r="B1332" t="str">
        <f t="shared" si="20"/>
        <v>Tuesday</v>
      </c>
      <c r="C1332" s="5" t="s">
        <v>9</v>
      </c>
      <c r="D1332" s="5" t="s">
        <v>6</v>
      </c>
      <c r="E1332" s="6">
        <v>24.95</v>
      </c>
      <c r="F1332" s="6" t="s">
        <v>80</v>
      </c>
      <c r="G1332" s="4">
        <v>0</v>
      </c>
      <c r="H1332" s="6">
        <v>24.95</v>
      </c>
      <c r="I1332" s="6">
        <v>9.3800000000000008</v>
      </c>
      <c r="J1332">
        <v>3</v>
      </c>
    </row>
    <row r="1333" spans="1:10" x14ac:dyDescent="0.35">
      <c r="A1333" s="1">
        <v>41331</v>
      </c>
      <c r="B1333" t="str">
        <f t="shared" si="20"/>
        <v>Tuesday</v>
      </c>
      <c r="C1333" s="5" t="s">
        <v>7</v>
      </c>
      <c r="D1333" s="5" t="s">
        <v>6</v>
      </c>
      <c r="E1333" s="6">
        <v>54.95</v>
      </c>
      <c r="F1333" s="6" t="s">
        <v>83</v>
      </c>
      <c r="G1333" s="4">
        <v>0</v>
      </c>
      <c r="H1333" s="6">
        <v>54.95</v>
      </c>
      <c r="I1333" s="6">
        <v>26.65</v>
      </c>
      <c r="J1333">
        <v>14</v>
      </c>
    </row>
    <row r="1334" spans="1:10" x14ac:dyDescent="0.35">
      <c r="A1334" s="1">
        <v>41331</v>
      </c>
      <c r="B1334" t="str">
        <f t="shared" si="20"/>
        <v>Tuesday</v>
      </c>
      <c r="C1334" s="5" t="s">
        <v>9</v>
      </c>
      <c r="D1334" s="5" t="s">
        <v>6</v>
      </c>
      <c r="E1334" s="6">
        <v>2.95</v>
      </c>
      <c r="F1334" s="6" t="s">
        <v>78</v>
      </c>
      <c r="G1334" s="4">
        <v>0</v>
      </c>
      <c r="H1334" s="6">
        <v>2.95</v>
      </c>
      <c r="I1334" s="6">
        <v>1.68</v>
      </c>
      <c r="J1334">
        <v>11</v>
      </c>
    </row>
    <row r="1335" spans="1:10" x14ac:dyDescent="0.35">
      <c r="A1335" s="1">
        <v>41331</v>
      </c>
      <c r="B1335" t="str">
        <f t="shared" si="20"/>
        <v>Tuesday</v>
      </c>
      <c r="C1335" s="5" t="s">
        <v>8</v>
      </c>
      <c r="D1335" s="5" t="s">
        <v>6</v>
      </c>
      <c r="E1335" s="6">
        <v>16.95</v>
      </c>
      <c r="F1335" s="6" t="s">
        <v>79</v>
      </c>
      <c r="G1335" s="4">
        <v>0</v>
      </c>
      <c r="H1335" s="6">
        <v>16.95</v>
      </c>
      <c r="I1335" s="6">
        <v>6.53</v>
      </c>
      <c r="J1335">
        <v>27</v>
      </c>
    </row>
    <row r="1336" spans="1:10" x14ac:dyDescent="0.35">
      <c r="A1336" s="1">
        <v>41331</v>
      </c>
      <c r="B1336" t="str">
        <f t="shared" si="20"/>
        <v>Tuesday</v>
      </c>
      <c r="C1336" s="5" t="s">
        <v>9</v>
      </c>
      <c r="D1336" s="5" t="s">
        <v>6</v>
      </c>
      <c r="E1336" s="6">
        <v>26.95</v>
      </c>
      <c r="F1336" s="6" t="s">
        <v>80</v>
      </c>
      <c r="G1336" s="4">
        <v>0</v>
      </c>
      <c r="H1336" s="6">
        <v>26.95</v>
      </c>
      <c r="I1336" s="6">
        <v>12.53</v>
      </c>
      <c r="J1336">
        <v>10</v>
      </c>
    </row>
    <row r="1337" spans="1:10" x14ac:dyDescent="0.35">
      <c r="A1337" s="1">
        <v>41331</v>
      </c>
      <c r="B1337" t="str">
        <f t="shared" si="20"/>
        <v>Tuesday</v>
      </c>
      <c r="C1337" s="5" t="s">
        <v>7</v>
      </c>
      <c r="D1337" s="5" t="s">
        <v>6</v>
      </c>
      <c r="E1337" s="6">
        <v>63.95</v>
      </c>
      <c r="F1337" s="6" t="s">
        <v>83</v>
      </c>
      <c r="G1337" s="4">
        <v>0</v>
      </c>
      <c r="H1337" s="6">
        <v>63.95</v>
      </c>
      <c r="I1337" s="6">
        <v>27.1</v>
      </c>
      <c r="J1337">
        <v>3</v>
      </c>
    </row>
    <row r="1338" spans="1:10" x14ac:dyDescent="0.35">
      <c r="A1338" s="1">
        <v>41331</v>
      </c>
      <c r="B1338" t="str">
        <f t="shared" si="20"/>
        <v>Tuesday</v>
      </c>
      <c r="C1338" s="5" t="s">
        <v>8</v>
      </c>
      <c r="D1338" s="5" t="s">
        <v>6</v>
      </c>
      <c r="E1338" s="6">
        <v>27.95</v>
      </c>
      <c r="F1338" s="6" t="s">
        <v>80</v>
      </c>
      <c r="G1338" s="4">
        <v>0</v>
      </c>
      <c r="H1338" s="6">
        <v>27.95</v>
      </c>
      <c r="I1338" s="6">
        <v>15.85</v>
      </c>
      <c r="J1338">
        <v>1</v>
      </c>
    </row>
    <row r="1339" spans="1:10" x14ac:dyDescent="0.35">
      <c r="A1339" s="1">
        <v>41331</v>
      </c>
      <c r="B1339" t="str">
        <f t="shared" si="20"/>
        <v>Tuesday</v>
      </c>
      <c r="C1339" s="5" t="s">
        <v>8</v>
      </c>
      <c r="D1339" s="5" t="s">
        <v>6</v>
      </c>
      <c r="E1339" s="6">
        <v>10.95</v>
      </c>
      <c r="F1339" s="6" t="s">
        <v>79</v>
      </c>
      <c r="G1339" s="4">
        <v>0</v>
      </c>
      <c r="H1339" s="6">
        <v>10.95</v>
      </c>
      <c r="I1339" s="6">
        <v>4.8</v>
      </c>
      <c r="J1339">
        <v>1</v>
      </c>
    </row>
    <row r="1340" spans="1:10" x14ac:dyDescent="0.35">
      <c r="A1340" s="1">
        <v>41331</v>
      </c>
      <c r="B1340" t="str">
        <f t="shared" si="20"/>
        <v>Tuesday</v>
      </c>
      <c r="C1340" s="5" t="s">
        <v>7</v>
      </c>
      <c r="D1340" s="5" t="s">
        <v>6</v>
      </c>
      <c r="E1340" s="6">
        <v>59.95</v>
      </c>
      <c r="F1340" s="6" t="s">
        <v>83</v>
      </c>
      <c r="G1340" s="4">
        <v>0</v>
      </c>
      <c r="H1340" s="6">
        <v>59.95</v>
      </c>
      <c r="I1340" s="6">
        <v>28.73</v>
      </c>
      <c r="J1340">
        <v>6</v>
      </c>
    </row>
    <row r="1341" spans="1:10" x14ac:dyDescent="0.35">
      <c r="A1341" s="1">
        <v>41331</v>
      </c>
      <c r="B1341" t="str">
        <f t="shared" si="20"/>
        <v>Tuesday</v>
      </c>
      <c r="C1341" s="5" t="s">
        <v>9</v>
      </c>
      <c r="D1341" s="5" t="s">
        <v>6</v>
      </c>
      <c r="E1341" s="6">
        <v>26.95</v>
      </c>
      <c r="F1341" s="6" t="s">
        <v>80</v>
      </c>
      <c r="G1341" s="4">
        <v>0</v>
      </c>
      <c r="H1341" s="6">
        <v>26.95</v>
      </c>
      <c r="I1341" s="6">
        <v>13.26</v>
      </c>
      <c r="J1341">
        <v>3</v>
      </c>
    </row>
    <row r="1342" spans="1:10" x14ac:dyDescent="0.35">
      <c r="A1342" s="1">
        <v>41331</v>
      </c>
      <c r="B1342" t="str">
        <f t="shared" si="20"/>
        <v>Tuesday</v>
      </c>
      <c r="C1342" s="5" t="s">
        <v>9</v>
      </c>
      <c r="D1342" s="5" t="s">
        <v>6</v>
      </c>
      <c r="E1342" s="6">
        <v>34.950000000000003</v>
      </c>
      <c r="F1342" s="6" t="s">
        <v>81</v>
      </c>
      <c r="G1342" s="4">
        <v>0.1</v>
      </c>
      <c r="H1342" s="6">
        <v>31.46</v>
      </c>
      <c r="I1342" s="6">
        <v>22.13</v>
      </c>
      <c r="J1342">
        <v>15</v>
      </c>
    </row>
    <row r="1343" spans="1:10" x14ac:dyDescent="0.35">
      <c r="A1343" s="1">
        <v>41331</v>
      </c>
      <c r="B1343" t="str">
        <f t="shared" si="20"/>
        <v>Tuesday</v>
      </c>
      <c r="C1343" s="5" t="s">
        <v>8</v>
      </c>
      <c r="D1343" s="5" t="s">
        <v>6</v>
      </c>
      <c r="E1343" s="6">
        <v>55.95</v>
      </c>
      <c r="F1343" s="6" t="s">
        <v>83</v>
      </c>
      <c r="G1343" s="4">
        <v>0.1</v>
      </c>
      <c r="H1343" s="6">
        <v>50.36</v>
      </c>
      <c r="I1343" s="6">
        <v>16.059999999999999</v>
      </c>
      <c r="J1343">
        <v>10</v>
      </c>
    </row>
    <row r="1344" spans="1:10" x14ac:dyDescent="0.35">
      <c r="A1344" s="1">
        <v>41331</v>
      </c>
      <c r="B1344" t="str">
        <f t="shared" si="20"/>
        <v>Tuesday</v>
      </c>
      <c r="C1344" s="5" t="s">
        <v>9</v>
      </c>
      <c r="D1344" s="5" t="s">
        <v>6</v>
      </c>
      <c r="E1344" s="6">
        <v>49.95</v>
      </c>
      <c r="F1344" s="6" t="s">
        <v>82</v>
      </c>
      <c r="G1344" s="4">
        <v>0</v>
      </c>
      <c r="H1344" s="6">
        <v>49.95</v>
      </c>
      <c r="I1344" s="6">
        <v>23.93</v>
      </c>
      <c r="J1344">
        <v>2</v>
      </c>
    </row>
    <row r="1345" spans="1:10" x14ac:dyDescent="0.35">
      <c r="A1345" s="1">
        <v>41331</v>
      </c>
      <c r="B1345" t="str">
        <f t="shared" si="20"/>
        <v>Tuesday</v>
      </c>
      <c r="C1345" s="5" t="s">
        <v>9</v>
      </c>
      <c r="D1345" s="5" t="s">
        <v>6</v>
      </c>
      <c r="E1345" s="6">
        <v>22.95</v>
      </c>
      <c r="F1345" s="6" t="s">
        <v>80</v>
      </c>
      <c r="G1345" s="4">
        <v>0</v>
      </c>
      <c r="H1345" s="6">
        <v>22.95</v>
      </c>
      <c r="I1345" s="6">
        <v>11.78</v>
      </c>
      <c r="J1345">
        <v>21</v>
      </c>
    </row>
    <row r="1346" spans="1:10" x14ac:dyDescent="0.35">
      <c r="A1346" s="1">
        <v>41331</v>
      </c>
      <c r="B1346" t="str">
        <f t="shared" si="20"/>
        <v>Tuesday</v>
      </c>
      <c r="C1346" s="5" t="s">
        <v>7</v>
      </c>
      <c r="D1346" s="5" t="s">
        <v>6</v>
      </c>
      <c r="E1346" s="6">
        <v>16.95</v>
      </c>
      <c r="F1346" s="6" t="s">
        <v>79</v>
      </c>
      <c r="G1346" s="4">
        <v>0</v>
      </c>
      <c r="H1346" s="6">
        <v>16.95</v>
      </c>
      <c r="I1346" s="6">
        <v>6.76</v>
      </c>
      <c r="J1346">
        <v>10</v>
      </c>
    </row>
    <row r="1347" spans="1:10" x14ac:dyDescent="0.35">
      <c r="A1347" s="1">
        <v>41331</v>
      </c>
      <c r="B1347" t="str">
        <f t="shared" ref="B1347:B1410" si="21">TEXT(A1347,"dddd")</f>
        <v>Tuesday</v>
      </c>
      <c r="C1347" s="5" t="s">
        <v>8</v>
      </c>
      <c r="D1347" s="5" t="s">
        <v>6</v>
      </c>
      <c r="E1347" s="6">
        <v>18.95</v>
      </c>
      <c r="F1347" s="6" t="s">
        <v>79</v>
      </c>
      <c r="G1347" s="4">
        <v>0</v>
      </c>
      <c r="H1347" s="6">
        <v>18.95</v>
      </c>
      <c r="I1347" s="6">
        <v>9.98</v>
      </c>
      <c r="J1347">
        <v>13</v>
      </c>
    </row>
    <row r="1348" spans="1:10" x14ac:dyDescent="0.35">
      <c r="A1348" s="1">
        <v>41331</v>
      </c>
      <c r="B1348" t="str">
        <f t="shared" si="21"/>
        <v>Tuesday</v>
      </c>
      <c r="C1348" s="5" t="s">
        <v>9</v>
      </c>
      <c r="D1348" s="5" t="s">
        <v>6</v>
      </c>
      <c r="E1348" s="6">
        <v>27.95</v>
      </c>
      <c r="F1348" s="6" t="s">
        <v>80</v>
      </c>
      <c r="G1348" s="4">
        <v>0</v>
      </c>
      <c r="H1348" s="6">
        <v>27.95</v>
      </c>
      <c r="I1348" s="6">
        <v>16.8</v>
      </c>
      <c r="J1348">
        <v>29</v>
      </c>
    </row>
    <row r="1349" spans="1:10" x14ac:dyDescent="0.35">
      <c r="A1349" s="1">
        <v>41331</v>
      </c>
      <c r="B1349" t="str">
        <f t="shared" si="21"/>
        <v>Tuesday</v>
      </c>
      <c r="C1349" s="5" t="s">
        <v>9</v>
      </c>
      <c r="D1349" s="5" t="s">
        <v>6</v>
      </c>
      <c r="E1349" s="6">
        <v>0.95</v>
      </c>
      <c r="F1349" s="6" t="s">
        <v>78</v>
      </c>
      <c r="G1349" s="4">
        <v>0</v>
      </c>
      <c r="H1349" s="6">
        <v>0.95</v>
      </c>
      <c r="I1349" s="6">
        <v>0.47</v>
      </c>
      <c r="J1349">
        <v>17</v>
      </c>
    </row>
    <row r="1350" spans="1:10" x14ac:dyDescent="0.35">
      <c r="A1350" s="1">
        <v>41331</v>
      </c>
      <c r="B1350" t="str">
        <f t="shared" si="21"/>
        <v>Tuesday</v>
      </c>
      <c r="C1350" s="5" t="s">
        <v>9</v>
      </c>
      <c r="D1350" s="5" t="s">
        <v>6</v>
      </c>
      <c r="E1350" s="6">
        <v>4.95</v>
      </c>
      <c r="F1350" s="6" t="s">
        <v>78</v>
      </c>
      <c r="G1350" s="4">
        <v>0</v>
      </c>
      <c r="H1350" s="6">
        <v>4.95</v>
      </c>
      <c r="I1350" s="6">
        <v>1.82</v>
      </c>
      <c r="J1350">
        <v>8</v>
      </c>
    </row>
    <row r="1351" spans="1:10" x14ac:dyDescent="0.35">
      <c r="A1351" s="1">
        <v>41331</v>
      </c>
      <c r="B1351" t="str">
        <f t="shared" si="21"/>
        <v>Tuesday</v>
      </c>
      <c r="C1351" s="5" t="s">
        <v>9</v>
      </c>
      <c r="D1351" s="5" t="s">
        <v>6</v>
      </c>
      <c r="E1351" s="6">
        <v>26.95</v>
      </c>
      <c r="F1351" s="6" t="s">
        <v>80</v>
      </c>
      <c r="G1351" s="4">
        <v>0</v>
      </c>
      <c r="H1351" s="6">
        <v>26.95</v>
      </c>
      <c r="I1351" s="6">
        <v>12.53</v>
      </c>
      <c r="J1351">
        <v>9</v>
      </c>
    </row>
    <row r="1352" spans="1:10" x14ac:dyDescent="0.35">
      <c r="A1352" s="1">
        <v>41331</v>
      </c>
      <c r="B1352" t="str">
        <f t="shared" si="21"/>
        <v>Tuesday</v>
      </c>
      <c r="C1352" s="5" t="s">
        <v>9</v>
      </c>
      <c r="D1352" s="5" t="s">
        <v>6</v>
      </c>
      <c r="E1352" s="6">
        <v>0.95</v>
      </c>
      <c r="F1352" s="6" t="s">
        <v>78</v>
      </c>
      <c r="G1352" s="4">
        <v>0.1</v>
      </c>
      <c r="H1352" s="6">
        <v>0.86</v>
      </c>
      <c r="I1352" s="6">
        <v>0.35</v>
      </c>
      <c r="J1352">
        <v>32</v>
      </c>
    </row>
    <row r="1353" spans="1:10" x14ac:dyDescent="0.35">
      <c r="A1353" s="1">
        <v>41331</v>
      </c>
      <c r="B1353" t="str">
        <f t="shared" si="21"/>
        <v>Tuesday</v>
      </c>
      <c r="C1353" s="5" t="s">
        <v>9</v>
      </c>
      <c r="D1353" s="5" t="s">
        <v>6</v>
      </c>
      <c r="E1353" s="6">
        <v>26.95</v>
      </c>
      <c r="F1353" s="6" t="s">
        <v>80</v>
      </c>
      <c r="G1353" s="4">
        <v>0</v>
      </c>
      <c r="H1353" s="6">
        <v>26.95</v>
      </c>
      <c r="I1353" s="6">
        <v>12.42</v>
      </c>
      <c r="J1353">
        <v>18</v>
      </c>
    </row>
    <row r="1354" spans="1:10" x14ac:dyDescent="0.35">
      <c r="A1354" s="1">
        <v>41331</v>
      </c>
      <c r="B1354" t="str">
        <f t="shared" si="21"/>
        <v>Tuesday</v>
      </c>
      <c r="C1354" s="5" t="s">
        <v>7</v>
      </c>
      <c r="D1354" s="5" t="s">
        <v>6</v>
      </c>
      <c r="E1354" s="6">
        <v>26.95</v>
      </c>
      <c r="F1354" s="6" t="s">
        <v>80</v>
      </c>
      <c r="G1354" s="4">
        <v>0.1</v>
      </c>
      <c r="H1354" s="6">
        <v>24.26</v>
      </c>
      <c r="I1354" s="6">
        <v>12.42</v>
      </c>
      <c r="J1354">
        <v>10</v>
      </c>
    </row>
    <row r="1355" spans="1:10" x14ac:dyDescent="0.35">
      <c r="A1355" s="1">
        <v>41331</v>
      </c>
      <c r="B1355" t="str">
        <f t="shared" si="21"/>
        <v>Tuesday</v>
      </c>
      <c r="C1355" s="5" t="s">
        <v>7</v>
      </c>
      <c r="D1355" s="5" t="s">
        <v>6</v>
      </c>
      <c r="E1355" s="6">
        <v>19.95</v>
      </c>
      <c r="F1355" s="6" t="s">
        <v>79</v>
      </c>
      <c r="G1355" s="4">
        <v>0</v>
      </c>
      <c r="H1355" s="6">
        <v>19.95</v>
      </c>
      <c r="I1355" s="6">
        <v>9.7799999999999994</v>
      </c>
      <c r="J1355">
        <v>3</v>
      </c>
    </row>
    <row r="1356" spans="1:10" x14ac:dyDescent="0.35">
      <c r="A1356" s="1">
        <v>41331</v>
      </c>
      <c r="B1356" t="str">
        <f t="shared" si="21"/>
        <v>Tuesday</v>
      </c>
      <c r="C1356" s="5" t="s">
        <v>8</v>
      </c>
      <c r="D1356" s="5" t="s">
        <v>6</v>
      </c>
      <c r="E1356" s="6">
        <v>26.95</v>
      </c>
      <c r="F1356" s="6" t="s">
        <v>80</v>
      </c>
      <c r="G1356" s="4">
        <v>0</v>
      </c>
      <c r="H1356" s="6">
        <v>26.95</v>
      </c>
      <c r="I1356" s="6">
        <v>12.24</v>
      </c>
      <c r="J1356">
        <v>20</v>
      </c>
    </row>
    <row r="1357" spans="1:10" x14ac:dyDescent="0.35">
      <c r="A1357" s="1">
        <v>41331</v>
      </c>
      <c r="B1357" t="str">
        <f t="shared" si="21"/>
        <v>Tuesday</v>
      </c>
      <c r="C1357" s="5" t="s">
        <v>9</v>
      </c>
      <c r="D1357" s="5" t="s">
        <v>6</v>
      </c>
      <c r="E1357" s="6">
        <v>26.95</v>
      </c>
      <c r="F1357" s="6" t="s">
        <v>80</v>
      </c>
      <c r="G1357" s="4">
        <v>0</v>
      </c>
      <c r="H1357" s="6">
        <v>26.95</v>
      </c>
      <c r="I1357" s="6">
        <v>12.53</v>
      </c>
      <c r="J1357">
        <v>14</v>
      </c>
    </row>
    <row r="1358" spans="1:10" x14ac:dyDescent="0.35">
      <c r="A1358" s="1">
        <v>41331</v>
      </c>
      <c r="B1358" t="str">
        <f t="shared" si="21"/>
        <v>Tuesday</v>
      </c>
      <c r="C1358" s="5" t="s">
        <v>7</v>
      </c>
      <c r="D1358" s="5" t="s">
        <v>6</v>
      </c>
      <c r="E1358" s="6">
        <v>26.95</v>
      </c>
      <c r="F1358" s="6" t="s">
        <v>80</v>
      </c>
      <c r="G1358" s="4">
        <v>0.1</v>
      </c>
      <c r="H1358" s="6">
        <v>24.26</v>
      </c>
      <c r="I1358" s="6">
        <v>12.24</v>
      </c>
      <c r="J1358">
        <v>6</v>
      </c>
    </row>
    <row r="1359" spans="1:10" x14ac:dyDescent="0.35">
      <c r="A1359" s="1">
        <v>41331</v>
      </c>
      <c r="B1359" t="str">
        <f t="shared" si="21"/>
        <v>Tuesday</v>
      </c>
      <c r="C1359" s="5" t="s">
        <v>7</v>
      </c>
      <c r="D1359" s="5" t="s">
        <v>6</v>
      </c>
      <c r="E1359" s="6">
        <v>26.95</v>
      </c>
      <c r="F1359" s="6" t="s">
        <v>80</v>
      </c>
      <c r="G1359" s="4">
        <v>0</v>
      </c>
      <c r="H1359" s="6">
        <v>26.95</v>
      </c>
      <c r="I1359" s="6">
        <v>12.24</v>
      </c>
      <c r="J1359">
        <v>19</v>
      </c>
    </row>
    <row r="1360" spans="1:10" x14ac:dyDescent="0.35">
      <c r="A1360" s="1">
        <v>41331</v>
      </c>
      <c r="B1360" t="str">
        <f t="shared" si="21"/>
        <v>Tuesday</v>
      </c>
      <c r="C1360" s="5" t="s">
        <v>7</v>
      </c>
      <c r="D1360" s="5" t="s">
        <v>6</v>
      </c>
      <c r="E1360" s="6">
        <v>28.95</v>
      </c>
      <c r="F1360" s="6" t="s">
        <v>80</v>
      </c>
      <c r="G1360" s="4">
        <v>0</v>
      </c>
      <c r="H1360" s="6">
        <v>28.95</v>
      </c>
      <c r="I1360" s="6">
        <v>8.86</v>
      </c>
      <c r="J1360">
        <v>23</v>
      </c>
    </row>
    <row r="1361" spans="1:10" x14ac:dyDescent="0.35">
      <c r="A1361" s="1">
        <v>41331</v>
      </c>
      <c r="B1361" t="str">
        <f t="shared" si="21"/>
        <v>Tuesday</v>
      </c>
      <c r="C1361" s="5" t="s">
        <v>8</v>
      </c>
      <c r="D1361" s="5" t="s">
        <v>6</v>
      </c>
      <c r="E1361" s="6">
        <v>7.95</v>
      </c>
      <c r="F1361" s="6" t="s">
        <v>78</v>
      </c>
      <c r="G1361" s="4">
        <v>0</v>
      </c>
      <c r="H1361" s="6">
        <v>7.95</v>
      </c>
      <c r="I1361" s="6">
        <v>4.53</v>
      </c>
      <c r="J1361">
        <v>6</v>
      </c>
    </row>
    <row r="1362" spans="1:10" x14ac:dyDescent="0.35">
      <c r="A1362" s="1">
        <v>41331</v>
      </c>
      <c r="B1362" t="str">
        <f t="shared" si="21"/>
        <v>Tuesday</v>
      </c>
      <c r="C1362" s="5" t="s">
        <v>7</v>
      </c>
      <c r="D1362" s="5" t="s">
        <v>6</v>
      </c>
      <c r="E1362" s="6">
        <v>18.95</v>
      </c>
      <c r="F1362" s="6" t="s">
        <v>79</v>
      </c>
      <c r="G1362" s="4">
        <v>0</v>
      </c>
      <c r="H1362" s="6">
        <v>18.95</v>
      </c>
      <c r="I1362" s="6">
        <v>9.98</v>
      </c>
      <c r="J1362">
        <v>16</v>
      </c>
    </row>
    <row r="1363" spans="1:10" x14ac:dyDescent="0.35">
      <c r="A1363" s="1">
        <v>41331</v>
      </c>
      <c r="B1363" t="str">
        <f t="shared" si="21"/>
        <v>Tuesday</v>
      </c>
      <c r="C1363" s="5" t="s">
        <v>9</v>
      </c>
      <c r="D1363" s="5" t="s">
        <v>6</v>
      </c>
      <c r="E1363" s="6">
        <v>0.95</v>
      </c>
      <c r="F1363" s="6" t="s">
        <v>78</v>
      </c>
      <c r="G1363" s="4">
        <v>0</v>
      </c>
      <c r="H1363" s="6">
        <v>0.95</v>
      </c>
      <c r="I1363" s="6">
        <v>0.5</v>
      </c>
      <c r="J1363">
        <v>17</v>
      </c>
    </row>
    <row r="1364" spans="1:10" x14ac:dyDescent="0.35">
      <c r="A1364" s="1">
        <v>41331</v>
      </c>
      <c r="B1364" t="str">
        <f t="shared" si="21"/>
        <v>Tuesday</v>
      </c>
      <c r="C1364" s="5" t="s">
        <v>7</v>
      </c>
      <c r="D1364" s="5" t="s">
        <v>6</v>
      </c>
      <c r="E1364" s="6">
        <v>19.95</v>
      </c>
      <c r="F1364" s="6" t="s">
        <v>79</v>
      </c>
      <c r="G1364" s="4">
        <v>0</v>
      </c>
      <c r="H1364" s="6">
        <v>19.95</v>
      </c>
      <c r="I1364" s="6">
        <v>9.7799999999999994</v>
      </c>
      <c r="J1364">
        <v>13</v>
      </c>
    </row>
    <row r="1365" spans="1:10" x14ac:dyDescent="0.35">
      <c r="A1365" s="1">
        <v>41331</v>
      </c>
      <c r="B1365" t="str">
        <f t="shared" si="21"/>
        <v>Tuesday</v>
      </c>
      <c r="C1365" s="5" t="s">
        <v>9</v>
      </c>
      <c r="D1365" s="5" t="s">
        <v>6</v>
      </c>
      <c r="E1365" s="6">
        <v>3.95</v>
      </c>
      <c r="F1365" s="6" t="s">
        <v>78</v>
      </c>
      <c r="G1365" s="4">
        <v>0</v>
      </c>
      <c r="H1365" s="6">
        <v>3.95</v>
      </c>
      <c r="I1365" s="6">
        <v>1.43</v>
      </c>
      <c r="J1365">
        <v>10</v>
      </c>
    </row>
    <row r="1366" spans="1:10" x14ac:dyDescent="0.35">
      <c r="A1366" s="1">
        <v>41331</v>
      </c>
      <c r="B1366" t="str">
        <f t="shared" si="21"/>
        <v>Tuesday</v>
      </c>
      <c r="C1366" s="5" t="s">
        <v>7</v>
      </c>
      <c r="D1366" s="5" t="s">
        <v>6</v>
      </c>
      <c r="E1366" s="6">
        <v>54.95</v>
      </c>
      <c r="F1366" s="6" t="s">
        <v>83</v>
      </c>
      <c r="G1366" s="4">
        <v>0</v>
      </c>
      <c r="H1366" s="6">
        <v>54.95</v>
      </c>
      <c r="I1366" s="6">
        <v>26.65</v>
      </c>
      <c r="J1366">
        <v>14</v>
      </c>
    </row>
    <row r="1367" spans="1:10" x14ac:dyDescent="0.35">
      <c r="A1367" s="1">
        <v>41331</v>
      </c>
      <c r="B1367" t="str">
        <f t="shared" si="21"/>
        <v>Tuesday</v>
      </c>
      <c r="C1367" s="5" t="s">
        <v>8</v>
      </c>
      <c r="D1367" s="5" t="s">
        <v>6</v>
      </c>
      <c r="E1367" s="6">
        <v>63.95</v>
      </c>
      <c r="F1367" s="6" t="s">
        <v>83</v>
      </c>
      <c r="G1367" s="4">
        <v>0.1</v>
      </c>
      <c r="H1367" s="6">
        <v>57.56</v>
      </c>
      <c r="I1367" s="6">
        <v>27.1</v>
      </c>
      <c r="J1367">
        <v>2</v>
      </c>
    </row>
    <row r="1368" spans="1:10" x14ac:dyDescent="0.35">
      <c r="A1368" s="1">
        <v>41331</v>
      </c>
      <c r="B1368" t="str">
        <f t="shared" si="21"/>
        <v>Tuesday</v>
      </c>
      <c r="C1368" s="5" t="s">
        <v>8</v>
      </c>
      <c r="D1368" s="5" t="s">
        <v>6</v>
      </c>
      <c r="E1368" s="6">
        <v>24.95</v>
      </c>
      <c r="F1368" s="6" t="s">
        <v>80</v>
      </c>
      <c r="G1368" s="4">
        <v>0</v>
      </c>
      <c r="H1368" s="6">
        <v>24.95</v>
      </c>
      <c r="I1368" s="6">
        <v>9.3800000000000008</v>
      </c>
      <c r="J1368">
        <v>7</v>
      </c>
    </row>
    <row r="1369" spans="1:10" x14ac:dyDescent="0.35">
      <c r="A1369" s="1">
        <v>41331</v>
      </c>
      <c r="B1369" t="str">
        <f t="shared" si="21"/>
        <v>Tuesday</v>
      </c>
      <c r="C1369" s="5" t="s">
        <v>9</v>
      </c>
      <c r="D1369" s="5" t="s">
        <v>6</v>
      </c>
      <c r="E1369" s="6">
        <v>3.95</v>
      </c>
      <c r="F1369" s="6" t="s">
        <v>78</v>
      </c>
      <c r="G1369" s="4">
        <v>0</v>
      </c>
      <c r="H1369" s="6">
        <v>3.95</v>
      </c>
      <c r="I1369" s="6">
        <v>1.43</v>
      </c>
      <c r="J1369">
        <v>8</v>
      </c>
    </row>
    <row r="1370" spans="1:10" x14ac:dyDescent="0.35">
      <c r="A1370" s="1">
        <v>41331</v>
      </c>
      <c r="B1370" t="str">
        <f t="shared" si="21"/>
        <v>Tuesday</v>
      </c>
      <c r="C1370" s="5" t="s">
        <v>8</v>
      </c>
      <c r="D1370" s="5" t="s">
        <v>6</v>
      </c>
      <c r="E1370" s="6">
        <v>31.95</v>
      </c>
      <c r="F1370" s="6" t="s">
        <v>81</v>
      </c>
      <c r="G1370" s="4">
        <v>0</v>
      </c>
      <c r="H1370" s="6">
        <v>31.95</v>
      </c>
      <c r="I1370" s="6">
        <v>17.38</v>
      </c>
      <c r="J1370">
        <v>3</v>
      </c>
    </row>
    <row r="1371" spans="1:10" x14ac:dyDescent="0.35">
      <c r="A1371" s="1">
        <v>41331</v>
      </c>
      <c r="B1371" t="str">
        <f t="shared" si="21"/>
        <v>Tuesday</v>
      </c>
      <c r="C1371" s="5" t="s">
        <v>9</v>
      </c>
      <c r="D1371" s="5" t="s">
        <v>6</v>
      </c>
      <c r="E1371" s="6">
        <v>19.95</v>
      </c>
      <c r="F1371" s="6" t="s">
        <v>79</v>
      </c>
      <c r="G1371" s="4">
        <v>0</v>
      </c>
      <c r="H1371" s="6">
        <v>19.95</v>
      </c>
      <c r="I1371" s="6">
        <v>9.7799999999999994</v>
      </c>
      <c r="J1371">
        <v>5</v>
      </c>
    </row>
    <row r="1372" spans="1:10" x14ac:dyDescent="0.35">
      <c r="A1372" s="1">
        <v>41331</v>
      </c>
      <c r="B1372" t="str">
        <f t="shared" si="21"/>
        <v>Tuesday</v>
      </c>
      <c r="C1372" s="5" t="s">
        <v>8</v>
      </c>
      <c r="D1372" s="5" t="s">
        <v>6</v>
      </c>
      <c r="E1372" s="6">
        <v>65.95</v>
      </c>
      <c r="F1372" s="6" t="s">
        <v>83</v>
      </c>
      <c r="G1372" s="4">
        <v>0</v>
      </c>
      <c r="H1372" s="6">
        <v>65.95</v>
      </c>
      <c r="I1372" s="6">
        <v>37.97</v>
      </c>
      <c r="J1372">
        <v>6</v>
      </c>
    </row>
    <row r="1373" spans="1:10" x14ac:dyDescent="0.35">
      <c r="A1373" s="1">
        <v>41331</v>
      </c>
      <c r="B1373" t="str">
        <f t="shared" si="21"/>
        <v>Tuesday</v>
      </c>
      <c r="C1373" s="5" t="s">
        <v>8</v>
      </c>
      <c r="D1373" s="5" t="s">
        <v>6</v>
      </c>
      <c r="E1373" s="6">
        <v>11.95</v>
      </c>
      <c r="F1373" s="6" t="s">
        <v>79</v>
      </c>
      <c r="G1373" s="4">
        <v>0</v>
      </c>
      <c r="H1373" s="6">
        <v>11.95</v>
      </c>
      <c r="I1373" s="6">
        <v>3.32</v>
      </c>
      <c r="J1373">
        <v>1</v>
      </c>
    </row>
    <row r="1374" spans="1:10" x14ac:dyDescent="0.35">
      <c r="A1374" s="1">
        <v>41331</v>
      </c>
      <c r="B1374" t="str">
        <f t="shared" si="21"/>
        <v>Tuesday</v>
      </c>
      <c r="C1374" s="5" t="s">
        <v>9</v>
      </c>
      <c r="D1374" s="5" t="s">
        <v>6</v>
      </c>
      <c r="E1374" s="6">
        <v>44.95</v>
      </c>
      <c r="F1374" s="6" t="s">
        <v>82</v>
      </c>
      <c r="G1374" s="4">
        <v>0</v>
      </c>
      <c r="H1374" s="6">
        <v>44.95</v>
      </c>
      <c r="I1374" s="6">
        <v>27.95</v>
      </c>
      <c r="J1374">
        <v>1</v>
      </c>
    </row>
    <row r="1375" spans="1:10" x14ac:dyDescent="0.35">
      <c r="A1375" s="1">
        <v>41331</v>
      </c>
      <c r="B1375" t="str">
        <f t="shared" si="21"/>
        <v>Tuesday</v>
      </c>
      <c r="C1375" s="5" t="s">
        <v>8</v>
      </c>
      <c r="D1375" s="5" t="s">
        <v>6</v>
      </c>
      <c r="E1375" s="6">
        <v>28.95</v>
      </c>
      <c r="F1375" s="6" t="s">
        <v>80</v>
      </c>
      <c r="G1375" s="4">
        <v>0.1</v>
      </c>
      <c r="H1375" s="6">
        <v>26.06</v>
      </c>
      <c r="I1375" s="6">
        <v>17.53</v>
      </c>
      <c r="J1375">
        <v>5</v>
      </c>
    </row>
    <row r="1376" spans="1:10" x14ac:dyDescent="0.35">
      <c r="A1376" s="1">
        <v>41331</v>
      </c>
      <c r="B1376" t="str">
        <f t="shared" si="21"/>
        <v>Tuesday</v>
      </c>
      <c r="C1376" s="5" t="s">
        <v>7</v>
      </c>
      <c r="D1376" s="5" t="s">
        <v>6</v>
      </c>
      <c r="E1376" s="6">
        <v>63.95</v>
      </c>
      <c r="F1376" s="6" t="s">
        <v>83</v>
      </c>
      <c r="G1376" s="4">
        <v>0</v>
      </c>
      <c r="H1376" s="6">
        <v>63.95</v>
      </c>
      <c r="I1376" s="6">
        <v>27.1</v>
      </c>
      <c r="J1376">
        <v>2</v>
      </c>
    </row>
    <row r="1377" spans="1:10" x14ac:dyDescent="0.35">
      <c r="A1377" s="1">
        <v>41331</v>
      </c>
      <c r="B1377" t="str">
        <f t="shared" si="21"/>
        <v>Tuesday</v>
      </c>
      <c r="C1377" s="5" t="s">
        <v>8</v>
      </c>
      <c r="D1377" s="5" t="s">
        <v>6</v>
      </c>
      <c r="E1377" s="6">
        <v>2.95</v>
      </c>
      <c r="F1377" s="6" t="s">
        <v>78</v>
      </c>
      <c r="G1377" s="4">
        <v>0</v>
      </c>
      <c r="H1377" s="6">
        <v>2.95</v>
      </c>
      <c r="I1377" s="6">
        <v>1.68</v>
      </c>
      <c r="J1377">
        <v>8</v>
      </c>
    </row>
    <row r="1378" spans="1:10" x14ac:dyDescent="0.35">
      <c r="A1378" s="1">
        <v>41331</v>
      </c>
      <c r="B1378" t="str">
        <f t="shared" si="21"/>
        <v>Tuesday</v>
      </c>
      <c r="C1378" s="5" t="s">
        <v>7</v>
      </c>
      <c r="D1378" s="5" t="s">
        <v>6</v>
      </c>
      <c r="E1378" s="6">
        <v>4.95</v>
      </c>
      <c r="F1378" s="6" t="s">
        <v>78</v>
      </c>
      <c r="G1378" s="4">
        <v>0</v>
      </c>
      <c r="H1378" s="6">
        <v>4.95</v>
      </c>
      <c r="I1378" s="6">
        <v>1.82</v>
      </c>
      <c r="J1378">
        <v>6</v>
      </c>
    </row>
    <row r="1379" spans="1:10" x14ac:dyDescent="0.35">
      <c r="A1379" s="1">
        <v>41331</v>
      </c>
      <c r="B1379" t="str">
        <f t="shared" si="21"/>
        <v>Tuesday</v>
      </c>
      <c r="C1379" s="5" t="s">
        <v>7</v>
      </c>
      <c r="D1379" s="5" t="s">
        <v>6</v>
      </c>
      <c r="E1379" s="6">
        <v>34.950000000000003</v>
      </c>
      <c r="F1379" s="6" t="s">
        <v>81</v>
      </c>
      <c r="G1379" s="4">
        <v>0</v>
      </c>
      <c r="H1379" s="6">
        <v>34.950000000000003</v>
      </c>
      <c r="I1379" s="6">
        <v>22.13</v>
      </c>
      <c r="J1379">
        <v>9</v>
      </c>
    </row>
    <row r="1380" spans="1:10" x14ac:dyDescent="0.35">
      <c r="A1380" s="1">
        <v>41331</v>
      </c>
      <c r="B1380" t="str">
        <f t="shared" si="21"/>
        <v>Tuesday</v>
      </c>
      <c r="C1380" s="5" t="s">
        <v>7</v>
      </c>
      <c r="D1380" s="5" t="s">
        <v>6</v>
      </c>
      <c r="E1380" s="6">
        <v>63.95</v>
      </c>
      <c r="F1380" s="6" t="s">
        <v>83</v>
      </c>
      <c r="G1380" s="4">
        <v>0</v>
      </c>
      <c r="H1380" s="6">
        <v>63.95</v>
      </c>
      <c r="I1380" s="6">
        <v>27.1</v>
      </c>
      <c r="J1380">
        <v>3</v>
      </c>
    </row>
    <row r="1381" spans="1:10" x14ac:dyDescent="0.35">
      <c r="A1381" s="1">
        <v>41331</v>
      </c>
      <c r="B1381" t="str">
        <f t="shared" si="21"/>
        <v>Tuesday</v>
      </c>
      <c r="C1381" s="5" t="s">
        <v>7</v>
      </c>
      <c r="D1381" s="5" t="s">
        <v>6</v>
      </c>
      <c r="E1381" s="6">
        <v>26.95</v>
      </c>
      <c r="F1381" s="6" t="s">
        <v>80</v>
      </c>
      <c r="G1381" s="4">
        <v>0</v>
      </c>
      <c r="H1381" s="6">
        <v>26.95</v>
      </c>
      <c r="I1381" s="6">
        <v>12.42</v>
      </c>
      <c r="J1381">
        <v>14</v>
      </c>
    </row>
    <row r="1382" spans="1:10" x14ac:dyDescent="0.35">
      <c r="A1382" s="1">
        <v>41331</v>
      </c>
      <c r="B1382" t="str">
        <f t="shared" si="21"/>
        <v>Tuesday</v>
      </c>
      <c r="C1382" s="5" t="s">
        <v>9</v>
      </c>
      <c r="D1382" s="5" t="s">
        <v>6</v>
      </c>
      <c r="E1382" s="6">
        <v>59.95</v>
      </c>
      <c r="F1382" s="6" t="s">
        <v>83</v>
      </c>
      <c r="G1382" s="4">
        <v>0.1</v>
      </c>
      <c r="H1382" s="6">
        <v>53.96</v>
      </c>
      <c r="I1382" s="6">
        <v>28.73</v>
      </c>
      <c r="J1382">
        <v>2</v>
      </c>
    </row>
    <row r="1383" spans="1:10" x14ac:dyDescent="0.35">
      <c r="A1383" s="1">
        <v>41331</v>
      </c>
      <c r="B1383" t="str">
        <f t="shared" si="21"/>
        <v>Tuesday</v>
      </c>
      <c r="C1383" s="5" t="s">
        <v>8</v>
      </c>
      <c r="D1383" s="5" t="s">
        <v>6</v>
      </c>
      <c r="E1383" s="6">
        <v>3.95</v>
      </c>
      <c r="F1383" s="6" t="s">
        <v>78</v>
      </c>
      <c r="G1383" s="4">
        <v>0</v>
      </c>
      <c r="H1383" s="6">
        <v>3.95</v>
      </c>
      <c r="I1383" s="6">
        <v>1.43</v>
      </c>
      <c r="J1383">
        <v>21</v>
      </c>
    </row>
    <row r="1384" spans="1:10" x14ac:dyDescent="0.35">
      <c r="A1384" s="1">
        <v>41331</v>
      </c>
      <c r="B1384" t="str">
        <f t="shared" si="21"/>
        <v>Tuesday</v>
      </c>
      <c r="C1384" s="5" t="s">
        <v>8</v>
      </c>
      <c r="D1384" s="5" t="s">
        <v>6</v>
      </c>
      <c r="E1384" s="6">
        <v>49.95</v>
      </c>
      <c r="F1384" s="6" t="s">
        <v>82</v>
      </c>
      <c r="G1384" s="4">
        <v>0</v>
      </c>
      <c r="H1384" s="6">
        <v>49.95</v>
      </c>
      <c r="I1384" s="6">
        <v>24.77</v>
      </c>
      <c r="J1384">
        <v>26</v>
      </c>
    </row>
    <row r="1385" spans="1:10" x14ac:dyDescent="0.35">
      <c r="A1385" s="1">
        <v>41331</v>
      </c>
      <c r="B1385" t="str">
        <f t="shared" si="21"/>
        <v>Tuesday</v>
      </c>
      <c r="C1385" s="5" t="s">
        <v>7</v>
      </c>
      <c r="D1385" s="5" t="s">
        <v>6</v>
      </c>
      <c r="E1385" s="6">
        <v>4.95</v>
      </c>
      <c r="F1385" s="6" t="s">
        <v>78</v>
      </c>
      <c r="G1385" s="4">
        <v>0</v>
      </c>
      <c r="H1385" s="6">
        <v>4.95</v>
      </c>
      <c r="I1385" s="6">
        <v>1.82</v>
      </c>
      <c r="J1385">
        <v>3</v>
      </c>
    </row>
    <row r="1386" spans="1:10" x14ac:dyDescent="0.35">
      <c r="A1386" s="1">
        <v>41331</v>
      </c>
      <c r="B1386" t="str">
        <f t="shared" si="21"/>
        <v>Tuesday</v>
      </c>
      <c r="C1386" s="5" t="s">
        <v>7</v>
      </c>
      <c r="D1386" s="5" t="s">
        <v>6</v>
      </c>
      <c r="E1386" s="6">
        <v>0.95</v>
      </c>
      <c r="F1386" s="6" t="s">
        <v>78</v>
      </c>
      <c r="G1386" s="4">
        <v>0</v>
      </c>
      <c r="H1386" s="6">
        <v>0.95</v>
      </c>
      <c r="I1386" s="6">
        <v>0.42</v>
      </c>
      <c r="J1386">
        <v>17</v>
      </c>
    </row>
    <row r="1387" spans="1:10" x14ac:dyDescent="0.35">
      <c r="A1387" s="1">
        <v>41331</v>
      </c>
      <c r="B1387" t="str">
        <f t="shared" si="21"/>
        <v>Tuesday</v>
      </c>
      <c r="C1387" s="5" t="s">
        <v>8</v>
      </c>
      <c r="D1387" s="5" t="s">
        <v>6</v>
      </c>
      <c r="E1387" s="6">
        <v>18.95</v>
      </c>
      <c r="F1387" s="6" t="s">
        <v>79</v>
      </c>
      <c r="G1387" s="4">
        <v>0</v>
      </c>
      <c r="H1387" s="6">
        <v>18.95</v>
      </c>
      <c r="I1387" s="6">
        <v>9.98</v>
      </c>
      <c r="J1387">
        <v>10</v>
      </c>
    </row>
    <row r="1388" spans="1:10" x14ac:dyDescent="0.35">
      <c r="A1388" s="1">
        <v>41331</v>
      </c>
      <c r="B1388" t="str">
        <f t="shared" si="21"/>
        <v>Tuesday</v>
      </c>
      <c r="C1388" s="5" t="s">
        <v>8</v>
      </c>
      <c r="D1388" s="5" t="s">
        <v>6</v>
      </c>
      <c r="E1388" s="6">
        <v>26.95</v>
      </c>
      <c r="F1388" s="6" t="s">
        <v>80</v>
      </c>
      <c r="G1388" s="4">
        <v>0</v>
      </c>
      <c r="H1388" s="6">
        <v>26.95</v>
      </c>
      <c r="I1388" s="6">
        <v>12.24</v>
      </c>
      <c r="J1388">
        <v>16</v>
      </c>
    </row>
    <row r="1389" spans="1:10" x14ac:dyDescent="0.35">
      <c r="A1389" s="1">
        <v>41331</v>
      </c>
      <c r="B1389" t="str">
        <f t="shared" si="21"/>
        <v>Tuesday</v>
      </c>
      <c r="C1389" s="5" t="s">
        <v>8</v>
      </c>
      <c r="D1389" s="5" t="s">
        <v>6</v>
      </c>
      <c r="E1389" s="6">
        <v>34.950000000000003</v>
      </c>
      <c r="F1389" s="6" t="s">
        <v>81</v>
      </c>
      <c r="G1389" s="4">
        <v>0</v>
      </c>
      <c r="H1389" s="6">
        <v>34.950000000000003</v>
      </c>
      <c r="I1389" s="6">
        <v>22.13</v>
      </c>
      <c r="J1389">
        <v>13</v>
      </c>
    </row>
    <row r="1390" spans="1:10" x14ac:dyDescent="0.35">
      <c r="A1390" s="1">
        <v>41331</v>
      </c>
      <c r="B1390" t="str">
        <f t="shared" si="21"/>
        <v>Tuesday</v>
      </c>
      <c r="C1390" s="5" t="s">
        <v>9</v>
      </c>
      <c r="D1390" s="5" t="s">
        <v>6</v>
      </c>
      <c r="E1390" s="6">
        <v>26.95</v>
      </c>
      <c r="F1390" s="6" t="s">
        <v>80</v>
      </c>
      <c r="G1390" s="4">
        <v>0</v>
      </c>
      <c r="H1390" s="6">
        <v>26.95</v>
      </c>
      <c r="I1390" s="6">
        <v>13.26</v>
      </c>
      <c r="J1390">
        <v>10</v>
      </c>
    </row>
    <row r="1391" spans="1:10" x14ac:dyDescent="0.35">
      <c r="A1391" s="1">
        <v>41331</v>
      </c>
      <c r="B1391" t="str">
        <f t="shared" si="21"/>
        <v>Tuesday</v>
      </c>
      <c r="C1391" s="5" t="s">
        <v>7</v>
      </c>
      <c r="D1391" s="5" t="s">
        <v>6</v>
      </c>
      <c r="E1391" s="6">
        <v>11.95</v>
      </c>
      <c r="F1391" s="6" t="s">
        <v>79</v>
      </c>
      <c r="G1391" s="4">
        <v>0.1</v>
      </c>
      <c r="H1391" s="6">
        <v>10.76</v>
      </c>
      <c r="I1391" s="6">
        <v>3.32</v>
      </c>
      <c r="J1391">
        <v>3</v>
      </c>
    </row>
    <row r="1392" spans="1:10" x14ac:dyDescent="0.35">
      <c r="A1392" s="1">
        <v>41331</v>
      </c>
      <c r="B1392" t="str">
        <f t="shared" si="21"/>
        <v>Tuesday</v>
      </c>
      <c r="C1392" s="5" t="s">
        <v>7</v>
      </c>
      <c r="D1392" s="5" t="s">
        <v>6</v>
      </c>
      <c r="E1392" s="6">
        <v>49.95</v>
      </c>
      <c r="F1392" s="6" t="s">
        <v>82</v>
      </c>
      <c r="G1392" s="4">
        <v>0</v>
      </c>
      <c r="H1392" s="6">
        <v>49.95</v>
      </c>
      <c r="I1392" s="6">
        <v>24.77</v>
      </c>
      <c r="J1392">
        <v>5</v>
      </c>
    </row>
    <row r="1393" spans="1:10" x14ac:dyDescent="0.35">
      <c r="A1393" s="1">
        <v>41331</v>
      </c>
      <c r="B1393" t="str">
        <f t="shared" si="21"/>
        <v>Tuesday</v>
      </c>
      <c r="C1393" s="5" t="s">
        <v>8</v>
      </c>
      <c r="D1393" s="5" t="s">
        <v>6</v>
      </c>
      <c r="E1393" s="6">
        <v>16.95</v>
      </c>
      <c r="F1393" s="6" t="s">
        <v>79</v>
      </c>
      <c r="G1393" s="4">
        <v>0</v>
      </c>
      <c r="H1393" s="6">
        <v>16.95</v>
      </c>
      <c r="I1393" s="6">
        <v>6.76</v>
      </c>
      <c r="J1393">
        <v>20</v>
      </c>
    </row>
    <row r="1394" spans="1:10" x14ac:dyDescent="0.35">
      <c r="A1394" s="1">
        <v>41331</v>
      </c>
      <c r="B1394" t="str">
        <f t="shared" si="21"/>
        <v>Tuesday</v>
      </c>
      <c r="C1394" s="5" t="s">
        <v>9</v>
      </c>
      <c r="D1394" s="5" t="s">
        <v>6</v>
      </c>
      <c r="E1394" s="6">
        <v>26.95</v>
      </c>
      <c r="F1394" s="6" t="s">
        <v>80</v>
      </c>
      <c r="G1394" s="4">
        <v>0.1</v>
      </c>
      <c r="H1394" s="6">
        <v>24.26</v>
      </c>
      <c r="I1394" s="6">
        <v>12.42</v>
      </c>
      <c r="J1394">
        <v>5</v>
      </c>
    </row>
    <row r="1395" spans="1:10" x14ac:dyDescent="0.35">
      <c r="A1395" s="1">
        <v>41331</v>
      </c>
      <c r="B1395" t="str">
        <f t="shared" si="21"/>
        <v>Tuesday</v>
      </c>
      <c r="C1395" s="5" t="s">
        <v>8</v>
      </c>
      <c r="D1395" s="5" t="s">
        <v>6</v>
      </c>
      <c r="E1395" s="6">
        <v>59.95</v>
      </c>
      <c r="F1395" s="6" t="s">
        <v>83</v>
      </c>
      <c r="G1395" s="4">
        <v>0</v>
      </c>
      <c r="H1395" s="6">
        <v>59.95</v>
      </c>
      <c r="I1395" s="6">
        <v>28.73</v>
      </c>
      <c r="J1395">
        <v>10</v>
      </c>
    </row>
    <row r="1396" spans="1:10" x14ac:dyDescent="0.35">
      <c r="A1396" s="1">
        <v>41331</v>
      </c>
      <c r="B1396" t="str">
        <f t="shared" si="21"/>
        <v>Tuesday</v>
      </c>
      <c r="C1396" s="5" t="s">
        <v>9</v>
      </c>
      <c r="D1396" s="5" t="s">
        <v>6</v>
      </c>
      <c r="E1396" s="6">
        <v>24.95</v>
      </c>
      <c r="F1396" s="6" t="s">
        <v>80</v>
      </c>
      <c r="G1396" s="4">
        <v>0</v>
      </c>
      <c r="H1396" s="6">
        <v>24.95</v>
      </c>
      <c r="I1396" s="6">
        <v>9.3800000000000008</v>
      </c>
      <c r="J1396">
        <v>3</v>
      </c>
    </row>
    <row r="1397" spans="1:10" x14ac:dyDescent="0.35">
      <c r="A1397" s="1">
        <v>41331</v>
      </c>
      <c r="B1397" t="str">
        <f t="shared" si="21"/>
        <v>Tuesday</v>
      </c>
      <c r="C1397" s="5" t="s">
        <v>9</v>
      </c>
      <c r="D1397" s="5" t="s">
        <v>6</v>
      </c>
      <c r="E1397" s="6">
        <v>4.95</v>
      </c>
      <c r="F1397" s="6" t="s">
        <v>78</v>
      </c>
      <c r="G1397" s="4">
        <v>0</v>
      </c>
      <c r="H1397" s="6">
        <v>4.95</v>
      </c>
      <c r="I1397" s="6">
        <v>1.82</v>
      </c>
      <c r="J1397">
        <v>2</v>
      </c>
    </row>
    <row r="1398" spans="1:10" x14ac:dyDescent="0.35">
      <c r="A1398" s="1">
        <v>41331</v>
      </c>
      <c r="B1398" t="str">
        <f t="shared" si="21"/>
        <v>Tuesday</v>
      </c>
      <c r="C1398" s="5" t="s">
        <v>7</v>
      </c>
      <c r="D1398" s="5" t="s">
        <v>6</v>
      </c>
      <c r="E1398" s="6">
        <v>7.95</v>
      </c>
      <c r="F1398" s="6" t="s">
        <v>78</v>
      </c>
      <c r="G1398" s="4">
        <v>0.1</v>
      </c>
      <c r="H1398" s="6">
        <v>7.16</v>
      </c>
      <c r="I1398" s="6">
        <v>4.53</v>
      </c>
      <c r="J1398">
        <v>20</v>
      </c>
    </row>
    <row r="1399" spans="1:10" x14ac:dyDescent="0.35">
      <c r="A1399" s="1">
        <v>41331</v>
      </c>
      <c r="B1399" t="str">
        <f t="shared" si="21"/>
        <v>Tuesday</v>
      </c>
      <c r="C1399" s="5" t="s">
        <v>8</v>
      </c>
      <c r="D1399" s="5" t="s">
        <v>6</v>
      </c>
      <c r="E1399" s="6">
        <v>63.95</v>
      </c>
      <c r="F1399" s="6" t="s">
        <v>83</v>
      </c>
      <c r="G1399" s="4">
        <v>0</v>
      </c>
      <c r="H1399" s="6">
        <v>63.95</v>
      </c>
      <c r="I1399" s="6">
        <v>27.1</v>
      </c>
      <c r="J1399">
        <v>3</v>
      </c>
    </row>
    <row r="1400" spans="1:10" x14ac:dyDescent="0.35">
      <c r="A1400" s="1">
        <v>41331</v>
      </c>
      <c r="B1400" t="str">
        <f t="shared" si="21"/>
        <v>Tuesday</v>
      </c>
      <c r="C1400" s="5" t="s">
        <v>9</v>
      </c>
      <c r="D1400" s="5" t="s">
        <v>6</v>
      </c>
      <c r="E1400" s="6">
        <v>16.95</v>
      </c>
      <c r="F1400" s="6" t="s">
        <v>79</v>
      </c>
      <c r="G1400" s="4">
        <v>0</v>
      </c>
      <c r="H1400" s="6">
        <v>16.95</v>
      </c>
      <c r="I1400" s="6">
        <v>6.53</v>
      </c>
      <c r="J1400">
        <v>4</v>
      </c>
    </row>
    <row r="1401" spans="1:10" x14ac:dyDescent="0.35">
      <c r="A1401" s="1">
        <v>41331</v>
      </c>
      <c r="B1401" t="str">
        <f t="shared" si="21"/>
        <v>Tuesday</v>
      </c>
      <c r="C1401" s="5" t="s">
        <v>8</v>
      </c>
      <c r="D1401" s="5" t="s">
        <v>6</v>
      </c>
      <c r="E1401" s="6">
        <v>49.95</v>
      </c>
      <c r="F1401" s="6" t="s">
        <v>82</v>
      </c>
      <c r="G1401" s="4">
        <v>0</v>
      </c>
      <c r="H1401" s="6">
        <v>49.95</v>
      </c>
      <c r="I1401" s="6">
        <v>24.77</v>
      </c>
      <c r="J1401">
        <v>23</v>
      </c>
    </row>
    <row r="1402" spans="1:10" x14ac:dyDescent="0.35">
      <c r="A1402" s="1">
        <v>41331</v>
      </c>
      <c r="B1402" t="str">
        <f t="shared" si="21"/>
        <v>Tuesday</v>
      </c>
      <c r="C1402" s="5" t="s">
        <v>9</v>
      </c>
      <c r="D1402" s="5" t="s">
        <v>6</v>
      </c>
      <c r="E1402" s="6">
        <v>2.95</v>
      </c>
      <c r="F1402" s="6" t="s">
        <v>78</v>
      </c>
      <c r="G1402" s="4">
        <v>0</v>
      </c>
      <c r="H1402" s="6">
        <v>2.95</v>
      </c>
      <c r="I1402" s="6">
        <v>1.68</v>
      </c>
      <c r="J1402">
        <v>2</v>
      </c>
    </row>
    <row r="1403" spans="1:10" x14ac:dyDescent="0.35">
      <c r="A1403" s="1">
        <v>41331</v>
      </c>
      <c r="B1403" t="str">
        <f t="shared" si="21"/>
        <v>Tuesday</v>
      </c>
      <c r="C1403" s="5" t="s">
        <v>7</v>
      </c>
      <c r="D1403" s="5" t="s">
        <v>6</v>
      </c>
      <c r="E1403" s="6">
        <v>38.950000000000003</v>
      </c>
      <c r="F1403" s="6" t="s">
        <v>81</v>
      </c>
      <c r="G1403" s="4">
        <v>0</v>
      </c>
      <c r="H1403" s="6">
        <v>38.950000000000003</v>
      </c>
      <c r="I1403" s="6">
        <v>22.33</v>
      </c>
      <c r="J1403">
        <v>3</v>
      </c>
    </row>
    <row r="1404" spans="1:10" x14ac:dyDescent="0.35">
      <c r="A1404" s="1">
        <v>41331</v>
      </c>
      <c r="B1404" t="str">
        <f t="shared" si="21"/>
        <v>Tuesday</v>
      </c>
      <c r="C1404" s="5" t="s">
        <v>7</v>
      </c>
      <c r="D1404" s="5" t="s">
        <v>6</v>
      </c>
      <c r="E1404" s="6">
        <v>49.95</v>
      </c>
      <c r="F1404" s="6" t="s">
        <v>82</v>
      </c>
      <c r="G1404" s="4">
        <v>0</v>
      </c>
      <c r="H1404" s="6">
        <v>49.95</v>
      </c>
      <c r="I1404" s="6">
        <v>24.77</v>
      </c>
      <c r="J1404">
        <v>8</v>
      </c>
    </row>
    <row r="1405" spans="1:10" x14ac:dyDescent="0.35">
      <c r="A1405" s="1">
        <v>41331</v>
      </c>
      <c r="B1405" t="str">
        <f t="shared" si="21"/>
        <v>Tuesday</v>
      </c>
      <c r="C1405" s="5" t="s">
        <v>7</v>
      </c>
      <c r="D1405" s="5" t="s">
        <v>6</v>
      </c>
      <c r="E1405" s="6">
        <v>48.95</v>
      </c>
      <c r="F1405" s="6" t="s">
        <v>82</v>
      </c>
      <c r="G1405" s="4">
        <v>0.1</v>
      </c>
      <c r="H1405" s="6">
        <v>44.06</v>
      </c>
      <c r="I1405" s="6">
        <v>24.52</v>
      </c>
      <c r="J1405">
        <v>14</v>
      </c>
    </row>
    <row r="1406" spans="1:10" x14ac:dyDescent="0.35">
      <c r="A1406" s="1">
        <v>41331</v>
      </c>
      <c r="B1406" t="str">
        <f t="shared" si="21"/>
        <v>Tuesday</v>
      </c>
      <c r="C1406" s="5" t="s">
        <v>9</v>
      </c>
      <c r="D1406" s="5" t="s">
        <v>6</v>
      </c>
      <c r="E1406" s="6">
        <v>55.95</v>
      </c>
      <c r="F1406" s="6" t="s">
        <v>83</v>
      </c>
      <c r="G1406" s="4">
        <v>0</v>
      </c>
      <c r="H1406" s="6">
        <v>55.95</v>
      </c>
      <c r="I1406" s="6">
        <v>16.059999999999999</v>
      </c>
      <c r="J1406">
        <v>7</v>
      </c>
    </row>
    <row r="1407" spans="1:10" x14ac:dyDescent="0.35">
      <c r="A1407" s="1">
        <v>41331</v>
      </c>
      <c r="B1407" t="str">
        <f t="shared" si="21"/>
        <v>Tuesday</v>
      </c>
      <c r="C1407" s="5" t="s">
        <v>7</v>
      </c>
      <c r="D1407" s="5" t="s">
        <v>6</v>
      </c>
      <c r="E1407" s="6">
        <v>0.95</v>
      </c>
      <c r="F1407" s="6" t="s">
        <v>78</v>
      </c>
      <c r="G1407" s="4">
        <v>0</v>
      </c>
      <c r="H1407" s="6">
        <v>0.95</v>
      </c>
      <c r="I1407" s="6">
        <v>0.56999999999999995</v>
      </c>
      <c r="J1407">
        <v>9</v>
      </c>
    </row>
    <row r="1408" spans="1:10" x14ac:dyDescent="0.35">
      <c r="A1408" s="1">
        <v>41331</v>
      </c>
      <c r="B1408" t="str">
        <f t="shared" si="21"/>
        <v>Tuesday</v>
      </c>
      <c r="C1408" s="5" t="s">
        <v>9</v>
      </c>
      <c r="D1408" s="5" t="s">
        <v>6</v>
      </c>
      <c r="E1408" s="6">
        <v>3.95</v>
      </c>
      <c r="F1408" s="6" t="s">
        <v>78</v>
      </c>
      <c r="G1408" s="4">
        <v>0</v>
      </c>
      <c r="H1408" s="6">
        <v>3.95</v>
      </c>
      <c r="I1408" s="6">
        <v>1.43</v>
      </c>
      <c r="J1408">
        <v>21</v>
      </c>
    </row>
    <row r="1409" spans="1:10" x14ac:dyDescent="0.35">
      <c r="A1409" s="1">
        <v>41331</v>
      </c>
      <c r="B1409" t="str">
        <f t="shared" si="21"/>
        <v>Tuesday</v>
      </c>
      <c r="C1409" s="5" t="s">
        <v>9</v>
      </c>
      <c r="D1409" s="5" t="s">
        <v>6</v>
      </c>
      <c r="E1409" s="6">
        <v>27.95</v>
      </c>
      <c r="F1409" s="6" t="s">
        <v>80</v>
      </c>
      <c r="G1409" s="4">
        <v>0</v>
      </c>
      <c r="H1409" s="6">
        <v>27.95</v>
      </c>
      <c r="I1409" s="6">
        <v>15.85</v>
      </c>
      <c r="J1409">
        <v>5</v>
      </c>
    </row>
    <row r="1410" spans="1:10" x14ac:dyDescent="0.35">
      <c r="A1410" s="1">
        <v>41331</v>
      </c>
      <c r="B1410" t="str">
        <f t="shared" si="21"/>
        <v>Tuesday</v>
      </c>
      <c r="C1410" s="5" t="s">
        <v>7</v>
      </c>
      <c r="D1410" s="5" t="s">
        <v>6</v>
      </c>
      <c r="E1410" s="6">
        <v>54.95</v>
      </c>
      <c r="F1410" s="6" t="s">
        <v>83</v>
      </c>
      <c r="G1410" s="4">
        <v>0.1</v>
      </c>
      <c r="H1410" s="6">
        <v>49.46</v>
      </c>
      <c r="I1410" s="6">
        <v>26.65</v>
      </c>
      <c r="J1410">
        <v>18</v>
      </c>
    </row>
    <row r="1411" spans="1:10" x14ac:dyDescent="0.35">
      <c r="A1411" s="1">
        <v>41331</v>
      </c>
      <c r="B1411" t="str">
        <f t="shared" ref="B1411:B1474" si="22">TEXT(A1411,"dddd")</f>
        <v>Tuesday</v>
      </c>
      <c r="C1411" s="5" t="s">
        <v>7</v>
      </c>
      <c r="D1411" s="5" t="s">
        <v>6</v>
      </c>
      <c r="E1411" s="6">
        <v>24.95</v>
      </c>
      <c r="F1411" s="6" t="s">
        <v>80</v>
      </c>
      <c r="G1411" s="4">
        <v>0</v>
      </c>
      <c r="H1411" s="6">
        <v>24.95</v>
      </c>
      <c r="I1411" s="6">
        <v>12.27</v>
      </c>
      <c r="J1411">
        <v>6</v>
      </c>
    </row>
    <row r="1412" spans="1:10" x14ac:dyDescent="0.35">
      <c r="A1412" s="1">
        <v>41331</v>
      </c>
      <c r="B1412" t="str">
        <f t="shared" si="22"/>
        <v>Tuesday</v>
      </c>
      <c r="C1412" s="5" t="s">
        <v>8</v>
      </c>
      <c r="D1412" s="5" t="s">
        <v>6</v>
      </c>
      <c r="E1412" s="6">
        <v>0.95</v>
      </c>
      <c r="F1412" s="6" t="s">
        <v>78</v>
      </c>
      <c r="G1412" s="4">
        <v>0.1</v>
      </c>
      <c r="H1412" s="6">
        <v>0.86</v>
      </c>
      <c r="I1412" s="6">
        <v>0.47</v>
      </c>
      <c r="J1412">
        <v>10</v>
      </c>
    </row>
    <row r="1413" spans="1:10" x14ac:dyDescent="0.35">
      <c r="A1413" s="1">
        <v>41331</v>
      </c>
      <c r="B1413" t="str">
        <f t="shared" si="22"/>
        <v>Tuesday</v>
      </c>
      <c r="C1413" s="5" t="s">
        <v>7</v>
      </c>
      <c r="D1413" s="5" t="s">
        <v>6</v>
      </c>
      <c r="E1413" s="6">
        <v>65.95</v>
      </c>
      <c r="F1413" s="6" t="s">
        <v>83</v>
      </c>
      <c r="G1413" s="4">
        <v>0</v>
      </c>
      <c r="H1413" s="6">
        <v>65.95</v>
      </c>
      <c r="I1413" s="6">
        <v>37.97</v>
      </c>
      <c r="J1413">
        <v>8</v>
      </c>
    </row>
    <row r="1414" spans="1:10" x14ac:dyDescent="0.35">
      <c r="A1414" s="1">
        <v>41332</v>
      </c>
      <c r="B1414" t="str">
        <f t="shared" si="22"/>
        <v>Wednesday</v>
      </c>
      <c r="C1414" s="5" t="s">
        <v>10</v>
      </c>
      <c r="D1414" s="5" t="s">
        <v>5</v>
      </c>
      <c r="E1414" s="6">
        <v>10.95</v>
      </c>
      <c r="F1414" s="6" t="s">
        <v>79</v>
      </c>
      <c r="G1414" s="4">
        <v>0</v>
      </c>
      <c r="H1414" s="6">
        <v>10.95</v>
      </c>
      <c r="I1414" s="6">
        <v>4.8</v>
      </c>
      <c r="J1414">
        <v>11</v>
      </c>
    </row>
    <row r="1415" spans="1:10" x14ac:dyDescent="0.35">
      <c r="A1415" s="1">
        <v>41332</v>
      </c>
      <c r="B1415" t="str">
        <f t="shared" si="22"/>
        <v>Wednesday</v>
      </c>
      <c r="C1415" s="5" t="s">
        <v>10</v>
      </c>
      <c r="D1415" s="5" t="s">
        <v>5</v>
      </c>
      <c r="E1415" s="6">
        <v>16.95</v>
      </c>
      <c r="F1415" s="6" t="s">
        <v>79</v>
      </c>
      <c r="G1415" s="4">
        <v>0</v>
      </c>
      <c r="H1415" s="6">
        <v>16.95</v>
      </c>
      <c r="I1415" s="6">
        <v>6.76</v>
      </c>
      <c r="J1415">
        <v>22</v>
      </c>
    </row>
    <row r="1416" spans="1:10" x14ac:dyDescent="0.35">
      <c r="A1416" s="1">
        <v>41332</v>
      </c>
      <c r="B1416" t="str">
        <f t="shared" si="22"/>
        <v>Wednesday</v>
      </c>
      <c r="C1416" s="5" t="s">
        <v>10</v>
      </c>
      <c r="D1416" s="5" t="s">
        <v>5</v>
      </c>
      <c r="E1416" s="6">
        <v>27.95</v>
      </c>
      <c r="F1416" s="6" t="s">
        <v>80</v>
      </c>
      <c r="G1416" s="4">
        <v>0</v>
      </c>
      <c r="H1416" s="6">
        <v>27.95</v>
      </c>
      <c r="I1416" s="6">
        <v>16.8</v>
      </c>
      <c r="J1416">
        <v>13</v>
      </c>
    </row>
    <row r="1417" spans="1:10" x14ac:dyDescent="0.35">
      <c r="A1417" s="1">
        <v>41332</v>
      </c>
      <c r="B1417" t="str">
        <f t="shared" si="22"/>
        <v>Wednesday</v>
      </c>
      <c r="C1417" s="5" t="s">
        <v>11</v>
      </c>
      <c r="D1417" s="5" t="s">
        <v>5</v>
      </c>
      <c r="E1417" s="6">
        <v>26.95</v>
      </c>
      <c r="F1417" s="6" t="s">
        <v>80</v>
      </c>
      <c r="G1417" s="4">
        <v>0</v>
      </c>
      <c r="H1417" s="6">
        <v>26.95</v>
      </c>
      <c r="I1417" s="6">
        <v>12.53</v>
      </c>
      <c r="J1417">
        <v>6</v>
      </c>
    </row>
    <row r="1418" spans="1:10" x14ac:dyDescent="0.35">
      <c r="A1418" s="1">
        <v>41332</v>
      </c>
      <c r="B1418" t="str">
        <f t="shared" si="22"/>
        <v>Wednesday</v>
      </c>
      <c r="C1418" s="5" t="s">
        <v>11</v>
      </c>
      <c r="D1418" s="5" t="s">
        <v>5</v>
      </c>
      <c r="E1418" s="6">
        <v>0.95</v>
      </c>
      <c r="F1418" s="6" t="s">
        <v>78</v>
      </c>
      <c r="G1418" s="4">
        <v>0</v>
      </c>
      <c r="H1418" s="6">
        <v>0.95</v>
      </c>
      <c r="I1418" s="6">
        <v>0.42</v>
      </c>
      <c r="J1418">
        <v>7</v>
      </c>
    </row>
    <row r="1419" spans="1:10" x14ac:dyDescent="0.35">
      <c r="A1419" s="1">
        <v>41332</v>
      </c>
      <c r="B1419" t="str">
        <f t="shared" si="22"/>
        <v>Wednesday</v>
      </c>
      <c r="C1419" s="5" t="s">
        <v>11</v>
      </c>
      <c r="D1419" s="5" t="s">
        <v>5</v>
      </c>
      <c r="E1419" s="6">
        <v>0.95</v>
      </c>
      <c r="F1419" s="6" t="s">
        <v>78</v>
      </c>
      <c r="G1419" s="4">
        <v>0</v>
      </c>
      <c r="H1419" s="6">
        <v>0.95</v>
      </c>
      <c r="I1419" s="6">
        <v>0.35</v>
      </c>
      <c r="J1419">
        <v>11</v>
      </c>
    </row>
    <row r="1420" spans="1:10" x14ac:dyDescent="0.35">
      <c r="A1420" s="1">
        <v>41332</v>
      </c>
      <c r="B1420" t="str">
        <f t="shared" si="22"/>
        <v>Wednesday</v>
      </c>
      <c r="C1420" s="5" t="s">
        <v>10</v>
      </c>
      <c r="D1420" s="5" t="s">
        <v>5</v>
      </c>
      <c r="E1420" s="6">
        <v>18.95</v>
      </c>
      <c r="F1420" s="6" t="s">
        <v>79</v>
      </c>
      <c r="G1420" s="4">
        <v>0</v>
      </c>
      <c r="H1420" s="6">
        <v>18.95</v>
      </c>
      <c r="I1420" s="6">
        <v>9.98</v>
      </c>
      <c r="J1420">
        <v>6</v>
      </c>
    </row>
    <row r="1421" spans="1:10" x14ac:dyDescent="0.35">
      <c r="A1421" s="1">
        <v>41332</v>
      </c>
      <c r="B1421" t="str">
        <f t="shared" si="22"/>
        <v>Wednesday</v>
      </c>
      <c r="C1421" s="5" t="s">
        <v>10</v>
      </c>
      <c r="D1421" s="5" t="s">
        <v>5</v>
      </c>
      <c r="E1421" s="6">
        <v>16.95</v>
      </c>
      <c r="F1421" s="6" t="s">
        <v>79</v>
      </c>
      <c r="G1421" s="4">
        <v>0.1</v>
      </c>
      <c r="H1421" s="6">
        <v>15.26</v>
      </c>
      <c r="I1421" s="6">
        <v>6.53</v>
      </c>
      <c r="J1421">
        <v>28</v>
      </c>
    </row>
    <row r="1422" spans="1:10" x14ac:dyDescent="0.35">
      <c r="A1422" s="1">
        <v>41332</v>
      </c>
      <c r="B1422" t="str">
        <f t="shared" si="22"/>
        <v>Wednesday</v>
      </c>
      <c r="C1422" s="5" t="s">
        <v>10</v>
      </c>
      <c r="D1422" s="5" t="s">
        <v>5</v>
      </c>
      <c r="E1422" s="6">
        <v>38.950000000000003</v>
      </c>
      <c r="F1422" s="6" t="s">
        <v>81</v>
      </c>
      <c r="G1422" s="4">
        <v>0</v>
      </c>
      <c r="H1422" s="6">
        <v>38.950000000000003</v>
      </c>
      <c r="I1422" s="6">
        <v>22.33</v>
      </c>
      <c r="J1422">
        <v>1</v>
      </c>
    </row>
    <row r="1423" spans="1:10" x14ac:dyDescent="0.35">
      <c r="A1423" s="1">
        <v>41333</v>
      </c>
      <c r="B1423" t="str">
        <f t="shared" si="22"/>
        <v>Thursday</v>
      </c>
      <c r="C1423" s="5" t="s">
        <v>9</v>
      </c>
      <c r="D1423" s="5" t="s">
        <v>5</v>
      </c>
      <c r="E1423" s="6">
        <v>47.95</v>
      </c>
      <c r="F1423" s="6" t="s">
        <v>82</v>
      </c>
      <c r="G1423" s="4">
        <v>0</v>
      </c>
      <c r="H1423" s="6">
        <v>47.95</v>
      </c>
      <c r="I1423" s="6">
        <v>20.7</v>
      </c>
      <c r="J1423">
        <v>1</v>
      </c>
    </row>
    <row r="1424" spans="1:10" x14ac:dyDescent="0.35">
      <c r="A1424" s="1">
        <v>41333</v>
      </c>
      <c r="B1424" t="str">
        <f t="shared" si="22"/>
        <v>Thursday</v>
      </c>
      <c r="C1424" s="5" t="s">
        <v>9</v>
      </c>
      <c r="D1424" s="5" t="s">
        <v>5</v>
      </c>
      <c r="E1424" s="6">
        <v>26.95</v>
      </c>
      <c r="F1424" s="6" t="s">
        <v>80</v>
      </c>
      <c r="G1424" s="4">
        <v>0</v>
      </c>
      <c r="H1424" s="6">
        <v>26.95</v>
      </c>
      <c r="I1424" s="6">
        <v>12.24</v>
      </c>
      <c r="J1424">
        <v>14</v>
      </c>
    </row>
    <row r="1425" spans="1:10" x14ac:dyDescent="0.35">
      <c r="A1425" s="1">
        <v>41333</v>
      </c>
      <c r="B1425" t="str">
        <f t="shared" si="22"/>
        <v>Thursday</v>
      </c>
      <c r="C1425" s="5" t="s">
        <v>7</v>
      </c>
      <c r="D1425" s="5" t="s">
        <v>5</v>
      </c>
      <c r="E1425" s="6">
        <v>22.95</v>
      </c>
      <c r="F1425" s="6" t="s">
        <v>80</v>
      </c>
      <c r="G1425" s="4">
        <v>0</v>
      </c>
      <c r="H1425" s="6">
        <v>22.95</v>
      </c>
      <c r="I1425" s="6">
        <v>11.78</v>
      </c>
      <c r="J1425">
        <v>4</v>
      </c>
    </row>
    <row r="1426" spans="1:10" x14ac:dyDescent="0.35">
      <c r="A1426" s="1">
        <v>41333</v>
      </c>
      <c r="B1426" t="str">
        <f t="shared" si="22"/>
        <v>Thursday</v>
      </c>
      <c r="C1426" s="5" t="s">
        <v>9</v>
      </c>
      <c r="D1426" s="5" t="s">
        <v>5</v>
      </c>
      <c r="E1426" s="6">
        <v>54.95</v>
      </c>
      <c r="F1426" s="6" t="s">
        <v>83</v>
      </c>
      <c r="G1426" s="4">
        <v>0</v>
      </c>
      <c r="H1426" s="6">
        <v>54.95</v>
      </c>
      <c r="I1426" s="6">
        <v>26.65</v>
      </c>
      <c r="J1426">
        <v>9</v>
      </c>
    </row>
    <row r="1427" spans="1:10" x14ac:dyDescent="0.35">
      <c r="A1427" s="1">
        <v>41333</v>
      </c>
      <c r="B1427" t="str">
        <f t="shared" si="22"/>
        <v>Thursday</v>
      </c>
      <c r="C1427" s="5" t="s">
        <v>9</v>
      </c>
      <c r="D1427" s="5" t="s">
        <v>5</v>
      </c>
      <c r="E1427" s="6">
        <v>20.95</v>
      </c>
      <c r="F1427" s="6" t="s">
        <v>80</v>
      </c>
      <c r="G1427" s="4">
        <v>0</v>
      </c>
      <c r="H1427" s="6">
        <v>20.95</v>
      </c>
      <c r="I1427" s="6">
        <v>10.039999999999999</v>
      </c>
      <c r="J1427">
        <v>12</v>
      </c>
    </row>
    <row r="1428" spans="1:10" x14ac:dyDescent="0.35">
      <c r="A1428" s="1">
        <v>41333</v>
      </c>
      <c r="B1428" t="str">
        <f t="shared" si="22"/>
        <v>Thursday</v>
      </c>
      <c r="C1428" s="5" t="s">
        <v>7</v>
      </c>
      <c r="D1428" s="5" t="s">
        <v>5</v>
      </c>
      <c r="E1428" s="6">
        <v>2.95</v>
      </c>
      <c r="F1428" s="6" t="s">
        <v>78</v>
      </c>
      <c r="G1428" s="4">
        <v>0</v>
      </c>
      <c r="H1428" s="6">
        <v>2.95</v>
      </c>
      <c r="I1428" s="6">
        <v>1.68</v>
      </c>
      <c r="J1428">
        <v>8</v>
      </c>
    </row>
    <row r="1429" spans="1:10" x14ac:dyDescent="0.35">
      <c r="A1429" s="1">
        <v>41333</v>
      </c>
      <c r="B1429" t="str">
        <f t="shared" si="22"/>
        <v>Thursday</v>
      </c>
      <c r="C1429" s="5" t="s">
        <v>7</v>
      </c>
      <c r="D1429" s="5" t="s">
        <v>5</v>
      </c>
      <c r="E1429" s="6">
        <v>59.95</v>
      </c>
      <c r="F1429" s="6" t="s">
        <v>83</v>
      </c>
      <c r="G1429" s="4">
        <v>0</v>
      </c>
      <c r="H1429" s="6">
        <v>59.95</v>
      </c>
      <c r="I1429" s="6">
        <v>28.73</v>
      </c>
      <c r="J1429">
        <v>7</v>
      </c>
    </row>
    <row r="1430" spans="1:10" x14ac:dyDescent="0.35">
      <c r="A1430" s="1">
        <v>41333</v>
      </c>
      <c r="B1430" t="str">
        <f t="shared" si="22"/>
        <v>Thursday</v>
      </c>
      <c r="C1430" s="5" t="s">
        <v>7</v>
      </c>
      <c r="D1430" s="5" t="s">
        <v>5</v>
      </c>
      <c r="E1430" s="6">
        <v>38.950000000000003</v>
      </c>
      <c r="F1430" s="6" t="s">
        <v>81</v>
      </c>
      <c r="G1430" s="4">
        <v>0</v>
      </c>
      <c r="H1430" s="6">
        <v>38.950000000000003</v>
      </c>
      <c r="I1430" s="6">
        <v>24.76</v>
      </c>
      <c r="J1430">
        <v>9</v>
      </c>
    </row>
    <row r="1431" spans="1:10" x14ac:dyDescent="0.35">
      <c r="A1431" s="1">
        <v>41333</v>
      </c>
      <c r="B1431" t="str">
        <f t="shared" si="22"/>
        <v>Thursday</v>
      </c>
      <c r="C1431" s="5" t="s">
        <v>7</v>
      </c>
      <c r="D1431" s="5" t="s">
        <v>5</v>
      </c>
      <c r="E1431" s="6">
        <v>28.95</v>
      </c>
      <c r="F1431" s="6" t="s">
        <v>80</v>
      </c>
      <c r="G1431" s="4">
        <v>0</v>
      </c>
      <c r="H1431" s="6">
        <v>28.95</v>
      </c>
      <c r="I1431" s="6">
        <v>8.86</v>
      </c>
      <c r="J1431">
        <v>22</v>
      </c>
    </row>
    <row r="1432" spans="1:10" x14ac:dyDescent="0.35">
      <c r="A1432" s="1">
        <v>41333</v>
      </c>
      <c r="B1432" t="str">
        <f t="shared" si="22"/>
        <v>Thursday</v>
      </c>
      <c r="C1432" s="5" t="s">
        <v>7</v>
      </c>
      <c r="D1432" s="5" t="s">
        <v>5</v>
      </c>
      <c r="E1432" s="6">
        <v>0.95</v>
      </c>
      <c r="F1432" s="6" t="s">
        <v>78</v>
      </c>
      <c r="G1432" s="4">
        <v>0</v>
      </c>
      <c r="H1432" s="6">
        <v>0.95</v>
      </c>
      <c r="I1432" s="6">
        <v>0.34</v>
      </c>
      <c r="J1432">
        <v>10</v>
      </c>
    </row>
    <row r="1433" spans="1:10" x14ac:dyDescent="0.35">
      <c r="A1433" s="1">
        <v>41333</v>
      </c>
      <c r="B1433" t="str">
        <f t="shared" si="22"/>
        <v>Thursday</v>
      </c>
      <c r="C1433" s="5" t="s">
        <v>7</v>
      </c>
      <c r="D1433" s="5" t="s">
        <v>5</v>
      </c>
      <c r="E1433" s="6">
        <v>16.95</v>
      </c>
      <c r="F1433" s="6" t="s">
        <v>79</v>
      </c>
      <c r="G1433" s="4">
        <v>0</v>
      </c>
      <c r="H1433" s="6">
        <v>16.95</v>
      </c>
      <c r="I1433" s="6">
        <v>6.76</v>
      </c>
      <c r="J1433">
        <v>14</v>
      </c>
    </row>
    <row r="1434" spans="1:10" x14ac:dyDescent="0.35">
      <c r="A1434" s="1">
        <v>41333</v>
      </c>
      <c r="B1434" t="str">
        <f t="shared" si="22"/>
        <v>Thursday</v>
      </c>
      <c r="C1434" s="5" t="s">
        <v>7</v>
      </c>
      <c r="D1434" s="5" t="s">
        <v>5</v>
      </c>
      <c r="E1434" s="6">
        <v>73.95</v>
      </c>
      <c r="F1434" s="6" t="s">
        <v>83</v>
      </c>
      <c r="G1434" s="4">
        <v>0</v>
      </c>
      <c r="H1434" s="6">
        <v>73.95</v>
      </c>
      <c r="I1434" s="6">
        <v>38.86</v>
      </c>
      <c r="J1434">
        <v>2</v>
      </c>
    </row>
    <row r="1435" spans="1:10" x14ac:dyDescent="0.35">
      <c r="A1435" s="1">
        <v>41333</v>
      </c>
      <c r="B1435" t="str">
        <f t="shared" si="22"/>
        <v>Thursday</v>
      </c>
      <c r="C1435" s="5" t="s">
        <v>9</v>
      </c>
      <c r="D1435" s="5" t="s">
        <v>5</v>
      </c>
      <c r="E1435" s="6">
        <v>63.95</v>
      </c>
      <c r="F1435" s="6" t="s">
        <v>83</v>
      </c>
      <c r="G1435" s="4">
        <v>0</v>
      </c>
      <c r="H1435" s="6">
        <v>63.95</v>
      </c>
      <c r="I1435" s="6">
        <v>27.1</v>
      </c>
      <c r="J1435">
        <v>2</v>
      </c>
    </row>
    <row r="1436" spans="1:10" x14ac:dyDescent="0.35">
      <c r="A1436" s="1">
        <v>41333</v>
      </c>
      <c r="B1436" t="str">
        <f t="shared" si="22"/>
        <v>Thursday</v>
      </c>
      <c r="C1436" s="5" t="s">
        <v>9</v>
      </c>
      <c r="D1436" s="5" t="s">
        <v>5</v>
      </c>
      <c r="E1436" s="6">
        <v>55.95</v>
      </c>
      <c r="F1436" s="6" t="s">
        <v>83</v>
      </c>
      <c r="G1436" s="4">
        <v>0</v>
      </c>
      <c r="H1436" s="6">
        <v>55.95</v>
      </c>
      <c r="I1436" s="6">
        <v>16.059999999999999</v>
      </c>
      <c r="J1436">
        <v>5</v>
      </c>
    </row>
    <row r="1437" spans="1:10" x14ac:dyDescent="0.35">
      <c r="A1437" s="1">
        <v>41333</v>
      </c>
      <c r="B1437" t="str">
        <f t="shared" si="22"/>
        <v>Thursday</v>
      </c>
      <c r="C1437" s="5" t="s">
        <v>9</v>
      </c>
      <c r="D1437" s="5" t="s">
        <v>5</v>
      </c>
      <c r="E1437" s="6">
        <v>47.95</v>
      </c>
      <c r="F1437" s="6" t="s">
        <v>82</v>
      </c>
      <c r="G1437" s="4">
        <v>0</v>
      </c>
      <c r="H1437" s="6">
        <v>47.95</v>
      </c>
      <c r="I1437" s="6">
        <v>20.7</v>
      </c>
      <c r="J1437">
        <v>1</v>
      </c>
    </row>
    <row r="1438" spans="1:10" x14ac:dyDescent="0.35">
      <c r="A1438" s="1">
        <v>41333</v>
      </c>
      <c r="B1438" t="str">
        <f t="shared" si="22"/>
        <v>Thursday</v>
      </c>
      <c r="C1438" s="5" t="s">
        <v>7</v>
      </c>
      <c r="D1438" s="5" t="s">
        <v>5</v>
      </c>
      <c r="E1438" s="6">
        <v>11.95</v>
      </c>
      <c r="F1438" s="6" t="s">
        <v>79</v>
      </c>
      <c r="G1438" s="4">
        <v>0</v>
      </c>
      <c r="H1438" s="6">
        <v>11.95</v>
      </c>
      <c r="I1438" s="6">
        <v>3.32</v>
      </c>
      <c r="J1438">
        <v>5</v>
      </c>
    </row>
    <row r="1439" spans="1:10" x14ac:dyDescent="0.35">
      <c r="A1439" s="1">
        <v>41333</v>
      </c>
      <c r="B1439" t="str">
        <f t="shared" si="22"/>
        <v>Thursday</v>
      </c>
      <c r="C1439" s="5" t="s">
        <v>7</v>
      </c>
      <c r="D1439" s="5" t="s">
        <v>5</v>
      </c>
      <c r="E1439" s="6">
        <v>16.95</v>
      </c>
      <c r="F1439" s="6" t="s">
        <v>79</v>
      </c>
      <c r="G1439" s="4">
        <v>0</v>
      </c>
      <c r="H1439" s="6">
        <v>16.95</v>
      </c>
      <c r="I1439" s="6">
        <v>6.53</v>
      </c>
      <c r="J1439">
        <v>15</v>
      </c>
    </row>
    <row r="1440" spans="1:10" x14ac:dyDescent="0.35">
      <c r="A1440" s="1">
        <v>41333</v>
      </c>
      <c r="B1440" t="str">
        <f t="shared" si="22"/>
        <v>Thursday</v>
      </c>
      <c r="C1440" s="5" t="s">
        <v>7</v>
      </c>
      <c r="D1440" s="5" t="s">
        <v>5</v>
      </c>
      <c r="E1440" s="6">
        <v>26.95</v>
      </c>
      <c r="F1440" s="6" t="s">
        <v>80</v>
      </c>
      <c r="G1440" s="4">
        <v>0</v>
      </c>
      <c r="H1440" s="6">
        <v>26.95</v>
      </c>
      <c r="I1440" s="6">
        <v>12.42</v>
      </c>
      <c r="J1440">
        <v>6</v>
      </c>
    </row>
    <row r="1441" spans="1:10" x14ac:dyDescent="0.35">
      <c r="A1441" s="1">
        <v>41333</v>
      </c>
      <c r="B1441" t="str">
        <f t="shared" si="22"/>
        <v>Thursday</v>
      </c>
      <c r="C1441" s="5" t="s">
        <v>9</v>
      </c>
      <c r="D1441" s="5" t="s">
        <v>5</v>
      </c>
      <c r="E1441" s="6">
        <v>63.95</v>
      </c>
      <c r="F1441" s="6" t="s">
        <v>83</v>
      </c>
      <c r="G1441" s="4">
        <v>0</v>
      </c>
      <c r="H1441" s="6">
        <v>63.95</v>
      </c>
      <c r="I1441" s="6">
        <v>27.1</v>
      </c>
      <c r="J1441">
        <v>2</v>
      </c>
    </row>
    <row r="1442" spans="1:10" x14ac:dyDescent="0.35">
      <c r="A1442" s="1">
        <v>41333</v>
      </c>
      <c r="B1442" t="str">
        <f t="shared" si="22"/>
        <v>Thursday</v>
      </c>
      <c r="C1442" s="5" t="s">
        <v>9</v>
      </c>
      <c r="D1442" s="5" t="s">
        <v>5</v>
      </c>
      <c r="E1442" s="6">
        <v>48.95</v>
      </c>
      <c r="F1442" s="6" t="s">
        <v>82</v>
      </c>
      <c r="G1442" s="4">
        <v>0</v>
      </c>
      <c r="H1442" s="6">
        <v>48.95</v>
      </c>
      <c r="I1442" s="6">
        <v>24.52</v>
      </c>
      <c r="J1442">
        <v>13</v>
      </c>
    </row>
    <row r="1443" spans="1:10" x14ac:dyDescent="0.35">
      <c r="A1443" s="1">
        <v>41333</v>
      </c>
      <c r="B1443" t="str">
        <f t="shared" si="22"/>
        <v>Thursday</v>
      </c>
      <c r="C1443" s="5" t="s">
        <v>7</v>
      </c>
      <c r="D1443" s="5" t="s">
        <v>5</v>
      </c>
      <c r="E1443" s="6">
        <v>43.95</v>
      </c>
      <c r="F1443" s="6" t="s">
        <v>82</v>
      </c>
      <c r="G1443" s="4">
        <v>0</v>
      </c>
      <c r="H1443" s="6">
        <v>43.95</v>
      </c>
      <c r="I1443" s="6">
        <v>25.6</v>
      </c>
      <c r="J1443">
        <v>3</v>
      </c>
    </row>
    <row r="1444" spans="1:10" x14ac:dyDescent="0.35">
      <c r="A1444" s="1">
        <v>41333</v>
      </c>
      <c r="B1444" t="str">
        <f t="shared" si="22"/>
        <v>Thursday</v>
      </c>
      <c r="C1444" s="5" t="s">
        <v>7</v>
      </c>
      <c r="D1444" s="5" t="s">
        <v>5</v>
      </c>
      <c r="E1444" s="6">
        <v>37.950000000000003</v>
      </c>
      <c r="F1444" s="6" t="s">
        <v>81</v>
      </c>
      <c r="G1444" s="4">
        <v>0</v>
      </c>
      <c r="H1444" s="6">
        <v>37.950000000000003</v>
      </c>
      <c r="I1444" s="6">
        <v>15.35</v>
      </c>
      <c r="J1444">
        <v>11</v>
      </c>
    </row>
    <row r="1445" spans="1:10" x14ac:dyDescent="0.35">
      <c r="A1445" s="1">
        <v>41333</v>
      </c>
      <c r="B1445" t="str">
        <f t="shared" si="22"/>
        <v>Thursday</v>
      </c>
      <c r="C1445" s="5" t="s">
        <v>9</v>
      </c>
      <c r="D1445" s="5" t="s">
        <v>5</v>
      </c>
      <c r="E1445" s="6">
        <v>47.95</v>
      </c>
      <c r="F1445" s="6" t="s">
        <v>82</v>
      </c>
      <c r="G1445" s="4">
        <v>0</v>
      </c>
      <c r="H1445" s="6">
        <v>47.95</v>
      </c>
      <c r="I1445" s="6">
        <v>20.7</v>
      </c>
      <c r="J1445">
        <v>1</v>
      </c>
    </row>
    <row r="1446" spans="1:10" x14ac:dyDescent="0.35">
      <c r="A1446" s="1">
        <v>41333</v>
      </c>
      <c r="B1446" t="str">
        <f t="shared" si="22"/>
        <v>Thursday</v>
      </c>
      <c r="C1446" s="5" t="s">
        <v>9</v>
      </c>
      <c r="D1446" s="5" t="s">
        <v>5</v>
      </c>
      <c r="E1446" s="6">
        <v>26.95</v>
      </c>
      <c r="F1446" s="6" t="s">
        <v>80</v>
      </c>
      <c r="G1446" s="4">
        <v>0</v>
      </c>
      <c r="H1446" s="6">
        <v>26.95</v>
      </c>
      <c r="I1446" s="6">
        <v>12.42</v>
      </c>
      <c r="J1446">
        <v>7</v>
      </c>
    </row>
    <row r="1447" spans="1:10" x14ac:dyDescent="0.35">
      <c r="A1447" s="1">
        <v>41333</v>
      </c>
      <c r="B1447" t="str">
        <f t="shared" si="22"/>
        <v>Thursday</v>
      </c>
      <c r="C1447" s="5" t="s">
        <v>7</v>
      </c>
      <c r="D1447" s="5" t="s">
        <v>5</v>
      </c>
      <c r="E1447" s="6">
        <v>19.95</v>
      </c>
      <c r="F1447" s="6" t="s">
        <v>79</v>
      </c>
      <c r="G1447" s="4">
        <v>0</v>
      </c>
      <c r="H1447" s="6">
        <v>19.95</v>
      </c>
      <c r="I1447" s="6">
        <v>9.7799999999999994</v>
      </c>
      <c r="J1447">
        <v>1</v>
      </c>
    </row>
    <row r="1448" spans="1:10" x14ac:dyDescent="0.35">
      <c r="A1448" s="1">
        <v>41333</v>
      </c>
      <c r="B1448" t="str">
        <f t="shared" si="22"/>
        <v>Thursday</v>
      </c>
      <c r="C1448" s="5" t="s">
        <v>7</v>
      </c>
      <c r="D1448" s="5" t="s">
        <v>5</v>
      </c>
      <c r="E1448" s="6">
        <v>43.95</v>
      </c>
      <c r="F1448" s="6" t="s">
        <v>82</v>
      </c>
      <c r="G1448" s="4">
        <v>0</v>
      </c>
      <c r="H1448" s="6">
        <v>43.95</v>
      </c>
      <c r="I1448" s="6">
        <v>25.6</v>
      </c>
      <c r="J1448">
        <v>16</v>
      </c>
    </row>
    <row r="1449" spans="1:10" x14ac:dyDescent="0.35">
      <c r="A1449" s="1">
        <v>41333</v>
      </c>
      <c r="B1449" t="str">
        <f t="shared" si="22"/>
        <v>Thursday</v>
      </c>
      <c r="C1449" s="5" t="s">
        <v>7</v>
      </c>
      <c r="D1449" s="5" t="s">
        <v>5</v>
      </c>
      <c r="E1449" s="6">
        <v>16.95</v>
      </c>
      <c r="F1449" s="6" t="s">
        <v>79</v>
      </c>
      <c r="G1449" s="4">
        <v>0</v>
      </c>
      <c r="H1449" s="6">
        <v>16.95</v>
      </c>
      <c r="I1449" s="6">
        <v>6.76</v>
      </c>
      <c r="J1449">
        <v>18</v>
      </c>
    </row>
    <row r="1450" spans="1:10" x14ac:dyDescent="0.35">
      <c r="A1450" s="1">
        <v>41333</v>
      </c>
      <c r="B1450" t="str">
        <f t="shared" si="22"/>
        <v>Thursday</v>
      </c>
      <c r="C1450" s="5" t="s">
        <v>7</v>
      </c>
      <c r="D1450" s="5" t="s">
        <v>5</v>
      </c>
      <c r="E1450" s="6">
        <v>37.950000000000003</v>
      </c>
      <c r="F1450" s="6" t="s">
        <v>81</v>
      </c>
      <c r="G1450" s="4">
        <v>0</v>
      </c>
      <c r="H1450" s="6">
        <v>37.950000000000003</v>
      </c>
      <c r="I1450" s="6">
        <v>15.35</v>
      </c>
      <c r="J1450">
        <v>9</v>
      </c>
    </row>
    <row r="1451" spans="1:10" x14ac:dyDescent="0.35">
      <c r="A1451" s="1">
        <v>41333</v>
      </c>
      <c r="B1451" t="str">
        <f t="shared" si="22"/>
        <v>Thursday</v>
      </c>
      <c r="C1451" s="5" t="s">
        <v>10</v>
      </c>
      <c r="D1451" s="5" t="s">
        <v>5</v>
      </c>
      <c r="E1451" s="6">
        <v>48.95</v>
      </c>
      <c r="F1451" s="6" t="s">
        <v>82</v>
      </c>
      <c r="G1451" s="4">
        <v>0</v>
      </c>
      <c r="H1451" s="6">
        <v>48.95</v>
      </c>
      <c r="I1451" s="6">
        <v>24.52</v>
      </c>
      <c r="J1451">
        <v>8</v>
      </c>
    </row>
    <row r="1452" spans="1:10" x14ac:dyDescent="0.35">
      <c r="A1452" s="1">
        <v>41333</v>
      </c>
      <c r="B1452" t="str">
        <f t="shared" si="22"/>
        <v>Thursday</v>
      </c>
      <c r="C1452" s="5" t="s">
        <v>8</v>
      </c>
      <c r="D1452" s="5" t="s">
        <v>5</v>
      </c>
      <c r="E1452" s="6">
        <v>18.95</v>
      </c>
      <c r="F1452" s="6" t="s">
        <v>79</v>
      </c>
      <c r="G1452" s="4">
        <v>0</v>
      </c>
      <c r="H1452" s="6">
        <v>18.95</v>
      </c>
      <c r="I1452" s="6">
        <v>9.98</v>
      </c>
      <c r="J1452">
        <v>16</v>
      </c>
    </row>
    <row r="1453" spans="1:10" x14ac:dyDescent="0.35">
      <c r="A1453" s="1">
        <v>41333</v>
      </c>
      <c r="B1453" t="str">
        <f t="shared" si="22"/>
        <v>Thursday</v>
      </c>
      <c r="C1453" s="5" t="s">
        <v>10</v>
      </c>
      <c r="D1453" s="5" t="s">
        <v>5</v>
      </c>
      <c r="E1453" s="6">
        <v>28.95</v>
      </c>
      <c r="F1453" s="6" t="s">
        <v>80</v>
      </c>
      <c r="G1453" s="4">
        <v>0</v>
      </c>
      <c r="H1453" s="6">
        <v>28.95</v>
      </c>
      <c r="I1453" s="6">
        <v>8.86</v>
      </c>
      <c r="J1453">
        <v>14</v>
      </c>
    </row>
    <row r="1454" spans="1:10" x14ac:dyDescent="0.35">
      <c r="A1454" s="1">
        <v>41333</v>
      </c>
      <c r="B1454" t="str">
        <f t="shared" si="22"/>
        <v>Thursday</v>
      </c>
      <c r="C1454" s="5" t="s">
        <v>8</v>
      </c>
      <c r="D1454" s="5" t="s">
        <v>5</v>
      </c>
      <c r="E1454" s="6">
        <v>48.95</v>
      </c>
      <c r="F1454" s="6" t="s">
        <v>82</v>
      </c>
      <c r="G1454" s="4">
        <v>0.1</v>
      </c>
      <c r="H1454" s="6">
        <v>44.06</v>
      </c>
      <c r="I1454" s="6">
        <v>24.52</v>
      </c>
      <c r="J1454">
        <v>6</v>
      </c>
    </row>
    <row r="1455" spans="1:10" x14ac:dyDescent="0.35">
      <c r="A1455" s="1">
        <v>41333</v>
      </c>
      <c r="B1455" t="str">
        <f t="shared" si="22"/>
        <v>Thursday</v>
      </c>
      <c r="C1455" s="5" t="s">
        <v>10</v>
      </c>
      <c r="D1455" s="5" t="s">
        <v>5</v>
      </c>
      <c r="E1455" s="6">
        <v>0.95</v>
      </c>
      <c r="F1455" s="6" t="s">
        <v>78</v>
      </c>
      <c r="G1455" s="4">
        <v>0</v>
      </c>
      <c r="H1455" s="6">
        <v>0.95</v>
      </c>
      <c r="I1455" s="6">
        <v>0.47</v>
      </c>
      <c r="J1455">
        <v>14</v>
      </c>
    </row>
    <row r="1456" spans="1:10" x14ac:dyDescent="0.35">
      <c r="A1456" s="1">
        <v>41334</v>
      </c>
      <c r="B1456" t="str">
        <f t="shared" si="22"/>
        <v>Friday</v>
      </c>
      <c r="C1456" s="5" t="s">
        <v>7</v>
      </c>
      <c r="D1456" s="5" t="s">
        <v>5</v>
      </c>
      <c r="E1456" s="6">
        <v>55.95</v>
      </c>
      <c r="F1456" s="6" t="s">
        <v>83</v>
      </c>
      <c r="G1456" s="4">
        <v>0</v>
      </c>
      <c r="H1456" s="6">
        <v>55.95</v>
      </c>
      <c r="I1456" s="6">
        <v>16.059999999999999</v>
      </c>
      <c r="J1456">
        <v>5</v>
      </c>
    </row>
    <row r="1457" spans="1:10" x14ac:dyDescent="0.35">
      <c r="A1457" s="1">
        <v>41335</v>
      </c>
      <c r="B1457" t="str">
        <f t="shared" si="22"/>
        <v>Saturday</v>
      </c>
      <c r="C1457" s="5" t="s">
        <v>11</v>
      </c>
      <c r="D1457" s="5" t="s">
        <v>6</v>
      </c>
      <c r="E1457" s="6">
        <v>24.95</v>
      </c>
      <c r="F1457" s="6" t="s">
        <v>80</v>
      </c>
      <c r="G1457" s="4">
        <v>0</v>
      </c>
      <c r="H1457" s="6">
        <v>24.95</v>
      </c>
      <c r="I1457" s="6">
        <v>12.14</v>
      </c>
      <c r="J1457">
        <v>3</v>
      </c>
    </row>
    <row r="1458" spans="1:10" x14ac:dyDescent="0.35">
      <c r="A1458" s="1">
        <v>41335</v>
      </c>
      <c r="B1458" t="str">
        <f t="shared" si="22"/>
        <v>Saturday</v>
      </c>
      <c r="C1458" s="5" t="s">
        <v>10</v>
      </c>
      <c r="D1458" s="5" t="s">
        <v>6</v>
      </c>
      <c r="E1458" s="6">
        <v>26.95</v>
      </c>
      <c r="F1458" s="6" t="s">
        <v>80</v>
      </c>
      <c r="G1458" s="4">
        <v>0</v>
      </c>
      <c r="H1458" s="6">
        <v>26.95</v>
      </c>
      <c r="I1458" s="6">
        <v>13.26</v>
      </c>
      <c r="J1458">
        <v>1</v>
      </c>
    </row>
    <row r="1459" spans="1:10" x14ac:dyDescent="0.35">
      <c r="A1459" s="1">
        <v>41336</v>
      </c>
      <c r="B1459" t="str">
        <f t="shared" si="22"/>
        <v>Sunday</v>
      </c>
      <c r="C1459" s="5" t="s">
        <v>11</v>
      </c>
      <c r="D1459" s="5" t="s">
        <v>6</v>
      </c>
      <c r="E1459" s="6">
        <v>37.950000000000003</v>
      </c>
      <c r="F1459" s="6" t="s">
        <v>81</v>
      </c>
      <c r="G1459" s="4">
        <v>0.1</v>
      </c>
      <c r="H1459" s="6">
        <v>34.159999999999997</v>
      </c>
      <c r="I1459" s="6">
        <v>15.35</v>
      </c>
      <c r="J1459">
        <v>5</v>
      </c>
    </row>
    <row r="1460" spans="1:10" x14ac:dyDescent="0.35">
      <c r="A1460" s="1">
        <v>41336</v>
      </c>
      <c r="B1460" t="str">
        <f t="shared" si="22"/>
        <v>Sunday</v>
      </c>
      <c r="C1460" s="5" t="s">
        <v>10</v>
      </c>
      <c r="D1460" s="5" t="s">
        <v>6</v>
      </c>
      <c r="E1460" s="6">
        <v>22.95</v>
      </c>
      <c r="F1460" s="6" t="s">
        <v>80</v>
      </c>
      <c r="G1460" s="4">
        <v>0</v>
      </c>
      <c r="H1460" s="6">
        <v>22.95</v>
      </c>
      <c r="I1460" s="6">
        <v>11.78</v>
      </c>
      <c r="J1460">
        <v>27</v>
      </c>
    </row>
    <row r="1461" spans="1:10" x14ac:dyDescent="0.35">
      <c r="A1461" s="1">
        <v>41336</v>
      </c>
      <c r="B1461" t="str">
        <f t="shared" si="22"/>
        <v>Sunday</v>
      </c>
      <c r="C1461" s="5" t="s">
        <v>11</v>
      </c>
      <c r="D1461" s="5" t="s">
        <v>6</v>
      </c>
      <c r="E1461" s="6">
        <v>7.95</v>
      </c>
      <c r="F1461" s="6" t="s">
        <v>78</v>
      </c>
      <c r="G1461" s="4">
        <v>0</v>
      </c>
      <c r="H1461" s="6">
        <v>7.95</v>
      </c>
      <c r="I1461" s="6">
        <v>4.53</v>
      </c>
      <c r="J1461">
        <v>18</v>
      </c>
    </row>
    <row r="1462" spans="1:10" x14ac:dyDescent="0.35">
      <c r="A1462" s="1">
        <v>41336</v>
      </c>
      <c r="B1462" t="str">
        <f t="shared" si="22"/>
        <v>Sunday</v>
      </c>
      <c r="C1462" s="5" t="s">
        <v>9</v>
      </c>
      <c r="D1462" s="5" t="s">
        <v>6</v>
      </c>
      <c r="E1462" s="6">
        <v>24.95</v>
      </c>
      <c r="F1462" s="6" t="s">
        <v>80</v>
      </c>
      <c r="G1462" s="4">
        <v>0</v>
      </c>
      <c r="H1462" s="6">
        <v>24.95</v>
      </c>
      <c r="I1462" s="6">
        <v>11.48</v>
      </c>
      <c r="J1462">
        <v>2</v>
      </c>
    </row>
    <row r="1463" spans="1:10" x14ac:dyDescent="0.35">
      <c r="A1463" s="1">
        <v>41336</v>
      </c>
      <c r="B1463" t="str">
        <f t="shared" si="22"/>
        <v>Sunday</v>
      </c>
      <c r="C1463" s="5" t="s">
        <v>11</v>
      </c>
      <c r="D1463" s="5" t="s">
        <v>6</v>
      </c>
      <c r="E1463" s="6">
        <v>55.95</v>
      </c>
      <c r="F1463" s="6" t="s">
        <v>83</v>
      </c>
      <c r="G1463" s="4">
        <v>0</v>
      </c>
      <c r="H1463" s="6">
        <v>55.95</v>
      </c>
      <c r="I1463" s="6">
        <v>32.47</v>
      </c>
      <c r="J1463">
        <v>9</v>
      </c>
    </row>
    <row r="1464" spans="1:10" x14ac:dyDescent="0.35">
      <c r="A1464" s="1">
        <v>41336</v>
      </c>
      <c r="B1464" t="str">
        <f t="shared" si="22"/>
        <v>Sunday</v>
      </c>
      <c r="C1464" s="5" t="s">
        <v>11</v>
      </c>
      <c r="D1464" s="5" t="s">
        <v>6</v>
      </c>
      <c r="E1464" s="6">
        <v>24.95</v>
      </c>
      <c r="F1464" s="6" t="s">
        <v>80</v>
      </c>
      <c r="G1464" s="4">
        <v>0</v>
      </c>
      <c r="H1464" s="6">
        <v>24.95</v>
      </c>
      <c r="I1464" s="6">
        <v>9.3800000000000008</v>
      </c>
      <c r="J1464">
        <v>1</v>
      </c>
    </row>
    <row r="1465" spans="1:10" x14ac:dyDescent="0.35">
      <c r="A1465" s="1">
        <v>41336</v>
      </c>
      <c r="B1465" t="str">
        <f t="shared" si="22"/>
        <v>Sunday</v>
      </c>
      <c r="C1465" s="5" t="s">
        <v>11</v>
      </c>
      <c r="D1465" s="5" t="s">
        <v>6</v>
      </c>
      <c r="E1465" s="6">
        <v>48.95</v>
      </c>
      <c r="F1465" s="6" t="s">
        <v>82</v>
      </c>
      <c r="G1465" s="4">
        <v>0</v>
      </c>
      <c r="H1465" s="6">
        <v>48.95</v>
      </c>
      <c r="I1465" s="6">
        <v>24.52</v>
      </c>
      <c r="J1465">
        <v>24</v>
      </c>
    </row>
    <row r="1466" spans="1:10" x14ac:dyDescent="0.35">
      <c r="A1466" s="1">
        <v>41336</v>
      </c>
      <c r="B1466" t="str">
        <f t="shared" si="22"/>
        <v>Sunday</v>
      </c>
      <c r="C1466" s="5" t="s">
        <v>11</v>
      </c>
      <c r="D1466" s="5" t="s">
        <v>6</v>
      </c>
      <c r="E1466" s="6">
        <v>0.95</v>
      </c>
      <c r="F1466" s="6" t="s">
        <v>78</v>
      </c>
      <c r="G1466" s="4">
        <v>0.1</v>
      </c>
      <c r="H1466" s="6">
        <v>0.86</v>
      </c>
      <c r="I1466" s="6">
        <v>0.56999999999999995</v>
      </c>
      <c r="J1466">
        <v>7</v>
      </c>
    </row>
    <row r="1467" spans="1:10" x14ac:dyDescent="0.35">
      <c r="A1467" s="1">
        <v>41336</v>
      </c>
      <c r="B1467" t="str">
        <f t="shared" si="22"/>
        <v>Sunday</v>
      </c>
      <c r="C1467" s="5" t="s">
        <v>11</v>
      </c>
      <c r="D1467" s="5" t="s">
        <v>6</v>
      </c>
      <c r="E1467" s="6">
        <v>24.95</v>
      </c>
      <c r="F1467" s="6" t="s">
        <v>80</v>
      </c>
      <c r="G1467" s="4">
        <v>0</v>
      </c>
      <c r="H1467" s="6">
        <v>24.95</v>
      </c>
      <c r="I1467" s="6">
        <v>11.48</v>
      </c>
      <c r="J1467">
        <v>3</v>
      </c>
    </row>
    <row r="1468" spans="1:10" x14ac:dyDescent="0.35">
      <c r="A1468" s="1">
        <v>41336</v>
      </c>
      <c r="B1468" t="str">
        <f t="shared" si="22"/>
        <v>Sunday</v>
      </c>
      <c r="C1468" s="5" t="s">
        <v>11</v>
      </c>
      <c r="D1468" s="5" t="s">
        <v>6</v>
      </c>
      <c r="E1468" s="6">
        <v>55.95</v>
      </c>
      <c r="F1468" s="6" t="s">
        <v>83</v>
      </c>
      <c r="G1468" s="4">
        <v>0</v>
      </c>
      <c r="H1468" s="6">
        <v>55.95</v>
      </c>
      <c r="I1468" s="6">
        <v>16.059999999999999</v>
      </c>
      <c r="J1468">
        <v>25</v>
      </c>
    </row>
    <row r="1469" spans="1:10" x14ac:dyDescent="0.35">
      <c r="A1469" s="1">
        <v>41336</v>
      </c>
      <c r="B1469" t="str">
        <f t="shared" si="22"/>
        <v>Sunday</v>
      </c>
      <c r="C1469" s="5" t="s">
        <v>9</v>
      </c>
      <c r="D1469" s="5" t="s">
        <v>6</v>
      </c>
      <c r="E1469" s="6">
        <v>37.950000000000003</v>
      </c>
      <c r="F1469" s="6" t="s">
        <v>81</v>
      </c>
      <c r="G1469" s="4">
        <v>0</v>
      </c>
      <c r="H1469" s="6">
        <v>37.950000000000003</v>
      </c>
      <c r="I1469" s="6">
        <v>15.35</v>
      </c>
      <c r="J1469">
        <v>4</v>
      </c>
    </row>
    <row r="1470" spans="1:10" x14ac:dyDescent="0.35">
      <c r="A1470" s="1">
        <v>41336</v>
      </c>
      <c r="B1470" t="str">
        <f t="shared" si="22"/>
        <v>Sunday</v>
      </c>
      <c r="C1470" s="5" t="s">
        <v>11</v>
      </c>
      <c r="D1470" s="5" t="s">
        <v>6</v>
      </c>
      <c r="E1470" s="6">
        <v>20.95</v>
      </c>
      <c r="F1470" s="6" t="s">
        <v>80</v>
      </c>
      <c r="G1470" s="4">
        <v>0</v>
      </c>
      <c r="H1470" s="6">
        <v>20.95</v>
      </c>
      <c r="I1470" s="6">
        <v>10.039999999999999</v>
      </c>
      <c r="J1470">
        <v>19</v>
      </c>
    </row>
    <row r="1471" spans="1:10" x14ac:dyDescent="0.35">
      <c r="A1471" s="1">
        <v>41336</v>
      </c>
      <c r="B1471" t="str">
        <f t="shared" si="22"/>
        <v>Sunday</v>
      </c>
      <c r="C1471" s="5" t="s">
        <v>10</v>
      </c>
      <c r="D1471" s="5" t="s">
        <v>6</v>
      </c>
      <c r="E1471" s="6">
        <v>26.95</v>
      </c>
      <c r="F1471" s="6" t="s">
        <v>80</v>
      </c>
      <c r="G1471" s="4">
        <v>0</v>
      </c>
      <c r="H1471" s="6">
        <v>26.95</v>
      </c>
      <c r="I1471" s="6">
        <v>13.26</v>
      </c>
      <c r="J1471">
        <v>6</v>
      </c>
    </row>
    <row r="1472" spans="1:10" x14ac:dyDescent="0.35">
      <c r="A1472" s="1">
        <v>41336</v>
      </c>
      <c r="B1472" t="str">
        <f t="shared" si="22"/>
        <v>Sunday</v>
      </c>
      <c r="C1472" s="5" t="s">
        <v>11</v>
      </c>
      <c r="D1472" s="5" t="s">
        <v>6</v>
      </c>
      <c r="E1472" s="6">
        <v>0.95</v>
      </c>
      <c r="F1472" s="6" t="s">
        <v>78</v>
      </c>
      <c r="G1472" s="4">
        <v>0</v>
      </c>
      <c r="H1472" s="6">
        <v>0.95</v>
      </c>
      <c r="I1472" s="6">
        <v>0.42</v>
      </c>
      <c r="J1472">
        <v>17</v>
      </c>
    </row>
    <row r="1473" spans="1:10" x14ac:dyDescent="0.35">
      <c r="A1473" s="1">
        <v>41336</v>
      </c>
      <c r="B1473" t="str">
        <f t="shared" si="22"/>
        <v>Sunday</v>
      </c>
      <c r="C1473" s="5" t="s">
        <v>9</v>
      </c>
      <c r="D1473" s="5" t="s">
        <v>6</v>
      </c>
      <c r="E1473" s="6">
        <v>16.95</v>
      </c>
      <c r="F1473" s="6" t="s">
        <v>79</v>
      </c>
      <c r="G1473" s="4">
        <v>0</v>
      </c>
      <c r="H1473" s="6">
        <v>16.95</v>
      </c>
      <c r="I1473" s="6">
        <v>6.76</v>
      </c>
      <c r="J1473">
        <v>14</v>
      </c>
    </row>
    <row r="1474" spans="1:10" x14ac:dyDescent="0.35">
      <c r="A1474" s="1">
        <v>41336</v>
      </c>
      <c r="B1474" t="str">
        <f t="shared" si="22"/>
        <v>Sunday</v>
      </c>
      <c r="C1474" s="5" t="s">
        <v>11</v>
      </c>
      <c r="D1474" s="5" t="s">
        <v>6</v>
      </c>
      <c r="E1474" s="6">
        <v>26.95</v>
      </c>
      <c r="F1474" s="6" t="s">
        <v>80</v>
      </c>
      <c r="G1474" s="4">
        <v>0</v>
      </c>
      <c r="H1474" s="6">
        <v>26.95</v>
      </c>
      <c r="I1474" s="6">
        <v>12.53</v>
      </c>
      <c r="J1474">
        <v>22</v>
      </c>
    </row>
    <row r="1475" spans="1:10" x14ac:dyDescent="0.35">
      <c r="A1475" s="1">
        <v>41336</v>
      </c>
      <c r="B1475" t="str">
        <f t="shared" ref="B1475:B1538" si="23">TEXT(A1475,"dddd")</f>
        <v>Sunday</v>
      </c>
      <c r="C1475" s="5" t="s">
        <v>9</v>
      </c>
      <c r="D1475" s="5" t="s">
        <v>6</v>
      </c>
      <c r="E1475" s="6">
        <v>34.950000000000003</v>
      </c>
      <c r="F1475" s="6" t="s">
        <v>81</v>
      </c>
      <c r="G1475" s="4">
        <v>0</v>
      </c>
      <c r="H1475" s="6">
        <v>34.950000000000003</v>
      </c>
      <c r="I1475" s="6">
        <v>22.13</v>
      </c>
      <c r="J1475">
        <v>17</v>
      </c>
    </row>
    <row r="1476" spans="1:10" x14ac:dyDescent="0.35">
      <c r="A1476" s="1">
        <v>41336</v>
      </c>
      <c r="B1476" t="str">
        <f t="shared" si="23"/>
        <v>Sunday</v>
      </c>
      <c r="C1476" s="5" t="s">
        <v>9</v>
      </c>
      <c r="D1476" s="5" t="s">
        <v>6</v>
      </c>
      <c r="E1476" s="6">
        <v>40.950000000000003</v>
      </c>
      <c r="F1476" s="6" t="s">
        <v>82</v>
      </c>
      <c r="G1476" s="4">
        <v>0</v>
      </c>
      <c r="H1476" s="6">
        <v>40.950000000000003</v>
      </c>
      <c r="I1476" s="6">
        <v>15.51</v>
      </c>
      <c r="J1476">
        <v>5</v>
      </c>
    </row>
    <row r="1477" spans="1:10" x14ac:dyDescent="0.35">
      <c r="A1477" s="1">
        <v>41336</v>
      </c>
      <c r="B1477" t="str">
        <f t="shared" si="23"/>
        <v>Sunday</v>
      </c>
      <c r="C1477" s="5" t="s">
        <v>9</v>
      </c>
      <c r="D1477" s="5" t="s">
        <v>6</v>
      </c>
      <c r="E1477" s="6">
        <v>24.95</v>
      </c>
      <c r="F1477" s="6" t="s">
        <v>80</v>
      </c>
      <c r="G1477" s="4">
        <v>0</v>
      </c>
      <c r="H1477" s="6">
        <v>24.95</v>
      </c>
      <c r="I1477" s="6">
        <v>12.14</v>
      </c>
      <c r="J1477">
        <v>3</v>
      </c>
    </row>
    <row r="1478" spans="1:10" x14ac:dyDescent="0.35">
      <c r="A1478" s="1">
        <v>41336</v>
      </c>
      <c r="B1478" t="str">
        <f t="shared" si="23"/>
        <v>Sunday</v>
      </c>
      <c r="C1478" s="5" t="s">
        <v>9</v>
      </c>
      <c r="D1478" s="5" t="s">
        <v>6</v>
      </c>
      <c r="E1478" s="6">
        <v>0.95</v>
      </c>
      <c r="F1478" s="6" t="s">
        <v>78</v>
      </c>
      <c r="G1478" s="4">
        <v>0</v>
      </c>
      <c r="H1478" s="6">
        <v>0.95</v>
      </c>
      <c r="I1478" s="6">
        <v>0.56999999999999995</v>
      </c>
      <c r="J1478">
        <v>3</v>
      </c>
    </row>
    <row r="1479" spans="1:10" x14ac:dyDescent="0.35">
      <c r="A1479" s="1">
        <v>41336</v>
      </c>
      <c r="B1479" t="str">
        <f t="shared" si="23"/>
        <v>Sunday</v>
      </c>
      <c r="C1479" s="5" t="s">
        <v>9</v>
      </c>
      <c r="D1479" s="5" t="s">
        <v>6</v>
      </c>
      <c r="E1479" s="6">
        <v>28.95</v>
      </c>
      <c r="F1479" s="6" t="s">
        <v>80</v>
      </c>
      <c r="G1479" s="4">
        <v>0</v>
      </c>
      <c r="H1479" s="6">
        <v>28.95</v>
      </c>
      <c r="I1479" s="6">
        <v>17.53</v>
      </c>
      <c r="J1479">
        <v>31</v>
      </c>
    </row>
    <row r="1480" spans="1:10" x14ac:dyDescent="0.35">
      <c r="A1480" s="1">
        <v>41336</v>
      </c>
      <c r="B1480" t="str">
        <f t="shared" si="23"/>
        <v>Sunday</v>
      </c>
      <c r="C1480" s="5" t="s">
        <v>9</v>
      </c>
      <c r="D1480" s="5" t="s">
        <v>6</v>
      </c>
      <c r="E1480" s="6">
        <v>26.95</v>
      </c>
      <c r="F1480" s="6" t="s">
        <v>80</v>
      </c>
      <c r="G1480" s="4">
        <v>0.1</v>
      </c>
      <c r="H1480" s="6">
        <v>24.26</v>
      </c>
      <c r="I1480" s="6">
        <v>12.42</v>
      </c>
      <c r="J1480">
        <v>14</v>
      </c>
    </row>
    <row r="1481" spans="1:10" x14ac:dyDescent="0.35">
      <c r="A1481" s="1">
        <v>41336</v>
      </c>
      <c r="B1481" t="str">
        <f t="shared" si="23"/>
        <v>Sunday</v>
      </c>
      <c r="C1481" s="5" t="s">
        <v>10</v>
      </c>
      <c r="D1481" s="5" t="s">
        <v>6</v>
      </c>
      <c r="E1481" s="6">
        <v>2.95</v>
      </c>
      <c r="F1481" s="6" t="s">
        <v>78</v>
      </c>
      <c r="G1481" s="4">
        <v>0</v>
      </c>
      <c r="H1481" s="6">
        <v>2.95</v>
      </c>
      <c r="I1481" s="6">
        <v>1.68</v>
      </c>
      <c r="J1481">
        <v>10</v>
      </c>
    </row>
    <row r="1482" spans="1:10" x14ac:dyDescent="0.35">
      <c r="A1482" s="1">
        <v>41336</v>
      </c>
      <c r="B1482" t="str">
        <f t="shared" si="23"/>
        <v>Sunday</v>
      </c>
      <c r="C1482" s="5" t="s">
        <v>10</v>
      </c>
      <c r="D1482" s="5" t="s">
        <v>6</v>
      </c>
      <c r="E1482" s="6">
        <v>44.95</v>
      </c>
      <c r="F1482" s="6" t="s">
        <v>82</v>
      </c>
      <c r="G1482" s="4">
        <v>0</v>
      </c>
      <c r="H1482" s="6">
        <v>44.95</v>
      </c>
      <c r="I1482" s="6">
        <v>27.95</v>
      </c>
      <c r="J1482">
        <v>6</v>
      </c>
    </row>
    <row r="1483" spans="1:10" x14ac:dyDescent="0.35">
      <c r="A1483" s="1">
        <v>41336</v>
      </c>
      <c r="B1483" t="str">
        <f t="shared" si="23"/>
        <v>Sunday</v>
      </c>
      <c r="C1483" s="5" t="s">
        <v>11</v>
      </c>
      <c r="D1483" s="5" t="s">
        <v>6</v>
      </c>
      <c r="E1483" s="6">
        <v>38.950000000000003</v>
      </c>
      <c r="F1483" s="6" t="s">
        <v>81</v>
      </c>
      <c r="G1483" s="4">
        <v>0</v>
      </c>
      <c r="H1483" s="6">
        <v>38.950000000000003</v>
      </c>
      <c r="I1483" s="6">
        <v>24.76</v>
      </c>
      <c r="J1483">
        <v>23</v>
      </c>
    </row>
    <row r="1484" spans="1:10" x14ac:dyDescent="0.35">
      <c r="A1484" s="1">
        <v>41336</v>
      </c>
      <c r="B1484" t="str">
        <f t="shared" si="23"/>
        <v>Sunday</v>
      </c>
      <c r="C1484" s="5" t="s">
        <v>10</v>
      </c>
      <c r="D1484" s="5" t="s">
        <v>6</v>
      </c>
      <c r="E1484" s="6">
        <v>43.95</v>
      </c>
      <c r="F1484" s="6" t="s">
        <v>82</v>
      </c>
      <c r="G1484" s="4">
        <v>0</v>
      </c>
      <c r="H1484" s="6">
        <v>43.95</v>
      </c>
      <c r="I1484" s="6">
        <v>25.6</v>
      </c>
      <c r="J1484">
        <v>15</v>
      </c>
    </row>
    <row r="1485" spans="1:10" x14ac:dyDescent="0.35">
      <c r="A1485" s="1">
        <v>41336</v>
      </c>
      <c r="B1485" t="str">
        <f t="shared" si="23"/>
        <v>Sunday</v>
      </c>
      <c r="C1485" s="5" t="s">
        <v>9</v>
      </c>
      <c r="D1485" s="5" t="s">
        <v>6</v>
      </c>
      <c r="E1485" s="6">
        <v>22.95</v>
      </c>
      <c r="F1485" s="6" t="s">
        <v>80</v>
      </c>
      <c r="G1485" s="4">
        <v>0</v>
      </c>
      <c r="H1485" s="6">
        <v>22.95</v>
      </c>
      <c r="I1485" s="6">
        <v>11.78</v>
      </c>
      <c r="J1485">
        <v>25</v>
      </c>
    </row>
    <row r="1486" spans="1:10" x14ac:dyDescent="0.35">
      <c r="A1486" s="1">
        <v>41336</v>
      </c>
      <c r="B1486" t="str">
        <f t="shared" si="23"/>
        <v>Sunday</v>
      </c>
      <c r="C1486" s="5" t="s">
        <v>11</v>
      </c>
      <c r="D1486" s="5" t="s">
        <v>6</v>
      </c>
      <c r="E1486" s="6">
        <v>26.95</v>
      </c>
      <c r="F1486" s="6" t="s">
        <v>80</v>
      </c>
      <c r="G1486" s="4">
        <v>0</v>
      </c>
      <c r="H1486" s="6">
        <v>26.95</v>
      </c>
      <c r="I1486" s="6">
        <v>12.42</v>
      </c>
      <c r="J1486">
        <v>1</v>
      </c>
    </row>
    <row r="1487" spans="1:10" x14ac:dyDescent="0.35">
      <c r="A1487" s="1">
        <v>41336</v>
      </c>
      <c r="B1487" t="str">
        <f t="shared" si="23"/>
        <v>Sunday</v>
      </c>
      <c r="C1487" s="5" t="s">
        <v>9</v>
      </c>
      <c r="D1487" s="5" t="s">
        <v>6</v>
      </c>
      <c r="E1487" s="6">
        <v>44.95</v>
      </c>
      <c r="F1487" s="6" t="s">
        <v>82</v>
      </c>
      <c r="G1487" s="4">
        <v>0</v>
      </c>
      <c r="H1487" s="6">
        <v>44.95</v>
      </c>
      <c r="I1487" s="6">
        <v>27.95</v>
      </c>
      <c r="J1487">
        <v>1</v>
      </c>
    </row>
    <row r="1488" spans="1:10" x14ac:dyDescent="0.35">
      <c r="A1488" s="1">
        <v>41336</v>
      </c>
      <c r="B1488" t="str">
        <f t="shared" si="23"/>
        <v>Sunday</v>
      </c>
      <c r="C1488" s="5" t="s">
        <v>11</v>
      </c>
      <c r="D1488" s="5" t="s">
        <v>6</v>
      </c>
      <c r="E1488" s="6">
        <v>34.950000000000003</v>
      </c>
      <c r="F1488" s="6" t="s">
        <v>81</v>
      </c>
      <c r="G1488" s="4">
        <v>0</v>
      </c>
      <c r="H1488" s="6">
        <v>34.950000000000003</v>
      </c>
      <c r="I1488" s="6">
        <v>22.13</v>
      </c>
      <c r="J1488">
        <v>14</v>
      </c>
    </row>
    <row r="1489" spans="1:10" x14ac:dyDescent="0.35">
      <c r="A1489" s="1">
        <v>41336</v>
      </c>
      <c r="B1489" t="str">
        <f t="shared" si="23"/>
        <v>Sunday</v>
      </c>
      <c r="C1489" s="5" t="s">
        <v>9</v>
      </c>
      <c r="D1489" s="5" t="s">
        <v>6</v>
      </c>
      <c r="E1489" s="6">
        <v>0.95</v>
      </c>
      <c r="F1489" s="6" t="s">
        <v>78</v>
      </c>
      <c r="G1489" s="4">
        <v>0.1</v>
      </c>
      <c r="H1489" s="6">
        <v>0.86</v>
      </c>
      <c r="I1489" s="6">
        <v>0.42</v>
      </c>
      <c r="J1489">
        <v>10</v>
      </c>
    </row>
    <row r="1490" spans="1:10" x14ac:dyDescent="0.35">
      <c r="A1490" s="1">
        <v>41336</v>
      </c>
      <c r="B1490" t="str">
        <f t="shared" si="23"/>
        <v>Sunday</v>
      </c>
      <c r="C1490" s="5" t="s">
        <v>10</v>
      </c>
      <c r="D1490" s="5" t="s">
        <v>6</v>
      </c>
      <c r="E1490" s="6">
        <v>40.950000000000003</v>
      </c>
      <c r="F1490" s="6" t="s">
        <v>82</v>
      </c>
      <c r="G1490" s="4">
        <v>0</v>
      </c>
      <c r="H1490" s="6">
        <v>40.950000000000003</v>
      </c>
      <c r="I1490" s="6">
        <v>15.51</v>
      </c>
      <c r="J1490">
        <v>2</v>
      </c>
    </row>
    <row r="1491" spans="1:10" x14ac:dyDescent="0.35">
      <c r="A1491" s="1">
        <v>41336</v>
      </c>
      <c r="B1491" t="str">
        <f t="shared" si="23"/>
        <v>Sunday</v>
      </c>
      <c r="C1491" s="5" t="s">
        <v>11</v>
      </c>
      <c r="D1491" s="5" t="s">
        <v>6</v>
      </c>
      <c r="E1491" s="6">
        <v>7.95</v>
      </c>
      <c r="F1491" s="6" t="s">
        <v>78</v>
      </c>
      <c r="G1491" s="4">
        <v>0.2</v>
      </c>
      <c r="H1491" s="6">
        <v>6.36</v>
      </c>
      <c r="I1491" s="6">
        <v>4.53</v>
      </c>
      <c r="J1491">
        <v>26</v>
      </c>
    </row>
    <row r="1492" spans="1:10" x14ac:dyDescent="0.35">
      <c r="A1492" s="1">
        <v>41336</v>
      </c>
      <c r="B1492" t="str">
        <f t="shared" si="23"/>
        <v>Sunday</v>
      </c>
      <c r="C1492" s="5" t="s">
        <v>11</v>
      </c>
      <c r="D1492" s="5" t="s">
        <v>6</v>
      </c>
      <c r="E1492" s="6">
        <v>34.950000000000003</v>
      </c>
      <c r="F1492" s="6" t="s">
        <v>81</v>
      </c>
      <c r="G1492" s="4">
        <v>0</v>
      </c>
      <c r="H1492" s="6">
        <v>34.950000000000003</v>
      </c>
      <c r="I1492" s="6">
        <v>22.13</v>
      </c>
      <c r="J1492">
        <v>7</v>
      </c>
    </row>
    <row r="1493" spans="1:10" x14ac:dyDescent="0.35">
      <c r="A1493" s="1">
        <v>41336</v>
      </c>
      <c r="B1493" t="str">
        <f t="shared" si="23"/>
        <v>Sunday</v>
      </c>
      <c r="C1493" s="5" t="s">
        <v>9</v>
      </c>
      <c r="D1493" s="5" t="s">
        <v>6</v>
      </c>
      <c r="E1493" s="6">
        <v>65.95</v>
      </c>
      <c r="F1493" s="6" t="s">
        <v>83</v>
      </c>
      <c r="G1493" s="4">
        <v>0</v>
      </c>
      <c r="H1493" s="6">
        <v>65.95</v>
      </c>
      <c r="I1493" s="6">
        <v>37.97</v>
      </c>
      <c r="J1493">
        <v>5</v>
      </c>
    </row>
    <row r="1494" spans="1:10" x14ac:dyDescent="0.35">
      <c r="A1494" s="1">
        <v>41336</v>
      </c>
      <c r="B1494" t="str">
        <f t="shared" si="23"/>
        <v>Sunday</v>
      </c>
      <c r="C1494" s="5" t="s">
        <v>11</v>
      </c>
      <c r="D1494" s="5" t="s">
        <v>6</v>
      </c>
      <c r="E1494" s="6">
        <v>4.95</v>
      </c>
      <c r="F1494" s="6" t="s">
        <v>78</v>
      </c>
      <c r="G1494" s="4">
        <v>0</v>
      </c>
      <c r="H1494" s="6">
        <v>4.95</v>
      </c>
      <c r="I1494" s="6">
        <v>1.82</v>
      </c>
      <c r="J1494">
        <v>7</v>
      </c>
    </row>
    <row r="1495" spans="1:10" x14ac:dyDescent="0.35">
      <c r="A1495" s="1">
        <v>41336</v>
      </c>
      <c r="B1495" t="str">
        <f t="shared" si="23"/>
        <v>Sunday</v>
      </c>
      <c r="C1495" s="5" t="s">
        <v>10</v>
      </c>
      <c r="D1495" s="5" t="s">
        <v>6</v>
      </c>
      <c r="E1495" s="6">
        <v>0.95</v>
      </c>
      <c r="F1495" s="6" t="s">
        <v>78</v>
      </c>
      <c r="G1495" s="4">
        <v>0</v>
      </c>
      <c r="H1495" s="6">
        <v>0.95</v>
      </c>
      <c r="I1495" s="6">
        <v>0.5</v>
      </c>
      <c r="J1495">
        <v>25</v>
      </c>
    </row>
    <row r="1496" spans="1:10" x14ac:dyDescent="0.35">
      <c r="A1496" s="1">
        <v>41336</v>
      </c>
      <c r="B1496" t="str">
        <f t="shared" si="23"/>
        <v>Sunday</v>
      </c>
      <c r="C1496" s="5" t="s">
        <v>9</v>
      </c>
      <c r="D1496" s="5" t="s">
        <v>6</v>
      </c>
      <c r="E1496" s="6">
        <v>16.95</v>
      </c>
      <c r="F1496" s="6" t="s">
        <v>79</v>
      </c>
      <c r="G1496" s="4">
        <v>0</v>
      </c>
      <c r="H1496" s="6">
        <v>16.95</v>
      </c>
      <c r="I1496" s="6">
        <v>6.53</v>
      </c>
      <c r="J1496">
        <v>31</v>
      </c>
    </row>
    <row r="1497" spans="1:10" x14ac:dyDescent="0.35">
      <c r="A1497" s="1">
        <v>41336</v>
      </c>
      <c r="B1497" t="str">
        <f t="shared" si="23"/>
        <v>Sunday</v>
      </c>
      <c r="C1497" s="5" t="s">
        <v>11</v>
      </c>
      <c r="D1497" s="5" t="s">
        <v>6</v>
      </c>
      <c r="E1497" s="6">
        <v>65.95</v>
      </c>
      <c r="F1497" s="6" t="s">
        <v>83</v>
      </c>
      <c r="G1497" s="4">
        <v>0.1</v>
      </c>
      <c r="H1497" s="6">
        <v>59.36</v>
      </c>
      <c r="I1497" s="6">
        <v>37.97</v>
      </c>
      <c r="J1497">
        <v>18</v>
      </c>
    </row>
    <row r="1498" spans="1:10" x14ac:dyDescent="0.35">
      <c r="A1498" s="1">
        <v>41336</v>
      </c>
      <c r="B1498" t="str">
        <f t="shared" si="23"/>
        <v>Sunday</v>
      </c>
      <c r="C1498" s="5" t="s">
        <v>10</v>
      </c>
      <c r="D1498" s="5" t="s">
        <v>6</v>
      </c>
      <c r="E1498" s="6">
        <v>31.95</v>
      </c>
      <c r="F1498" s="6" t="s">
        <v>81</v>
      </c>
      <c r="G1498" s="4">
        <v>0.2</v>
      </c>
      <c r="H1498" s="6">
        <v>25.56</v>
      </c>
      <c r="I1498" s="6">
        <v>17.38</v>
      </c>
      <c r="J1498">
        <v>2</v>
      </c>
    </row>
    <row r="1499" spans="1:10" x14ac:dyDescent="0.35">
      <c r="A1499" s="1">
        <v>41336</v>
      </c>
      <c r="B1499" t="str">
        <f t="shared" si="23"/>
        <v>Sunday</v>
      </c>
      <c r="C1499" s="5" t="s">
        <v>11</v>
      </c>
      <c r="D1499" s="5" t="s">
        <v>6</v>
      </c>
      <c r="E1499" s="6">
        <v>16.95</v>
      </c>
      <c r="F1499" s="6" t="s">
        <v>79</v>
      </c>
      <c r="G1499" s="4">
        <v>0</v>
      </c>
      <c r="H1499" s="6">
        <v>16.95</v>
      </c>
      <c r="I1499" s="6">
        <v>6.76</v>
      </c>
      <c r="J1499">
        <v>23</v>
      </c>
    </row>
    <row r="1500" spans="1:10" x14ac:dyDescent="0.35">
      <c r="A1500" s="1">
        <v>41336</v>
      </c>
      <c r="B1500" t="str">
        <f t="shared" si="23"/>
        <v>Sunday</v>
      </c>
      <c r="C1500" s="5" t="s">
        <v>10</v>
      </c>
      <c r="D1500" s="5" t="s">
        <v>6</v>
      </c>
      <c r="E1500" s="6">
        <v>22.95</v>
      </c>
      <c r="F1500" s="6" t="s">
        <v>80</v>
      </c>
      <c r="G1500" s="4">
        <v>0</v>
      </c>
      <c r="H1500" s="6">
        <v>22.95</v>
      </c>
      <c r="I1500" s="6">
        <v>11.78</v>
      </c>
      <c r="J1500">
        <v>3</v>
      </c>
    </row>
    <row r="1501" spans="1:10" x14ac:dyDescent="0.35">
      <c r="A1501" s="1">
        <v>41336</v>
      </c>
      <c r="B1501" t="str">
        <f t="shared" si="23"/>
        <v>Sunday</v>
      </c>
      <c r="C1501" s="5" t="s">
        <v>9</v>
      </c>
      <c r="D1501" s="5" t="s">
        <v>6</v>
      </c>
      <c r="E1501" s="6">
        <v>73.95</v>
      </c>
      <c r="F1501" s="6" t="s">
        <v>83</v>
      </c>
      <c r="G1501" s="4">
        <v>0</v>
      </c>
      <c r="H1501" s="6">
        <v>73.95</v>
      </c>
      <c r="I1501" s="6">
        <v>38.86</v>
      </c>
      <c r="J1501">
        <v>1</v>
      </c>
    </row>
    <row r="1502" spans="1:10" x14ac:dyDescent="0.35">
      <c r="A1502" s="1">
        <v>41336</v>
      </c>
      <c r="B1502" t="str">
        <f t="shared" si="23"/>
        <v>Sunday</v>
      </c>
      <c r="C1502" s="5" t="s">
        <v>11</v>
      </c>
      <c r="D1502" s="5" t="s">
        <v>6</v>
      </c>
      <c r="E1502" s="6">
        <v>44.95</v>
      </c>
      <c r="F1502" s="6" t="s">
        <v>82</v>
      </c>
      <c r="G1502" s="4">
        <v>0</v>
      </c>
      <c r="H1502" s="6">
        <v>44.95</v>
      </c>
      <c r="I1502" s="6">
        <v>27.95</v>
      </c>
      <c r="J1502">
        <v>1</v>
      </c>
    </row>
    <row r="1503" spans="1:10" x14ac:dyDescent="0.35">
      <c r="A1503" s="1">
        <v>41336</v>
      </c>
      <c r="B1503" t="str">
        <f t="shared" si="23"/>
        <v>Sunday</v>
      </c>
      <c r="C1503" s="5" t="s">
        <v>9</v>
      </c>
      <c r="D1503" s="5" t="s">
        <v>6</v>
      </c>
      <c r="E1503" s="6">
        <v>28.95</v>
      </c>
      <c r="F1503" s="6" t="s">
        <v>80</v>
      </c>
      <c r="G1503" s="4">
        <v>0</v>
      </c>
      <c r="H1503" s="6">
        <v>28.95</v>
      </c>
      <c r="I1503" s="6">
        <v>8.86</v>
      </c>
      <c r="J1503">
        <v>21</v>
      </c>
    </row>
    <row r="1504" spans="1:10" x14ac:dyDescent="0.35">
      <c r="A1504" s="1">
        <v>41336</v>
      </c>
      <c r="B1504" t="str">
        <f t="shared" si="23"/>
        <v>Sunday</v>
      </c>
      <c r="C1504" s="5" t="s">
        <v>11</v>
      </c>
      <c r="D1504" s="5" t="s">
        <v>6</v>
      </c>
      <c r="E1504" s="6">
        <v>27.95</v>
      </c>
      <c r="F1504" s="6" t="s">
        <v>80</v>
      </c>
      <c r="G1504" s="4">
        <v>0</v>
      </c>
      <c r="H1504" s="6">
        <v>27.95</v>
      </c>
      <c r="I1504" s="6">
        <v>15.85</v>
      </c>
      <c r="J1504">
        <v>5</v>
      </c>
    </row>
    <row r="1505" spans="1:10" x14ac:dyDescent="0.35">
      <c r="A1505" s="1">
        <v>41336</v>
      </c>
      <c r="B1505" t="str">
        <f t="shared" si="23"/>
        <v>Sunday</v>
      </c>
      <c r="C1505" s="5" t="s">
        <v>10</v>
      </c>
      <c r="D1505" s="5" t="s">
        <v>6</v>
      </c>
      <c r="E1505" s="6">
        <v>48.95</v>
      </c>
      <c r="F1505" s="6" t="s">
        <v>82</v>
      </c>
      <c r="G1505" s="4">
        <v>0</v>
      </c>
      <c r="H1505" s="6">
        <v>48.95</v>
      </c>
      <c r="I1505" s="6">
        <v>24.52</v>
      </c>
      <c r="J1505">
        <v>16</v>
      </c>
    </row>
    <row r="1506" spans="1:10" x14ac:dyDescent="0.35">
      <c r="A1506" s="1">
        <v>41336</v>
      </c>
      <c r="B1506" t="str">
        <f t="shared" si="23"/>
        <v>Sunday</v>
      </c>
      <c r="C1506" s="5" t="s">
        <v>10</v>
      </c>
      <c r="D1506" s="5" t="s">
        <v>6</v>
      </c>
      <c r="E1506" s="6">
        <v>49.95</v>
      </c>
      <c r="F1506" s="6" t="s">
        <v>82</v>
      </c>
      <c r="G1506" s="4">
        <v>0</v>
      </c>
      <c r="H1506" s="6">
        <v>49.95</v>
      </c>
      <c r="I1506" s="6">
        <v>24.77</v>
      </c>
      <c r="J1506">
        <v>27</v>
      </c>
    </row>
    <row r="1507" spans="1:10" x14ac:dyDescent="0.35">
      <c r="A1507" s="1">
        <v>41336</v>
      </c>
      <c r="B1507" t="str">
        <f t="shared" si="23"/>
        <v>Sunday</v>
      </c>
      <c r="C1507" s="5" t="s">
        <v>10</v>
      </c>
      <c r="D1507" s="5" t="s">
        <v>6</v>
      </c>
      <c r="E1507" s="6">
        <v>24.95</v>
      </c>
      <c r="F1507" s="6" t="s">
        <v>80</v>
      </c>
      <c r="G1507" s="4">
        <v>0</v>
      </c>
      <c r="H1507" s="6">
        <v>24.95</v>
      </c>
      <c r="I1507" s="6">
        <v>12.14</v>
      </c>
      <c r="J1507">
        <v>2</v>
      </c>
    </row>
    <row r="1508" spans="1:10" x14ac:dyDescent="0.35">
      <c r="A1508" s="1">
        <v>41336</v>
      </c>
      <c r="B1508" t="str">
        <f t="shared" si="23"/>
        <v>Sunday</v>
      </c>
      <c r="C1508" s="5" t="s">
        <v>10</v>
      </c>
      <c r="D1508" s="5" t="s">
        <v>6</v>
      </c>
      <c r="E1508" s="6">
        <v>55.95</v>
      </c>
      <c r="F1508" s="6" t="s">
        <v>83</v>
      </c>
      <c r="G1508" s="4">
        <v>0</v>
      </c>
      <c r="H1508" s="6">
        <v>55.95</v>
      </c>
      <c r="I1508" s="6">
        <v>32.47</v>
      </c>
      <c r="J1508">
        <v>11</v>
      </c>
    </row>
    <row r="1509" spans="1:10" x14ac:dyDescent="0.35">
      <c r="A1509" s="1">
        <v>41336</v>
      </c>
      <c r="B1509" t="str">
        <f t="shared" si="23"/>
        <v>Sunday</v>
      </c>
      <c r="C1509" s="5" t="s">
        <v>11</v>
      </c>
      <c r="D1509" s="5" t="s">
        <v>6</v>
      </c>
      <c r="E1509" s="6">
        <v>26.95</v>
      </c>
      <c r="F1509" s="6" t="s">
        <v>80</v>
      </c>
      <c r="G1509" s="4">
        <v>0</v>
      </c>
      <c r="H1509" s="6">
        <v>26.95</v>
      </c>
      <c r="I1509" s="6">
        <v>12.53</v>
      </c>
      <c r="J1509">
        <v>10</v>
      </c>
    </row>
    <row r="1510" spans="1:10" x14ac:dyDescent="0.35">
      <c r="A1510" s="1">
        <v>41336</v>
      </c>
      <c r="B1510" t="str">
        <f t="shared" si="23"/>
        <v>Sunday</v>
      </c>
      <c r="C1510" s="5" t="s">
        <v>11</v>
      </c>
      <c r="D1510" s="5" t="s">
        <v>6</v>
      </c>
      <c r="E1510" s="6">
        <v>43.95</v>
      </c>
      <c r="F1510" s="6" t="s">
        <v>82</v>
      </c>
      <c r="G1510" s="4">
        <v>0.2</v>
      </c>
      <c r="H1510" s="6">
        <v>35.159999999999997</v>
      </c>
      <c r="I1510" s="6">
        <v>25.6</v>
      </c>
      <c r="J1510">
        <v>10</v>
      </c>
    </row>
    <row r="1511" spans="1:10" x14ac:dyDescent="0.35">
      <c r="A1511" s="1">
        <v>41336</v>
      </c>
      <c r="B1511" t="str">
        <f t="shared" si="23"/>
        <v>Sunday</v>
      </c>
      <c r="C1511" s="5" t="s">
        <v>11</v>
      </c>
      <c r="D1511" s="5" t="s">
        <v>6</v>
      </c>
      <c r="E1511" s="6">
        <v>55.95</v>
      </c>
      <c r="F1511" s="6" t="s">
        <v>83</v>
      </c>
      <c r="G1511" s="4">
        <v>0.2</v>
      </c>
      <c r="H1511" s="6">
        <v>44.76</v>
      </c>
      <c r="I1511" s="6">
        <v>16.059999999999999</v>
      </c>
      <c r="J1511">
        <v>19</v>
      </c>
    </row>
    <row r="1512" spans="1:10" x14ac:dyDescent="0.35">
      <c r="A1512" s="1">
        <v>41336</v>
      </c>
      <c r="B1512" t="str">
        <f t="shared" si="23"/>
        <v>Sunday</v>
      </c>
      <c r="C1512" s="5" t="s">
        <v>11</v>
      </c>
      <c r="D1512" s="5" t="s">
        <v>6</v>
      </c>
      <c r="E1512" s="6">
        <v>0.95</v>
      </c>
      <c r="F1512" s="6" t="s">
        <v>78</v>
      </c>
      <c r="G1512" s="4">
        <v>0</v>
      </c>
      <c r="H1512" s="6">
        <v>0.95</v>
      </c>
      <c r="I1512" s="6">
        <v>0.47</v>
      </c>
      <c r="J1512">
        <v>8</v>
      </c>
    </row>
    <row r="1513" spans="1:10" x14ac:dyDescent="0.35">
      <c r="A1513" s="1">
        <v>41336</v>
      </c>
      <c r="B1513" t="str">
        <f t="shared" si="23"/>
        <v>Sunday</v>
      </c>
      <c r="C1513" s="5" t="s">
        <v>10</v>
      </c>
      <c r="D1513" s="5" t="s">
        <v>6</v>
      </c>
      <c r="E1513" s="6">
        <v>24.95</v>
      </c>
      <c r="F1513" s="6" t="s">
        <v>80</v>
      </c>
      <c r="G1513" s="4">
        <v>0</v>
      </c>
      <c r="H1513" s="6">
        <v>24.95</v>
      </c>
      <c r="I1513" s="6">
        <v>12.14</v>
      </c>
      <c r="J1513">
        <v>2</v>
      </c>
    </row>
    <row r="1514" spans="1:10" x14ac:dyDescent="0.35">
      <c r="A1514" s="1">
        <v>41336</v>
      </c>
      <c r="B1514" t="str">
        <f t="shared" si="23"/>
        <v>Sunday</v>
      </c>
      <c r="C1514" s="5" t="s">
        <v>11</v>
      </c>
      <c r="D1514" s="5" t="s">
        <v>6</v>
      </c>
      <c r="E1514" s="6">
        <v>26.95</v>
      </c>
      <c r="F1514" s="6" t="s">
        <v>80</v>
      </c>
      <c r="G1514" s="4">
        <v>0</v>
      </c>
      <c r="H1514" s="6">
        <v>26.95</v>
      </c>
      <c r="I1514" s="6">
        <v>12.42</v>
      </c>
      <c r="J1514">
        <v>11</v>
      </c>
    </row>
    <row r="1515" spans="1:10" x14ac:dyDescent="0.35">
      <c r="A1515" s="1">
        <v>41336</v>
      </c>
      <c r="B1515" t="str">
        <f t="shared" si="23"/>
        <v>Sunday</v>
      </c>
      <c r="C1515" s="5" t="s">
        <v>10</v>
      </c>
      <c r="D1515" s="5" t="s">
        <v>6</v>
      </c>
      <c r="E1515" s="6">
        <v>48.95</v>
      </c>
      <c r="F1515" s="6" t="s">
        <v>82</v>
      </c>
      <c r="G1515" s="4">
        <v>0</v>
      </c>
      <c r="H1515" s="6">
        <v>48.95</v>
      </c>
      <c r="I1515" s="6">
        <v>24.52</v>
      </c>
      <c r="J1515">
        <v>3</v>
      </c>
    </row>
    <row r="1516" spans="1:10" x14ac:dyDescent="0.35">
      <c r="A1516" s="1">
        <v>41336</v>
      </c>
      <c r="B1516" t="str">
        <f t="shared" si="23"/>
        <v>Sunday</v>
      </c>
      <c r="C1516" s="5" t="s">
        <v>11</v>
      </c>
      <c r="D1516" s="5" t="s">
        <v>6</v>
      </c>
      <c r="E1516" s="6">
        <v>26.95</v>
      </c>
      <c r="F1516" s="6" t="s">
        <v>80</v>
      </c>
      <c r="G1516" s="4">
        <v>0</v>
      </c>
      <c r="H1516" s="6">
        <v>26.95</v>
      </c>
      <c r="I1516" s="6">
        <v>12.24</v>
      </c>
      <c r="J1516">
        <v>24</v>
      </c>
    </row>
    <row r="1517" spans="1:10" x14ac:dyDescent="0.35">
      <c r="A1517" s="1">
        <v>41336</v>
      </c>
      <c r="B1517" t="str">
        <f t="shared" si="23"/>
        <v>Sunday</v>
      </c>
      <c r="C1517" s="5" t="s">
        <v>11</v>
      </c>
      <c r="D1517" s="5" t="s">
        <v>6</v>
      </c>
      <c r="E1517" s="6">
        <v>0.95</v>
      </c>
      <c r="F1517" s="6" t="s">
        <v>78</v>
      </c>
      <c r="G1517" s="4">
        <v>0.1</v>
      </c>
      <c r="H1517" s="6">
        <v>0.86</v>
      </c>
      <c r="I1517" s="6">
        <v>0.34</v>
      </c>
      <c r="J1517">
        <v>2</v>
      </c>
    </row>
    <row r="1518" spans="1:10" x14ac:dyDescent="0.35">
      <c r="A1518" s="1">
        <v>41336</v>
      </c>
      <c r="B1518" t="str">
        <f t="shared" si="23"/>
        <v>Sunday</v>
      </c>
      <c r="C1518" s="5" t="s">
        <v>10</v>
      </c>
      <c r="D1518" s="5" t="s">
        <v>6</v>
      </c>
      <c r="E1518" s="6">
        <v>0.95</v>
      </c>
      <c r="F1518" s="6" t="s">
        <v>78</v>
      </c>
      <c r="G1518" s="4">
        <v>0</v>
      </c>
      <c r="H1518" s="6">
        <v>0.95</v>
      </c>
      <c r="I1518" s="6">
        <v>0.42</v>
      </c>
      <c r="J1518">
        <v>4</v>
      </c>
    </row>
    <row r="1519" spans="1:10" x14ac:dyDescent="0.35">
      <c r="A1519" s="1">
        <v>41336</v>
      </c>
      <c r="B1519" t="str">
        <f t="shared" si="23"/>
        <v>Sunday</v>
      </c>
      <c r="C1519" s="5" t="s">
        <v>11</v>
      </c>
      <c r="D1519" s="5" t="s">
        <v>6</v>
      </c>
      <c r="E1519" s="6">
        <v>0.95</v>
      </c>
      <c r="F1519" s="6" t="s">
        <v>78</v>
      </c>
      <c r="G1519" s="4">
        <v>0</v>
      </c>
      <c r="H1519" s="6">
        <v>0.95</v>
      </c>
      <c r="I1519" s="6">
        <v>0.42</v>
      </c>
      <c r="J1519">
        <v>2</v>
      </c>
    </row>
    <row r="1520" spans="1:10" x14ac:dyDescent="0.35">
      <c r="A1520" s="1">
        <v>41336</v>
      </c>
      <c r="B1520" t="str">
        <f t="shared" si="23"/>
        <v>Sunday</v>
      </c>
      <c r="C1520" s="5" t="s">
        <v>11</v>
      </c>
      <c r="D1520" s="5" t="s">
        <v>6</v>
      </c>
      <c r="E1520" s="6">
        <v>47.95</v>
      </c>
      <c r="F1520" s="6" t="s">
        <v>82</v>
      </c>
      <c r="G1520" s="4">
        <v>0</v>
      </c>
      <c r="H1520" s="6">
        <v>47.95</v>
      </c>
      <c r="I1520" s="6">
        <v>20.7</v>
      </c>
      <c r="J1520">
        <v>2</v>
      </c>
    </row>
    <row r="1521" spans="1:10" x14ac:dyDescent="0.35">
      <c r="A1521" s="1">
        <v>41337</v>
      </c>
      <c r="B1521" t="str">
        <f t="shared" si="23"/>
        <v>Monday</v>
      </c>
      <c r="C1521" s="5" t="s">
        <v>9</v>
      </c>
      <c r="D1521" s="5" t="s">
        <v>6</v>
      </c>
      <c r="E1521" s="6">
        <v>49.95</v>
      </c>
      <c r="F1521" s="6" t="s">
        <v>82</v>
      </c>
      <c r="G1521" s="4">
        <v>0</v>
      </c>
      <c r="H1521" s="6">
        <v>49.95</v>
      </c>
      <c r="I1521" s="6">
        <v>23.93</v>
      </c>
      <c r="J1521">
        <v>14</v>
      </c>
    </row>
    <row r="1522" spans="1:10" x14ac:dyDescent="0.35">
      <c r="A1522" s="1">
        <v>41337</v>
      </c>
      <c r="B1522" t="str">
        <f t="shared" si="23"/>
        <v>Monday</v>
      </c>
      <c r="C1522" s="5" t="s">
        <v>9</v>
      </c>
      <c r="D1522" s="5" t="s">
        <v>6</v>
      </c>
      <c r="E1522" s="6">
        <v>55.95</v>
      </c>
      <c r="F1522" s="6" t="s">
        <v>83</v>
      </c>
      <c r="G1522" s="4">
        <v>0</v>
      </c>
      <c r="H1522" s="6">
        <v>55.95</v>
      </c>
      <c r="I1522" s="6">
        <v>16.059999999999999</v>
      </c>
      <c r="J1522">
        <v>20</v>
      </c>
    </row>
    <row r="1523" spans="1:10" x14ac:dyDescent="0.35">
      <c r="A1523" s="1">
        <v>41337</v>
      </c>
      <c r="B1523" t="str">
        <f t="shared" si="23"/>
        <v>Monday</v>
      </c>
      <c r="C1523" s="5" t="s">
        <v>8</v>
      </c>
      <c r="D1523" s="5" t="s">
        <v>6</v>
      </c>
      <c r="E1523" s="6">
        <v>24.95</v>
      </c>
      <c r="F1523" s="6" t="s">
        <v>80</v>
      </c>
      <c r="G1523" s="4">
        <v>0</v>
      </c>
      <c r="H1523" s="6">
        <v>24.95</v>
      </c>
      <c r="I1523" s="6">
        <v>11.48</v>
      </c>
      <c r="J1523">
        <v>3</v>
      </c>
    </row>
    <row r="1524" spans="1:10" x14ac:dyDescent="0.35">
      <c r="A1524" s="1">
        <v>41337</v>
      </c>
      <c r="B1524" t="str">
        <f t="shared" si="23"/>
        <v>Monday</v>
      </c>
      <c r="C1524" s="5" t="s">
        <v>9</v>
      </c>
      <c r="D1524" s="5" t="s">
        <v>6</v>
      </c>
      <c r="E1524" s="6">
        <v>0.95</v>
      </c>
      <c r="F1524" s="6" t="s">
        <v>78</v>
      </c>
      <c r="G1524" s="4">
        <v>0</v>
      </c>
      <c r="H1524" s="6">
        <v>0.95</v>
      </c>
      <c r="I1524" s="6">
        <v>0.34</v>
      </c>
      <c r="J1524">
        <v>11</v>
      </c>
    </row>
    <row r="1525" spans="1:10" x14ac:dyDescent="0.35">
      <c r="A1525" s="1">
        <v>41337</v>
      </c>
      <c r="B1525" t="str">
        <f t="shared" si="23"/>
        <v>Monday</v>
      </c>
      <c r="C1525" s="5" t="s">
        <v>9</v>
      </c>
      <c r="D1525" s="5" t="s">
        <v>6</v>
      </c>
      <c r="E1525" s="6">
        <v>11.95</v>
      </c>
      <c r="F1525" s="6" t="s">
        <v>79</v>
      </c>
      <c r="G1525" s="4">
        <v>0.1</v>
      </c>
      <c r="H1525" s="6">
        <v>10.76</v>
      </c>
      <c r="I1525" s="6">
        <v>3.32</v>
      </c>
      <c r="J1525">
        <v>7</v>
      </c>
    </row>
    <row r="1526" spans="1:10" x14ac:dyDescent="0.35">
      <c r="A1526" s="1">
        <v>41337</v>
      </c>
      <c r="B1526" t="str">
        <f t="shared" si="23"/>
        <v>Monday</v>
      </c>
      <c r="C1526" s="5" t="s">
        <v>7</v>
      </c>
      <c r="D1526" s="5" t="s">
        <v>6</v>
      </c>
      <c r="E1526" s="6">
        <v>18.95</v>
      </c>
      <c r="F1526" s="6" t="s">
        <v>79</v>
      </c>
      <c r="G1526" s="4">
        <v>0</v>
      </c>
      <c r="H1526" s="6">
        <v>18.95</v>
      </c>
      <c r="I1526" s="6">
        <v>9.98</v>
      </c>
      <c r="J1526">
        <v>22</v>
      </c>
    </row>
    <row r="1527" spans="1:10" x14ac:dyDescent="0.35">
      <c r="A1527" s="1">
        <v>41337</v>
      </c>
      <c r="B1527" t="str">
        <f t="shared" si="23"/>
        <v>Monday</v>
      </c>
      <c r="C1527" s="5" t="s">
        <v>7</v>
      </c>
      <c r="D1527" s="5" t="s">
        <v>6</v>
      </c>
      <c r="E1527" s="6">
        <v>24.95</v>
      </c>
      <c r="F1527" s="6" t="s">
        <v>80</v>
      </c>
      <c r="G1527" s="4">
        <v>0</v>
      </c>
      <c r="H1527" s="6">
        <v>24.95</v>
      </c>
      <c r="I1527" s="6">
        <v>12.14</v>
      </c>
      <c r="J1527">
        <v>1</v>
      </c>
    </row>
    <row r="1528" spans="1:10" x14ac:dyDescent="0.35">
      <c r="A1528" s="1">
        <v>41337</v>
      </c>
      <c r="B1528" t="str">
        <f t="shared" si="23"/>
        <v>Monday</v>
      </c>
      <c r="C1528" s="5" t="s">
        <v>8</v>
      </c>
      <c r="D1528" s="5" t="s">
        <v>6</v>
      </c>
      <c r="E1528" s="6">
        <v>24.95</v>
      </c>
      <c r="F1528" s="6" t="s">
        <v>80</v>
      </c>
      <c r="G1528" s="4">
        <v>0</v>
      </c>
      <c r="H1528" s="6">
        <v>24.95</v>
      </c>
      <c r="I1528" s="6">
        <v>12.27</v>
      </c>
      <c r="J1528">
        <v>4</v>
      </c>
    </row>
    <row r="1529" spans="1:10" x14ac:dyDescent="0.35">
      <c r="A1529" s="1">
        <v>41337</v>
      </c>
      <c r="B1529" t="str">
        <f t="shared" si="23"/>
        <v>Monday</v>
      </c>
      <c r="C1529" s="5" t="s">
        <v>8</v>
      </c>
      <c r="D1529" s="5" t="s">
        <v>6</v>
      </c>
      <c r="E1529" s="6">
        <v>0.95</v>
      </c>
      <c r="F1529" s="6" t="s">
        <v>78</v>
      </c>
      <c r="G1529" s="4">
        <v>0</v>
      </c>
      <c r="H1529" s="6">
        <v>0.95</v>
      </c>
      <c r="I1529" s="6">
        <v>0.42</v>
      </c>
      <c r="J1529">
        <v>2</v>
      </c>
    </row>
    <row r="1530" spans="1:10" x14ac:dyDescent="0.35">
      <c r="A1530" s="1">
        <v>41337</v>
      </c>
      <c r="B1530" t="str">
        <f t="shared" si="23"/>
        <v>Monday</v>
      </c>
      <c r="C1530" s="5" t="s">
        <v>8</v>
      </c>
      <c r="D1530" s="5" t="s">
        <v>6</v>
      </c>
      <c r="E1530" s="6">
        <v>16.95</v>
      </c>
      <c r="F1530" s="6" t="s">
        <v>79</v>
      </c>
      <c r="G1530" s="4">
        <v>0</v>
      </c>
      <c r="H1530" s="6">
        <v>16.95</v>
      </c>
      <c r="I1530" s="6">
        <v>6.53</v>
      </c>
      <c r="J1530">
        <v>3</v>
      </c>
    </row>
    <row r="1531" spans="1:10" x14ac:dyDescent="0.35">
      <c r="A1531" s="1">
        <v>41337</v>
      </c>
      <c r="B1531" t="str">
        <f t="shared" si="23"/>
        <v>Monday</v>
      </c>
      <c r="C1531" s="5" t="s">
        <v>8</v>
      </c>
      <c r="D1531" s="5" t="s">
        <v>6</v>
      </c>
      <c r="E1531" s="6">
        <v>28.95</v>
      </c>
      <c r="F1531" s="6" t="s">
        <v>80</v>
      </c>
      <c r="G1531" s="4">
        <v>0</v>
      </c>
      <c r="H1531" s="6">
        <v>28.95</v>
      </c>
      <c r="I1531" s="6">
        <v>17.53</v>
      </c>
      <c r="J1531">
        <v>5</v>
      </c>
    </row>
    <row r="1532" spans="1:10" x14ac:dyDescent="0.35">
      <c r="A1532" s="1">
        <v>41337</v>
      </c>
      <c r="B1532" t="str">
        <f t="shared" si="23"/>
        <v>Monday</v>
      </c>
      <c r="C1532" s="5" t="s">
        <v>7</v>
      </c>
      <c r="D1532" s="5" t="s">
        <v>6</v>
      </c>
      <c r="E1532" s="6">
        <v>55.95</v>
      </c>
      <c r="F1532" s="6" t="s">
        <v>83</v>
      </c>
      <c r="G1532" s="4">
        <v>0</v>
      </c>
      <c r="H1532" s="6">
        <v>55.95</v>
      </c>
      <c r="I1532" s="6">
        <v>32.47</v>
      </c>
      <c r="J1532">
        <v>29</v>
      </c>
    </row>
    <row r="1533" spans="1:10" x14ac:dyDescent="0.35">
      <c r="A1533" s="1">
        <v>41337</v>
      </c>
      <c r="B1533" t="str">
        <f t="shared" si="23"/>
        <v>Monday</v>
      </c>
      <c r="C1533" s="5" t="s">
        <v>8</v>
      </c>
      <c r="D1533" s="5" t="s">
        <v>6</v>
      </c>
      <c r="E1533" s="6">
        <v>28.95</v>
      </c>
      <c r="F1533" s="6" t="s">
        <v>80</v>
      </c>
      <c r="G1533" s="4">
        <v>0</v>
      </c>
      <c r="H1533" s="6">
        <v>28.95</v>
      </c>
      <c r="I1533" s="6">
        <v>17.53</v>
      </c>
      <c r="J1533">
        <v>33</v>
      </c>
    </row>
    <row r="1534" spans="1:10" x14ac:dyDescent="0.35">
      <c r="A1534" s="1">
        <v>41337</v>
      </c>
      <c r="B1534" t="str">
        <f t="shared" si="23"/>
        <v>Monday</v>
      </c>
      <c r="C1534" s="5" t="s">
        <v>7</v>
      </c>
      <c r="D1534" s="5" t="s">
        <v>6</v>
      </c>
      <c r="E1534" s="6">
        <v>0.95</v>
      </c>
      <c r="F1534" s="6" t="s">
        <v>78</v>
      </c>
      <c r="G1534" s="4">
        <v>0</v>
      </c>
      <c r="H1534" s="6">
        <v>0.95</v>
      </c>
      <c r="I1534" s="6">
        <v>0.56999999999999995</v>
      </c>
      <c r="J1534">
        <v>15</v>
      </c>
    </row>
    <row r="1535" spans="1:10" x14ac:dyDescent="0.35">
      <c r="A1535" s="1">
        <v>41337</v>
      </c>
      <c r="B1535" t="str">
        <f t="shared" si="23"/>
        <v>Monday</v>
      </c>
      <c r="C1535" s="5" t="s">
        <v>8</v>
      </c>
      <c r="D1535" s="5" t="s">
        <v>6</v>
      </c>
      <c r="E1535" s="6">
        <v>22.95</v>
      </c>
      <c r="F1535" s="6" t="s">
        <v>80</v>
      </c>
      <c r="G1535" s="4">
        <v>0</v>
      </c>
      <c r="H1535" s="6">
        <v>22.95</v>
      </c>
      <c r="I1535" s="6">
        <v>11.78</v>
      </c>
      <c r="J1535">
        <v>20</v>
      </c>
    </row>
    <row r="1536" spans="1:10" x14ac:dyDescent="0.35">
      <c r="A1536" s="1">
        <v>41337</v>
      </c>
      <c r="B1536" t="str">
        <f t="shared" si="23"/>
        <v>Monday</v>
      </c>
      <c r="C1536" s="5" t="s">
        <v>7</v>
      </c>
      <c r="D1536" s="5" t="s">
        <v>6</v>
      </c>
      <c r="E1536" s="6">
        <v>24.95</v>
      </c>
      <c r="F1536" s="6" t="s">
        <v>80</v>
      </c>
      <c r="G1536" s="4">
        <v>0</v>
      </c>
      <c r="H1536" s="6">
        <v>24.95</v>
      </c>
      <c r="I1536" s="6">
        <v>12.14</v>
      </c>
      <c r="J1536">
        <v>3</v>
      </c>
    </row>
    <row r="1537" spans="1:10" x14ac:dyDescent="0.35">
      <c r="A1537" s="1">
        <v>41337</v>
      </c>
      <c r="B1537" t="str">
        <f t="shared" si="23"/>
        <v>Monday</v>
      </c>
      <c r="C1537" s="5" t="s">
        <v>7</v>
      </c>
      <c r="D1537" s="5" t="s">
        <v>6</v>
      </c>
      <c r="E1537" s="6">
        <v>0.95</v>
      </c>
      <c r="F1537" s="6" t="s">
        <v>78</v>
      </c>
      <c r="G1537" s="4">
        <v>0</v>
      </c>
      <c r="H1537" s="6">
        <v>0.95</v>
      </c>
      <c r="I1537" s="6">
        <v>0.47</v>
      </c>
      <c r="J1537">
        <v>20</v>
      </c>
    </row>
    <row r="1538" spans="1:10" x14ac:dyDescent="0.35">
      <c r="A1538" s="1">
        <v>41337</v>
      </c>
      <c r="B1538" t="str">
        <f t="shared" si="23"/>
        <v>Monday</v>
      </c>
      <c r="C1538" s="5" t="s">
        <v>7</v>
      </c>
      <c r="D1538" s="5" t="s">
        <v>6</v>
      </c>
      <c r="E1538" s="6">
        <v>7.95</v>
      </c>
      <c r="F1538" s="6" t="s">
        <v>78</v>
      </c>
      <c r="G1538" s="4">
        <v>0</v>
      </c>
      <c r="H1538" s="6">
        <v>7.95</v>
      </c>
      <c r="I1538" s="6">
        <v>4.53</v>
      </c>
      <c r="J1538">
        <v>27</v>
      </c>
    </row>
    <row r="1539" spans="1:10" x14ac:dyDescent="0.35">
      <c r="A1539" s="1">
        <v>41337</v>
      </c>
      <c r="B1539" t="str">
        <f t="shared" ref="B1539:B1602" si="24">TEXT(A1539,"dddd")</f>
        <v>Monday</v>
      </c>
      <c r="C1539" s="5" t="s">
        <v>8</v>
      </c>
      <c r="D1539" s="5" t="s">
        <v>6</v>
      </c>
      <c r="E1539" s="6">
        <v>7.95</v>
      </c>
      <c r="F1539" s="6" t="s">
        <v>78</v>
      </c>
      <c r="G1539" s="4">
        <v>0</v>
      </c>
      <c r="H1539" s="6">
        <v>7.95</v>
      </c>
      <c r="I1539" s="6">
        <v>4.53</v>
      </c>
      <c r="J1539">
        <v>20</v>
      </c>
    </row>
    <row r="1540" spans="1:10" x14ac:dyDescent="0.35">
      <c r="A1540" s="1">
        <v>41337</v>
      </c>
      <c r="B1540" t="str">
        <f t="shared" si="24"/>
        <v>Monday</v>
      </c>
      <c r="C1540" s="5" t="s">
        <v>8</v>
      </c>
      <c r="D1540" s="5" t="s">
        <v>6</v>
      </c>
      <c r="E1540" s="6">
        <v>40.950000000000003</v>
      </c>
      <c r="F1540" s="6" t="s">
        <v>82</v>
      </c>
      <c r="G1540" s="4">
        <v>0</v>
      </c>
      <c r="H1540" s="6">
        <v>40.950000000000003</v>
      </c>
      <c r="I1540" s="6">
        <v>15.51</v>
      </c>
      <c r="J1540">
        <v>1</v>
      </c>
    </row>
    <row r="1541" spans="1:10" x14ac:dyDescent="0.35">
      <c r="A1541" s="1">
        <v>41337</v>
      </c>
      <c r="B1541" t="str">
        <f t="shared" si="24"/>
        <v>Monday</v>
      </c>
      <c r="C1541" s="5" t="s">
        <v>7</v>
      </c>
      <c r="D1541" s="5" t="s">
        <v>6</v>
      </c>
      <c r="E1541" s="6">
        <v>19.95</v>
      </c>
      <c r="F1541" s="6" t="s">
        <v>79</v>
      </c>
      <c r="G1541" s="4">
        <v>0</v>
      </c>
      <c r="H1541" s="6">
        <v>19.95</v>
      </c>
      <c r="I1541" s="6">
        <v>9.7799999999999994</v>
      </c>
      <c r="J1541">
        <v>15</v>
      </c>
    </row>
    <row r="1542" spans="1:10" x14ac:dyDescent="0.35">
      <c r="A1542" s="1">
        <v>41337</v>
      </c>
      <c r="B1542" t="str">
        <f t="shared" si="24"/>
        <v>Monday</v>
      </c>
      <c r="C1542" s="5" t="s">
        <v>8</v>
      </c>
      <c r="D1542" s="5" t="s">
        <v>6</v>
      </c>
      <c r="E1542" s="6">
        <v>0.95</v>
      </c>
      <c r="F1542" s="6" t="s">
        <v>78</v>
      </c>
      <c r="G1542" s="4">
        <v>0.1</v>
      </c>
      <c r="H1542" s="6">
        <v>0.86</v>
      </c>
      <c r="I1542" s="6">
        <v>0.56999999999999995</v>
      </c>
      <c r="J1542">
        <v>14</v>
      </c>
    </row>
    <row r="1543" spans="1:10" x14ac:dyDescent="0.35">
      <c r="A1543" s="1">
        <v>41337</v>
      </c>
      <c r="B1543" t="str">
        <f t="shared" si="24"/>
        <v>Monday</v>
      </c>
      <c r="C1543" s="5" t="s">
        <v>8</v>
      </c>
      <c r="D1543" s="5" t="s">
        <v>6</v>
      </c>
      <c r="E1543" s="6">
        <v>28.95</v>
      </c>
      <c r="F1543" s="6" t="s">
        <v>80</v>
      </c>
      <c r="G1543" s="4">
        <v>0.2</v>
      </c>
      <c r="H1543" s="6">
        <v>23.16</v>
      </c>
      <c r="I1543" s="6">
        <v>8.86</v>
      </c>
      <c r="J1543">
        <v>2</v>
      </c>
    </row>
    <row r="1544" spans="1:10" x14ac:dyDescent="0.35">
      <c r="A1544" s="1">
        <v>41337</v>
      </c>
      <c r="B1544" t="str">
        <f t="shared" si="24"/>
        <v>Monday</v>
      </c>
      <c r="C1544" s="5" t="s">
        <v>9</v>
      </c>
      <c r="D1544" s="5" t="s">
        <v>6</v>
      </c>
      <c r="E1544" s="6">
        <v>38.950000000000003</v>
      </c>
      <c r="F1544" s="6" t="s">
        <v>81</v>
      </c>
      <c r="G1544" s="4">
        <v>0.1</v>
      </c>
      <c r="H1544" s="6">
        <v>35.06</v>
      </c>
      <c r="I1544" s="6">
        <v>22.33</v>
      </c>
      <c r="J1544">
        <v>6</v>
      </c>
    </row>
    <row r="1545" spans="1:10" x14ac:dyDescent="0.35">
      <c r="A1545" s="1">
        <v>41337</v>
      </c>
      <c r="B1545" t="str">
        <f t="shared" si="24"/>
        <v>Monday</v>
      </c>
      <c r="C1545" s="5" t="s">
        <v>9</v>
      </c>
      <c r="D1545" s="5" t="s">
        <v>6</v>
      </c>
      <c r="E1545" s="6">
        <v>0.95</v>
      </c>
      <c r="F1545" s="6" t="s">
        <v>78</v>
      </c>
      <c r="G1545" s="4">
        <v>0</v>
      </c>
      <c r="H1545" s="6">
        <v>0.95</v>
      </c>
      <c r="I1545" s="6">
        <v>0.5</v>
      </c>
      <c r="J1545">
        <v>14</v>
      </c>
    </row>
    <row r="1546" spans="1:10" x14ac:dyDescent="0.35">
      <c r="A1546" s="1">
        <v>41337</v>
      </c>
      <c r="B1546" t="str">
        <f t="shared" si="24"/>
        <v>Monday</v>
      </c>
      <c r="C1546" s="5" t="s">
        <v>7</v>
      </c>
      <c r="D1546" s="5" t="s">
        <v>6</v>
      </c>
      <c r="E1546" s="6">
        <v>24.95</v>
      </c>
      <c r="F1546" s="6" t="s">
        <v>80</v>
      </c>
      <c r="G1546" s="4">
        <v>0</v>
      </c>
      <c r="H1546" s="6">
        <v>24.95</v>
      </c>
      <c r="I1546" s="6">
        <v>12.14</v>
      </c>
      <c r="J1546">
        <v>2</v>
      </c>
    </row>
    <row r="1547" spans="1:10" x14ac:dyDescent="0.35">
      <c r="A1547" s="1">
        <v>41337</v>
      </c>
      <c r="B1547" t="str">
        <f t="shared" si="24"/>
        <v>Monday</v>
      </c>
      <c r="C1547" s="5" t="s">
        <v>7</v>
      </c>
      <c r="D1547" s="5" t="s">
        <v>6</v>
      </c>
      <c r="E1547" s="6">
        <v>0.95</v>
      </c>
      <c r="F1547" s="6" t="s">
        <v>78</v>
      </c>
      <c r="G1547" s="4">
        <v>0</v>
      </c>
      <c r="H1547" s="6">
        <v>0.95</v>
      </c>
      <c r="I1547" s="6">
        <v>0.42</v>
      </c>
      <c r="J1547">
        <v>7</v>
      </c>
    </row>
    <row r="1548" spans="1:10" x14ac:dyDescent="0.35">
      <c r="A1548" s="1">
        <v>41337</v>
      </c>
      <c r="B1548" t="str">
        <f t="shared" si="24"/>
        <v>Monday</v>
      </c>
      <c r="C1548" s="5" t="s">
        <v>7</v>
      </c>
      <c r="D1548" s="5" t="s">
        <v>6</v>
      </c>
      <c r="E1548" s="6">
        <v>49.95</v>
      </c>
      <c r="F1548" s="6" t="s">
        <v>82</v>
      </c>
      <c r="G1548" s="4">
        <v>0</v>
      </c>
      <c r="H1548" s="6">
        <v>49.95</v>
      </c>
      <c r="I1548" s="6">
        <v>23.93</v>
      </c>
      <c r="J1548">
        <v>39</v>
      </c>
    </row>
    <row r="1549" spans="1:10" x14ac:dyDescent="0.35">
      <c r="A1549" s="1">
        <v>41337</v>
      </c>
      <c r="B1549" t="str">
        <f t="shared" si="24"/>
        <v>Monday</v>
      </c>
      <c r="C1549" s="5" t="s">
        <v>9</v>
      </c>
      <c r="D1549" s="5" t="s">
        <v>6</v>
      </c>
      <c r="E1549" s="6">
        <v>47.95</v>
      </c>
      <c r="F1549" s="6" t="s">
        <v>82</v>
      </c>
      <c r="G1549" s="4">
        <v>0</v>
      </c>
      <c r="H1549" s="6">
        <v>47.95</v>
      </c>
      <c r="I1549" s="6">
        <v>20.7</v>
      </c>
      <c r="J1549">
        <v>2</v>
      </c>
    </row>
    <row r="1550" spans="1:10" x14ac:dyDescent="0.35">
      <c r="A1550" s="1">
        <v>41337</v>
      </c>
      <c r="B1550" t="str">
        <f t="shared" si="24"/>
        <v>Monday</v>
      </c>
      <c r="C1550" s="5" t="s">
        <v>7</v>
      </c>
      <c r="D1550" s="5" t="s">
        <v>6</v>
      </c>
      <c r="E1550" s="6">
        <v>0.95</v>
      </c>
      <c r="F1550" s="6" t="s">
        <v>78</v>
      </c>
      <c r="G1550" s="4">
        <v>0</v>
      </c>
      <c r="H1550" s="6">
        <v>0.95</v>
      </c>
      <c r="I1550" s="6">
        <v>0.42</v>
      </c>
      <c r="J1550">
        <v>1</v>
      </c>
    </row>
    <row r="1551" spans="1:10" x14ac:dyDescent="0.35">
      <c r="A1551" s="1">
        <v>41337</v>
      </c>
      <c r="B1551" t="str">
        <f t="shared" si="24"/>
        <v>Monday</v>
      </c>
      <c r="C1551" s="5" t="s">
        <v>7</v>
      </c>
      <c r="D1551" s="5" t="s">
        <v>6</v>
      </c>
      <c r="E1551" s="6">
        <v>63.95</v>
      </c>
      <c r="F1551" s="6" t="s">
        <v>83</v>
      </c>
      <c r="G1551" s="4">
        <v>0</v>
      </c>
      <c r="H1551" s="6">
        <v>63.95</v>
      </c>
      <c r="I1551" s="6">
        <v>27.1</v>
      </c>
      <c r="J1551">
        <v>5</v>
      </c>
    </row>
    <row r="1552" spans="1:10" x14ac:dyDescent="0.35">
      <c r="A1552" s="1">
        <v>41337</v>
      </c>
      <c r="B1552" t="str">
        <f t="shared" si="24"/>
        <v>Monday</v>
      </c>
      <c r="C1552" s="5" t="s">
        <v>7</v>
      </c>
      <c r="D1552" s="5" t="s">
        <v>6</v>
      </c>
      <c r="E1552" s="6">
        <v>55.95</v>
      </c>
      <c r="F1552" s="6" t="s">
        <v>83</v>
      </c>
      <c r="G1552" s="4">
        <v>0</v>
      </c>
      <c r="H1552" s="6">
        <v>55.95</v>
      </c>
      <c r="I1552" s="6">
        <v>32.47</v>
      </c>
      <c r="J1552">
        <v>18</v>
      </c>
    </row>
    <row r="1553" spans="1:10" x14ac:dyDescent="0.35">
      <c r="A1553" s="1">
        <v>41337</v>
      </c>
      <c r="B1553" t="str">
        <f t="shared" si="24"/>
        <v>Monday</v>
      </c>
      <c r="C1553" s="5" t="s">
        <v>7</v>
      </c>
      <c r="D1553" s="5" t="s">
        <v>6</v>
      </c>
      <c r="E1553" s="6">
        <v>22.95</v>
      </c>
      <c r="F1553" s="6" t="s">
        <v>80</v>
      </c>
      <c r="G1553" s="4">
        <v>0</v>
      </c>
      <c r="H1553" s="6">
        <v>22.95</v>
      </c>
      <c r="I1553" s="6">
        <v>11.78</v>
      </c>
      <c r="J1553">
        <v>9</v>
      </c>
    </row>
    <row r="1554" spans="1:10" x14ac:dyDescent="0.35">
      <c r="A1554" s="1">
        <v>41337</v>
      </c>
      <c r="B1554" t="str">
        <f t="shared" si="24"/>
        <v>Monday</v>
      </c>
      <c r="C1554" s="5" t="s">
        <v>8</v>
      </c>
      <c r="D1554" s="5" t="s">
        <v>6</v>
      </c>
      <c r="E1554" s="6">
        <v>20.95</v>
      </c>
      <c r="F1554" s="6" t="s">
        <v>80</v>
      </c>
      <c r="G1554" s="4">
        <v>0</v>
      </c>
      <c r="H1554" s="6">
        <v>20.95</v>
      </c>
      <c r="I1554" s="6">
        <v>10.039999999999999</v>
      </c>
      <c r="J1554">
        <v>11</v>
      </c>
    </row>
    <row r="1555" spans="1:10" x14ac:dyDescent="0.35">
      <c r="A1555" s="1">
        <v>41337</v>
      </c>
      <c r="B1555" t="str">
        <f t="shared" si="24"/>
        <v>Monday</v>
      </c>
      <c r="C1555" s="5" t="s">
        <v>7</v>
      </c>
      <c r="D1555" s="5" t="s">
        <v>6</v>
      </c>
      <c r="E1555" s="6">
        <v>44.95</v>
      </c>
      <c r="F1555" s="6" t="s">
        <v>82</v>
      </c>
      <c r="G1555" s="4">
        <v>0</v>
      </c>
      <c r="H1555" s="6">
        <v>44.95</v>
      </c>
      <c r="I1555" s="6">
        <v>27.95</v>
      </c>
      <c r="J1555">
        <v>10</v>
      </c>
    </row>
    <row r="1556" spans="1:10" x14ac:dyDescent="0.35">
      <c r="A1556" s="1">
        <v>41337</v>
      </c>
      <c r="B1556" t="str">
        <f t="shared" si="24"/>
        <v>Monday</v>
      </c>
      <c r="C1556" s="5" t="s">
        <v>9</v>
      </c>
      <c r="D1556" s="5" t="s">
        <v>6</v>
      </c>
      <c r="E1556" s="6">
        <v>47.95</v>
      </c>
      <c r="F1556" s="6" t="s">
        <v>82</v>
      </c>
      <c r="G1556" s="4">
        <v>0</v>
      </c>
      <c r="H1556" s="6">
        <v>47.95</v>
      </c>
      <c r="I1556" s="6">
        <v>20.7</v>
      </c>
      <c r="J1556">
        <v>3</v>
      </c>
    </row>
    <row r="1557" spans="1:10" x14ac:dyDescent="0.35">
      <c r="A1557" s="1">
        <v>41337</v>
      </c>
      <c r="B1557" t="str">
        <f t="shared" si="24"/>
        <v>Monday</v>
      </c>
      <c r="C1557" s="5" t="s">
        <v>8</v>
      </c>
      <c r="D1557" s="5" t="s">
        <v>6</v>
      </c>
      <c r="E1557" s="6">
        <v>7.95</v>
      </c>
      <c r="F1557" s="6" t="s">
        <v>78</v>
      </c>
      <c r="G1557" s="4">
        <v>0</v>
      </c>
      <c r="H1557" s="6">
        <v>7.95</v>
      </c>
      <c r="I1557" s="6">
        <v>4.53</v>
      </c>
      <c r="J1557">
        <v>11</v>
      </c>
    </row>
    <row r="1558" spans="1:10" x14ac:dyDescent="0.35">
      <c r="A1558" s="1">
        <v>41338</v>
      </c>
      <c r="B1558" t="str">
        <f t="shared" si="24"/>
        <v>Tuesday</v>
      </c>
      <c r="C1558" s="5" t="s">
        <v>11</v>
      </c>
      <c r="D1558" s="5" t="s">
        <v>5</v>
      </c>
      <c r="E1558" s="6">
        <v>54.95</v>
      </c>
      <c r="F1558" s="6" t="s">
        <v>83</v>
      </c>
      <c r="G1558" s="4">
        <v>0</v>
      </c>
      <c r="H1558" s="6">
        <v>54.95</v>
      </c>
      <c r="I1558" s="6">
        <v>26.65</v>
      </c>
      <c r="J1558">
        <v>20</v>
      </c>
    </row>
    <row r="1559" spans="1:10" x14ac:dyDescent="0.35">
      <c r="A1559" s="1">
        <v>41338</v>
      </c>
      <c r="B1559" t="str">
        <f t="shared" si="24"/>
        <v>Tuesday</v>
      </c>
      <c r="C1559" s="5" t="s">
        <v>11</v>
      </c>
      <c r="D1559" s="5" t="s">
        <v>5</v>
      </c>
      <c r="E1559" s="6">
        <v>7.95</v>
      </c>
      <c r="F1559" s="6" t="s">
        <v>78</v>
      </c>
      <c r="G1559" s="4">
        <v>0</v>
      </c>
      <c r="H1559" s="6">
        <v>7.95</v>
      </c>
      <c r="I1559" s="6">
        <v>4.53</v>
      </c>
      <c r="J1559">
        <v>12</v>
      </c>
    </row>
    <row r="1560" spans="1:10" x14ac:dyDescent="0.35">
      <c r="A1560" s="1">
        <v>41339</v>
      </c>
      <c r="B1560" t="str">
        <f t="shared" si="24"/>
        <v>Wednesday</v>
      </c>
      <c r="C1560" s="5" t="s">
        <v>7</v>
      </c>
      <c r="D1560" s="5" t="s">
        <v>5</v>
      </c>
      <c r="E1560" s="6">
        <v>7.95</v>
      </c>
      <c r="F1560" s="6" t="s">
        <v>78</v>
      </c>
      <c r="G1560" s="4">
        <v>0</v>
      </c>
      <c r="H1560" s="6">
        <v>7.95</v>
      </c>
      <c r="I1560" s="6">
        <v>4.53</v>
      </c>
      <c r="J1560">
        <v>21</v>
      </c>
    </row>
    <row r="1561" spans="1:10" x14ac:dyDescent="0.35">
      <c r="A1561" s="1">
        <v>41339</v>
      </c>
      <c r="B1561" t="str">
        <f t="shared" si="24"/>
        <v>Wednesday</v>
      </c>
      <c r="C1561" s="5" t="s">
        <v>9</v>
      </c>
      <c r="D1561" s="5" t="s">
        <v>5</v>
      </c>
      <c r="E1561" s="6">
        <v>49.95</v>
      </c>
      <c r="F1561" s="6" t="s">
        <v>82</v>
      </c>
      <c r="G1561" s="4">
        <v>0.1</v>
      </c>
      <c r="H1561" s="6">
        <v>44.96</v>
      </c>
      <c r="I1561" s="6">
        <v>24.77</v>
      </c>
      <c r="J1561">
        <v>2</v>
      </c>
    </row>
    <row r="1562" spans="1:10" x14ac:dyDescent="0.35">
      <c r="A1562" s="1">
        <v>41339</v>
      </c>
      <c r="B1562" t="str">
        <f t="shared" si="24"/>
        <v>Wednesday</v>
      </c>
      <c r="C1562" s="5" t="s">
        <v>9</v>
      </c>
      <c r="D1562" s="5" t="s">
        <v>5</v>
      </c>
      <c r="E1562" s="6">
        <v>0.95</v>
      </c>
      <c r="F1562" s="6" t="s">
        <v>78</v>
      </c>
      <c r="G1562" s="4">
        <v>0</v>
      </c>
      <c r="H1562" s="6">
        <v>0.95</v>
      </c>
      <c r="I1562" s="6">
        <v>0.56999999999999995</v>
      </c>
      <c r="J1562">
        <v>7</v>
      </c>
    </row>
    <row r="1563" spans="1:10" x14ac:dyDescent="0.35">
      <c r="A1563" s="1">
        <v>41340</v>
      </c>
      <c r="B1563" t="str">
        <f t="shared" si="24"/>
        <v>Thursday</v>
      </c>
      <c r="C1563" s="5" t="s">
        <v>8</v>
      </c>
      <c r="D1563" s="5" t="s">
        <v>5</v>
      </c>
      <c r="E1563" s="6">
        <v>28.95</v>
      </c>
      <c r="F1563" s="6" t="s">
        <v>80</v>
      </c>
      <c r="G1563" s="4">
        <v>0.1</v>
      </c>
      <c r="H1563" s="6">
        <v>26.06</v>
      </c>
      <c r="I1563" s="6">
        <v>8.86</v>
      </c>
      <c r="J1563">
        <v>23</v>
      </c>
    </row>
    <row r="1564" spans="1:10" x14ac:dyDescent="0.35">
      <c r="A1564" s="1">
        <v>41340</v>
      </c>
      <c r="B1564" t="str">
        <f t="shared" si="24"/>
        <v>Thursday</v>
      </c>
      <c r="C1564" s="5" t="s">
        <v>10</v>
      </c>
      <c r="D1564" s="5" t="s">
        <v>5</v>
      </c>
      <c r="E1564" s="6">
        <v>27.95</v>
      </c>
      <c r="F1564" s="6" t="s">
        <v>80</v>
      </c>
      <c r="G1564" s="4">
        <v>0</v>
      </c>
      <c r="H1564" s="6">
        <v>27.95</v>
      </c>
      <c r="I1564" s="6">
        <v>15.85</v>
      </c>
      <c r="J1564">
        <v>1</v>
      </c>
    </row>
    <row r="1565" spans="1:10" x14ac:dyDescent="0.35">
      <c r="A1565" s="1">
        <v>41341</v>
      </c>
      <c r="B1565" t="str">
        <f t="shared" si="24"/>
        <v>Friday</v>
      </c>
      <c r="C1565" s="5" t="s">
        <v>8</v>
      </c>
      <c r="D1565" s="5" t="s">
        <v>5</v>
      </c>
      <c r="E1565" s="6">
        <v>22.95</v>
      </c>
      <c r="F1565" s="6" t="s">
        <v>80</v>
      </c>
      <c r="G1565" s="4">
        <v>0.1</v>
      </c>
      <c r="H1565" s="6">
        <v>20.66</v>
      </c>
      <c r="I1565" s="6">
        <v>11.78</v>
      </c>
      <c r="J1565">
        <v>22</v>
      </c>
    </row>
    <row r="1566" spans="1:10" x14ac:dyDescent="0.35">
      <c r="A1566" s="1">
        <v>41341</v>
      </c>
      <c r="B1566" t="str">
        <f t="shared" si="24"/>
        <v>Friday</v>
      </c>
      <c r="C1566" s="5" t="s">
        <v>7</v>
      </c>
      <c r="D1566" s="5" t="s">
        <v>5</v>
      </c>
      <c r="E1566" s="6">
        <v>7.95</v>
      </c>
      <c r="F1566" s="6" t="s">
        <v>78</v>
      </c>
      <c r="G1566" s="4">
        <v>0</v>
      </c>
      <c r="H1566" s="6">
        <v>7.95</v>
      </c>
      <c r="I1566" s="6">
        <v>4.53</v>
      </c>
      <c r="J1566">
        <v>13</v>
      </c>
    </row>
    <row r="1567" spans="1:10" x14ac:dyDescent="0.35">
      <c r="A1567" s="1">
        <v>41341</v>
      </c>
      <c r="B1567" t="str">
        <f t="shared" si="24"/>
        <v>Friday</v>
      </c>
      <c r="C1567" s="5" t="s">
        <v>8</v>
      </c>
      <c r="D1567" s="5" t="s">
        <v>5</v>
      </c>
      <c r="E1567" s="6">
        <v>73.95</v>
      </c>
      <c r="F1567" s="6" t="s">
        <v>83</v>
      </c>
      <c r="G1567" s="4">
        <v>0</v>
      </c>
      <c r="H1567" s="6">
        <v>73.95</v>
      </c>
      <c r="I1567" s="6">
        <v>38.86</v>
      </c>
      <c r="J1567">
        <v>1</v>
      </c>
    </row>
    <row r="1568" spans="1:10" x14ac:dyDescent="0.35">
      <c r="A1568" s="1">
        <v>41341</v>
      </c>
      <c r="B1568" t="str">
        <f t="shared" si="24"/>
        <v>Friday</v>
      </c>
      <c r="C1568" s="5" t="s">
        <v>7</v>
      </c>
      <c r="D1568" s="5" t="s">
        <v>5</v>
      </c>
      <c r="E1568" s="6">
        <v>59.95</v>
      </c>
      <c r="F1568" s="6" t="s">
        <v>83</v>
      </c>
      <c r="G1568" s="4">
        <v>0</v>
      </c>
      <c r="H1568" s="6">
        <v>59.95</v>
      </c>
      <c r="I1568" s="6">
        <v>28.73</v>
      </c>
      <c r="J1568">
        <v>12</v>
      </c>
    </row>
    <row r="1569" spans="1:10" x14ac:dyDescent="0.35">
      <c r="A1569" s="1">
        <v>41341</v>
      </c>
      <c r="B1569" t="str">
        <f t="shared" si="24"/>
        <v>Friday</v>
      </c>
      <c r="C1569" s="5" t="s">
        <v>8</v>
      </c>
      <c r="D1569" s="5" t="s">
        <v>5</v>
      </c>
      <c r="E1569" s="6">
        <v>19.95</v>
      </c>
      <c r="F1569" s="6" t="s">
        <v>79</v>
      </c>
      <c r="G1569" s="4">
        <v>0</v>
      </c>
      <c r="H1569" s="6">
        <v>19.95</v>
      </c>
      <c r="I1569" s="6">
        <v>9.7799999999999994</v>
      </c>
      <c r="J1569">
        <v>11</v>
      </c>
    </row>
    <row r="1570" spans="1:10" x14ac:dyDescent="0.35">
      <c r="A1570" s="1">
        <v>41341</v>
      </c>
      <c r="B1570" t="str">
        <f t="shared" si="24"/>
        <v>Friday</v>
      </c>
      <c r="C1570" s="5" t="s">
        <v>8</v>
      </c>
      <c r="D1570" s="5" t="s">
        <v>5</v>
      </c>
      <c r="E1570" s="6">
        <v>34.950000000000003</v>
      </c>
      <c r="F1570" s="6" t="s">
        <v>81</v>
      </c>
      <c r="G1570" s="4">
        <v>0</v>
      </c>
      <c r="H1570" s="6">
        <v>34.950000000000003</v>
      </c>
      <c r="I1570" s="6">
        <v>22.13</v>
      </c>
      <c r="J1570">
        <v>13</v>
      </c>
    </row>
    <row r="1571" spans="1:10" x14ac:dyDescent="0.35">
      <c r="A1571" s="1">
        <v>41341</v>
      </c>
      <c r="B1571" t="str">
        <f t="shared" si="24"/>
        <v>Friday</v>
      </c>
      <c r="C1571" s="5" t="s">
        <v>7</v>
      </c>
      <c r="D1571" s="5" t="s">
        <v>5</v>
      </c>
      <c r="E1571" s="6">
        <v>16.95</v>
      </c>
      <c r="F1571" s="6" t="s">
        <v>79</v>
      </c>
      <c r="G1571" s="4">
        <v>0.1</v>
      </c>
      <c r="H1571" s="6">
        <v>15.26</v>
      </c>
      <c r="I1571" s="6">
        <v>6.76</v>
      </c>
      <c r="J1571">
        <v>1</v>
      </c>
    </row>
    <row r="1572" spans="1:10" x14ac:dyDescent="0.35">
      <c r="A1572" s="1">
        <v>41341</v>
      </c>
      <c r="B1572" t="str">
        <f t="shared" si="24"/>
        <v>Friday</v>
      </c>
      <c r="C1572" s="5" t="s">
        <v>8</v>
      </c>
      <c r="D1572" s="5" t="s">
        <v>5</v>
      </c>
      <c r="E1572" s="6">
        <v>11.95</v>
      </c>
      <c r="F1572" s="6" t="s">
        <v>79</v>
      </c>
      <c r="G1572" s="4">
        <v>0</v>
      </c>
      <c r="H1572" s="6">
        <v>11.95</v>
      </c>
      <c r="I1572" s="6">
        <v>3.32</v>
      </c>
      <c r="J1572">
        <v>1</v>
      </c>
    </row>
    <row r="1573" spans="1:10" x14ac:dyDescent="0.35">
      <c r="A1573" s="1">
        <v>41341</v>
      </c>
      <c r="B1573" t="str">
        <f t="shared" si="24"/>
        <v>Friday</v>
      </c>
      <c r="C1573" s="5" t="s">
        <v>7</v>
      </c>
      <c r="D1573" s="5" t="s">
        <v>5</v>
      </c>
      <c r="E1573" s="6">
        <v>38.950000000000003</v>
      </c>
      <c r="F1573" s="6" t="s">
        <v>81</v>
      </c>
      <c r="G1573" s="4">
        <v>0</v>
      </c>
      <c r="H1573" s="6">
        <v>38.950000000000003</v>
      </c>
      <c r="I1573" s="6">
        <v>22.33</v>
      </c>
      <c r="J1573">
        <v>3</v>
      </c>
    </row>
    <row r="1574" spans="1:10" x14ac:dyDescent="0.35">
      <c r="A1574" s="1">
        <v>41341</v>
      </c>
      <c r="B1574" t="str">
        <f t="shared" si="24"/>
        <v>Friday</v>
      </c>
      <c r="C1574" s="5" t="s">
        <v>8</v>
      </c>
      <c r="D1574" s="5" t="s">
        <v>5</v>
      </c>
      <c r="E1574" s="6">
        <v>49.95</v>
      </c>
      <c r="F1574" s="6" t="s">
        <v>82</v>
      </c>
      <c r="G1574" s="4">
        <v>0</v>
      </c>
      <c r="H1574" s="6">
        <v>49.95</v>
      </c>
      <c r="I1574" s="6">
        <v>23.93</v>
      </c>
      <c r="J1574">
        <v>12</v>
      </c>
    </row>
    <row r="1575" spans="1:10" x14ac:dyDescent="0.35">
      <c r="A1575" s="1">
        <v>41341</v>
      </c>
      <c r="B1575" t="str">
        <f t="shared" si="24"/>
        <v>Friday</v>
      </c>
      <c r="C1575" s="5" t="s">
        <v>7</v>
      </c>
      <c r="D1575" s="5" t="s">
        <v>5</v>
      </c>
      <c r="E1575" s="6">
        <v>38.950000000000003</v>
      </c>
      <c r="F1575" s="6" t="s">
        <v>81</v>
      </c>
      <c r="G1575" s="4">
        <v>0</v>
      </c>
      <c r="H1575" s="6">
        <v>38.950000000000003</v>
      </c>
      <c r="I1575" s="6">
        <v>22.33</v>
      </c>
      <c r="J1575">
        <v>5</v>
      </c>
    </row>
    <row r="1576" spans="1:10" x14ac:dyDescent="0.35">
      <c r="A1576" s="1">
        <v>41341</v>
      </c>
      <c r="B1576" t="str">
        <f t="shared" si="24"/>
        <v>Friday</v>
      </c>
      <c r="C1576" s="5" t="s">
        <v>7</v>
      </c>
      <c r="D1576" s="5" t="s">
        <v>5</v>
      </c>
      <c r="E1576" s="6">
        <v>37.950000000000003</v>
      </c>
      <c r="F1576" s="6" t="s">
        <v>81</v>
      </c>
      <c r="G1576" s="4">
        <v>0</v>
      </c>
      <c r="H1576" s="6">
        <v>37.950000000000003</v>
      </c>
      <c r="I1576" s="6">
        <v>15.35</v>
      </c>
      <c r="J1576">
        <v>13</v>
      </c>
    </row>
    <row r="1577" spans="1:10" x14ac:dyDescent="0.35">
      <c r="A1577" s="1">
        <v>41341</v>
      </c>
      <c r="B1577" t="str">
        <f t="shared" si="24"/>
        <v>Friday</v>
      </c>
      <c r="C1577" s="5" t="s">
        <v>7</v>
      </c>
      <c r="D1577" s="5" t="s">
        <v>5</v>
      </c>
      <c r="E1577" s="6">
        <v>0.95</v>
      </c>
      <c r="F1577" s="6" t="s">
        <v>78</v>
      </c>
      <c r="G1577" s="4">
        <v>0.1</v>
      </c>
      <c r="H1577" s="6">
        <v>0.86</v>
      </c>
      <c r="I1577" s="6">
        <v>0.35</v>
      </c>
      <c r="J1577">
        <v>9</v>
      </c>
    </row>
    <row r="1578" spans="1:10" x14ac:dyDescent="0.35">
      <c r="A1578" s="1">
        <v>41341</v>
      </c>
      <c r="B1578" t="str">
        <f t="shared" si="24"/>
        <v>Friday</v>
      </c>
      <c r="C1578" s="5" t="s">
        <v>7</v>
      </c>
      <c r="D1578" s="5" t="s">
        <v>5</v>
      </c>
      <c r="E1578" s="6">
        <v>54.95</v>
      </c>
      <c r="F1578" s="6" t="s">
        <v>83</v>
      </c>
      <c r="G1578" s="4">
        <v>0</v>
      </c>
      <c r="H1578" s="6">
        <v>54.95</v>
      </c>
      <c r="I1578" s="6">
        <v>26.65</v>
      </c>
      <c r="J1578">
        <v>7</v>
      </c>
    </row>
    <row r="1579" spans="1:10" x14ac:dyDescent="0.35">
      <c r="A1579" s="1">
        <v>41341</v>
      </c>
      <c r="B1579" t="str">
        <f t="shared" si="24"/>
        <v>Friday</v>
      </c>
      <c r="C1579" s="5" t="s">
        <v>8</v>
      </c>
      <c r="D1579" s="5" t="s">
        <v>5</v>
      </c>
      <c r="E1579" s="6">
        <v>26.95</v>
      </c>
      <c r="F1579" s="6" t="s">
        <v>80</v>
      </c>
      <c r="G1579" s="4">
        <v>0</v>
      </c>
      <c r="H1579" s="6">
        <v>26.95</v>
      </c>
      <c r="I1579" s="6">
        <v>12.42</v>
      </c>
      <c r="J1579">
        <v>8</v>
      </c>
    </row>
    <row r="1580" spans="1:10" x14ac:dyDescent="0.35">
      <c r="A1580" s="1">
        <v>41341</v>
      </c>
      <c r="B1580" t="str">
        <f t="shared" si="24"/>
        <v>Friday</v>
      </c>
      <c r="C1580" s="5" t="s">
        <v>8</v>
      </c>
      <c r="D1580" s="5" t="s">
        <v>5</v>
      </c>
      <c r="E1580" s="6">
        <v>0.95</v>
      </c>
      <c r="F1580" s="6" t="s">
        <v>78</v>
      </c>
      <c r="G1580" s="4">
        <v>0.1</v>
      </c>
      <c r="H1580" s="6">
        <v>0.86</v>
      </c>
      <c r="I1580" s="6">
        <v>0.42</v>
      </c>
      <c r="J1580">
        <v>15</v>
      </c>
    </row>
    <row r="1581" spans="1:10" x14ac:dyDescent="0.35">
      <c r="A1581" s="1">
        <v>41341</v>
      </c>
      <c r="B1581" t="str">
        <f t="shared" si="24"/>
        <v>Friday</v>
      </c>
      <c r="C1581" s="5" t="s">
        <v>8</v>
      </c>
      <c r="D1581" s="5" t="s">
        <v>5</v>
      </c>
      <c r="E1581" s="6">
        <v>16.95</v>
      </c>
      <c r="F1581" s="6" t="s">
        <v>79</v>
      </c>
      <c r="G1581" s="4">
        <v>0</v>
      </c>
      <c r="H1581" s="6">
        <v>16.95</v>
      </c>
      <c r="I1581" s="6">
        <v>6.53</v>
      </c>
      <c r="J1581">
        <v>2</v>
      </c>
    </row>
    <row r="1582" spans="1:10" x14ac:dyDescent="0.35">
      <c r="A1582" s="1">
        <v>41341</v>
      </c>
      <c r="B1582" t="str">
        <f t="shared" si="24"/>
        <v>Friday</v>
      </c>
      <c r="C1582" s="5" t="s">
        <v>7</v>
      </c>
      <c r="D1582" s="5" t="s">
        <v>5</v>
      </c>
      <c r="E1582" s="6">
        <v>27.95</v>
      </c>
      <c r="F1582" s="6" t="s">
        <v>80</v>
      </c>
      <c r="G1582" s="4">
        <v>0</v>
      </c>
      <c r="H1582" s="6">
        <v>27.95</v>
      </c>
      <c r="I1582" s="6">
        <v>15.85</v>
      </c>
      <c r="J1582">
        <v>4</v>
      </c>
    </row>
    <row r="1583" spans="1:10" x14ac:dyDescent="0.35">
      <c r="A1583" s="1">
        <v>41341</v>
      </c>
      <c r="B1583" t="str">
        <f t="shared" si="24"/>
        <v>Friday</v>
      </c>
      <c r="C1583" s="5" t="s">
        <v>8</v>
      </c>
      <c r="D1583" s="5" t="s">
        <v>5</v>
      </c>
      <c r="E1583" s="6">
        <v>22.95</v>
      </c>
      <c r="F1583" s="6" t="s">
        <v>80</v>
      </c>
      <c r="G1583" s="4">
        <v>0</v>
      </c>
      <c r="H1583" s="6">
        <v>22.95</v>
      </c>
      <c r="I1583" s="6">
        <v>11.78</v>
      </c>
      <c r="J1583">
        <v>1</v>
      </c>
    </row>
    <row r="1584" spans="1:10" x14ac:dyDescent="0.35">
      <c r="A1584" s="1">
        <v>41341</v>
      </c>
      <c r="B1584" t="str">
        <f t="shared" si="24"/>
        <v>Friday</v>
      </c>
      <c r="C1584" s="5" t="s">
        <v>7</v>
      </c>
      <c r="D1584" s="5" t="s">
        <v>5</v>
      </c>
      <c r="E1584" s="6">
        <v>4.95</v>
      </c>
      <c r="F1584" s="6" t="s">
        <v>78</v>
      </c>
      <c r="G1584" s="4">
        <v>0</v>
      </c>
      <c r="H1584" s="6">
        <v>4.95</v>
      </c>
      <c r="I1584" s="6">
        <v>1.82</v>
      </c>
      <c r="J1584">
        <v>4</v>
      </c>
    </row>
    <row r="1585" spans="1:10" x14ac:dyDescent="0.35">
      <c r="A1585" s="1">
        <v>41341</v>
      </c>
      <c r="B1585" t="str">
        <f t="shared" si="24"/>
        <v>Friday</v>
      </c>
      <c r="C1585" s="5" t="s">
        <v>7</v>
      </c>
      <c r="D1585" s="5" t="s">
        <v>5</v>
      </c>
      <c r="E1585" s="6">
        <v>0.95</v>
      </c>
      <c r="F1585" s="6" t="s">
        <v>78</v>
      </c>
      <c r="G1585" s="4">
        <v>0</v>
      </c>
      <c r="H1585" s="6">
        <v>0.95</v>
      </c>
      <c r="I1585" s="6">
        <v>0.34</v>
      </c>
      <c r="J1585">
        <v>13</v>
      </c>
    </row>
    <row r="1586" spans="1:10" x14ac:dyDescent="0.35">
      <c r="A1586" s="1">
        <v>41341</v>
      </c>
      <c r="B1586" t="str">
        <f t="shared" si="24"/>
        <v>Friday</v>
      </c>
      <c r="C1586" s="5" t="s">
        <v>8</v>
      </c>
      <c r="D1586" s="5" t="s">
        <v>5</v>
      </c>
      <c r="E1586" s="6">
        <v>0.95</v>
      </c>
      <c r="F1586" s="6" t="s">
        <v>78</v>
      </c>
      <c r="G1586" s="4">
        <v>0</v>
      </c>
      <c r="H1586" s="6">
        <v>0.95</v>
      </c>
      <c r="I1586" s="6">
        <v>0.34</v>
      </c>
      <c r="J1586">
        <v>8</v>
      </c>
    </row>
    <row r="1587" spans="1:10" x14ac:dyDescent="0.35">
      <c r="A1587" s="1">
        <v>41341</v>
      </c>
      <c r="B1587" t="str">
        <f t="shared" si="24"/>
        <v>Friday</v>
      </c>
      <c r="C1587" s="5" t="s">
        <v>7</v>
      </c>
      <c r="D1587" s="5" t="s">
        <v>5</v>
      </c>
      <c r="E1587" s="6">
        <v>28.95</v>
      </c>
      <c r="F1587" s="6" t="s">
        <v>80</v>
      </c>
      <c r="G1587" s="4">
        <v>0</v>
      </c>
      <c r="H1587" s="6">
        <v>28.95</v>
      </c>
      <c r="I1587" s="6">
        <v>17.53</v>
      </c>
      <c r="J1587">
        <v>20</v>
      </c>
    </row>
    <row r="1588" spans="1:10" x14ac:dyDescent="0.35">
      <c r="A1588" s="1">
        <v>41341</v>
      </c>
      <c r="B1588" t="str">
        <f t="shared" si="24"/>
        <v>Friday</v>
      </c>
      <c r="C1588" s="5" t="s">
        <v>7</v>
      </c>
      <c r="D1588" s="5" t="s">
        <v>5</v>
      </c>
      <c r="E1588" s="6">
        <v>49.95</v>
      </c>
      <c r="F1588" s="6" t="s">
        <v>82</v>
      </c>
      <c r="G1588" s="4">
        <v>0.1</v>
      </c>
      <c r="H1588" s="6">
        <v>44.96</v>
      </c>
      <c r="I1588" s="6">
        <v>23.93</v>
      </c>
      <c r="J1588">
        <v>25</v>
      </c>
    </row>
    <row r="1589" spans="1:10" x14ac:dyDescent="0.35">
      <c r="A1589" s="1">
        <v>41341</v>
      </c>
      <c r="B1589" t="str">
        <f t="shared" si="24"/>
        <v>Friday</v>
      </c>
      <c r="C1589" s="5" t="s">
        <v>8</v>
      </c>
      <c r="D1589" s="5" t="s">
        <v>5</v>
      </c>
      <c r="E1589" s="6">
        <v>0.95</v>
      </c>
      <c r="F1589" s="6" t="s">
        <v>78</v>
      </c>
      <c r="G1589" s="4">
        <v>0</v>
      </c>
      <c r="H1589" s="6">
        <v>0.95</v>
      </c>
      <c r="I1589" s="6">
        <v>0.34</v>
      </c>
      <c r="J1589">
        <v>19</v>
      </c>
    </row>
    <row r="1590" spans="1:10" x14ac:dyDescent="0.35">
      <c r="A1590" s="1">
        <v>41341</v>
      </c>
      <c r="B1590" t="str">
        <f t="shared" si="24"/>
        <v>Friday</v>
      </c>
      <c r="C1590" s="5" t="s">
        <v>7</v>
      </c>
      <c r="D1590" s="5" t="s">
        <v>5</v>
      </c>
      <c r="E1590" s="6">
        <v>54.95</v>
      </c>
      <c r="F1590" s="6" t="s">
        <v>83</v>
      </c>
      <c r="G1590" s="4">
        <v>0</v>
      </c>
      <c r="H1590" s="6">
        <v>54.95</v>
      </c>
      <c r="I1590" s="6">
        <v>26.65</v>
      </c>
      <c r="J1590">
        <v>4</v>
      </c>
    </row>
    <row r="1591" spans="1:10" x14ac:dyDescent="0.35">
      <c r="A1591" s="1">
        <v>41341</v>
      </c>
      <c r="B1591" t="str">
        <f t="shared" si="24"/>
        <v>Friday</v>
      </c>
      <c r="C1591" s="5" t="s">
        <v>8</v>
      </c>
      <c r="D1591" s="5" t="s">
        <v>5</v>
      </c>
      <c r="E1591" s="6">
        <v>38.950000000000003</v>
      </c>
      <c r="F1591" s="6" t="s">
        <v>81</v>
      </c>
      <c r="G1591" s="4">
        <v>0</v>
      </c>
      <c r="H1591" s="6">
        <v>38.950000000000003</v>
      </c>
      <c r="I1591" s="6">
        <v>22.33</v>
      </c>
      <c r="J1591">
        <v>4</v>
      </c>
    </row>
    <row r="1592" spans="1:10" x14ac:dyDescent="0.35">
      <c r="A1592" s="1">
        <v>41341</v>
      </c>
      <c r="B1592" t="str">
        <f t="shared" si="24"/>
        <v>Friday</v>
      </c>
      <c r="C1592" s="5" t="s">
        <v>7</v>
      </c>
      <c r="D1592" s="5" t="s">
        <v>5</v>
      </c>
      <c r="E1592" s="6">
        <v>34.950000000000003</v>
      </c>
      <c r="F1592" s="6" t="s">
        <v>81</v>
      </c>
      <c r="G1592" s="4">
        <v>0</v>
      </c>
      <c r="H1592" s="6">
        <v>34.950000000000003</v>
      </c>
      <c r="I1592" s="6">
        <v>22.13</v>
      </c>
      <c r="J1592">
        <v>11</v>
      </c>
    </row>
    <row r="1593" spans="1:10" x14ac:dyDescent="0.35">
      <c r="A1593" s="1">
        <v>41341</v>
      </c>
      <c r="B1593" t="str">
        <f t="shared" si="24"/>
        <v>Friday</v>
      </c>
      <c r="C1593" s="5" t="s">
        <v>7</v>
      </c>
      <c r="D1593" s="5" t="s">
        <v>5</v>
      </c>
      <c r="E1593" s="6">
        <v>65.95</v>
      </c>
      <c r="F1593" s="6" t="s">
        <v>83</v>
      </c>
      <c r="G1593" s="4">
        <v>0</v>
      </c>
      <c r="H1593" s="6">
        <v>65.95</v>
      </c>
      <c r="I1593" s="6">
        <v>37.97</v>
      </c>
      <c r="J1593">
        <v>10</v>
      </c>
    </row>
    <row r="1594" spans="1:10" x14ac:dyDescent="0.35">
      <c r="A1594" s="1">
        <v>41341</v>
      </c>
      <c r="B1594" t="str">
        <f t="shared" si="24"/>
        <v>Friday</v>
      </c>
      <c r="C1594" s="5" t="s">
        <v>8</v>
      </c>
      <c r="D1594" s="5" t="s">
        <v>5</v>
      </c>
      <c r="E1594" s="6">
        <v>49.95</v>
      </c>
      <c r="F1594" s="6" t="s">
        <v>82</v>
      </c>
      <c r="G1594" s="4">
        <v>0</v>
      </c>
      <c r="H1594" s="6">
        <v>49.95</v>
      </c>
      <c r="I1594" s="6">
        <v>24.77</v>
      </c>
      <c r="J1594">
        <v>11</v>
      </c>
    </row>
    <row r="1595" spans="1:10" x14ac:dyDescent="0.35">
      <c r="A1595" s="1">
        <v>41341</v>
      </c>
      <c r="B1595" t="str">
        <f t="shared" si="24"/>
        <v>Friday</v>
      </c>
      <c r="C1595" s="5" t="s">
        <v>8</v>
      </c>
      <c r="D1595" s="5" t="s">
        <v>5</v>
      </c>
      <c r="E1595" s="6">
        <v>19.95</v>
      </c>
      <c r="F1595" s="6" t="s">
        <v>79</v>
      </c>
      <c r="G1595" s="4">
        <v>0</v>
      </c>
      <c r="H1595" s="6">
        <v>19.95</v>
      </c>
      <c r="I1595" s="6">
        <v>9.7799999999999994</v>
      </c>
      <c r="J1595">
        <v>9</v>
      </c>
    </row>
    <row r="1596" spans="1:10" x14ac:dyDescent="0.35">
      <c r="A1596" s="1">
        <v>41341</v>
      </c>
      <c r="B1596" t="str">
        <f t="shared" si="24"/>
        <v>Friday</v>
      </c>
      <c r="C1596" s="5" t="s">
        <v>7</v>
      </c>
      <c r="D1596" s="5" t="s">
        <v>5</v>
      </c>
      <c r="E1596" s="6">
        <v>24.95</v>
      </c>
      <c r="F1596" s="6" t="s">
        <v>80</v>
      </c>
      <c r="G1596" s="4">
        <v>0</v>
      </c>
      <c r="H1596" s="6">
        <v>24.95</v>
      </c>
      <c r="I1596" s="6">
        <v>12.27</v>
      </c>
      <c r="J1596">
        <v>7</v>
      </c>
    </row>
    <row r="1597" spans="1:10" x14ac:dyDescent="0.35">
      <c r="A1597" s="1">
        <v>41341</v>
      </c>
      <c r="B1597" t="str">
        <f t="shared" si="24"/>
        <v>Friday</v>
      </c>
      <c r="C1597" s="5" t="s">
        <v>8</v>
      </c>
      <c r="D1597" s="5" t="s">
        <v>5</v>
      </c>
      <c r="E1597" s="6">
        <v>37.950000000000003</v>
      </c>
      <c r="F1597" s="6" t="s">
        <v>81</v>
      </c>
      <c r="G1597" s="4">
        <v>0</v>
      </c>
      <c r="H1597" s="6">
        <v>37.950000000000003</v>
      </c>
      <c r="I1597" s="6">
        <v>15.35</v>
      </c>
      <c r="J1597">
        <v>12</v>
      </c>
    </row>
    <row r="1598" spans="1:10" x14ac:dyDescent="0.35">
      <c r="A1598" s="1">
        <v>41341</v>
      </c>
      <c r="B1598" t="str">
        <f t="shared" si="24"/>
        <v>Friday</v>
      </c>
      <c r="C1598" s="5" t="s">
        <v>8</v>
      </c>
      <c r="D1598" s="5" t="s">
        <v>5</v>
      </c>
      <c r="E1598" s="6">
        <v>19.95</v>
      </c>
      <c r="F1598" s="6" t="s">
        <v>79</v>
      </c>
      <c r="G1598" s="4">
        <v>0</v>
      </c>
      <c r="H1598" s="6">
        <v>19.95</v>
      </c>
      <c r="I1598" s="6">
        <v>9.7799999999999994</v>
      </c>
      <c r="J1598">
        <v>12</v>
      </c>
    </row>
    <row r="1599" spans="1:10" x14ac:dyDescent="0.35">
      <c r="A1599" s="1">
        <v>41341</v>
      </c>
      <c r="B1599" t="str">
        <f t="shared" si="24"/>
        <v>Friday</v>
      </c>
      <c r="C1599" s="5" t="s">
        <v>7</v>
      </c>
      <c r="D1599" s="5" t="s">
        <v>5</v>
      </c>
      <c r="E1599" s="6">
        <v>43.95</v>
      </c>
      <c r="F1599" s="6" t="s">
        <v>82</v>
      </c>
      <c r="G1599" s="4">
        <v>0</v>
      </c>
      <c r="H1599" s="6">
        <v>43.95</v>
      </c>
      <c r="I1599" s="6">
        <v>25.6</v>
      </c>
      <c r="J1599">
        <v>10</v>
      </c>
    </row>
    <row r="1600" spans="1:10" x14ac:dyDescent="0.35">
      <c r="A1600" s="1">
        <v>41341</v>
      </c>
      <c r="B1600" t="str">
        <f t="shared" si="24"/>
        <v>Friday</v>
      </c>
      <c r="C1600" s="5" t="s">
        <v>8</v>
      </c>
      <c r="D1600" s="5" t="s">
        <v>5</v>
      </c>
      <c r="E1600" s="6">
        <v>11.95</v>
      </c>
      <c r="F1600" s="6" t="s">
        <v>79</v>
      </c>
      <c r="G1600" s="4">
        <v>0</v>
      </c>
      <c r="H1600" s="6">
        <v>11.95</v>
      </c>
      <c r="I1600" s="6">
        <v>3.32</v>
      </c>
      <c r="J1600">
        <v>8</v>
      </c>
    </row>
    <row r="1601" spans="1:10" x14ac:dyDescent="0.35">
      <c r="A1601" s="1">
        <v>41341</v>
      </c>
      <c r="B1601" t="str">
        <f t="shared" si="24"/>
        <v>Friday</v>
      </c>
      <c r="C1601" s="5" t="s">
        <v>8</v>
      </c>
      <c r="D1601" s="5" t="s">
        <v>5</v>
      </c>
      <c r="E1601" s="6">
        <v>24.95</v>
      </c>
      <c r="F1601" s="6" t="s">
        <v>80</v>
      </c>
      <c r="G1601" s="4">
        <v>0</v>
      </c>
      <c r="H1601" s="6">
        <v>24.95</v>
      </c>
      <c r="I1601" s="6">
        <v>12.27</v>
      </c>
      <c r="J1601">
        <v>1</v>
      </c>
    </row>
    <row r="1602" spans="1:10" x14ac:dyDescent="0.35">
      <c r="A1602" s="1">
        <v>41341</v>
      </c>
      <c r="B1602" t="str">
        <f t="shared" si="24"/>
        <v>Friday</v>
      </c>
      <c r="C1602" s="5" t="s">
        <v>7</v>
      </c>
      <c r="D1602" s="5" t="s">
        <v>5</v>
      </c>
      <c r="E1602" s="6">
        <v>0.95</v>
      </c>
      <c r="F1602" s="6" t="s">
        <v>78</v>
      </c>
      <c r="G1602" s="4">
        <v>0</v>
      </c>
      <c r="H1602" s="6">
        <v>0.95</v>
      </c>
      <c r="I1602" s="6">
        <v>0.34</v>
      </c>
      <c r="J1602">
        <v>9</v>
      </c>
    </row>
    <row r="1603" spans="1:10" x14ac:dyDescent="0.35">
      <c r="A1603" s="1">
        <v>41341</v>
      </c>
      <c r="B1603" t="str">
        <f t="shared" ref="B1603:B1666" si="25">TEXT(A1603,"dddd")</f>
        <v>Friday</v>
      </c>
      <c r="C1603" s="5" t="s">
        <v>8</v>
      </c>
      <c r="D1603" s="5" t="s">
        <v>5</v>
      </c>
      <c r="E1603" s="6">
        <v>16.95</v>
      </c>
      <c r="F1603" s="6" t="s">
        <v>79</v>
      </c>
      <c r="G1603" s="4">
        <v>0.1</v>
      </c>
      <c r="H1603" s="6">
        <v>15.26</v>
      </c>
      <c r="I1603" s="6">
        <v>6.76</v>
      </c>
      <c r="J1603">
        <v>3</v>
      </c>
    </row>
    <row r="1604" spans="1:10" x14ac:dyDescent="0.35">
      <c r="A1604" s="1">
        <v>41341</v>
      </c>
      <c r="B1604" t="str">
        <f t="shared" si="25"/>
        <v>Friday</v>
      </c>
      <c r="C1604" s="5" t="s">
        <v>7</v>
      </c>
      <c r="D1604" s="5" t="s">
        <v>5</v>
      </c>
      <c r="E1604" s="6">
        <v>54.95</v>
      </c>
      <c r="F1604" s="6" t="s">
        <v>83</v>
      </c>
      <c r="G1604" s="4">
        <v>0</v>
      </c>
      <c r="H1604" s="6">
        <v>54.95</v>
      </c>
      <c r="I1604" s="6">
        <v>26.65</v>
      </c>
      <c r="J1604">
        <v>28</v>
      </c>
    </row>
    <row r="1605" spans="1:10" x14ac:dyDescent="0.35">
      <c r="A1605" s="1">
        <v>41341</v>
      </c>
      <c r="B1605" t="str">
        <f t="shared" si="25"/>
        <v>Friday</v>
      </c>
      <c r="C1605" s="5" t="s">
        <v>7</v>
      </c>
      <c r="D1605" s="5" t="s">
        <v>5</v>
      </c>
      <c r="E1605" s="6">
        <v>44.95</v>
      </c>
      <c r="F1605" s="6" t="s">
        <v>82</v>
      </c>
      <c r="G1605" s="4">
        <v>0.1</v>
      </c>
      <c r="H1605" s="6">
        <v>40.46</v>
      </c>
      <c r="I1605" s="6">
        <v>27.95</v>
      </c>
      <c r="J1605">
        <v>5</v>
      </c>
    </row>
    <row r="1606" spans="1:10" x14ac:dyDescent="0.35">
      <c r="A1606" s="1">
        <v>41341</v>
      </c>
      <c r="B1606" t="str">
        <f t="shared" si="25"/>
        <v>Friday</v>
      </c>
      <c r="C1606" s="5" t="s">
        <v>8</v>
      </c>
      <c r="D1606" s="5" t="s">
        <v>5</v>
      </c>
      <c r="E1606" s="6">
        <v>63.95</v>
      </c>
      <c r="F1606" s="6" t="s">
        <v>83</v>
      </c>
      <c r="G1606" s="4">
        <v>0</v>
      </c>
      <c r="H1606" s="6">
        <v>63.95</v>
      </c>
      <c r="I1606" s="6">
        <v>27.1</v>
      </c>
      <c r="J1606">
        <v>3</v>
      </c>
    </row>
    <row r="1607" spans="1:10" x14ac:dyDescent="0.35">
      <c r="A1607" s="1">
        <v>41341</v>
      </c>
      <c r="B1607" t="str">
        <f t="shared" si="25"/>
        <v>Friday</v>
      </c>
      <c r="C1607" s="5" t="s">
        <v>7</v>
      </c>
      <c r="D1607" s="5" t="s">
        <v>5</v>
      </c>
      <c r="E1607" s="6">
        <v>18.95</v>
      </c>
      <c r="F1607" s="6" t="s">
        <v>79</v>
      </c>
      <c r="G1607" s="4">
        <v>0</v>
      </c>
      <c r="H1607" s="6">
        <v>18.95</v>
      </c>
      <c r="I1607" s="6">
        <v>9.98</v>
      </c>
      <c r="J1607">
        <v>20</v>
      </c>
    </row>
    <row r="1608" spans="1:10" x14ac:dyDescent="0.35">
      <c r="A1608" s="1">
        <v>41341</v>
      </c>
      <c r="B1608" t="str">
        <f t="shared" si="25"/>
        <v>Friday</v>
      </c>
      <c r="C1608" s="5" t="s">
        <v>8</v>
      </c>
      <c r="D1608" s="5" t="s">
        <v>5</v>
      </c>
      <c r="E1608" s="6">
        <v>24.95</v>
      </c>
      <c r="F1608" s="6" t="s">
        <v>80</v>
      </c>
      <c r="G1608" s="4">
        <v>0</v>
      </c>
      <c r="H1608" s="6">
        <v>24.95</v>
      </c>
      <c r="I1608" s="6">
        <v>12.14</v>
      </c>
      <c r="J1608">
        <v>2</v>
      </c>
    </row>
    <row r="1609" spans="1:10" x14ac:dyDescent="0.35">
      <c r="A1609" s="1">
        <v>41341</v>
      </c>
      <c r="B1609" t="str">
        <f t="shared" si="25"/>
        <v>Friday</v>
      </c>
      <c r="C1609" s="5" t="s">
        <v>8</v>
      </c>
      <c r="D1609" s="5" t="s">
        <v>5</v>
      </c>
      <c r="E1609" s="6">
        <v>28.95</v>
      </c>
      <c r="F1609" s="6" t="s">
        <v>80</v>
      </c>
      <c r="G1609" s="4">
        <v>0</v>
      </c>
      <c r="H1609" s="6">
        <v>28.95</v>
      </c>
      <c r="I1609" s="6">
        <v>8.86</v>
      </c>
      <c r="J1609">
        <v>13</v>
      </c>
    </row>
    <row r="1610" spans="1:10" x14ac:dyDescent="0.35">
      <c r="A1610" s="1">
        <v>41341</v>
      </c>
      <c r="B1610" t="str">
        <f t="shared" si="25"/>
        <v>Friday</v>
      </c>
      <c r="C1610" s="5" t="s">
        <v>8</v>
      </c>
      <c r="D1610" s="5" t="s">
        <v>5</v>
      </c>
      <c r="E1610" s="6">
        <v>24.95</v>
      </c>
      <c r="F1610" s="6" t="s">
        <v>80</v>
      </c>
      <c r="G1610" s="4">
        <v>0</v>
      </c>
      <c r="H1610" s="6">
        <v>24.95</v>
      </c>
      <c r="I1610" s="6">
        <v>12.14</v>
      </c>
      <c r="J1610">
        <v>3</v>
      </c>
    </row>
    <row r="1611" spans="1:10" x14ac:dyDescent="0.35">
      <c r="A1611" s="1">
        <v>41341</v>
      </c>
      <c r="B1611" t="str">
        <f t="shared" si="25"/>
        <v>Friday</v>
      </c>
      <c r="C1611" s="5" t="s">
        <v>7</v>
      </c>
      <c r="D1611" s="5" t="s">
        <v>5</v>
      </c>
      <c r="E1611" s="6">
        <v>11.95</v>
      </c>
      <c r="F1611" s="6" t="s">
        <v>79</v>
      </c>
      <c r="G1611" s="4">
        <v>0.1</v>
      </c>
      <c r="H1611" s="6">
        <v>10.76</v>
      </c>
      <c r="I1611" s="6">
        <v>3.32</v>
      </c>
      <c r="J1611">
        <v>6</v>
      </c>
    </row>
    <row r="1612" spans="1:10" x14ac:dyDescent="0.35">
      <c r="A1612" s="1">
        <v>41341</v>
      </c>
      <c r="B1612" t="str">
        <f t="shared" si="25"/>
        <v>Friday</v>
      </c>
      <c r="C1612" s="5" t="s">
        <v>8</v>
      </c>
      <c r="D1612" s="5" t="s">
        <v>5</v>
      </c>
      <c r="E1612" s="6">
        <v>63.95</v>
      </c>
      <c r="F1612" s="6" t="s">
        <v>83</v>
      </c>
      <c r="G1612" s="4">
        <v>0</v>
      </c>
      <c r="H1612" s="6">
        <v>63.95</v>
      </c>
      <c r="I1612" s="6">
        <v>27.1</v>
      </c>
      <c r="J1612">
        <v>3</v>
      </c>
    </row>
    <row r="1613" spans="1:10" x14ac:dyDescent="0.35">
      <c r="A1613" s="1">
        <v>41341</v>
      </c>
      <c r="B1613" t="str">
        <f t="shared" si="25"/>
        <v>Friday</v>
      </c>
      <c r="C1613" s="5" t="s">
        <v>8</v>
      </c>
      <c r="D1613" s="5" t="s">
        <v>5</v>
      </c>
      <c r="E1613" s="6">
        <v>40.950000000000003</v>
      </c>
      <c r="F1613" s="6" t="s">
        <v>82</v>
      </c>
      <c r="G1613" s="4">
        <v>0</v>
      </c>
      <c r="H1613" s="6">
        <v>40.950000000000003</v>
      </c>
      <c r="I1613" s="6">
        <v>15.51</v>
      </c>
      <c r="J1613">
        <v>2</v>
      </c>
    </row>
    <row r="1614" spans="1:10" x14ac:dyDescent="0.35">
      <c r="A1614" s="1">
        <v>41341</v>
      </c>
      <c r="B1614" t="str">
        <f t="shared" si="25"/>
        <v>Friday</v>
      </c>
      <c r="C1614" s="5" t="s">
        <v>7</v>
      </c>
      <c r="D1614" s="5" t="s">
        <v>5</v>
      </c>
      <c r="E1614" s="6">
        <v>27.95</v>
      </c>
      <c r="F1614" s="6" t="s">
        <v>80</v>
      </c>
      <c r="G1614" s="4">
        <v>0</v>
      </c>
      <c r="H1614" s="6">
        <v>27.95</v>
      </c>
      <c r="I1614" s="6">
        <v>15.85</v>
      </c>
      <c r="J1614">
        <v>5</v>
      </c>
    </row>
    <row r="1615" spans="1:10" x14ac:dyDescent="0.35">
      <c r="A1615" s="1">
        <v>41341</v>
      </c>
      <c r="B1615" t="str">
        <f t="shared" si="25"/>
        <v>Friday</v>
      </c>
      <c r="C1615" s="5" t="s">
        <v>8</v>
      </c>
      <c r="D1615" s="5" t="s">
        <v>5</v>
      </c>
      <c r="E1615" s="6">
        <v>27.95</v>
      </c>
      <c r="F1615" s="6" t="s">
        <v>80</v>
      </c>
      <c r="G1615" s="4">
        <v>0</v>
      </c>
      <c r="H1615" s="6">
        <v>27.95</v>
      </c>
      <c r="I1615" s="6">
        <v>16.8</v>
      </c>
      <c r="J1615">
        <v>20</v>
      </c>
    </row>
    <row r="1616" spans="1:10" x14ac:dyDescent="0.35">
      <c r="A1616" s="1">
        <v>41341</v>
      </c>
      <c r="B1616" t="str">
        <f t="shared" si="25"/>
        <v>Friday</v>
      </c>
      <c r="C1616" s="5" t="s">
        <v>7</v>
      </c>
      <c r="D1616" s="5" t="s">
        <v>5</v>
      </c>
      <c r="E1616" s="6">
        <v>38.950000000000003</v>
      </c>
      <c r="F1616" s="6" t="s">
        <v>81</v>
      </c>
      <c r="G1616" s="4">
        <v>0</v>
      </c>
      <c r="H1616" s="6">
        <v>38.950000000000003</v>
      </c>
      <c r="I1616" s="6">
        <v>24.76</v>
      </c>
      <c r="J1616">
        <v>15</v>
      </c>
    </row>
    <row r="1617" spans="1:10" x14ac:dyDescent="0.35">
      <c r="A1617" s="1">
        <v>41341</v>
      </c>
      <c r="B1617" t="str">
        <f t="shared" si="25"/>
        <v>Friday</v>
      </c>
      <c r="C1617" s="5" t="s">
        <v>8</v>
      </c>
      <c r="D1617" s="5" t="s">
        <v>5</v>
      </c>
      <c r="E1617" s="6">
        <v>20.95</v>
      </c>
      <c r="F1617" s="6" t="s">
        <v>80</v>
      </c>
      <c r="G1617" s="4">
        <v>0</v>
      </c>
      <c r="H1617" s="6">
        <v>20.95</v>
      </c>
      <c r="I1617" s="6">
        <v>10.039999999999999</v>
      </c>
      <c r="J1617">
        <v>15</v>
      </c>
    </row>
    <row r="1618" spans="1:10" x14ac:dyDescent="0.35">
      <c r="A1618" s="1">
        <v>41341</v>
      </c>
      <c r="B1618" t="str">
        <f t="shared" si="25"/>
        <v>Friday</v>
      </c>
      <c r="C1618" s="5" t="s">
        <v>8</v>
      </c>
      <c r="D1618" s="5" t="s">
        <v>5</v>
      </c>
      <c r="E1618" s="6">
        <v>48.95</v>
      </c>
      <c r="F1618" s="6" t="s">
        <v>82</v>
      </c>
      <c r="G1618" s="4">
        <v>0</v>
      </c>
      <c r="H1618" s="6">
        <v>48.95</v>
      </c>
      <c r="I1618" s="6">
        <v>24.52</v>
      </c>
      <c r="J1618">
        <v>16</v>
      </c>
    </row>
    <row r="1619" spans="1:10" x14ac:dyDescent="0.35">
      <c r="A1619" s="1">
        <v>41341</v>
      </c>
      <c r="B1619" t="str">
        <f t="shared" si="25"/>
        <v>Friday</v>
      </c>
      <c r="C1619" s="5" t="s">
        <v>7</v>
      </c>
      <c r="D1619" s="5" t="s">
        <v>5</v>
      </c>
      <c r="E1619" s="6">
        <v>34.950000000000003</v>
      </c>
      <c r="F1619" s="6" t="s">
        <v>81</v>
      </c>
      <c r="G1619" s="4">
        <v>0</v>
      </c>
      <c r="H1619" s="6">
        <v>34.950000000000003</v>
      </c>
      <c r="I1619" s="6">
        <v>22.13</v>
      </c>
      <c r="J1619">
        <v>12</v>
      </c>
    </row>
    <row r="1620" spans="1:10" x14ac:dyDescent="0.35">
      <c r="A1620" s="1">
        <v>41341</v>
      </c>
      <c r="B1620" t="str">
        <f t="shared" si="25"/>
        <v>Friday</v>
      </c>
      <c r="C1620" s="5" t="s">
        <v>7</v>
      </c>
      <c r="D1620" s="5" t="s">
        <v>5</v>
      </c>
      <c r="E1620" s="6">
        <v>43.95</v>
      </c>
      <c r="F1620" s="6" t="s">
        <v>82</v>
      </c>
      <c r="G1620" s="4">
        <v>0</v>
      </c>
      <c r="H1620" s="6">
        <v>43.95</v>
      </c>
      <c r="I1620" s="6">
        <v>25.6</v>
      </c>
      <c r="J1620">
        <v>16</v>
      </c>
    </row>
    <row r="1621" spans="1:10" x14ac:dyDescent="0.35">
      <c r="A1621" s="1">
        <v>41341</v>
      </c>
      <c r="B1621" t="str">
        <f t="shared" si="25"/>
        <v>Friday</v>
      </c>
      <c r="C1621" s="5" t="s">
        <v>8</v>
      </c>
      <c r="D1621" s="5" t="s">
        <v>5</v>
      </c>
      <c r="E1621" s="6">
        <v>55.95</v>
      </c>
      <c r="F1621" s="6" t="s">
        <v>83</v>
      </c>
      <c r="G1621" s="4">
        <v>0.1</v>
      </c>
      <c r="H1621" s="6">
        <v>50.36</v>
      </c>
      <c r="I1621" s="6">
        <v>32.47</v>
      </c>
      <c r="J1621">
        <v>15</v>
      </c>
    </row>
    <row r="1622" spans="1:10" x14ac:dyDescent="0.35">
      <c r="A1622" s="1">
        <v>41341</v>
      </c>
      <c r="B1622" t="str">
        <f t="shared" si="25"/>
        <v>Friday</v>
      </c>
      <c r="C1622" s="5" t="s">
        <v>8</v>
      </c>
      <c r="D1622" s="5" t="s">
        <v>5</v>
      </c>
      <c r="E1622" s="6">
        <v>18.95</v>
      </c>
      <c r="F1622" s="6" t="s">
        <v>79</v>
      </c>
      <c r="G1622" s="4">
        <v>0</v>
      </c>
      <c r="H1622" s="6">
        <v>18.95</v>
      </c>
      <c r="I1622" s="6">
        <v>9.98</v>
      </c>
      <c r="J1622">
        <v>14</v>
      </c>
    </row>
    <row r="1623" spans="1:10" x14ac:dyDescent="0.35">
      <c r="A1623" s="1">
        <v>41341</v>
      </c>
      <c r="B1623" t="str">
        <f t="shared" si="25"/>
        <v>Friday</v>
      </c>
      <c r="C1623" s="5" t="s">
        <v>7</v>
      </c>
      <c r="D1623" s="5" t="s">
        <v>5</v>
      </c>
      <c r="E1623" s="6">
        <v>34.950000000000003</v>
      </c>
      <c r="F1623" s="6" t="s">
        <v>81</v>
      </c>
      <c r="G1623" s="4">
        <v>0.1</v>
      </c>
      <c r="H1623" s="6">
        <v>31.46</v>
      </c>
      <c r="I1623" s="6">
        <v>22.13</v>
      </c>
      <c r="J1623">
        <v>9</v>
      </c>
    </row>
    <row r="1624" spans="1:10" x14ac:dyDescent="0.35">
      <c r="A1624" s="1">
        <v>41341</v>
      </c>
      <c r="B1624" t="str">
        <f t="shared" si="25"/>
        <v>Friday</v>
      </c>
      <c r="C1624" s="5" t="s">
        <v>8</v>
      </c>
      <c r="D1624" s="5" t="s">
        <v>5</v>
      </c>
      <c r="E1624" s="6">
        <v>26.95</v>
      </c>
      <c r="F1624" s="6" t="s">
        <v>80</v>
      </c>
      <c r="G1624" s="4">
        <v>0</v>
      </c>
      <c r="H1624" s="6">
        <v>26.95</v>
      </c>
      <c r="I1624" s="6">
        <v>12.42</v>
      </c>
      <c r="J1624">
        <v>17</v>
      </c>
    </row>
    <row r="1625" spans="1:10" x14ac:dyDescent="0.35">
      <c r="A1625" s="1">
        <v>41341</v>
      </c>
      <c r="B1625" t="str">
        <f t="shared" si="25"/>
        <v>Friday</v>
      </c>
      <c r="C1625" s="5" t="s">
        <v>7</v>
      </c>
      <c r="D1625" s="5" t="s">
        <v>5</v>
      </c>
      <c r="E1625" s="6">
        <v>49.95</v>
      </c>
      <c r="F1625" s="6" t="s">
        <v>82</v>
      </c>
      <c r="G1625" s="4">
        <v>0</v>
      </c>
      <c r="H1625" s="6">
        <v>49.95</v>
      </c>
      <c r="I1625" s="6">
        <v>24.77</v>
      </c>
      <c r="J1625">
        <v>31</v>
      </c>
    </row>
    <row r="1626" spans="1:10" x14ac:dyDescent="0.35">
      <c r="A1626" s="1">
        <v>41341</v>
      </c>
      <c r="B1626" t="str">
        <f t="shared" si="25"/>
        <v>Friday</v>
      </c>
      <c r="C1626" s="5" t="s">
        <v>7</v>
      </c>
      <c r="D1626" s="5" t="s">
        <v>5</v>
      </c>
      <c r="E1626" s="6">
        <v>24.95</v>
      </c>
      <c r="F1626" s="6" t="s">
        <v>80</v>
      </c>
      <c r="G1626" s="4">
        <v>0</v>
      </c>
      <c r="H1626" s="6">
        <v>24.95</v>
      </c>
      <c r="I1626" s="6">
        <v>11.48</v>
      </c>
      <c r="J1626">
        <v>4</v>
      </c>
    </row>
    <row r="1627" spans="1:10" x14ac:dyDescent="0.35">
      <c r="A1627" s="1">
        <v>41341</v>
      </c>
      <c r="B1627" t="str">
        <f t="shared" si="25"/>
        <v>Friday</v>
      </c>
      <c r="C1627" s="5" t="s">
        <v>7</v>
      </c>
      <c r="D1627" s="5" t="s">
        <v>5</v>
      </c>
      <c r="E1627" s="6">
        <v>20.95</v>
      </c>
      <c r="F1627" s="6" t="s">
        <v>80</v>
      </c>
      <c r="G1627" s="4">
        <v>0</v>
      </c>
      <c r="H1627" s="6">
        <v>20.95</v>
      </c>
      <c r="I1627" s="6">
        <v>10.039999999999999</v>
      </c>
      <c r="J1627">
        <v>14</v>
      </c>
    </row>
    <row r="1628" spans="1:10" x14ac:dyDescent="0.35">
      <c r="A1628" s="1">
        <v>41341</v>
      </c>
      <c r="B1628" t="str">
        <f t="shared" si="25"/>
        <v>Friday</v>
      </c>
      <c r="C1628" s="5" t="s">
        <v>7</v>
      </c>
      <c r="D1628" s="5" t="s">
        <v>5</v>
      </c>
      <c r="E1628" s="6">
        <v>48.95</v>
      </c>
      <c r="F1628" s="6" t="s">
        <v>82</v>
      </c>
      <c r="G1628" s="4">
        <v>0</v>
      </c>
      <c r="H1628" s="6">
        <v>48.95</v>
      </c>
      <c r="I1628" s="6">
        <v>24.52</v>
      </c>
      <c r="J1628">
        <v>7</v>
      </c>
    </row>
    <row r="1629" spans="1:10" x14ac:dyDescent="0.35">
      <c r="A1629" s="1">
        <v>41341</v>
      </c>
      <c r="B1629" t="str">
        <f t="shared" si="25"/>
        <v>Friday</v>
      </c>
      <c r="C1629" s="5" t="s">
        <v>8</v>
      </c>
      <c r="D1629" s="5" t="s">
        <v>5</v>
      </c>
      <c r="E1629" s="6">
        <v>0.95</v>
      </c>
      <c r="F1629" s="6" t="s">
        <v>78</v>
      </c>
      <c r="G1629" s="4">
        <v>0</v>
      </c>
      <c r="H1629" s="6">
        <v>0.95</v>
      </c>
      <c r="I1629" s="6">
        <v>0.5</v>
      </c>
      <c r="J1629">
        <v>33</v>
      </c>
    </row>
    <row r="1630" spans="1:10" x14ac:dyDescent="0.35">
      <c r="A1630" s="1">
        <v>41341</v>
      </c>
      <c r="B1630" t="str">
        <f t="shared" si="25"/>
        <v>Friday</v>
      </c>
      <c r="C1630" s="5" t="s">
        <v>8</v>
      </c>
      <c r="D1630" s="5" t="s">
        <v>5</v>
      </c>
      <c r="E1630" s="6">
        <v>26.95</v>
      </c>
      <c r="F1630" s="6" t="s">
        <v>80</v>
      </c>
      <c r="G1630" s="4">
        <v>0</v>
      </c>
      <c r="H1630" s="6">
        <v>26.95</v>
      </c>
      <c r="I1630" s="6">
        <v>12.42</v>
      </c>
      <c r="J1630">
        <v>8</v>
      </c>
    </row>
    <row r="1631" spans="1:10" x14ac:dyDescent="0.35">
      <c r="A1631" s="1">
        <v>41341</v>
      </c>
      <c r="B1631" t="str">
        <f t="shared" si="25"/>
        <v>Friday</v>
      </c>
      <c r="C1631" s="5" t="s">
        <v>7</v>
      </c>
      <c r="D1631" s="5" t="s">
        <v>5</v>
      </c>
      <c r="E1631" s="6">
        <v>34.950000000000003</v>
      </c>
      <c r="F1631" s="6" t="s">
        <v>81</v>
      </c>
      <c r="G1631" s="4">
        <v>0</v>
      </c>
      <c r="H1631" s="6">
        <v>34.950000000000003</v>
      </c>
      <c r="I1631" s="6">
        <v>22.13</v>
      </c>
      <c r="J1631">
        <v>3</v>
      </c>
    </row>
    <row r="1632" spans="1:10" x14ac:dyDescent="0.35">
      <c r="A1632" s="1">
        <v>41341</v>
      </c>
      <c r="B1632" t="str">
        <f t="shared" si="25"/>
        <v>Friday</v>
      </c>
      <c r="C1632" s="5" t="s">
        <v>7</v>
      </c>
      <c r="D1632" s="5" t="s">
        <v>5</v>
      </c>
      <c r="E1632" s="6">
        <v>54.95</v>
      </c>
      <c r="F1632" s="6" t="s">
        <v>83</v>
      </c>
      <c r="G1632" s="4">
        <v>0</v>
      </c>
      <c r="H1632" s="6">
        <v>54.95</v>
      </c>
      <c r="I1632" s="6">
        <v>26.65</v>
      </c>
      <c r="J1632">
        <v>1</v>
      </c>
    </row>
    <row r="1633" spans="1:10" x14ac:dyDescent="0.35">
      <c r="A1633" s="1">
        <v>41341</v>
      </c>
      <c r="B1633" t="str">
        <f t="shared" si="25"/>
        <v>Friday</v>
      </c>
      <c r="C1633" s="5" t="s">
        <v>7</v>
      </c>
      <c r="D1633" s="5" t="s">
        <v>5</v>
      </c>
      <c r="E1633" s="6">
        <v>73.95</v>
      </c>
      <c r="F1633" s="6" t="s">
        <v>83</v>
      </c>
      <c r="G1633" s="4">
        <v>0</v>
      </c>
      <c r="H1633" s="6">
        <v>73.95</v>
      </c>
      <c r="I1633" s="6">
        <v>38.86</v>
      </c>
      <c r="J1633">
        <v>2</v>
      </c>
    </row>
    <row r="1634" spans="1:10" x14ac:dyDescent="0.35">
      <c r="A1634" s="1">
        <v>41341</v>
      </c>
      <c r="B1634" t="str">
        <f t="shared" si="25"/>
        <v>Friday</v>
      </c>
      <c r="C1634" s="5" t="s">
        <v>7</v>
      </c>
      <c r="D1634" s="5" t="s">
        <v>5</v>
      </c>
      <c r="E1634" s="6">
        <v>7.95</v>
      </c>
      <c r="F1634" s="6" t="s">
        <v>78</v>
      </c>
      <c r="G1634" s="4">
        <v>0</v>
      </c>
      <c r="H1634" s="6">
        <v>7.95</v>
      </c>
      <c r="I1634" s="6">
        <v>4.53</v>
      </c>
      <c r="J1634">
        <v>9</v>
      </c>
    </row>
    <row r="1635" spans="1:10" x14ac:dyDescent="0.35">
      <c r="A1635" s="1">
        <v>41341</v>
      </c>
      <c r="B1635" t="str">
        <f t="shared" si="25"/>
        <v>Friday</v>
      </c>
      <c r="C1635" s="5" t="s">
        <v>8</v>
      </c>
      <c r="D1635" s="5" t="s">
        <v>5</v>
      </c>
      <c r="E1635" s="6">
        <v>24.95</v>
      </c>
      <c r="F1635" s="6" t="s">
        <v>80</v>
      </c>
      <c r="G1635" s="4">
        <v>0</v>
      </c>
      <c r="H1635" s="6">
        <v>24.95</v>
      </c>
      <c r="I1635" s="6">
        <v>12.27</v>
      </c>
      <c r="J1635">
        <v>1</v>
      </c>
    </row>
    <row r="1636" spans="1:10" x14ac:dyDescent="0.35">
      <c r="A1636" s="1">
        <v>41341</v>
      </c>
      <c r="B1636" t="str">
        <f t="shared" si="25"/>
        <v>Friday</v>
      </c>
      <c r="C1636" s="5" t="s">
        <v>8</v>
      </c>
      <c r="D1636" s="5" t="s">
        <v>5</v>
      </c>
      <c r="E1636" s="6">
        <v>0.95</v>
      </c>
      <c r="F1636" s="6" t="s">
        <v>78</v>
      </c>
      <c r="G1636" s="4">
        <v>0</v>
      </c>
      <c r="H1636" s="6">
        <v>0.95</v>
      </c>
      <c r="I1636" s="6">
        <v>0.42</v>
      </c>
      <c r="J1636">
        <v>5</v>
      </c>
    </row>
    <row r="1637" spans="1:10" x14ac:dyDescent="0.35">
      <c r="A1637" s="1">
        <v>41341</v>
      </c>
      <c r="B1637" t="str">
        <f t="shared" si="25"/>
        <v>Friday</v>
      </c>
      <c r="C1637" s="5" t="s">
        <v>8</v>
      </c>
      <c r="D1637" s="5" t="s">
        <v>5</v>
      </c>
      <c r="E1637" s="6">
        <v>40.950000000000003</v>
      </c>
      <c r="F1637" s="6" t="s">
        <v>82</v>
      </c>
      <c r="G1637" s="4">
        <v>0</v>
      </c>
      <c r="H1637" s="6">
        <v>40.950000000000003</v>
      </c>
      <c r="I1637" s="6">
        <v>15.51</v>
      </c>
      <c r="J1637">
        <v>1</v>
      </c>
    </row>
    <row r="1638" spans="1:10" x14ac:dyDescent="0.35">
      <c r="A1638" s="1">
        <v>41341</v>
      </c>
      <c r="B1638" t="str">
        <f t="shared" si="25"/>
        <v>Friday</v>
      </c>
      <c r="C1638" s="5" t="s">
        <v>8</v>
      </c>
      <c r="D1638" s="5" t="s">
        <v>5</v>
      </c>
      <c r="E1638" s="6">
        <v>18.95</v>
      </c>
      <c r="F1638" s="6" t="s">
        <v>79</v>
      </c>
      <c r="G1638" s="4">
        <v>0</v>
      </c>
      <c r="H1638" s="6">
        <v>18.95</v>
      </c>
      <c r="I1638" s="6">
        <v>9.98</v>
      </c>
      <c r="J1638">
        <v>17</v>
      </c>
    </row>
    <row r="1639" spans="1:10" x14ac:dyDescent="0.35">
      <c r="A1639" s="1">
        <v>41341</v>
      </c>
      <c r="B1639" t="str">
        <f t="shared" si="25"/>
        <v>Friday</v>
      </c>
      <c r="C1639" s="5" t="s">
        <v>7</v>
      </c>
      <c r="D1639" s="5" t="s">
        <v>5</v>
      </c>
      <c r="E1639" s="6">
        <v>26.95</v>
      </c>
      <c r="F1639" s="6" t="s">
        <v>80</v>
      </c>
      <c r="G1639" s="4">
        <v>0</v>
      </c>
      <c r="H1639" s="6">
        <v>26.95</v>
      </c>
      <c r="I1639" s="6">
        <v>12.53</v>
      </c>
      <c r="J1639">
        <v>16</v>
      </c>
    </row>
    <row r="1640" spans="1:10" x14ac:dyDescent="0.35">
      <c r="A1640" s="1">
        <v>41341</v>
      </c>
      <c r="B1640" t="str">
        <f t="shared" si="25"/>
        <v>Friday</v>
      </c>
      <c r="C1640" s="5" t="s">
        <v>8</v>
      </c>
      <c r="D1640" s="5" t="s">
        <v>5</v>
      </c>
      <c r="E1640" s="6">
        <v>28.95</v>
      </c>
      <c r="F1640" s="6" t="s">
        <v>80</v>
      </c>
      <c r="G1640" s="4">
        <v>0</v>
      </c>
      <c r="H1640" s="6">
        <v>28.95</v>
      </c>
      <c r="I1640" s="6">
        <v>17.53</v>
      </c>
      <c r="J1640">
        <v>22</v>
      </c>
    </row>
    <row r="1641" spans="1:10" x14ac:dyDescent="0.35">
      <c r="A1641" s="1">
        <v>41341</v>
      </c>
      <c r="B1641" t="str">
        <f t="shared" si="25"/>
        <v>Friday</v>
      </c>
      <c r="C1641" s="5" t="s">
        <v>8</v>
      </c>
      <c r="D1641" s="5" t="s">
        <v>5</v>
      </c>
      <c r="E1641" s="6">
        <v>22.95</v>
      </c>
      <c r="F1641" s="6" t="s">
        <v>80</v>
      </c>
      <c r="G1641" s="4">
        <v>0</v>
      </c>
      <c r="H1641" s="6">
        <v>22.95</v>
      </c>
      <c r="I1641" s="6">
        <v>11.78</v>
      </c>
      <c r="J1641">
        <v>5</v>
      </c>
    </row>
    <row r="1642" spans="1:10" x14ac:dyDescent="0.35">
      <c r="A1642" s="1">
        <v>41341</v>
      </c>
      <c r="B1642" t="str">
        <f t="shared" si="25"/>
        <v>Friday</v>
      </c>
      <c r="C1642" s="5" t="s">
        <v>8</v>
      </c>
      <c r="D1642" s="5" t="s">
        <v>5</v>
      </c>
      <c r="E1642" s="6">
        <v>24.95</v>
      </c>
      <c r="F1642" s="6" t="s">
        <v>80</v>
      </c>
      <c r="G1642" s="4">
        <v>0</v>
      </c>
      <c r="H1642" s="6">
        <v>24.95</v>
      </c>
      <c r="I1642" s="6">
        <v>9.3800000000000008</v>
      </c>
      <c r="J1642">
        <v>11</v>
      </c>
    </row>
    <row r="1643" spans="1:10" x14ac:dyDescent="0.35">
      <c r="A1643" s="1">
        <v>41341</v>
      </c>
      <c r="B1643" t="str">
        <f t="shared" si="25"/>
        <v>Friday</v>
      </c>
      <c r="C1643" s="5" t="s">
        <v>7</v>
      </c>
      <c r="D1643" s="5" t="s">
        <v>5</v>
      </c>
      <c r="E1643" s="6">
        <v>27.95</v>
      </c>
      <c r="F1643" s="6" t="s">
        <v>80</v>
      </c>
      <c r="G1643" s="4">
        <v>0</v>
      </c>
      <c r="H1643" s="6">
        <v>27.95</v>
      </c>
      <c r="I1643" s="6">
        <v>15.85</v>
      </c>
      <c r="J1643">
        <v>4</v>
      </c>
    </row>
    <row r="1644" spans="1:10" x14ac:dyDescent="0.35">
      <c r="A1644" s="1">
        <v>41341</v>
      </c>
      <c r="B1644" t="str">
        <f t="shared" si="25"/>
        <v>Friday</v>
      </c>
      <c r="C1644" s="5" t="s">
        <v>8</v>
      </c>
      <c r="D1644" s="5" t="s">
        <v>5</v>
      </c>
      <c r="E1644" s="6">
        <v>0.95</v>
      </c>
      <c r="F1644" s="6" t="s">
        <v>78</v>
      </c>
      <c r="G1644" s="4">
        <v>0</v>
      </c>
      <c r="H1644" s="6">
        <v>0.95</v>
      </c>
      <c r="I1644" s="6">
        <v>0.34</v>
      </c>
      <c r="J1644">
        <v>17</v>
      </c>
    </row>
    <row r="1645" spans="1:10" x14ac:dyDescent="0.35">
      <c r="A1645" s="1">
        <v>41341</v>
      </c>
      <c r="B1645" t="str">
        <f t="shared" si="25"/>
        <v>Friday</v>
      </c>
      <c r="C1645" s="5" t="s">
        <v>7</v>
      </c>
      <c r="D1645" s="5" t="s">
        <v>5</v>
      </c>
      <c r="E1645" s="6">
        <v>24.95</v>
      </c>
      <c r="F1645" s="6" t="s">
        <v>80</v>
      </c>
      <c r="G1645" s="4">
        <v>0</v>
      </c>
      <c r="H1645" s="6">
        <v>24.95</v>
      </c>
      <c r="I1645" s="6">
        <v>9.3800000000000008</v>
      </c>
      <c r="J1645">
        <v>4</v>
      </c>
    </row>
    <row r="1646" spans="1:10" x14ac:dyDescent="0.35">
      <c r="A1646" s="1">
        <v>41341</v>
      </c>
      <c r="B1646" t="str">
        <f t="shared" si="25"/>
        <v>Friday</v>
      </c>
      <c r="C1646" s="5" t="s">
        <v>8</v>
      </c>
      <c r="D1646" s="5" t="s">
        <v>5</v>
      </c>
      <c r="E1646" s="6">
        <v>7.95</v>
      </c>
      <c r="F1646" s="6" t="s">
        <v>78</v>
      </c>
      <c r="G1646" s="4">
        <v>0</v>
      </c>
      <c r="H1646" s="6">
        <v>7.95</v>
      </c>
      <c r="I1646" s="6">
        <v>4.53</v>
      </c>
      <c r="J1646">
        <v>13</v>
      </c>
    </row>
    <row r="1647" spans="1:10" x14ac:dyDescent="0.35">
      <c r="A1647" s="1">
        <v>41341</v>
      </c>
      <c r="B1647" t="str">
        <f t="shared" si="25"/>
        <v>Friday</v>
      </c>
      <c r="C1647" s="5" t="s">
        <v>7</v>
      </c>
      <c r="D1647" s="5" t="s">
        <v>5</v>
      </c>
      <c r="E1647" s="6">
        <v>0.95</v>
      </c>
      <c r="F1647" s="6" t="s">
        <v>78</v>
      </c>
      <c r="G1647" s="4">
        <v>0</v>
      </c>
      <c r="H1647" s="6">
        <v>0.95</v>
      </c>
      <c r="I1647" s="6">
        <v>0.35</v>
      </c>
      <c r="J1647">
        <v>4</v>
      </c>
    </row>
    <row r="1648" spans="1:10" x14ac:dyDescent="0.35">
      <c r="A1648" s="1">
        <v>41341</v>
      </c>
      <c r="B1648" t="str">
        <f t="shared" si="25"/>
        <v>Friday</v>
      </c>
      <c r="C1648" s="5" t="s">
        <v>8</v>
      </c>
      <c r="D1648" s="5" t="s">
        <v>5</v>
      </c>
      <c r="E1648" s="6">
        <v>7.95</v>
      </c>
      <c r="F1648" s="6" t="s">
        <v>78</v>
      </c>
      <c r="G1648" s="4">
        <v>0</v>
      </c>
      <c r="H1648" s="6">
        <v>7.95</v>
      </c>
      <c r="I1648" s="6">
        <v>4.53</v>
      </c>
      <c r="J1648">
        <v>20</v>
      </c>
    </row>
    <row r="1649" spans="1:10" x14ac:dyDescent="0.35">
      <c r="A1649" s="1">
        <v>41341</v>
      </c>
      <c r="B1649" t="str">
        <f t="shared" si="25"/>
        <v>Friday</v>
      </c>
      <c r="C1649" s="5" t="s">
        <v>7</v>
      </c>
      <c r="D1649" s="5" t="s">
        <v>5</v>
      </c>
      <c r="E1649" s="6">
        <v>18.95</v>
      </c>
      <c r="F1649" s="6" t="s">
        <v>79</v>
      </c>
      <c r="G1649" s="4">
        <v>0.1</v>
      </c>
      <c r="H1649" s="6">
        <v>17.059999999999999</v>
      </c>
      <c r="I1649" s="6">
        <v>9.98</v>
      </c>
      <c r="J1649">
        <v>19</v>
      </c>
    </row>
    <row r="1650" spans="1:10" x14ac:dyDescent="0.35">
      <c r="A1650" s="1">
        <v>41341</v>
      </c>
      <c r="B1650" t="str">
        <f t="shared" si="25"/>
        <v>Friday</v>
      </c>
      <c r="C1650" s="5" t="s">
        <v>8</v>
      </c>
      <c r="D1650" s="5" t="s">
        <v>5</v>
      </c>
      <c r="E1650" s="6">
        <v>37.950000000000003</v>
      </c>
      <c r="F1650" s="6" t="s">
        <v>81</v>
      </c>
      <c r="G1650" s="4">
        <v>0</v>
      </c>
      <c r="H1650" s="6">
        <v>37.950000000000003</v>
      </c>
      <c r="I1650" s="6">
        <v>15.35</v>
      </c>
      <c r="J1650">
        <v>7</v>
      </c>
    </row>
    <row r="1651" spans="1:10" x14ac:dyDescent="0.35">
      <c r="A1651" s="1">
        <v>41341</v>
      </c>
      <c r="B1651" t="str">
        <f t="shared" si="25"/>
        <v>Friday</v>
      </c>
      <c r="C1651" s="5" t="s">
        <v>7</v>
      </c>
      <c r="D1651" s="5" t="s">
        <v>5</v>
      </c>
      <c r="E1651" s="6">
        <v>38.950000000000003</v>
      </c>
      <c r="F1651" s="6" t="s">
        <v>81</v>
      </c>
      <c r="G1651" s="4">
        <v>0</v>
      </c>
      <c r="H1651" s="6">
        <v>38.950000000000003</v>
      </c>
      <c r="I1651" s="6">
        <v>22.33</v>
      </c>
      <c r="J1651">
        <v>6</v>
      </c>
    </row>
    <row r="1652" spans="1:10" x14ac:dyDescent="0.35">
      <c r="A1652" s="1">
        <v>41341</v>
      </c>
      <c r="B1652" t="str">
        <f t="shared" si="25"/>
        <v>Friday</v>
      </c>
      <c r="C1652" s="5" t="s">
        <v>7</v>
      </c>
      <c r="D1652" s="5" t="s">
        <v>5</v>
      </c>
      <c r="E1652" s="6">
        <v>0.95</v>
      </c>
      <c r="F1652" s="6" t="s">
        <v>78</v>
      </c>
      <c r="G1652" s="4">
        <v>0.1</v>
      </c>
      <c r="H1652" s="6">
        <v>0.86</v>
      </c>
      <c r="I1652" s="6">
        <v>0.35</v>
      </c>
      <c r="J1652">
        <v>4</v>
      </c>
    </row>
    <row r="1653" spans="1:10" x14ac:dyDescent="0.35">
      <c r="A1653" s="1">
        <v>41341</v>
      </c>
      <c r="B1653" t="str">
        <f t="shared" si="25"/>
        <v>Friday</v>
      </c>
      <c r="C1653" s="5" t="s">
        <v>7</v>
      </c>
      <c r="D1653" s="5" t="s">
        <v>5</v>
      </c>
      <c r="E1653" s="6">
        <v>4.95</v>
      </c>
      <c r="F1653" s="6" t="s">
        <v>78</v>
      </c>
      <c r="G1653" s="4">
        <v>0</v>
      </c>
      <c r="H1653" s="6">
        <v>4.95</v>
      </c>
      <c r="I1653" s="6">
        <v>1.82</v>
      </c>
      <c r="J1653">
        <v>4</v>
      </c>
    </row>
    <row r="1654" spans="1:10" x14ac:dyDescent="0.35">
      <c r="A1654" s="1">
        <v>41341</v>
      </c>
      <c r="B1654" t="str">
        <f t="shared" si="25"/>
        <v>Friday</v>
      </c>
      <c r="C1654" s="5" t="s">
        <v>7</v>
      </c>
      <c r="D1654" s="5" t="s">
        <v>5</v>
      </c>
      <c r="E1654" s="6">
        <v>35.950000000000003</v>
      </c>
      <c r="F1654" s="6" t="s">
        <v>81</v>
      </c>
      <c r="G1654" s="4">
        <v>0</v>
      </c>
      <c r="H1654" s="6">
        <v>35.950000000000003</v>
      </c>
      <c r="I1654" s="6">
        <v>20.25</v>
      </c>
      <c r="J1654">
        <v>1</v>
      </c>
    </row>
    <row r="1655" spans="1:10" x14ac:dyDescent="0.35">
      <c r="A1655" s="1">
        <v>41341</v>
      </c>
      <c r="B1655" t="str">
        <f t="shared" si="25"/>
        <v>Friday</v>
      </c>
      <c r="C1655" s="5" t="s">
        <v>7</v>
      </c>
      <c r="D1655" s="5" t="s">
        <v>5</v>
      </c>
      <c r="E1655" s="6">
        <v>11.95</v>
      </c>
      <c r="F1655" s="6" t="s">
        <v>79</v>
      </c>
      <c r="G1655" s="4">
        <v>0</v>
      </c>
      <c r="H1655" s="6">
        <v>11.95</v>
      </c>
      <c r="I1655" s="6">
        <v>3.32</v>
      </c>
      <c r="J1655">
        <v>6</v>
      </c>
    </row>
    <row r="1656" spans="1:10" x14ac:dyDescent="0.35">
      <c r="A1656" s="1">
        <v>41341</v>
      </c>
      <c r="B1656" t="str">
        <f t="shared" si="25"/>
        <v>Friday</v>
      </c>
      <c r="C1656" s="5" t="s">
        <v>7</v>
      </c>
      <c r="D1656" s="5" t="s">
        <v>5</v>
      </c>
      <c r="E1656" s="6">
        <v>20.95</v>
      </c>
      <c r="F1656" s="6" t="s">
        <v>80</v>
      </c>
      <c r="G1656" s="4">
        <v>0</v>
      </c>
      <c r="H1656" s="6">
        <v>20.95</v>
      </c>
      <c r="I1656" s="6">
        <v>10.039999999999999</v>
      </c>
      <c r="J1656">
        <v>19</v>
      </c>
    </row>
    <row r="1657" spans="1:10" x14ac:dyDescent="0.35">
      <c r="A1657" s="1">
        <v>41341</v>
      </c>
      <c r="B1657" t="str">
        <f t="shared" si="25"/>
        <v>Friday</v>
      </c>
      <c r="C1657" s="5" t="s">
        <v>7</v>
      </c>
      <c r="D1657" s="5" t="s">
        <v>5</v>
      </c>
      <c r="E1657" s="6">
        <v>40.950000000000003</v>
      </c>
      <c r="F1657" s="6" t="s">
        <v>82</v>
      </c>
      <c r="G1657" s="4">
        <v>0</v>
      </c>
      <c r="H1657" s="6">
        <v>40.950000000000003</v>
      </c>
      <c r="I1657" s="6">
        <v>15.51</v>
      </c>
      <c r="J1657">
        <v>3</v>
      </c>
    </row>
    <row r="1658" spans="1:10" x14ac:dyDescent="0.35">
      <c r="A1658" s="1">
        <v>41341</v>
      </c>
      <c r="B1658" t="str">
        <f t="shared" si="25"/>
        <v>Friday</v>
      </c>
      <c r="C1658" s="5" t="s">
        <v>8</v>
      </c>
      <c r="D1658" s="5" t="s">
        <v>5</v>
      </c>
      <c r="E1658" s="6">
        <v>38.950000000000003</v>
      </c>
      <c r="F1658" s="6" t="s">
        <v>81</v>
      </c>
      <c r="G1658" s="4">
        <v>0</v>
      </c>
      <c r="H1658" s="6">
        <v>38.950000000000003</v>
      </c>
      <c r="I1658" s="6">
        <v>24.76</v>
      </c>
      <c r="J1658">
        <v>20</v>
      </c>
    </row>
    <row r="1659" spans="1:10" x14ac:dyDescent="0.35">
      <c r="A1659" s="1">
        <v>41341</v>
      </c>
      <c r="B1659" t="str">
        <f t="shared" si="25"/>
        <v>Friday</v>
      </c>
      <c r="C1659" s="5" t="s">
        <v>7</v>
      </c>
      <c r="D1659" s="5" t="s">
        <v>5</v>
      </c>
      <c r="E1659" s="6">
        <v>4.95</v>
      </c>
      <c r="F1659" s="6" t="s">
        <v>78</v>
      </c>
      <c r="G1659" s="4">
        <v>0</v>
      </c>
      <c r="H1659" s="6">
        <v>4.95</v>
      </c>
      <c r="I1659" s="6">
        <v>1.82</v>
      </c>
      <c r="J1659">
        <v>2</v>
      </c>
    </row>
    <row r="1660" spans="1:10" x14ac:dyDescent="0.35">
      <c r="A1660" s="1">
        <v>41341</v>
      </c>
      <c r="B1660" t="str">
        <f t="shared" si="25"/>
        <v>Friday</v>
      </c>
      <c r="C1660" s="5" t="s">
        <v>7</v>
      </c>
      <c r="D1660" s="5" t="s">
        <v>5</v>
      </c>
      <c r="E1660" s="6">
        <v>16.95</v>
      </c>
      <c r="F1660" s="6" t="s">
        <v>79</v>
      </c>
      <c r="G1660" s="4">
        <v>0</v>
      </c>
      <c r="H1660" s="6">
        <v>16.95</v>
      </c>
      <c r="I1660" s="6">
        <v>6.53</v>
      </c>
      <c r="J1660">
        <v>4</v>
      </c>
    </row>
    <row r="1661" spans="1:10" x14ac:dyDescent="0.35">
      <c r="A1661" s="1">
        <v>41341</v>
      </c>
      <c r="B1661" t="str">
        <f t="shared" si="25"/>
        <v>Friday</v>
      </c>
      <c r="C1661" s="5" t="s">
        <v>8</v>
      </c>
      <c r="D1661" s="5" t="s">
        <v>5</v>
      </c>
      <c r="E1661" s="6">
        <v>54.95</v>
      </c>
      <c r="F1661" s="6" t="s">
        <v>83</v>
      </c>
      <c r="G1661" s="4">
        <v>0</v>
      </c>
      <c r="H1661" s="6">
        <v>54.95</v>
      </c>
      <c r="I1661" s="6">
        <v>26.65</v>
      </c>
      <c r="J1661">
        <v>17</v>
      </c>
    </row>
    <row r="1662" spans="1:10" x14ac:dyDescent="0.35">
      <c r="A1662" s="1">
        <v>41341</v>
      </c>
      <c r="B1662" t="str">
        <f t="shared" si="25"/>
        <v>Friday</v>
      </c>
      <c r="C1662" s="5" t="s">
        <v>8</v>
      </c>
      <c r="D1662" s="5" t="s">
        <v>5</v>
      </c>
      <c r="E1662" s="6">
        <v>28.95</v>
      </c>
      <c r="F1662" s="6" t="s">
        <v>80</v>
      </c>
      <c r="G1662" s="4">
        <v>0.1</v>
      </c>
      <c r="H1662" s="6">
        <v>26.06</v>
      </c>
      <c r="I1662" s="6">
        <v>17.53</v>
      </c>
      <c r="J1662">
        <v>20</v>
      </c>
    </row>
    <row r="1663" spans="1:10" x14ac:dyDescent="0.35">
      <c r="A1663" s="1">
        <v>41341</v>
      </c>
      <c r="B1663" t="str">
        <f t="shared" si="25"/>
        <v>Friday</v>
      </c>
      <c r="C1663" s="5" t="s">
        <v>7</v>
      </c>
      <c r="D1663" s="5" t="s">
        <v>5</v>
      </c>
      <c r="E1663" s="6">
        <v>48.95</v>
      </c>
      <c r="F1663" s="6" t="s">
        <v>82</v>
      </c>
      <c r="G1663" s="4">
        <v>0</v>
      </c>
      <c r="H1663" s="6">
        <v>48.95</v>
      </c>
      <c r="I1663" s="6">
        <v>24.52</v>
      </c>
      <c r="J1663">
        <v>19</v>
      </c>
    </row>
    <row r="1664" spans="1:10" x14ac:dyDescent="0.35">
      <c r="A1664" s="1">
        <v>41341</v>
      </c>
      <c r="B1664" t="str">
        <f t="shared" si="25"/>
        <v>Friday</v>
      </c>
      <c r="C1664" s="5" t="s">
        <v>7</v>
      </c>
      <c r="D1664" s="5" t="s">
        <v>5</v>
      </c>
      <c r="E1664" s="6">
        <v>49.95</v>
      </c>
      <c r="F1664" s="6" t="s">
        <v>82</v>
      </c>
      <c r="G1664" s="4">
        <v>0</v>
      </c>
      <c r="H1664" s="6">
        <v>49.95</v>
      </c>
      <c r="I1664" s="6">
        <v>23.93</v>
      </c>
      <c r="J1664">
        <v>25</v>
      </c>
    </row>
    <row r="1665" spans="1:10" x14ac:dyDescent="0.35">
      <c r="A1665" s="1">
        <v>41341</v>
      </c>
      <c r="B1665" t="str">
        <f t="shared" si="25"/>
        <v>Friday</v>
      </c>
      <c r="C1665" s="5" t="s">
        <v>8</v>
      </c>
      <c r="D1665" s="5" t="s">
        <v>5</v>
      </c>
      <c r="E1665" s="6">
        <v>27.95</v>
      </c>
      <c r="F1665" s="6" t="s">
        <v>80</v>
      </c>
      <c r="G1665" s="4">
        <v>0</v>
      </c>
      <c r="H1665" s="6">
        <v>27.95</v>
      </c>
      <c r="I1665" s="6">
        <v>15.85</v>
      </c>
      <c r="J1665">
        <v>2</v>
      </c>
    </row>
    <row r="1666" spans="1:10" x14ac:dyDescent="0.35">
      <c r="A1666" s="1">
        <v>41341</v>
      </c>
      <c r="B1666" t="str">
        <f t="shared" si="25"/>
        <v>Friday</v>
      </c>
      <c r="C1666" s="5" t="s">
        <v>7</v>
      </c>
      <c r="D1666" s="5" t="s">
        <v>5</v>
      </c>
      <c r="E1666" s="6">
        <v>38.950000000000003</v>
      </c>
      <c r="F1666" s="6" t="s">
        <v>81</v>
      </c>
      <c r="G1666" s="4">
        <v>0</v>
      </c>
      <c r="H1666" s="6">
        <v>38.950000000000003</v>
      </c>
      <c r="I1666" s="6">
        <v>22.33</v>
      </c>
      <c r="J1666">
        <v>4</v>
      </c>
    </row>
    <row r="1667" spans="1:10" x14ac:dyDescent="0.35">
      <c r="A1667" s="1">
        <v>41341</v>
      </c>
      <c r="B1667" t="str">
        <f t="shared" ref="B1667:B1730" si="26">TEXT(A1667,"dddd")</f>
        <v>Friday</v>
      </c>
      <c r="C1667" s="5" t="s">
        <v>8</v>
      </c>
      <c r="D1667" s="5" t="s">
        <v>5</v>
      </c>
      <c r="E1667" s="6">
        <v>26.95</v>
      </c>
      <c r="F1667" s="6" t="s">
        <v>80</v>
      </c>
      <c r="G1667" s="4">
        <v>0.1</v>
      </c>
      <c r="H1667" s="6">
        <v>24.26</v>
      </c>
      <c r="I1667" s="6">
        <v>12.42</v>
      </c>
      <c r="J1667">
        <v>20</v>
      </c>
    </row>
    <row r="1668" spans="1:10" x14ac:dyDescent="0.35">
      <c r="A1668" s="1">
        <v>41341</v>
      </c>
      <c r="B1668" t="str">
        <f t="shared" si="26"/>
        <v>Friday</v>
      </c>
      <c r="C1668" s="5" t="s">
        <v>8</v>
      </c>
      <c r="D1668" s="5" t="s">
        <v>5</v>
      </c>
      <c r="E1668" s="6">
        <v>18.95</v>
      </c>
      <c r="F1668" s="6" t="s">
        <v>79</v>
      </c>
      <c r="G1668" s="4">
        <v>0.2</v>
      </c>
      <c r="H1668" s="6">
        <v>15.16</v>
      </c>
      <c r="I1668" s="6">
        <v>9.98</v>
      </c>
      <c r="J1668">
        <v>6</v>
      </c>
    </row>
    <row r="1669" spans="1:10" x14ac:dyDescent="0.35">
      <c r="A1669" s="1">
        <v>41341</v>
      </c>
      <c r="B1669" t="str">
        <f t="shared" si="26"/>
        <v>Friday</v>
      </c>
      <c r="C1669" s="5" t="s">
        <v>7</v>
      </c>
      <c r="D1669" s="5" t="s">
        <v>5</v>
      </c>
      <c r="E1669" s="6">
        <v>4.95</v>
      </c>
      <c r="F1669" s="6" t="s">
        <v>78</v>
      </c>
      <c r="G1669" s="4">
        <v>0</v>
      </c>
      <c r="H1669" s="6">
        <v>4.95</v>
      </c>
      <c r="I1669" s="6">
        <v>1.82</v>
      </c>
      <c r="J1669">
        <v>7</v>
      </c>
    </row>
    <row r="1670" spans="1:10" x14ac:dyDescent="0.35">
      <c r="A1670" s="1">
        <v>41341</v>
      </c>
      <c r="B1670" t="str">
        <f t="shared" si="26"/>
        <v>Friday</v>
      </c>
      <c r="C1670" s="5" t="s">
        <v>7</v>
      </c>
      <c r="D1670" s="5" t="s">
        <v>5</v>
      </c>
      <c r="E1670" s="6">
        <v>0.95</v>
      </c>
      <c r="F1670" s="6" t="s">
        <v>78</v>
      </c>
      <c r="G1670" s="4">
        <v>0</v>
      </c>
      <c r="H1670" s="6">
        <v>0.95</v>
      </c>
      <c r="I1670" s="6">
        <v>0.5</v>
      </c>
      <c r="J1670">
        <v>15</v>
      </c>
    </row>
    <row r="1671" spans="1:10" x14ac:dyDescent="0.35">
      <c r="A1671" s="1">
        <v>41341</v>
      </c>
      <c r="B1671" t="str">
        <f t="shared" si="26"/>
        <v>Friday</v>
      </c>
      <c r="C1671" s="5" t="s">
        <v>7</v>
      </c>
      <c r="D1671" s="5" t="s">
        <v>5</v>
      </c>
      <c r="E1671" s="6">
        <v>26.95</v>
      </c>
      <c r="F1671" s="6" t="s">
        <v>80</v>
      </c>
      <c r="G1671" s="4">
        <v>0</v>
      </c>
      <c r="H1671" s="6">
        <v>26.95</v>
      </c>
      <c r="I1671" s="6">
        <v>12.24</v>
      </c>
      <c r="J1671">
        <v>17</v>
      </c>
    </row>
    <row r="1672" spans="1:10" x14ac:dyDescent="0.35">
      <c r="A1672" s="1">
        <v>41341</v>
      </c>
      <c r="B1672" t="str">
        <f t="shared" si="26"/>
        <v>Friday</v>
      </c>
      <c r="C1672" s="5" t="s">
        <v>8</v>
      </c>
      <c r="D1672" s="5" t="s">
        <v>5</v>
      </c>
      <c r="E1672" s="6">
        <v>24.95</v>
      </c>
      <c r="F1672" s="6" t="s">
        <v>80</v>
      </c>
      <c r="G1672" s="4">
        <v>0.1</v>
      </c>
      <c r="H1672" s="6">
        <v>22.46</v>
      </c>
      <c r="I1672" s="6">
        <v>9.3800000000000008</v>
      </c>
      <c r="J1672">
        <v>4</v>
      </c>
    </row>
    <row r="1673" spans="1:10" x14ac:dyDescent="0.35">
      <c r="A1673" s="1">
        <v>41341</v>
      </c>
      <c r="B1673" t="str">
        <f t="shared" si="26"/>
        <v>Friday</v>
      </c>
      <c r="C1673" s="5" t="s">
        <v>8</v>
      </c>
      <c r="D1673" s="5" t="s">
        <v>5</v>
      </c>
      <c r="E1673" s="6">
        <v>37.950000000000003</v>
      </c>
      <c r="F1673" s="6" t="s">
        <v>81</v>
      </c>
      <c r="G1673" s="4">
        <v>0</v>
      </c>
      <c r="H1673" s="6">
        <v>37.950000000000003</v>
      </c>
      <c r="I1673" s="6">
        <v>15.35</v>
      </c>
      <c r="J1673">
        <v>12</v>
      </c>
    </row>
    <row r="1674" spans="1:10" x14ac:dyDescent="0.35">
      <c r="A1674" s="1">
        <v>41341</v>
      </c>
      <c r="B1674" t="str">
        <f t="shared" si="26"/>
        <v>Friday</v>
      </c>
      <c r="C1674" s="5" t="s">
        <v>8</v>
      </c>
      <c r="D1674" s="5" t="s">
        <v>5</v>
      </c>
      <c r="E1674" s="6">
        <v>10.95</v>
      </c>
      <c r="F1674" s="6" t="s">
        <v>79</v>
      </c>
      <c r="G1674" s="4">
        <v>0</v>
      </c>
      <c r="H1674" s="6">
        <v>10.95</v>
      </c>
      <c r="I1674" s="6">
        <v>4.8</v>
      </c>
      <c r="J1674">
        <v>13</v>
      </c>
    </row>
    <row r="1675" spans="1:10" x14ac:dyDescent="0.35">
      <c r="A1675" s="1">
        <v>41341</v>
      </c>
      <c r="B1675" t="str">
        <f t="shared" si="26"/>
        <v>Friday</v>
      </c>
      <c r="C1675" s="5" t="s">
        <v>8</v>
      </c>
      <c r="D1675" s="5" t="s">
        <v>5</v>
      </c>
      <c r="E1675" s="6">
        <v>3.95</v>
      </c>
      <c r="F1675" s="6" t="s">
        <v>78</v>
      </c>
      <c r="G1675" s="4">
        <v>0</v>
      </c>
      <c r="H1675" s="6">
        <v>3.95</v>
      </c>
      <c r="I1675" s="6">
        <v>1.43</v>
      </c>
      <c r="J1675">
        <v>25</v>
      </c>
    </row>
    <row r="1676" spans="1:10" x14ac:dyDescent="0.35">
      <c r="A1676" s="1">
        <v>41341</v>
      </c>
      <c r="B1676" t="str">
        <f t="shared" si="26"/>
        <v>Friday</v>
      </c>
      <c r="C1676" s="5" t="s">
        <v>7</v>
      </c>
      <c r="D1676" s="5" t="s">
        <v>5</v>
      </c>
      <c r="E1676" s="6">
        <v>7.95</v>
      </c>
      <c r="F1676" s="6" t="s">
        <v>78</v>
      </c>
      <c r="G1676" s="4">
        <v>0</v>
      </c>
      <c r="H1676" s="6">
        <v>7.95</v>
      </c>
      <c r="I1676" s="6">
        <v>4.53</v>
      </c>
      <c r="J1676">
        <v>24</v>
      </c>
    </row>
    <row r="1677" spans="1:10" x14ac:dyDescent="0.35">
      <c r="A1677" s="1">
        <v>41341</v>
      </c>
      <c r="B1677" t="str">
        <f t="shared" si="26"/>
        <v>Friday</v>
      </c>
      <c r="C1677" s="5" t="s">
        <v>7</v>
      </c>
      <c r="D1677" s="5" t="s">
        <v>5</v>
      </c>
      <c r="E1677" s="6">
        <v>26.95</v>
      </c>
      <c r="F1677" s="6" t="s">
        <v>80</v>
      </c>
      <c r="G1677" s="4">
        <v>0</v>
      </c>
      <c r="H1677" s="6">
        <v>26.95</v>
      </c>
      <c r="I1677" s="6">
        <v>12.42</v>
      </c>
      <c r="J1677">
        <v>20</v>
      </c>
    </row>
    <row r="1678" spans="1:10" x14ac:dyDescent="0.35">
      <c r="A1678" s="1">
        <v>41341</v>
      </c>
      <c r="B1678" t="str">
        <f t="shared" si="26"/>
        <v>Friday</v>
      </c>
      <c r="C1678" s="5" t="s">
        <v>7</v>
      </c>
      <c r="D1678" s="5" t="s">
        <v>5</v>
      </c>
      <c r="E1678" s="6">
        <v>0.95</v>
      </c>
      <c r="F1678" s="6" t="s">
        <v>78</v>
      </c>
      <c r="G1678" s="4">
        <v>0</v>
      </c>
      <c r="H1678" s="6">
        <v>0.95</v>
      </c>
      <c r="I1678" s="6">
        <v>0.34</v>
      </c>
      <c r="J1678">
        <v>9</v>
      </c>
    </row>
    <row r="1679" spans="1:10" x14ac:dyDescent="0.35">
      <c r="A1679" s="1">
        <v>41341</v>
      </c>
      <c r="B1679" t="str">
        <f t="shared" si="26"/>
        <v>Friday</v>
      </c>
      <c r="C1679" s="5" t="s">
        <v>7</v>
      </c>
      <c r="D1679" s="5" t="s">
        <v>5</v>
      </c>
      <c r="E1679" s="6">
        <v>59.95</v>
      </c>
      <c r="F1679" s="6" t="s">
        <v>83</v>
      </c>
      <c r="G1679" s="4">
        <v>0</v>
      </c>
      <c r="H1679" s="6">
        <v>59.95</v>
      </c>
      <c r="I1679" s="6">
        <v>28.73</v>
      </c>
      <c r="J1679">
        <v>19</v>
      </c>
    </row>
    <row r="1680" spans="1:10" x14ac:dyDescent="0.35">
      <c r="A1680" s="1">
        <v>41341</v>
      </c>
      <c r="B1680" t="str">
        <f t="shared" si="26"/>
        <v>Friday</v>
      </c>
      <c r="C1680" s="5" t="s">
        <v>7</v>
      </c>
      <c r="D1680" s="5" t="s">
        <v>5</v>
      </c>
      <c r="E1680" s="6">
        <v>24.95</v>
      </c>
      <c r="F1680" s="6" t="s">
        <v>80</v>
      </c>
      <c r="G1680" s="4">
        <v>0</v>
      </c>
      <c r="H1680" s="6">
        <v>24.95</v>
      </c>
      <c r="I1680" s="6">
        <v>12.14</v>
      </c>
      <c r="J1680">
        <v>2</v>
      </c>
    </row>
    <row r="1681" spans="1:10" x14ac:dyDescent="0.35">
      <c r="A1681" s="1">
        <v>41341</v>
      </c>
      <c r="B1681" t="str">
        <f t="shared" si="26"/>
        <v>Friday</v>
      </c>
      <c r="C1681" s="5" t="s">
        <v>8</v>
      </c>
      <c r="D1681" s="5" t="s">
        <v>5</v>
      </c>
      <c r="E1681" s="6">
        <v>40.950000000000003</v>
      </c>
      <c r="F1681" s="6" t="s">
        <v>82</v>
      </c>
      <c r="G1681" s="4">
        <v>0</v>
      </c>
      <c r="H1681" s="6">
        <v>40.950000000000003</v>
      </c>
      <c r="I1681" s="6">
        <v>15.51</v>
      </c>
      <c r="J1681">
        <v>3</v>
      </c>
    </row>
    <row r="1682" spans="1:10" x14ac:dyDescent="0.35">
      <c r="A1682" s="1">
        <v>41341</v>
      </c>
      <c r="B1682" t="str">
        <f t="shared" si="26"/>
        <v>Friday</v>
      </c>
      <c r="C1682" s="5" t="s">
        <v>7</v>
      </c>
      <c r="D1682" s="5" t="s">
        <v>5</v>
      </c>
      <c r="E1682" s="6">
        <v>31.95</v>
      </c>
      <c r="F1682" s="6" t="s">
        <v>81</v>
      </c>
      <c r="G1682" s="4">
        <v>0.1</v>
      </c>
      <c r="H1682" s="6">
        <v>28.76</v>
      </c>
      <c r="I1682" s="6">
        <v>17.38</v>
      </c>
      <c r="J1682">
        <v>1</v>
      </c>
    </row>
    <row r="1683" spans="1:10" x14ac:dyDescent="0.35">
      <c r="A1683" s="1">
        <v>41341</v>
      </c>
      <c r="B1683" t="str">
        <f t="shared" si="26"/>
        <v>Friday</v>
      </c>
      <c r="C1683" s="5" t="s">
        <v>8</v>
      </c>
      <c r="D1683" s="5" t="s">
        <v>5</v>
      </c>
      <c r="E1683" s="6">
        <v>40.950000000000003</v>
      </c>
      <c r="F1683" s="6" t="s">
        <v>82</v>
      </c>
      <c r="G1683" s="4">
        <v>0</v>
      </c>
      <c r="H1683" s="6">
        <v>40.950000000000003</v>
      </c>
      <c r="I1683" s="6">
        <v>15.51</v>
      </c>
      <c r="J1683">
        <v>5</v>
      </c>
    </row>
    <row r="1684" spans="1:10" x14ac:dyDescent="0.35">
      <c r="A1684" s="1">
        <v>41341</v>
      </c>
      <c r="B1684" t="str">
        <f t="shared" si="26"/>
        <v>Friday</v>
      </c>
      <c r="C1684" s="5" t="s">
        <v>8</v>
      </c>
      <c r="D1684" s="5" t="s">
        <v>5</v>
      </c>
      <c r="E1684" s="6">
        <v>10.95</v>
      </c>
      <c r="F1684" s="6" t="s">
        <v>79</v>
      </c>
      <c r="G1684" s="4">
        <v>0.1</v>
      </c>
      <c r="H1684" s="6">
        <v>9.86</v>
      </c>
      <c r="I1684" s="6">
        <v>4.8</v>
      </c>
      <c r="J1684">
        <v>24</v>
      </c>
    </row>
    <row r="1685" spans="1:10" x14ac:dyDescent="0.35">
      <c r="A1685" s="1">
        <v>41341</v>
      </c>
      <c r="B1685" t="str">
        <f t="shared" si="26"/>
        <v>Friday</v>
      </c>
      <c r="C1685" s="5" t="s">
        <v>7</v>
      </c>
      <c r="D1685" s="5" t="s">
        <v>5</v>
      </c>
      <c r="E1685" s="6">
        <v>44.95</v>
      </c>
      <c r="F1685" s="6" t="s">
        <v>82</v>
      </c>
      <c r="G1685" s="4">
        <v>0</v>
      </c>
      <c r="H1685" s="6">
        <v>44.95</v>
      </c>
      <c r="I1685" s="6">
        <v>27.95</v>
      </c>
      <c r="J1685">
        <v>4</v>
      </c>
    </row>
    <row r="1686" spans="1:10" x14ac:dyDescent="0.35">
      <c r="A1686" s="1">
        <v>41341</v>
      </c>
      <c r="B1686" t="str">
        <f t="shared" si="26"/>
        <v>Friday</v>
      </c>
      <c r="C1686" s="5" t="s">
        <v>7</v>
      </c>
      <c r="D1686" s="5" t="s">
        <v>5</v>
      </c>
      <c r="E1686" s="6">
        <v>0.95</v>
      </c>
      <c r="F1686" s="6" t="s">
        <v>78</v>
      </c>
      <c r="G1686" s="4">
        <v>0</v>
      </c>
      <c r="H1686" s="6">
        <v>0.95</v>
      </c>
      <c r="I1686" s="6">
        <v>0.47</v>
      </c>
      <c r="J1686">
        <v>22</v>
      </c>
    </row>
    <row r="1687" spans="1:10" x14ac:dyDescent="0.35">
      <c r="A1687" s="1">
        <v>41341</v>
      </c>
      <c r="B1687" t="str">
        <f t="shared" si="26"/>
        <v>Friday</v>
      </c>
      <c r="C1687" s="5" t="s">
        <v>8</v>
      </c>
      <c r="D1687" s="5" t="s">
        <v>5</v>
      </c>
      <c r="E1687" s="6">
        <v>19.95</v>
      </c>
      <c r="F1687" s="6" t="s">
        <v>79</v>
      </c>
      <c r="G1687" s="4">
        <v>0</v>
      </c>
      <c r="H1687" s="6">
        <v>19.95</v>
      </c>
      <c r="I1687" s="6">
        <v>9.7799999999999994</v>
      </c>
      <c r="J1687">
        <v>18</v>
      </c>
    </row>
    <row r="1688" spans="1:10" x14ac:dyDescent="0.35">
      <c r="A1688" s="1">
        <v>41341</v>
      </c>
      <c r="B1688" t="str">
        <f t="shared" si="26"/>
        <v>Friday</v>
      </c>
      <c r="C1688" s="5" t="s">
        <v>8</v>
      </c>
      <c r="D1688" s="5" t="s">
        <v>5</v>
      </c>
      <c r="E1688" s="6">
        <v>55.95</v>
      </c>
      <c r="F1688" s="6" t="s">
        <v>83</v>
      </c>
      <c r="G1688" s="4">
        <v>0</v>
      </c>
      <c r="H1688" s="6">
        <v>55.95</v>
      </c>
      <c r="I1688" s="6">
        <v>16.059999999999999</v>
      </c>
      <c r="J1688">
        <v>19</v>
      </c>
    </row>
    <row r="1689" spans="1:10" x14ac:dyDescent="0.35">
      <c r="A1689" s="1">
        <v>41341</v>
      </c>
      <c r="B1689" t="str">
        <f t="shared" si="26"/>
        <v>Friday</v>
      </c>
      <c r="C1689" s="5" t="s">
        <v>7</v>
      </c>
      <c r="D1689" s="5" t="s">
        <v>5</v>
      </c>
      <c r="E1689" s="6">
        <v>16.95</v>
      </c>
      <c r="F1689" s="6" t="s">
        <v>79</v>
      </c>
      <c r="G1689" s="4">
        <v>0</v>
      </c>
      <c r="H1689" s="6">
        <v>16.95</v>
      </c>
      <c r="I1689" s="6">
        <v>6.76</v>
      </c>
      <c r="J1689">
        <v>5</v>
      </c>
    </row>
    <row r="1690" spans="1:10" x14ac:dyDescent="0.35">
      <c r="A1690" s="1">
        <v>41341</v>
      </c>
      <c r="B1690" t="str">
        <f t="shared" si="26"/>
        <v>Friday</v>
      </c>
      <c r="C1690" s="5" t="s">
        <v>7</v>
      </c>
      <c r="D1690" s="5" t="s">
        <v>5</v>
      </c>
      <c r="E1690" s="6">
        <v>49.95</v>
      </c>
      <c r="F1690" s="6" t="s">
        <v>82</v>
      </c>
      <c r="G1690" s="4">
        <v>0</v>
      </c>
      <c r="H1690" s="6">
        <v>49.95</v>
      </c>
      <c r="I1690" s="6">
        <v>23.93</v>
      </c>
      <c r="J1690">
        <v>34</v>
      </c>
    </row>
    <row r="1691" spans="1:10" x14ac:dyDescent="0.35">
      <c r="A1691" s="1">
        <v>41341</v>
      </c>
      <c r="B1691" t="str">
        <f t="shared" si="26"/>
        <v>Friday</v>
      </c>
      <c r="C1691" s="5" t="s">
        <v>8</v>
      </c>
      <c r="D1691" s="5" t="s">
        <v>5</v>
      </c>
      <c r="E1691" s="6">
        <v>27.95</v>
      </c>
      <c r="F1691" s="6" t="s">
        <v>80</v>
      </c>
      <c r="G1691" s="4">
        <v>0</v>
      </c>
      <c r="H1691" s="6">
        <v>27.95</v>
      </c>
      <c r="I1691" s="6">
        <v>15.85</v>
      </c>
      <c r="J1691">
        <v>2</v>
      </c>
    </row>
    <row r="1692" spans="1:10" x14ac:dyDescent="0.35">
      <c r="A1692" s="1">
        <v>41341</v>
      </c>
      <c r="B1692" t="str">
        <f t="shared" si="26"/>
        <v>Friday</v>
      </c>
      <c r="C1692" s="5" t="s">
        <v>8</v>
      </c>
      <c r="D1692" s="5" t="s">
        <v>5</v>
      </c>
      <c r="E1692" s="6">
        <v>10.95</v>
      </c>
      <c r="F1692" s="6" t="s">
        <v>79</v>
      </c>
      <c r="G1692" s="4">
        <v>0</v>
      </c>
      <c r="H1692" s="6">
        <v>10.95</v>
      </c>
      <c r="I1692" s="6">
        <v>4.8</v>
      </c>
      <c r="J1692">
        <v>11</v>
      </c>
    </row>
    <row r="1693" spans="1:10" x14ac:dyDescent="0.35">
      <c r="A1693" s="1">
        <v>41341</v>
      </c>
      <c r="B1693" t="str">
        <f t="shared" si="26"/>
        <v>Friday</v>
      </c>
      <c r="C1693" s="5" t="s">
        <v>7</v>
      </c>
      <c r="D1693" s="5" t="s">
        <v>5</v>
      </c>
      <c r="E1693" s="6">
        <v>63.95</v>
      </c>
      <c r="F1693" s="6" t="s">
        <v>83</v>
      </c>
      <c r="G1693" s="4">
        <v>0</v>
      </c>
      <c r="H1693" s="6">
        <v>63.95</v>
      </c>
      <c r="I1693" s="6">
        <v>27.1</v>
      </c>
      <c r="J1693">
        <v>4</v>
      </c>
    </row>
    <row r="1694" spans="1:10" x14ac:dyDescent="0.35">
      <c r="A1694" s="1">
        <v>41341</v>
      </c>
      <c r="B1694" t="str">
        <f t="shared" si="26"/>
        <v>Friday</v>
      </c>
      <c r="C1694" s="5" t="s">
        <v>8</v>
      </c>
      <c r="D1694" s="5" t="s">
        <v>5</v>
      </c>
      <c r="E1694" s="6">
        <v>26.95</v>
      </c>
      <c r="F1694" s="6" t="s">
        <v>80</v>
      </c>
      <c r="G1694" s="4">
        <v>0</v>
      </c>
      <c r="H1694" s="6">
        <v>26.95</v>
      </c>
      <c r="I1694" s="6">
        <v>12.24</v>
      </c>
      <c r="J1694">
        <v>15</v>
      </c>
    </row>
    <row r="1695" spans="1:10" x14ac:dyDescent="0.35">
      <c r="A1695" s="1">
        <v>41341</v>
      </c>
      <c r="B1695" t="str">
        <f t="shared" si="26"/>
        <v>Friday</v>
      </c>
      <c r="C1695" s="5" t="s">
        <v>8</v>
      </c>
      <c r="D1695" s="5" t="s">
        <v>5</v>
      </c>
      <c r="E1695" s="6">
        <v>35.950000000000003</v>
      </c>
      <c r="F1695" s="6" t="s">
        <v>81</v>
      </c>
      <c r="G1695" s="4">
        <v>0</v>
      </c>
      <c r="H1695" s="6">
        <v>35.950000000000003</v>
      </c>
      <c r="I1695" s="6">
        <v>20.25</v>
      </c>
      <c r="J1695">
        <v>2</v>
      </c>
    </row>
    <row r="1696" spans="1:10" x14ac:dyDescent="0.35">
      <c r="A1696" s="1">
        <v>41341</v>
      </c>
      <c r="B1696" t="str">
        <f t="shared" si="26"/>
        <v>Friday</v>
      </c>
      <c r="C1696" s="5" t="s">
        <v>8</v>
      </c>
      <c r="D1696" s="5" t="s">
        <v>5</v>
      </c>
      <c r="E1696" s="6">
        <v>49.95</v>
      </c>
      <c r="F1696" s="6" t="s">
        <v>82</v>
      </c>
      <c r="G1696" s="4">
        <v>0</v>
      </c>
      <c r="H1696" s="6">
        <v>49.95</v>
      </c>
      <c r="I1696" s="6">
        <v>23.93</v>
      </c>
      <c r="J1696">
        <v>30</v>
      </c>
    </row>
    <row r="1697" spans="1:10" x14ac:dyDescent="0.35">
      <c r="A1697" s="1">
        <v>41341</v>
      </c>
      <c r="B1697" t="str">
        <f t="shared" si="26"/>
        <v>Friday</v>
      </c>
      <c r="C1697" s="5" t="s">
        <v>8</v>
      </c>
      <c r="D1697" s="5" t="s">
        <v>5</v>
      </c>
      <c r="E1697" s="6">
        <v>28.95</v>
      </c>
      <c r="F1697" s="6" t="s">
        <v>80</v>
      </c>
      <c r="G1697" s="4">
        <v>0</v>
      </c>
      <c r="H1697" s="6">
        <v>28.95</v>
      </c>
      <c r="I1697" s="6">
        <v>8.86</v>
      </c>
      <c r="J1697">
        <v>24</v>
      </c>
    </row>
    <row r="1698" spans="1:10" x14ac:dyDescent="0.35">
      <c r="A1698" s="1">
        <v>41341</v>
      </c>
      <c r="B1698" t="str">
        <f t="shared" si="26"/>
        <v>Friday</v>
      </c>
      <c r="C1698" s="5" t="s">
        <v>8</v>
      </c>
      <c r="D1698" s="5" t="s">
        <v>5</v>
      </c>
      <c r="E1698" s="6">
        <v>54.95</v>
      </c>
      <c r="F1698" s="6" t="s">
        <v>83</v>
      </c>
      <c r="G1698" s="4">
        <v>0</v>
      </c>
      <c r="H1698" s="6">
        <v>54.95</v>
      </c>
      <c r="I1698" s="6">
        <v>26.65</v>
      </c>
      <c r="J1698">
        <v>31</v>
      </c>
    </row>
    <row r="1699" spans="1:10" x14ac:dyDescent="0.35">
      <c r="A1699" s="1">
        <v>41341</v>
      </c>
      <c r="B1699" t="str">
        <f t="shared" si="26"/>
        <v>Friday</v>
      </c>
      <c r="C1699" s="5" t="s">
        <v>8</v>
      </c>
      <c r="D1699" s="5" t="s">
        <v>5</v>
      </c>
      <c r="E1699" s="6">
        <v>63.95</v>
      </c>
      <c r="F1699" s="6" t="s">
        <v>83</v>
      </c>
      <c r="G1699" s="4">
        <v>0</v>
      </c>
      <c r="H1699" s="6">
        <v>63.95</v>
      </c>
      <c r="I1699" s="6">
        <v>27.1</v>
      </c>
      <c r="J1699">
        <v>1</v>
      </c>
    </row>
    <row r="1700" spans="1:10" x14ac:dyDescent="0.35">
      <c r="A1700" s="1">
        <v>41341</v>
      </c>
      <c r="B1700" t="str">
        <f t="shared" si="26"/>
        <v>Friday</v>
      </c>
      <c r="C1700" s="5" t="s">
        <v>7</v>
      </c>
      <c r="D1700" s="5" t="s">
        <v>5</v>
      </c>
      <c r="E1700" s="6">
        <v>0.95</v>
      </c>
      <c r="F1700" s="6" t="s">
        <v>78</v>
      </c>
      <c r="G1700" s="4">
        <v>0</v>
      </c>
      <c r="H1700" s="6">
        <v>0.95</v>
      </c>
      <c r="I1700" s="6">
        <v>0.42</v>
      </c>
      <c r="J1700">
        <v>9</v>
      </c>
    </row>
    <row r="1701" spans="1:10" x14ac:dyDescent="0.35">
      <c r="A1701" s="1">
        <v>41341</v>
      </c>
      <c r="B1701" t="str">
        <f t="shared" si="26"/>
        <v>Friday</v>
      </c>
      <c r="C1701" s="5" t="s">
        <v>7</v>
      </c>
      <c r="D1701" s="5" t="s">
        <v>5</v>
      </c>
      <c r="E1701" s="6">
        <v>26.95</v>
      </c>
      <c r="F1701" s="6" t="s">
        <v>80</v>
      </c>
      <c r="G1701" s="4">
        <v>0</v>
      </c>
      <c r="H1701" s="6">
        <v>26.95</v>
      </c>
      <c r="I1701" s="6">
        <v>12.53</v>
      </c>
      <c r="J1701">
        <v>3</v>
      </c>
    </row>
    <row r="1702" spans="1:10" x14ac:dyDescent="0.35">
      <c r="A1702" s="1">
        <v>41341</v>
      </c>
      <c r="B1702" t="str">
        <f t="shared" si="26"/>
        <v>Friday</v>
      </c>
      <c r="C1702" s="5" t="s">
        <v>7</v>
      </c>
      <c r="D1702" s="5" t="s">
        <v>5</v>
      </c>
      <c r="E1702" s="6">
        <v>20.95</v>
      </c>
      <c r="F1702" s="6" t="s">
        <v>80</v>
      </c>
      <c r="G1702" s="4">
        <v>0</v>
      </c>
      <c r="H1702" s="6">
        <v>20.95</v>
      </c>
      <c r="I1702" s="6">
        <v>10.039999999999999</v>
      </c>
      <c r="J1702">
        <v>5</v>
      </c>
    </row>
    <row r="1703" spans="1:10" x14ac:dyDescent="0.35">
      <c r="A1703" s="1">
        <v>41341</v>
      </c>
      <c r="B1703" t="str">
        <f t="shared" si="26"/>
        <v>Friday</v>
      </c>
      <c r="C1703" s="5" t="s">
        <v>8</v>
      </c>
      <c r="D1703" s="5" t="s">
        <v>5</v>
      </c>
      <c r="E1703" s="6">
        <v>31.95</v>
      </c>
      <c r="F1703" s="6" t="s">
        <v>81</v>
      </c>
      <c r="G1703" s="4">
        <v>0</v>
      </c>
      <c r="H1703" s="6">
        <v>31.95</v>
      </c>
      <c r="I1703" s="6">
        <v>17.38</v>
      </c>
      <c r="J1703">
        <v>1</v>
      </c>
    </row>
    <row r="1704" spans="1:10" x14ac:dyDescent="0.35">
      <c r="A1704" s="1">
        <v>41341</v>
      </c>
      <c r="B1704" t="str">
        <f t="shared" si="26"/>
        <v>Friday</v>
      </c>
      <c r="C1704" s="5" t="s">
        <v>7</v>
      </c>
      <c r="D1704" s="5" t="s">
        <v>5</v>
      </c>
      <c r="E1704" s="6">
        <v>49.95</v>
      </c>
      <c r="F1704" s="6" t="s">
        <v>82</v>
      </c>
      <c r="G1704" s="4">
        <v>0</v>
      </c>
      <c r="H1704" s="6">
        <v>49.95</v>
      </c>
      <c r="I1704" s="6">
        <v>24.77</v>
      </c>
      <c r="J1704">
        <v>3</v>
      </c>
    </row>
    <row r="1705" spans="1:10" x14ac:dyDescent="0.35">
      <c r="A1705" s="1">
        <v>41341</v>
      </c>
      <c r="B1705" t="str">
        <f t="shared" si="26"/>
        <v>Friday</v>
      </c>
      <c r="C1705" s="5" t="s">
        <v>7</v>
      </c>
      <c r="D1705" s="5" t="s">
        <v>5</v>
      </c>
      <c r="E1705" s="6">
        <v>35.950000000000003</v>
      </c>
      <c r="F1705" s="6" t="s">
        <v>81</v>
      </c>
      <c r="G1705" s="4">
        <v>0</v>
      </c>
      <c r="H1705" s="6">
        <v>35.950000000000003</v>
      </c>
      <c r="I1705" s="6">
        <v>20.25</v>
      </c>
      <c r="J1705">
        <v>1</v>
      </c>
    </row>
    <row r="1706" spans="1:10" x14ac:dyDescent="0.35">
      <c r="A1706" s="1">
        <v>41341</v>
      </c>
      <c r="B1706" t="str">
        <f t="shared" si="26"/>
        <v>Friday</v>
      </c>
      <c r="C1706" s="5" t="s">
        <v>8</v>
      </c>
      <c r="D1706" s="5" t="s">
        <v>5</v>
      </c>
      <c r="E1706" s="6">
        <v>40.950000000000003</v>
      </c>
      <c r="F1706" s="6" t="s">
        <v>82</v>
      </c>
      <c r="G1706" s="4">
        <v>0</v>
      </c>
      <c r="H1706" s="6">
        <v>40.950000000000003</v>
      </c>
      <c r="I1706" s="6">
        <v>15.51</v>
      </c>
      <c r="J1706">
        <v>2</v>
      </c>
    </row>
    <row r="1707" spans="1:10" x14ac:dyDescent="0.35">
      <c r="A1707" s="1">
        <v>41341</v>
      </c>
      <c r="B1707" t="str">
        <f t="shared" si="26"/>
        <v>Friday</v>
      </c>
      <c r="C1707" s="5" t="s">
        <v>7</v>
      </c>
      <c r="D1707" s="5" t="s">
        <v>5</v>
      </c>
      <c r="E1707" s="6">
        <v>49.95</v>
      </c>
      <c r="F1707" s="6" t="s">
        <v>82</v>
      </c>
      <c r="G1707" s="4">
        <v>0.1</v>
      </c>
      <c r="H1707" s="6">
        <v>44.96</v>
      </c>
      <c r="I1707" s="6">
        <v>23.93</v>
      </c>
      <c r="J1707">
        <v>12</v>
      </c>
    </row>
    <row r="1708" spans="1:10" x14ac:dyDescent="0.35">
      <c r="A1708" s="1">
        <v>41341</v>
      </c>
      <c r="B1708" t="str">
        <f t="shared" si="26"/>
        <v>Friday</v>
      </c>
      <c r="C1708" s="5" t="s">
        <v>7</v>
      </c>
      <c r="D1708" s="5" t="s">
        <v>5</v>
      </c>
      <c r="E1708" s="6">
        <v>16.95</v>
      </c>
      <c r="F1708" s="6" t="s">
        <v>79</v>
      </c>
      <c r="G1708" s="4">
        <v>0</v>
      </c>
      <c r="H1708" s="6">
        <v>16.95</v>
      </c>
      <c r="I1708" s="6">
        <v>6.53</v>
      </c>
      <c r="J1708">
        <v>24</v>
      </c>
    </row>
    <row r="1709" spans="1:10" x14ac:dyDescent="0.35">
      <c r="A1709" s="1">
        <v>41341</v>
      </c>
      <c r="B1709" t="str">
        <f t="shared" si="26"/>
        <v>Friday</v>
      </c>
      <c r="C1709" s="5" t="s">
        <v>8</v>
      </c>
      <c r="D1709" s="5" t="s">
        <v>5</v>
      </c>
      <c r="E1709" s="6">
        <v>26.95</v>
      </c>
      <c r="F1709" s="6" t="s">
        <v>80</v>
      </c>
      <c r="G1709" s="4">
        <v>0</v>
      </c>
      <c r="H1709" s="6">
        <v>26.95</v>
      </c>
      <c r="I1709" s="6">
        <v>13.26</v>
      </c>
      <c r="J1709">
        <v>8</v>
      </c>
    </row>
    <row r="1710" spans="1:10" x14ac:dyDescent="0.35">
      <c r="A1710" s="1">
        <v>41341</v>
      </c>
      <c r="B1710" t="str">
        <f t="shared" si="26"/>
        <v>Friday</v>
      </c>
      <c r="C1710" s="5" t="s">
        <v>8</v>
      </c>
      <c r="D1710" s="5" t="s">
        <v>5</v>
      </c>
      <c r="E1710" s="6">
        <v>24.95</v>
      </c>
      <c r="F1710" s="6" t="s">
        <v>80</v>
      </c>
      <c r="G1710" s="4">
        <v>0</v>
      </c>
      <c r="H1710" s="6">
        <v>24.95</v>
      </c>
      <c r="I1710" s="6">
        <v>9.3800000000000008</v>
      </c>
      <c r="J1710">
        <v>1</v>
      </c>
    </row>
    <row r="1711" spans="1:10" x14ac:dyDescent="0.35">
      <c r="A1711" s="1">
        <v>41341</v>
      </c>
      <c r="B1711" t="str">
        <f t="shared" si="26"/>
        <v>Friday</v>
      </c>
      <c r="C1711" s="5" t="s">
        <v>7</v>
      </c>
      <c r="D1711" s="5" t="s">
        <v>5</v>
      </c>
      <c r="E1711" s="6">
        <v>24.95</v>
      </c>
      <c r="F1711" s="6" t="s">
        <v>80</v>
      </c>
      <c r="G1711" s="4">
        <v>0</v>
      </c>
      <c r="H1711" s="6">
        <v>24.95</v>
      </c>
      <c r="I1711" s="6">
        <v>12.14</v>
      </c>
      <c r="J1711">
        <v>1</v>
      </c>
    </row>
    <row r="1712" spans="1:10" x14ac:dyDescent="0.35">
      <c r="A1712" s="1">
        <v>41341</v>
      </c>
      <c r="B1712" t="str">
        <f t="shared" si="26"/>
        <v>Friday</v>
      </c>
      <c r="C1712" s="5" t="s">
        <v>8</v>
      </c>
      <c r="D1712" s="5" t="s">
        <v>5</v>
      </c>
      <c r="E1712" s="6">
        <v>0.95</v>
      </c>
      <c r="F1712" s="6" t="s">
        <v>78</v>
      </c>
      <c r="G1712" s="4">
        <v>0</v>
      </c>
      <c r="H1712" s="6">
        <v>0.95</v>
      </c>
      <c r="I1712" s="6">
        <v>0.47</v>
      </c>
      <c r="J1712">
        <v>3</v>
      </c>
    </row>
    <row r="1713" spans="1:10" x14ac:dyDescent="0.35">
      <c r="A1713" s="1">
        <v>41341</v>
      </c>
      <c r="B1713" t="str">
        <f t="shared" si="26"/>
        <v>Friday</v>
      </c>
      <c r="C1713" s="5" t="s">
        <v>8</v>
      </c>
      <c r="D1713" s="5" t="s">
        <v>5</v>
      </c>
      <c r="E1713" s="6">
        <v>49.95</v>
      </c>
      <c r="F1713" s="6" t="s">
        <v>82</v>
      </c>
      <c r="G1713" s="4">
        <v>0</v>
      </c>
      <c r="H1713" s="6">
        <v>49.95</v>
      </c>
      <c r="I1713" s="6">
        <v>23.93</v>
      </c>
      <c r="J1713">
        <v>20</v>
      </c>
    </row>
    <row r="1714" spans="1:10" x14ac:dyDescent="0.35">
      <c r="A1714" s="1">
        <v>41341</v>
      </c>
      <c r="B1714" t="str">
        <f t="shared" si="26"/>
        <v>Friday</v>
      </c>
      <c r="C1714" s="5" t="s">
        <v>8</v>
      </c>
      <c r="D1714" s="5" t="s">
        <v>5</v>
      </c>
      <c r="E1714" s="6">
        <v>24.95</v>
      </c>
      <c r="F1714" s="6" t="s">
        <v>80</v>
      </c>
      <c r="G1714" s="4">
        <v>0</v>
      </c>
      <c r="H1714" s="6">
        <v>24.95</v>
      </c>
      <c r="I1714" s="6">
        <v>9.3800000000000008</v>
      </c>
      <c r="J1714">
        <v>4</v>
      </c>
    </row>
    <row r="1715" spans="1:10" x14ac:dyDescent="0.35">
      <c r="A1715" s="1">
        <v>41341</v>
      </c>
      <c r="B1715" t="str">
        <f t="shared" si="26"/>
        <v>Friday</v>
      </c>
      <c r="C1715" s="5" t="s">
        <v>7</v>
      </c>
      <c r="D1715" s="5" t="s">
        <v>5</v>
      </c>
      <c r="E1715" s="6">
        <v>63.95</v>
      </c>
      <c r="F1715" s="6" t="s">
        <v>83</v>
      </c>
      <c r="G1715" s="4">
        <v>0.2</v>
      </c>
      <c r="H1715" s="6">
        <v>51.16</v>
      </c>
      <c r="I1715" s="6">
        <v>27.1</v>
      </c>
      <c r="J1715">
        <v>1</v>
      </c>
    </row>
    <row r="1716" spans="1:10" x14ac:dyDescent="0.35">
      <c r="A1716" s="1">
        <v>41341</v>
      </c>
      <c r="B1716" t="str">
        <f t="shared" si="26"/>
        <v>Friday</v>
      </c>
      <c r="C1716" s="5" t="s">
        <v>7</v>
      </c>
      <c r="D1716" s="5" t="s">
        <v>5</v>
      </c>
      <c r="E1716" s="6">
        <v>0.95</v>
      </c>
      <c r="F1716" s="6" t="s">
        <v>78</v>
      </c>
      <c r="G1716" s="4">
        <v>0</v>
      </c>
      <c r="H1716" s="6">
        <v>0.95</v>
      </c>
      <c r="I1716" s="6">
        <v>0.42</v>
      </c>
      <c r="J1716">
        <v>4</v>
      </c>
    </row>
    <row r="1717" spans="1:10" x14ac:dyDescent="0.35">
      <c r="A1717" s="1">
        <v>41341</v>
      </c>
      <c r="B1717" t="str">
        <f t="shared" si="26"/>
        <v>Friday</v>
      </c>
      <c r="C1717" s="5" t="s">
        <v>7</v>
      </c>
      <c r="D1717" s="5" t="s">
        <v>5</v>
      </c>
      <c r="E1717" s="6">
        <v>49.95</v>
      </c>
      <c r="F1717" s="6" t="s">
        <v>82</v>
      </c>
      <c r="G1717" s="4">
        <v>0.2</v>
      </c>
      <c r="H1717" s="6">
        <v>39.96</v>
      </c>
      <c r="I1717" s="6">
        <v>23.93</v>
      </c>
      <c r="J1717">
        <v>24</v>
      </c>
    </row>
    <row r="1718" spans="1:10" x14ac:dyDescent="0.35">
      <c r="A1718" s="1">
        <v>41341</v>
      </c>
      <c r="B1718" t="str">
        <f t="shared" si="26"/>
        <v>Friday</v>
      </c>
      <c r="C1718" s="5" t="s">
        <v>8</v>
      </c>
      <c r="D1718" s="5" t="s">
        <v>5</v>
      </c>
      <c r="E1718" s="6">
        <v>37.950000000000003</v>
      </c>
      <c r="F1718" s="6" t="s">
        <v>81</v>
      </c>
      <c r="G1718" s="4">
        <v>0</v>
      </c>
      <c r="H1718" s="6">
        <v>37.950000000000003</v>
      </c>
      <c r="I1718" s="6">
        <v>15.35</v>
      </c>
      <c r="J1718">
        <v>10</v>
      </c>
    </row>
    <row r="1719" spans="1:10" x14ac:dyDescent="0.35">
      <c r="A1719" s="1">
        <v>41341</v>
      </c>
      <c r="B1719" t="str">
        <f t="shared" si="26"/>
        <v>Friday</v>
      </c>
      <c r="C1719" s="5" t="s">
        <v>8</v>
      </c>
      <c r="D1719" s="5" t="s">
        <v>5</v>
      </c>
      <c r="E1719" s="6">
        <v>54.95</v>
      </c>
      <c r="F1719" s="6" t="s">
        <v>83</v>
      </c>
      <c r="G1719" s="4">
        <v>0</v>
      </c>
      <c r="H1719" s="6">
        <v>54.95</v>
      </c>
      <c r="I1719" s="6">
        <v>26.65</v>
      </c>
      <c r="J1719">
        <v>12</v>
      </c>
    </row>
    <row r="1720" spans="1:10" x14ac:dyDescent="0.35">
      <c r="A1720" s="1">
        <v>41341</v>
      </c>
      <c r="B1720" t="str">
        <f t="shared" si="26"/>
        <v>Friday</v>
      </c>
      <c r="C1720" s="5" t="s">
        <v>7</v>
      </c>
      <c r="D1720" s="5" t="s">
        <v>5</v>
      </c>
      <c r="E1720" s="6">
        <v>0.95</v>
      </c>
      <c r="F1720" s="6" t="s">
        <v>78</v>
      </c>
      <c r="G1720" s="4">
        <v>0</v>
      </c>
      <c r="H1720" s="6">
        <v>0.95</v>
      </c>
      <c r="I1720" s="6">
        <v>0.34</v>
      </c>
      <c r="J1720">
        <v>7</v>
      </c>
    </row>
    <row r="1721" spans="1:10" x14ac:dyDescent="0.35">
      <c r="A1721" s="1">
        <v>41341</v>
      </c>
      <c r="B1721" t="str">
        <f t="shared" si="26"/>
        <v>Friday</v>
      </c>
      <c r="C1721" s="5" t="s">
        <v>8</v>
      </c>
      <c r="D1721" s="5" t="s">
        <v>5</v>
      </c>
      <c r="E1721" s="6">
        <v>27.95</v>
      </c>
      <c r="F1721" s="6" t="s">
        <v>80</v>
      </c>
      <c r="G1721" s="4">
        <v>0</v>
      </c>
      <c r="H1721" s="6">
        <v>27.95</v>
      </c>
      <c r="I1721" s="6">
        <v>16.8</v>
      </c>
      <c r="J1721">
        <v>29</v>
      </c>
    </row>
    <row r="1722" spans="1:10" x14ac:dyDescent="0.35">
      <c r="A1722" s="1">
        <v>41341</v>
      </c>
      <c r="B1722" t="str">
        <f t="shared" si="26"/>
        <v>Friday</v>
      </c>
      <c r="C1722" s="5" t="s">
        <v>8</v>
      </c>
      <c r="D1722" s="5" t="s">
        <v>5</v>
      </c>
      <c r="E1722" s="6">
        <v>16.95</v>
      </c>
      <c r="F1722" s="6" t="s">
        <v>79</v>
      </c>
      <c r="G1722" s="4">
        <v>0</v>
      </c>
      <c r="H1722" s="6">
        <v>16.95</v>
      </c>
      <c r="I1722" s="6">
        <v>6.53</v>
      </c>
      <c r="J1722">
        <v>3</v>
      </c>
    </row>
    <row r="1723" spans="1:10" x14ac:dyDescent="0.35">
      <c r="A1723" s="1">
        <v>41341</v>
      </c>
      <c r="B1723" t="str">
        <f t="shared" si="26"/>
        <v>Friday</v>
      </c>
      <c r="C1723" s="5" t="s">
        <v>8</v>
      </c>
      <c r="D1723" s="5" t="s">
        <v>5</v>
      </c>
      <c r="E1723" s="6">
        <v>20.95</v>
      </c>
      <c r="F1723" s="6" t="s">
        <v>80</v>
      </c>
      <c r="G1723" s="4">
        <v>0.1</v>
      </c>
      <c r="H1723" s="6">
        <v>18.86</v>
      </c>
      <c r="I1723" s="6">
        <v>10.039999999999999</v>
      </c>
      <c r="J1723">
        <v>3</v>
      </c>
    </row>
    <row r="1724" spans="1:10" x14ac:dyDescent="0.35">
      <c r="A1724" s="1">
        <v>41341</v>
      </c>
      <c r="B1724" t="str">
        <f t="shared" si="26"/>
        <v>Friday</v>
      </c>
      <c r="C1724" s="5" t="s">
        <v>8</v>
      </c>
      <c r="D1724" s="5" t="s">
        <v>5</v>
      </c>
      <c r="E1724" s="6">
        <v>55.95</v>
      </c>
      <c r="F1724" s="6" t="s">
        <v>83</v>
      </c>
      <c r="G1724" s="4">
        <v>0</v>
      </c>
      <c r="H1724" s="6">
        <v>55.95</v>
      </c>
      <c r="I1724" s="6">
        <v>16.059999999999999</v>
      </c>
      <c r="J1724">
        <v>16</v>
      </c>
    </row>
    <row r="1725" spans="1:10" x14ac:dyDescent="0.35">
      <c r="A1725" s="1">
        <v>41341</v>
      </c>
      <c r="B1725" t="str">
        <f t="shared" si="26"/>
        <v>Friday</v>
      </c>
      <c r="C1725" s="5" t="s">
        <v>8</v>
      </c>
      <c r="D1725" s="5" t="s">
        <v>5</v>
      </c>
      <c r="E1725" s="6">
        <v>54.95</v>
      </c>
      <c r="F1725" s="6" t="s">
        <v>83</v>
      </c>
      <c r="G1725" s="4">
        <v>0.2</v>
      </c>
      <c r="H1725" s="6">
        <v>43.96</v>
      </c>
      <c r="I1725" s="6">
        <v>26.65</v>
      </c>
      <c r="J1725">
        <v>27</v>
      </c>
    </row>
    <row r="1726" spans="1:10" x14ac:dyDescent="0.35">
      <c r="A1726" s="1">
        <v>41341</v>
      </c>
      <c r="B1726" t="str">
        <f t="shared" si="26"/>
        <v>Friday</v>
      </c>
      <c r="C1726" s="5" t="s">
        <v>7</v>
      </c>
      <c r="D1726" s="5" t="s">
        <v>5</v>
      </c>
      <c r="E1726" s="6">
        <v>0.95</v>
      </c>
      <c r="F1726" s="6" t="s">
        <v>78</v>
      </c>
      <c r="G1726" s="4">
        <v>0</v>
      </c>
      <c r="H1726" s="6">
        <v>0.95</v>
      </c>
      <c r="I1726" s="6">
        <v>0.5</v>
      </c>
      <c r="J1726">
        <v>18</v>
      </c>
    </row>
    <row r="1727" spans="1:10" x14ac:dyDescent="0.35">
      <c r="A1727" s="1">
        <v>41341</v>
      </c>
      <c r="B1727" t="str">
        <f t="shared" si="26"/>
        <v>Friday</v>
      </c>
      <c r="C1727" s="5" t="s">
        <v>7</v>
      </c>
      <c r="D1727" s="5" t="s">
        <v>5</v>
      </c>
      <c r="E1727" s="6">
        <v>38.950000000000003</v>
      </c>
      <c r="F1727" s="6" t="s">
        <v>81</v>
      </c>
      <c r="G1727" s="4">
        <v>0</v>
      </c>
      <c r="H1727" s="6">
        <v>38.950000000000003</v>
      </c>
      <c r="I1727" s="6">
        <v>22.33</v>
      </c>
      <c r="J1727">
        <v>6</v>
      </c>
    </row>
    <row r="1728" spans="1:10" x14ac:dyDescent="0.35">
      <c r="A1728" s="1">
        <v>41342</v>
      </c>
      <c r="B1728" t="str">
        <f t="shared" si="26"/>
        <v>Saturday</v>
      </c>
      <c r="C1728" s="5" t="s">
        <v>11</v>
      </c>
      <c r="D1728" s="5" t="s">
        <v>6</v>
      </c>
      <c r="E1728" s="6">
        <v>38.950000000000003</v>
      </c>
      <c r="F1728" s="6" t="s">
        <v>81</v>
      </c>
      <c r="G1728" s="4">
        <v>0</v>
      </c>
      <c r="H1728" s="6">
        <v>38.950000000000003</v>
      </c>
      <c r="I1728" s="6">
        <v>24.76</v>
      </c>
      <c r="J1728">
        <v>10</v>
      </c>
    </row>
    <row r="1729" spans="1:10" x14ac:dyDescent="0.35">
      <c r="A1729" s="1">
        <v>41342</v>
      </c>
      <c r="B1729" t="str">
        <f t="shared" si="26"/>
        <v>Saturday</v>
      </c>
      <c r="C1729" s="5" t="s">
        <v>10</v>
      </c>
      <c r="D1729" s="5" t="s">
        <v>6</v>
      </c>
      <c r="E1729" s="6">
        <v>63.95</v>
      </c>
      <c r="F1729" s="6" t="s">
        <v>83</v>
      </c>
      <c r="G1729" s="4">
        <v>0</v>
      </c>
      <c r="H1729" s="6">
        <v>63.95</v>
      </c>
      <c r="I1729" s="6">
        <v>27.1</v>
      </c>
      <c r="J1729">
        <v>5</v>
      </c>
    </row>
    <row r="1730" spans="1:10" x14ac:dyDescent="0.35">
      <c r="A1730" s="1">
        <v>41342</v>
      </c>
      <c r="B1730" t="str">
        <f t="shared" si="26"/>
        <v>Saturday</v>
      </c>
      <c r="C1730" s="5" t="s">
        <v>11</v>
      </c>
      <c r="D1730" s="5" t="s">
        <v>6</v>
      </c>
      <c r="E1730" s="6">
        <v>11.95</v>
      </c>
      <c r="F1730" s="6" t="s">
        <v>79</v>
      </c>
      <c r="G1730" s="4">
        <v>0</v>
      </c>
      <c r="H1730" s="6">
        <v>11.95</v>
      </c>
      <c r="I1730" s="6">
        <v>3.32</v>
      </c>
      <c r="J1730">
        <v>2</v>
      </c>
    </row>
    <row r="1731" spans="1:10" x14ac:dyDescent="0.35">
      <c r="A1731" s="1">
        <v>41342</v>
      </c>
      <c r="B1731" t="str">
        <f t="shared" ref="B1731:B1794" si="27">TEXT(A1731,"dddd")</f>
        <v>Saturday</v>
      </c>
      <c r="C1731" s="5" t="s">
        <v>11</v>
      </c>
      <c r="D1731" s="5" t="s">
        <v>6</v>
      </c>
      <c r="E1731" s="6">
        <v>26.95</v>
      </c>
      <c r="F1731" s="6" t="s">
        <v>80</v>
      </c>
      <c r="G1731" s="4">
        <v>0.1</v>
      </c>
      <c r="H1731" s="6">
        <v>24.26</v>
      </c>
      <c r="I1731" s="6">
        <v>12.24</v>
      </c>
      <c r="J1731">
        <v>20</v>
      </c>
    </row>
    <row r="1732" spans="1:10" x14ac:dyDescent="0.35">
      <c r="A1732" s="1">
        <v>41342</v>
      </c>
      <c r="B1732" t="str">
        <f t="shared" si="27"/>
        <v>Saturday</v>
      </c>
      <c r="C1732" s="5" t="s">
        <v>11</v>
      </c>
      <c r="D1732" s="5" t="s">
        <v>6</v>
      </c>
      <c r="E1732" s="6">
        <v>16.95</v>
      </c>
      <c r="F1732" s="6" t="s">
        <v>79</v>
      </c>
      <c r="G1732" s="4">
        <v>0</v>
      </c>
      <c r="H1732" s="6">
        <v>16.95</v>
      </c>
      <c r="I1732" s="6">
        <v>6.76</v>
      </c>
      <c r="J1732">
        <v>9</v>
      </c>
    </row>
    <row r="1733" spans="1:10" x14ac:dyDescent="0.35">
      <c r="A1733" s="1">
        <v>41342</v>
      </c>
      <c r="B1733" t="str">
        <f t="shared" si="27"/>
        <v>Saturday</v>
      </c>
      <c r="C1733" s="5" t="s">
        <v>11</v>
      </c>
      <c r="D1733" s="5" t="s">
        <v>6</v>
      </c>
      <c r="E1733" s="6">
        <v>26.95</v>
      </c>
      <c r="F1733" s="6" t="s">
        <v>80</v>
      </c>
      <c r="G1733" s="4">
        <v>0</v>
      </c>
      <c r="H1733" s="6">
        <v>26.95</v>
      </c>
      <c r="I1733" s="6">
        <v>12.53</v>
      </c>
      <c r="J1733">
        <v>8</v>
      </c>
    </row>
    <row r="1734" spans="1:10" x14ac:dyDescent="0.35">
      <c r="A1734" s="1">
        <v>41342</v>
      </c>
      <c r="B1734" t="str">
        <f t="shared" si="27"/>
        <v>Saturday</v>
      </c>
      <c r="C1734" s="5" t="s">
        <v>11</v>
      </c>
      <c r="D1734" s="5" t="s">
        <v>6</v>
      </c>
      <c r="E1734" s="6">
        <v>11.95</v>
      </c>
      <c r="F1734" s="6" t="s">
        <v>79</v>
      </c>
      <c r="G1734" s="4">
        <v>0</v>
      </c>
      <c r="H1734" s="6">
        <v>11.95</v>
      </c>
      <c r="I1734" s="6">
        <v>3.32</v>
      </c>
      <c r="J1734">
        <v>6</v>
      </c>
    </row>
    <row r="1735" spans="1:10" x14ac:dyDescent="0.35">
      <c r="A1735" s="1">
        <v>41342</v>
      </c>
      <c r="B1735" t="str">
        <f t="shared" si="27"/>
        <v>Saturday</v>
      </c>
      <c r="C1735" s="5" t="s">
        <v>10</v>
      </c>
      <c r="D1735" s="5" t="s">
        <v>6</v>
      </c>
      <c r="E1735" s="6">
        <v>24.95</v>
      </c>
      <c r="F1735" s="6" t="s">
        <v>80</v>
      </c>
      <c r="G1735" s="4">
        <v>0</v>
      </c>
      <c r="H1735" s="6">
        <v>24.95</v>
      </c>
      <c r="I1735" s="6">
        <v>12.14</v>
      </c>
      <c r="J1735">
        <v>1</v>
      </c>
    </row>
    <row r="1736" spans="1:10" x14ac:dyDescent="0.35">
      <c r="A1736" s="1">
        <v>41342</v>
      </c>
      <c r="B1736" t="str">
        <f t="shared" si="27"/>
        <v>Saturday</v>
      </c>
      <c r="C1736" s="5" t="s">
        <v>11</v>
      </c>
      <c r="D1736" s="5" t="s">
        <v>6</v>
      </c>
      <c r="E1736" s="6">
        <v>38.950000000000003</v>
      </c>
      <c r="F1736" s="6" t="s">
        <v>81</v>
      </c>
      <c r="G1736" s="4">
        <v>0</v>
      </c>
      <c r="H1736" s="6">
        <v>38.950000000000003</v>
      </c>
      <c r="I1736" s="6">
        <v>22.33</v>
      </c>
      <c r="J1736">
        <v>2</v>
      </c>
    </row>
    <row r="1737" spans="1:10" x14ac:dyDescent="0.35">
      <c r="A1737" s="1">
        <v>41342</v>
      </c>
      <c r="B1737" t="str">
        <f t="shared" si="27"/>
        <v>Saturday</v>
      </c>
      <c r="C1737" s="5" t="s">
        <v>10</v>
      </c>
      <c r="D1737" s="5" t="s">
        <v>6</v>
      </c>
      <c r="E1737" s="6">
        <v>24.95</v>
      </c>
      <c r="F1737" s="6" t="s">
        <v>80</v>
      </c>
      <c r="G1737" s="4">
        <v>0</v>
      </c>
      <c r="H1737" s="6">
        <v>24.95</v>
      </c>
      <c r="I1737" s="6">
        <v>11.48</v>
      </c>
      <c r="J1737">
        <v>4</v>
      </c>
    </row>
    <row r="1738" spans="1:10" x14ac:dyDescent="0.35">
      <c r="A1738" s="1">
        <v>41342</v>
      </c>
      <c r="B1738" t="str">
        <f t="shared" si="27"/>
        <v>Saturday</v>
      </c>
      <c r="C1738" s="5" t="s">
        <v>11</v>
      </c>
      <c r="D1738" s="5" t="s">
        <v>6</v>
      </c>
      <c r="E1738" s="6">
        <v>26.95</v>
      </c>
      <c r="F1738" s="6" t="s">
        <v>80</v>
      </c>
      <c r="G1738" s="4">
        <v>0</v>
      </c>
      <c r="H1738" s="6">
        <v>26.95</v>
      </c>
      <c r="I1738" s="6">
        <v>13.26</v>
      </c>
      <c r="J1738">
        <v>2</v>
      </c>
    </row>
    <row r="1739" spans="1:10" x14ac:dyDescent="0.35">
      <c r="A1739" s="1">
        <v>41342</v>
      </c>
      <c r="B1739" t="str">
        <f t="shared" si="27"/>
        <v>Saturday</v>
      </c>
      <c r="C1739" s="5" t="s">
        <v>11</v>
      </c>
      <c r="D1739" s="5" t="s">
        <v>6</v>
      </c>
      <c r="E1739" s="6">
        <v>43.95</v>
      </c>
      <c r="F1739" s="6" t="s">
        <v>82</v>
      </c>
      <c r="G1739" s="4">
        <v>0.1</v>
      </c>
      <c r="H1739" s="6">
        <v>39.56</v>
      </c>
      <c r="I1739" s="6">
        <v>25.6</v>
      </c>
      <c r="J1739">
        <v>12</v>
      </c>
    </row>
    <row r="1740" spans="1:10" x14ac:dyDescent="0.35">
      <c r="A1740" s="1">
        <v>41342</v>
      </c>
      <c r="B1740" t="str">
        <f t="shared" si="27"/>
        <v>Saturday</v>
      </c>
      <c r="C1740" s="5" t="s">
        <v>10</v>
      </c>
      <c r="D1740" s="5" t="s">
        <v>6</v>
      </c>
      <c r="E1740" s="6">
        <v>24.95</v>
      </c>
      <c r="F1740" s="6" t="s">
        <v>80</v>
      </c>
      <c r="G1740" s="4">
        <v>0</v>
      </c>
      <c r="H1740" s="6">
        <v>24.95</v>
      </c>
      <c r="I1740" s="6">
        <v>12.27</v>
      </c>
      <c r="J1740">
        <v>3</v>
      </c>
    </row>
    <row r="1741" spans="1:10" x14ac:dyDescent="0.35">
      <c r="A1741" s="1">
        <v>41342</v>
      </c>
      <c r="B1741" t="str">
        <f t="shared" si="27"/>
        <v>Saturday</v>
      </c>
      <c r="C1741" s="5" t="s">
        <v>11</v>
      </c>
      <c r="D1741" s="5" t="s">
        <v>6</v>
      </c>
      <c r="E1741" s="6">
        <v>0.95</v>
      </c>
      <c r="F1741" s="6" t="s">
        <v>78</v>
      </c>
      <c r="G1741" s="4">
        <v>0.1</v>
      </c>
      <c r="H1741" s="6">
        <v>0.86</v>
      </c>
      <c r="I1741" s="6">
        <v>0.35</v>
      </c>
      <c r="J1741">
        <v>19</v>
      </c>
    </row>
    <row r="1742" spans="1:10" x14ac:dyDescent="0.35">
      <c r="A1742" s="1">
        <v>41342</v>
      </c>
      <c r="B1742" t="str">
        <f t="shared" si="27"/>
        <v>Saturday</v>
      </c>
      <c r="C1742" s="5" t="s">
        <v>10</v>
      </c>
      <c r="D1742" s="5" t="s">
        <v>6</v>
      </c>
      <c r="E1742" s="6">
        <v>0.95</v>
      </c>
      <c r="F1742" s="6" t="s">
        <v>78</v>
      </c>
      <c r="G1742" s="4">
        <v>0</v>
      </c>
      <c r="H1742" s="6">
        <v>0.95</v>
      </c>
      <c r="I1742" s="6">
        <v>0.35</v>
      </c>
      <c r="J1742">
        <v>2</v>
      </c>
    </row>
    <row r="1743" spans="1:10" x14ac:dyDescent="0.35">
      <c r="A1743" s="1">
        <v>41342</v>
      </c>
      <c r="B1743" t="str">
        <f t="shared" si="27"/>
        <v>Saturday</v>
      </c>
      <c r="C1743" s="5" t="s">
        <v>11</v>
      </c>
      <c r="D1743" s="5" t="s">
        <v>6</v>
      </c>
      <c r="E1743" s="6">
        <v>48.95</v>
      </c>
      <c r="F1743" s="6" t="s">
        <v>82</v>
      </c>
      <c r="G1743" s="4">
        <v>0</v>
      </c>
      <c r="H1743" s="6">
        <v>48.95</v>
      </c>
      <c r="I1743" s="6">
        <v>24.52</v>
      </c>
      <c r="J1743">
        <v>13</v>
      </c>
    </row>
    <row r="1744" spans="1:10" x14ac:dyDescent="0.35">
      <c r="A1744" s="1">
        <v>41342</v>
      </c>
      <c r="B1744" t="str">
        <f t="shared" si="27"/>
        <v>Saturday</v>
      </c>
      <c r="C1744" s="5" t="s">
        <v>11</v>
      </c>
      <c r="D1744" s="5" t="s">
        <v>6</v>
      </c>
      <c r="E1744" s="6">
        <v>3.95</v>
      </c>
      <c r="F1744" s="6" t="s">
        <v>78</v>
      </c>
      <c r="G1744" s="4">
        <v>0</v>
      </c>
      <c r="H1744" s="6">
        <v>3.95</v>
      </c>
      <c r="I1744" s="6">
        <v>1.43</v>
      </c>
      <c r="J1744">
        <v>7</v>
      </c>
    </row>
    <row r="1745" spans="1:10" x14ac:dyDescent="0.35">
      <c r="A1745" s="1">
        <v>41342</v>
      </c>
      <c r="B1745" t="str">
        <f t="shared" si="27"/>
        <v>Saturday</v>
      </c>
      <c r="C1745" s="5" t="s">
        <v>10</v>
      </c>
      <c r="D1745" s="5" t="s">
        <v>6</v>
      </c>
      <c r="E1745" s="6">
        <v>59.95</v>
      </c>
      <c r="F1745" s="6" t="s">
        <v>83</v>
      </c>
      <c r="G1745" s="4">
        <v>0.1</v>
      </c>
      <c r="H1745" s="6">
        <v>53.96</v>
      </c>
      <c r="I1745" s="6">
        <v>28.73</v>
      </c>
      <c r="J1745">
        <v>3</v>
      </c>
    </row>
    <row r="1746" spans="1:10" x14ac:dyDescent="0.35">
      <c r="A1746" s="1">
        <v>41342</v>
      </c>
      <c r="B1746" t="str">
        <f t="shared" si="27"/>
        <v>Saturday</v>
      </c>
      <c r="C1746" s="5" t="s">
        <v>10</v>
      </c>
      <c r="D1746" s="5" t="s">
        <v>6</v>
      </c>
      <c r="E1746" s="6">
        <v>35.950000000000003</v>
      </c>
      <c r="F1746" s="6" t="s">
        <v>81</v>
      </c>
      <c r="G1746" s="4">
        <v>0</v>
      </c>
      <c r="H1746" s="6">
        <v>35.950000000000003</v>
      </c>
      <c r="I1746" s="6">
        <v>20.25</v>
      </c>
      <c r="J1746">
        <v>1</v>
      </c>
    </row>
    <row r="1747" spans="1:10" x14ac:dyDescent="0.35">
      <c r="A1747" s="1">
        <v>41342</v>
      </c>
      <c r="B1747" t="str">
        <f t="shared" si="27"/>
        <v>Saturday</v>
      </c>
      <c r="C1747" s="5" t="s">
        <v>11</v>
      </c>
      <c r="D1747" s="5" t="s">
        <v>6</v>
      </c>
      <c r="E1747" s="6">
        <v>16.95</v>
      </c>
      <c r="F1747" s="6" t="s">
        <v>79</v>
      </c>
      <c r="G1747" s="4">
        <v>0</v>
      </c>
      <c r="H1747" s="6">
        <v>16.95</v>
      </c>
      <c r="I1747" s="6">
        <v>6.76</v>
      </c>
      <c r="J1747">
        <v>28</v>
      </c>
    </row>
    <row r="1748" spans="1:10" x14ac:dyDescent="0.35">
      <c r="A1748" s="1">
        <v>41342</v>
      </c>
      <c r="B1748" t="str">
        <f t="shared" si="27"/>
        <v>Saturday</v>
      </c>
      <c r="C1748" s="5" t="s">
        <v>11</v>
      </c>
      <c r="D1748" s="5" t="s">
        <v>6</v>
      </c>
      <c r="E1748" s="6">
        <v>31.95</v>
      </c>
      <c r="F1748" s="6" t="s">
        <v>81</v>
      </c>
      <c r="G1748" s="4">
        <v>0</v>
      </c>
      <c r="H1748" s="6">
        <v>31.95</v>
      </c>
      <c r="I1748" s="6">
        <v>17.38</v>
      </c>
      <c r="J1748">
        <v>1</v>
      </c>
    </row>
    <row r="1749" spans="1:10" x14ac:dyDescent="0.35">
      <c r="A1749" s="1">
        <v>41342</v>
      </c>
      <c r="B1749" t="str">
        <f t="shared" si="27"/>
        <v>Saturday</v>
      </c>
      <c r="C1749" s="5" t="s">
        <v>10</v>
      </c>
      <c r="D1749" s="5" t="s">
        <v>6</v>
      </c>
      <c r="E1749" s="6">
        <v>26.95</v>
      </c>
      <c r="F1749" s="6" t="s">
        <v>80</v>
      </c>
      <c r="G1749" s="4">
        <v>0</v>
      </c>
      <c r="H1749" s="6">
        <v>26.95</v>
      </c>
      <c r="I1749" s="6">
        <v>12.24</v>
      </c>
      <c r="J1749">
        <v>5</v>
      </c>
    </row>
    <row r="1750" spans="1:10" x14ac:dyDescent="0.35">
      <c r="A1750" s="1">
        <v>41342</v>
      </c>
      <c r="B1750" t="str">
        <f t="shared" si="27"/>
        <v>Saturday</v>
      </c>
      <c r="C1750" s="5" t="s">
        <v>11</v>
      </c>
      <c r="D1750" s="5" t="s">
        <v>6</v>
      </c>
      <c r="E1750" s="6">
        <v>28.95</v>
      </c>
      <c r="F1750" s="6" t="s">
        <v>80</v>
      </c>
      <c r="G1750" s="4">
        <v>0</v>
      </c>
      <c r="H1750" s="6">
        <v>28.95</v>
      </c>
      <c r="I1750" s="6">
        <v>8.86</v>
      </c>
      <c r="J1750">
        <v>9</v>
      </c>
    </row>
    <row r="1751" spans="1:10" x14ac:dyDescent="0.35">
      <c r="A1751" s="1">
        <v>41342</v>
      </c>
      <c r="B1751" t="str">
        <f t="shared" si="27"/>
        <v>Saturday</v>
      </c>
      <c r="C1751" s="5" t="s">
        <v>10</v>
      </c>
      <c r="D1751" s="5" t="s">
        <v>6</v>
      </c>
      <c r="E1751" s="6">
        <v>34.950000000000003</v>
      </c>
      <c r="F1751" s="6" t="s">
        <v>81</v>
      </c>
      <c r="G1751" s="4">
        <v>0</v>
      </c>
      <c r="H1751" s="6">
        <v>34.950000000000003</v>
      </c>
      <c r="I1751" s="6">
        <v>22.13</v>
      </c>
      <c r="J1751">
        <v>13</v>
      </c>
    </row>
    <row r="1752" spans="1:10" x14ac:dyDescent="0.35">
      <c r="A1752" s="1">
        <v>41342</v>
      </c>
      <c r="B1752" t="str">
        <f t="shared" si="27"/>
        <v>Saturday</v>
      </c>
      <c r="C1752" s="5" t="s">
        <v>10</v>
      </c>
      <c r="D1752" s="5" t="s">
        <v>6</v>
      </c>
      <c r="E1752" s="6">
        <v>10.95</v>
      </c>
      <c r="F1752" s="6" t="s">
        <v>79</v>
      </c>
      <c r="G1752" s="4">
        <v>0</v>
      </c>
      <c r="H1752" s="6">
        <v>10.95</v>
      </c>
      <c r="I1752" s="6">
        <v>4.8</v>
      </c>
      <c r="J1752">
        <v>1</v>
      </c>
    </row>
    <row r="1753" spans="1:10" x14ac:dyDescent="0.35">
      <c r="A1753" s="1">
        <v>41342</v>
      </c>
      <c r="B1753" t="str">
        <f t="shared" si="27"/>
        <v>Saturday</v>
      </c>
      <c r="C1753" s="5" t="s">
        <v>10</v>
      </c>
      <c r="D1753" s="5" t="s">
        <v>6</v>
      </c>
      <c r="E1753" s="6">
        <v>27.95</v>
      </c>
      <c r="F1753" s="6" t="s">
        <v>80</v>
      </c>
      <c r="G1753" s="4">
        <v>0</v>
      </c>
      <c r="H1753" s="6">
        <v>27.95</v>
      </c>
      <c r="I1753" s="6">
        <v>15.85</v>
      </c>
      <c r="J1753">
        <v>5</v>
      </c>
    </row>
    <row r="1754" spans="1:10" x14ac:dyDescent="0.35">
      <c r="A1754" s="1">
        <v>41342</v>
      </c>
      <c r="B1754" t="str">
        <f t="shared" si="27"/>
        <v>Saturday</v>
      </c>
      <c r="C1754" s="5" t="s">
        <v>10</v>
      </c>
      <c r="D1754" s="5" t="s">
        <v>6</v>
      </c>
      <c r="E1754" s="6">
        <v>37.950000000000003</v>
      </c>
      <c r="F1754" s="6" t="s">
        <v>81</v>
      </c>
      <c r="G1754" s="4">
        <v>0.1</v>
      </c>
      <c r="H1754" s="6">
        <v>34.159999999999997</v>
      </c>
      <c r="I1754" s="6">
        <v>15.35</v>
      </c>
      <c r="J1754">
        <v>17</v>
      </c>
    </row>
    <row r="1755" spans="1:10" x14ac:dyDescent="0.35">
      <c r="A1755" s="1">
        <v>41342</v>
      </c>
      <c r="B1755" t="str">
        <f t="shared" si="27"/>
        <v>Saturday</v>
      </c>
      <c r="C1755" s="5" t="s">
        <v>11</v>
      </c>
      <c r="D1755" s="5" t="s">
        <v>6</v>
      </c>
      <c r="E1755" s="6">
        <v>24.95</v>
      </c>
      <c r="F1755" s="6" t="s">
        <v>80</v>
      </c>
      <c r="G1755" s="4">
        <v>0</v>
      </c>
      <c r="H1755" s="6">
        <v>24.95</v>
      </c>
      <c r="I1755" s="6">
        <v>11.48</v>
      </c>
      <c r="J1755">
        <v>4</v>
      </c>
    </row>
    <row r="1756" spans="1:10" x14ac:dyDescent="0.35">
      <c r="A1756" s="1">
        <v>41342</v>
      </c>
      <c r="B1756" t="str">
        <f t="shared" si="27"/>
        <v>Saturday</v>
      </c>
      <c r="C1756" s="5" t="s">
        <v>10</v>
      </c>
      <c r="D1756" s="5" t="s">
        <v>6</v>
      </c>
      <c r="E1756" s="6">
        <v>38.950000000000003</v>
      </c>
      <c r="F1756" s="6" t="s">
        <v>81</v>
      </c>
      <c r="G1756" s="4">
        <v>0</v>
      </c>
      <c r="H1756" s="6">
        <v>38.950000000000003</v>
      </c>
      <c r="I1756" s="6">
        <v>22.33</v>
      </c>
      <c r="J1756">
        <v>1</v>
      </c>
    </row>
    <row r="1757" spans="1:10" x14ac:dyDescent="0.35">
      <c r="A1757" s="1">
        <v>41342</v>
      </c>
      <c r="B1757" t="str">
        <f t="shared" si="27"/>
        <v>Saturday</v>
      </c>
      <c r="C1757" s="5" t="s">
        <v>11</v>
      </c>
      <c r="D1757" s="5" t="s">
        <v>6</v>
      </c>
      <c r="E1757" s="6">
        <v>44.95</v>
      </c>
      <c r="F1757" s="6" t="s">
        <v>82</v>
      </c>
      <c r="G1757" s="4">
        <v>0</v>
      </c>
      <c r="H1757" s="6">
        <v>44.95</v>
      </c>
      <c r="I1757" s="6">
        <v>27.95</v>
      </c>
      <c r="J1757">
        <v>3</v>
      </c>
    </row>
    <row r="1758" spans="1:10" x14ac:dyDescent="0.35">
      <c r="A1758" s="1">
        <v>41342</v>
      </c>
      <c r="B1758" t="str">
        <f t="shared" si="27"/>
        <v>Saturday</v>
      </c>
      <c r="C1758" s="5" t="s">
        <v>11</v>
      </c>
      <c r="D1758" s="5" t="s">
        <v>6</v>
      </c>
      <c r="E1758" s="6">
        <v>24.95</v>
      </c>
      <c r="F1758" s="6" t="s">
        <v>80</v>
      </c>
      <c r="G1758" s="4">
        <v>0</v>
      </c>
      <c r="H1758" s="6">
        <v>24.95</v>
      </c>
      <c r="I1758" s="6">
        <v>12.27</v>
      </c>
      <c r="J1758">
        <v>5</v>
      </c>
    </row>
    <row r="1759" spans="1:10" x14ac:dyDescent="0.35">
      <c r="A1759" s="1">
        <v>41342</v>
      </c>
      <c r="B1759" t="str">
        <f t="shared" si="27"/>
        <v>Saturday</v>
      </c>
      <c r="C1759" s="5" t="s">
        <v>11</v>
      </c>
      <c r="D1759" s="5" t="s">
        <v>6</v>
      </c>
      <c r="E1759" s="6">
        <v>43.95</v>
      </c>
      <c r="F1759" s="6" t="s">
        <v>82</v>
      </c>
      <c r="G1759" s="4">
        <v>0</v>
      </c>
      <c r="H1759" s="6">
        <v>43.95</v>
      </c>
      <c r="I1759" s="6">
        <v>25.6</v>
      </c>
      <c r="J1759">
        <v>7</v>
      </c>
    </row>
    <row r="1760" spans="1:10" x14ac:dyDescent="0.35">
      <c r="A1760" s="1">
        <v>41342</v>
      </c>
      <c r="B1760" t="str">
        <f t="shared" si="27"/>
        <v>Saturday</v>
      </c>
      <c r="C1760" s="5" t="s">
        <v>11</v>
      </c>
      <c r="D1760" s="5" t="s">
        <v>6</v>
      </c>
      <c r="E1760" s="6">
        <v>0.95</v>
      </c>
      <c r="F1760" s="6" t="s">
        <v>78</v>
      </c>
      <c r="G1760" s="4">
        <v>0</v>
      </c>
      <c r="H1760" s="6">
        <v>0.95</v>
      </c>
      <c r="I1760" s="6">
        <v>0.5</v>
      </c>
      <c r="J1760">
        <v>23</v>
      </c>
    </row>
    <row r="1761" spans="1:10" x14ac:dyDescent="0.35">
      <c r="A1761" s="1">
        <v>41342</v>
      </c>
      <c r="B1761" t="str">
        <f t="shared" si="27"/>
        <v>Saturday</v>
      </c>
      <c r="C1761" s="5" t="s">
        <v>11</v>
      </c>
      <c r="D1761" s="5" t="s">
        <v>6</v>
      </c>
      <c r="E1761" s="6">
        <v>26.95</v>
      </c>
      <c r="F1761" s="6" t="s">
        <v>80</v>
      </c>
      <c r="G1761" s="4">
        <v>0.1</v>
      </c>
      <c r="H1761" s="6">
        <v>24.26</v>
      </c>
      <c r="I1761" s="6">
        <v>12.24</v>
      </c>
      <c r="J1761">
        <v>14</v>
      </c>
    </row>
    <row r="1762" spans="1:10" x14ac:dyDescent="0.35">
      <c r="A1762" s="1">
        <v>41342</v>
      </c>
      <c r="B1762" t="str">
        <f t="shared" si="27"/>
        <v>Saturday</v>
      </c>
      <c r="C1762" s="5" t="s">
        <v>10</v>
      </c>
      <c r="D1762" s="5" t="s">
        <v>6</v>
      </c>
      <c r="E1762" s="6">
        <v>7.95</v>
      </c>
      <c r="F1762" s="6" t="s">
        <v>78</v>
      </c>
      <c r="G1762" s="4">
        <v>0</v>
      </c>
      <c r="H1762" s="6">
        <v>7.95</v>
      </c>
      <c r="I1762" s="6">
        <v>4.53</v>
      </c>
      <c r="J1762">
        <v>28</v>
      </c>
    </row>
    <row r="1763" spans="1:10" x14ac:dyDescent="0.35">
      <c r="A1763" s="1">
        <v>41342</v>
      </c>
      <c r="B1763" t="str">
        <f t="shared" si="27"/>
        <v>Saturday</v>
      </c>
      <c r="C1763" s="5" t="s">
        <v>11</v>
      </c>
      <c r="D1763" s="5" t="s">
        <v>6</v>
      </c>
      <c r="E1763" s="6">
        <v>0.95</v>
      </c>
      <c r="F1763" s="6" t="s">
        <v>78</v>
      </c>
      <c r="G1763" s="4">
        <v>0</v>
      </c>
      <c r="H1763" s="6">
        <v>0.95</v>
      </c>
      <c r="I1763" s="6">
        <v>0.56999999999999995</v>
      </c>
      <c r="J1763">
        <v>17</v>
      </c>
    </row>
    <row r="1764" spans="1:10" x14ac:dyDescent="0.35">
      <c r="A1764" s="1">
        <v>41342</v>
      </c>
      <c r="B1764" t="str">
        <f t="shared" si="27"/>
        <v>Saturday</v>
      </c>
      <c r="C1764" s="5" t="s">
        <v>10</v>
      </c>
      <c r="D1764" s="5" t="s">
        <v>6</v>
      </c>
      <c r="E1764" s="6">
        <v>24.95</v>
      </c>
      <c r="F1764" s="6" t="s">
        <v>80</v>
      </c>
      <c r="G1764" s="4">
        <v>0</v>
      </c>
      <c r="H1764" s="6">
        <v>24.95</v>
      </c>
      <c r="I1764" s="6">
        <v>12.14</v>
      </c>
      <c r="J1764">
        <v>3</v>
      </c>
    </row>
    <row r="1765" spans="1:10" x14ac:dyDescent="0.35">
      <c r="A1765" s="1">
        <v>41342</v>
      </c>
      <c r="B1765" t="str">
        <f t="shared" si="27"/>
        <v>Saturday</v>
      </c>
      <c r="C1765" s="5" t="s">
        <v>11</v>
      </c>
      <c r="D1765" s="5" t="s">
        <v>6</v>
      </c>
      <c r="E1765" s="6">
        <v>49.95</v>
      </c>
      <c r="F1765" s="6" t="s">
        <v>82</v>
      </c>
      <c r="G1765" s="4">
        <v>0</v>
      </c>
      <c r="H1765" s="6">
        <v>49.95</v>
      </c>
      <c r="I1765" s="6">
        <v>23.93</v>
      </c>
      <c r="J1765">
        <v>23</v>
      </c>
    </row>
    <row r="1766" spans="1:10" x14ac:dyDescent="0.35">
      <c r="A1766" s="1">
        <v>41342</v>
      </c>
      <c r="B1766" t="str">
        <f t="shared" si="27"/>
        <v>Saturday</v>
      </c>
      <c r="C1766" s="5" t="s">
        <v>11</v>
      </c>
      <c r="D1766" s="5" t="s">
        <v>6</v>
      </c>
      <c r="E1766" s="6">
        <v>0.95</v>
      </c>
      <c r="F1766" s="6" t="s">
        <v>78</v>
      </c>
      <c r="G1766" s="4">
        <v>0.1</v>
      </c>
      <c r="H1766" s="6">
        <v>0.86</v>
      </c>
      <c r="I1766" s="6">
        <v>0.42</v>
      </c>
      <c r="J1766">
        <v>7</v>
      </c>
    </row>
    <row r="1767" spans="1:10" x14ac:dyDescent="0.35">
      <c r="A1767" s="1">
        <v>41342</v>
      </c>
      <c r="B1767" t="str">
        <f t="shared" si="27"/>
        <v>Saturday</v>
      </c>
      <c r="C1767" s="5" t="s">
        <v>10</v>
      </c>
      <c r="D1767" s="5" t="s">
        <v>6</v>
      </c>
      <c r="E1767" s="6">
        <v>22.95</v>
      </c>
      <c r="F1767" s="6" t="s">
        <v>80</v>
      </c>
      <c r="G1767" s="4">
        <v>0.1</v>
      </c>
      <c r="H1767" s="6">
        <v>20.66</v>
      </c>
      <c r="I1767" s="6">
        <v>11.78</v>
      </c>
      <c r="J1767">
        <v>4</v>
      </c>
    </row>
    <row r="1768" spans="1:10" x14ac:dyDescent="0.35">
      <c r="A1768" s="1">
        <v>41342</v>
      </c>
      <c r="B1768" t="str">
        <f t="shared" si="27"/>
        <v>Saturday</v>
      </c>
      <c r="C1768" s="5" t="s">
        <v>11</v>
      </c>
      <c r="D1768" s="5" t="s">
        <v>6</v>
      </c>
      <c r="E1768" s="6">
        <v>26.95</v>
      </c>
      <c r="F1768" s="6" t="s">
        <v>80</v>
      </c>
      <c r="G1768" s="4">
        <v>0</v>
      </c>
      <c r="H1768" s="6">
        <v>26.95</v>
      </c>
      <c r="I1768" s="6">
        <v>13.26</v>
      </c>
      <c r="J1768">
        <v>3</v>
      </c>
    </row>
    <row r="1769" spans="1:10" x14ac:dyDescent="0.35">
      <c r="A1769" s="1">
        <v>41342</v>
      </c>
      <c r="B1769" t="str">
        <f t="shared" si="27"/>
        <v>Saturday</v>
      </c>
      <c r="C1769" s="5" t="s">
        <v>11</v>
      </c>
      <c r="D1769" s="5" t="s">
        <v>6</v>
      </c>
      <c r="E1769" s="6">
        <v>65.95</v>
      </c>
      <c r="F1769" s="6" t="s">
        <v>83</v>
      </c>
      <c r="G1769" s="4">
        <v>0</v>
      </c>
      <c r="H1769" s="6">
        <v>65.95</v>
      </c>
      <c r="I1769" s="6">
        <v>37.97</v>
      </c>
      <c r="J1769">
        <v>14</v>
      </c>
    </row>
    <row r="1770" spans="1:10" x14ac:dyDescent="0.35">
      <c r="A1770" s="1">
        <v>41342</v>
      </c>
      <c r="B1770" t="str">
        <f t="shared" si="27"/>
        <v>Saturday</v>
      </c>
      <c r="C1770" s="5" t="s">
        <v>10</v>
      </c>
      <c r="D1770" s="5" t="s">
        <v>6</v>
      </c>
      <c r="E1770" s="6">
        <v>19.95</v>
      </c>
      <c r="F1770" s="6" t="s">
        <v>79</v>
      </c>
      <c r="G1770" s="4">
        <v>0</v>
      </c>
      <c r="H1770" s="6">
        <v>19.95</v>
      </c>
      <c r="I1770" s="6">
        <v>9.7799999999999994</v>
      </c>
      <c r="J1770">
        <v>12</v>
      </c>
    </row>
    <row r="1771" spans="1:10" x14ac:dyDescent="0.35">
      <c r="A1771" s="1">
        <v>41342</v>
      </c>
      <c r="B1771" t="str">
        <f t="shared" si="27"/>
        <v>Saturday</v>
      </c>
      <c r="C1771" s="5" t="s">
        <v>11</v>
      </c>
      <c r="D1771" s="5" t="s">
        <v>6</v>
      </c>
      <c r="E1771" s="6">
        <v>55.95</v>
      </c>
      <c r="F1771" s="6" t="s">
        <v>83</v>
      </c>
      <c r="G1771" s="4">
        <v>0</v>
      </c>
      <c r="H1771" s="6">
        <v>55.95</v>
      </c>
      <c r="I1771" s="6">
        <v>32.47</v>
      </c>
      <c r="J1771">
        <v>19</v>
      </c>
    </row>
    <row r="1772" spans="1:10" x14ac:dyDescent="0.35">
      <c r="A1772" s="1">
        <v>41342</v>
      </c>
      <c r="B1772" t="str">
        <f t="shared" si="27"/>
        <v>Saturday</v>
      </c>
      <c r="C1772" s="5" t="s">
        <v>10</v>
      </c>
      <c r="D1772" s="5" t="s">
        <v>6</v>
      </c>
      <c r="E1772" s="6">
        <v>47.95</v>
      </c>
      <c r="F1772" s="6" t="s">
        <v>82</v>
      </c>
      <c r="G1772" s="4">
        <v>0</v>
      </c>
      <c r="H1772" s="6">
        <v>47.95</v>
      </c>
      <c r="I1772" s="6">
        <v>20.7</v>
      </c>
      <c r="J1772">
        <v>1</v>
      </c>
    </row>
    <row r="1773" spans="1:10" x14ac:dyDescent="0.35">
      <c r="A1773" s="1">
        <v>41342</v>
      </c>
      <c r="B1773" t="str">
        <f t="shared" si="27"/>
        <v>Saturday</v>
      </c>
      <c r="C1773" s="5" t="s">
        <v>11</v>
      </c>
      <c r="D1773" s="5" t="s">
        <v>6</v>
      </c>
      <c r="E1773" s="6">
        <v>26.95</v>
      </c>
      <c r="F1773" s="6" t="s">
        <v>80</v>
      </c>
      <c r="G1773" s="4">
        <v>0.1</v>
      </c>
      <c r="H1773" s="6">
        <v>24.26</v>
      </c>
      <c r="I1773" s="6">
        <v>13.26</v>
      </c>
      <c r="J1773">
        <v>4</v>
      </c>
    </row>
    <row r="1774" spans="1:10" x14ac:dyDescent="0.35">
      <c r="A1774" s="1">
        <v>41342</v>
      </c>
      <c r="B1774" t="str">
        <f t="shared" si="27"/>
        <v>Saturday</v>
      </c>
      <c r="C1774" s="5" t="s">
        <v>11</v>
      </c>
      <c r="D1774" s="5" t="s">
        <v>6</v>
      </c>
      <c r="E1774" s="6">
        <v>26.95</v>
      </c>
      <c r="F1774" s="6" t="s">
        <v>80</v>
      </c>
      <c r="G1774" s="4">
        <v>0</v>
      </c>
      <c r="H1774" s="6">
        <v>26.95</v>
      </c>
      <c r="I1774" s="6">
        <v>12.42</v>
      </c>
      <c r="J1774">
        <v>6</v>
      </c>
    </row>
    <row r="1775" spans="1:10" x14ac:dyDescent="0.35">
      <c r="A1775" s="1">
        <v>41342</v>
      </c>
      <c r="B1775" t="str">
        <f t="shared" si="27"/>
        <v>Saturday</v>
      </c>
      <c r="C1775" s="5" t="s">
        <v>10</v>
      </c>
      <c r="D1775" s="5" t="s">
        <v>6</v>
      </c>
      <c r="E1775" s="6">
        <v>26.95</v>
      </c>
      <c r="F1775" s="6" t="s">
        <v>80</v>
      </c>
      <c r="G1775" s="4">
        <v>0</v>
      </c>
      <c r="H1775" s="6">
        <v>26.95</v>
      </c>
      <c r="I1775" s="6">
        <v>12.42</v>
      </c>
      <c r="J1775">
        <v>8</v>
      </c>
    </row>
    <row r="1776" spans="1:10" x14ac:dyDescent="0.35">
      <c r="A1776" s="1">
        <v>41342</v>
      </c>
      <c r="B1776" t="str">
        <f t="shared" si="27"/>
        <v>Saturday</v>
      </c>
      <c r="C1776" s="5" t="s">
        <v>10</v>
      </c>
      <c r="D1776" s="5" t="s">
        <v>6</v>
      </c>
      <c r="E1776" s="6">
        <v>26.95</v>
      </c>
      <c r="F1776" s="6" t="s">
        <v>80</v>
      </c>
      <c r="G1776" s="4">
        <v>0</v>
      </c>
      <c r="H1776" s="6">
        <v>26.95</v>
      </c>
      <c r="I1776" s="6">
        <v>12.24</v>
      </c>
      <c r="J1776">
        <v>17</v>
      </c>
    </row>
    <row r="1777" spans="1:10" x14ac:dyDescent="0.35">
      <c r="A1777" s="1">
        <v>41342</v>
      </c>
      <c r="B1777" t="str">
        <f t="shared" si="27"/>
        <v>Saturday</v>
      </c>
      <c r="C1777" s="5" t="s">
        <v>11</v>
      </c>
      <c r="D1777" s="5" t="s">
        <v>6</v>
      </c>
      <c r="E1777" s="6">
        <v>31.95</v>
      </c>
      <c r="F1777" s="6" t="s">
        <v>81</v>
      </c>
      <c r="G1777" s="4">
        <v>0</v>
      </c>
      <c r="H1777" s="6">
        <v>31.95</v>
      </c>
      <c r="I1777" s="6">
        <v>17.38</v>
      </c>
      <c r="J1777">
        <v>4</v>
      </c>
    </row>
    <row r="1778" spans="1:10" x14ac:dyDescent="0.35">
      <c r="A1778" s="1">
        <v>41342</v>
      </c>
      <c r="B1778" t="str">
        <f t="shared" si="27"/>
        <v>Saturday</v>
      </c>
      <c r="C1778" s="5" t="s">
        <v>10</v>
      </c>
      <c r="D1778" s="5" t="s">
        <v>6</v>
      </c>
      <c r="E1778" s="6">
        <v>20.95</v>
      </c>
      <c r="F1778" s="6" t="s">
        <v>80</v>
      </c>
      <c r="G1778" s="4">
        <v>0</v>
      </c>
      <c r="H1778" s="6">
        <v>20.95</v>
      </c>
      <c r="I1778" s="6">
        <v>10.039999999999999</v>
      </c>
      <c r="J1778">
        <v>12</v>
      </c>
    </row>
    <row r="1779" spans="1:10" x14ac:dyDescent="0.35">
      <c r="A1779" s="1">
        <v>41342</v>
      </c>
      <c r="B1779" t="str">
        <f t="shared" si="27"/>
        <v>Saturday</v>
      </c>
      <c r="C1779" s="5" t="s">
        <v>11</v>
      </c>
      <c r="D1779" s="5" t="s">
        <v>6</v>
      </c>
      <c r="E1779" s="6">
        <v>28.95</v>
      </c>
      <c r="F1779" s="6" t="s">
        <v>80</v>
      </c>
      <c r="G1779" s="4">
        <v>0</v>
      </c>
      <c r="H1779" s="6">
        <v>28.95</v>
      </c>
      <c r="I1779" s="6">
        <v>8.86</v>
      </c>
      <c r="J1779">
        <v>23</v>
      </c>
    </row>
    <row r="1780" spans="1:10" x14ac:dyDescent="0.35">
      <c r="A1780" s="1">
        <v>41342</v>
      </c>
      <c r="B1780" t="str">
        <f t="shared" si="27"/>
        <v>Saturday</v>
      </c>
      <c r="C1780" s="5" t="s">
        <v>10</v>
      </c>
      <c r="D1780" s="5" t="s">
        <v>6</v>
      </c>
      <c r="E1780" s="6">
        <v>59.95</v>
      </c>
      <c r="F1780" s="6" t="s">
        <v>83</v>
      </c>
      <c r="G1780" s="4">
        <v>0.1</v>
      </c>
      <c r="H1780" s="6">
        <v>53.96</v>
      </c>
      <c r="I1780" s="6">
        <v>28.73</v>
      </c>
      <c r="J1780">
        <v>11</v>
      </c>
    </row>
    <row r="1781" spans="1:10" x14ac:dyDescent="0.35">
      <c r="A1781" s="1">
        <v>41342</v>
      </c>
      <c r="B1781" t="str">
        <f t="shared" si="27"/>
        <v>Saturday</v>
      </c>
      <c r="C1781" s="5" t="s">
        <v>10</v>
      </c>
      <c r="D1781" s="5" t="s">
        <v>6</v>
      </c>
      <c r="E1781" s="6">
        <v>47.95</v>
      </c>
      <c r="F1781" s="6" t="s">
        <v>82</v>
      </c>
      <c r="G1781" s="4">
        <v>0</v>
      </c>
      <c r="H1781" s="6">
        <v>47.95</v>
      </c>
      <c r="I1781" s="6">
        <v>20.7</v>
      </c>
      <c r="J1781">
        <v>3</v>
      </c>
    </row>
    <row r="1782" spans="1:10" x14ac:dyDescent="0.35">
      <c r="A1782" s="1">
        <v>41342</v>
      </c>
      <c r="B1782" t="str">
        <f t="shared" si="27"/>
        <v>Saturday</v>
      </c>
      <c r="C1782" s="5" t="s">
        <v>10</v>
      </c>
      <c r="D1782" s="5" t="s">
        <v>6</v>
      </c>
      <c r="E1782" s="6">
        <v>0.95</v>
      </c>
      <c r="F1782" s="6" t="s">
        <v>78</v>
      </c>
      <c r="G1782" s="4">
        <v>0</v>
      </c>
      <c r="H1782" s="6">
        <v>0.95</v>
      </c>
      <c r="I1782" s="6">
        <v>0.35</v>
      </c>
      <c r="J1782">
        <v>32</v>
      </c>
    </row>
    <row r="1783" spans="1:10" x14ac:dyDescent="0.35">
      <c r="A1783" s="1">
        <v>41343</v>
      </c>
      <c r="B1783" t="str">
        <f t="shared" si="27"/>
        <v>Sunday</v>
      </c>
      <c r="C1783" s="5" t="s">
        <v>10</v>
      </c>
      <c r="D1783" s="5" t="s">
        <v>6</v>
      </c>
      <c r="E1783" s="6">
        <v>16.95</v>
      </c>
      <c r="F1783" s="6" t="s">
        <v>79</v>
      </c>
      <c r="G1783" s="4">
        <v>0</v>
      </c>
      <c r="H1783" s="6">
        <v>16.95</v>
      </c>
      <c r="I1783" s="6">
        <v>6.53</v>
      </c>
      <c r="J1783">
        <v>17</v>
      </c>
    </row>
    <row r="1784" spans="1:10" x14ac:dyDescent="0.35">
      <c r="A1784" s="1">
        <v>41343</v>
      </c>
      <c r="B1784" t="str">
        <f t="shared" si="27"/>
        <v>Sunday</v>
      </c>
      <c r="C1784" s="5" t="s">
        <v>9</v>
      </c>
      <c r="D1784" s="5" t="s">
        <v>6</v>
      </c>
      <c r="E1784" s="6">
        <v>0.95</v>
      </c>
      <c r="F1784" s="6" t="s">
        <v>78</v>
      </c>
      <c r="G1784" s="4">
        <v>0</v>
      </c>
      <c r="H1784" s="6">
        <v>0.95</v>
      </c>
      <c r="I1784" s="6">
        <v>0.35</v>
      </c>
      <c r="J1784">
        <v>4</v>
      </c>
    </row>
    <row r="1785" spans="1:10" x14ac:dyDescent="0.35">
      <c r="A1785" s="1">
        <v>41343</v>
      </c>
      <c r="B1785" t="str">
        <f t="shared" si="27"/>
        <v>Sunday</v>
      </c>
      <c r="C1785" s="5" t="s">
        <v>9</v>
      </c>
      <c r="D1785" s="5" t="s">
        <v>6</v>
      </c>
      <c r="E1785" s="6">
        <v>31.95</v>
      </c>
      <c r="F1785" s="6" t="s">
        <v>81</v>
      </c>
      <c r="G1785" s="4">
        <v>0</v>
      </c>
      <c r="H1785" s="6">
        <v>31.95</v>
      </c>
      <c r="I1785" s="6">
        <v>17.38</v>
      </c>
      <c r="J1785">
        <v>3</v>
      </c>
    </row>
    <row r="1786" spans="1:10" x14ac:dyDescent="0.35">
      <c r="A1786" s="1">
        <v>41343</v>
      </c>
      <c r="B1786" t="str">
        <f t="shared" si="27"/>
        <v>Sunday</v>
      </c>
      <c r="C1786" s="5" t="s">
        <v>11</v>
      </c>
      <c r="D1786" s="5" t="s">
        <v>6</v>
      </c>
      <c r="E1786" s="6">
        <v>48.95</v>
      </c>
      <c r="F1786" s="6" t="s">
        <v>82</v>
      </c>
      <c r="G1786" s="4">
        <v>0</v>
      </c>
      <c r="H1786" s="6">
        <v>48.95</v>
      </c>
      <c r="I1786" s="6">
        <v>24.52</v>
      </c>
      <c r="J1786">
        <v>25</v>
      </c>
    </row>
    <row r="1787" spans="1:10" x14ac:dyDescent="0.35">
      <c r="A1787" s="1">
        <v>41343</v>
      </c>
      <c r="B1787" t="str">
        <f t="shared" si="27"/>
        <v>Sunday</v>
      </c>
      <c r="C1787" s="5" t="s">
        <v>11</v>
      </c>
      <c r="D1787" s="5" t="s">
        <v>6</v>
      </c>
      <c r="E1787" s="6">
        <v>16.95</v>
      </c>
      <c r="F1787" s="6" t="s">
        <v>79</v>
      </c>
      <c r="G1787" s="4">
        <v>0</v>
      </c>
      <c r="H1787" s="6">
        <v>16.95</v>
      </c>
      <c r="I1787" s="6">
        <v>6.53</v>
      </c>
      <c r="J1787">
        <v>17</v>
      </c>
    </row>
    <row r="1788" spans="1:10" x14ac:dyDescent="0.35">
      <c r="A1788" s="1">
        <v>41343</v>
      </c>
      <c r="B1788" t="str">
        <f t="shared" si="27"/>
        <v>Sunday</v>
      </c>
      <c r="C1788" s="5" t="s">
        <v>11</v>
      </c>
      <c r="D1788" s="5" t="s">
        <v>6</v>
      </c>
      <c r="E1788" s="6">
        <v>11.95</v>
      </c>
      <c r="F1788" s="6" t="s">
        <v>79</v>
      </c>
      <c r="G1788" s="4">
        <v>0</v>
      </c>
      <c r="H1788" s="6">
        <v>11.95</v>
      </c>
      <c r="I1788" s="6">
        <v>3.32</v>
      </c>
      <c r="J1788">
        <v>1</v>
      </c>
    </row>
    <row r="1789" spans="1:10" x14ac:dyDescent="0.35">
      <c r="A1789" s="1">
        <v>41343</v>
      </c>
      <c r="B1789" t="str">
        <f t="shared" si="27"/>
        <v>Sunday</v>
      </c>
      <c r="C1789" s="5" t="s">
        <v>11</v>
      </c>
      <c r="D1789" s="5" t="s">
        <v>6</v>
      </c>
      <c r="E1789" s="6">
        <v>0.95</v>
      </c>
      <c r="F1789" s="6" t="s">
        <v>78</v>
      </c>
      <c r="G1789" s="4">
        <v>0</v>
      </c>
      <c r="H1789" s="6">
        <v>0.95</v>
      </c>
      <c r="I1789" s="6">
        <v>0.56999999999999995</v>
      </c>
      <c r="J1789">
        <v>4</v>
      </c>
    </row>
    <row r="1790" spans="1:10" x14ac:dyDescent="0.35">
      <c r="A1790" s="1">
        <v>41343</v>
      </c>
      <c r="B1790" t="str">
        <f t="shared" si="27"/>
        <v>Sunday</v>
      </c>
      <c r="C1790" s="5" t="s">
        <v>9</v>
      </c>
      <c r="D1790" s="5" t="s">
        <v>6</v>
      </c>
      <c r="E1790" s="6">
        <v>55.95</v>
      </c>
      <c r="F1790" s="6" t="s">
        <v>83</v>
      </c>
      <c r="G1790" s="4">
        <v>0.1</v>
      </c>
      <c r="H1790" s="6">
        <v>50.36</v>
      </c>
      <c r="I1790" s="6">
        <v>16.059999999999999</v>
      </c>
      <c r="J1790">
        <v>28</v>
      </c>
    </row>
    <row r="1791" spans="1:10" x14ac:dyDescent="0.35">
      <c r="A1791" s="1">
        <v>41343</v>
      </c>
      <c r="B1791" t="str">
        <f t="shared" si="27"/>
        <v>Sunday</v>
      </c>
      <c r="C1791" s="5" t="s">
        <v>9</v>
      </c>
      <c r="D1791" s="5" t="s">
        <v>6</v>
      </c>
      <c r="E1791" s="6">
        <v>47.95</v>
      </c>
      <c r="F1791" s="6" t="s">
        <v>82</v>
      </c>
      <c r="G1791" s="4">
        <v>0</v>
      </c>
      <c r="H1791" s="6">
        <v>47.95</v>
      </c>
      <c r="I1791" s="6">
        <v>20.7</v>
      </c>
      <c r="J1791">
        <v>1</v>
      </c>
    </row>
    <row r="1792" spans="1:10" x14ac:dyDescent="0.35">
      <c r="A1792" s="1">
        <v>41343</v>
      </c>
      <c r="B1792" t="str">
        <f t="shared" si="27"/>
        <v>Sunday</v>
      </c>
      <c r="C1792" s="5" t="s">
        <v>10</v>
      </c>
      <c r="D1792" s="5" t="s">
        <v>6</v>
      </c>
      <c r="E1792" s="6">
        <v>49.95</v>
      </c>
      <c r="F1792" s="6" t="s">
        <v>82</v>
      </c>
      <c r="G1792" s="4">
        <v>0</v>
      </c>
      <c r="H1792" s="6">
        <v>49.95</v>
      </c>
      <c r="I1792" s="6">
        <v>24.77</v>
      </c>
      <c r="J1792">
        <v>16</v>
      </c>
    </row>
    <row r="1793" spans="1:10" x14ac:dyDescent="0.35">
      <c r="A1793" s="1">
        <v>41343</v>
      </c>
      <c r="B1793" t="str">
        <f t="shared" si="27"/>
        <v>Sunday</v>
      </c>
      <c r="C1793" s="5" t="s">
        <v>9</v>
      </c>
      <c r="D1793" s="5" t="s">
        <v>6</v>
      </c>
      <c r="E1793" s="6">
        <v>28.95</v>
      </c>
      <c r="F1793" s="6" t="s">
        <v>80</v>
      </c>
      <c r="G1793" s="4">
        <v>0</v>
      </c>
      <c r="H1793" s="6">
        <v>28.95</v>
      </c>
      <c r="I1793" s="6">
        <v>8.86</v>
      </c>
      <c r="J1793">
        <v>18</v>
      </c>
    </row>
    <row r="1794" spans="1:10" x14ac:dyDescent="0.35">
      <c r="A1794" s="1">
        <v>41343</v>
      </c>
      <c r="B1794" t="str">
        <f t="shared" si="27"/>
        <v>Sunday</v>
      </c>
      <c r="C1794" s="5" t="s">
        <v>11</v>
      </c>
      <c r="D1794" s="5" t="s">
        <v>6</v>
      </c>
      <c r="E1794" s="6">
        <v>2.95</v>
      </c>
      <c r="F1794" s="6" t="s">
        <v>78</v>
      </c>
      <c r="G1794" s="4">
        <v>0</v>
      </c>
      <c r="H1794" s="6">
        <v>2.95</v>
      </c>
      <c r="I1794" s="6">
        <v>1.68</v>
      </c>
      <c r="J1794">
        <v>10</v>
      </c>
    </row>
    <row r="1795" spans="1:10" x14ac:dyDescent="0.35">
      <c r="A1795" s="1">
        <v>41343</v>
      </c>
      <c r="B1795" t="str">
        <f t="shared" ref="B1795:B1858" si="28">TEXT(A1795,"dddd")</f>
        <v>Sunday</v>
      </c>
      <c r="C1795" s="5" t="s">
        <v>9</v>
      </c>
      <c r="D1795" s="5" t="s">
        <v>6</v>
      </c>
      <c r="E1795" s="6">
        <v>37.950000000000003</v>
      </c>
      <c r="F1795" s="6" t="s">
        <v>81</v>
      </c>
      <c r="G1795" s="4">
        <v>0.2</v>
      </c>
      <c r="H1795" s="6">
        <v>30.36</v>
      </c>
      <c r="I1795" s="6">
        <v>15.35</v>
      </c>
      <c r="J1795">
        <v>6</v>
      </c>
    </row>
    <row r="1796" spans="1:10" x14ac:dyDescent="0.35">
      <c r="A1796" s="1">
        <v>41343</v>
      </c>
      <c r="B1796" t="str">
        <f t="shared" si="28"/>
        <v>Sunday</v>
      </c>
      <c r="C1796" s="5" t="s">
        <v>9</v>
      </c>
      <c r="D1796" s="5" t="s">
        <v>6</v>
      </c>
      <c r="E1796" s="6">
        <v>31.95</v>
      </c>
      <c r="F1796" s="6" t="s">
        <v>81</v>
      </c>
      <c r="G1796" s="4">
        <v>0</v>
      </c>
      <c r="H1796" s="6">
        <v>31.95</v>
      </c>
      <c r="I1796" s="6">
        <v>17.38</v>
      </c>
      <c r="J1796">
        <v>4</v>
      </c>
    </row>
    <row r="1797" spans="1:10" x14ac:dyDescent="0.35">
      <c r="A1797" s="1">
        <v>41343</v>
      </c>
      <c r="B1797" t="str">
        <f t="shared" si="28"/>
        <v>Sunday</v>
      </c>
      <c r="C1797" s="5" t="s">
        <v>11</v>
      </c>
      <c r="D1797" s="5" t="s">
        <v>6</v>
      </c>
      <c r="E1797" s="6">
        <v>26.95</v>
      </c>
      <c r="F1797" s="6" t="s">
        <v>80</v>
      </c>
      <c r="G1797" s="4">
        <v>0</v>
      </c>
      <c r="H1797" s="6">
        <v>26.95</v>
      </c>
      <c r="I1797" s="6">
        <v>12.42</v>
      </c>
      <c r="J1797">
        <v>15</v>
      </c>
    </row>
    <row r="1798" spans="1:10" x14ac:dyDescent="0.35">
      <c r="A1798" s="1">
        <v>41343</v>
      </c>
      <c r="B1798" t="str">
        <f t="shared" si="28"/>
        <v>Sunday</v>
      </c>
      <c r="C1798" s="5" t="s">
        <v>9</v>
      </c>
      <c r="D1798" s="5" t="s">
        <v>6</v>
      </c>
      <c r="E1798" s="6">
        <v>49.95</v>
      </c>
      <c r="F1798" s="6" t="s">
        <v>82</v>
      </c>
      <c r="G1798" s="4">
        <v>0</v>
      </c>
      <c r="H1798" s="6">
        <v>49.95</v>
      </c>
      <c r="I1798" s="6">
        <v>24.77</v>
      </c>
      <c r="J1798">
        <v>28</v>
      </c>
    </row>
    <row r="1799" spans="1:10" x14ac:dyDescent="0.35">
      <c r="A1799" s="1">
        <v>41343</v>
      </c>
      <c r="B1799" t="str">
        <f t="shared" si="28"/>
        <v>Sunday</v>
      </c>
      <c r="C1799" s="5" t="s">
        <v>11</v>
      </c>
      <c r="D1799" s="5" t="s">
        <v>6</v>
      </c>
      <c r="E1799" s="6">
        <v>11.95</v>
      </c>
      <c r="F1799" s="6" t="s">
        <v>79</v>
      </c>
      <c r="G1799" s="4">
        <v>0</v>
      </c>
      <c r="H1799" s="6">
        <v>11.95</v>
      </c>
      <c r="I1799" s="6">
        <v>3.32</v>
      </c>
      <c r="J1799">
        <v>5</v>
      </c>
    </row>
    <row r="1800" spans="1:10" x14ac:dyDescent="0.35">
      <c r="A1800" s="1">
        <v>41343</v>
      </c>
      <c r="B1800" t="str">
        <f t="shared" si="28"/>
        <v>Sunday</v>
      </c>
      <c r="C1800" s="5" t="s">
        <v>10</v>
      </c>
      <c r="D1800" s="5" t="s">
        <v>6</v>
      </c>
      <c r="E1800" s="6">
        <v>27.95</v>
      </c>
      <c r="F1800" s="6" t="s">
        <v>80</v>
      </c>
      <c r="G1800" s="4">
        <v>0</v>
      </c>
      <c r="H1800" s="6">
        <v>27.95</v>
      </c>
      <c r="I1800" s="6">
        <v>16.8</v>
      </c>
      <c r="J1800">
        <v>26</v>
      </c>
    </row>
    <row r="1801" spans="1:10" x14ac:dyDescent="0.35">
      <c r="A1801" s="1">
        <v>41343</v>
      </c>
      <c r="B1801" t="str">
        <f t="shared" si="28"/>
        <v>Sunday</v>
      </c>
      <c r="C1801" s="5" t="s">
        <v>10</v>
      </c>
      <c r="D1801" s="5" t="s">
        <v>6</v>
      </c>
      <c r="E1801" s="6">
        <v>7.95</v>
      </c>
      <c r="F1801" s="6" t="s">
        <v>78</v>
      </c>
      <c r="G1801" s="4">
        <v>0.3</v>
      </c>
      <c r="H1801" s="6">
        <v>5.57</v>
      </c>
      <c r="I1801" s="6">
        <v>4.53</v>
      </c>
      <c r="J1801">
        <v>3</v>
      </c>
    </row>
    <row r="1802" spans="1:10" x14ac:dyDescent="0.35">
      <c r="A1802" s="1">
        <v>41343</v>
      </c>
      <c r="B1802" t="str">
        <f t="shared" si="28"/>
        <v>Sunday</v>
      </c>
      <c r="C1802" s="5" t="s">
        <v>9</v>
      </c>
      <c r="D1802" s="5" t="s">
        <v>6</v>
      </c>
      <c r="E1802" s="6">
        <v>34.950000000000003</v>
      </c>
      <c r="F1802" s="6" t="s">
        <v>81</v>
      </c>
      <c r="G1802" s="4">
        <v>0</v>
      </c>
      <c r="H1802" s="6">
        <v>34.950000000000003</v>
      </c>
      <c r="I1802" s="6">
        <v>22.13</v>
      </c>
      <c r="J1802">
        <v>9</v>
      </c>
    </row>
    <row r="1803" spans="1:10" x14ac:dyDescent="0.35">
      <c r="A1803" s="1">
        <v>41343</v>
      </c>
      <c r="B1803" t="str">
        <f t="shared" si="28"/>
        <v>Sunday</v>
      </c>
      <c r="C1803" s="5" t="s">
        <v>10</v>
      </c>
      <c r="D1803" s="5" t="s">
        <v>6</v>
      </c>
      <c r="E1803" s="6">
        <v>22.95</v>
      </c>
      <c r="F1803" s="6" t="s">
        <v>80</v>
      </c>
      <c r="G1803" s="4">
        <v>0</v>
      </c>
      <c r="H1803" s="6">
        <v>22.95</v>
      </c>
      <c r="I1803" s="6">
        <v>11.78</v>
      </c>
      <c r="J1803">
        <v>3</v>
      </c>
    </row>
    <row r="1804" spans="1:10" x14ac:dyDescent="0.35">
      <c r="A1804" s="1">
        <v>41343</v>
      </c>
      <c r="B1804" t="str">
        <f t="shared" si="28"/>
        <v>Sunday</v>
      </c>
      <c r="C1804" s="5" t="s">
        <v>10</v>
      </c>
      <c r="D1804" s="5" t="s">
        <v>6</v>
      </c>
      <c r="E1804" s="6">
        <v>11.95</v>
      </c>
      <c r="F1804" s="6" t="s">
        <v>79</v>
      </c>
      <c r="G1804" s="4">
        <v>0</v>
      </c>
      <c r="H1804" s="6">
        <v>11.95</v>
      </c>
      <c r="I1804" s="6">
        <v>3.32</v>
      </c>
      <c r="J1804">
        <v>1</v>
      </c>
    </row>
    <row r="1805" spans="1:10" x14ac:dyDescent="0.35">
      <c r="A1805" s="1">
        <v>41343</v>
      </c>
      <c r="B1805" t="str">
        <f t="shared" si="28"/>
        <v>Sunday</v>
      </c>
      <c r="C1805" s="5" t="s">
        <v>9</v>
      </c>
      <c r="D1805" s="5" t="s">
        <v>6</v>
      </c>
      <c r="E1805" s="6">
        <v>26.95</v>
      </c>
      <c r="F1805" s="6" t="s">
        <v>80</v>
      </c>
      <c r="G1805" s="4">
        <v>0.1</v>
      </c>
      <c r="H1805" s="6">
        <v>24.26</v>
      </c>
      <c r="I1805" s="6">
        <v>12.53</v>
      </c>
      <c r="J1805">
        <v>21</v>
      </c>
    </row>
    <row r="1806" spans="1:10" x14ac:dyDescent="0.35">
      <c r="A1806" s="1">
        <v>41343</v>
      </c>
      <c r="B1806" t="str">
        <f t="shared" si="28"/>
        <v>Sunday</v>
      </c>
      <c r="C1806" s="5" t="s">
        <v>11</v>
      </c>
      <c r="D1806" s="5" t="s">
        <v>6</v>
      </c>
      <c r="E1806" s="6">
        <v>0.95</v>
      </c>
      <c r="F1806" s="6" t="s">
        <v>78</v>
      </c>
      <c r="G1806" s="4">
        <v>0</v>
      </c>
      <c r="H1806" s="6">
        <v>0.95</v>
      </c>
      <c r="I1806" s="6">
        <v>0.42</v>
      </c>
      <c r="J1806">
        <v>10</v>
      </c>
    </row>
    <row r="1807" spans="1:10" x14ac:dyDescent="0.35">
      <c r="A1807" s="1">
        <v>41343</v>
      </c>
      <c r="B1807" t="str">
        <f t="shared" si="28"/>
        <v>Sunday</v>
      </c>
      <c r="C1807" s="5" t="s">
        <v>11</v>
      </c>
      <c r="D1807" s="5" t="s">
        <v>6</v>
      </c>
      <c r="E1807" s="6">
        <v>0.95</v>
      </c>
      <c r="F1807" s="6" t="s">
        <v>78</v>
      </c>
      <c r="G1807" s="4">
        <v>0</v>
      </c>
      <c r="H1807" s="6">
        <v>0.95</v>
      </c>
      <c r="I1807" s="6">
        <v>0.35</v>
      </c>
      <c r="J1807">
        <v>13</v>
      </c>
    </row>
    <row r="1808" spans="1:10" x14ac:dyDescent="0.35">
      <c r="A1808" s="1">
        <v>41343</v>
      </c>
      <c r="B1808" t="str">
        <f t="shared" si="28"/>
        <v>Sunday</v>
      </c>
      <c r="C1808" s="5" t="s">
        <v>10</v>
      </c>
      <c r="D1808" s="5" t="s">
        <v>6</v>
      </c>
      <c r="E1808" s="6">
        <v>20.95</v>
      </c>
      <c r="F1808" s="6" t="s">
        <v>80</v>
      </c>
      <c r="G1808" s="4">
        <v>0</v>
      </c>
      <c r="H1808" s="6">
        <v>20.95</v>
      </c>
      <c r="I1808" s="6">
        <v>10.039999999999999</v>
      </c>
      <c r="J1808">
        <v>16</v>
      </c>
    </row>
    <row r="1809" spans="1:10" x14ac:dyDescent="0.35">
      <c r="A1809" s="1">
        <v>41343</v>
      </c>
      <c r="B1809" t="str">
        <f t="shared" si="28"/>
        <v>Sunday</v>
      </c>
      <c r="C1809" s="5" t="s">
        <v>10</v>
      </c>
      <c r="D1809" s="5" t="s">
        <v>6</v>
      </c>
      <c r="E1809" s="6">
        <v>0.95</v>
      </c>
      <c r="F1809" s="6" t="s">
        <v>78</v>
      </c>
      <c r="G1809" s="4">
        <v>0</v>
      </c>
      <c r="H1809" s="6">
        <v>0.95</v>
      </c>
      <c r="I1809" s="6">
        <v>0.56999999999999995</v>
      </c>
      <c r="J1809">
        <v>5</v>
      </c>
    </row>
    <row r="1810" spans="1:10" x14ac:dyDescent="0.35">
      <c r="A1810" s="1">
        <v>41343</v>
      </c>
      <c r="B1810" t="str">
        <f t="shared" si="28"/>
        <v>Sunday</v>
      </c>
      <c r="C1810" s="5" t="s">
        <v>11</v>
      </c>
      <c r="D1810" s="5" t="s">
        <v>6</v>
      </c>
      <c r="E1810" s="6">
        <v>65.95</v>
      </c>
      <c r="F1810" s="6" t="s">
        <v>83</v>
      </c>
      <c r="G1810" s="4">
        <v>0</v>
      </c>
      <c r="H1810" s="6">
        <v>65.95</v>
      </c>
      <c r="I1810" s="6">
        <v>37.97</v>
      </c>
      <c r="J1810">
        <v>16</v>
      </c>
    </row>
    <row r="1811" spans="1:10" x14ac:dyDescent="0.35">
      <c r="A1811" s="1">
        <v>41343</v>
      </c>
      <c r="B1811" t="str">
        <f t="shared" si="28"/>
        <v>Sunday</v>
      </c>
      <c r="C1811" s="5" t="s">
        <v>11</v>
      </c>
      <c r="D1811" s="5" t="s">
        <v>6</v>
      </c>
      <c r="E1811" s="6">
        <v>38.950000000000003</v>
      </c>
      <c r="F1811" s="6" t="s">
        <v>81</v>
      </c>
      <c r="G1811" s="4">
        <v>0.1</v>
      </c>
      <c r="H1811" s="6">
        <v>35.06</v>
      </c>
      <c r="I1811" s="6">
        <v>24.76</v>
      </c>
      <c r="J1811">
        <v>2</v>
      </c>
    </row>
    <row r="1812" spans="1:10" x14ac:dyDescent="0.35">
      <c r="A1812" s="1">
        <v>41343</v>
      </c>
      <c r="B1812" t="str">
        <f t="shared" si="28"/>
        <v>Sunday</v>
      </c>
      <c r="C1812" s="5" t="s">
        <v>10</v>
      </c>
      <c r="D1812" s="5" t="s">
        <v>6</v>
      </c>
      <c r="E1812" s="6">
        <v>0.95</v>
      </c>
      <c r="F1812" s="6" t="s">
        <v>78</v>
      </c>
      <c r="G1812" s="4">
        <v>0</v>
      </c>
      <c r="H1812" s="6">
        <v>0.95</v>
      </c>
      <c r="I1812" s="6">
        <v>0.47</v>
      </c>
      <c r="J1812">
        <v>25</v>
      </c>
    </row>
    <row r="1813" spans="1:10" x14ac:dyDescent="0.35">
      <c r="A1813" s="1">
        <v>41343</v>
      </c>
      <c r="B1813" t="str">
        <f t="shared" si="28"/>
        <v>Sunday</v>
      </c>
      <c r="C1813" s="5" t="s">
        <v>11</v>
      </c>
      <c r="D1813" s="5" t="s">
        <v>6</v>
      </c>
      <c r="E1813" s="6">
        <v>37.950000000000003</v>
      </c>
      <c r="F1813" s="6" t="s">
        <v>81</v>
      </c>
      <c r="G1813" s="4">
        <v>0</v>
      </c>
      <c r="H1813" s="6">
        <v>37.950000000000003</v>
      </c>
      <c r="I1813" s="6">
        <v>15.35</v>
      </c>
      <c r="J1813">
        <v>12</v>
      </c>
    </row>
    <row r="1814" spans="1:10" x14ac:dyDescent="0.35">
      <c r="A1814" s="1">
        <v>41343</v>
      </c>
      <c r="B1814" t="str">
        <f t="shared" si="28"/>
        <v>Sunday</v>
      </c>
      <c r="C1814" s="5" t="s">
        <v>10</v>
      </c>
      <c r="D1814" s="5" t="s">
        <v>6</v>
      </c>
      <c r="E1814" s="6">
        <v>44.95</v>
      </c>
      <c r="F1814" s="6" t="s">
        <v>82</v>
      </c>
      <c r="G1814" s="4">
        <v>0.1</v>
      </c>
      <c r="H1814" s="6">
        <v>40.46</v>
      </c>
      <c r="I1814" s="6">
        <v>27.95</v>
      </c>
      <c r="J1814">
        <v>3</v>
      </c>
    </row>
    <row r="1815" spans="1:10" x14ac:dyDescent="0.35">
      <c r="A1815" s="1">
        <v>41343</v>
      </c>
      <c r="B1815" t="str">
        <f t="shared" si="28"/>
        <v>Sunday</v>
      </c>
      <c r="C1815" s="5" t="s">
        <v>9</v>
      </c>
      <c r="D1815" s="5" t="s">
        <v>6</v>
      </c>
      <c r="E1815" s="6">
        <v>54.95</v>
      </c>
      <c r="F1815" s="6" t="s">
        <v>83</v>
      </c>
      <c r="G1815" s="4">
        <v>0</v>
      </c>
      <c r="H1815" s="6">
        <v>54.95</v>
      </c>
      <c r="I1815" s="6">
        <v>26.65</v>
      </c>
      <c r="J1815">
        <v>32</v>
      </c>
    </row>
    <row r="1816" spans="1:10" x14ac:dyDescent="0.35">
      <c r="A1816" s="1">
        <v>41343</v>
      </c>
      <c r="B1816" t="str">
        <f t="shared" si="28"/>
        <v>Sunday</v>
      </c>
      <c r="C1816" s="5" t="s">
        <v>11</v>
      </c>
      <c r="D1816" s="5" t="s">
        <v>6</v>
      </c>
      <c r="E1816" s="6">
        <v>24.95</v>
      </c>
      <c r="F1816" s="6" t="s">
        <v>80</v>
      </c>
      <c r="G1816" s="4">
        <v>0</v>
      </c>
      <c r="H1816" s="6">
        <v>24.95</v>
      </c>
      <c r="I1816" s="6">
        <v>12.27</v>
      </c>
      <c r="J1816">
        <v>5</v>
      </c>
    </row>
    <row r="1817" spans="1:10" x14ac:dyDescent="0.35">
      <c r="A1817" s="1">
        <v>41343</v>
      </c>
      <c r="B1817" t="str">
        <f t="shared" si="28"/>
        <v>Sunday</v>
      </c>
      <c r="C1817" s="5" t="s">
        <v>11</v>
      </c>
      <c r="D1817" s="5" t="s">
        <v>6</v>
      </c>
      <c r="E1817" s="6">
        <v>48.95</v>
      </c>
      <c r="F1817" s="6" t="s">
        <v>82</v>
      </c>
      <c r="G1817" s="4">
        <v>0</v>
      </c>
      <c r="H1817" s="6">
        <v>48.95</v>
      </c>
      <c r="I1817" s="6">
        <v>24.52</v>
      </c>
      <c r="J1817">
        <v>21</v>
      </c>
    </row>
    <row r="1818" spans="1:10" x14ac:dyDescent="0.35">
      <c r="A1818" s="1">
        <v>41343</v>
      </c>
      <c r="B1818" t="str">
        <f t="shared" si="28"/>
        <v>Sunday</v>
      </c>
      <c r="C1818" s="5" t="s">
        <v>11</v>
      </c>
      <c r="D1818" s="5" t="s">
        <v>6</v>
      </c>
      <c r="E1818" s="6">
        <v>48.95</v>
      </c>
      <c r="F1818" s="6" t="s">
        <v>82</v>
      </c>
      <c r="G1818" s="4">
        <v>0</v>
      </c>
      <c r="H1818" s="6">
        <v>48.95</v>
      </c>
      <c r="I1818" s="6">
        <v>24.52</v>
      </c>
      <c r="J1818">
        <v>4</v>
      </c>
    </row>
    <row r="1819" spans="1:10" x14ac:dyDescent="0.35">
      <c r="A1819" s="1">
        <v>41343</v>
      </c>
      <c r="B1819" t="str">
        <f t="shared" si="28"/>
        <v>Sunday</v>
      </c>
      <c r="C1819" s="5" t="s">
        <v>9</v>
      </c>
      <c r="D1819" s="5" t="s">
        <v>6</v>
      </c>
      <c r="E1819" s="6">
        <v>0.95</v>
      </c>
      <c r="F1819" s="6" t="s">
        <v>78</v>
      </c>
      <c r="G1819" s="4">
        <v>0.1</v>
      </c>
      <c r="H1819" s="6">
        <v>0.86</v>
      </c>
      <c r="I1819" s="6">
        <v>0.5</v>
      </c>
      <c r="J1819">
        <v>22</v>
      </c>
    </row>
    <row r="1820" spans="1:10" x14ac:dyDescent="0.35">
      <c r="A1820" s="1">
        <v>41343</v>
      </c>
      <c r="B1820" t="str">
        <f t="shared" si="28"/>
        <v>Sunday</v>
      </c>
      <c r="C1820" s="5" t="s">
        <v>10</v>
      </c>
      <c r="D1820" s="5" t="s">
        <v>6</v>
      </c>
      <c r="E1820" s="6">
        <v>0.95</v>
      </c>
      <c r="F1820" s="6" t="s">
        <v>78</v>
      </c>
      <c r="G1820" s="4">
        <v>0</v>
      </c>
      <c r="H1820" s="6">
        <v>0.95</v>
      </c>
      <c r="I1820" s="6">
        <v>0.47</v>
      </c>
      <c r="J1820">
        <v>10</v>
      </c>
    </row>
    <row r="1821" spans="1:10" x14ac:dyDescent="0.35">
      <c r="A1821" s="1">
        <v>41343</v>
      </c>
      <c r="B1821" t="str">
        <f t="shared" si="28"/>
        <v>Sunday</v>
      </c>
      <c r="C1821" s="5" t="s">
        <v>10</v>
      </c>
      <c r="D1821" s="5" t="s">
        <v>6</v>
      </c>
      <c r="E1821" s="6">
        <v>26.95</v>
      </c>
      <c r="F1821" s="6" t="s">
        <v>80</v>
      </c>
      <c r="G1821" s="4">
        <v>0</v>
      </c>
      <c r="H1821" s="6">
        <v>26.95</v>
      </c>
      <c r="I1821" s="6">
        <v>12.42</v>
      </c>
      <c r="J1821">
        <v>23</v>
      </c>
    </row>
    <row r="1822" spans="1:10" x14ac:dyDescent="0.35">
      <c r="A1822" s="1">
        <v>41343</v>
      </c>
      <c r="B1822" t="str">
        <f t="shared" si="28"/>
        <v>Sunday</v>
      </c>
      <c r="C1822" s="5" t="s">
        <v>11</v>
      </c>
      <c r="D1822" s="5" t="s">
        <v>6</v>
      </c>
      <c r="E1822" s="6">
        <v>19.95</v>
      </c>
      <c r="F1822" s="6" t="s">
        <v>79</v>
      </c>
      <c r="G1822" s="4">
        <v>0</v>
      </c>
      <c r="H1822" s="6">
        <v>19.95</v>
      </c>
      <c r="I1822" s="6">
        <v>9.7799999999999994</v>
      </c>
      <c r="J1822">
        <v>19</v>
      </c>
    </row>
    <row r="1823" spans="1:10" x14ac:dyDescent="0.35">
      <c r="A1823" s="1">
        <v>41343</v>
      </c>
      <c r="B1823" t="str">
        <f t="shared" si="28"/>
        <v>Sunday</v>
      </c>
      <c r="C1823" s="5" t="s">
        <v>9</v>
      </c>
      <c r="D1823" s="5" t="s">
        <v>6</v>
      </c>
      <c r="E1823" s="6">
        <v>20.95</v>
      </c>
      <c r="F1823" s="6" t="s">
        <v>80</v>
      </c>
      <c r="G1823" s="4">
        <v>0</v>
      </c>
      <c r="H1823" s="6">
        <v>20.95</v>
      </c>
      <c r="I1823" s="6">
        <v>10.039999999999999</v>
      </c>
      <c r="J1823">
        <v>1</v>
      </c>
    </row>
    <row r="1824" spans="1:10" x14ac:dyDescent="0.35">
      <c r="A1824" s="1">
        <v>41343</v>
      </c>
      <c r="B1824" t="str">
        <f t="shared" si="28"/>
        <v>Sunday</v>
      </c>
      <c r="C1824" s="5" t="s">
        <v>9</v>
      </c>
      <c r="D1824" s="5" t="s">
        <v>6</v>
      </c>
      <c r="E1824" s="6">
        <v>49.95</v>
      </c>
      <c r="F1824" s="6" t="s">
        <v>82</v>
      </c>
      <c r="G1824" s="4">
        <v>0</v>
      </c>
      <c r="H1824" s="6">
        <v>49.95</v>
      </c>
      <c r="I1824" s="6">
        <v>23.93</v>
      </c>
      <c r="J1824">
        <v>14</v>
      </c>
    </row>
    <row r="1825" spans="1:10" x14ac:dyDescent="0.35">
      <c r="A1825" s="1">
        <v>41343</v>
      </c>
      <c r="B1825" t="str">
        <f t="shared" si="28"/>
        <v>Sunday</v>
      </c>
      <c r="C1825" s="5" t="s">
        <v>10</v>
      </c>
      <c r="D1825" s="5" t="s">
        <v>6</v>
      </c>
      <c r="E1825" s="6">
        <v>0.95</v>
      </c>
      <c r="F1825" s="6" t="s">
        <v>78</v>
      </c>
      <c r="G1825" s="4">
        <v>0</v>
      </c>
      <c r="H1825" s="6">
        <v>0.95</v>
      </c>
      <c r="I1825" s="6">
        <v>0.42</v>
      </c>
      <c r="J1825">
        <v>18</v>
      </c>
    </row>
    <row r="1826" spans="1:10" x14ac:dyDescent="0.35">
      <c r="A1826" s="1">
        <v>41343</v>
      </c>
      <c r="B1826" t="str">
        <f t="shared" si="28"/>
        <v>Sunday</v>
      </c>
      <c r="C1826" s="5" t="s">
        <v>11</v>
      </c>
      <c r="D1826" s="5" t="s">
        <v>6</v>
      </c>
      <c r="E1826" s="6">
        <v>18.95</v>
      </c>
      <c r="F1826" s="6" t="s">
        <v>79</v>
      </c>
      <c r="G1826" s="4">
        <v>0</v>
      </c>
      <c r="H1826" s="6">
        <v>18.95</v>
      </c>
      <c r="I1826" s="6">
        <v>9.98</v>
      </c>
      <c r="J1826">
        <v>6</v>
      </c>
    </row>
    <row r="1827" spans="1:10" x14ac:dyDescent="0.35">
      <c r="A1827" s="1">
        <v>41343</v>
      </c>
      <c r="B1827" t="str">
        <f t="shared" si="28"/>
        <v>Sunday</v>
      </c>
      <c r="C1827" s="5" t="s">
        <v>9</v>
      </c>
      <c r="D1827" s="5" t="s">
        <v>6</v>
      </c>
      <c r="E1827" s="6">
        <v>59.95</v>
      </c>
      <c r="F1827" s="6" t="s">
        <v>83</v>
      </c>
      <c r="G1827" s="4">
        <v>0</v>
      </c>
      <c r="H1827" s="6">
        <v>59.95</v>
      </c>
      <c r="I1827" s="6">
        <v>28.73</v>
      </c>
      <c r="J1827">
        <v>9</v>
      </c>
    </row>
    <row r="1828" spans="1:10" x14ac:dyDescent="0.35">
      <c r="A1828" s="1">
        <v>41343</v>
      </c>
      <c r="B1828" t="str">
        <f t="shared" si="28"/>
        <v>Sunday</v>
      </c>
      <c r="C1828" s="5" t="s">
        <v>11</v>
      </c>
      <c r="D1828" s="5" t="s">
        <v>6</v>
      </c>
      <c r="E1828" s="6">
        <v>18.95</v>
      </c>
      <c r="F1828" s="6" t="s">
        <v>79</v>
      </c>
      <c r="G1828" s="4">
        <v>0</v>
      </c>
      <c r="H1828" s="6">
        <v>18.95</v>
      </c>
      <c r="I1828" s="6">
        <v>9.98</v>
      </c>
      <c r="J1828">
        <v>24</v>
      </c>
    </row>
    <row r="1829" spans="1:10" x14ac:dyDescent="0.35">
      <c r="A1829" s="1">
        <v>41343</v>
      </c>
      <c r="B1829" t="str">
        <f t="shared" si="28"/>
        <v>Sunday</v>
      </c>
      <c r="C1829" s="5" t="s">
        <v>11</v>
      </c>
      <c r="D1829" s="5" t="s">
        <v>6</v>
      </c>
      <c r="E1829" s="6">
        <v>28.95</v>
      </c>
      <c r="F1829" s="6" t="s">
        <v>80</v>
      </c>
      <c r="G1829" s="4">
        <v>0</v>
      </c>
      <c r="H1829" s="6">
        <v>28.95</v>
      </c>
      <c r="I1829" s="6">
        <v>8.86</v>
      </c>
      <c r="J1829">
        <v>20</v>
      </c>
    </row>
    <row r="1830" spans="1:10" x14ac:dyDescent="0.35">
      <c r="A1830" s="1">
        <v>41343</v>
      </c>
      <c r="B1830" t="str">
        <f t="shared" si="28"/>
        <v>Sunday</v>
      </c>
      <c r="C1830" s="5" t="s">
        <v>10</v>
      </c>
      <c r="D1830" s="5" t="s">
        <v>6</v>
      </c>
      <c r="E1830" s="6">
        <v>16.95</v>
      </c>
      <c r="F1830" s="6" t="s">
        <v>79</v>
      </c>
      <c r="G1830" s="4">
        <v>0</v>
      </c>
      <c r="H1830" s="6">
        <v>16.95</v>
      </c>
      <c r="I1830" s="6">
        <v>6.53</v>
      </c>
      <c r="J1830">
        <v>2</v>
      </c>
    </row>
    <row r="1831" spans="1:10" x14ac:dyDescent="0.35">
      <c r="A1831" s="1">
        <v>41343</v>
      </c>
      <c r="B1831" t="str">
        <f t="shared" si="28"/>
        <v>Sunday</v>
      </c>
      <c r="C1831" s="5" t="s">
        <v>11</v>
      </c>
      <c r="D1831" s="5" t="s">
        <v>6</v>
      </c>
      <c r="E1831" s="6">
        <v>55.95</v>
      </c>
      <c r="F1831" s="6" t="s">
        <v>83</v>
      </c>
      <c r="G1831" s="4">
        <v>0.1</v>
      </c>
      <c r="H1831" s="6">
        <v>50.36</v>
      </c>
      <c r="I1831" s="6">
        <v>16.059999999999999</v>
      </c>
      <c r="J1831">
        <v>17</v>
      </c>
    </row>
    <row r="1832" spans="1:10" x14ac:dyDescent="0.35">
      <c r="A1832" s="1">
        <v>41343</v>
      </c>
      <c r="B1832" t="str">
        <f t="shared" si="28"/>
        <v>Sunday</v>
      </c>
      <c r="C1832" s="5" t="s">
        <v>11</v>
      </c>
      <c r="D1832" s="5" t="s">
        <v>6</v>
      </c>
      <c r="E1832" s="6">
        <v>0.95</v>
      </c>
      <c r="F1832" s="6" t="s">
        <v>78</v>
      </c>
      <c r="G1832" s="4">
        <v>0</v>
      </c>
      <c r="H1832" s="6">
        <v>0.95</v>
      </c>
      <c r="I1832" s="6">
        <v>0.5</v>
      </c>
      <c r="J1832">
        <v>35</v>
      </c>
    </row>
    <row r="1833" spans="1:10" x14ac:dyDescent="0.35">
      <c r="A1833" s="1">
        <v>41343</v>
      </c>
      <c r="B1833" t="str">
        <f t="shared" si="28"/>
        <v>Sunday</v>
      </c>
      <c r="C1833" s="5" t="s">
        <v>10</v>
      </c>
      <c r="D1833" s="5" t="s">
        <v>6</v>
      </c>
      <c r="E1833" s="6">
        <v>26.95</v>
      </c>
      <c r="F1833" s="6" t="s">
        <v>80</v>
      </c>
      <c r="G1833" s="4">
        <v>0</v>
      </c>
      <c r="H1833" s="6">
        <v>26.95</v>
      </c>
      <c r="I1833" s="6">
        <v>12.42</v>
      </c>
      <c r="J1833">
        <v>12</v>
      </c>
    </row>
    <row r="1834" spans="1:10" x14ac:dyDescent="0.35">
      <c r="A1834" s="1">
        <v>41343</v>
      </c>
      <c r="B1834" t="str">
        <f t="shared" si="28"/>
        <v>Sunday</v>
      </c>
      <c r="C1834" s="5" t="s">
        <v>10</v>
      </c>
      <c r="D1834" s="5" t="s">
        <v>6</v>
      </c>
      <c r="E1834" s="6">
        <v>10.95</v>
      </c>
      <c r="F1834" s="6" t="s">
        <v>79</v>
      </c>
      <c r="G1834" s="4">
        <v>0</v>
      </c>
      <c r="H1834" s="6">
        <v>10.95</v>
      </c>
      <c r="I1834" s="6">
        <v>4.8</v>
      </c>
      <c r="J1834">
        <v>6</v>
      </c>
    </row>
    <row r="1835" spans="1:10" x14ac:dyDescent="0.35">
      <c r="A1835" s="1">
        <v>41343</v>
      </c>
      <c r="B1835" t="str">
        <f t="shared" si="28"/>
        <v>Sunday</v>
      </c>
      <c r="C1835" s="5" t="s">
        <v>9</v>
      </c>
      <c r="D1835" s="5" t="s">
        <v>6</v>
      </c>
      <c r="E1835" s="6">
        <v>0.95</v>
      </c>
      <c r="F1835" s="6" t="s">
        <v>78</v>
      </c>
      <c r="G1835" s="4">
        <v>0</v>
      </c>
      <c r="H1835" s="6">
        <v>0.95</v>
      </c>
      <c r="I1835" s="6">
        <v>0.35</v>
      </c>
      <c r="J1835">
        <v>10</v>
      </c>
    </row>
    <row r="1836" spans="1:10" x14ac:dyDescent="0.35">
      <c r="A1836" s="1">
        <v>41343</v>
      </c>
      <c r="B1836" t="str">
        <f t="shared" si="28"/>
        <v>Sunday</v>
      </c>
      <c r="C1836" s="5" t="s">
        <v>10</v>
      </c>
      <c r="D1836" s="5" t="s">
        <v>6</v>
      </c>
      <c r="E1836" s="6">
        <v>22.95</v>
      </c>
      <c r="F1836" s="6" t="s">
        <v>80</v>
      </c>
      <c r="G1836" s="4">
        <v>0</v>
      </c>
      <c r="H1836" s="6">
        <v>22.95</v>
      </c>
      <c r="I1836" s="6">
        <v>11.78</v>
      </c>
      <c r="J1836">
        <v>26</v>
      </c>
    </row>
    <row r="1837" spans="1:10" x14ac:dyDescent="0.35">
      <c r="A1837" s="1">
        <v>41343</v>
      </c>
      <c r="B1837" t="str">
        <f t="shared" si="28"/>
        <v>Sunday</v>
      </c>
      <c r="C1837" s="5" t="s">
        <v>11</v>
      </c>
      <c r="D1837" s="5" t="s">
        <v>6</v>
      </c>
      <c r="E1837" s="6">
        <v>63.95</v>
      </c>
      <c r="F1837" s="6" t="s">
        <v>83</v>
      </c>
      <c r="G1837" s="4">
        <v>0</v>
      </c>
      <c r="H1837" s="6">
        <v>63.95</v>
      </c>
      <c r="I1837" s="6">
        <v>27.1</v>
      </c>
      <c r="J1837">
        <v>1</v>
      </c>
    </row>
    <row r="1838" spans="1:10" x14ac:dyDescent="0.35">
      <c r="A1838" s="1">
        <v>41343</v>
      </c>
      <c r="B1838" t="str">
        <f t="shared" si="28"/>
        <v>Sunday</v>
      </c>
      <c r="C1838" s="5" t="s">
        <v>9</v>
      </c>
      <c r="D1838" s="5" t="s">
        <v>6</v>
      </c>
      <c r="E1838" s="6">
        <v>26.95</v>
      </c>
      <c r="F1838" s="6" t="s">
        <v>80</v>
      </c>
      <c r="G1838" s="4">
        <v>0</v>
      </c>
      <c r="H1838" s="6">
        <v>26.95</v>
      </c>
      <c r="I1838" s="6">
        <v>12.53</v>
      </c>
      <c r="J1838">
        <v>6</v>
      </c>
    </row>
    <row r="1839" spans="1:10" x14ac:dyDescent="0.35">
      <c r="A1839" s="1">
        <v>41343</v>
      </c>
      <c r="B1839" t="str">
        <f t="shared" si="28"/>
        <v>Sunday</v>
      </c>
      <c r="C1839" s="5" t="s">
        <v>11</v>
      </c>
      <c r="D1839" s="5" t="s">
        <v>6</v>
      </c>
      <c r="E1839" s="6">
        <v>63.95</v>
      </c>
      <c r="F1839" s="6" t="s">
        <v>83</v>
      </c>
      <c r="G1839" s="4">
        <v>0</v>
      </c>
      <c r="H1839" s="6">
        <v>63.95</v>
      </c>
      <c r="I1839" s="6">
        <v>27.1</v>
      </c>
      <c r="J1839">
        <v>2</v>
      </c>
    </row>
    <row r="1840" spans="1:10" x14ac:dyDescent="0.35">
      <c r="A1840" s="1">
        <v>41343</v>
      </c>
      <c r="B1840" t="str">
        <f t="shared" si="28"/>
        <v>Sunday</v>
      </c>
      <c r="C1840" s="5" t="s">
        <v>11</v>
      </c>
      <c r="D1840" s="5" t="s">
        <v>6</v>
      </c>
      <c r="E1840" s="6">
        <v>38.950000000000003</v>
      </c>
      <c r="F1840" s="6" t="s">
        <v>81</v>
      </c>
      <c r="G1840" s="4">
        <v>0</v>
      </c>
      <c r="H1840" s="6">
        <v>38.950000000000003</v>
      </c>
      <c r="I1840" s="6">
        <v>24.76</v>
      </c>
      <c r="J1840">
        <v>16</v>
      </c>
    </row>
    <row r="1841" spans="1:10" x14ac:dyDescent="0.35">
      <c r="A1841" s="1">
        <v>41343</v>
      </c>
      <c r="B1841" t="str">
        <f t="shared" si="28"/>
        <v>Sunday</v>
      </c>
      <c r="C1841" s="5" t="s">
        <v>11</v>
      </c>
      <c r="D1841" s="5" t="s">
        <v>6</v>
      </c>
      <c r="E1841" s="6">
        <v>55.95</v>
      </c>
      <c r="F1841" s="6" t="s">
        <v>83</v>
      </c>
      <c r="G1841" s="4">
        <v>0</v>
      </c>
      <c r="H1841" s="6">
        <v>55.95</v>
      </c>
      <c r="I1841" s="6">
        <v>32.47</v>
      </c>
      <c r="J1841">
        <v>21</v>
      </c>
    </row>
    <row r="1842" spans="1:10" x14ac:dyDescent="0.35">
      <c r="A1842" s="1">
        <v>41343</v>
      </c>
      <c r="B1842" t="str">
        <f t="shared" si="28"/>
        <v>Sunday</v>
      </c>
      <c r="C1842" s="5" t="s">
        <v>10</v>
      </c>
      <c r="D1842" s="5" t="s">
        <v>6</v>
      </c>
      <c r="E1842" s="6">
        <v>11.95</v>
      </c>
      <c r="F1842" s="6" t="s">
        <v>79</v>
      </c>
      <c r="G1842" s="4">
        <v>0</v>
      </c>
      <c r="H1842" s="6">
        <v>11.95</v>
      </c>
      <c r="I1842" s="6">
        <v>3.32</v>
      </c>
      <c r="J1842">
        <v>7</v>
      </c>
    </row>
    <row r="1843" spans="1:10" x14ac:dyDescent="0.35">
      <c r="A1843" s="1">
        <v>41343</v>
      </c>
      <c r="B1843" t="str">
        <f t="shared" si="28"/>
        <v>Sunday</v>
      </c>
      <c r="C1843" s="5" t="s">
        <v>9</v>
      </c>
      <c r="D1843" s="5" t="s">
        <v>6</v>
      </c>
      <c r="E1843" s="6">
        <v>24.95</v>
      </c>
      <c r="F1843" s="6" t="s">
        <v>80</v>
      </c>
      <c r="G1843" s="4">
        <v>0.1</v>
      </c>
      <c r="H1843" s="6">
        <v>22.46</v>
      </c>
      <c r="I1843" s="6">
        <v>12.27</v>
      </c>
      <c r="J1843">
        <v>5</v>
      </c>
    </row>
    <row r="1844" spans="1:10" x14ac:dyDescent="0.35">
      <c r="A1844" s="1">
        <v>41343</v>
      </c>
      <c r="B1844" t="str">
        <f t="shared" si="28"/>
        <v>Sunday</v>
      </c>
      <c r="C1844" s="5" t="s">
        <v>9</v>
      </c>
      <c r="D1844" s="5" t="s">
        <v>6</v>
      </c>
      <c r="E1844" s="6">
        <v>27.95</v>
      </c>
      <c r="F1844" s="6" t="s">
        <v>80</v>
      </c>
      <c r="G1844" s="4">
        <v>0</v>
      </c>
      <c r="H1844" s="6">
        <v>27.95</v>
      </c>
      <c r="I1844" s="6">
        <v>16.8</v>
      </c>
      <c r="J1844">
        <v>34</v>
      </c>
    </row>
    <row r="1845" spans="1:10" x14ac:dyDescent="0.35">
      <c r="A1845" s="1">
        <v>41343</v>
      </c>
      <c r="B1845" t="str">
        <f t="shared" si="28"/>
        <v>Sunday</v>
      </c>
      <c r="C1845" s="5" t="s">
        <v>11</v>
      </c>
      <c r="D1845" s="5" t="s">
        <v>6</v>
      </c>
      <c r="E1845" s="6">
        <v>49.95</v>
      </c>
      <c r="F1845" s="6" t="s">
        <v>82</v>
      </c>
      <c r="G1845" s="4">
        <v>0</v>
      </c>
      <c r="H1845" s="6">
        <v>49.95</v>
      </c>
      <c r="I1845" s="6">
        <v>24.77</v>
      </c>
      <c r="J1845">
        <v>24</v>
      </c>
    </row>
    <row r="1846" spans="1:10" x14ac:dyDescent="0.35">
      <c r="A1846" s="1">
        <v>41343</v>
      </c>
      <c r="B1846" t="str">
        <f t="shared" si="28"/>
        <v>Sunday</v>
      </c>
      <c r="C1846" s="5" t="s">
        <v>11</v>
      </c>
      <c r="D1846" s="5" t="s">
        <v>6</v>
      </c>
      <c r="E1846" s="6">
        <v>10.95</v>
      </c>
      <c r="F1846" s="6" t="s">
        <v>79</v>
      </c>
      <c r="G1846" s="4">
        <v>0.1</v>
      </c>
      <c r="H1846" s="6">
        <v>9.86</v>
      </c>
      <c r="I1846" s="6">
        <v>4.8</v>
      </c>
      <c r="J1846">
        <v>2</v>
      </c>
    </row>
    <row r="1847" spans="1:10" x14ac:dyDescent="0.35">
      <c r="A1847" s="1">
        <v>41343</v>
      </c>
      <c r="B1847" t="str">
        <f t="shared" si="28"/>
        <v>Sunday</v>
      </c>
      <c r="C1847" s="5" t="s">
        <v>9</v>
      </c>
      <c r="D1847" s="5" t="s">
        <v>6</v>
      </c>
      <c r="E1847" s="6">
        <v>27.95</v>
      </c>
      <c r="F1847" s="6" t="s">
        <v>80</v>
      </c>
      <c r="G1847" s="4">
        <v>0</v>
      </c>
      <c r="H1847" s="6">
        <v>27.95</v>
      </c>
      <c r="I1847" s="6">
        <v>16.8</v>
      </c>
      <c r="J1847">
        <v>25</v>
      </c>
    </row>
    <row r="1848" spans="1:10" x14ac:dyDescent="0.35">
      <c r="A1848" s="1">
        <v>41343</v>
      </c>
      <c r="B1848" t="str">
        <f t="shared" si="28"/>
        <v>Sunday</v>
      </c>
      <c r="C1848" s="5" t="s">
        <v>9</v>
      </c>
      <c r="D1848" s="5" t="s">
        <v>6</v>
      </c>
      <c r="E1848" s="6">
        <v>65.95</v>
      </c>
      <c r="F1848" s="6" t="s">
        <v>83</v>
      </c>
      <c r="G1848" s="4">
        <v>0</v>
      </c>
      <c r="H1848" s="6">
        <v>65.95</v>
      </c>
      <c r="I1848" s="6">
        <v>37.97</v>
      </c>
      <c r="J1848">
        <v>7</v>
      </c>
    </row>
    <row r="1849" spans="1:10" x14ac:dyDescent="0.35">
      <c r="A1849" s="1">
        <v>41343</v>
      </c>
      <c r="B1849" t="str">
        <f t="shared" si="28"/>
        <v>Sunday</v>
      </c>
      <c r="C1849" s="5" t="s">
        <v>10</v>
      </c>
      <c r="D1849" s="5" t="s">
        <v>6</v>
      </c>
      <c r="E1849" s="6">
        <v>0.95</v>
      </c>
      <c r="F1849" s="6" t="s">
        <v>78</v>
      </c>
      <c r="G1849" s="4">
        <v>0</v>
      </c>
      <c r="H1849" s="6">
        <v>0.95</v>
      </c>
      <c r="I1849" s="6">
        <v>0.47</v>
      </c>
      <c r="J1849">
        <v>20</v>
      </c>
    </row>
    <row r="1850" spans="1:10" x14ac:dyDescent="0.35">
      <c r="A1850" s="1">
        <v>41343</v>
      </c>
      <c r="B1850" t="str">
        <f t="shared" si="28"/>
        <v>Sunday</v>
      </c>
      <c r="C1850" s="5" t="s">
        <v>10</v>
      </c>
      <c r="D1850" s="5" t="s">
        <v>6</v>
      </c>
      <c r="E1850" s="6">
        <v>0.95</v>
      </c>
      <c r="F1850" s="6" t="s">
        <v>78</v>
      </c>
      <c r="G1850" s="4">
        <v>0</v>
      </c>
      <c r="H1850" s="6">
        <v>0.95</v>
      </c>
      <c r="I1850" s="6">
        <v>0.42</v>
      </c>
      <c r="J1850">
        <v>3</v>
      </c>
    </row>
    <row r="1851" spans="1:10" x14ac:dyDescent="0.35">
      <c r="A1851" s="1">
        <v>41343</v>
      </c>
      <c r="B1851" t="str">
        <f t="shared" si="28"/>
        <v>Sunday</v>
      </c>
      <c r="C1851" s="5" t="s">
        <v>9</v>
      </c>
      <c r="D1851" s="5" t="s">
        <v>6</v>
      </c>
      <c r="E1851" s="6">
        <v>4.95</v>
      </c>
      <c r="F1851" s="6" t="s">
        <v>78</v>
      </c>
      <c r="G1851" s="4">
        <v>0</v>
      </c>
      <c r="H1851" s="6">
        <v>4.95</v>
      </c>
      <c r="I1851" s="6">
        <v>1.82</v>
      </c>
      <c r="J1851">
        <v>3</v>
      </c>
    </row>
    <row r="1852" spans="1:10" x14ac:dyDescent="0.35">
      <c r="A1852" s="1">
        <v>41343</v>
      </c>
      <c r="B1852" t="str">
        <f t="shared" si="28"/>
        <v>Sunday</v>
      </c>
      <c r="C1852" s="5" t="s">
        <v>9</v>
      </c>
      <c r="D1852" s="5" t="s">
        <v>6</v>
      </c>
      <c r="E1852" s="6">
        <v>55.95</v>
      </c>
      <c r="F1852" s="6" t="s">
        <v>83</v>
      </c>
      <c r="G1852" s="4">
        <v>0</v>
      </c>
      <c r="H1852" s="6">
        <v>55.95</v>
      </c>
      <c r="I1852" s="6">
        <v>32.47</v>
      </c>
      <c r="J1852">
        <v>17</v>
      </c>
    </row>
    <row r="1853" spans="1:10" x14ac:dyDescent="0.35">
      <c r="A1853" s="1">
        <v>41343</v>
      </c>
      <c r="B1853" t="str">
        <f t="shared" si="28"/>
        <v>Sunday</v>
      </c>
      <c r="C1853" s="5" t="s">
        <v>9</v>
      </c>
      <c r="D1853" s="5" t="s">
        <v>6</v>
      </c>
      <c r="E1853" s="6">
        <v>16.95</v>
      </c>
      <c r="F1853" s="6" t="s">
        <v>79</v>
      </c>
      <c r="G1853" s="4">
        <v>0</v>
      </c>
      <c r="H1853" s="6">
        <v>16.95</v>
      </c>
      <c r="I1853" s="6">
        <v>6.76</v>
      </c>
      <c r="J1853">
        <v>10</v>
      </c>
    </row>
    <row r="1854" spans="1:10" x14ac:dyDescent="0.35">
      <c r="A1854" s="1">
        <v>41343</v>
      </c>
      <c r="B1854" t="str">
        <f t="shared" si="28"/>
        <v>Sunday</v>
      </c>
      <c r="C1854" s="5" t="s">
        <v>10</v>
      </c>
      <c r="D1854" s="5" t="s">
        <v>6</v>
      </c>
      <c r="E1854" s="6">
        <v>38.950000000000003</v>
      </c>
      <c r="F1854" s="6" t="s">
        <v>81</v>
      </c>
      <c r="G1854" s="4">
        <v>0</v>
      </c>
      <c r="H1854" s="6">
        <v>38.950000000000003</v>
      </c>
      <c r="I1854" s="6">
        <v>24.76</v>
      </c>
      <c r="J1854">
        <v>23</v>
      </c>
    </row>
    <row r="1855" spans="1:10" x14ac:dyDescent="0.35">
      <c r="A1855" s="1">
        <v>41343</v>
      </c>
      <c r="B1855" t="str">
        <f t="shared" si="28"/>
        <v>Sunday</v>
      </c>
      <c r="C1855" s="5" t="s">
        <v>10</v>
      </c>
      <c r="D1855" s="5" t="s">
        <v>6</v>
      </c>
      <c r="E1855" s="6">
        <v>73.95</v>
      </c>
      <c r="F1855" s="6" t="s">
        <v>83</v>
      </c>
      <c r="G1855" s="4">
        <v>0</v>
      </c>
      <c r="H1855" s="6">
        <v>73.95</v>
      </c>
      <c r="I1855" s="6">
        <v>38.86</v>
      </c>
      <c r="J1855">
        <v>2</v>
      </c>
    </row>
    <row r="1856" spans="1:10" x14ac:dyDescent="0.35">
      <c r="A1856" s="1">
        <v>41343</v>
      </c>
      <c r="B1856" t="str">
        <f t="shared" si="28"/>
        <v>Sunday</v>
      </c>
      <c r="C1856" s="5" t="s">
        <v>10</v>
      </c>
      <c r="D1856" s="5" t="s">
        <v>6</v>
      </c>
      <c r="E1856" s="6">
        <v>38.950000000000003</v>
      </c>
      <c r="F1856" s="6" t="s">
        <v>81</v>
      </c>
      <c r="G1856" s="4">
        <v>0</v>
      </c>
      <c r="H1856" s="6">
        <v>38.950000000000003</v>
      </c>
      <c r="I1856" s="6">
        <v>22.33</v>
      </c>
      <c r="J1856">
        <v>3</v>
      </c>
    </row>
    <row r="1857" spans="1:10" x14ac:dyDescent="0.35">
      <c r="A1857" s="1">
        <v>41343</v>
      </c>
      <c r="B1857" t="str">
        <f t="shared" si="28"/>
        <v>Sunday</v>
      </c>
      <c r="C1857" s="5" t="s">
        <v>10</v>
      </c>
      <c r="D1857" s="5" t="s">
        <v>6</v>
      </c>
      <c r="E1857" s="6">
        <v>24.95</v>
      </c>
      <c r="F1857" s="6" t="s">
        <v>80</v>
      </c>
      <c r="G1857" s="4">
        <v>0</v>
      </c>
      <c r="H1857" s="6">
        <v>24.95</v>
      </c>
      <c r="I1857" s="6">
        <v>9.3800000000000008</v>
      </c>
      <c r="J1857">
        <v>12</v>
      </c>
    </row>
    <row r="1858" spans="1:10" x14ac:dyDescent="0.35">
      <c r="A1858" s="1">
        <v>41343</v>
      </c>
      <c r="B1858" t="str">
        <f t="shared" si="28"/>
        <v>Sunday</v>
      </c>
      <c r="C1858" s="5" t="s">
        <v>10</v>
      </c>
      <c r="D1858" s="5" t="s">
        <v>6</v>
      </c>
      <c r="E1858" s="6">
        <v>38.950000000000003</v>
      </c>
      <c r="F1858" s="6" t="s">
        <v>81</v>
      </c>
      <c r="G1858" s="4">
        <v>0.1</v>
      </c>
      <c r="H1858" s="6">
        <v>35.06</v>
      </c>
      <c r="I1858" s="6">
        <v>22.33</v>
      </c>
      <c r="J1858">
        <v>5</v>
      </c>
    </row>
    <row r="1859" spans="1:10" x14ac:dyDescent="0.35">
      <c r="A1859" s="1">
        <v>41343</v>
      </c>
      <c r="B1859" t="str">
        <f t="shared" ref="B1859:B1922" si="29">TEXT(A1859,"dddd")</f>
        <v>Sunday</v>
      </c>
      <c r="C1859" s="5" t="s">
        <v>11</v>
      </c>
      <c r="D1859" s="5" t="s">
        <v>6</v>
      </c>
      <c r="E1859" s="6">
        <v>28.95</v>
      </c>
      <c r="F1859" s="6" t="s">
        <v>80</v>
      </c>
      <c r="G1859" s="4">
        <v>0</v>
      </c>
      <c r="H1859" s="6">
        <v>28.95</v>
      </c>
      <c r="I1859" s="6">
        <v>8.86</v>
      </c>
      <c r="J1859">
        <v>14</v>
      </c>
    </row>
    <row r="1860" spans="1:10" x14ac:dyDescent="0.35">
      <c r="A1860" s="1">
        <v>41343</v>
      </c>
      <c r="B1860" t="str">
        <f t="shared" si="29"/>
        <v>Sunday</v>
      </c>
      <c r="C1860" s="5" t="s">
        <v>10</v>
      </c>
      <c r="D1860" s="5" t="s">
        <v>6</v>
      </c>
      <c r="E1860" s="6">
        <v>49.95</v>
      </c>
      <c r="F1860" s="6" t="s">
        <v>82</v>
      </c>
      <c r="G1860" s="4">
        <v>0</v>
      </c>
      <c r="H1860" s="6">
        <v>49.95</v>
      </c>
      <c r="I1860" s="6">
        <v>23.93</v>
      </c>
      <c r="J1860">
        <v>38</v>
      </c>
    </row>
    <row r="1861" spans="1:10" x14ac:dyDescent="0.35">
      <c r="A1861" s="1">
        <v>41343</v>
      </c>
      <c r="B1861" t="str">
        <f t="shared" si="29"/>
        <v>Sunday</v>
      </c>
      <c r="C1861" s="5" t="s">
        <v>11</v>
      </c>
      <c r="D1861" s="5" t="s">
        <v>6</v>
      </c>
      <c r="E1861" s="6">
        <v>35.950000000000003</v>
      </c>
      <c r="F1861" s="6" t="s">
        <v>81</v>
      </c>
      <c r="G1861" s="4">
        <v>0</v>
      </c>
      <c r="H1861" s="6">
        <v>35.950000000000003</v>
      </c>
      <c r="I1861" s="6">
        <v>20.25</v>
      </c>
      <c r="J1861">
        <v>1</v>
      </c>
    </row>
    <row r="1862" spans="1:10" x14ac:dyDescent="0.35">
      <c r="A1862" s="1">
        <v>41343</v>
      </c>
      <c r="B1862" t="str">
        <f t="shared" si="29"/>
        <v>Sunday</v>
      </c>
      <c r="C1862" s="5" t="s">
        <v>9</v>
      </c>
      <c r="D1862" s="5" t="s">
        <v>6</v>
      </c>
      <c r="E1862" s="6">
        <v>28.95</v>
      </c>
      <c r="F1862" s="6" t="s">
        <v>80</v>
      </c>
      <c r="G1862" s="4">
        <v>0</v>
      </c>
      <c r="H1862" s="6">
        <v>28.95</v>
      </c>
      <c r="I1862" s="6">
        <v>8.86</v>
      </c>
      <c r="J1862">
        <v>15</v>
      </c>
    </row>
    <row r="1863" spans="1:10" x14ac:dyDescent="0.35">
      <c r="A1863" s="1">
        <v>41343</v>
      </c>
      <c r="B1863" t="str">
        <f t="shared" si="29"/>
        <v>Sunday</v>
      </c>
      <c r="C1863" s="5" t="s">
        <v>9</v>
      </c>
      <c r="D1863" s="5" t="s">
        <v>6</v>
      </c>
      <c r="E1863" s="6">
        <v>24.95</v>
      </c>
      <c r="F1863" s="6" t="s">
        <v>80</v>
      </c>
      <c r="G1863" s="4">
        <v>0</v>
      </c>
      <c r="H1863" s="6">
        <v>24.95</v>
      </c>
      <c r="I1863" s="6">
        <v>12.14</v>
      </c>
      <c r="J1863">
        <v>1</v>
      </c>
    </row>
    <row r="1864" spans="1:10" x14ac:dyDescent="0.35">
      <c r="A1864" s="1">
        <v>41343</v>
      </c>
      <c r="B1864" t="str">
        <f t="shared" si="29"/>
        <v>Sunday</v>
      </c>
      <c r="C1864" s="5" t="s">
        <v>11</v>
      </c>
      <c r="D1864" s="5" t="s">
        <v>6</v>
      </c>
      <c r="E1864" s="6">
        <v>43.95</v>
      </c>
      <c r="F1864" s="6" t="s">
        <v>82</v>
      </c>
      <c r="G1864" s="4">
        <v>0.1</v>
      </c>
      <c r="H1864" s="6">
        <v>39.56</v>
      </c>
      <c r="I1864" s="6">
        <v>25.6</v>
      </c>
      <c r="J1864">
        <v>11</v>
      </c>
    </row>
    <row r="1865" spans="1:10" x14ac:dyDescent="0.35">
      <c r="A1865" s="1">
        <v>41343</v>
      </c>
      <c r="B1865" t="str">
        <f t="shared" si="29"/>
        <v>Sunday</v>
      </c>
      <c r="C1865" s="5" t="s">
        <v>11</v>
      </c>
      <c r="D1865" s="5" t="s">
        <v>6</v>
      </c>
      <c r="E1865" s="6">
        <v>49.95</v>
      </c>
      <c r="F1865" s="6" t="s">
        <v>82</v>
      </c>
      <c r="G1865" s="4">
        <v>0</v>
      </c>
      <c r="H1865" s="6">
        <v>49.95</v>
      </c>
      <c r="I1865" s="6">
        <v>24.77</v>
      </c>
      <c r="J1865">
        <v>35</v>
      </c>
    </row>
    <row r="1866" spans="1:10" x14ac:dyDescent="0.35">
      <c r="A1866" s="1">
        <v>41343</v>
      </c>
      <c r="B1866" t="str">
        <f t="shared" si="29"/>
        <v>Sunday</v>
      </c>
      <c r="C1866" s="5" t="s">
        <v>9</v>
      </c>
      <c r="D1866" s="5" t="s">
        <v>6</v>
      </c>
      <c r="E1866" s="6">
        <v>26.95</v>
      </c>
      <c r="F1866" s="6" t="s">
        <v>80</v>
      </c>
      <c r="G1866" s="4">
        <v>0</v>
      </c>
      <c r="H1866" s="6">
        <v>26.95</v>
      </c>
      <c r="I1866" s="6">
        <v>13.26</v>
      </c>
      <c r="J1866">
        <v>4</v>
      </c>
    </row>
    <row r="1867" spans="1:10" x14ac:dyDescent="0.35">
      <c r="A1867" s="1">
        <v>41343</v>
      </c>
      <c r="B1867" t="str">
        <f t="shared" si="29"/>
        <v>Sunday</v>
      </c>
      <c r="C1867" s="5" t="s">
        <v>11</v>
      </c>
      <c r="D1867" s="5" t="s">
        <v>6</v>
      </c>
      <c r="E1867" s="6">
        <v>49.95</v>
      </c>
      <c r="F1867" s="6" t="s">
        <v>82</v>
      </c>
      <c r="G1867" s="4">
        <v>0</v>
      </c>
      <c r="H1867" s="6">
        <v>49.95</v>
      </c>
      <c r="I1867" s="6">
        <v>23.93</v>
      </c>
      <c r="J1867">
        <v>21</v>
      </c>
    </row>
    <row r="1868" spans="1:10" x14ac:dyDescent="0.35">
      <c r="A1868" s="1">
        <v>41343</v>
      </c>
      <c r="B1868" t="str">
        <f t="shared" si="29"/>
        <v>Sunday</v>
      </c>
      <c r="C1868" s="5" t="s">
        <v>11</v>
      </c>
      <c r="D1868" s="5" t="s">
        <v>6</v>
      </c>
      <c r="E1868" s="6">
        <v>63.95</v>
      </c>
      <c r="F1868" s="6" t="s">
        <v>83</v>
      </c>
      <c r="G1868" s="4">
        <v>0.2</v>
      </c>
      <c r="H1868" s="6">
        <v>51.16</v>
      </c>
      <c r="I1868" s="6">
        <v>27.1</v>
      </c>
      <c r="J1868">
        <v>5</v>
      </c>
    </row>
    <row r="1869" spans="1:10" x14ac:dyDescent="0.35">
      <c r="A1869" s="1">
        <v>41343</v>
      </c>
      <c r="B1869" t="str">
        <f t="shared" si="29"/>
        <v>Sunday</v>
      </c>
      <c r="C1869" s="5" t="s">
        <v>9</v>
      </c>
      <c r="D1869" s="5" t="s">
        <v>6</v>
      </c>
      <c r="E1869" s="6">
        <v>55.95</v>
      </c>
      <c r="F1869" s="6" t="s">
        <v>83</v>
      </c>
      <c r="G1869" s="4">
        <v>0</v>
      </c>
      <c r="H1869" s="6">
        <v>55.95</v>
      </c>
      <c r="I1869" s="6">
        <v>16.059999999999999</v>
      </c>
      <c r="J1869">
        <v>17</v>
      </c>
    </row>
    <row r="1870" spans="1:10" x14ac:dyDescent="0.35">
      <c r="A1870" s="1">
        <v>41343</v>
      </c>
      <c r="B1870" t="str">
        <f t="shared" si="29"/>
        <v>Sunday</v>
      </c>
      <c r="C1870" s="5" t="s">
        <v>9</v>
      </c>
      <c r="D1870" s="5" t="s">
        <v>6</v>
      </c>
      <c r="E1870" s="6">
        <v>37.950000000000003</v>
      </c>
      <c r="F1870" s="6" t="s">
        <v>81</v>
      </c>
      <c r="G1870" s="4">
        <v>0</v>
      </c>
      <c r="H1870" s="6">
        <v>37.950000000000003</v>
      </c>
      <c r="I1870" s="6">
        <v>15.35</v>
      </c>
      <c r="J1870">
        <v>5</v>
      </c>
    </row>
    <row r="1871" spans="1:10" x14ac:dyDescent="0.35">
      <c r="A1871" s="1">
        <v>41343</v>
      </c>
      <c r="B1871" t="str">
        <f t="shared" si="29"/>
        <v>Sunday</v>
      </c>
      <c r="C1871" s="5" t="s">
        <v>9</v>
      </c>
      <c r="D1871" s="5" t="s">
        <v>6</v>
      </c>
      <c r="E1871" s="6">
        <v>26.95</v>
      </c>
      <c r="F1871" s="6" t="s">
        <v>80</v>
      </c>
      <c r="G1871" s="4">
        <v>0</v>
      </c>
      <c r="H1871" s="6">
        <v>26.95</v>
      </c>
      <c r="I1871" s="6">
        <v>12.24</v>
      </c>
      <c r="J1871">
        <v>6</v>
      </c>
    </row>
    <row r="1872" spans="1:10" x14ac:dyDescent="0.35">
      <c r="A1872" s="1">
        <v>41343</v>
      </c>
      <c r="B1872" t="str">
        <f t="shared" si="29"/>
        <v>Sunday</v>
      </c>
      <c r="C1872" s="5" t="s">
        <v>10</v>
      </c>
      <c r="D1872" s="5" t="s">
        <v>6</v>
      </c>
      <c r="E1872" s="6">
        <v>20.95</v>
      </c>
      <c r="F1872" s="6" t="s">
        <v>80</v>
      </c>
      <c r="G1872" s="4">
        <v>0.1</v>
      </c>
      <c r="H1872" s="6">
        <v>18.86</v>
      </c>
      <c r="I1872" s="6">
        <v>10.039999999999999</v>
      </c>
      <c r="J1872">
        <v>16</v>
      </c>
    </row>
    <row r="1873" spans="1:10" x14ac:dyDescent="0.35">
      <c r="A1873" s="1">
        <v>41343</v>
      </c>
      <c r="B1873" t="str">
        <f t="shared" si="29"/>
        <v>Sunday</v>
      </c>
      <c r="C1873" s="5" t="s">
        <v>9</v>
      </c>
      <c r="D1873" s="5" t="s">
        <v>6</v>
      </c>
      <c r="E1873" s="6">
        <v>44.95</v>
      </c>
      <c r="F1873" s="6" t="s">
        <v>82</v>
      </c>
      <c r="G1873" s="4">
        <v>0</v>
      </c>
      <c r="H1873" s="6">
        <v>44.95</v>
      </c>
      <c r="I1873" s="6">
        <v>27.95</v>
      </c>
      <c r="J1873">
        <v>5</v>
      </c>
    </row>
    <row r="1874" spans="1:10" x14ac:dyDescent="0.35">
      <c r="A1874" s="1">
        <v>41343</v>
      </c>
      <c r="B1874" t="str">
        <f t="shared" si="29"/>
        <v>Sunday</v>
      </c>
      <c r="C1874" s="5" t="s">
        <v>10</v>
      </c>
      <c r="D1874" s="5" t="s">
        <v>6</v>
      </c>
      <c r="E1874" s="6">
        <v>0.95</v>
      </c>
      <c r="F1874" s="6" t="s">
        <v>78</v>
      </c>
      <c r="G1874" s="4">
        <v>0</v>
      </c>
      <c r="H1874" s="6">
        <v>0.95</v>
      </c>
      <c r="I1874" s="6">
        <v>0.42</v>
      </c>
      <c r="J1874">
        <v>8</v>
      </c>
    </row>
    <row r="1875" spans="1:10" x14ac:dyDescent="0.35">
      <c r="A1875" s="1">
        <v>41343</v>
      </c>
      <c r="B1875" t="str">
        <f t="shared" si="29"/>
        <v>Sunday</v>
      </c>
      <c r="C1875" s="5" t="s">
        <v>9</v>
      </c>
      <c r="D1875" s="5" t="s">
        <v>6</v>
      </c>
      <c r="E1875" s="6">
        <v>63.95</v>
      </c>
      <c r="F1875" s="6" t="s">
        <v>83</v>
      </c>
      <c r="G1875" s="4">
        <v>0</v>
      </c>
      <c r="H1875" s="6">
        <v>63.95</v>
      </c>
      <c r="I1875" s="6">
        <v>27.1</v>
      </c>
      <c r="J1875">
        <v>3</v>
      </c>
    </row>
    <row r="1876" spans="1:10" x14ac:dyDescent="0.35">
      <c r="A1876" s="1">
        <v>41343</v>
      </c>
      <c r="B1876" t="str">
        <f t="shared" si="29"/>
        <v>Sunday</v>
      </c>
      <c r="C1876" s="5" t="s">
        <v>11</v>
      </c>
      <c r="D1876" s="5" t="s">
        <v>6</v>
      </c>
      <c r="E1876" s="6">
        <v>28.95</v>
      </c>
      <c r="F1876" s="6" t="s">
        <v>80</v>
      </c>
      <c r="G1876" s="4">
        <v>0</v>
      </c>
      <c r="H1876" s="6">
        <v>28.95</v>
      </c>
      <c r="I1876" s="6">
        <v>17.53</v>
      </c>
      <c r="J1876">
        <v>12</v>
      </c>
    </row>
    <row r="1877" spans="1:10" x14ac:dyDescent="0.35">
      <c r="A1877" s="1">
        <v>41343</v>
      </c>
      <c r="B1877" t="str">
        <f t="shared" si="29"/>
        <v>Sunday</v>
      </c>
      <c r="C1877" s="5" t="s">
        <v>10</v>
      </c>
      <c r="D1877" s="5" t="s">
        <v>6</v>
      </c>
      <c r="E1877" s="6">
        <v>24.95</v>
      </c>
      <c r="F1877" s="6" t="s">
        <v>80</v>
      </c>
      <c r="G1877" s="4">
        <v>0</v>
      </c>
      <c r="H1877" s="6">
        <v>24.95</v>
      </c>
      <c r="I1877" s="6">
        <v>12.14</v>
      </c>
      <c r="J1877">
        <v>1</v>
      </c>
    </row>
    <row r="1878" spans="1:10" x14ac:dyDescent="0.35">
      <c r="A1878" s="1">
        <v>41343</v>
      </c>
      <c r="B1878" t="str">
        <f t="shared" si="29"/>
        <v>Sunday</v>
      </c>
      <c r="C1878" s="5" t="s">
        <v>11</v>
      </c>
      <c r="D1878" s="5" t="s">
        <v>6</v>
      </c>
      <c r="E1878" s="6">
        <v>19.95</v>
      </c>
      <c r="F1878" s="6" t="s">
        <v>79</v>
      </c>
      <c r="G1878" s="4">
        <v>0.1</v>
      </c>
      <c r="H1878" s="6">
        <v>17.96</v>
      </c>
      <c r="I1878" s="6">
        <v>9.7799999999999994</v>
      </c>
      <c r="J1878">
        <v>7</v>
      </c>
    </row>
    <row r="1879" spans="1:10" x14ac:dyDescent="0.35">
      <c r="A1879" s="1">
        <v>41343</v>
      </c>
      <c r="B1879" t="str">
        <f t="shared" si="29"/>
        <v>Sunday</v>
      </c>
      <c r="C1879" s="5" t="s">
        <v>9</v>
      </c>
      <c r="D1879" s="5" t="s">
        <v>6</v>
      </c>
      <c r="E1879" s="6">
        <v>44.95</v>
      </c>
      <c r="F1879" s="6" t="s">
        <v>82</v>
      </c>
      <c r="G1879" s="4">
        <v>0</v>
      </c>
      <c r="H1879" s="6">
        <v>44.95</v>
      </c>
      <c r="I1879" s="6">
        <v>27.95</v>
      </c>
      <c r="J1879">
        <v>2</v>
      </c>
    </row>
    <row r="1880" spans="1:10" x14ac:dyDescent="0.35">
      <c r="A1880" s="1">
        <v>41343</v>
      </c>
      <c r="B1880" t="str">
        <f t="shared" si="29"/>
        <v>Sunday</v>
      </c>
      <c r="C1880" s="5" t="s">
        <v>9</v>
      </c>
      <c r="D1880" s="5" t="s">
        <v>6</v>
      </c>
      <c r="E1880" s="6">
        <v>24.95</v>
      </c>
      <c r="F1880" s="6" t="s">
        <v>80</v>
      </c>
      <c r="G1880" s="4">
        <v>0</v>
      </c>
      <c r="H1880" s="6">
        <v>24.95</v>
      </c>
      <c r="I1880" s="6">
        <v>12.27</v>
      </c>
      <c r="J1880">
        <v>4</v>
      </c>
    </row>
    <row r="1881" spans="1:10" x14ac:dyDescent="0.35">
      <c r="A1881" s="1">
        <v>41343</v>
      </c>
      <c r="B1881" t="str">
        <f t="shared" si="29"/>
        <v>Sunday</v>
      </c>
      <c r="C1881" s="5" t="s">
        <v>10</v>
      </c>
      <c r="D1881" s="5" t="s">
        <v>6</v>
      </c>
      <c r="E1881" s="6">
        <v>0.95</v>
      </c>
      <c r="F1881" s="6" t="s">
        <v>78</v>
      </c>
      <c r="G1881" s="4">
        <v>0</v>
      </c>
      <c r="H1881" s="6">
        <v>0.95</v>
      </c>
      <c r="I1881" s="6">
        <v>0.35</v>
      </c>
      <c r="J1881">
        <v>26</v>
      </c>
    </row>
    <row r="1882" spans="1:10" x14ac:dyDescent="0.35">
      <c r="A1882" s="1">
        <v>41343</v>
      </c>
      <c r="B1882" t="str">
        <f t="shared" si="29"/>
        <v>Sunday</v>
      </c>
      <c r="C1882" s="5" t="s">
        <v>9</v>
      </c>
      <c r="D1882" s="5" t="s">
        <v>6</v>
      </c>
      <c r="E1882" s="6">
        <v>3.95</v>
      </c>
      <c r="F1882" s="6" t="s">
        <v>78</v>
      </c>
      <c r="G1882" s="4">
        <v>0</v>
      </c>
      <c r="H1882" s="6">
        <v>3.95</v>
      </c>
      <c r="I1882" s="6">
        <v>1.43</v>
      </c>
      <c r="J1882">
        <v>8</v>
      </c>
    </row>
    <row r="1883" spans="1:10" x14ac:dyDescent="0.35">
      <c r="A1883" s="1">
        <v>41343</v>
      </c>
      <c r="B1883" t="str">
        <f t="shared" si="29"/>
        <v>Sunday</v>
      </c>
      <c r="C1883" s="5" t="s">
        <v>9</v>
      </c>
      <c r="D1883" s="5" t="s">
        <v>6</v>
      </c>
      <c r="E1883" s="6">
        <v>27.95</v>
      </c>
      <c r="F1883" s="6" t="s">
        <v>80</v>
      </c>
      <c r="G1883" s="4">
        <v>0</v>
      </c>
      <c r="H1883" s="6">
        <v>27.95</v>
      </c>
      <c r="I1883" s="6">
        <v>15.85</v>
      </c>
      <c r="J1883">
        <v>4</v>
      </c>
    </row>
    <row r="1884" spans="1:10" x14ac:dyDescent="0.35">
      <c r="A1884" s="1">
        <v>41343</v>
      </c>
      <c r="B1884" t="str">
        <f t="shared" si="29"/>
        <v>Sunday</v>
      </c>
      <c r="C1884" s="5" t="s">
        <v>9</v>
      </c>
      <c r="D1884" s="5" t="s">
        <v>6</v>
      </c>
      <c r="E1884" s="6">
        <v>59.95</v>
      </c>
      <c r="F1884" s="6" t="s">
        <v>83</v>
      </c>
      <c r="G1884" s="4">
        <v>0</v>
      </c>
      <c r="H1884" s="6">
        <v>59.95</v>
      </c>
      <c r="I1884" s="6">
        <v>28.73</v>
      </c>
      <c r="J1884">
        <v>16</v>
      </c>
    </row>
    <row r="1885" spans="1:10" x14ac:dyDescent="0.35">
      <c r="A1885" s="1">
        <v>41343</v>
      </c>
      <c r="B1885" t="str">
        <f t="shared" si="29"/>
        <v>Sunday</v>
      </c>
      <c r="C1885" s="5" t="s">
        <v>9</v>
      </c>
      <c r="D1885" s="5" t="s">
        <v>6</v>
      </c>
      <c r="E1885" s="6">
        <v>38.950000000000003</v>
      </c>
      <c r="F1885" s="6" t="s">
        <v>81</v>
      </c>
      <c r="G1885" s="4">
        <v>0.1</v>
      </c>
      <c r="H1885" s="6">
        <v>35.06</v>
      </c>
      <c r="I1885" s="6">
        <v>22.33</v>
      </c>
      <c r="J1885">
        <v>6</v>
      </c>
    </row>
    <row r="1886" spans="1:10" x14ac:dyDescent="0.35">
      <c r="A1886" s="1">
        <v>41343</v>
      </c>
      <c r="B1886" t="str">
        <f t="shared" si="29"/>
        <v>Sunday</v>
      </c>
      <c r="C1886" s="5" t="s">
        <v>11</v>
      </c>
      <c r="D1886" s="5" t="s">
        <v>6</v>
      </c>
      <c r="E1886" s="6">
        <v>47.95</v>
      </c>
      <c r="F1886" s="6" t="s">
        <v>82</v>
      </c>
      <c r="G1886" s="4">
        <v>0.1</v>
      </c>
      <c r="H1886" s="6">
        <v>43.16</v>
      </c>
      <c r="I1886" s="6">
        <v>20.7</v>
      </c>
      <c r="J1886">
        <v>1</v>
      </c>
    </row>
    <row r="1887" spans="1:10" x14ac:dyDescent="0.35">
      <c r="A1887" s="1">
        <v>41343</v>
      </c>
      <c r="B1887" t="str">
        <f t="shared" si="29"/>
        <v>Sunday</v>
      </c>
      <c r="C1887" s="5" t="s">
        <v>10</v>
      </c>
      <c r="D1887" s="5" t="s">
        <v>6</v>
      </c>
      <c r="E1887" s="6">
        <v>55.95</v>
      </c>
      <c r="F1887" s="6" t="s">
        <v>83</v>
      </c>
      <c r="G1887" s="4">
        <v>0</v>
      </c>
      <c r="H1887" s="6">
        <v>55.95</v>
      </c>
      <c r="I1887" s="6">
        <v>16.059999999999999</v>
      </c>
      <c r="J1887">
        <v>17</v>
      </c>
    </row>
    <row r="1888" spans="1:10" x14ac:dyDescent="0.35">
      <c r="A1888" s="1">
        <v>41344</v>
      </c>
      <c r="B1888" t="str">
        <f t="shared" si="29"/>
        <v>Monday</v>
      </c>
      <c r="C1888" s="5" t="s">
        <v>7</v>
      </c>
      <c r="D1888" s="5" t="s">
        <v>6</v>
      </c>
      <c r="E1888" s="6">
        <v>54.95</v>
      </c>
      <c r="F1888" s="6" t="s">
        <v>83</v>
      </c>
      <c r="G1888" s="4">
        <v>0</v>
      </c>
      <c r="H1888" s="6">
        <v>54.95</v>
      </c>
      <c r="I1888" s="6">
        <v>26.65</v>
      </c>
      <c r="J1888">
        <v>19</v>
      </c>
    </row>
    <row r="1889" spans="1:10" x14ac:dyDescent="0.35">
      <c r="A1889" s="1">
        <v>41344</v>
      </c>
      <c r="B1889" t="str">
        <f t="shared" si="29"/>
        <v>Monday</v>
      </c>
      <c r="C1889" s="5" t="s">
        <v>9</v>
      </c>
      <c r="D1889" s="5" t="s">
        <v>6</v>
      </c>
      <c r="E1889" s="6">
        <v>48.95</v>
      </c>
      <c r="F1889" s="6" t="s">
        <v>82</v>
      </c>
      <c r="G1889" s="4">
        <v>0.1</v>
      </c>
      <c r="H1889" s="6">
        <v>44.06</v>
      </c>
      <c r="I1889" s="6">
        <v>24.52</v>
      </c>
      <c r="J1889">
        <v>15</v>
      </c>
    </row>
    <row r="1890" spans="1:10" x14ac:dyDescent="0.35">
      <c r="A1890" s="1">
        <v>41344</v>
      </c>
      <c r="B1890" t="str">
        <f t="shared" si="29"/>
        <v>Monday</v>
      </c>
      <c r="C1890" s="5" t="s">
        <v>7</v>
      </c>
      <c r="D1890" s="5" t="s">
        <v>6</v>
      </c>
      <c r="E1890" s="6">
        <v>26.95</v>
      </c>
      <c r="F1890" s="6" t="s">
        <v>80</v>
      </c>
      <c r="G1890" s="4">
        <v>0.1</v>
      </c>
      <c r="H1890" s="6">
        <v>24.26</v>
      </c>
      <c r="I1890" s="6">
        <v>12.53</v>
      </c>
      <c r="J1890">
        <v>7</v>
      </c>
    </row>
    <row r="1891" spans="1:10" x14ac:dyDescent="0.35">
      <c r="A1891" s="1">
        <v>41344</v>
      </c>
      <c r="B1891" t="str">
        <f t="shared" si="29"/>
        <v>Monday</v>
      </c>
      <c r="C1891" s="5" t="s">
        <v>9</v>
      </c>
      <c r="D1891" s="5" t="s">
        <v>6</v>
      </c>
      <c r="E1891" s="6">
        <v>43.95</v>
      </c>
      <c r="F1891" s="6" t="s">
        <v>82</v>
      </c>
      <c r="G1891" s="4">
        <v>0</v>
      </c>
      <c r="H1891" s="6">
        <v>43.95</v>
      </c>
      <c r="I1891" s="6">
        <v>25.6</v>
      </c>
      <c r="J1891">
        <v>2</v>
      </c>
    </row>
    <row r="1892" spans="1:10" x14ac:dyDescent="0.35">
      <c r="A1892" s="1">
        <v>41344</v>
      </c>
      <c r="B1892" t="str">
        <f t="shared" si="29"/>
        <v>Monday</v>
      </c>
      <c r="C1892" s="5" t="s">
        <v>7</v>
      </c>
      <c r="D1892" s="5" t="s">
        <v>6</v>
      </c>
      <c r="E1892" s="6">
        <v>49.95</v>
      </c>
      <c r="F1892" s="6" t="s">
        <v>82</v>
      </c>
      <c r="G1892" s="4">
        <v>0</v>
      </c>
      <c r="H1892" s="6">
        <v>49.95</v>
      </c>
      <c r="I1892" s="6">
        <v>23.93</v>
      </c>
      <c r="J1892">
        <v>16</v>
      </c>
    </row>
    <row r="1893" spans="1:10" x14ac:dyDescent="0.35">
      <c r="A1893" s="1">
        <v>41345</v>
      </c>
      <c r="B1893" t="str">
        <f t="shared" si="29"/>
        <v>Tuesday</v>
      </c>
      <c r="C1893" s="5" t="s">
        <v>11</v>
      </c>
      <c r="D1893" s="5" t="s">
        <v>5</v>
      </c>
      <c r="E1893" s="6">
        <v>10.95</v>
      </c>
      <c r="F1893" s="6" t="s">
        <v>79</v>
      </c>
      <c r="G1893" s="4">
        <v>0</v>
      </c>
      <c r="H1893" s="6">
        <v>10.95</v>
      </c>
      <c r="I1893" s="6">
        <v>4.8</v>
      </c>
      <c r="J1893">
        <v>20</v>
      </c>
    </row>
    <row r="1894" spans="1:10" x14ac:dyDescent="0.35">
      <c r="A1894" s="1">
        <v>41345</v>
      </c>
      <c r="B1894" t="str">
        <f t="shared" si="29"/>
        <v>Tuesday</v>
      </c>
      <c r="C1894" s="5" t="s">
        <v>10</v>
      </c>
      <c r="D1894" s="5" t="s">
        <v>5</v>
      </c>
      <c r="E1894" s="6">
        <v>20.95</v>
      </c>
      <c r="F1894" s="6" t="s">
        <v>80</v>
      </c>
      <c r="G1894" s="4">
        <v>0</v>
      </c>
      <c r="H1894" s="6">
        <v>20.95</v>
      </c>
      <c r="I1894" s="6">
        <v>10.039999999999999</v>
      </c>
      <c r="J1894">
        <v>5</v>
      </c>
    </row>
    <row r="1895" spans="1:10" x14ac:dyDescent="0.35">
      <c r="A1895" s="1">
        <v>41345</v>
      </c>
      <c r="B1895" t="str">
        <f t="shared" si="29"/>
        <v>Tuesday</v>
      </c>
      <c r="C1895" s="5" t="s">
        <v>11</v>
      </c>
      <c r="D1895" s="5" t="s">
        <v>5</v>
      </c>
      <c r="E1895" s="6">
        <v>35.950000000000003</v>
      </c>
      <c r="F1895" s="6" t="s">
        <v>81</v>
      </c>
      <c r="G1895" s="4">
        <v>0</v>
      </c>
      <c r="H1895" s="6">
        <v>35.950000000000003</v>
      </c>
      <c r="I1895" s="6">
        <v>20.25</v>
      </c>
      <c r="J1895">
        <v>2</v>
      </c>
    </row>
    <row r="1896" spans="1:10" x14ac:dyDescent="0.35">
      <c r="A1896" s="1">
        <v>41345</v>
      </c>
      <c r="B1896" t="str">
        <f t="shared" si="29"/>
        <v>Tuesday</v>
      </c>
      <c r="C1896" s="5" t="s">
        <v>11</v>
      </c>
      <c r="D1896" s="5" t="s">
        <v>5</v>
      </c>
      <c r="E1896" s="6">
        <v>65.95</v>
      </c>
      <c r="F1896" s="6" t="s">
        <v>83</v>
      </c>
      <c r="G1896" s="4">
        <v>0</v>
      </c>
      <c r="H1896" s="6">
        <v>65.95</v>
      </c>
      <c r="I1896" s="6">
        <v>37.97</v>
      </c>
      <c r="J1896">
        <v>4</v>
      </c>
    </row>
    <row r="1897" spans="1:10" x14ac:dyDescent="0.35">
      <c r="A1897" s="1">
        <v>41345</v>
      </c>
      <c r="B1897" t="str">
        <f t="shared" si="29"/>
        <v>Tuesday</v>
      </c>
      <c r="C1897" s="5" t="s">
        <v>11</v>
      </c>
      <c r="D1897" s="5" t="s">
        <v>5</v>
      </c>
      <c r="E1897" s="6">
        <v>0.95</v>
      </c>
      <c r="F1897" s="6" t="s">
        <v>78</v>
      </c>
      <c r="G1897" s="4">
        <v>0</v>
      </c>
      <c r="H1897" s="6">
        <v>0.95</v>
      </c>
      <c r="I1897" s="6">
        <v>0.56999999999999995</v>
      </c>
      <c r="J1897">
        <v>4</v>
      </c>
    </row>
    <row r="1898" spans="1:10" x14ac:dyDescent="0.35">
      <c r="A1898" s="1">
        <v>41345</v>
      </c>
      <c r="B1898" t="str">
        <f t="shared" si="29"/>
        <v>Tuesday</v>
      </c>
      <c r="C1898" s="5" t="s">
        <v>11</v>
      </c>
      <c r="D1898" s="5" t="s">
        <v>5</v>
      </c>
      <c r="E1898" s="6">
        <v>59.95</v>
      </c>
      <c r="F1898" s="6" t="s">
        <v>83</v>
      </c>
      <c r="G1898" s="4">
        <v>0</v>
      </c>
      <c r="H1898" s="6">
        <v>59.95</v>
      </c>
      <c r="I1898" s="6">
        <v>28.73</v>
      </c>
      <c r="J1898">
        <v>10</v>
      </c>
    </row>
    <row r="1899" spans="1:10" x14ac:dyDescent="0.35">
      <c r="A1899" s="1">
        <v>41345</v>
      </c>
      <c r="B1899" t="str">
        <f t="shared" si="29"/>
        <v>Tuesday</v>
      </c>
      <c r="C1899" s="5" t="s">
        <v>11</v>
      </c>
      <c r="D1899" s="5" t="s">
        <v>5</v>
      </c>
      <c r="E1899" s="6">
        <v>65.95</v>
      </c>
      <c r="F1899" s="6" t="s">
        <v>83</v>
      </c>
      <c r="G1899" s="4">
        <v>0</v>
      </c>
      <c r="H1899" s="6">
        <v>65.95</v>
      </c>
      <c r="I1899" s="6">
        <v>37.97</v>
      </c>
      <c r="J1899">
        <v>13</v>
      </c>
    </row>
    <row r="1900" spans="1:10" x14ac:dyDescent="0.35">
      <c r="A1900" s="1">
        <v>41345</v>
      </c>
      <c r="B1900" t="str">
        <f t="shared" si="29"/>
        <v>Tuesday</v>
      </c>
      <c r="C1900" s="5" t="s">
        <v>11</v>
      </c>
      <c r="D1900" s="5" t="s">
        <v>5</v>
      </c>
      <c r="E1900" s="6">
        <v>24.95</v>
      </c>
      <c r="F1900" s="6" t="s">
        <v>80</v>
      </c>
      <c r="G1900" s="4">
        <v>0</v>
      </c>
      <c r="H1900" s="6">
        <v>24.95</v>
      </c>
      <c r="I1900" s="6">
        <v>12.14</v>
      </c>
      <c r="J1900">
        <v>3</v>
      </c>
    </row>
    <row r="1901" spans="1:10" x14ac:dyDescent="0.35">
      <c r="A1901" s="1">
        <v>41345</v>
      </c>
      <c r="B1901" t="str">
        <f t="shared" si="29"/>
        <v>Tuesday</v>
      </c>
      <c r="C1901" s="5" t="s">
        <v>10</v>
      </c>
      <c r="D1901" s="5" t="s">
        <v>5</v>
      </c>
      <c r="E1901" s="6">
        <v>27.95</v>
      </c>
      <c r="F1901" s="6" t="s">
        <v>80</v>
      </c>
      <c r="G1901" s="4">
        <v>0</v>
      </c>
      <c r="H1901" s="6">
        <v>27.95</v>
      </c>
      <c r="I1901" s="6">
        <v>15.85</v>
      </c>
      <c r="J1901">
        <v>1</v>
      </c>
    </row>
    <row r="1902" spans="1:10" x14ac:dyDescent="0.35">
      <c r="A1902" s="1">
        <v>41345</v>
      </c>
      <c r="B1902" t="str">
        <f t="shared" si="29"/>
        <v>Tuesday</v>
      </c>
      <c r="C1902" s="5" t="s">
        <v>10</v>
      </c>
      <c r="D1902" s="5" t="s">
        <v>5</v>
      </c>
      <c r="E1902" s="6">
        <v>38.950000000000003</v>
      </c>
      <c r="F1902" s="6" t="s">
        <v>81</v>
      </c>
      <c r="G1902" s="4">
        <v>0</v>
      </c>
      <c r="H1902" s="6">
        <v>38.950000000000003</v>
      </c>
      <c r="I1902" s="6">
        <v>22.33</v>
      </c>
      <c r="J1902">
        <v>2</v>
      </c>
    </row>
    <row r="1903" spans="1:10" x14ac:dyDescent="0.35">
      <c r="A1903" s="1">
        <v>41345</v>
      </c>
      <c r="B1903" t="str">
        <f t="shared" si="29"/>
        <v>Tuesday</v>
      </c>
      <c r="C1903" s="5" t="s">
        <v>10</v>
      </c>
      <c r="D1903" s="5" t="s">
        <v>5</v>
      </c>
      <c r="E1903" s="6">
        <v>2.95</v>
      </c>
      <c r="F1903" s="6" t="s">
        <v>78</v>
      </c>
      <c r="G1903" s="4">
        <v>0</v>
      </c>
      <c r="H1903" s="6">
        <v>2.95</v>
      </c>
      <c r="I1903" s="6">
        <v>1.68</v>
      </c>
      <c r="J1903">
        <v>11</v>
      </c>
    </row>
    <row r="1904" spans="1:10" x14ac:dyDescent="0.35">
      <c r="A1904" s="1">
        <v>41345</v>
      </c>
      <c r="B1904" t="str">
        <f t="shared" si="29"/>
        <v>Tuesday</v>
      </c>
      <c r="C1904" s="5" t="s">
        <v>11</v>
      </c>
      <c r="D1904" s="5" t="s">
        <v>5</v>
      </c>
      <c r="E1904" s="6">
        <v>4.95</v>
      </c>
      <c r="F1904" s="6" t="s">
        <v>78</v>
      </c>
      <c r="G1904" s="4">
        <v>0</v>
      </c>
      <c r="H1904" s="6">
        <v>4.95</v>
      </c>
      <c r="I1904" s="6">
        <v>1.82</v>
      </c>
      <c r="J1904">
        <v>5</v>
      </c>
    </row>
    <row r="1905" spans="1:10" x14ac:dyDescent="0.35">
      <c r="A1905" s="1">
        <v>41345</v>
      </c>
      <c r="B1905" t="str">
        <f t="shared" si="29"/>
        <v>Tuesday</v>
      </c>
      <c r="C1905" s="5" t="s">
        <v>10</v>
      </c>
      <c r="D1905" s="5" t="s">
        <v>5</v>
      </c>
      <c r="E1905" s="6">
        <v>34.950000000000003</v>
      </c>
      <c r="F1905" s="6" t="s">
        <v>81</v>
      </c>
      <c r="G1905" s="4">
        <v>0</v>
      </c>
      <c r="H1905" s="6">
        <v>34.950000000000003</v>
      </c>
      <c r="I1905" s="6">
        <v>22.13</v>
      </c>
      <c r="J1905">
        <v>4</v>
      </c>
    </row>
    <row r="1906" spans="1:10" x14ac:dyDescent="0.35">
      <c r="A1906" s="1">
        <v>41345</v>
      </c>
      <c r="B1906" t="str">
        <f t="shared" si="29"/>
        <v>Tuesday</v>
      </c>
      <c r="C1906" s="5" t="s">
        <v>11</v>
      </c>
      <c r="D1906" s="5" t="s">
        <v>5</v>
      </c>
      <c r="E1906" s="6">
        <v>27.95</v>
      </c>
      <c r="F1906" s="6" t="s">
        <v>80</v>
      </c>
      <c r="G1906" s="4">
        <v>0</v>
      </c>
      <c r="H1906" s="6">
        <v>27.95</v>
      </c>
      <c r="I1906" s="6">
        <v>15.85</v>
      </c>
      <c r="J1906">
        <v>2</v>
      </c>
    </row>
    <row r="1907" spans="1:10" x14ac:dyDescent="0.35">
      <c r="A1907" s="1">
        <v>41345</v>
      </c>
      <c r="B1907" t="str">
        <f t="shared" si="29"/>
        <v>Tuesday</v>
      </c>
      <c r="C1907" s="5" t="s">
        <v>11</v>
      </c>
      <c r="D1907" s="5" t="s">
        <v>5</v>
      </c>
      <c r="E1907" s="6">
        <v>27.95</v>
      </c>
      <c r="F1907" s="6" t="s">
        <v>80</v>
      </c>
      <c r="G1907" s="4">
        <v>0</v>
      </c>
      <c r="H1907" s="6">
        <v>27.95</v>
      </c>
      <c r="I1907" s="6">
        <v>16.8</v>
      </c>
      <c r="J1907">
        <v>25</v>
      </c>
    </row>
    <row r="1908" spans="1:10" x14ac:dyDescent="0.35">
      <c r="A1908" s="1">
        <v>41345</v>
      </c>
      <c r="B1908" t="str">
        <f t="shared" si="29"/>
        <v>Tuesday</v>
      </c>
      <c r="C1908" s="5" t="s">
        <v>10</v>
      </c>
      <c r="D1908" s="5" t="s">
        <v>5</v>
      </c>
      <c r="E1908" s="6">
        <v>0.95</v>
      </c>
      <c r="F1908" s="6" t="s">
        <v>78</v>
      </c>
      <c r="G1908" s="4">
        <v>0</v>
      </c>
      <c r="H1908" s="6">
        <v>0.95</v>
      </c>
      <c r="I1908" s="6">
        <v>0.5</v>
      </c>
      <c r="J1908">
        <v>26</v>
      </c>
    </row>
    <row r="1909" spans="1:10" x14ac:dyDescent="0.35">
      <c r="A1909" s="1">
        <v>41345</v>
      </c>
      <c r="B1909" t="str">
        <f t="shared" si="29"/>
        <v>Tuesday</v>
      </c>
      <c r="C1909" s="5" t="s">
        <v>10</v>
      </c>
      <c r="D1909" s="5" t="s">
        <v>5</v>
      </c>
      <c r="E1909" s="6">
        <v>16.95</v>
      </c>
      <c r="F1909" s="6" t="s">
        <v>79</v>
      </c>
      <c r="G1909" s="4">
        <v>0</v>
      </c>
      <c r="H1909" s="6">
        <v>16.95</v>
      </c>
      <c r="I1909" s="6">
        <v>6.76</v>
      </c>
      <c r="J1909">
        <v>4</v>
      </c>
    </row>
    <row r="1910" spans="1:10" x14ac:dyDescent="0.35">
      <c r="A1910" s="1">
        <v>41345</v>
      </c>
      <c r="B1910" t="str">
        <f t="shared" si="29"/>
        <v>Tuesday</v>
      </c>
      <c r="C1910" s="5" t="s">
        <v>11</v>
      </c>
      <c r="D1910" s="5" t="s">
        <v>5</v>
      </c>
      <c r="E1910" s="6">
        <v>19.95</v>
      </c>
      <c r="F1910" s="6" t="s">
        <v>79</v>
      </c>
      <c r="G1910" s="4">
        <v>0</v>
      </c>
      <c r="H1910" s="6">
        <v>19.95</v>
      </c>
      <c r="I1910" s="6">
        <v>9.7799999999999994</v>
      </c>
      <c r="J1910">
        <v>4</v>
      </c>
    </row>
    <row r="1911" spans="1:10" x14ac:dyDescent="0.35">
      <c r="A1911" s="1">
        <v>41345</v>
      </c>
      <c r="B1911" t="str">
        <f t="shared" si="29"/>
        <v>Tuesday</v>
      </c>
      <c r="C1911" s="5" t="s">
        <v>11</v>
      </c>
      <c r="D1911" s="5" t="s">
        <v>5</v>
      </c>
      <c r="E1911" s="6">
        <v>0.95</v>
      </c>
      <c r="F1911" s="6" t="s">
        <v>78</v>
      </c>
      <c r="G1911" s="4">
        <v>0</v>
      </c>
      <c r="H1911" s="6">
        <v>0.95</v>
      </c>
      <c r="I1911" s="6">
        <v>0.56999999999999995</v>
      </c>
      <c r="J1911">
        <v>19</v>
      </c>
    </row>
    <row r="1912" spans="1:10" x14ac:dyDescent="0.35">
      <c r="A1912" s="1">
        <v>41345</v>
      </c>
      <c r="B1912" t="str">
        <f t="shared" si="29"/>
        <v>Tuesday</v>
      </c>
      <c r="C1912" s="5" t="s">
        <v>11</v>
      </c>
      <c r="D1912" s="5" t="s">
        <v>5</v>
      </c>
      <c r="E1912" s="6">
        <v>16.95</v>
      </c>
      <c r="F1912" s="6" t="s">
        <v>79</v>
      </c>
      <c r="G1912" s="4">
        <v>0</v>
      </c>
      <c r="H1912" s="6">
        <v>16.95</v>
      </c>
      <c r="I1912" s="6">
        <v>6.53</v>
      </c>
      <c r="J1912">
        <v>30</v>
      </c>
    </row>
    <row r="1913" spans="1:10" x14ac:dyDescent="0.35">
      <c r="A1913" s="1">
        <v>41345</v>
      </c>
      <c r="B1913" t="str">
        <f t="shared" si="29"/>
        <v>Tuesday</v>
      </c>
      <c r="C1913" s="5" t="s">
        <v>11</v>
      </c>
      <c r="D1913" s="5" t="s">
        <v>5</v>
      </c>
      <c r="E1913" s="6">
        <v>4.95</v>
      </c>
      <c r="F1913" s="6" t="s">
        <v>78</v>
      </c>
      <c r="G1913" s="4">
        <v>0</v>
      </c>
      <c r="H1913" s="6">
        <v>4.95</v>
      </c>
      <c r="I1913" s="6">
        <v>1.82</v>
      </c>
      <c r="J1913">
        <v>5</v>
      </c>
    </row>
    <row r="1914" spans="1:10" x14ac:dyDescent="0.35">
      <c r="A1914" s="1">
        <v>41345</v>
      </c>
      <c r="B1914" t="str">
        <f t="shared" si="29"/>
        <v>Tuesday</v>
      </c>
      <c r="C1914" s="5" t="s">
        <v>11</v>
      </c>
      <c r="D1914" s="5" t="s">
        <v>5</v>
      </c>
      <c r="E1914" s="6">
        <v>7.95</v>
      </c>
      <c r="F1914" s="6" t="s">
        <v>78</v>
      </c>
      <c r="G1914" s="4">
        <v>0</v>
      </c>
      <c r="H1914" s="6">
        <v>7.95</v>
      </c>
      <c r="I1914" s="6">
        <v>4.53</v>
      </c>
      <c r="J1914">
        <v>28</v>
      </c>
    </row>
    <row r="1915" spans="1:10" x14ac:dyDescent="0.35">
      <c r="A1915" s="1">
        <v>41345</v>
      </c>
      <c r="B1915" t="str">
        <f t="shared" si="29"/>
        <v>Tuesday</v>
      </c>
      <c r="C1915" s="5" t="s">
        <v>11</v>
      </c>
      <c r="D1915" s="5" t="s">
        <v>5</v>
      </c>
      <c r="E1915" s="6">
        <v>11.95</v>
      </c>
      <c r="F1915" s="6" t="s">
        <v>79</v>
      </c>
      <c r="G1915" s="4">
        <v>0</v>
      </c>
      <c r="H1915" s="6">
        <v>11.95</v>
      </c>
      <c r="I1915" s="6">
        <v>3.32</v>
      </c>
      <c r="J1915">
        <v>6</v>
      </c>
    </row>
    <row r="1916" spans="1:10" x14ac:dyDescent="0.35">
      <c r="A1916" s="1">
        <v>41345</v>
      </c>
      <c r="B1916" t="str">
        <f t="shared" si="29"/>
        <v>Tuesday</v>
      </c>
      <c r="C1916" s="5" t="s">
        <v>10</v>
      </c>
      <c r="D1916" s="5" t="s">
        <v>5</v>
      </c>
      <c r="E1916" s="6">
        <v>19.95</v>
      </c>
      <c r="F1916" s="6" t="s">
        <v>79</v>
      </c>
      <c r="G1916" s="4">
        <v>0</v>
      </c>
      <c r="H1916" s="6">
        <v>19.95</v>
      </c>
      <c r="I1916" s="6">
        <v>9.7799999999999994</v>
      </c>
      <c r="J1916">
        <v>20</v>
      </c>
    </row>
    <row r="1917" spans="1:10" x14ac:dyDescent="0.35">
      <c r="A1917" s="1">
        <v>41345</v>
      </c>
      <c r="B1917" t="str">
        <f t="shared" si="29"/>
        <v>Tuesday</v>
      </c>
      <c r="C1917" s="5" t="s">
        <v>10</v>
      </c>
      <c r="D1917" s="5" t="s">
        <v>5</v>
      </c>
      <c r="E1917" s="6">
        <v>38.950000000000003</v>
      </c>
      <c r="F1917" s="6" t="s">
        <v>81</v>
      </c>
      <c r="G1917" s="4">
        <v>0</v>
      </c>
      <c r="H1917" s="6">
        <v>38.950000000000003</v>
      </c>
      <c r="I1917" s="6">
        <v>22.33</v>
      </c>
      <c r="J1917">
        <v>5</v>
      </c>
    </row>
    <row r="1918" spans="1:10" x14ac:dyDescent="0.35">
      <c r="A1918" s="1">
        <v>41345</v>
      </c>
      <c r="B1918" t="str">
        <f t="shared" si="29"/>
        <v>Tuesday</v>
      </c>
      <c r="C1918" s="5" t="s">
        <v>11</v>
      </c>
      <c r="D1918" s="5" t="s">
        <v>5</v>
      </c>
      <c r="E1918" s="6">
        <v>47.95</v>
      </c>
      <c r="F1918" s="6" t="s">
        <v>82</v>
      </c>
      <c r="G1918" s="4">
        <v>0</v>
      </c>
      <c r="H1918" s="6">
        <v>47.95</v>
      </c>
      <c r="I1918" s="6">
        <v>20.7</v>
      </c>
      <c r="J1918">
        <v>3</v>
      </c>
    </row>
    <row r="1919" spans="1:10" x14ac:dyDescent="0.35">
      <c r="A1919" s="1">
        <v>41345</v>
      </c>
      <c r="B1919" t="str">
        <f t="shared" si="29"/>
        <v>Tuesday</v>
      </c>
      <c r="C1919" s="5" t="s">
        <v>10</v>
      </c>
      <c r="D1919" s="5" t="s">
        <v>5</v>
      </c>
      <c r="E1919" s="6">
        <v>40.950000000000003</v>
      </c>
      <c r="F1919" s="6" t="s">
        <v>82</v>
      </c>
      <c r="G1919" s="4">
        <v>0</v>
      </c>
      <c r="H1919" s="6">
        <v>40.950000000000003</v>
      </c>
      <c r="I1919" s="6">
        <v>15.51</v>
      </c>
      <c r="J1919">
        <v>1</v>
      </c>
    </row>
    <row r="1920" spans="1:10" x14ac:dyDescent="0.35">
      <c r="A1920" s="1">
        <v>41345</v>
      </c>
      <c r="B1920" t="str">
        <f t="shared" si="29"/>
        <v>Tuesday</v>
      </c>
      <c r="C1920" s="5" t="s">
        <v>11</v>
      </c>
      <c r="D1920" s="5" t="s">
        <v>5</v>
      </c>
      <c r="E1920" s="6">
        <v>43.95</v>
      </c>
      <c r="F1920" s="6" t="s">
        <v>82</v>
      </c>
      <c r="G1920" s="4">
        <v>0</v>
      </c>
      <c r="H1920" s="6">
        <v>43.95</v>
      </c>
      <c r="I1920" s="6">
        <v>25.6</v>
      </c>
      <c r="J1920">
        <v>4</v>
      </c>
    </row>
    <row r="1921" spans="1:10" x14ac:dyDescent="0.35">
      <c r="A1921" s="1">
        <v>41345</v>
      </c>
      <c r="B1921" t="str">
        <f t="shared" si="29"/>
        <v>Tuesday</v>
      </c>
      <c r="C1921" s="5" t="s">
        <v>10</v>
      </c>
      <c r="D1921" s="5" t="s">
        <v>5</v>
      </c>
      <c r="E1921" s="6">
        <v>2.95</v>
      </c>
      <c r="F1921" s="6" t="s">
        <v>78</v>
      </c>
      <c r="G1921" s="4">
        <v>0.1</v>
      </c>
      <c r="H1921" s="6">
        <v>2.66</v>
      </c>
      <c r="I1921" s="6">
        <v>1.68</v>
      </c>
      <c r="J1921">
        <v>2</v>
      </c>
    </row>
    <row r="1922" spans="1:10" x14ac:dyDescent="0.35">
      <c r="A1922" s="1">
        <v>41345</v>
      </c>
      <c r="B1922" t="str">
        <f t="shared" si="29"/>
        <v>Tuesday</v>
      </c>
      <c r="C1922" s="5" t="s">
        <v>11</v>
      </c>
      <c r="D1922" s="5" t="s">
        <v>5</v>
      </c>
      <c r="E1922" s="6">
        <v>54.95</v>
      </c>
      <c r="F1922" s="6" t="s">
        <v>83</v>
      </c>
      <c r="G1922" s="4">
        <v>0</v>
      </c>
      <c r="H1922" s="6">
        <v>54.95</v>
      </c>
      <c r="I1922" s="6">
        <v>26.65</v>
      </c>
      <c r="J1922">
        <v>31</v>
      </c>
    </row>
    <row r="1923" spans="1:10" x14ac:dyDescent="0.35">
      <c r="A1923" s="1">
        <v>41345</v>
      </c>
      <c r="B1923" t="str">
        <f t="shared" ref="B1923:B1986" si="30">TEXT(A1923,"dddd")</f>
        <v>Tuesday</v>
      </c>
      <c r="C1923" s="5" t="s">
        <v>11</v>
      </c>
      <c r="D1923" s="5" t="s">
        <v>5</v>
      </c>
      <c r="E1923" s="6">
        <v>34.950000000000003</v>
      </c>
      <c r="F1923" s="6" t="s">
        <v>81</v>
      </c>
      <c r="G1923" s="4">
        <v>0.1</v>
      </c>
      <c r="H1923" s="6">
        <v>31.46</v>
      </c>
      <c r="I1923" s="6">
        <v>22.13</v>
      </c>
      <c r="J1923">
        <v>14</v>
      </c>
    </row>
    <row r="1924" spans="1:10" x14ac:dyDescent="0.35">
      <c r="A1924" s="1">
        <v>41345</v>
      </c>
      <c r="B1924" t="str">
        <f t="shared" si="30"/>
        <v>Tuesday</v>
      </c>
      <c r="C1924" s="5" t="s">
        <v>11</v>
      </c>
      <c r="D1924" s="5" t="s">
        <v>5</v>
      </c>
      <c r="E1924" s="6">
        <v>55.95</v>
      </c>
      <c r="F1924" s="6" t="s">
        <v>83</v>
      </c>
      <c r="G1924" s="4">
        <v>0</v>
      </c>
      <c r="H1924" s="6">
        <v>55.95</v>
      </c>
      <c r="I1924" s="6">
        <v>32.47</v>
      </c>
      <c r="J1924">
        <v>13</v>
      </c>
    </row>
    <row r="1925" spans="1:10" x14ac:dyDescent="0.35">
      <c r="A1925" s="1">
        <v>41345</v>
      </c>
      <c r="B1925" t="str">
        <f t="shared" si="30"/>
        <v>Tuesday</v>
      </c>
      <c r="C1925" s="5" t="s">
        <v>11</v>
      </c>
      <c r="D1925" s="5" t="s">
        <v>5</v>
      </c>
      <c r="E1925" s="6">
        <v>26.95</v>
      </c>
      <c r="F1925" s="6" t="s">
        <v>80</v>
      </c>
      <c r="G1925" s="4">
        <v>0</v>
      </c>
      <c r="H1925" s="6">
        <v>26.95</v>
      </c>
      <c r="I1925" s="6">
        <v>12.53</v>
      </c>
      <c r="J1925">
        <v>11</v>
      </c>
    </row>
    <row r="1926" spans="1:10" x14ac:dyDescent="0.35">
      <c r="A1926" s="1">
        <v>41345</v>
      </c>
      <c r="B1926" t="str">
        <f t="shared" si="30"/>
        <v>Tuesday</v>
      </c>
      <c r="C1926" s="5" t="s">
        <v>10</v>
      </c>
      <c r="D1926" s="5" t="s">
        <v>5</v>
      </c>
      <c r="E1926" s="6">
        <v>35.950000000000003</v>
      </c>
      <c r="F1926" s="6" t="s">
        <v>81</v>
      </c>
      <c r="G1926" s="4">
        <v>0</v>
      </c>
      <c r="H1926" s="6">
        <v>35.950000000000003</v>
      </c>
      <c r="I1926" s="6">
        <v>20.25</v>
      </c>
      <c r="J1926">
        <v>2</v>
      </c>
    </row>
    <row r="1927" spans="1:10" x14ac:dyDescent="0.35">
      <c r="A1927" s="1">
        <v>41345</v>
      </c>
      <c r="B1927" t="str">
        <f t="shared" si="30"/>
        <v>Tuesday</v>
      </c>
      <c r="C1927" s="5" t="s">
        <v>11</v>
      </c>
      <c r="D1927" s="5" t="s">
        <v>5</v>
      </c>
      <c r="E1927" s="6">
        <v>37.950000000000003</v>
      </c>
      <c r="F1927" s="6" t="s">
        <v>81</v>
      </c>
      <c r="G1927" s="4">
        <v>0</v>
      </c>
      <c r="H1927" s="6">
        <v>37.950000000000003</v>
      </c>
      <c r="I1927" s="6">
        <v>15.35</v>
      </c>
      <c r="J1927">
        <v>5</v>
      </c>
    </row>
    <row r="1928" spans="1:10" x14ac:dyDescent="0.35">
      <c r="A1928" s="1">
        <v>41345</v>
      </c>
      <c r="B1928" t="str">
        <f t="shared" si="30"/>
        <v>Tuesday</v>
      </c>
      <c r="C1928" s="5" t="s">
        <v>10</v>
      </c>
      <c r="D1928" s="5" t="s">
        <v>5</v>
      </c>
      <c r="E1928" s="6">
        <v>26.95</v>
      </c>
      <c r="F1928" s="6" t="s">
        <v>80</v>
      </c>
      <c r="G1928" s="4">
        <v>0</v>
      </c>
      <c r="H1928" s="6">
        <v>26.95</v>
      </c>
      <c r="I1928" s="6">
        <v>13.26</v>
      </c>
      <c r="J1928">
        <v>4</v>
      </c>
    </row>
    <row r="1929" spans="1:10" x14ac:dyDescent="0.35">
      <c r="A1929" s="1">
        <v>41345</v>
      </c>
      <c r="B1929" t="str">
        <f t="shared" si="30"/>
        <v>Tuesday</v>
      </c>
      <c r="C1929" s="5" t="s">
        <v>11</v>
      </c>
      <c r="D1929" s="5" t="s">
        <v>5</v>
      </c>
      <c r="E1929" s="6">
        <v>49.95</v>
      </c>
      <c r="F1929" s="6" t="s">
        <v>82</v>
      </c>
      <c r="G1929" s="4">
        <v>0</v>
      </c>
      <c r="H1929" s="6">
        <v>49.95</v>
      </c>
      <c r="I1929" s="6">
        <v>24.77</v>
      </c>
      <c r="J1929">
        <v>6</v>
      </c>
    </row>
    <row r="1930" spans="1:10" x14ac:dyDescent="0.35">
      <c r="A1930" s="1">
        <v>41345</v>
      </c>
      <c r="B1930" t="str">
        <f t="shared" si="30"/>
        <v>Tuesday</v>
      </c>
      <c r="C1930" s="5" t="s">
        <v>10</v>
      </c>
      <c r="D1930" s="5" t="s">
        <v>5</v>
      </c>
      <c r="E1930" s="6">
        <v>37.950000000000003</v>
      </c>
      <c r="F1930" s="6" t="s">
        <v>81</v>
      </c>
      <c r="G1930" s="4">
        <v>0</v>
      </c>
      <c r="H1930" s="6">
        <v>37.950000000000003</v>
      </c>
      <c r="I1930" s="6">
        <v>15.35</v>
      </c>
      <c r="J1930">
        <v>11</v>
      </c>
    </row>
    <row r="1931" spans="1:10" x14ac:dyDescent="0.35">
      <c r="A1931" s="1">
        <v>41345</v>
      </c>
      <c r="B1931" t="str">
        <f t="shared" si="30"/>
        <v>Tuesday</v>
      </c>
      <c r="C1931" s="5" t="s">
        <v>11</v>
      </c>
      <c r="D1931" s="5" t="s">
        <v>5</v>
      </c>
      <c r="E1931" s="6">
        <v>24.95</v>
      </c>
      <c r="F1931" s="6" t="s">
        <v>80</v>
      </c>
      <c r="G1931" s="4">
        <v>0</v>
      </c>
      <c r="H1931" s="6">
        <v>24.95</v>
      </c>
      <c r="I1931" s="6">
        <v>9.3800000000000008</v>
      </c>
      <c r="J1931">
        <v>8</v>
      </c>
    </row>
    <row r="1932" spans="1:10" x14ac:dyDescent="0.35">
      <c r="A1932" s="1">
        <v>41346</v>
      </c>
      <c r="B1932" t="str">
        <f t="shared" si="30"/>
        <v>Wednesday</v>
      </c>
      <c r="C1932" s="5" t="s">
        <v>7</v>
      </c>
      <c r="D1932" s="5" t="s">
        <v>5</v>
      </c>
      <c r="E1932" s="6">
        <v>24.95</v>
      </c>
      <c r="F1932" s="6" t="s">
        <v>80</v>
      </c>
      <c r="G1932" s="4">
        <v>0</v>
      </c>
      <c r="H1932" s="6">
        <v>24.95</v>
      </c>
      <c r="I1932" s="6">
        <v>9.3800000000000008</v>
      </c>
      <c r="J1932">
        <v>3</v>
      </c>
    </row>
    <row r="1933" spans="1:10" x14ac:dyDescent="0.35">
      <c r="A1933" s="1">
        <v>41346</v>
      </c>
      <c r="B1933" t="str">
        <f t="shared" si="30"/>
        <v>Wednesday</v>
      </c>
      <c r="C1933" s="5" t="s">
        <v>7</v>
      </c>
      <c r="D1933" s="5" t="s">
        <v>5</v>
      </c>
      <c r="E1933" s="6">
        <v>0.95</v>
      </c>
      <c r="F1933" s="6" t="s">
        <v>78</v>
      </c>
      <c r="G1933" s="4">
        <v>0.1</v>
      </c>
      <c r="H1933" s="6">
        <v>0.86</v>
      </c>
      <c r="I1933" s="6">
        <v>0.42</v>
      </c>
      <c r="J1933">
        <v>14</v>
      </c>
    </row>
    <row r="1934" spans="1:10" x14ac:dyDescent="0.35">
      <c r="A1934" s="1">
        <v>41346</v>
      </c>
      <c r="B1934" t="str">
        <f t="shared" si="30"/>
        <v>Wednesday</v>
      </c>
      <c r="C1934" s="5" t="s">
        <v>9</v>
      </c>
      <c r="D1934" s="5" t="s">
        <v>5</v>
      </c>
      <c r="E1934" s="6">
        <v>0.95</v>
      </c>
      <c r="F1934" s="6" t="s">
        <v>78</v>
      </c>
      <c r="G1934" s="4">
        <v>0</v>
      </c>
      <c r="H1934" s="6">
        <v>0.95</v>
      </c>
      <c r="I1934" s="6">
        <v>0.5</v>
      </c>
      <c r="J1934">
        <v>28</v>
      </c>
    </row>
    <row r="1935" spans="1:10" x14ac:dyDescent="0.35">
      <c r="A1935" s="1">
        <v>41346</v>
      </c>
      <c r="B1935" t="str">
        <f t="shared" si="30"/>
        <v>Wednesday</v>
      </c>
      <c r="C1935" s="5" t="s">
        <v>7</v>
      </c>
      <c r="D1935" s="5" t="s">
        <v>5</v>
      </c>
      <c r="E1935" s="6">
        <v>35.950000000000003</v>
      </c>
      <c r="F1935" s="6" t="s">
        <v>81</v>
      </c>
      <c r="G1935" s="4">
        <v>0</v>
      </c>
      <c r="H1935" s="6">
        <v>35.950000000000003</v>
      </c>
      <c r="I1935" s="6">
        <v>20.25</v>
      </c>
      <c r="J1935">
        <v>1</v>
      </c>
    </row>
    <row r="1936" spans="1:10" x14ac:dyDescent="0.35">
      <c r="A1936" s="1">
        <v>41346</v>
      </c>
      <c r="B1936" t="str">
        <f t="shared" si="30"/>
        <v>Wednesday</v>
      </c>
      <c r="C1936" s="5" t="s">
        <v>9</v>
      </c>
      <c r="D1936" s="5" t="s">
        <v>5</v>
      </c>
      <c r="E1936" s="6">
        <v>10.95</v>
      </c>
      <c r="F1936" s="6" t="s">
        <v>79</v>
      </c>
      <c r="G1936" s="4">
        <v>0.1</v>
      </c>
      <c r="H1936" s="6">
        <v>9.86</v>
      </c>
      <c r="I1936" s="6">
        <v>4.8</v>
      </c>
      <c r="J1936">
        <v>18</v>
      </c>
    </row>
    <row r="1937" spans="1:10" x14ac:dyDescent="0.35">
      <c r="A1937" s="1">
        <v>41346</v>
      </c>
      <c r="B1937" t="str">
        <f t="shared" si="30"/>
        <v>Wednesday</v>
      </c>
      <c r="C1937" s="5" t="s">
        <v>7</v>
      </c>
      <c r="D1937" s="5" t="s">
        <v>5</v>
      </c>
      <c r="E1937" s="6">
        <v>0.95</v>
      </c>
      <c r="F1937" s="6" t="s">
        <v>78</v>
      </c>
      <c r="G1937" s="4">
        <v>0</v>
      </c>
      <c r="H1937" s="6">
        <v>0.95</v>
      </c>
      <c r="I1937" s="6">
        <v>0.47</v>
      </c>
      <c r="J1937">
        <v>18</v>
      </c>
    </row>
    <row r="1938" spans="1:10" x14ac:dyDescent="0.35">
      <c r="A1938" s="1">
        <v>41346</v>
      </c>
      <c r="B1938" t="str">
        <f t="shared" si="30"/>
        <v>Wednesday</v>
      </c>
      <c r="C1938" s="5" t="s">
        <v>9</v>
      </c>
      <c r="D1938" s="5" t="s">
        <v>5</v>
      </c>
      <c r="E1938" s="6">
        <v>49.95</v>
      </c>
      <c r="F1938" s="6" t="s">
        <v>82</v>
      </c>
      <c r="G1938" s="4">
        <v>0</v>
      </c>
      <c r="H1938" s="6">
        <v>49.95</v>
      </c>
      <c r="I1938" s="6">
        <v>24.77</v>
      </c>
      <c r="J1938">
        <v>11</v>
      </c>
    </row>
    <row r="1939" spans="1:10" x14ac:dyDescent="0.35">
      <c r="A1939" s="1">
        <v>41346</v>
      </c>
      <c r="B1939" t="str">
        <f t="shared" si="30"/>
        <v>Wednesday</v>
      </c>
      <c r="C1939" s="5" t="s">
        <v>7</v>
      </c>
      <c r="D1939" s="5" t="s">
        <v>5</v>
      </c>
      <c r="E1939" s="6">
        <v>4.95</v>
      </c>
      <c r="F1939" s="6" t="s">
        <v>78</v>
      </c>
      <c r="G1939" s="4">
        <v>0</v>
      </c>
      <c r="H1939" s="6">
        <v>4.95</v>
      </c>
      <c r="I1939" s="6">
        <v>1.82</v>
      </c>
      <c r="J1939">
        <v>4</v>
      </c>
    </row>
    <row r="1940" spans="1:10" x14ac:dyDescent="0.35">
      <c r="A1940" s="1">
        <v>41346</v>
      </c>
      <c r="B1940" t="str">
        <f t="shared" si="30"/>
        <v>Wednesday</v>
      </c>
      <c r="C1940" s="5" t="s">
        <v>7</v>
      </c>
      <c r="D1940" s="5" t="s">
        <v>5</v>
      </c>
      <c r="E1940" s="6">
        <v>20.95</v>
      </c>
      <c r="F1940" s="6" t="s">
        <v>80</v>
      </c>
      <c r="G1940" s="4">
        <v>0</v>
      </c>
      <c r="H1940" s="6">
        <v>20.95</v>
      </c>
      <c r="I1940" s="6">
        <v>10.039999999999999</v>
      </c>
      <c r="J1940">
        <v>12</v>
      </c>
    </row>
    <row r="1941" spans="1:10" x14ac:dyDescent="0.35">
      <c r="A1941" s="1">
        <v>41346</v>
      </c>
      <c r="B1941" t="str">
        <f t="shared" si="30"/>
        <v>Wednesday</v>
      </c>
      <c r="C1941" s="5" t="s">
        <v>7</v>
      </c>
      <c r="D1941" s="5" t="s">
        <v>5</v>
      </c>
      <c r="E1941" s="6">
        <v>10.95</v>
      </c>
      <c r="F1941" s="6" t="s">
        <v>79</v>
      </c>
      <c r="G1941" s="4">
        <v>0</v>
      </c>
      <c r="H1941" s="6">
        <v>10.95</v>
      </c>
      <c r="I1941" s="6">
        <v>4.8</v>
      </c>
      <c r="J1941">
        <v>26</v>
      </c>
    </row>
    <row r="1942" spans="1:10" x14ac:dyDescent="0.35">
      <c r="A1942" s="1">
        <v>41346</v>
      </c>
      <c r="B1942" t="str">
        <f t="shared" si="30"/>
        <v>Wednesday</v>
      </c>
      <c r="C1942" s="5" t="s">
        <v>9</v>
      </c>
      <c r="D1942" s="5" t="s">
        <v>5</v>
      </c>
      <c r="E1942" s="6">
        <v>27.95</v>
      </c>
      <c r="F1942" s="6" t="s">
        <v>80</v>
      </c>
      <c r="G1942" s="4">
        <v>0.1</v>
      </c>
      <c r="H1942" s="6">
        <v>25.16</v>
      </c>
      <c r="I1942" s="6">
        <v>15.85</v>
      </c>
      <c r="J1942">
        <v>4</v>
      </c>
    </row>
    <row r="1943" spans="1:10" x14ac:dyDescent="0.35">
      <c r="A1943" s="1">
        <v>41346</v>
      </c>
      <c r="B1943" t="str">
        <f t="shared" si="30"/>
        <v>Wednesday</v>
      </c>
      <c r="C1943" s="5" t="s">
        <v>9</v>
      </c>
      <c r="D1943" s="5" t="s">
        <v>5</v>
      </c>
      <c r="E1943" s="6">
        <v>49.95</v>
      </c>
      <c r="F1943" s="6" t="s">
        <v>82</v>
      </c>
      <c r="G1943" s="4">
        <v>0</v>
      </c>
      <c r="H1943" s="6">
        <v>49.95</v>
      </c>
      <c r="I1943" s="6">
        <v>24.77</v>
      </c>
      <c r="J1943">
        <v>17</v>
      </c>
    </row>
    <row r="1944" spans="1:10" x14ac:dyDescent="0.35">
      <c r="A1944" s="1">
        <v>41346</v>
      </c>
      <c r="B1944" t="str">
        <f t="shared" si="30"/>
        <v>Wednesday</v>
      </c>
      <c r="C1944" s="5" t="s">
        <v>9</v>
      </c>
      <c r="D1944" s="5" t="s">
        <v>5</v>
      </c>
      <c r="E1944" s="6">
        <v>47.95</v>
      </c>
      <c r="F1944" s="6" t="s">
        <v>82</v>
      </c>
      <c r="G1944" s="4">
        <v>0</v>
      </c>
      <c r="H1944" s="6">
        <v>47.95</v>
      </c>
      <c r="I1944" s="6">
        <v>20.7</v>
      </c>
      <c r="J1944">
        <v>3</v>
      </c>
    </row>
    <row r="1945" spans="1:10" x14ac:dyDescent="0.35">
      <c r="A1945" s="1">
        <v>41346</v>
      </c>
      <c r="B1945" t="str">
        <f t="shared" si="30"/>
        <v>Wednesday</v>
      </c>
      <c r="C1945" s="5" t="s">
        <v>9</v>
      </c>
      <c r="D1945" s="5" t="s">
        <v>5</v>
      </c>
      <c r="E1945" s="6">
        <v>3.95</v>
      </c>
      <c r="F1945" s="6" t="s">
        <v>78</v>
      </c>
      <c r="G1945" s="4">
        <v>0.1</v>
      </c>
      <c r="H1945" s="6">
        <v>3.56</v>
      </c>
      <c r="I1945" s="6">
        <v>1.43</v>
      </c>
      <c r="J1945">
        <v>19</v>
      </c>
    </row>
    <row r="1946" spans="1:10" x14ac:dyDescent="0.35">
      <c r="A1946" s="1">
        <v>41346</v>
      </c>
      <c r="B1946" t="str">
        <f t="shared" si="30"/>
        <v>Wednesday</v>
      </c>
      <c r="C1946" s="5" t="s">
        <v>7</v>
      </c>
      <c r="D1946" s="5" t="s">
        <v>5</v>
      </c>
      <c r="E1946" s="6">
        <v>49.95</v>
      </c>
      <c r="F1946" s="6" t="s">
        <v>82</v>
      </c>
      <c r="G1946" s="4">
        <v>0</v>
      </c>
      <c r="H1946" s="6">
        <v>49.95</v>
      </c>
      <c r="I1946" s="6">
        <v>24.77</v>
      </c>
      <c r="J1946">
        <v>20</v>
      </c>
    </row>
    <row r="1947" spans="1:10" x14ac:dyDescent="0.35">
      <c r="A1947" s="1">
        <v>41346</v>
      </c>
      <c r="B1947" t="str">
        <f t="shared" si="30"/>
        <v>Wednesday</v>
      </c>
      <c r="C1947" s="5" t="s">
        <v>7</v>
      </c>
      <c r="D1947" s="5" t="s">
        <v>5</v>
      </c>
      <c r="E1947" s="6">
        <v>38.950000000000003</v>
      </c>
      <c r="F1947" s="6" t="s">
        <v>81</v>
      </c>
      <c r="G1947" s="4">
        <v>0</v>
      </c>
      <c r="H1947" s="6">
        <v>38.950000000000003</v>
      </c>
      <c r="I1947" s="6">
        <v>24.76</v>
      </c>
      <c r="J1947">
        <v>3</v>
      </c>
    </row>
    <row r="1948" spans="1:10" x14ac:dyDescent="0.35">
      <c r="A1948" s="1">
        <v>41346</v>
      </c>
      <c r="B1948" t="str">
        <f t="shared" si="30"/>
        <v>Wednesday</v>
      </c>
      <c r="C1948" s="5" t="s">
        <v>9</v>
      </c>
      <c r="D1948" s="5" t="s">
        <v>5</v>
      </c>
      <c r="E1948" s="6">
        <v>0.95</v>
      </c>
      <c r="F1948" s="6" t="s">
        <v>78</v>
      </c>
      <c r="G1948" s="4">
        <v>0</v>
      </c>
      <c r="H1948" s="6">
        <v>0.95</v>
      </c>
      <c r="I1948" s="6">
        <v>0.5</v>
      </c>
      <c r="J1948">
        <v>19</v>
      </c>
    </row>
    <row r="1949" spans="1:10" x14ac:dyDescent="0.35">
      <c r="A1949" s="1">
        <v>41346</v>
      </c>
      <c r="B1949" t="str">
        <f t="shared" si="30"/>
        <v>Wednesday</v>
      </c>
      <c r="C1949" s="5" t="s">
        <v>9</v>
      </c>
      <c r="D1949" s="5" t="s">
        <v>5</v>
      </c>
      <c r="E1949" s="6">
        <v>38.950000000000003</v>
      </c>
      <c r="F1949" s="6" t="s">
        <v>81</v>
      </c>
      <c r="G1949" s="4">
        <v>0</v>
      </c>
      <c r="H1949" s="6">
        <v>38.950000000000003</v>
      </c>
      <c r="I1949" s="6">
        <v>24.76</v>
      </c>
      <c r="J1949">
        <v>20</v>
      </c>
    </row>
    <row r="1950" spans="1:10" x14ac:dyDescent="0.35">
      <c r="A1950" s="1">
        <v>41346</v>
      </c>
      <c r="B1950" t="str">
        <f t="shared" si="30"/>
        <v>Wednesday</v>
      </c>
      <c r="C1950" s="5" t="s">
        <v>7</v>
      </c>
      <c r="D1950" s="5" t="s">
        <v>5</v>
      </c>
      <c r="E1950" s="6">
        <v>55.95</v>
      </c>
      <c r="F1950" s="6" t="s">
        <v>83</v>
      </c>
      <c r="G1950" s="4">
        <v>0</v>
      </c>
      <c r="H1950" s="6">
        <v>55.95</v>
      </c>
      <c r="I1950" s="6">
        <v>16.059999999999999</v>
      </c>
      <c r="J1950">
        <v>12</v>
      </c>
    </row>
    <row r="1951" spans="1:10" x14ac:dyDescent="0.35">
      <c r="A1951" s="1">
        <v>41346</v>
      </c>
      <c r="B1951" t="str">
        <f t="shared" si="30"/>
        <v>Wednesday</v>
      </c>
      <c r="C1951" s="5" t="s">
        <v>9</v>
      </c>
      <c r="D1951" s="5" t="s">
        <v>5</v>
      </c>
      <c r="E1951" s="6">
        <v>54.95</v>
      </c>
      <c r="F1951" s="6" t="s">
        <v>83</v>
      </c>
      <c r="G1951" s="4">
        <v>0</v>
      </c>
      <c r="H1951" s="6">
        <v>54.95</v>
      </c>
      <c r="I1951" s="6">
        <v>26.65</v>
      </c>
      <c r="J1951">
        <v>24</v>
      </c>
    </row>
    <row r="1952" spans="1:10" x14ac:dyDescent="0.35">
      <c r="A1952" s="1">
        <v>41346</v>
      </c>
      <c r="B1952" t="str">
        <f t="shared" si="30"/>
        <v>Wednesday</v>
      </c>
      <c r="C1952" s="5" t="s">
        <v>7</v>
      </c>
      <c r="D1952" s="5" t="s">
        <v>5</v>
      </c>
      <c r="E1952" s="6">
        <v>35.950000000000003</v>
      </c>
      <c r="F1952" s="6" t="s">
        <v>81</v>
      </c>
      <c r="G1952" s="4">
        <v>0</v>
      </c>
      <c r="H1952" s="6">
        <v>35.950000000000003</v>
      </c>
      <c r="I1952" s="6">
        <v>20.25</v>
      </c>
      <c r="J1952">
        <v>2</v>
      </c>
    </row>
    <row r="1953" spans="1:10" x14ac:dyDescent="0.35">
      <c r="A1953" s="1">
        <v>41347</v>
      </c>
      <c r="B1953" t="str">
        <f t="shared" si="30"/>
        <v>Thursday</v>
      </c>
      <c r="C1953" s="5" t="s">
        <v>10</v>
      </c>
      <c r="D1953" s="5" t="s">
        <v>5</v>
      </c>
      <c r="E1953" s="6">
        <v>54.95</v>
      </c>
      <c r="F1953" s="6" t="s">
        <v>83</v>
      </c>
      <c r="G1953" s="4">
        <v>0.1</v>
      </c>
      <c r="H1953" s="6">
        <v>49.46</v>
      </c>
      <c r="I1953" s="6">
        <v>26.65</v>
      </c>
      <c r="J1953">
        <v>12</v>
      </c>
    </row>
    <row r="1954" spans="1:10" x14ac:dyDescent="0.35">
      <c r="A1954" s="1">
        <v>41347</v>
      </c>
      <c r="B1954" t="str">
        <f t="shared" si="30"/>
        <v>Thursday</v>
      </c>
      <c r="C1954" s="5" t="s">
        <v>8</v>
      </c>
      <c r="D1954" s="5" t="s">
        <v>5</v>
      </c>
      <c r="E1954" s="6">
        <v>0.95</v>
      </c>
      <c r="F1954" s="6" t="s">
        <v>78</v>
      </c>
      <c r="G1954" s="4">
        <v>0</v>
      </c>
      <c r="H1954" s="6">
        <v>0.95</v>
      </c>
      <c r="I1954" s="6">
        <v>0.34</v>
      </c>
      <c r="J1954">
        <v>7</v>
      </c>
    </row>
    <row r="1955" spans="1:10" x14ac:dyDescent="0.35">
      <c r="A1955" s="1">
        <v>41347</v>
      </c>
      <c r="B1955" t="str">
        <f t="shared" si="30"/>
        <v>Thursday</v>
      </c>
      <c r="C1955" s="5" t="s">
        <v>10</v>
      </c>
      <c r="D1955" s="5" t="s">
        <v>5</v>
      </c>
      <c r="E1955" s="6">
        <v>65.95</v>
      </c>
      <c r="F1955" s="6" t="s">
        <v>83</v>
      </c>
      <c r="G1955" s="4">
        <v>0</v>
      </c>
      <c r="H1955" s="6">
        <v>65.95</v>
      </c>
      <c r="I1955" s="6">
        <v>37.97</v>
      </c>
      <c r="J1955">
        <v>14</v>
      </c>
    </row>
    <row r="1956" spans="1:10" x14ac:dyDescent="0.35">
      <c r="A1956" s="1">
        <v>41347</v>
      </c>
      <c r="B1956" t="str">
        <f t="shared" si="30"/>
        <v>Thursday</v>
      </c>
      <c r="C1956" s="5" t="s">
        <v>8</v>
      </c>
      <c r="D1956" s="5" t="s">
        <v>5</v>
      </c>
      <c r="E1956" s="6">
        <v>3.95</v>
      </c>
      <c r="F1956" s="6" t="s">
        <v>78</v>
      </c>
      <c r="G1956" s="4">
        <v>0.1</v>
      </c>
      <c r="H1956" s="6">
        <v>3.56</v>
      </c>
      <c r="I1956" s="6">
        <v>1.43</v>
      </c>
      <c r="J1956">
        <v>4</v>
      </c>
    </row>
    <row r="1957" spans="1:10" x14ac:dyDescent="0.35">
      <c r="A1957" s="1">
        <v>41347</v>
      </c>
      <c r="B1957" t="str">
        <f t="shared" si="30"/>
        <v>Thursday</v>
      </c>
      <c r="C1957" s="5" t="s">
        <v>10</v>
      </c>
      <c r="D1957" s="5" t="s">
        <v>5</v>
      </c>
      <c r="E1957" s="6">
        <v>38.950000000000003</v>
      </c>
      <c r="F1957" s="6" t="s">
        <v>81</v>
      </c>
      <c r="G1957" s="4">
        <v>0</v>
      </c>
      <c r="H1957" s="6">
        <v>38.950000000000003</v>
      </c>
      <c r="I1957" s="6">
        <v>24.76</v>
      </c>
      <c r="J1957">
        <v>25</v>
      </c>
    </row>
    <row r="1958" spans="1:10" x14ac:dyDescent="0.35">
      <c r="A1958" s="1">
        <v>41347</v>
      </c>
      <c r="B1958" t="str">
        <f t="shared" si="30"/>
        <v>Thursday</v>
      </c>
      <c r="C1958" s="5" t="s">
        <v>8</v>
      </c>
      <c r="D1958" s="5" t="s">
        <v>5</v>
      </c>
      <c r="E1958" s="6">
        <v>49.95</v>
      </c>
      <c r="F1958" s="6" t="s">
        <v>82</v>
      </c>
      <c r="G1958" s="4">
        <v>0</v>
      </c>
      <c r="H1958" s="6">
        <v>49.95</v>
      </c>
      <c r="I1958" s="6">
        <v>24.77</v>
      </c>
      <c r="J1958">
        <v>19</v>
      </c>
    </row>
    <row r="1959" spans="1:10" x14ac:dyDescent="0.35">
      <c r="A1959" s="1">
        <v>41347</v>
      </c>
      <c r="B1959" t="str">
        <f t="shared" si="30"/>
        <v>Thursday</v>
      </c>
      <c r="C1959" s="5" t="s">
        <v>8</v>
      </c>
      <c r="D1959" s="5" t="s">
        <v>5</v>
      </c>
      <c r="E1959" s="6">
        <v>26.95</v>
      </c>
      <c r="F1959" s="6" t="s">
        <v>80</v>
      </c>
      <c r="G1959" s="4">
        <v>0</v>
      </c>
      <c r="H1959" s="6">
        <v>26.95</v>
      </c>
      <c r="I1959" s="6">
        <v>12.53</v>
      </c>
      <c r="J1959">
        <v>2</v>
      </c>
    </row>
    <row r="1960" spans="1:10" x14ac:dyDescent="0.35">
      <c r="A1960" s="1">
        <v>41347</v>
      </c>
      <c r="B1960" t="str">
        <f t="shared" si="30"/>
        <v>Thursday</v>
      </c>
      <c r="C1960" s="5" t="s">
        <v>8</v>
      </c>
      <c r="D1960" s="5" t="s">
        <v>5</v>
      </c>
      <c r="E1960" s="6">
        <v>55.95</v>
      </c>
      <c r="F1960" s="6" t="s">
        <v>83</v>
      </c>
      <c r="G1960" s="4">
        <v>0.1</v>
      </c>
      <c r="H1960" s="6">
        <v>50.36</v>
      </c>
      <c r="I1960" s="6">
        <v>32.47</v>
      </c>
      <c r="J1960">
        <v>10</v>
      </c>
    </row>
    <row r="1961" spans="1:10" x14ac:dyDescent="0.35">
      <c r="A1961" s="1">
        <v>41347</v>
      </c>
      <c r="B1961" t="str">
        <f t="shared" si="30"/>
        <v>Thursday</v>
      </c>
      <c r="C1961" s="5" t="s">
        <v>8</v>
      </c>
      <c r="D1961" s="5" t="s">
        <v>5</v>
      </c>
      <c r="E1961" s="6">
        <v>65.95</v>
      </c>
      <c r="F1961" s="6" t="s">
        <v>83</v>
      </c>
      <c r="G1961" s="4">
        <v>0</v>
      </c>
      <c r="H1961" s="6">
        <v>65.95</v>
      </c>
      <c r="I1961" s="6">
        <v>37.97</v>
      </c>
      <c r="J1961">
        <v>19</v>
      </c>
    </row>
    <row r="1962" spans="1:10" x14ac:dyDescent="0.35">
      <c r="A1962" s="1">
        <v>41347</v>
      </c>
      <c r="B1962" t="str">
        <f t="shared" si="30"/>
        <v>Thursday</v>
      </c>
      <c r="C1962" s="5" t="s">
        <v>8</v>
      </c>
      <c r="D1962" s="5" t="s">
        <v>5</v>
      </c>
      <c r="E1962" s="6">
        <v>48.95</v>
      </c>
      <c r="F1962" s="6" t="s">
        <v>82</v>
      </c>
      <c r="G1962" s="4">
        <v>0</v>
      </c>
      <c r="H1962" s="6">
        <v>48.95</v>
      </c>
      <c r="I1962" s="6">
        <v>24.52</v>
      </c>
      <c r="J1962">
        <v>3</v>
      </c>
    </row>
    <row r="1963" spans="1:10" x14ac:dyDescent="0.35">
      <c r="A1963" s="1">
        <v>41347</v>
      </c>
      <c r="B1963" t="str">
        <f t="shared" si="30"/>
        <v>Thursday</v>
      </c>
      <c r="C1963" s="5" t="s">
        <v>10</v>
      </c>
      <c r="D1963" s="5" t="s">
        <v>5</v>
      </c>
      <c r="E1963" s="6">
        <v>54.95</v>
      </c>
      <c r="F1963" s="6" t="s">
        <v>83</v>
      </c>
      <c r="G1963" s="4">
        <v>0</v>
      </c>
      <c r="H1963" s="6">
        <v>54.95</v>
      </c>
      <c r="I1963" s="6">
        <v>26.65</v>
      </c>
      <c r="J1963">
        <v>1</v>
      </c>
    </row>
    <row r="1964" spans="1:10" x14ac:dyDescent="0.35">
      <c r="A1964" s="1">
        <v>41347</v>
      </c>
      <c r="B1964" t="str">
        <f t="shared" si="30"/>
        <v>Thursday</v>
      </c>
      <c r="C1964" s="5" t="s">
        <v>10</v>
      </c>
      <c r="D1964" s="5" t="s">
        <v>5</v>
      </c>
      <c r="E1964" s="6">
        <v>73.95</v>
      </c>
      <c r="F1964" s="6" t="s">
        <v>83</v>
      </c>
      <c r="G1964" s="4">
        <v>0</v>
      </c>
      <c r="H1964" s="6">
        <v>73.95</v>
      </c>
      <c r="I1964" s="6">
        <v>38.86</v>
      </c>
      <c r="J1964">
        <v>2</v>
      </c>
    </row>
    <row r="1965" spans="1:10" x14ac:dyDescent="0.35">
      <c r="A1965" s="1">
        <v>41347</v>
      </c>
      <c r="B1965" t="str">
        <f t="shared" si="30"/>
        <v>Thursday</v>
      </c>
      <c r="C1965" s="5" t="s">
        <v>10</v>
      </c>
      <c r="D1965" s="5" t="s">
        <v>5</v>
      </c>
      <c r="E1965" s="6">
        <v>7.95</v>
      </c>
      <c r="F1965" s="6" t="s">
        <v>78</v>
      </c>
      <c r="G1965" s="4">
        <v>0</v>
      </c>
      <c r="H1965" s="6">
        <v>7.95</v>
      </c>
      <c r="I1965" s="6">
        <v>4.53</v>
      </c>
      <c r="J1965">
        <v>5</v>
      </c>
    </row>
    <row r="1966" spans="1:10" x14ac:dyDescent="0.35">
      <c r="A1966" s="1">
        <v>41347</v>
      </c>
      <c r="B1966" t="str">
        <f t="shared" si="30"/>
        <v>Thursday</v>
      </c>
      <c r="C1966" s="5" t="s">
        <v>8</v>
      </c>
      <c r="D1966" s="5" t="s">
        <v>5</v>
      </c>
      <c r="E1966" s="6">
        <v>16.95</v>
      </c>
      <c r="F1966" s="6" t="s">
        <v>79</v>
      </c>
      <c r="G1966" s="4">
        <v>0</v>
      </c>
      <c r="H1966" s="6">
        <v>16.95</v>
      </c>
      <c r="I1966" s="6">
        <v>6.53</v>
      </c>
      <c r="J1966">
        <v>26</v>
      </c>
    </row>
    <row r="1967" spans="1:10" x14ac:dyDescent="0.35">
      <c r="A1967" s="1">
        <v>41347</v>
      </c>
      <c r="B1967" t="str">
        <f t="shared" si="30"/>
        <v>Thursday</v>
      </c>
      <c r="C1967" s="5" t="s">
        <v>10</v>
      </c>
      <c r="D1967" s="5" t="s">
        <v>5</v>
      </c>
      <c r="E1967" s="6">
        <v>11.95</v>
      </c>
      <c r="F1967" s="6" t="s">
        <v>79</v>
      </c>
      <c r="G1967" s="4">
        <v>0</v>
      </c>
      <c r="H1967" s="6">
        <v>11.95</v>
      </c>
      <c r="I1967" s="6">
        <v>3.32</v>
      </c>
      <c r="J1967">
        <v>8</v>
      </c>
    </row>
    <row r="1968" spans="1:10" x14ac:dyDescent="0.35">
      <c r="A1968" s="1">
        <v>41347</v>
      </c>
      <c r="B1968" t="str">
        <f t="shared" si="30"/>
        <v>Thursday</v>
      </c>
      <c r="C1968" s="5" t="s">
        <v>10</v>
      </c>
      <c r="D1968" s="5" t="s">
        <v>5</v>
      </c>
      <c r="E1968" s="6">
        <v>18.95</v>
      </c>
      <c r="F1968" s="6" t="s">
        <v>79</v>
      </c>
      <c r="G1968" s="4">
        <v>0</v>
      </c>
      <c r="H1968" s="6">
        <v>18.95</v>
      </c>
      <c r="I1968" s="6">
        <v>9.98</v>
      </c>
      <c r="J1968">
        <v>19</v>
      </c>
    </row>
    <row r="1969" spans="1:10" x14ac:dyDescent="0.35">
      <c r="A1969" s="1">
        <v>41347</v>
      </c>
      <c r="B1969" t="str">
        <f t="shared" si="30"/>
        <v>Thursday</v>
      </c>
      <c r="C1969" s="5" t="s">
        <v>10</v>
      </c>
      <c r="D1969" s="5" t="s">
        <v>5</v>
      </c>
      <c r="E1969" s="6">
        <v>54.95</v>
      </c>
      <c r="F1969" s="6" t="s">
        <v>83</v>
      </c>
      <c r="G1969" s="4">
        <v>0.1</v>
      </c>
      <c r="H1969" s="6">
        <v>49.46</v>
      </c>
      <c r="I1969" s="6">
        <v>26.65</v>
      </c>
      <c r="J1969">
        <v>28</v>
      </c>
    </row>
    <row r="1970" spans="1:10" x14ac:dyDescent="0.35">
      <c r="A1970" s="1">
        <v>41347</v>
      </c>
      <c r="B1970" t="str">
        <f t="shared" si="30"/>
        <v>Thursday</v>
      </c>
      <c r="C1970" s="5" t="s">
        <v>10</v>
      </c>
      <c r="D1970" s="5" t="s">
        <v>5</v>
      </c>
      <c r="E1970" s="6">
        <v>0.95</v>
      </c>
      <c r="F1970" s="6" t="s">
        <v>78</v>
      </c>
      <c r="G1970" s="4">
        <v>0</v>
      </c>
      <c r="H1970" s="6">
        <v>0.95</v>
      </c>
      <c r="I1970" s="6">
        <v>0.35</v>
      </c>
      <c r="J1970">
        <v>22</v>
      </c>
    </row>
    <row r="1971" spans="1:10" x14ac:dyDescent="0.35">
      <c r="A1971" s="1">
        <v>41347</v>
      </c>
      <c r="B1971" t="str">
        <f t="shared" si="30"/>
        <v>Thursday</v>
      </c>
      <c r="C1971" s="5" t="s">
        <v>8</v>
      </c>
      <c r="D1971" s="5" t="s">
        <v>5</v>
      </c>
      <c r="E1971" s="6">
        <v>20.95</v>
      </c>
      <c r="F1971" s="6" t="s">
        <v>80</v>
      </c>
      <c r="G1971" s="4">
        <v>0</v>
      </c>
      <c r="H1971" s="6">
        <v>20.95</v>
      </c>
      <c r="I1971" s="6">
        <v>10.039999999999999</v>
      </c>
      <c r="J1971">
        <v>8</v>
      </c>
    </row>
    <row r="1972" spans="1:10" x14ac:dyDescent="0.35">
      <c r="A1972" s="1">
        <v>41347</v>
      </c>
      <c r="B1972" t="str">
        <f t="shared" si="30"/>
        <v>Thursday</v>
      </c>
      <c r="C1972" s="5" t="s">
        <v>8</v>
      </c>
      <c r="D1972" s="5" t="s">
        <v>5</v>
      </c>
      <c r="E1972" s="6">
        <v>24.95</v>
      </c>
      <c r="F1972" s="6" t="s">
        <v>80</v>
      </c>
      <c r="G1972" s="4">
        <v>0.1</v>
      </c>
      <c r="H1972" s="6">
        <v>22.46</v>
      </c>
      <c r="I1972" s="6">
        <v>11.48</v>
      </c>
      <c r="J1972">
        <v>4</v>
      </c>
    </row>
    <row r="1973" spans="1:10" x14ac:dyDescent="0.35">
      <c r="A1973" s="1">
        <v>41347</v>
      </c>
      <c r="B1973" t="str">
        <f t="shared" si="30"/>
        <v>Thursday</v>
      </c>
      <c r="C1973" s="5" t="s">
        <v>8</v>
      </c>
      <c r="D1973" s="5" t="s">
        <v>5</v>
      </c>
      <c r="E1973" s="6">
        <v>40.950000000000003</v>
      </c>
      <c r="F1973" s="6" t="s">
        <v>82</v>
      </c>
      <c r="G1973" s="4">
        <v>0</v>
      </c>
      <c r="H1973" s="6">
        <v>40.950000000000003</v>
      </c>
      <c r="I1973" s="6">
        <v>15.51</v>
      </c>
      <c r="J1973">
        <v>1</v>
      </c>
    </row>
    <row r="1974" spans="1:10" x14ac:dyDescent="0.35">
      <c r="A1974" s="1">
        <v>41347</v>
      </c>
      <c r="B1974" t="str">
        <f t="shared" si="30"/>
        <v>Thursday</v>
      </c>
      <c r="C1974" s="5" t="s">
        <v>10</v>
      </c>
      <c r="D1974" s="5" t="s">
        <v>5</v>
      </c>
      <c r="E1974" s="6">
        <v>35.950000000000003</v>
      </c>
      <c r="F1974" s="6" t="s">
        <v>81</v>
      </c>
      <c r="G1974" s="4">
        <v>0</v>
      </c>
      <c r="H1974" s="6">
        <v>35.950000000000003</v>
      </c>
      <c r="I1974" s="6">
        <v>20.25</v>
      </c>
      <c r="J1974">
        <v>2</v>
      </c>
    </row>
    <row r="1975" spans="1:10" x14ac:dyDescent="0.35">
      <c r="A1975" s="1">
        <v>41347</v>
      </c>
      <c r="B1975" t="str">
        <f t="shared" si="30"/>
        <v>Thursday</v>
      </c>
      <c r="C1975" s="5" t="s">
        <v>10</v>
      </c>
      <c r="D1975" s="5" t="s">
        <v>5</v>
      </c>
      <c r="E1975" s="6">
        <v>63.95</v>
      </c>
      <c r="F1975" s="6" t="s">
        <v>83</v>
      </c>
      <c r="G1975" s="4">
        <v>0</v>
      </c>
      <c r="H1975" s="6">
        <v>63.95</v>
      </c>
      <c r="I1975" s="6">
        <v>27.1</v>
      </c>
      <c r="J1975">
        <v>1</v>
      </c>
    </row>
    <row r="1976" spans="1:10" x14ac:dyDescent="0.35">
      <c r="A1976" s="1">
        <v>41347</v>
      </c>
      <c r="B1976" t="str">
        <f t="shared" si="30"/>
        <v>Thursday</v>
      </c>
      <c r="C1976" s="5" t="s">
        <v>8</v>
      </c>
      <c r="D1976" s="5" t="s">
        <v>5</v>
      </c>
      <c r="E1976" s="6">
        <v>0.95</v>
      </c>
      <c r="F1976" s="6" t="s">
        <v>78</v>
      </c>
      <c r="G1976" s="4">
        <v>0</v>
      </c>
      <c r="H1976" s="6">
        <v>0.95</v>
      </c>
      <c r="I1976" s="6">
        <v>0.56999999999999995</v>
      </c>
      <c r="J1976">
        <v>17</v>
      </c>
    </row>
    <row r="1977" spans="1:10" x14ac:dyDescent="0.35">
      <c r="A1977" s="1">
        <v>41348</v>
      </c>
      <c r="B1977" t="str">
        <f t="shared" si="30"/>
        <v>Friday</v>
      </c>
      <c r="C1977" s="5" t="s">
        <v>7</v>
      </c>
      <c r="D1977" s="5" t="s">
        <v>5</v>
      </c>
      <c r="E1977" s="6">
        <v>3.95</v>
      </c>
      <c r="F1977" s="6" t="s">
        <v>78</v>
      </c>
      <c r="G1977" s="4">
        <v>0</v>
      </c>
      <c r="H1977" s="6">
        <v>3.95</v>
      </c>
      <c r="I1977" s="6">
        <v>1.43</v>
      </c>
      <c r="J1977">
        <v>14</v>
      </c>
    </row>
    <row r="1978" spans="1:10" x14ac:dyDescent="0.35">
      <c r="A1978" s="1">
        <v>41348</v>
      </c>
      <c r="B1978" t="str">
        <f t="shared" si="30"/>
        <v>Friday</v>
      </c>
      <c r="C1978" s="5" t="s">
        <v>7</v>
      </c>
      <c r="D1978" s="5" t="s">
        <v>5</v>
      </c>
      <c r="E1978" s="6">
        <v>59.95</v>
      </c>
      <c r="F1978" s="6" t="s">
        <v>83</v>
      </c>
      <c r="G1978" s="4">
        <v>0</v>
      </c>
      <c r="H1978" s="6">
        <v>59.95</v>
      </c>
      <c r="I1978" s="6">
        <v>28.73</v>
      </c>
      <c r="J1978">
        <v>11</v>
      </c>
    </row>
    <row r="1979" spans="1:10" x14ac:dyDescent="0.35">
      <c r="A1979" s="1">
        <v>41348</v>
      </c>
      <c r="B1979" t="str">
        <f t="shared" si="30"/>
        <v>Friday</v>
      </c>
      <c r="C1979" s="5" t="s">
        <v>8</v>
      </c>
      <c r="D1979" s="5" t="s">
        <v>5</v>
      </c>
      <c r="E1979" s="6">
        <v>27.95</v>
      </c>
      <c r="F1979" s="6" t="s">
        <v>80</v>
      </c>
      <c r="G1979" s="4">
        <v>0</v>
      </c>
      <c r="H1979" s="6">
        <v>27.95</v>
      </c>
      <c r="I1979" s="6">
        <v>15.85</v>
      </c>
      <c r="J1979">
        <v>2</v>
      </c>
    </row>
    <row r="1980" spans="1:10" x14ac:dyDescent="0.35">
      <c r="A1980" s="1">
        <v>41348</v>
      </c>
      <c r="B1980" t="str">
        <f t="shared" si="30"/>
        <v>Friday</v>
      </c>
      <c r="C1980" s="5" t="s">
        <v>8</v>
      </c>
      <c r="D1980" s="5" t="s">
        <v>5</v>
      </c>
      <c r="E1980" s="6">
        <v>55.95</v>
      </c>
      <c r="F1980" s="6" t="s">
        <v>83</v>
      </c>
      <c r="G1980" s="4">
        <v>0</v>
      </c>
      <c r="H1980" s="6">
        <v>55.95</v>
      </c>
      <c r="I1980" s="6">
        <v>16.059999999999999</v>
      </c>
      <c r="J1980">
        <v>23</v>
      </c>
    </row>
    <row r="1981" spans="1:10" x14ac:dyDescent="0.35">
      <c r="A1981" s="1">
        <v>41348</v>
      </c>
      <c r="B1981" t="str">
        <f t="shared" si="30"/>
        <v>Friday</v>
      </c>
      <c r="C1981" s="5" t="s">
        <v>7</v>
      </c>
      <c r="D1981" s="5" t="s">
        <v>5</v>
      </c>
      <c r="E1981" s="6">
        <v>34.950000000000003</v>
      </c>
      <c r="F1981" s="6" t="s">
        <v>81</v>
      </c>
      <c r="G1981" s="4">
        <v>0</v>
      </c>
      <c r="H1981" s="6">
        <v>34.950000000000003</v>
      </c>
      <c r="I1981" s="6">
        <v>22.13</v>
      </c>
      <c r="J1981">
        <v>1</v>
      </c>
    </row>
    <row r="1982" spans="1:10" x14ac:dyDescent="0.35">
      <c r="A1982" s="1">
        <v>41348</v>
      </c>
      <c r="B1982" t="str">
        <f t="shared" si="30"/>
        <v>Friday</v>
      </c>
      <c r="C1982" s="5" t="s">
        <v>8</v>
      </c>
      <c r="D1982" s="5" t="s">
        <v>5</v>
      </c>
      <c r="E1982" s="6">
        <v>31.95</v>
      </c>
      <c r="F1982" s="6" t="s">
        <v>81</v>
      </c>
      <c r="G1982" s="4">
        <v>0</v>
      </c>
      <c r="H1982" s="6">
        <v>31.95</v>
      </c>
      <c r="I1982" s="6">
        <v>17.38</v>
      </c>
      <c r="J1982">
        <v>4</v>
      </c>
    </row>
    <row r="1983" spans="1:10" x14ac:dyDescent="0.35">
      <c r="A1983" s="1">
        <v>41348</v>
      </c>
      <c r="B1983" t="str">
        <f t="shared" si="30"/>
        <v>Friday</v>
      </c>
      <c r="C1983" s="5" t="s">
        <v>8</v>
      </c>
      <c r="D1983" s="5" t="s">
        <v>5</v>
      </c>
      <c r="E1983" s="6">
        <v>20.95</v>
      </c>
      <c r="F1983" s="6" t="s">
        <v>80</v>
      </c>
      <c r="G1983" s="4">
        <v>0</v>
      </c>
      <c r="H1983" s="6">
        <v>20.95</v>
      </c>
      <c r="I1983" s="6">
        <v>10.039999999999999</v>
      </c>
      <c r="J1983">
        <v>10</v>
      </c>
    </row>
    <row r="1984" spans="1:10" x14ac:dyDescent="0.35">
      <c r="A1984" s="1">
        <v>41348</v>
      </c>
      <c r="B1984" t="str">
        <f t="shared" si="30"/>
        <v>Friday</v>
      </c>
      <c r="C1984" s="5" t="s">
        <v>8</v>
      </c>
      <c r="D1984" s="5" t="s">
        <v>5</v>
      </c>
      <c r="E1984" s="6">
        <v>38.950000000000003</v>
      </c>
      <c r="F1984" s="6" t="s">
        <v>81</v>
      </c>
      <c r="G1984" s="4">
        <v>0</v>
      </c>
      <c r="H1984" s="6">
        <v>38.950000000000003</v>
      </c>
      <c r="I1984" s="6">
        <v>22.33</v>
      </c>
      <c r="J1984">
        <v>3</v>
      </c>
    </row>
    <row r="1985" spans="1:10" x14ac:dyDescent="0.35">
      <c r="A1985" s="1">
        <v>41348</v>
      </c>
      <c r="B1985" t="str">
        <f t="shared" si="30"/>
        <v>Friday</v>
      </c>
      <c r="C1985" s="5" t="s">
        <v>8</v>
      </c>
      <c r="D1985" s="5" t="s">
        <v>5</v>
      </c>
      <c r="E1985" s="6">
        <v>2.95</v>
      </c>
      <c r="F1985" s="6" t="s">
        <v>78</v>
      </c>
      <c r="G1985" s="4">
        <v>0</v>
      </c>
      <c r="H1985" s="6">
        <v>2.95</v>
      </c>
      <c r="I1985" s="6">
        <v>1.68</v>
      </c>
      <c r="J1985">
        <v>11</v>
      </c>
    </row>
    <row r="1986" spans="1:10" x14ac:dyDescent="0.35">
      <c r="A1986" s="1">
        <v>41348</v>
      </c>
      <c r="B1986" t="str">
        <f t="shared" si="30"/>
        <v>Friday</v>
      </c>
      <c r="C1986" s="5" t="s">
        <v>7</v>
      </c>
      <c r="D1986" s="5" t="s">
        <v>5</v>
      </c>
      <c r="E1986" s="6">
        <v>63.95</v>
      </c>
      <c r="F1986" s="6" t="s">
        <v>83</v>
      </c>
      <c r="G1986" s="4">
        <v>0</v>
      </c>
      <c r="H1986" s="6">
        <v>63.95</v>
      </c>
      <c r="I1986" s="6">
        <v>27.1</v>
      </c>
      <c r="J1986">
        <v>1</v>
      </c>
    </row>
    <row r="1987" spans="1:10" x14ac:dyDescent="0.35">
      <c r="A1987" s="1">
        <v>41348</v>
      </c>
      <c r="B1987" t="str">
        <f t="shared" ref="B1987:B2050" si="31">TEXT(A1987,"dddd")</f>
        <v>Friday</v>
      </c>
      <c r="C1987" s="5" t="s">
        <v>8</v>
      </c>
      <c r="D1987" s="5" t="s">
        <v>5</v>
      </c>
      <c r="E1987" s="6">
        <v>28.95</v>
      </c>
      <c r="F1987" s="6" t="s">
        <v>80</v>
      </c>
      <c r="G1987" s="4">
        <v>0</v>
      </c>
      <c r="H1987" s="6">
        <v>28.95</v>
      </c>
      <c r="I1987" s="6">
        <v>8.86</v>
      </c>
      <c r="J1987">
        <v>26</v>
      </c>
    </row>
    <row r="1988" spans="1:10" x14ac:dyDescent="0.35">
      <c r="A1988" s="1">
        <v>41348</v>
      </c>
      <c r="B1988" t="str">
        <f t="shared" si="31"/>
        <v>Friday</v>
      </c>
      <c r="C1988" s="5" t="s">
        <v>7</v>
      </c>
      <c r="D1988" s="5" t="s">
        <v>5</v>
      </c>
      <c r="E1988" s="6">
        <v>0.95</v>
      </c>
      <c r="F1988" s="6" t="s">
        <v>78</v>
      </c>
      <c r="G1988" s="4">
        <v>0</v>
      </c>
      <c r="H1988" s="6">
        <v>0.95</v>
      </c>
      <c r="I1988" s="6">
        <v>0.42</v>
      </c>
      <c r="J1988">
        <v>7</v>
      </c>
    </row>
    <row r="1989" spans="1:10" x14ac:dyDescent="0.35">
      <c r="A1989" s="1">
        <v>41348</v>
      </c>
      <c r="B1989" t="str">
        <f t="shared" si="31"/>
        <v>Friday</v>
      </c>
      <c r="C1989" s="5" t="s">
        <v>8</v>
      </c>
      <c r="D1989" s="5" t="s">
        <v>5</v>
      </c>
      <c r="E1989" s="6">
        <v>0.95</v>
      </c>
      <c r="F1989" s="6" t="s">
        <v>78</v>
      </c>
      <c r="G1989" s="4">
        <v>0</v>
      </c>
      <c r="H1989" s="6">
        <v>0.95</v>
      </c>
      <c r="I1989" s="6">
        <v>0.47</v>
      </c>
      <c r="J1989">
        <v>8</v>
      </c>
    </row>
    <row r="1990" spans="1:10" x14ac:dyDescent="0.35">
      <c r="A1990" s="1">
        <v>41348</v>
      </c>
      <c r="B1990" t="str">
        <f t="shared" si="31"/>
        <v>Friday</v>
      </c>
      <c r="C1990" s="5" t="s">
        <v>7</v>
      </c>
      <c r="D1990" s="5" t="s">
        <v>5</v>
      </c>
      <c r="E1990" s="6">
        <v>11.95</v>
      </c>
      <c r="F1990" s="6" t="s">
        <v>79</v>
      </c>
      <c r="G1990" s="4">
        <v>0</v>
      </c>
      <c r="H1990" s="6">
        <v>11.95</v>
      </c>
      <c r="I1990" s="6">
        <v>3.32</v>
      </c>
      <c r="J1990">
        <v>4</v>
      </c>
    </row>
    <row r="1991" spans="1:10" x14ac:dyDescent="0.35">
      <c r="A1991" s="1">
        <v>41348</v>
      </c>
      <c r="B1991" t="str">
        <f t="shared" si="31"/>
        <v>Friday</v>
      </c>
      <c r="C1991" s="5" t="s">
        <v>8</v>
      </c>
      <c r="D1991" s="5" t="s">
        <v>5</v>
      </c>
      <c r="E1991" s="6">
        <v>18.95</v>
      </c>
      <c r="F1991" s="6" t="s">
        <v>79</v>
      </c>
      <c r="G1991" s="4">
        <v>0</v>
      </c>
      <c r="H1991" s="6">
        <v>18.95</v>
      </c>
      <c r="I1991" s="6">
        <v>9.98</v>
      </c>
      <c r="J1991">
        <v>16</v>
      </c>
    </row>
    <row r="1992" spans="1:10" x14ac:dyDescent="0.35">
      <c r="A1992" s="1">
        <v>41348</v>
      </c>
      <c r="B1992" t="str">
        <f t="shared" si="31"/>
        <v>Friday</v>
      </c>
      <c r="C1992" s="5" t="s">
        <v>8</v>
      </c>
      <c r="D1992" s="5" t="s">
        <v>5</v>
      </c>
      <c r="E1992" s="6">
        <v>55.95</v>
      </c>
      <c r="F1992" s="6" t="s">
        <v>83</v>
      </c>
      <c r="G1992" s="4">
        <v>0</v>
      </c>
      <c r="H1992" s="6">
        <v>55.95</v>
      </c>
      <c r="I1992" s="6">
        <v>16.059999999999999</v>
      </c>
      <c r="J1992">
        <v>20</v>
      </c>
    </row>
    <row r="1993" spans="1:10" x14ac:dyDescent="0.35">
      <c r="A1993" s="1">
        <v>41348</v>
      </c>
      <c r="B1993" t="str">
        <f t="shared" si="31"/>
        <v>Friday</v>
      </c>
      <c r="C1993" s="5" t="s">
        <v>7</v>
      </c>
      <c r="D1993" s="5" t="s">
        <v>5</v>
      </c>
      <c r="E1993" s="6">
        <v>3.95</v>
      </c>
      <c r="F1993" s="6" t="s">
        <v>78</v>
      </c>
      <c r="G1993" s="4">
        <v>0</v>
      </c>
      <c r="H1993" s="6">
        <v>3.95</v>
      </c>
      <c r="I1993" s="6">
        <v>1.43</v>
      </c>
      <c r="J1993">
        <v>17</v>
      </c>
    </row>
    <row r="1994" spans="1:10" x14ac:dyDescent="0.35">
      <c r="A1994" s="1">
        <v>41348</v>
      </c>
      <c r="B1994" t="str">
        <f t="shared" si="31"/>
        <v>Friday</v>
      </c>
      <c r="C1994" s="5" t="s">
        <v>8</v>
      </c>
      <c r="D1994" s="5" t="s">
        <v>5</v>
      </c>
      <c r="E1994" s="6">
        <v>27.95</v>
      </c>
      <c r="F1994" s="6" t="s">
        <v>80</v>
      </c>
      <c r="G1994" s="4">
        <v>0.2</v>
      </c>
      <c r="H1994" s="6">
        <v>22.36</v>
      </c>
      <c r="I1994" s="6">
        <v>15.85</v>
      </c>
      <c r="J1994">
        <v>3</v>
      </c>
    </row>
    <row r="1995" spans="1:10" x14ac:dyDescent="0.35">
      <c r="A1995" s="1">
        <v>41348</v>
      </c>
      <c r="B1995" t="str">
        <f t="shared" si="31"/>
        <v>Friday</v>
      </c>
      <c r="C1995" s="5" t="s">
        <v>7</v>
      </c>
      <c r="D1995" s="5" t="s">
        <v>5</v>
      </c>
      <c r="E1995" s="6">
        <v>43.95</v>
      </c>
      <c r="F1995" s="6" t="s">
        <v>82</v>
      </c>
      <c r="G1995" s="4">
        <v>0</v>
      </c>
      <c r="H1995" s="6">
        <v>43.95</v>
      </c>
      <c r="I1995" s="6">
        <v>25.6</v>
      </c>
      <c r="J1995">
        <v>5</v>
      </c>
    </row>
    <row r="1996" spans="1:10" x14ac:dyDescent="0.35">
      <c r="A1996" s="1">
        <v>41348</v>
      </c>
      <c r="B1996" t="str">
        <f t="shared" si="31"/>
        <v>Friday</v>
      </c>
      <c r="C1996" s="5" t="s">
        <v>7</v>
      </c>
      <c r="D1996" s="5" t="s">
        <v>5</v>
      </c>
      <c r="E1996" s="6">
        <v>28.95</v>
      </c>
      <c r="F1996" s="6" t="s">
        <v>80</v>
      </c>
      <c r="G1996" s="4">
        <v>0.1</v>
      </c>
      <c r="H1996" s="6">
        <v>26.06</v>
      </c>
      <c r="I1996" s="6">
        <v>8.86</v>
      </c>
      <c r="J1996">
        <v>24</v>
      </c>
    </row>
    <row r="1997" spans="1:10" x14ac:dyDescent="0.35">
      <c r="A1997" s="1">
        <v>41348</v>
      </c>
      <c r="B1997" t="str">
        <f t="shared" si="31"/>
        <v>Friday</v>
      </c>
      <c r="C1997" s="5" t="s">
        <v>8</v>
      </c>
      <c r="D1997" s="5" t="s">
        <v>5</v>
      </c>
      <c r="E1997" s="6">
        <v>37.950000000000003</v>
      </c>
      <c r="F1997" s="6" t="s">
        <v>81</v>
      </c>
      <c r="G1997" s="4">
        <v>0</v>
      </c>
      <c r="H1997" s="6">
        <v>37.950000000000003</v>
      </c>
      <c r="I1997" s="6">
        <v>15.35</v>
      </c>
      <c r="J1997">
        <v>4</v>
      </c>
    </row>
    <row r="1998" spans="1:10" x14ac:dyDescent="0.35">
      <c r="A1998" s="1">
        <v>41348</v>
      </c>
      <c r="B1998" t="str">
        <f t="shared" si="31"/>
        <v>Friday</v>
      </c>
      <c r="C1998" s="5" t="s">
        <v>8</v>
      </c>
      <c r="D1998" s="5" t="s">
        <v>5</v>
      </c>
      <c r="E1998" s="6">
        <v>28.95</v>
      </c>
      <c r="F1998" s="6" t="s">
        <v>80</v>
      </c>
      <c r="G1998" s="4">
        <v>0</v>
      </c>
      <c r="H1998" s="6">
        <v>28.95</v>
      </c>
      <c r="I1998" s="6">
        <v>17.53</v>
      </c>
      <c r="J1998">
        <v>6</v>
      </c>
    </row>
    <row r="1999" spans="1:10" x14ac:dyDescent="0.35">
      <c r="A1999" s="1">
        <v>41348</v>
      </c>
      <c r="B1999" t="str">
        <f t="shared" si="31"/>
        <v>Friday</v>
      </c>
      <c r="C1999" s="5" t="s">
        <v>7</v>
      </c>
      <c r="D1999" s="5" t="s">
        <v>5</v>
      </c>
      <c r="E1999" s="6">
        <v>3.95</v>
      </c>
      <c r="F1999" s="6" t="s">
        <v>78</v>
      </c>
      <c r="G1999" s="4">
        <v>0</v>
      </c>
      <c r="H1999" s="6">
        <v>3.95</v>
      </c>
      <c r="I1999" s="6">
        <v>1.43</v>
      </c>
      <c r="J1999">
        <v>22</v>
      </c>
    </row>
    <row r="2000" spans="1:10" x14ac:dyDescent="0.35">
      <c r="A2000" s="1">
        <v>41348</v>
      </c>
      <c r="B2000" t="str">
        <f t="shared" si="31"/>
        <v>Friday</v>
      </c>
      <c r="C2000" s="5" t="s">
        <v>7</v>
      </c>
      <c r="D2000" s="5" t="s">
        <v>5</v>
      </c>
      <c r="E2000" s="6">
        <v>0.95</v>
      </c>
      <c r="F2000" s="6" t="s">
        <v>78</v>
      </c>
      <c r="G2000" s="4">
        <v>0</v>
      </c>
      <c r="H2000" s="6">
        <v>0.95</v>
      </c>
      <c r="I2000" s="6">
        <v>0.5</v>
      </c>
      <c r="J2000">
        <v>12</v>
      </c>
    </row>
    <row r="2001" spans="1:10" x14ac:dyDescent="0.35">
      <c r="A2001" s="1">
        <v>41348</v>
      </c>
      <c r="B2001" t="str">
        <f t="shared" si="31"/>
        <v>Friday</v>
      </c>
      <c r="C2001" s="5" t="s">
        <v>7</v>
      </c>
      <c r="D2001" s="5" t="s">
        <v>5</v>
      </c>
      <c r="E2001" s="6">
        <v>24.95</v>
      </c>
      <c r="F2001" s="6" t="s">
        <v>80</v>
      </c>
      <c r="G2001" s="4">
        <v>0</v>
      </c>
      <c r="H2001" s="6">
        <v>24.95</v>
      </c>
      <c r="I2001" s="6">
        <v>12.27</v>
      </c>
      <c r="J2001">
        <v>8</v>
      </c>
    </row>
    <row r="2002" spans="1:10" x14ac:dyDescent="0.35">
      <c r="A2002" s="1">
        <v>41348</v>
      </c>
      <c r="B2002" t="str">
        <f t="shared" si="31"/>
        <v>Friday</v>
      </c>
      <c r="C2002" s="5" t="s">
        <v>7</v>
      </c>
      <c r="D2002" s="5" t="s">
        <v>5</v>
      </c>
      <c r="E2002" s="6">
        <v>38.950000000000003</v>
      </c>
      <c r="F2002" s="6" t="s">
        <v>81</v>
      </c>
      <c r="G2002" s="4">
        <v>0</v>
      </c>
      <c r="H2002" s="6">
        <v>38.950000000000003</v>
      </c>
      <c r="I2002" s="6">
        <v>24.76</v>
      </c>
      <c r="J2002">
        <v>20</v>
      </c>
    </row>
    <row r="2003" spans="1:10" x14ac:dyDescent="0.35">
      <c r="A2003" s="1">
        <v>41348</v>
      </c>
      <c r="B2003" t="str">
        <f t="shared" si="31"/>
        <v>Friday</v>
      </c>
      <c r="C2003" s="5" t="s">
        <v>7</v>
      </c>
      <c r="D2003" s="5" t="s">
        <v>5</v>
      </c>
      <c r="E2003" s="6">
        <v>11.95</v>
      </c>
      <c r="F2003" s="6" t="s">
        <v>79</v>
      </c>
      <c r="G2003" s="4">
        <v>0</v>
      </c>
      <c r="H2003" s="6">
        <v>11.95</v>
      </c>
      <c r="I2003" s="6">
        <v>3.32</v>
      </c>
      <c r="J2003">
        <v>6</v>
      </c>
    </row>
    <row r="2004" spans="1:10" x14ac:dyDescent="0.35">
      <c r="A2004" s="1">
        <v>41348</v>
      </c>
      <c r="B2004" t="str">
        <f t="shared" si="31"/>
        <v>Friday</v>
      </c>
      <c r="C2004" s="5" t="s">
        <v>8</v>
      </c>
      <c r="D2004" s="5" t="s">
        <v>5</v>
      </c>
      <c r="E2004" s="6">
        <v>28.95</v>
      </c>
      <c r="F2004" s="6" t="s">
        <v>80</v>
      </c>
      <c r="G2004" s="4">
        <v>0</v>
      </c>
      <c r="H2004" s="6">
        <v>28.95</v>
      </c>
      <c r="I2004" s="6">
        <v>17.53</v>
      </c>
      <c r="J2004">
        <v>15</v>
      </c>
    </row>
    <row r="2005" spans="1:10" x14ac:dyDescent="0.35">
      <c r="A2005" s="1">
        <v>41348</v>
      </c>
      <c r="B2005" t="str">
        <f t="shared" si="31"/>
        <v>Friday</v>
      </c>
      <c r="C2005" s="5" t="s">
        <v>7</v>
      </c>
      <c r="D2005" s="5" t="s">
        <v>5</v>
      </c>
      <c r="E2005" s="6">
        <v>7.95</v>
      </c>
      <c r="F2005" s="6" t="s">
        <v>78</v>
      </c>
      <c r="G2005" s="4">
        <v>0.1</v>
      </c>
      <c r="H2005" s="6">
        <v>7.16</v>
      </c>
      <c r="I2005" s="6">
        <v>4.53</v>
      </c>
      <c r="J2005">
        <v>30</v>
      </c>
    </row>
    <row r="2006" spans="1:10" x14ac:dyDescent="0.35">
      <c r="A2006" s="1">
        <v>41348</v>
      </c>
      <c r="B2006" t="str">
        <f t="shared" si="31"/>
        <v>Friday</v>
      </c>
      <c r="C2006" s="5" t="s">
        <v>8</v>
      </c>
      <c r="D2006" s="5" t="s">
        <v>5</v>
      </c>
      <c r="E2006" s="6">
        <v>27.95</v>
      </c>
      <c r="F2006" s="6" t="s">
        <v>80</v>
      </c>
      <c r="G2006" s="4">
        <v>0</v>
      </c>
      <c r="H2006" s="6">
        <v>27.95</v>
      </c>
      <c r="I2006" s="6">
        <v>16.8</v>
      </c>
      <c r="J2006">
        <v>23</v>
      </c>
    </row>
    <row r="2007" spans="1:10" x14ac:dyDescent="0.35">
      <c r="A2007" s="1">
        <v>41348</v>
      </c>
      <c r="B2007" t="str">
        <f t="shared" si="31"/>
        <v>Friday</v>
      </c>
      <c r="C2007" s="5" t="s">
        <v>7</v>
      </c>
      <c r="D2007" s="5" t="s">
        <v>5</v>
      </c>
      <c r="E2007" s="6">
        <v>4.95</v>
      </c>
      <c r="F2007" s="6" t="s">
        <v>78</v>
      </c>
      <c r="G2007" s="4">
        <v>0</v>
      </c>
      <c r="H2007" s="6">
        <v>4.95</v>
      </c>
      <c r="I2007" s="6">
        <v>1.82</v>
      </c>
      <c r="J2007">
        <v>3</v>
      </c>
    </row>
    <row r="2008" spans="1:10" x14ac:dyDescent="0.35">
      <c r="A2008" s="1">
        <v>41348</v>
      </c>
      <c r="B2008" t="str">
        <f t="shared" si="31"/>
        <v>Friday</v>
      </c>
      <c r="C2008" s="5" t="s">
        <v>8</v>
      </c>
      <c r="D2008" s="5" t="s">
        <v>5</v>
      </c>
      <c r="E2008" s="6">
        <v>26.95</v>
      </c>
      <c r="F2008" s="6" t="s">
        <v>80</v>
      </c>
      <c r="G2008" s="4">
        <v>0.1</v>
      </c>
      <c r="H2008" s="6">
        <v>24.26</v>
      </c>
      <c r="I2008" s="6">
        <v>13.26</v>
      </c>
      <c r="J2008">
        <v>6</v>
      </c>
    </row>
    <row r="2009" spans="1:10" x14ac:dyDescent="0.35">
      <c r="A2009" s="1">
        <v>41348</v>
      </c>
      <c r="B2009" t="str">
        <f t="shared" si="31"/>
        <v>Friday</v>
      </c>
      <c r="C2009" s="5" t="s">
        <v>8</v>
      </c>
      <c r="D2009" s="5" t="s">
        <v>5</v>
      </c>
      <c r="E2009" s="6">
        <v>65.95</v>
      </c>
      <c r="F2009" s="6" t="s">
        <v>83</v>
      </c>
      <c r="G2009" s="4">
        <v>0</v>
      </c>
      <c r="H2009" s="6">
        <v>65.95</v>
      </c>
      <c r="I2009" s="6">
        <v>37.97</v>
      </c>
      <c r="J2009">
        <v>13</v>
      </c>
    </row>
    <row r="2010" spans="1:10" x14ac:dyDescent="0.35">
      <c r="A2010" s="1">
        <v>41348</v>
      </c>
      <c r="B2010" t="str">
        <f t="shared" si="31"/>
        <v>Friday</v>
      </c>
      <c r="C2010" s="5" t="s">
        <v>7</v>
      </c>
      <c r="D2010" s="5" t="s">
        <v>5</v>
      </c>
      <c r="E2010" s="6">
        <v>48.95</v>
      </c>
      <c r="F2010" s="6" t="s">
        <v>82</v>
      </c>
      <c r="G2010" s="4">
        <v>0.1</v>
      </c>
      <c r="H2010" s="6">
        <v>44.06</v>
      </c>
      <c r="I2010" s="6">
        <v>24.52</v>
      </c>
      <c r="J2010">
        <v>21</v>
      </c>
    </row>
    <row r="2011" spans="1:10" x14ac:dyDescent="0.35">
      <c r="A2011" s="1">
        <v>41348</v>
      </c>
      <c r="B2011" t="str">
        <f t="shared" si="31"/>
        <v>Friday</v>
      </c>
      <c r="C2011" s="5" t="s">
        <v>7</v>
      </c>
      <c r="D2011" s="5" t="s">
        <v>5</v>
      </c>
      <c r="E2011" s="6">
        <v>47.95</v>
      </c>
      <c r="F2011" s="6" t="s">
        <v>82</v>
      </c>
      <c r="G2011" s="4">
        <v>0</v>
      </c>
      <c r="H2011" s="6">
        <v>47.95</v>
      </c>
      <c r="I2011" s="6">
        <v>20.7</v>
      </c>
      <c r="J2011">
        <v>1</v>
      </c>
    </row>
    <row r="2012" spans="1:10" x14ac:dyDescent="0.35">
      <c r="A2012" s="1">
        <v>41348</v>
      </c>
      <c r="B2012" t="str">
        <f t="shared" si="31"/>
        <v>Friday</v>
      </c>
      <c r="C2012" s="5" t="s">
        <v>7</v>
      </c>
      <c r="D2012" s="5" t="s">
        <v>5</v>
      </c>
      <c r="E2012" s="6">
        <v>26.95</v>
      </c>
      <c r="F2012" s="6" t="s">
        <v>80</v>
      </c>
      <c r="G2012" s="4">
        <v>0</v>
      </c>
      <c r="H2012" s="6">
        <v>26.95</v>
      </c>
      <c r="I2012" s="6">
        <v>12.53</v>
      </c>
      <c r="J2012">
        <v>22</v>
      </c>
    </row>
    <row r="2013" spans="1:10" x14ac:dyDescent="0.35">
      <c r="A2013" s="1">
        <v>41348</v>
      </c>
      <c r="B2013" t="str">
        <f t="shared" si="31"/>
        <v>Friday</v>
      </c>
      <c r="C2013" s="5" t="s">
        <v>8</v>
      </c>
      <c r="D2013" s="5" t="s">
        <v>5</v>
      </c>
      <c r="E2013" s="6">
        <v>0.95</v>
      </c>
      <c r="F2013" s="6" t="s">
        <v>78</v>
      </c>
      <c r="G2013" s="4">
        <v>0</v>
      </c>
      <c r="H2013" s="6">
        <v>0.95</v>
      </c>
      <c r="I2013" s="6">
        <v>0.34</v>
      </c>
      <c r="J2013">
        <v>1</v>
      </c>
    </row>
    <row r="2014" spans="1:10" x14ac:dyDescent="0.35">
      <c r="A2014" s="1">
        <v>41348</v>
      </c>
      <c r="B2014" t="str">
        <f t="shared" si="31"/>
        <v>Friday</v>
      </c>
      <c r="C2014" s="5" t="s">
        <v>7</v>
      </c>
      <c r="D2014" s="5" t="s">
        <v>5</v>
      </c>
      <c r="E2014" s="6">
        <v>49.95</v>
      </c>
      <c r="F2014" s="6" t="s">
        <v>82</v>
      </c>
      <c r="G2014" s="4">
        <v>0</v>
      </c>
      <c r="H2014" s="6">
        <v>49.95</v>
      </c>
      <c r="I2014" s="6">
        <v>24.77</v>
      </c>
      <c r="J2014">
        <v>19</v>
      </c>
    </row>
    <row r="2015" spans="1:10" x14ac:dyDescent="0.35">
      <c r="A2015" s="1">
        <v>41348</v>
      </c>
      <c r="B2015" t="str">
        <f t="shared" si="31"/>
        <v>Friday</v>
      </c>
      <c r="C2015" s="5" t="s">
        <v>7</v>
      </c>
      <c r="D2015" s="5" t="s">
        <v>5</v>
      </c>
      <c r="E2015" s="6">
        <v>73.95</v>
      </c>
      <c r="F2015" s="6" t="s">
        <v>83</v>
      </c>
      <c r="G2015" s="4">
        <v>0.1</v>
      </c>
      <c r="H2015" s="6">
        <v>66.56</v>
      </c>
      <c r="I2015" s="6">
        <v>38.86</v>
      </c>
      <c r="J2015">
        <v>1</v>
      </c>
    </row>
    <row r="2016" spans="1:10" x14ac:dyDescent="0.35">
      <c r="A2016" s="1">
        <v>41348</v>
      </c>
      <c r="B2016" t="str">
        <f t="shared" si="31"/>
        <v>Friday</v>
      </c>
      <c r="C2016" s="5" t="s">
        <v>7</v>
      </c>
      <c r="D2016" s="5" t="s">
        <v>5</v>
      </c>
      <c r="E2016" s="6">
        <v>48.95</v>
      </c>
      <c r="F2016" s="6" t="s">
        <v>82</v>
      </c>
      <c r="G2016" s="4">
        <v>0.1</v>
      </c>
      <c r="H2016" s="6">
        <v>44.06</v>
      </c>
      <c r="I2016" s="6">
        <v>24.52</v>
      </c>
      <c r="J2016">
        <v>2</v>
      </c>
    </row>
    <row r="2017" spans="1:10" x14ac:dyDescent="0.35">
      <c r="A2017" s="1">
        <v>41348</v>
      </c>
      <c r="B2017" t="str">
        <f t="shared" si="31"/>
        <v>Friday</v>
      </c>
      <c r="C2017" s="5" t="s">
        <v>8</v>
      </c>
      <c r="D2017" s="5" t="s">
        <v>5</v>
      </c>
      <c r="E2017" s="6">
        <v>26.95</v>
      </c>
      <c r="F2017" s="6" t="s">
        <v>80</v>
      </c>
      <c r="G2017" s="4">
        <v>0</v>
      </c>
      <c r="H2017" s="6">
        <v>26.95</v>
      </c>
      <c r="I2017" s="6">
        <v>13.26</v>
      </c>
      <c r="J2017">
        <v>7</v>
      </c>
    </row>
    <row r="2018" spans="1:10" x14ac:dyDescent="0.35">
      <c r="A2018" s="1">
        <v>41348</v>
      </c>
      <c r="B2018" t="str">
        <f t="shared" si="31"/>
        <v>Friday</v>
      </c>
      <c r="C2018" s="5" t="s">
        <v>7</v>
      </c>
      <c r="D2018" s="5" t="s">
        <v>5</v>
      </c>
      <c r="E2018" s="6">
        <v>0.95</v>
      </c>
      <c r="F2018" s="6" t="s">
        <v>78</v>
      </c>
      <c r="G2018" s="4">
        <v>0</v>
      </c>
      <c r="H2018" s="6">
        <v>0.95</v>
      </c>
      <c r="I2018" s="6">
        <v>0.34</v>
      </c>
      <c r="J2018">
        <v>4</v>
      </c>
    </row>
    <row r="2019" spans="1:10" x14ac:dyDescent="0.35">
      <c r="A2019" s="1">
        <v>41348</v>
      </c>
      <c r="B2019" t="str">
        <f t="shared" si="31"/>
        <v>Friday</v>
      </c>
      <c r="C2019" s="5" t="s">
        <v>7</v>
      </c>
      <c r="D2019" s="5" t="s">
        <v>5</v>
      </c>
      <c r="E2019" s="6">
        <v>0.95</v>
      </c>
      <c r="F2019" s="6" t="s">
        <v>78</v>
      </c>
      <c r="G2019" s="4">
        <v>0</v>
      </c>
      <c r="H2019" s="6">
        <v>0.95</v>
      </c>
      <c r="I2019" s="6">
        <v>0.56999999999999995</v>
      </c>
      <c r="J2019">
        <v>4</v>
      </c>
    </row>
    <row r="2020" spans="1:10" x14ac:dyDescent="0.35">
      <c r="A2020" s="1">
        <v>41348</v>
      </c>
      <c r="B2020" t="str">
        <f t="shared" si="31"/>
        <v>Friday</v>
      </c>
      <c r="C2020" s="5" t="s">
        <v>8</v>
      </c>
      <c r="D2020" s="5" t="s">
        <v>5</v>
      </c>
      <c r="E2020" s="6">
        <v>0.95</v>
      </c>
      <c r="F2020" s="6" t="s">
        <v>78</v>
      </c>
      <c r="G2020" s="4">
        <v>0</v>
      </c>
      <c r="H2020" s="6">
        <v>0.95</v>
      </c>
      <c r="I2020" s="6">
        <v>0.42</v>
      </c>
      <c r="J2020">
        <v>16</v>
      </c>
    </row>
    <row r="2021" spans="1:10" x14ac:dyDescent="0.35">
      <c r="A2021" s="1">
        <v>41348</v>
      </c>
      <c r="B2021" t="str">
        <f t="shared" si="31"/>
        <v>Friday</v>
      </c>
      <c r="C2021" s="5" t="s">
        <v>8</v>
      </c>
      <c r="D2021" s="5" t="s">
        <v>5</v>
      </c>
      <c r="E2021" s="6">
        <v>16.95</v>
      </c>
      <c r="F2021" s="6" t="s">
        <v>79</v>
      </c>
      <c r="G2021" s="4">
        <v>0</v>
      </c>
      <c r="H2021" s="6">
        <v>16.95</v>
      </c>
      <c r="I2021" s="6">
        <v>6.53</v>
      </c>
      <c r="J2021">
        <v>30</v>
      </c>
    </row>
    <row r="2022" spans="1:10" x14ac:dyDescent="0.35">
      <c r="A2022" s="1">
        <v>41348</v>
      </c>
      <c r="B2022" t="str">
        <f t="shared" si="31"/>
        <v>Friday</v>
      </c>
      <c r="C2022" s="5" t="s">
        <v>8</v>
      </c>
      <c r="D2022" s="5" t="s">
        <v>5</v>
      </c>
      <c r="E2022" s="6">
        <v>28.95</v>
      </c>
      <c r="F2022" s="6" t="s">
        <v>80</v>
      </c>
      <c r="G2022" s="4">
        <v>0</v>
      </c>
      <c r="H2022" s="6">
        <v>28.95</v>
      </c>
      <c r="I2022" s="6">
        <v>8.86</v>
      </c>
      <c r="J2022">
        <v>8</v>
      </c>
    </row>
    <row r="2023" spans="1:10" x14ac:dyDescent="0.35">
      <c r="A2023" s="1">
        <v>41348</v>
      </c>
      <c r="B2023" t="str">
        <f t="shared" si="31"/>
        <v>Friday</v>
      </c>
      <c r="C2023" s="5" t="s">
        <v>8</v>
      </c>
      <c r="D2023" s="5" t="s">
        <v>5</v>
      </c>
      <c r="E2023" s="6">
        <v>19.95</v>
      </c>
      <c r="F2023" s="6" t="s">
        <v>79</v>
      </c>
      <c r="G2023" s="4">
        <v>0</v>
      </c>
      <c r="H2023" s="6">
        <v>19.95</v>
      </c>
      <c r="I2023" s="6">
        <v>9.7799999999999994</v>
      </c>
      <c r="J2023">
        <v>17</v>
      </c>
    </row>
    <row r="2024" spans="1:10" x14ac:dyDescent="0.35">
      <c r="A2024" s="1">
        <v>41348</v>
      </c>
      <c r="B2024" t="str">
        <f t="shared" si="31"/>
        <v>Friday</v>
      </c>
      <c r="C2024" s="5" t="s">
        <v>7</v>
      </c>
      <c r="D2024" s="5" t="s">
        <v>5</v>
      </c>
      <c r="E2024" s="6">
        <v>7.95</v>
      </c>
      <c r="F2024" s="6" t="s">
        <v>78</v>
      </c>
      <c r="G2024" s="4">
        <v>0.1</v>
      </c>
      <c r="H2024" s="6">
        <v>7.16</v>
      </c>
      <c r="I2024" s="6">
        <v>4.53</v>
      </c>
      <c r="J2024">
        <v>15</v>
      </c>
    </row>
    <row r="2025" spans="1:10" x14ac:dyDescent="0.35">
      <c r="A2025" s="1">
        <v>41348</v>
      </c>
      <c r="B2025" t="str">
        <f t="shared" si="31"/>
        <v>Friday</v>
      </c>
      <c r="C2025" s="5" t="s">
        <v>7</v>
      </c>
      <c r="D2025" s="5" t="s">
        <v>5</v>
      </c>
      <c r="E2025" s="6">
        <v>4.95</v>
      </c>
      <c r="F2025" s="6" t="s">
        <v>78</v>
      </c>
      <c r="G2025" s="4">
        <v>0</v>
      </c>
      <c r="H2025" s="6">
        <v>4.95</v>
      </c>
      <c r="I2025" s="6">
        <v>1.82</v>
      </c>
      <c r="J2025">
        <v>5</v>
      </c>
    </row>
    <row r="2026" spans="1:10" x14ac:dyDescent="0.35">
      <c r="A2026" s="1">
        <v>41348</v>
      </c>
      <c r="B2026" t="str">
        <f t="shared" si="31"/>
        <v>Friday</v>
      </c>
      <c r="C2026" s="5" t="s">
        <v>7</v>
      </c>
      <c r="D2026" s="5" t="s">
        <v>5</v>
      </c>
      <c r="E2026" s="6">
        <v>44.95</v>
      </c>
      <c r="F2026" s="6" t="s">
        <v>82</v>
      </c>
      <c r="G2026" s="4">
        <v>0</v>
      </c>
      <c r="H2026" s="6">
        <v>44.95</v>
      </c>
      <c r="I2026" s="6">
        <v>27.95</v>
      </c>
      <c r="J2026">
        <v>8</v>
      </c>
    </row>
    <row r="2027" spans="1:10" x14ac:dyDescent="0.35">
      <c r="A2027" s="1">
        <v>41348</v>
      </c>
      <c r="B2027" t="str">
        <f t="shared" si="31"/>
        <v>Friday</v>
      </c>
      <c r="C2027" s="5" t="s">
        <v>7</v>
      </c>
      <c r="D2027" s="5" t="s">
        <v>5</v>
      </c>
      <c r="E2027" s="6">
        <v>47.95</v>
      </c>
      <c r="F2027" s="6" t="s">
        <v>82</v>
      </c>
      <c r="G2027" s="4">
        <v>0.1</v>
      </c>
      <c r="H2027" s="6">
        <v>43.16</v>
      </c>
      <c r="I2027" s="6">
        <v>20.7</v>
      </c>
      <c r="J2027">
        <v>1</v>
      </c>
    </row>
    <row r="2028" spans="1:10" x14ac:dyDescent="0.35">
      <c r="A2028" s="1">
        <v>41348</v>
      </c>
      <c r="B2028" t="str">
        <f t="shared" si="31"/>
        <v>Friday</v>
      </c>
      <c r="C2028" s="5" t="s">
        <v>8</v>
      </c>
      <c r="D2028" s="5" t="s">
        <v>5</v>
      </c>
      <c r="E2028" s="6">
        <v>38.950000000000003</v>
      </c>
      <c r="F2028" s="6" t="s">
        <v>81</v>
      </c>
      <c r="G2028" s="4">
        <v>0</v>
      </c>
      <c r="H2028" s="6">
        <v>38.950000000000003</v>
      </c>
      <c r="I2028" s="6">
        <v>22.33</v>
      </c>
      <c r="J2028">
        <v>2</v>
      </c>
    </row>
    <row r="2029" spans="1:10" x14ac:dyDescent="0.35">
      <c r="A2029" s="1">
        <v>41348</v>
      </c>
      <c r="B2029" t="str">
        <f t="shared" si="31"/>
        <v>Friday</v>
      </c>
      <c r="C2029" s="5" t="s">
        <v>7</v>
      </c>
      <c r="D2029" s="5" t="s">
        <v>5</v>
      </c>
      <c r="E2029" s="6">
        <v>2.95</v>
      </c>
      <c r="F2029" s="6" t="s">
        <v>78</v>
      </c>
      <c r="G2029" s="4">
        <v>0</v>
      </c>
      <c r="H2029" s="6">
        <v>2.95</v>
      </c>
      <c r="I2029" s="6">
        <v>1.68</v>
      </c>
      <c r="J2029">
        <v>3</v>
      </c>
    </row>
    <row r="2030" spans="1:10" x14ac:dyDescent="0.35">
      <c r="A2030" s="1">
        <v>41348</v>
      </c>
      <c r="B2030" t="str">
        <f t="shared" si="31"/>
        <v>Friday</v>
      </c>
      <c r="C2030" s="5" t="s">
        <v>8</v>
      </c>
      <c r="D2030" s="5" t="s">
        <v>5</v>
      </c>
      <c r="E2030" s="6">
        <v>27.95</v>
      </c>
      <c r="F2030" s="6" t="s">
        <v>80</v>
      </c>
      <c r="G2030" s="4">
        <v>0</v>
      </c>
      <c r="H2030" s="6">
        <v>27.95</v>
      </c>
      <c r="I2030" s="6">
        <v>16.8</v>
      </c>
      <c r="J2030">
        <v>4</v>
      </c>
    </row>
    <row r="2031" spans="1:10" x14ac:dyDescent="0.35">
      <c r="A2031" s="1">
        <v>41348</v>
      </c>
      <c r="B2031" t="str">
        <f t="shared" si="31"/>
        <v>Friday</v>
      </c>
      <c r="C2031" s="5" t="s">
        <v>8</v>
      </c>
      <c r="D2031" s="5" t="s">
        <v>5</v>
      </c>
      <c r="E2031" s="6">
        <v>0.95</v>
      </c>
      <c r="F2031" s="6" t="s">
        <v>78</v>
      </c>
      <c r="G2031" s="4">
        <v>0</v>
      </c>
      <c r="H2031" s="6">
        <v>0.95</v>
      </c>
      <c r="I2031" s="6">
        <v>0.35</v>
      </c>
      <c r="J2031">
        <v>4</v>
      </c>
    </row>
    <row r="2032" spans="1:10" x14ac:dyDescent="0.35">
      <c r="A2032" s="1">
        <v>41348</v>
      </c>
      <c r="B2032" t="str">
        <f t="shared" si="31"/>
        <v>Friday</v>
      </c>
      <c r="C2032" s="5" t="s">
        <v>8</v>
      </c>
      <c r="D2032" s="5" t="s">
        <v>5</v>
      </c>
      <c r="E2032" s="6">
        <v>7.95</v>
      </c>
      <c r="F2032" s="6" t="s">
        <v>78</v>
      </c>
      <c r="G2032" s="4">
        <v>0</v>
      </c>
      <c r="H2032" s="6">
        <v>7.95</v>
      </c>
      <c r="I2032" s="6">
        <v>4.53</v>
      </c>
      <c r="J2032">
        <v>3</v>
      </c>
    </row>
    <row r="2033" spans="1:10" x14ac:dyDescent="0.35">
      <c r="A2033" s="1">
        <v>41348</v>
      </c>
      <c r="B2033" t="str">
        <f t="shared" si="31"/>
        <v>Friday</v>
      </c>
      <c r="C2033" s="5" t="s">
        <v>7</v>
      </c>
      <c r="D2033" s="5" t="s">
        <v>5</v>
      </c>
      <c r="E2033" s="6">
        <v>0.95</v>
      </c>
      <c r="F2033" s="6" t="s">
        <v>78</v>
      </c>
      <c r="G2033" s="4">
        <v>0</v>
      </c>
      <c r="H2033" s="6">
        <v>0.95</v>
      </c>
      <c r="I2033" s="6">
        <v>0.56999999999999995</v>
      </c>
      <c r="J2033">
        <v>1</v>
      </c>
    </row>
    <row r="2034" spans="1:10" x14ac:dyDescent="0.35">
      <c r="A2034" s="1">
        <v>41348</v>
      </c>
      <c r="B2034" t="str">
        <f t="shared" si="31"/>
        <v>Friday</v>
      </c>
      <c r="C2034" s="5" t="s">
        <v>7</v>
      </c>
      <c r="D2034" s="5" t="s">
        <v>5</v>
      </c>
      <c r="E2034" s="6">
        <v>20.95</v>
      </c>
      <c r="F2034" s="6" t="s">
        <v>80</v>
      </c>
      <c r="G2034" s="4">
        <v>0</v>
      </c>
      <c r="H2034" s="6">
        <v>20.95</v>
      </c>
      <c r="I2034" s="6">
        <v>10.039999999999999</v>
      </c>
      <c r="J2034">
        <v>17</v>
      </c>
    </row>
    <row r="2035" spans="1:10" x14ac:dyDescent="0.35">
      <c r="A2035" s="1">
        <v>41348</v>
      </c>
      <c r="B2035" t="str">
        <f t="shared" si="31"/>
        <v>Friday</v>
      </c>
      <c r="C2035" s="5" t="s">
        <v>7</v>
      </c>
      <c r="D2035" s="5" t="s">
        <v>5</v>
      </c>
      <c r="E2035" s="6">
        <v>49.95</v>
      </c>
      <c r="F2035" s="6" t="s">
        <v>82</v>
      </c>
      <c r="G2035" s="4">
        <v>0</v>
      </c>
      <c r="H2035" s="6">
        <v>49.95</v>
      </c>
      <c r="I2035" s="6">
        <v>24.77</v>
      </c>
      <c r="J2035">
        <v>13</v>
      </c>
    </row>
    <row r="2036" spans="1:10" x14ac:dyDescent="0.35">
      <c r="A2036" s="1">
        <v>41348</v>
      </c>
      <c r="B2036" t="str">
        <f t="shared" si="31"/>
        <v>Friday</v>
      </c>
      <c r="C2036" s="5" t="s">
        <v>7</v>
      </c>
      <c r="D2036" s="5" t="s">
        <v>5</v>
      </c>
      <c r="E2036" s="6">
        <v>28.95</v>
      </c>
      <c r="F2036" s="6" t="s">
        <v>80</v>
      </c>
      <c r="G2036" s="4">
        <v>0</v>
      </c>
      <c r="H2036" s="6">
        <v>28.95</v>
      </c>
      <c r="I2036" s="6">
        <v>17.53</v>
      </c>
      <c r="J2036">
        <v>1</v>
      </c>
    </row>
    <row r="2037" spans="1:10" x14ac:dyDescent="0.35">
      <c r="A2037" s="1">
        <v>41348</v>
      </c>
      <c r="B2037" t="str">
        <f t="shared" si="31"/>
        <v>Friday</v>
      </c>
      <c r="C2037" s="5" t="s">
        <v>7</v>
      </c>
      <c r="D2037" s="5" t="s">
        <v>5</v>
      </c>
      <c r="E2037" s="6">
        <v>55.95</v>
      </c>
      <c r="F2037" s="6" t="s">
        <v>83</v>
      </c>
      <c r="G2037" s="4">
        <v>0</v>
      </c>
      <c r="H2037" s="6">
        <v>55.95</v>
      </c>
      <c r="I2037" s="6">
        <v>16.059999999999999</v>
      </c>
      <c r="J2037">
        <v>4</v>
      </c>
    </row>
    <row r="2038" spans="1:10" x14ac:dyDescent="0.35">
      <c r="A2038" s="1">
        <v>41348</v>
      </c>
      <c r="B2038" t="str">
        <f t="shared" si="31"/>
        <v>Friday</v>
      </c>
      <c r="C2038" s="5" t="s">
        <v>7</v>
      </c>
      <c r="D2038" s="5" t="s">
        <v>5</v>
      </c>
      <c r="E2038" s="6">
        <v>22.95</v>
      </c>
      <c r="F2038" s="6" t="s">
        <v>80</v>
      </c>
      <c r="G2038" s="4">
        <v>0.2</v>
      </c>
      <c r="H2038" s="6">
        <v>18.36</v>
      </c>
      <c r="I2038" s="6">
        <v>11.78</v>
      </c>
      <c r="J2038">
        <v>25</v>
      </c>
    </row>
    <row r="2039" spans="1:10" x14ac:dyDescent="0.35">
      <c r="A2039" s="1">
        <v>41348</v>
      </c>
      <c r="B2039" t="str">
        <f t="shared" si="31"/>
        <v>Friday</v>
      </c>
      <c r="C2039" s="5" t="s">
        <v>8</v>
      </c>
      <c r="D2039" s="5" t="s">
        <v>5</v>
      </c>
      <c r="E2039" s="6">
        <v>20.95</v>
      </c>
      <c r="F2039" s="6" t="s">
        <v>80</v>
      </c>
      <c r="G2039" s="4">
        <v>0.1</v>
      </c>
      <c r="H2039" s="6">
        <v>18.86</v>
      </c>
      <c r="I2039" s="6">
        <v>10.039999999999999</v>
      </c>
      <c r="J2039">
        <v>9</v>
      </c>
    </row>
    <row r="2040" spans="1:10" x14ac:dyDescent="0.35">
      <c r="A2040" s="1">
        <v>41348</v>
      </c>
      <c r="B2040" t="str">
        <f t="shared" si="31"/>
        <v>Friday</v>
      </c>
      <c r="C2040" s="5" t="s">
        <v>8</v>
      </c>
      <c r="D2040" s="5" t="s">
        <v>5</v>
      </c>
      <c r="E2040" s="6">
        <v>4.95</v>
      </c>
      <c r="F2040" s="6" t="s">
        <v>78</v>
      </c>
      <c r="G2040" s="4">
        <v>0</v>
      </c>
      <c r="H2040" s="6">
        <v>4.95</v>
      </c>
      <c r="I2040" s="6">
        <v>1.82</v>
      </c>
      <c r="J2040">
        <v>8</v>
      </c>
    </row>
    <row r="2041" spans="1:10" x14ac:dyDescent="0.35">
      <c r="A2041" s="1">
        <v>41348</v>
      </c>
      <c r="B2041" t="str">
        <f t="shared" si="31"/>
        <v>Friday</v>
      </c>
      <c r="C2041" s="5" t="s">
        <v>7</v>
      </c>
      <c r="D2041" s="5" t="s">
        <v>5</v>
      </c>
      <c r="E2041" s="6">
        <v>26.95</v>
      </c>
      <c r="F2041" s="6" t="s">
        <v>80</v>
      </c>
      <c r="G2041" s="4">
        <v>0</v>
      </c>
      <c r="H2041" s="6">
        <v>26.95</v>
      </c>
      <c r="I2041" s="6">
        <v>12.42</v>
      </c>
      <c r="J2041">
        <v>12</v>
      </c>
    </row>
    <row r="2042" spans="1:10" x14ac:dyDescent="0.35">
      <c r="A2042" s="1">
        <v>41348</v>
      </c>
      <c r="B2042" t="str">
        <f t="shared" si="31"/>
        <v>Friday</v>
      </c>
      <c r="C2042" s="5" t="s">
        <v>8</v>
      </c>
      <c r="D2042" s="5" t="s">
        <v>5</v>
      </c>
      <c r="E2042" s="6">
        <v>44.95</v>
      </c>
      <c r="F2042" s="6" t="s">
        <v>82</v>
      </c>
      <c r="G2042" s="4">
        <v>0.1</v>
      </c>
      <c r="H2042" s="6">
        <v>40.46</v>
      </c>
      <c r="I2042" s="6">
        <v>27.95</v>
      </c>
      <c r="J2042">
        <v>4</v>
      </c>
    </row>
    <row r="2043" spans="1:10" x14ac:dyDescent="0.35">
      <c r="A2043" s="1">
        <v>41348</v>
      </c>
      <c r="B2043" t="str">
        <f t="shared" si="31"/>
        <v>Friday</v>
      </c>
      <c r="C2043" s="5" t="s">
        <v>7</v>
      </c>
      <c r="D2043" s="5" t="s">
        <v>5</v>
      </c>
      <c r="E2043" s="6">
        <v>49.95</v>
      </c>
      <c r="F2043" s="6" t="s">
        <v>82</v>
      </c>
      <c r="G2043" s="4">
        <v>0</v>
      </c>
      <c r="H2043" s="6">
        <v>49.95</v>
      </c>
      <c r="I2043" s="6">
        <v>24.77</v>
      </c>
      <c r="J2043">
        <v>31</v>
      </c>
    </row>
    <row r="2044" spans="1:10" x14ac:dyDescent="0.35">
      <c r="A2044" s="1">
        <v>41348</v>
      </c>
      <c r="B2044" t="str">
        <f t="shared" si="31"/>
        <v>Friday</v>
      </c>
      <c r="C2044" s="5" t="s">
        <v>8</v>
      </c>
      <c r="D2044" s="5" t="s">
        <v>5</v>
      </c>
      <c r="E2044" s="6">
        <v>28.95</v>
      </c>
      <c r="F2044" s="6" t="s">
        <v>80</v>
      </c>
      <c r="G2044" s="4">
        <v>0</v>
      </c>
      <c r="H2044" s="6">
        <v>28.95</v>
      </c>
      <c r="I2044" s="6">
        <v>17.53</v>
      </c>
      <c r="J2044">
        <v>4</v>
      </c>
    </row>
    <row r="2045" spans="1:10" x14ac:dyDescent="0.35">
      <c r="A2045" s="1">
        <v>41348</v>
      </c>
      <c r="B2045" t="str">
        <f t="shared" si="31"/>
        <v>Friday</v>
      </c>
      <c r="C2045" s="5" t="s">
        <v>8</v>
      </c>
      <c r="D2045" s="5" t="s">
        <v>5</v>
      </c>
      <c r="E2045" s="6">
        <v>22.95</v>
      </c>
      <c r="F2045" s="6" t="s">
        <v>80</v>
      </c>
      <c r="G2045" s="4">
        <v>0</v>
      </c>
      <c r="H2045" s="6">
        <v>22.95</v>
      </c>
      <c r="I2045" s="6">
        <v>11.78</v>
      </c>
      <c r="J2045">
        <v>9</v>
      </c>
    </row>
    <row r="2046" spans="1:10" x14ac:dyDescent="0.35">
      <c r="A2046" s="1">
        <v>41349</v>
      </c>
      <c r="B2046" t="str">
        <f t="shared" si="31"/>
        <v>Saturday</v>
      </c>
      <c r="C2046" s="5" t="s">
        <v>11</v>
      </c>
      <c r="D2046" s="5" t="s">
        <v>6</v>
      </c>
      <c r="E2046" s="6">
        <v>11.95</v>
      </c>
      <c r="F2046" s="6" t="s">
        <v>79</v>
      </c>
      <c r="G2046" s="4">
        <v>0</v>
      </c>
      <c r="H2046" s="6">
        <v>11.95</v>
      </c>
      <c r="I2046" s="6">
        <v>3.32</v>
      </c>
      <c r="J2046">
        <v>11</v>
      </c>
    </row>
    <row r="2047" spans="1:10" x14ac:dyDescent="0.35">
      <c r="A2047" s="1">
        <v>41349</v>
      </c>
      <c r="B2047" t="str">
        <f t="shared" si="31"/>
        <v>Saturday</v>
      </c>
      <c r="C2047" s="5" t="s">
        <v>10</v>
      </c>
      <c r="D2047" s="5" t="s">
        <v>6</v>
      </c>
      <c r="E2047" s="6">
        <v>26.95</v>
      </c>
      <c r="F2047" s="6" t="s">
        <v>80</v>
      </c>
      <c r="G2047" s="4">
        <v>0</v>
      </c>
      <c r="H2047" s="6">
        <v>26.95</v>
      </c>
      <c r="I2047" s="6">
        <v>12.24</v>
      </c>
      <c r="J2047">
        <v>22</v>
      </c>
    </row>
    <row r="2048" spans="1:10" x14ac:dyDescent="0.35">
      <c r="A2048" s="1">
        <v>41349</v>
      </c>
      <c r="B2048" t="str">
        <f t="shared" si="31"/>
        <v>Saturday</v>
      </c>
      <c r="C2048" s="5" t="s">
        <v>10</v>
      </c>
      <c r="D2048" s="5" t="s">
        <v>6</v>
      </c>
      <c r="E2048" s="6">
        <v>28.95</v>
      </c>
      <c r="F2048" s="6" t="s">
        <v>80</v>
      </c>
      <c r="G2048" s="4">
        <v>0.1</v>
      </c>
      <c r="H2048" s="6">
        <v>26.06</v>
      </c>
      <c r="I2048" s="6">
        <v>17.53</v>
      </c>
      <c r="J2048">
        <v>29</v>
      </c>
    </row>
    <row r="2049" spans="1:10" x14ac:dyDescent="0.35">
      <c r="A2049" s="1">
        <v>41349</v>
      </c>
      <c r="B2049" t="str">
        <f t="shared" si="31"/>
        <v>Saturday</v>
      </c>
      <c r="C2049" s="5" t="s">
        <v>11</v>
      </c>
      <c r="D2049" s="5" t="s">
        <v>6</v>
      </c>
      <c r="E2049" s="6">
        <v>20.95</v>
      </c>
      <c r="F2049" s="6" t="s">
        <v>80</v>
      </c>
      <c r="G2049" s="4">
        <v>0.1</v>
      </c>
      <c r="H2049" s="6">
        <v>18.86</v>
      </c>
      <c r="I2049" s="6">
        <v>10.039999999999999</v>
      </c>
      <c r="J2049">
        <v>23</v>
      </c>
    </row>
    <row r="2050" spans="1:10" x14ac:dyDescent="0.35">
      <c r="A2050" s="1">
        <v>41349</v>
      </c>
      <c r="B2050" t="str">
        <f t="shared" si="31"/>
        <v>Saturday</v>
      </c>
      <c r="C2050" s="5" t="s">
        <v>11</v>
      </c>
      <c r="D2050" s="5" t="s">
        <v>6</v>
      </c>
      <c r="E2050" s="6">
        <v>0.95</v>
      </c>
      <c r="F2050" s="6" t="s">
        <v>78</v>
      </c>
      <c r="G2050" s="4">
        <v>0</v>
      </c>
      <c r="H2050" s="6">
        <v>0.95</v>
      </c>
      <c r="I2050" s="6">
        <v>0.34</v>
      </c>
      <c r="J2050">
        <v>14</v>
      </c>
    </row>
    <row r="2051" spans="1:10" x14ac:dyDescent="0.35">
      <c r="A2051" s="1">
        <v>41349</v>
      </c>
      <c r="B2051" t="str">
        <f t="shared" ref="B2051:B2114" si="32">TEXT(A2051,"dddd")</f>
        <v>Saturday</v>
      </c>
      <c r="C2051" s="5" t="s">
        <v>10</v>
      </c>
      <c r="D2051" s="5" t="s">
        <v>6</v>
      </c>
      <c r="E2051" s="6">
        <v>0.95</v>
      </c>
      <c r="F2051" s="6" t="s">
        <v>78</v>
      </c>
      <c r="G2051" s="4">
        <v>0.1</v>
      </c>
      <c r="H2051" s="6">
        <v>0.86</v>
      </c>
      <c r="I2051" s="6">
        <v>0.35</v>
      </c>
      <c r="J2051">
        <v>15</v>
      </c>
    </row>
    <row r="2052" spans="1:10" x14ac:dyDescent="0.35">
      <c r="A2052" s="1">
        <v>41349</v>
      </c>
      <c r="B2052" t="str">
        <f t="shared" si="32"/>
        <v>Saturday</v>
      </c>
      <c r="C2052" s="5" t="s">
        <v>10</v>
      </c>
      <c r="D2052" s="5" t="s">
        <v>6</v>
      </c>
      <c r="E2052" s="6">
        <v>19.95</v>
      </c>
      <c r="F2052" s="6" t="s">
        <v>79</v>
      </c>
      <c r="G2052" s="4">
        <v>0</v>
      </c>
      <c r="H2052" s="6">
        <v>19.95</v>
      </c>
      <c r="I2052" s="6">
        <v>9.7799999999999994</v>
      </c>
      <c r="J2052">
        <v>18</v>
      </c>
    </row>
    <row r="2053" spans="1:10" x14ac:dyDescent="0.35">
      <c r="A2053" s="1">
        <v>41349</v>
      </c>
      <c r="B2053" t="str">
        <f t="shared" si="32"/>
        <v>Saturday</v>
      </c>
      <c r="C2053" s="5" t="s">
        <v>10</v>
      </c>
      <c r="D2053" s="5" t="s">
        <v>6</v>
      </c>
      <c r="E2053" s="6">
        <v>26.95</v>
      </c>
      <c r="F2053" s="6" t="s">
        <v>80</v>
      </c>
      <c r="G2053" s="4">
        <v>0</v>
      </c>
      <c r="H2053" s="6">
        <v>26.95</v>
      </c>
      <c r="I2053" s="6">
        <v>13.26</v>
      </c>
      <c r="J2053">
        <v>6</v>
      </c>
    </row>
    <row r="2054" spans="1:10" x14ac:dyDescent="0.35">
      <c r="A2054" s="1">
        <v>41349</v>
      </c>
      <c r="B2054" t="str">
        <f t="shared" si="32"/>
        <v>Saturday</v>
      </c>
      <c r="C2054" s="5" t="s">
        <v>11</v>
      </c>
      <c r="D2054" s="5" t="s">
        <v>6</v>
      </c>
      <c r="E2054" s="6">
        <v>26.95</v>
      </c>
      <c r="F2054" s="6" t="s">
        <v>80</v>
      </c>
      <c r="G2054" s="4">
        <v>0</v>
      </c>
      <c r="H2054" s="6">
        <v>26.95</v>
      </c>
      <c r="I2054" s="6">
        <v>12.24</v>
      </c>
      <c r="J2054">
        <v>17</v>
      </c>
    </row>
    <row r="2055" spans="1:10" x14ac:dyDescent="0.35">
      <c r="A2055" s="1">
        <v>41349</v>
      </c>
      <c r="B2055" t="str">
        <f t="shared" si="32"/>
        <v>Saturday</v>
      </c>
      <c r="C2055" s="5" t="s">
        <v>11</v>
      </c>
      <c r="D2055" s="5" t="s">
        <v>6</v>
      </c>
      <c r="E2055" s="6">
        <v>24.95</v>
      </c>
      <c r="F2055" s="6" t="s">
        <v>80</v>
      </c>
      <c r="G2055" s="4">
        <v>0</v>
      </c>
      <c r="H2055" s="6">
        <v>24.95</v>
      </c>
      <c r="I2055" s="6">
        <v>12.27</v>
      </c>
      <c r="J2055">
        <v>10</v>
      </c>
    </row>
    <row r="2056" spans="1:10" x14ac:dyDescent="0.35">
      <c r="A2056" s="1">
        <v>41349</v>
      </c>
      <c r="B2056" t="str">
        <f t="shared" si="32"/>
        <v>Saturday</v>
      </c>
      <c r="C2056" s="5" t="s">
        <v>11</v>
      </c>
      <c r="D2056" s="5" t="s">
        <v>6</v>
      </c>
      <c r="E2056" s="6">
        <v>48.95</v>
      </c>
      <c r="F2056" s="6" t="s">
        <v>82</v>
      </c>
      <c r="G2056" s="4">
        <v>0</v>
      </c>
      <c r="H2056" s="6">
        <v>48.95</v>
      </c>
      <c r="I2056" s="6">
        <v>24.52</v>
      </c>
      <c r="J2056">
        <v>23</v>
      </c>
    </row>
    <row r="2057" spans="1:10" x14ac:dyDescent="0.35">
      <c r="A2057" s="1">
        <v>41349</v>
      </c>
      <c r="B2057" t="str">
        <f t="shared" si="32"/>
        <v>Saturday</v>
      </c>
      <c r="C2057" s="5" t="s">
        <v>11</v>
      </c>
      <c r="D2057" s="5" t="s">
        <v>6</v>
      </c>
      <c r="E2057" s="6">
        <v>24.95</v>
      </c>
      <c r="F2057" s="6" t="s">
        <v>80</v>
      </c>
      <c r="G2057" s="4">
        <v>0</v>
      </c>
      <c r="H2057" s="6">
        <v>24.95</v>
      </c>
      <c r="I2057" s="6">
        <v>12.14</v>
      </c>
      <c r="J2057">
        <v>1</v>
      </c>
    </row>
    <row r="2058" spans="1:10" x14ac:dyDescent="0.35">
      <c r="A2058" s="1">
        <v>41350</v>
      </c>
      <c r="B2058" t="str">
        <f t="shared" si="32"/>
        <v>Sunday</v>
      </c>
      <c r="C2058" s="5" t="s">
        <v>10</v>
      </c>
      <c r="D2058" s="5" t="s">
        <v>6</v>
      </c>
      <c r="E2058" s="6">
        <v>0.95</v>
      </c>
      <c r="F2058" s="6" t="s">
        <v>78</v>
      </c>
      <c r="G2058" s="4">
        <v>0</v>
      </c>
      <c r="H2058" s="6">
        <v>0.95</v>
      </c>
      <c r="I2058" s="6">
        <v>0.42</v>
      </c>
      <c r="J2058">
        <v>7</v>
      </c>
    </row>
    <row r="2059" spans="1:10" x14ac:dyDescent="0.35">
      <c r="A2059" s="1">
        <v>41350</v>
      </c>
      <c r="B2059" t="str">
        <f t="shared" si="32"/>
        <v>Sunday</v>
      </c>
      <c r="C2059" s="5" t="s">
        <v>10</v>
      </c>
      <c r="D2059" s="5" t="s">
        <v>6</v>
      </c>
      <c r="E2059" s="6">
        <v>2.95</v>
      </c>
      <c r="F2059" s="6" t="s">
        <v>78</v>
      </c>
      <c r="G2059" s="4">
        <v>0.1</v>
      </c>
      <c r="H2059" s="6">
        <v>2.66</v>
      </c>
      <c r="I2059" s="6">
        <v>1.68</v>
      </c>
      <c r="J2059">
        <v>6</v>
      </c>
    </row>
    <row r="2060" spans="1:10" x14ac:dyDescent="0.35">
      <c r="A2060" s="1">
        <v>41350</v>
      </c>
      <c r="B2060" t="str">
        <f t="shared" si="32"/>
        <v>Sunday</v>
      </c>
      <c r="C2060" s="5" t="s">
        <v>11</v>
      </c>
      <c r="D2060" s="5" t="s">
        <v>6</v>
      </c>
      <c r="E2060" s="6">
        <v>49.95</v>
      </c>
      <c r="F2060" s="6" t="s">
        <v>82</v>
      </c>
      <c r="G2060" s="4">
        <v>0</v>
      </c>
      <c r="H2060" s="6">
        <v>49.95</v>
      </c>
      <c r="I2060" s="6">
        <v>24.77</v>
      </c>
      <c r="J2060">
        <v>20</v>
      </c>
    </row>
    <row r="2061" spans="1:10" x14ac:dyDescent="0.35">
      <c r="A2061" s="1">
        <v>41350</v>
      </c>
      <c r="B2061" t="str">
        <f t="shared" si="32"/>
        <v>Sunday</v>
      </c>
      <c r="C2061" s="5" t="s">
        <v>11</v>
      </c>
      <c r="D2061" s="5" t="s">
        <v>6</v>
      </c>
      <c r="E2061" s="6">
        <v>40.950000000000003</v>
      </c>
      <c r="F2061" s="6" t="s">
        <v>82</v>
      </c>
      <c r="G2061" s="4">
        <v>0</v>
      </c>
      <c r="H2061" s="6">
        <v>40.950000000000003</v>
      </c>
      <c r="I2061" s="6">
        <v>15.51</v>
      </c>
      <c r="J2061">
        <v>4</v>
      </c>
    </row>
    <row r="2062" spans="1:10" x14ac:dyDescent="0.35">
      <c r="A2062" s="1">
        <v>41350</v>
      </c>
      <c r="B2062" t="str">
        <f t="shared" si="32"/>
        <v>Sunday</v>
      </c>
      <c r="C2062" s="5" t="s">
        <v>9</v>
      </c>
      <c r="D2062" s="5" t="s">
        <v>6</v>
      </c>
      <c r="E2062" s="6">
        <v>26.95</v>
      </c>
      <c r="F2062" s="6" t="s">
        <v>80</v>
      </c>
      <c r="G2062" s="4">
        <v>0</v>
      </c>
      <c r="H2062" s="6">
        <v>26.95</v>
      </c>
      <c r="I2062" s="6">
        <v>12.24</v>
      </c>
      <c r="J2062">
        <v>11</v>
      </c>
    </row>
    <row r="2063" spans="1:10" x14ac:dyDescent="0.35">
      <c r="A2063" s="1">
        <v>41350</v>
      </c>
      <c r="B2063" t="str">
        <f t="shared" si="32"/>
        <v>Sunday</v>
      </c>
      <c r="C2063" s="5" t="s">
        <v>9</v>
      </c>
      <c r="D2063" s="5" t="s">
        <v>6</v>
      </c>
      <c r="E2063" s="6">
        <v>2.95</v>
      </c>
      <c r="F2063" s="6" t="s">
        <v>78</v>
      </c>
      <c r="G2063" s="4">
        <v>0</v>
      </c>
      <c r="H2063" s="6">
        <v>2.95</v>
      </c>
      <c r="I2063" s="6">
        <v>1.68</v>
      </c>
      <c r="J2063">
        <v>1</v>
      </c>
    </row>
    <row r="2064" spans="1:10" x14ac:dyDescent="0.35">
      <c r="A2064" s="1">
        <v>41350</v>
      </c>
      <c r="B2064" t="str">
        <f t="shared" si="32"/>
        <v>Sunday</v>
      </c>
      <c r="C2064" s="5" t="s">
        <v>11</v>
      </c>
      <c r="D2064" s="5" t="s">
        <v>6</v>
      </c>
      <c r="E2064" s="6">
        <v>7.95</v>
      </c>
      <c r="F2064" s="6" t="s">
        <v>78</v>
      </c>
      <c r="G2064" s="4">
        <v>0</v>
      </c>
      <c r="H2064" s="6">
        <v>7.95</v>
      </c>
      <c r="I2064" s="6">
        <v>4.53</v>
      </c>
      <c r="J2064">
        <v>35</v>
      </c>
    </row>
    <row r="2065" spans="1:10" x14ac:dyDescent="0.35">
      <c r="A2065" s="1">
        <v>41350</v>
      </c>
      <c r="B2065" t="str">
        <f t="shared" si="32"/>
        <v>Sunday</v>
      </c>
      <c r="C2065" s="5" t="s">
        <v>10</v>
      </c>
      <c r="D2065" s="5" t="s">
        <v>6</v>
      </c>
      <c r="E2065" s="6">
        <v>31.95</v>
      </c>
      <c r="F2065" s="6" t="s">
        <v>81</v>
      </c>
      <c r="G2065" s="4">
        <v>0</v>
      </c>
      <c r="H2065" s="6">
        <v>31.95</v>
      </c>
      <c r="I2065" s="6">
        <v>17.38</v>
      </c>
      <c r="J2065">
        <v>3</v>
      </c>
    </row>
    <row r="2066" spans="1:10" x14ac:dyDescent="0.35">
      <c r="A2066" s="1">
        <v>41350</v>
      </c>
      <c r="B2066" t="str">
        <f t="shared" si="32"/>
        <v>Sunday</v>
      </c>
      <c r="C2066" s="5" t="s">
        <v>10</v>
      </c>
      <c r="D2066" s="5" t="s">
        <v>6</v>
      </c>
      <c r="E2066" s="6">
        <v>49.95</v>
      </c>
      <c r="F2066" s="6" t="s">
        <v>82</v>
      </c>
      <c r="G2066" s="4">
        <v>0</v>
      </c>
      <c r="H2066" s="6">
        <v>49.95</v>
      </c>
      <c r="I2066" s="6">
        <v>24.77</v>
      </c>
      <c r="J2066">
        <v>28</v>
      </c>
    </row>
    <row r="2067" spans="1:10" x14ac:dyDescent="0.35">
      <c r="A2067" s="1">
        <v>41350</v>
      </c>
      <c r="B2067" t="str">
        <f t="shared" si="32"/>
        <v>Sunday</v>
      </c>
      <c r="C2067" s="5" t="s">
        <v>9</v>
      </c>
      <c r="D2067" s="5" t="s">
        <v>6</v>
      </c>
      <c r="E2067" s="6">
        <v>10.95</v>
      </c>
      <c r="F2067" s="6" t="s">
        <v>79</v>
      </c>
      <c r="G2067" s="4">
        <v>0</v>
      </c>
      <c r="H2067" s="6">
        <v>10.95</v>
      </c>
      <c r="I2067" s="6">
        <v>4.8</v>
      </c>
      <c r="J2067">
        <v>18</v>
      </c>
    </row>
    <row r="2068" spans="1:10" x14ac:dyDescent="0.35">
      <c r="A2068" s="1">
        <v>41351</v>
      </c>
      <c r="B2068" t="str">
        <f t="shared" si="32"/>
        <v>Monday</v>
      </c>
      <c r="C2068" s="5" t="s">
        <v>7</v>
      </c>
      <c r="D2068" s="5" t="s">
        <v>6</v>
      </c>
      <c r="E2068" s="6">
        <v>28.95</v>
      </c>
      <c r="F2068" s="6" t="s">
        <v>80</v>
      </c>
      <c r="G2068" s="4">
        <v>0</v>
      </c>
      <c r="H2068" s="6">
        <v>28.95</v>
      </c>
      <c r="I2068" s="6">
        <v>8.86</v>
      </c>
      <c r="J2068">
        <v>20</v>
      </c>
    </row>
    <row r="2069" spans="1:10" x14ac:dyDescent="0.35">
      <c r="A2069" s="1">
        <v>41351</v>
      </c>
      <c r="B2069" t="str">
        <f t="shared" si="32"/>
        <v>Monday</v>
      </c>
      <c r="C2069" s="5" t="s">
        <v>9</v>
      </c>
      <c r="D2069" s="5" t="s">
        <v>6</v>
      </c>
      <c r="E2069" s="6">
        <v>55.95</v>
      </c>
      <c r="F2069" s="6" t="s">
        <v>83</v>
      </c>
      <c r="G2069" s="4">
        <v>0</v>
      </c>
      <c r="H2069" s="6">
        <v>55.95</v>
      </c>
      <c r="I2069" s="6">
        <v>32.47</v>
      </c>
      <c r="J2069">
        <v>11</v>
      </c>
    </row>
    <row r="2070" spans="1:10" x14ac:dyDescent="0.35">
      <c r="A2070" s="1">
        <v>41351</v>
      </c>
      <c r="B2070" t="str">
        <f t="shared" si="32"/>
        <v>Monday</v>
      </c>
      <c r="C2070" s="5" t="s">
        <v>8</v>
      </c>
      <c r="D2070" s="5" t="s">
        <v>6</v>
      </c>
      <c r="E2070" s="6">
        <v>3.95</v>
      </c>
      <c r="F2070" s="6" t="s">
        <v>78</v>
      </c>
      <c r="G2070" s="4">
        <v>0</v>
      </c>
      <c r="H2070" s="6">
        <v>3.95</v>
      </c>
      <c r="I2070" s="6">
        <v>1.43</v>
      </c>
      <c r="J2070">
        <v>12</v>
      </c>
    </row>
    <row r="2071" spans="1:10" x14ac:dyDescent="0.35">
      <c r="A2071" s="1">
        <v>41351</v>
      </c>
      <c r="B2071" t="str">
        <f t="shared" si="32"/>
        <v>Monday</v>
      </c>
      <c r="C2071" s="5" t="s">
        <v>8</v>
      </c>
      <c r="D2071" s="5" t="s">
        <v>6</v>
      </c>
      <c r="E2071" s="6">
        <v>26.95</v>
      </c>
      <c r="F2071" s="6" t="s">
        <v>80</v>
      </c>
      <c r="G2071" s="4">
        <v>0</v>
      </c>
      <c r="H2071" s="6">
        <v>26.95</v>
      </c>
      <c r="I2071" s="6">
        <v>12.42</v>
      </c>
      <c r="J2071">
        <v>4</v>
      </c>
    </row>
    <row r="2072" spans="1:10" x14ac:dyDescent="0.35">
      <c r="A2072" s="1">
        <v>41351</v>
      </c>
      <c r="B2072" t="str">
        <f t="shared" si="32"/>
        <v>Monday</v>
      </c>
      <c r="C2072" s="5" t="s">
        <v>7</v>
      </c>
      <c r="D2072" s="5" t="s">
        <v>6</v>
      </c>
      <c r="E2072" s="6">
        <v>31.95</v>
      </c>
      <c r="F2072" s="6" t="s">
        <v>81</v>
      </c>
      <c r="G2072" s="4">
        <v>0</v>
      </c>
      <c r="H2072" s="6">
        <v>31.95</v>
      </c>
      <c r="I2072" s="6">
        <v>17.38</v>
      </c>
      <c r="J2072">
        <v>2</v>
      </c>
    </row>
    <row r="2073" spans="1:10" x14ac:dyDescent="0.35">
      <c r="A2073" s="1">
        <v>41351</v>
      </c>
      <c r="B2073" t="str">
        <f t="shared" si="32"/>
        <v>Monday</v>
      </c>
      <c r="C2073" s="5" t="s">
        <v>9</v>
      </c>
      <c r="D2073" s="5" t="s">
        <v>6</v>
      </c>
      <c r="E2073" s="6">
        <v>40.950000000000003</v>
      </c>
      <c r="F2073" s="6" t="s">
        <v>82</v>
      </c>
      <c r="G2073" s="4">
        <v>0</v>
      </c>
      <c r="H2073" s="6">
        <v>40.950000000000003</v>
      </c>
      <c r="I2073" s="6">
        <v>15.51</v>
      </c>
      <c r="J2073">
        <v>6</v>
      </c>
    </row>
    <row r="2074" spans="1:10" x14ac:dyDescent="0.35">
      <c r="A2074" s="1">
        <v>41351</v>
      </c>
      <c r="B2074" t="str">
        <f t="shared" si="32"/>
        <v>Monday</v>
      </c>
      <c r="C2074" s="5" t="s">
        <v>7</v>
      </c>
      <c r="D2074" s="5" t="s">
        <v>6</v>
      </c>
      <c r="E2074" s="6">
        <v>26.95</v>
      </c>
      <c r="F2074" s="6" t="s">
        <v>80</v>
      </c>
      <c r="G2074" s="4">
        <v>0</v>
      </c>
      <c r="H2074" s="6">
        <v>26.95</v>
      </c>
      <c r="I2074" s="6">
        <v>12.53</v>
      </c>
      <c r="J2074">
        <v>25</v>
      </c>
    </row>
    <row r="2075" spans="1:10" x14ac:dyDescent="0.35">
      <c r="A2075" s="1">
        <v>41351</v>
      </c>
      <c r="B2075" t="str">
        <f t="shared" si="32"/>
        <v>Monday</v>
      </c>
      <c r="C2075" s="5" t="s">
        <v>9</v>
      </c>
      <c r="D2075" s="5" t="s">
        <v>6</v>
      </c>
      <c r="E2075" s="6">
        <v>37.950000000000003</v>
      </c>
      <c r="F2075" s="6" t="s">
        <v>81</v>
      </c>
      <c r="G2075" s="4">
        <v>0.2</v>
      </c>
      <c r="H2075" s="6">
        <v>30.36</v>
      </c>
      <c r="I2075" s="6">
        <v>15.35</v>
      </c>
      <c r="J2075">
        <v>16</v>
      </c>
    </row>
    <row r="2076" spans="1:10" x14ac:dyDescent="0.35">
      <c r="A2076" s="1">
        <v>41351</v>
      </c>
      <c r="B2076" t="str">
        <f t="shared" si="32"/>
        <v>Monday</v>
      </c>
      <c r="C2076" s="5" t="s">
        <v>8</v>
      </c>
      <c r="D2076" s="5" t="s">
        <v>6</v>
      </c>
      <c r="E2076" s="6">
        <v>0.95</v>
      </c>
      <c r="F2076" s="6" t="s">
        <v>78</v>
      </c>
      <c r="G2076" s="4">
        <v>0</v>
      </c>
      <c r="H2076" s="6">
        <v>0.95</v>
      </c>
      <c r="I2076" s="6">
        <v>0.35</v>
      </c>
      <c r="J2076">
        <v>10</v>
      </c>
    </row>
    <row r="2077" spans="1:10" x14ac:dyDescent="0.35">
      <c r="A2077" s="1">
        <v>41351</v>
      </c>
      <c r="B2077" t="str">
        <f t="shared" si="32"/>
        <v>Monday</v>
      </c>
      <c r="C2077" s="5" t="s">
        <v>7</v>
      </c>
      <c r="D2077" s="5" t="s">
        <v>6</v>
      </c>
      <c r="E2077" s="6">
        <v>26.95</v>
      </c>
      <c r="F2077" s="6" t="s">
        <v>80</v>
      </c>
      <c r="G2077" s="4">
        <v>0</v>
      </c>
      <c r="H2077" s="6">
        <v>26.95</v>
      </c>
      <c r="I2077" s="6">
        <v>12.42</v>
      </c>
      <c r="J2077">
        <v>13</v>
      </c>
    </row>
    <row r="2078" spans="1:10" x14ac:dyDescent="0.35">
      <c r="A2078" s="1">
        <v>41351</v>
      </c>
      <c r="B2078" t="str">
        <f t="shared" si="32"/>
        <v>Monday</v>
      </c>
      <c r="C2078" s="5" t="s">
        <v>8</v>
      </c>
      <c r="D2078" s="5" t="s">
        <v>6</v>
      </c>
      <c r="E2078" s="6">
        <v>26.95</v>
      </c>
      <c r="F2078" s="6" t="s">
        <v>80</v>
      </c>
      <c r="G2078" s="4">
        <v>0</v>
      </c>
      <c r="H2078" s="6">
        <v>26.95</v>
      </c>
      <c r="I2078" s="6">
        <v>12.24</v>
      </c>
      <c r="J2078">
        <v>21</v>
      </c>
    </row>
    <row r="2079" spans="1:10" x14ac:dyDescent="0.35">
      <c r="A2079" s="1">
        <v>41352</v>
      </c>
      <c r="B2079" t="str">
        <f t="shared" si="32"/>
        <v>Tuesday</v>
      </c>
      <c r="C2079" s="5" t="s">
        <v>10</v>
      </c>
      <c r="D2079" s="5" t="s">
        <v>5</v>
      </c>
      <c r="E2079" s="6">
        <v>49.95</v>
      </c>
      <c r="F2079" s="6" t="s">
        <v>82</v>
      </c>
      <c r="G2079" s="4">
        <v>0</v>
      </c>
      <c r="H2079" s="6">
        <v>49.95</v>
      </c>
      <c r="I2079" s="6">
        <v>24.77</v>
      </c>
      <c r="J2079">
        <v>17</v>
      </c>
    </row>
    <row r="2080" spans="1:10" x14ac:dyDescent="0.35">
      <c r="A2080" s="1">
        <v>41352</v>
      </c>
      <c r="B2080" t="str">
        <f t="shared" si="32"/>
        <v>Tuesday</v>
      </c>
      <c r="C2080" s="5" t="s">
        <v>10</v>
      </c>
      <c r="D2080" s="5" t="s">
        <v>5</v>
      </c>
      <c r="E2080" s="6">
        <v>28.95</v>
      </c>
      <c r="F2080" s="6" t="s">
        <v>80</v>
      </c>
      <c r="G2080" s="4">
        <v>0</v>
      </c>
      <c r="H2080" s="6">
        <v>28.95</v>
      </c>
      <c r="I2080" s="6">
        <v>8.86</v>
      </c>
      <c r="J2080">
        <v>22</v>
      </c>
    </row>
    <row r="2081" spans="1:10" x14ac:dyDescent="0.35">
      <c r="A2081" s="1">
        <v>41352</v>
      </c>
      <c r="B2081" t="str">
        <f t="shared" si="32"/>
        <v>Tuesday</v>
      </c>
      <c r="C2081" s="5" t="s">
        <v>10</v>
      </c>
      <c r="D2081" s="5" t="s">
        <v>5</v>
      </c>
      <c r="E2081" s="6">
        <v>54.95</v>
      </c>
      <c r="F2081" s="6" t="s">
        <v>83</v>
      </c>
      <c r="G2081" s="4">
        <v>0</v>
      </c>
      <c r="H2081" s="6">
        <v>54.95</v>
      </c>
      <c r="I2081" s="6">
        <v>26.65</v>
      </c>
      <c r="J2081">
        <v>22</v>
      </c>
    </row>
    <row r="2082" spans="1:10" x14ac:dyDescent="0.35">
      <c r="A2082" s="1">
        <v>41352</v>
      </c>
      <c r="B2082" t="str">
        <f t="shared" si="32"/>
        <v>Tuesday</v>
      </c>
      <c r="C2082" s="5" t="s">
        <v>11</v>
      </c>
      <c r="D2082" s="5" t="s">
        <v>5</v>
      </c>
      <c r="E2082" s="6">
        <v>55.95</v>
      </c>
      <c r="F2082" s="6" t="s">
        <v>83</v>
      </c>
      <c r="G2082" s="4">
        <v>0</v>
      </c>
      <c r="H2082" s="6">
        <v>55.95</v>
      </c>
      <c r="I2082" s="6">
        <v>16.059999999999999</v>
      </c>
      <c r="J2082">
        <v>12</v>
      </c>
    </row>
    <row r="2083" spans="1:10" x14ac:dyDescent="0.35">
      <c r="A2083" s="1">
        <v>41352</v>
      </c>
      <c r="B2083" t="str">
        <f t="shared" si="32"/>
        <v>Tuesday</v>
      </c>
      <c r="C2083" s="5" t="s">
        <v>11</v>
      </c>
      <c r="D2083" s="5" t="s">
        <v>5</v>
      </c>
      <c r="E2083" s="6">
        <v>55.95</v>
      </c>
      <c r="F2083" s="6" t="s">
        <v>83</v>
      </c>
      <c r="G2083" s="4">
        <v>0</v>
      </c>
      <c r="H2083" s="6">
        <v>55.95</v>
      </c>
      <c r="I2083" s="6">
        <v>32.47</v>
      </c>
      <c r="J2083">
        <v>12</v>
      </c>
    </row>
    <row r="2084" spans="1:10" x14ac:dyDescent="0.35">
      <c r="A2084" s="1">
        <v>41352</v>
      </c>
      <c r="B2084" t="str">
        <f t="shared" si="32"/>
        <v>Tuesday</v>
      </c>
      <c r="C2084" s="5" t="s">
        <v>11</v>
      </c>
      <c r="D2084" s="5" t="s">
        <v>5</v>
      </c>
      <c r="E2084" s="6">
        <v>0.95</v>
      </c>
      <c r="F2084" s="6" t="s">
        <v>78</v>
      </c>
      <c r="G2084" s="4">
        <v>0.1</v>
      </c>
      <c r="H2084" s="6">
        <v>0.86</v>
      </c>
      <c r="I2084" s="6">
        <v>0.35</v>
      </c>
      <c r="J2084">
        <v>6</v>
      </c>
    </row>
    <row r="2085" spans="1:10" x14ac:dyDescent="0.35">
      <c r="A2085" s="1">
        <v>41352</v>
      </c>
      <c r="B2085" t="str">
        <f t="shared" si="32"/>
        <v>Tuesday</v>
      </c>
      <c r="C2085" s="5" t="s">
        <v>11</v>
      </c>
      <c r="D2085" s="5" t="s">
        <v>5</v>
      </c>
      <c r="E2085" s="6">
        <v>16.95</v>
      </c>
      <c r="F2085" s="6" t="s">
        <v>79</v>
      </c>
      <c r="G2085" s="4">
        <v>0.1</v>
      </c>
      <c r="H2085" s="6">
        <v>15.26</v>
      </c>
      <c r="I2085" s="6">
        <v>6.53</v>
      </c>
      <c r="J2085">
        <v>11</v>
      </c>
    </row>
    <row r="2086" spans="1:10" x14ac:dyDescent="0.35">
      <c r="A2086" s="1">
        <v>41352</v>
      </c>
      <c r="B2086" t="str">
        <f t="shared" si="32"/>
        <v>Tuesday</v>
      </c>
      <c r="C2086" s="5" t="s">
        <v>10</v>
      </c>
      <c r="D2086" s="5" t="s">
        <v>5</v>
      </c>
      <c r="E2086" s="6">
        <v>16.95</v>
      </c>
      <c r="F2086" s="6" t="s">
        <v>79</v>
      </c>
      <c r="G2086" s="4">
        <v>0</v>
      </c>
      <c r="H2086" s="6">
        <v>16.95</v>
      </c>
      <c r="I2086" s="6">
        <v>6.53</v>
      </c>
      <c r="J2086">
        <v>15</v>
      </c>
    </row>
    <row r="2087" spans="1:10" x14ac:dyDescent="0.35">
      <c r="A2087" s="1">
        <v>41352</v>
      </c>
      <c r="B2087" t="str">
        <f t="shared" si="32"/>
        <v>Tuesday</v>
      </c>
      <c r="C2087" s="5" t="s">
        <v>11</v>
      </c>
      <c r="D2087" s="5" t="s">
        <v>5</v>
      </c>
      <c r="E2087" s="6">
        <v>55.95</v>
      </c>
      <c r="F2087" s="6" t="s">
        <v>83</v>
      </c>
      <c r="G2087" s="4">
        <v>0</v>
      </c>
      <c r="H2087" s="6">
        <v>55.95</v>
      </c>
      <c r="I2087" s="6">
        <v>16.059999999999999</v>
      </c>
      <c r="J2087">
        <v>22</v>
      </c>
    </row>
    <row r="2088" spans="1:10" x14ac:dyDescent="0.35">
      <c r="A2088" s="1">
        <v>41352</v>
      </c>
      <c r="B2088" t="str">
        <f t="shared" si="32"/>
        <v>Tuesday</v>
      </c>
      <c r="C2088" s="5" t="s">
        <v>11</v>
      </c>
      <c r="D2088" s="5" t="s">
        <v>5</v>
      </c>
      <c r="E2088" s="6">
        <v>38.950000000000003</v>
      </c>
      <c r="F2088" s="6" t="s">
        <v>81</v>
      </c>
      <c r="G2088" s="4">
        <v>0</v>
      </c>
      <c r="H2088" s="6">
        <v>38.950000000000003</v>
      </c>
      <c r="I2088" s="6">
        <v>24.76</v>
      </c>
      <c r="J2088">
        <v>23</v>
      </c>
    </row>
    <row r="2089" spans="1:10" x14ac:dyDescent="0.35">
      <c r="A2089" s="1">
        <v>41352</v>
      </c>
      <c r="B2089" t="str">
        <f t="shared" si="32"/>
        <v>Tuesday</v>
      </c>
      <c r="C2089" s="5" t="s">
        <v>10</v>
      </c>
      <c r="D2089" s="5" t="s">
        <v>5</v>
      </c>
      <c r="E2089" s="6">
        <v>0.95</v>
      </c>
      <c r="F2089" s="6" t="s">
        <v>78</v>
      </c>
      <c r="G2089" s="4">
        <v>0</v>
      </c>
      <c r="H2089" s="6">
        <v>0.95</v>
      </c>
      <c r="I2089" s="6">
        <v>0.34</v>
      </c>
      <c r="J2089">
        <v>5</v>
      </c>
    </row>
    <row r="2090" spans="1:10" x14ac:dyDescent="0.35">
      <c r="A2090" s="1">
        <v>41352</v>
      </c>
      <c r="B2090" t="str">
        <f t="shared" si="32"/>
        <v>Tuesday</v>
      </c>
      <c r="C2090" s="5" t="s">
        <v>11</v>
      </c>
      <c r="D2090" s="5" t="s">
        <v>5</v>
      </c>
      <c r="E2090" s="6">
        <v>16.95</v>
      </c>
      <c r="F2090" s="6" t="s">
        <v>79</v>
      </c>
      <c r="G2090" s="4">
        <v>0.1</v>
      </c>
      <c r="H2090" s="6">
        <v>15.26</v>
      </c>
      <c r="I2090" s="6">
        <v>6.53</v>
      </c>
      <c r="J2090">
        <v>30</v>
      </c>
    </row>
    <row r="2091" spans="1:10" x14ac:dyDescent="0.35">
      <c r="A2091" s="1">
        <v>41352</v>
      </c>
      <c r="B2091" t="str">
        <f t="shared" si="32"/>
        <v>Tuesday</v>
      </c>
      <c r="C2091" s="5" t="s">
        <v>11</v>
      </c>
      <c r="D2091" s="5" t="s">
        <v>5</v>
      </c>
      <c r="E2091" s="6">
        <v>7.95</v>
      </c>
      <c r="F2091" s="6" t="s">
        <v>78</v>
      </c>
      <c r="G2091" s="4">
        <v>0</v>
      </c>
      <c r="H2091" s="6">
        <v>7.95</v>
      </c>
      <c r="I2091" s="6">
        <v>4.53</v>
      </c>
      <c r="J2091">
        <v>5</v>
      </c>
    </row>
    <row r="2092" spans="1:10" x14ac:dyDescent="0.35">
      <c r="A2092" s="1">
        <v>41352</v>
      </c>
      <c r="B2092" t="str">
        <f t="shared" si="32"/>
        <v>Tuesday</v>
      </c>
      <c r="C2092" s="5" t="s">
        <v>10</v>
      </c>
      <c r="D2092" s="5" t="s">
        <v>5</v>
      </c>
      <c r="E2092" s="6">
        <v>63.95</v>
      </c>
      <c r="F2092" s="6" t="s">
        <v>83</v>
      </c>
      <c r="G2092" s="4">
        <v>0.1</v>
      </c>
      <c r="H2092" s="6">
        <v>57.56</v>
      </c>
      <c r="I2092" s="6">
        <v>27.1</v>
      </c>
      <c r="J2092">
        <v>2</v>
      </c>
    </row>
    <row r="2093" spans="1:10" x14ac:dyDescent="0.35">
      <c r="A2093" s="1">
        <v>41352</v>
      </c>
      <c r="B2093" t="str">
        <f t="shared" si="32"/>
        <v>Tuesday</v>
      </c>
      <c r="C2093" s="5" t="s">
        <v>11</v>
      </c>
      <c r="D2093" s="5" t="s">
        <v>5</v>
      </c>
      <c r="E2093" s="6">
        <v>26.95</v>
      </c>
      <c r="F2093" s="6" t="s">
        <v>80</v>
      </c>
      <c r="G2093" s="4">
        <v>0.1</v>
      </c>
      <c r="H2093" s="6">
        <v>24.26</v>
      </c>
      <c r="I2093" s="6">
        <v>13.26</v>
      </c>
      <c r="J2093">
        <v>5</v>
      </c>
    </row>
    <row r="2094" spans="1:10" x14ac:dyDescent="0.35">
      <c r="A2094" s="1">
        <v>41352</v>
      </c>
      <c r="B2094" t="str">
        <f t="shared" si="32"/>
        <v>Tuesday</v>
      </c>
      <c r="C2094" s="5" t="s">
        <v>10</v>
      </c>
      <c r="D2094" s="5" t="s">
        <v>5</v>
      </c>
      <c r="E2094" s="6">
        <v>35.950000000000003</v>
      </c>
      <c r="F2094" s="6" t="s">
        <v>81</v>
      </c>
      <c r="G2094" s="4">
        <v>0</v>
      </c>
      <c r="H2094" s="6">
        <v>35.950000000000003</v>
      </c>
      <c r="I2094" s="6">
        <v>20.25</v>
      </c>
      <c r="J2094">
        <v>1</v>
      </c>
    </row>
    <row r="2095" spans="1:10" x14ac:dyDescent="0.35">
      <c r="A2095" s="1">
        <v>41352</v>
      </c>
      <c r="B2095" t="str">
        <f t="shared" si="32"/>
        <v>Tuesday</v>
      </c>
      <c r="C2095" s="5" t="s">
        <v>11</v>
      </c>
      <c r="D2095" s="5" t="s">
        <v>5</v>
      </c>
      <c r="E2095" s="6">
        <v>59.95</v>
      </c>
      <c r="F2095" s="6" t="s">
        <v>83</v>
      </c>
      <c r="G2095" s="4">
        <v>0</v>
      </c>
      <c r="H2095" s="6">
        <v>59.95</v>
      </c>
      <c r="I2095" s="6">
        <v>28.73</v>
      </c>
      <c r="J2095">
        <v>8</v>
      </c>
    </row>
    <row r="2096" spans="1:10" x14ac:dyDescent="0.35">
      <c r="A2096" s="1">
        <v>41352</v>
      </c>
      <c r="B2096" t="str">
        <f t="shared" si="32"/>
        <v>Tuesday</v>
      </c>
      <c r="C2096" s="5" t="s">
        <v>10</v>
      </c>
      <c r="D2096" s="5" t="s">
        <v>5</v>
      </c>
      <c r="E2096" s="6">
        <v>0.95</v>
      </c>
      <c r="F2096" s="6" t="s">
        <v>78</v>
      </c>
      <c r="G2096" s="4">
        <v>0</v>
      </c>
      <c r="H2096" s="6">
        <v>0.95</v>
      </c>
      <c r="I2096" s="6">
        <v>0.56999999999999995</v>
      </c>
      <c r="J2096">
        <v>13</v>
      </c>
    </row>
    <row r="2097" spans="1:10" x14ac:dyDescent="0.35">
      <c r="A2097" s="1">
        <v>41352</v>
      </c>
      <c r="B2097" t="str">
        <f t="shared" si="32"/>
        <v>Tuesday</v>
      </c>
      <c r="C2097" s="5" t="s">
        <v>11</v>
      </c>
      <c r="D2097" s="5" t="s">
        <v>5</v>
      </c>
      <c r="E2097" s="6">
        <v>20.95</v>
      </c>
      <c r="F2097" s="6" t="s">
        <v>80</v>
      </c>
      <c r="G2097" s="4">
        <v>0</v>
      </c>
      <c r="H2097" s="6">
        <v>20.95</v>
      </c>
      <c r="I2097" s="6">
        <v>10.039999999999999</v>
      </c>
      <c r="J2097">
        <v>18</v>
      </c>
    </row>
    <row r="2098" spans="1:10" x14ac:dyDescent="0.35">
      <c r="A2098" s="1">
        <v>41352</v>
      </c>
      <c r="B2098" t="str">
        <f t="shared" si="32"/>
        <v>Tuesday</v>
      </c>
      <c r="C2098" s="5" t="s">
        <v>11</v>
      </c>
      <c r="D2098" s="5" t="s">
        <v>5</v>
      </c>
      <c r="E2098" s="6">
        <v>19.95</v>
      </c>
      <c r="F2098" s="6" t="s">
        <v>79</v>
      </c>
      <c r="G2098" s="4">
        <v>0</v>
      </c>
      <c r="H2098" s="6">
        <v>19.95</v>
      </c>
      <c r="I2098" s="6">
        <v>9.7799999999999994</v>
      </c>
      <c r="J2098">
        <v>10</v>
      </c>
    </row>
    <row r="2099" spans="1:10" x14ac:dyDescent="0.35">
      <c r="A2099" s="1">
        <v>41352</v>
      </c>
      <c r="B2099" t="str">
        <f t="shared" si="32"/>
        <v>Tuesday</v>
      </c>
      <c r="C2099" s="5" t="s">
        <v>10</v>
      </c>
      <c r="D2099" s="5" t="s">
        <v>5</v>
      </c>
      <c r="E2099" s="6">
        <v>26.95</v>
      </c>
      <c r="F2099" s="6" t="s">
        <v>80</v>
      </c>
      <c r="G2099" s="4">
        <v>0</v>
      </c>
      <c r="H2099" s="6">
        <v>26.95</v>
      </c>
      <c r="I2099" s="6">
        <v>13.26</v>
      </c>
      <c r="J2099">
        <v>12</v>
      </c>
    </row>
    <row r="2100" spans="1:10" x14ac:dyDescent="0.35">
      <c r="A2100" s="1">
        <v>41352</v>
      </c>
      <c r="B2100" t="str">
        <f t="shared" si="32"/>
        <v>Tuesday</v>
      </c>
      <c r="C2100" s="5" t="s">
        <v>10</v>
      </c>
      <c r="D2100" s="5" t="s">
        <v>5</v>
      </c>
      <c r="E2100" s="6">
        <v>10.95</v>
      </c>
      <c r="F2100" s="6" t="s">
        <v>79</v>
      </c>
      <c r="G2100" s="4">
        <v>0</v>
      </c>
      <c r="H2100" s="6">
        <v>10.95</v>
      </c>
      <c r="I2100" s="6">
        <v>4.8</v>
      </c>
      <c r="J2100">
        <v>6</v>
      </c>
    </row>
    <row r="2101" spans="1:10" x14ac:dyDescent="0.35">
      <c r="A2101" s="1">
        <v>41352</v>
      </c>
      <c r="B2101" t="str">
        <f t="shared" si="32"/>
        <v>Tuesday</v>
      </c>
      <c r="C2101" s="5" t="s">
        <v>11</v>
      </c>
      <c r="D2101" s="5" t="s">
        <v>5</v>
      </c>
      <c r="E2101" s="6">
        <v>73.95</v>
      </c>
      <c r="F2101" s="6" t="s">
        <v>83</v>
      </c>
      <c r="G2101" s="4">
        <v>0</v>
      </c>
      <c r="H2101" s="6">
        <v>73.95</v>
      </c>
      <c r="I2101" s="6">
        <v>38.86</v>
      </c>
      <c r="J2101">
        <v>1</v>
      </c>
    </row>
    <row r="2102" spans="1:10" x14ac:dyDescent="0.35">
      <c r="A2102" s="1">
        <v>41352</v>
      </c>
      <c r="B2102" t="str">
        <f t="shared" si="32"/>
        <v>Tuesday</v>
      </c>
      <c r="C2102" s="5" t="s">
        <v>10</v>
      </c>
      <c r="D2102" s="5" t="s">
        <v>5</v>
      </c>
      <c r="E2102" s="6">
        <v>16.95</v>
      </c>
      <c r="F2102" s="6" t="s">
        <v>79</v>
      </c>
      <c r="G2102" s="4">
        <v>0</v>
      </c>
      <c r="H2102" s="6">
        <v>16.95</v>
      </c>
      <c r="I2102" s="6">
        <v>6.53</v>
      </c>
      <c r="J2102">
        <v>19</v>
      </c>
    </row>
    <row r="2103" spans="1:10" x14ac:dyDescent="0.35">
      <c r="A2103" s="1">
        <v>41353</v>
      </c>
      <c r="B2103" t="str">
        <f t="shared" si="32"/>
        <v>Wednesday</v>
      </c>
      <c r="C2103" s="5" t="s">
        <v>9</v>
      </c>
      <c r="D2103" s="5" t="s">
        <v>5</v>
      </c>
      <c r="E2103" s="6">
        <v>24.95</v>
      </c>
      <c r="F2103" s="6" t="s">
        <v>80</v>
      </c>
      <c r="G2103" s="4">
        <v>0</v>
      </c>
      <c r="H2103" s="6">
        <v>24.95</v>
      </c>
      <c r="I2103" s="6">
        <v>12.27</v>
      </c>
      <c r="J2103">
        <v>7</v>
      </c>
    </row>
    <row r="2104" spans="1:10" x14ac:dyDescent="0.35">
      <c r="A2104" s="1">
        <v>41353</v>
      </c>
      <c r="B2104" t="str">
        <f t="shared" si="32"/>
        <v>Wednesday</v>
      </c>
      <c r="C2104" s="5" t="s">
        <v>9</v>
      </c>
      <c r="D2104" s="5" t="s">
        <v>5</v>
      </c>
      <c r="E2104" s="6">
        <v>20.95</v>
      </c>
      <c r="F2104" s="6" t="s">
        <v>80</v>
      </c>
      <c r="G2104" s="4">
        <v>0</v>
      </c>
      <c r="H2104" s="6">
        <v>20.95</v>
      </c>
      <c r="I2104" s="6">
        <v>10.039999999999999</v>
      </c>
      <c r="J2104">
        <v>6</v>
      </c>
    </row>
    <row r="2105" spans="1:10" x14ac:dyDescent="0.35">
      <c r="A2105" s="1">
        <v>41353</v>
      </c>
      <c r="B2105" t="str">
        <f t="shared" si="32"/>
        <v>Wednesday</v>
      </c>
      <c r="C2105" s="5" t="s">
        <v>9</v>
      </c>
      <c r="D2105" s="5" t="s">
        <v>5</v>
      </c>
      <c r="E2105" s="6">
        <v>49.95</v>
      </c>
      <c r="F2105" s="6" t="s">
        <v>82</v>
      </c>
      <c r="G2105" s="4">
        <v>0</v>
      </c>
      <c r="H2105" s="6">
        <v>49.95</v>
      </c>
      <c r="I2105" s="6">
        <v>23.93</v>
      </c>
      <c r="J2105">
        <v>16</v>
      </c>
    </row>
    <row r="2106" spans="1:10" x14ac:dyDescent="0.35">
      <c r="A2106" s="1">
        <v>41353</v>
      </c>
      <c r="B2106" t="str">
        <f t="shared" si="32"/>
        <v>Wednesday</v>
      </c>
      <c r="C2106" s="5" t="s">
        <v>9</v>
      </c>
      <c r="D2106" s="5" t="s">
        <v>5</v>
      </c>
      <c r="E2106" s="6">
        <v>65.95</v>
      </c>
      <c r="F2106" s="6" t="s">
        <v>83</v>
      </c>
      <c r="G2106" s="4">
        <v>0</v>
      </c>
      <c r="H2106" s="6">
        <v>65.95</v>
      </c>
      <c r="I2106" s="6">
        <v>37.97</v>
      </c>
      <c r="J2106">
        <v>15</v>
      </c>
    </row>
    <row r="2107" spans="1:10" x14ac:dyDescent="0.35">
      <c r="A2107" s="1">
        <v>41353</v>
      </c>
      <c r="B2107" t="str">
        <f t="shared" si="32"/>
        <v>Wednesday</v>
      </c>
      <c r="C2107" s="5" t="s">
        <v>9</v>
      </c>
      <c r="D2107" s="5" t="s">
        <v>5</v>
      </c>
      <c r="E2107" s="6">
        <v>0.95</v>
      </c>
      <c r="F2107" s="6" t="s">
        <v>78</v>
      </c>
      <c r="G2107" s="4">
        <v>0</v>
      </c>
      <c r="H2107" s="6">
        <v>0.95</v>
      </c>
      <c r="I2107" s="6">
        <v>0.34</v>
      </c>
      <c r="J2107">
        <v>10</v>
      </c>
    </row>
    <row r="2108" spans="1:10" x14ac:dyDescent="0.35">
      <c r="A2108" s="1">
        <v>41353</v>
      </c>
      <c r="B2108" t="str">
        <f t="shared" si="32"/>
        <v>Wednesday</v>
      </c>
      <c r="C2108" s="5" t="s">
        <v>9</v>
      </c>
      <c r="D2108" s="5" t="s">
        <v>5</v>
      </c>
      <c r="E2108" s="6">
        <v>55.95</v>
      </c>
      <c r="F2108" s="6" t="s">
        <v>83</v>
      </c>
      <c r="G2108" s="4">
        <v>0.2</v>
      </c>
      <c r="H2108" s="6">
        <v>44.76</v>
      </c>
      <c r="I2108" s="6">
        <v>32.47</v>
      </c>
      <c r="J2108">
        <v>20</v>
      </c>
    </row>
    <row r="2109" spans="1:10" x14ac:dyDescent="0.35">
      <c r="A2109" s="1">
        <v>41354</v>
      </c>
      <c r="B2109" t="str">
        <f t="shared" si="32"/>
        <v>Thursday</v>
      </c>
      <c r="C2109" s="5" t="s">
        <v>10</v>
      </c>
      <c r="D2109" s="5" t="s">
        <v>5</v>
      </c>
      <c r="E2109" s="6">
        <v>65.95</v>
      </c>
      <c r="F2109" s="6" t="s">
        <v>83</v>
      </c>
      <c r="G2109" s="4">
        <v>0</v>
      </c>
      <c r="H2109" s="6">
        <v>65.95</v>
      </c>
      <c r="I2109" s="6">
        <v>37.97</v>
      </c>
      <c r="J2109">
        <v>8</v>
      </c>
    </row>
    <row r="2110" spans="1:10" x14ac:dyDescent="0.35">
      <c r="A2110" s="1">
        <v>41354</v>
      </c>
      <c r="B2110" t="str">
        <f t="shared" si="32"/>
        <v>Thursday</v>
      </c>
      <c r="C2110" s="5" t="s">
        <v>10</v>
      </c>
      <c r="D2110" s="5" t="s">
        <v>5</v>
      </c>
      <c r="E2110" s="6">
        <v>49.95</v>
      </c>
      <c r="F2110" s="6" t="s">
        <v>82</v>
      </c>
      <c r="G2110" s="4">
        <v>0</v>
      </c>
      <c r="H2110" s="6">
        <v>49.95</v>
      </c>
      <c r="I2110" s="6">
        <v>23.93</v>
      </c>
      <c r="J2110">
        <v>30</v>
      </c>
    </row>
    <row r="2111" spans="1:10" x14ac:dyDescent="0.35">
      <c r="A2111" s="1">
        <v>41354</v>
      </c>
      <c r="B2111" t="str">
        <f t="shared" si="32"/>
        <v>Thursday</v>
      </c>
      <c r="C2111" s="5" t="s">
        <v>10</v>
      </c>
      <c r="D2111" s="5" t="s">
        <v>5</v>
      </c>
      <c r="E2111" s="6">
        <v>10.95</v>
      </c>
      <c r="F2111" s="6" t="s">
        <v>79</v>
      </c>
      <c r="G2111" s="4">
        <v>0</v>
      </c>
      <c r="H2111" s="6">
        <v>10.95</v>
      </c>
      <c r="I2111" s="6">
        <v>4.8</v>
      </c>
      <c r="J2111">
        <v>2</v>
      </c>
    </row>
    <row r="2112" spans="1:10" x14ac:dyDescent="0.35">
      <c r="A2112" s="1">
        <v>41355</v>
      </c>
      <c r="B2112" t="str">
        <f t="shared" si="32"/>
        <v>Friday</v>
      </c>
      <c r="C2112" s="5" t="s">
        <v>7</v>
      </c>
      <c r="D2112" s="5" t="s">
        <v>5</v>
      </c>
      <c r="E2112" s="6">
        <v>0.95</v>
      </c>
      <c r="F2112" s="6" t="s">
        <v>78</v>
      </c>
      <c r="G2112" s="4">
        <v>0</v>
      </c>
      <c r="H2112" s="6">
        <v>0.95</v>
      </c>
      <c r="I2112" s="6">
        <v>0.35</v>
      </c>
      <c r="J2112">
        <v>27</v>
      </c>
    </row>
    <row r="2113" spans="1:10" x14ac:dyDescent="0.35">
      <c r="A2113" s="1">
        <v>41355</v>
      </c>
      <c r="B2113" t="str">
        <f t="shared" si="32"/>
        <v>Friday</v>
      </c>
      <c r="C2113" s="5" t="s">
        <v>8</v>
      </c>
      <c r="D2113" s="5" t="s">
        <v>5</v>
      </c>
      <c r="E2113" s="6">
        <v>31.95</v>
      </c>
      <c r="F2113" s="6" t="s">
        <v>81</v>
      </c>
      <c r="G2113" s="4">
        <v>0</v>
      </c>
      <c r="H2113" s="6">
        <v>31.95</v>
      </c>
      <c r="I2113" s="6">
        <v>17.38</v>
      </c>
      <c r="J2113">
        <v>3</v>
      </c>
    </row>
    <row r="2114" spans="1:10" x14ac:dyDescent="0.35">
      <c r="A2114" s="1">
        <v>41355</v>
      </c>
      <c r="B2114" t="str">
        <f t="shared" si="32"/>
        <v>Friday</v>
      </c>
      <c r="C2114" s="5" t="s">
        <v>7</v>
      </c>
      <c r="D2114" s="5" t="s">
        <v>5</v>
      </c>
      <c r="E2114" s="6">
        <v>27.95</v>
      </c>
      <c r="F2114" s="6" t="s">
        <v>80</v>
      </c>
      <c r="G2114" s="4">
        <v>0</v>
      </c>
      <c r="H2114" s="6">
        <v>27.95</v>
      </c>
      <c r="I2114" s="6">
        <v>16.8</v>
      </c>
      <c r="J2114">
        <v>20</v>
      </c>
    </row>
    <row r="2115" spans="1:10" x14ac:dyDescent="0.35">
      <c r="A2115" s="1">
        <v>41355</v>
      </c>
      <c r="B2115" t="str">
        <f t="shared" ref="B2115:B2178" si="33">TEXT(A2115,"dddd")</f>
        <v>Friday</v>
      </c>
      <c r="C2115" s="5" t="s">
        <v>7</v>
      </c>
      <c r="D2115" s="5" t="s">
        <v>5</v>
      </c>
      <c r="E2115" s="6">
        <v>0.95</v>
      </c>
      <c r="F2115" s="6" t="s">
        <v>78</v>
      </c>
      <c r="G2115" s="4">
        <v>0</v>
      </c>
      <c r="H2115" s="6">
        <v>0.95</v>
      </c>
      <c r="I2115" s="6">
        <v>0.56999999999999995</v>
      </c>
      <c r="J2115">
        <v>4</v>
      </c>
    </row>
    <row r="2116" spans="1:10" x14ac:dyDescent="0.35">
      <c r="A2116" s="1">
        <v>41355</v>
      </c>
      <c r="B2116" t="str">
        <f t="shared" si="33"/>
        <v>Friday</v>
      </c>
      <c r="C2116" s="5" t="s">
        <v>8</v>
      </c>
      <c r="D2116" s="5" t="s">
        <v>5</v>
      </c>
      <c r="E2116" s="6">
        <v>55.95</v>
      </c>
      <c r="F2116" s="6" t="s">
        <v>83</v>
      </c>
      <c r="G2116" s="4">
        <v>0</v>
      </c>
      <c r="H2116" s="6">
        <v>55.95</v>
      </c>
      <c r="I2116" s="6">
        <v>16.059999999999999</v>
      </c>
      <c r="J2116">
        <v>10</v>
      </c>
    </row>
    <row r="2117" spans="1:10" x14ac:dyDescent="0.35">
      <c r="A2117" s="1">
        <v>41355</v>
      </c>
      <c r="B2117" t="str">
        <f t="shared" si="33"/>
        <v>Friday</v>
      </c>
      <c r="C2117" s="5" t="s">
        <v>8</v>
      </c>
      <c r="D2117" s="5" t="s">
        <v>5</v>
      </c>
      <c r="E2117" s="6">
        <v>44.95</v>
      </c>
      <c r="F2117" s="6" t="s">
        <v>82</v>
      </c>
      <c r="G2117" s="4">
        <v>0</v>
      </c>
      <c r="H2117" s="6">
        <v>44.95</v>
      </c>
      <c r="I2117" s="6">
        <v>27.95</v>
      </c>
      <c r="J2117">
        <v>7</v>
      </c>
    </row>
    <row r="2118" spans="1:10" x14ac:dyDescent="0.35">
      <c r="A2118" s="1">
        <v>41355</v>
      </c>
      <c r="B2118" t="str">
        <f t="shared" si="33"/>
        <v>Friday</v>
      </c>
      <c r="C2118" s="5" t="s">
        <v>7</v>
      </c>
      <c r="D2118" s="5" t="s">
        <v>5</v>
      </c>
      <c r="E2118" s="6">
        <v>18.95</v>
      </c>
      <c r="F2118" s="6" t="s">
        <v>79</v>
      </c>
      <c r="G2118" s="4">
        <v>0</v>
      </c>
      <c r="H2118" s="6">
        <v>18.95</v>
      </c>
      <c r="I2118" s="6">
        <v>9.98</v>
      </c>
      <c r="J2118">
        <v>17</v>
      </c>
    </row>
    <row r="2119" spans="1:10" x14ac:dyDescent="0.35">
      <c r="A2119" s="1">
        <v>41355</v>
      </c>
      <c r="B2119" t="str">
        <f t="shared" si="33"/>
        <v>Friday</v>
      </c>
      <c r="C2119" s="5" t="s">
        <v>7</v>
      </c>
      <c r="D2119" s="5" t="s">
        <v>5</v>
      </c>
      <c r="E2119" s="6">
        <v>19.95</v>
      </c>
      <c r="F2119" s="6" t="s">
        <v>79</v>
      </c>
      <c r="G2119" s="4">
        <v>0</v>
      </c>
      <c r="H2119" s="6">
        <v>19.95</v>
      </c>
      <c r="I2119" s="6">
        <v>9.7799999999999994</v>
      </c>
      <c r="J2119">
        <v>12</v>
      </c>
    </row>
    <row r="2120" spans="1:10" x14ac:dyDescent="0.35">
      <c r="A2120" s="1">
        <v>41355</v>
      </c>
      <c r="B2120" t="str">
        <f t="shared" si="33"/>
        <v>Friday</v>
      </c>
      <c r="C2120" s="5" t="s">
        <v>7</v>
      </c>
      <c r="D2120" s="5" t="s">
        <v>5</v>
      </c>
      <c r="E2120" s="6">
        <v>19.95</v>
      </c>
      <c r="F2120" s="6" t="s">
        <v>79</v>
      </c>
      <c r="G2120" s="4">
        <v>0</v>
      </c>
      <c r="H2120" s="6">
        <v>19.95</v>
      </c>
      <c r="I2120" s="6">
        <v>9.7799999999999994</v>
      </c>
      <c r="J2120">
        <v>17</v>
      </c>
    </row>
    <row r="2121" spans="1:10" x14ac:dyDescent="0.35">
      <c r="A2121" s="1">
        <v>41355</v>
      </c>
      <c r="B2121" t="str">
        <f t="shared" si="33"/>
        <v>Friday</v>
      </c>
      <c r="C2121" s="5" t="s">
        <v>8</v>
      </c>
      <c r="D2121" s="5" t="s">
        <v>5</v>
      </c>
      <c r="E2121" s="6">
        <v>27.95</v>
      </c>
      <c r="F2121" s="6" t="s">
        <v>80</v>
      </c>
      <c r="G2121" s="4">
        <v>0</v>
      </c>
      <c r="H2121" s="6">
        <v>27.95</v>
      </c>
      <c r="I2121" s="6">
        <v>16.8</v>
      </c>
      <c r="J2121">
        <v>2</v>
      </c>
    </row>
    <row r="2122" spans="1:10" x14ac:dyDescent="0.35">
      <c r="A2122" s="1">
        <v>41355</v>
      </c>
      <c r="B2122" t="str">
        <f t="shared" si="33"/>
        <v>Friday</v>
      </c>
      <c r="C2122" s="5" t="s">
        <v>7</v>
      </c>
      <c r="D2122" s="5" t="s">
        <v>5</v>
      </c>
      <c r="E2122" s="6">
        <v>7.95</v>
      </c>
      <c r="F2122" s="6" t="s">
        <v>78</v>
      </c>
      <c r="G2122" s="4">
        <v>0</v>
      </c>
      <c r="H2122" s="6">
        <v>7.95</v>
      </c>
      <c r="I2122" s="6">
        <v>4.53</v>
      </c>
      <c r="J2122">
        <v>20</v>
      </c>
    </row>
    <row r="2123" spans="1:10" x14ac:dyDescent="0.35">
      <c r="A2123" s="1">
        <v>41355</v>
      </c>
      <c r="B2123" t="str">
        <f t="shared" si="33"/>
        <v>Friday</v>
      </c>
      <c r="C2123" s="5" t="s">
        <v>8</v>
      </c>
      <c r="D2123" s="5" t="s">
        <v>5</v>
      </c>
      <c r="E2123" s="6">
        <v>31.95</v>
      </c>
      <c r="F2123" s="6" t="s">
        <v>81</v>
      </c>
      <c r="G2123" s="4">
        <v>0</v>
      </c>
      <c r="H2123" s="6">
        <v>31.95</v>
      </c>
      <c r="I2123" s="6">
        <v>17.38</v>
      </c>
      <c r="J2123">
        <v>2</v>
      </c>
    </row>
    <row r="2124" spans="1:10" x14ac:dyDescent="0.35">
      <c r="A2124" s="1">
        <v>41355</v>
      </c>
      <c r="B2124" t="str">
        <f t="shared" si="33"/>
        <v>Friday</v>
      </c>
      <c r="C2124" s="5" t="s">
        <v>7</v>
      </c>
      <c r="D2124" s="5" t="s">
        <v>5</v>
      </c>
      <c r="E2124" s="6">
        <v>65.95</v>
      </c>
      <c r="F2124" s="6" t="s">
        <v>83</v>
      </c>
      <c r="G2124" s="4">
        <v>0</v>
      </c>
      <c r="H2124" s="6">
        <v>65.95</v>
      </c>
      <c r="I2124" s="6">
        <v>37.97</v>
      </c>
      <c r="J2124">
        <v>7</v>
      </c>
    </row>
    <row r="2125" spans="1:10" x14ac:dyDescent="0.35">
      <c r="A2125" s="1">
        <v>41355</v>
      </c>
      <c r="B2125" t="str">
        <f t="shared" si="33"/>
        <v>Friday</v>
      </c>
      <c r="C2125" s="5" t="s">
        <v>8</v>
      </c>
      <c r="D2125" s="5" t="s">
        <v>5</v>
      </c>
      <c r="E2125" s="6">
        <v>44.95</v>
      </c>
      <c r="F2125" s="6" t="s">
        <v>82</v>
      </c>
      <c r="G2125" s="4">
        <v>0</v>
      </c>
      <c r="H2125" s="6">
        <v>44.95</v>
      </c>
      <c r="I2125" s="6">
        <v>27.95</v>
      </c>
      <c r="J2125">
        <v>2</v>
      </c>
    </row>
    <row r="2126" spans="1:10" x14ac:dyDescent="0.35">
      <c r="A2126" s="1">
        <v>41355</v>
      </c>
      <c r="B2126" t="str">
        <f t="shared" si="33"/>
        <v>Friday</v>
      </c>
      <c r="C2126" s="5" t="s">
        <v>8</v>
      </c>
      <c r="D2126" s="5" t="s">
        <v>5</v>
      </c>
      <c r="E2126" s="6">
        <v>34.950000000000003</v>
      </c>
      <c r="F2126" s="6" t="s">
        <v>81</v>
      </c>
      <c r="G2126" s="4">
        <v>0</v>
      </c>
      <c r="H2126" s="6">
        <v>34.950000000000003</v>
      </c>
      <c r="I2126" s="6">
        <v>22.13</v>
      </c>
      <c r="J2126">
        <v>3</v>
      </c>
    </row>
    <row r="2127" spans="1:10" x14ac:dyDescent="0.35">
      <c r="A2127" s="1">
        <v>41355</v>
      </c>
      <c r="B2127" t="str">
        <f t="shared" si="33"/>
        <v>Friday</v>
      </c>
      <c r="C2127" s="5" t="s">
        <v>8</v>
      </c>
      <c r="D2127" s="5" t="s">
        <v>5</v>
      </c>
      <c r="E2127" s="6">
        <v>20.95</v>
      </c>
      <c r="F2127" s="6" t="s">
        <v>80</v>
      </c>
      <c r="G2127" s="4">
        <v>0</v>
      </c>
      <c r="H2127" s="6">
        <v>20.95</v>
      </c>
      <c r="I2127" s="6">
        <v>10.039999999999999</v>
      </c>
      <c r="J2127">
        <v>7</v>
      </c>
    </row>
    <row r="2128" spans="1:10" x14ac:dyDescent="0.35">
      <c r="A2128" s="1">
        <v>41355</v>
      </c>
      <c r="B2128" t="str">
        <f t="shared" si="33"/>
        <v>Friday</v>
      </c>
      <c r="C2128" s="5" t="s">
        <v>7</v>
      </c>
      <c r="D2128" s="5" t="s">
        <v>5</v>
      </c>
      <c r="E2128" s="6">
        <v>44.95</v>
      </c>
      <c r="F2128" s="6" t="s">
        <v>82</v>
      </c>
      <c r="G2128" s="4">
        <v>0</v>
      </c>
      <c r="H2128" s="6">
        <v>44.95</v>
      </c>
      <c r="I2128" s="6">
        <v>27.95</v>
      </c>
      <c r="J2128">
        <v>4</v>
      </c>
    </row>
    <row r="2129" spans="1:10" x14ac:dyDescent="0.35">
      <c r="A2129" s="1">
        <v>41355</v>
      </c>
      <c r="B2129" t="str">
        <f t="shared" si="33"/>
        <v>Friday</v>
      </c>
      <c r="C2129" s="5" t="s">
        <v>7</v>
      </c>
      <c r="D2129" s="5" t="s">
        <v>5</v>
      </c>
      <c r="E2129" s="6">
        <v>0.95</v>
      </c>
      <c r="F2129" s="6" t="s">
        <v>78</v>
      </c>
      <c r="G2129" s="4">
        <v>0.1</v>
      </c>
      <c r="H2129" s="6">
        <v>0.86</v>
      </c>
      <c r="I2129" s="6">
        <v>0.42</v>
      </c>
      <c r="J2129">
        <v>18</v>
      </c>
    </row>
    <row r="2130" spans="1:10" x14ac:dyDescent="0.35">
      <c r="A2130" s="1">
        <v>41355</v>
      </c>
      <c r="B2130" t="str">
        <f t="shared" si="33"/>
        <v>Friday</v>
      </c>
      <c r="C2130" s="5" t="s">
        <v>8</v>
      </c>
      <c r="D2130" s="5" t="s">
        <v>5</v>
      </c>
      <c r="E2130" s="6">
        <v>16.95</v>
      </c>
      <c r="F2130" s="6" t="s">
        <v>79</v>
      </c>
      <c r="G2130" s="4">
        <v>0</v>
      </c>
      <c r="H2130" s="6">
        <v>16.95</v>
      </c>
      <c r="I2130" s="6">
        <v>6.53</v>
      </c>
      <c r="J2130">
        <v>7</v>
      </c>
    </row>
    <row r="2131" spans="1:10" x14ac:dyDescent="0.35">
      <c r="A2131" s="1">
        <v>41355</v>
      </c>
      <c r="B2131" t="str">
        <f t="shared" si="33"/>
        <v>Friday</v>
      </c>
      <c r="C2131" s="5" t="s">
        <v>8</v>
      </c>
      <c r="D2131" s="5" t="s">
        <v>5</v>
      </c>
      <c r="E2131" s="6">
        <v>26.95</v>
      </c>
      <c r="F2131" s="6" t="s">
        <v>80</v>
      </c>
      <c r="G2131" s="4">
        <v>0</v>
      </c>
      <c r="H2131" s="6">
        <v>26.95</v>
      </c>
      <c r="I2131" s="6">
        <v>12.53</v>
      </c>
      <c r="J2131">
        <v>13</v>
      </c>
    </row>
    <row r="2132" spans="1:10" x14ac:dyDescent="0.35">
      <c r="A2132" s="1">
        <v>41355</v>
      </c>
      <c r="B2132" t="str">
        <f t="shared" si="33"/>
        <v>Friday</v>
      </c>
      <c r="C2132" s="5" t="s">
        <v>8</v>
      </c>
      <c r="D2132" s="5" t="s">
        <v>5</v>
      </c>
      <c r="E2132" s="6">
        <v>49.95</v>
      </c>
      <c r="F2132" s="6" t="s">
        <v>82</v>
      </c>
      <c r="G2132" s="4">
        <v>0</v>
      </c>
      <c r="H2132" s="6">
        <v>49.95</v>
      </c>
      <c r="I2132" s="6">
        <v>24.77</v>
      </c>
      <c r="J2132">
        <v>8</v>
      </c>
    </row>
    <row r="2133" spans="1:10" x14ac:dyDescent="0.35">
      <c r="A2133" s="1">
        <v>41355</v>
      </c>
      <c r="B2133" t="str">
        <f t="shared" si="33"/>
        <v>Friday</v>
      </c>
      <c r="C2133" s="5" t="s">
        <v>7</v>
      </c>
      <c r="D2133" s="5" t="s">
        <v>5</v>
      </c>
      <c r="E2133" s="6">
        <v>35.950000000000003</v>
      </c>
      <c r="F2133" s="6" t="s">
        <v>81</v>
      </c>
      <c r="G2133" s="4">
        <v>0</v>
      </c>
      <c r="H2133" s="6">
        <v>35.950000000000003</v>
      </c>
      <c r="I2133" s="6">
        <v>20.25</v>
      </c>
      <c r="J2133">
        <v>2</v>
      </c>
    </row>
    <row r="2134" spans="1:10" x14ac:dyDescent="0.35">
      <c r="A2134" s="1">
        <v>41355</v>
      </c>
      <c r="B2134" t="str">
        <f t="shared" si="33"/>
        <v>Friday</v>
      </c>
      <c r="C2134" s="5" t="s">
        <v>8</v>
      </c>
      <c r="D2134" s="5" t="s">
        <v>5</v>
      </c>
      <c r="E2134" s="6">
        <v>38.950000000000003</v>
      </c>
      <c r="F2134" s="6" t="s">
        <v>81</v>
      </c>
      <c r="G2134" s="4">
        <v>0</v>
      </c>
      <c r="H2134" s="6">
        <v>38.950000000000003</v>
      </c>
      <c r="I2134" s="6">
        <v>24.76</v>
      </c>
      <c r="J2134">
        <v>1</v>
      </c>
    </row>
    <row r="2135" spans="1:10" x14ac:dyDescent="0.35">
      <c r="A2135" s="1">
        <v>41355</v>
      </c>
      <c r="B2135" t="str">
        <f t="shared" si="33"/>
        <v>Friday</v>
      </c>
      <c r="C2135" s="5" t="s">
        <v>7</v>
      </c>
      <c r="D2135" s="5" t="s">
        <v>5</v>
      </c>
      <c r="E2135" s="6">
        <v>65.95</v>
      </c>
      <c r="F2135" s="6" t="s">
        <v>83</v>
      </c>
      <c r="G2135" s="4">
        <v>0</v>
      </c>
      <c r="H2135" s="6">
        <v>65.95</v>
      </c>
      <c r="I2135" s="6">
        <v>37.97</v>
      </c>
      <c r="J2135">
        <v>1</v>
      </c>
    </row>
    <row r="2136" spans="1:10" x14ac:dyDescent="0.35">
      <c r="A2136" s="1">
        <v>41355</v>
      </c>
      <c r="B2136" t="str">
        <f t="shared" si="33"/>
        <v>Friday</v>
      </c>
      <c r="C2136" s="5" t="s">
        <v>7</v>
      </c>
      <c r="D2136" s="5" t="s">
        <v>5</v>
      </c>
      <c r="E2136" s="6">
        <v>20.95</v>
      </c>
      <c r="F2136" s="6" t="s">
        <v>80</v>
      </c>
      <c r="G2136" s="4">
        <v>0</v>
      </c>
      <c r="H2136" s="6">
        <v>20.95</v>
      </c>
      <c r="I2136" s="6">
        <v>10.039999999999999</v>
      </c>
      <c r="J2136">
        <v>2</v>
      </c>
    </row>
    <row r="2137" spans="1:10" x14ac:dyDescent="0.35">
      <c r="A2137" s="1">
        <v>41355</v>
      </c>
      <c r="B2137" t="str">
        <f t="shared" si="33"/>
        <v>Friday</v>
      </c>
      <c r="C2137" s="5" t="s">
        <v>7</v>
      </c>
      <c r="D2137" s="5" t="s">
        <v>5</v>
      </c>
      <c r="E2137" s="6">
        <v>22.95</v>
      </c>
      <c r="F2137" s="6" t="s">
        <v>80</v>
      </c>
      <c r="G2137" s="4">
        <v>0.1</v>
      </c>
      <c r="H2137" s="6">
        <v>20.66</v>
      </c>
      <c r="I2137" s="6">
        <v>11.78</v>
      </c>
      <c r="J2137">
        <v>21</v>
      </c>
    </row>
    <row r="2138" spans="1:10" x14ac:dyDescent="0.35">
      <c r="A2138" s="1">
        <v>41355</v>
      </c>
      <c r="B2138" t="str">
        <f t="shared" si="33"/>
        <v>Friday</v>
      </c>
      <c r="C2138" s="5" t="s">
        <v>8</v>
      </c>
      <c r="D2138" s="5" t="s">
        <v>5</v>
      </c>
      <c r="E2138" s="6">
        <v>55.95</v>
      </c>
      <c r="F2138" s="6" t="s">
        <v>83</v>
      </c>
      <c r="G2138" s="4">
        <v>0</v>
      </c>
      <c r="H2138" s="6">
        <v>55.95</v>
      </c>
      <c r="I2138" s="6">
        <v>32.47</v>
      </c>
      <c r="J2138">
        <v>9</v>
      </c>
    </row>
    <row r="2139" spans="1:10" x14ac:dyDescent="0.35">
      <c r="A2139" s="1">
        <v>41355</v>
      </c>
      <c r="B2139" t="str">
        <f t="shared" si="33"/>
        <v>Friday</v>
      </c>
      <c r="C2139" s="5" t="s">
        <v>8</v>
      </c>
      <c r="D2139" s="5" t="s">
        <v>5</v>
      </c>
      <c r="E2139" s="6">
        <v>55.95</v>
      </c>
      <c r="F2139" s="6" t="s">
        <v>83</v>
      </c>
      <c r="G2139" s="4">
        <v>0</v>
      </c>
      <c r="H2139" s="6">
        <v>55.95</v>
      </c>
      <c r="I2139" s="6">
        <v>32.47</v>
      </c>
      <c r="J2139">
        <v>21</v>
      </c>
    </row>
    <row r="2140" spans="1:10" x14ac:dyDescent="0.35">
      <c r="A2140" s="1">
        <v>41355</v>
      </c>
      <c r="B2140" t="str">
        <f t="shared" si="33"/>
        <v>Friday</v>
      </c>
      <c r="C2140" s="5" t="s">
        <v>7</v>
      </c>
      <c r="D2140" s="5" t="s">
        <v>5</v>
      </c>
      <c r="E2140" s="6">
        <v>24.95</v>
      </c>
      <c r="F2140" s="6" t="s">
        <v>80</v>
      </c>
      <c r="G2140" s="4">
        <v>0</v>
      </c>
      <c r="H2140" s="6">
        <v>24.95</v>
      </c>
      <c r="I2140" s="6">
        <v>11.48</v>
      </c>
      <c r="J2140">
        <v>3</v>
      </c>
    </row>
    <row r="2141" spans="1:10" x14ac:dyDescent="0.35">
      <c r="A2141" s="1">
        <v>41355</v>
      </c>
      <c r="B2141" t="str">
        <f t="shared" si="33"/>
        <v>Friday</v>
      </c>
      <c r="C2141" s="5" t="s">
        <v>7</v>
      </c>
      <c r="D2141" s="5" t="s">
        <v>5</v>
      </c>
      <c r="E2141" s="6">
        <v>4.95</v>
      </c>
      <c r="F2141" s="6" t="s">
        <v>78</v>
      </c>
      <c r="G2141" s="4">
        <v>0.1</v>
      </c>
      <c r="H2141" s="6">
        <v>4.46</v>
      </c>
      <c r="I2141" s="6">
        <v>1.82</v>
      </c>
      <c r="J2141">
        <v>5</v>
      </c>
    </row>
    <row r="2142" spans="1:10" x14ac:dyDescent="0.35">
      <c r="A2142" s="1">
        <v>41355</v>
      </c>
      <c r="B2142" t="str">
        <f t="shared" si="33"/>
        <v>Friday</v>
      </c>
      <c r="C2142" s="5" t="s">
        <v>8</v>
      </c>
      <c r="D2142" s="5" t="s">
        <v>5</v>
      </c>
      <c r="E2142" s="6">
        <v>19.95</v>
      </c>
      <c r="F2142" s="6" t="s">
        <v>79</v>
      </c>
      <c r="G2142" s="4">
        <v>0.2</v>
      </c>
      <c r="H2142" s="6">
        <v>15.96</v>
      </c>
      <c r="I2142" s="6">
        <v>9.7799999999999994</v>
      </c>
      <c r="J2142">
        <v>2</v>
      </c>
    </row>
    <row r="2143" spans="1:10" x14ac:dyDescent="0.35">
      <c r="A2143" s="1">
        <v>41355</v>
      </c>
      <c r="B2143" t="str">
        <f t="shared" si="33"/>
        <v>Friday</v>
      </c>
      <c r="C2143" s="5" t="s">
        <v>7</v>
      </c>
      <c r="D2143" s="5" t="s">
        <v>5</v>
      </c>
      <c r="E2143" s="6">
        <v>40.950000000000003</v>
      </c>
      <c r="F2143" s="6" t="s">
        <v>82</v>
      </c>
      <c r="G2143" s="4">
        <v>0</v>
      </c>
      <c r="H2143" s="6">
        <v>40.950000000000003</v>
      </c>
      <c r="I2143" s="6">
        <v>15.51</v>
      </c>
      <c r="J2143">
        <v>3</v>
      </c>
    </row>
    <row r="2144" spans="1:10" x14ac:dyDescent="0.35">
      <c r="A2144" s="1">
        <v>41355</v>
      </c>
      <c r="B2144" t="str">
        <f t="shared" si="33"/>
        <v>Friday</v>
      </c>
      <c r="C2144" s="5" t="s">
        <v>8</v>
      </c>
      <c r="D2144" s="5" t="s">
        <v>5</v>
      </c>
      <c r="E2144" s="6">
        <v>49.95</v>
      </c>
      <c r="F2144" s="6" t="s">
        <v>82</v>
      </c>
      <c r="G2144" s="4">
        <v>0</v>
      </c>
      <c r="H2144" s="6">
        <v>49.95</v>
      </c>
      <c r="I2144" s="6">
        <v>23.93</v>
      </c>
      <c r="J2144">
        <v>5</v>
      </c>
    </row>
    <row r="2145" spans="1:10" x14ac:dyDescent="0.35">
      <c r="A2145" s="1">
        <v>41355</v>
      </c>
      <c r="B2145" t="str">
        <f t="shared" si="33"/>
        <v>Friday</v>
      </c>
      <c r="C2145" s="5" t="s">
        <v>7</v>
      </c>
      <c r="D2145" s="5" t="s">
        <v>5</v>
      </c>
      <c r="E2145" s="6">
        <v>35.950000000000003</v>
      </c>
      <c r="F2145" s="6" t="s">
        <v>81</v>
      </c>
      <c r="G2145" s="4">
        <v>0</v>
      </c>
      <c r="H2145" s="6">
        <v>35.950000000000003</v>
      </c>
      <c r="I2145" s="6">
        <v>20.25</v>
      </c>
      <c r="J2145">
        <v>2</v>
      </c>
    </row>
    <row r="2146" spans="1:10" x14ac:dyDescent="0.35">
      <c r="A2146" s="1">
        <v>41355</v>
      </c>
      <c r="B2146" t="str">
        <f t="shared" si="33"/>
        <v>Friday</v>
      </c>
      <c r="C2146" s="5" t="s">
        <v>7</v>
      </c>
      <c r="D2146" s="5" t="s">
        <v>5</v>
      </c>
      <c r="E2146" s="6">
        <v>55.95</v>
      </c>
      <c r="F2146" s="6" t="s">
        <v>83</v>
      </c>
      <c r="G2146" s="4">
        <v>0</v>
      </c>
      <c r="H2146" s="6">
        <v>55.95</v>
      </c>
      <c r="I2146" s="6">
        <v>32.47</v>
      </c>
      <c r="J2146">
        <v>20</v>
      </c>
    </row>
    <row r="2147" spans="1:10" x14ac:dyDescent="0.35">
      <c r="A2147" s="1">
        <v>41355</v>
      </c>
      <c r="B2147" t="str">
        <f t="shared" si="33"/>
        <v>Friday</v>
      </c>
      <c r="C2147" s="5" t="s">
        <v>7</v>
      </c>
      <c r="D2147" s="5" t="s">
        <v>5</v>
      </c>
      <c r="E2147" s="6">
        <v>63.95</v>
      </c>
      <c r="F2147" s="6" t="s">
        <v>83</v>
      </c>
      <c r="G2147" s="4">
        <v>0</v>
      </c>
      <c r="H2147" s="6">
        <v>63.95</v>
      </c>
      <c r="I2147" s="6">
        <v>27.1</v>
      </c>
      <c r="J2147">
        <v>1</v>
      </c>
    </row>
    <row r="2148" spans="1:10" x14ac:dyDescent="0.35">
      <c r="A2148" s="1">
        <v>41355</v>
      </c>
      <c r="B2148" t="str">
        <f t="shared" si="33"/>
        <v>Friday</v>
      </c>
      <c r="C2148" s="5" t="s">
        <v>7</v>
      </c>
      <c r="D2148" s="5" t="s">
        <v>5</v>
      </c>
      <c r="E2148" s="6">
        <v>10.95</v>
      </c>
      <c r="F2148" s="6" t="s">
        <v>79</v>
      </c>
      <c r="G2148" s="4">
        <v>0</v>
      </c>
      <c r="H2148" s="6">
        <v>10.95</v>
      </c>
      <c r="I2148" s="6">
        <v>4.8</v>
      </c>
      <c r="J2148">
        <v>24</v>
      </c>
    </row>
    <row r="2149" spans="1:10" x14ac:dyDescent="0.35">
      <c r="A2149" s="1">
        <v>41355</v>
      </c>
      <c r="B2149" t="str">
        <f t="shared" si="33"/>
        <v>Friday</v>
      </c>
      <c r="C2149" s="5" t="s">
        <v>7</v>
      </c>
      <c r="D2149" s="5" t="s">
        <v>5</v>
      </c>
      <c r="E2149" s="6">
        <v>19.95</v>
      </c>
      <c r="F2149" s="6" t="s">
        <v>79</v>
      </c>
      <c r="G2149" s="4">
        <v>0</v>
      </c>
      <c r="H2149" s="6">
        <v>19.95</v>
      </c>
      <c r="I2149" s="6">
        <v>9.7799999999999994</v>
      </c>
      <c r="J2149">
        <v>1</v>
      </c>
    </row>
    <row r="2150" spans="1:10" x14ac:dyDescent="0.35">
      <c r="A2150" s="1">
        <v>41355</v>
      </c>
      <c r="B2150" t="str">
        <f t="shared" si="33"/>
        <v>Friday</v>
      </c>
      <c r="C2150" s="5" t="s">
        <v>7</v>
      </c>
      <c r="D2150" s="5" t="s">
        <v>5</v>
      </c>
      <c r="E2150" s="6">
        <v>35.950000000000003</v>
      </c>
      <c r="F2150" s="6" t="s">
        <v>81</v>
      </c>
      <c r="G2150" s="4">
        <v>0</v>
      </c>
      <c r="H2150" s="6">
        <v>35.950000000000003</v>
      </c>
      <c r="I2150" s="6">
        <v>20.25</v>
      </c>
      <c r="J2150">
        <v>1</v>
      </c>
    </row>
    <row r="2151" spans="1:10" x14ac:dyDescent="0.35">
      <c r="A2151" s="1">
        <v>41355</v>
      </c>
      <c r="B2151" t="str">
        <f t="shared" si="33"/>
        <v>Friday</v>
      </c>
      <c r="C2151" s="5" t="s">
        <v>7</v>
      </c>
      <c r="D2151" s="5" t="s">
        <v>5</v>
      </c>
      <c r="E2151" s="6">
        <v>28.95</v>
      </c>
      <c r="F2151" s="6" t="s">
        <v>80</v>
      </c>
      <c r="G2151" s="4">
        <v>0</v>
      </c>
      <c r="H2151" s="6">
        <v>28.95</v>
      </c>
      <c r="I2151" s="6">
        <v>17.53</v>
      </c>
      <c r="J2151">
        <v>29</v>
      </c>
    </row>
    <row r="2152" spans="1:10" x14ac:dyDescent="0.35">
      <c r="A2152" s="1">
        <v>41355</v>
      </c>
      <c r="B2152" t="str">
        <f t="shared" si="33"/>
        <v>Friday</v>
      </c>
      <c r="C2152" s="5" t="s">
        <v>8</v>
      </c>
      <c r="D2152" s="5" t="s">
        <v>5</v>
      </c>
      <c r="E2152" s="6">
        <v>20.95</v>
      </c>
      <c r="F2152" s="6" t="s">
        <v>80</v>
      </c>
      <c r="G2152" s="4">
        <v>0</v>
      </c>
      <c r="H2152" s="6">
        <v>20.95</v>
      </c>
      <c r="I2152" s="6">
        <v>10.039999999999999</v>
      </c>
      <c r="J2152">
        <v>8</v>
      </c>
    </row>
    <row r="2153" spans="1:10" x14ac:dyDescent="0.35">
      <c r="A2153" s="1">
        <v>41355</v>
      </c>
      <c r="B2153" t="str">
        <f t="shared" si="33"/>
        <v>Friday</v>
      </c>
      <c r="C2153" s="5" t="s">
        <v>7</v>
      </c>
      <c r="D2153" s="5" t="s">
        <v>5</v>
      </c>
      <c r="E2153" s="6">
        <v>0.95</v>
      </c>
      <c r="F2153" s="6" t="s">
        <v>78</v>
      </c>
      <c r="G2153" s="4">
        <v>0</v>
      </c>
      <c r="H2153" s="6">
        <v>0.95</v>
      </c>
      <c r="I2153" s="6">
        <v>0.5</v>
      </c>
      <c r="J2153">
        <v>14</v>
      </c>
    </row>
    <row r="2154" spans="1:10" x14ac:dyDescent="0.35">
      <c r="A2154" s="1">
        <v>41355</v>
      </c>
      <c r="B2154" t="str">
        <f t="shared" si="33"/>
        <v>Friday</v>
      </c>
      <c r="C2154" s="5" t="s">
        <v>8</v>
      </c>
      <c r="D2154" s="5" t="s">
        <v>5</v>
      </c>
      <c r="E2154" s="6">
        <v>10.95</v>
      </c>
      <c r="F2154" s="6" t="s">
        <v>79</v>
      </c>
      <c r="G2154" s="4">
        <v>0</v>
      </c>
      <c r="H2154" s="6">
        <v>10.95</v>
      </c>
      <c r="I2154" s="6">
        <v>4.8</v>
      </c>
      <c r="J2154">
        <v>7</v>
      </c>
    </row>
    <row r="2155" spans="1:10" x14ac:dyDescent="0.35">
      <c r="A2155" s="1">
        <v>41355</v>
      </c>
      <c r="B2155" t="str">
        <f t="shared" si="33"/>
        <v>Friday</v>
      </c>
      <c r="C2155" s="5" t="s">
        <v>8</v>
      </c>
      <c r="D2155" s="5" t="s">
        <v>5</v>
      </c>
      <c r="E2155" s="6">
        <v>0.95</v>
      </c>
      <c r="F2155" s="6" t="s">
        <v>78</v>
      </c>
      <c r="G2155" s="4">
        <v>0</v>
      </c>
      <c r="H2155" s="6">
        <v>0.95</v>
      </c>
      <c r="I2155" s="6">
        <v>0.47</v>
      </c>
      <c r="J2155">
        <v>24</v>
      </c>
    </row>
    <row r="2156" spans="1:10" x14ac:dyDescent="0.35">
      <c r="A2156" s="1">
        <v>41355</v>
      </c>
      <c r="B2156" t="str">
        <f t="shared" si="33"/>
        <v>Friday</v>
      </c>
      <c r="C2156" s="5" t="s">
        <v>8</v>
      </c>
      <c r="D2156" s="5" t="s">
        <v>5</v>
      </c>
      <c r="E2156" s="6">
        <v>0.95</v>
      </c>
      <c r="F2156" s="6" t="s">
        <v>78</v>
      </c>
      <c r="G2156" s="4">
        <v>0</v>
      </c>
      <c r="H2156" s="6">
        <v>0.95</v>
      </c>
      <c r="I2156" s="6">
        <v>0.42</v>
      </c>
      <c r="J2156">
        <v>9</v>
      </c>
    </row>
    <row r="2157" spans="1:10" x14ac:dyDescent="0.35">
      <c r="A2157" s="1">
        <v>41355</v>
      </c>
      <c r="B2157" t="str">
        <f t="shared" si="33"/>
        <v>Friday</v>
      </c>
      <c r="C2157" s="5" t="s">
        <v>7</v>
      </c>
      <c r="D2157" s="5" t="s">
        <v>5</v>
      </c>
      <c r="E2157" s="6">
        <v>26.95</v>
      </c>
      <c r="F2157" s="6" t="s">
        <v>80</v>
      </c>
      <c r="G2157" s="4">
        <v>0</v>
      </c>
      <c r="H2157" s="6">
        <v>26.95</v>
      </c>
      <c r="I2157" s="6">
        <v>12.53</v>
      </c>
      <c r="J2157">
        <v>28</v>
      </c>
    </row>
    <row r="2158" spans="1:10" x14ac:dyDescent="0.35">
      <c r="A2158" s="1">
        <v>41355</v>
      </c>
      <c r="B2158" t="str">
        <f t="shared" si="33"/>
        <v>Friday</v>
      </c>
      <c r="C2158" s="5" t="s">
        <v>8</v>
      </c>
      <c r="D2158" s="5" t="s">
        <v>5</v>
      </c>
      <c r="E2158" s="6">
        <v>24.95</v>
      </c>
      <c r="F2158" s="6" t="s">
        <v>80</v>
      </c>
      <c r="G2158" s="4">
        <v>0</v>
      </c>
      <c r="H2158" s="6">
        <v>24.95</v>
      </c>
      <c r="I2158" s="6">
        <v>9.3800000000000008</v>
      </c>
      <c r="J2158">
        <v>11</v>
      </c>
    </row>
    <row r="2159" spans="1:10" x14ac:dyDescent="0.35">
      <c r="A2159" s="1">
        <v>41355</v>
      </c>
      <c r="B2159" t="str">
        <f t="shared" si="33"/>
        <v>Friday</v>
      </c>
      <c r="C2159" s="5" t="s">
        <v>7</v>
      </c>
      <c r="D2159" s="5" t="s">
        <v>5</v>
      </c>
      <c r="E2159" s="6">
        <v>38.950000000000003</v>
      </c>
      <c r="F2159" s="6" t="s">
        <v>81</v>
      </c>
      <c r="G2159" s="4">
        <v>0</v>
      </c>
      <c r="H2159" s="6">
        <v>38.950000000000003</v>
      </c>
      <c r="I2159" s="6">
        <v>22.33</v>
      </c>
      <c r="J2159">
        <v>5</v>
      </c>
    </row>
    <row r="2160" spans="1:10" x14ac:dyDescent="0.35">
      <c r="A2160" s="1">
        <v>41356</v>
      </c>
      <c r="B2160" t="str">
        <f t="shared" si="33"/>
        <v>Saturday</v>
      </c>
      <c r="C2160" s="5" t="s">
        <v>11</v>
      </c>
      <c r="D2160" s="5" t="s">
        <v>6</v>
      </c>
      <c r="E2160" s="6">
        <v>24.95</v>
      </c>
      <c r="F2160" s="6" t="s">
        <v>80</v>
      </c>
      <c r="G2160" s="4">
        <v>0</v>
      </c>
      <c r="H2160" s="6">
        <v>24.95</v>
      </c>
      <c r="I2160" s="6">
        <v>11.48</v>
      </c>
      <c r="J2160">
        <v>1</v>
      </c>
    </row>
    <row r="2161" spans="1:10" x14ac:dyDescent="0.35">
      <c r="A2161" s="1">
        <v>41356</v>
      </c>
      <c r="B2161" t="str">
        <f t="shared" si="33"/>
        <v>Saturday</v>
      </c>
      <c r="C2161" s="5" t="s">
        <v>11</v>
      </c>
      <c r="D2161" s="5" t="s">
        <v>6</v>
      </c>
      <c r="E2161" s="6">
        <v>44.95</v>
      </c>
      <c r="F2161" s="6" t="s">
        <v>82</v>
      </c>
      <c r="G2161" s="4">
        <v>0</v>
      </c>
      <c r="H2161" s="6">
        <v>44.95</v>
      </c>
      <c r="I2161" s="6">
        <v>27.95</v>
      </c>
      <c r="J2161">
        <v>10</v>
      </c>
    </row>
    <row r="2162" spans="1:10" x14ac:dyDescent="0.35">
      <c r="A2162" s="1">
        <v>41356</v>
      </c>
      <c r="B2162" t="str">
        <f t="shared" si="33"/>
        <v>Saturday</v>
      </c>
      <c r="C2162" s="5" t="s">
        <v>10</v>
      </c>
      <c r="D2162" s="5" t="s">
        <v>6</v>
      </c>
      <c r="E2162" s="6">
        <v>2.95</v>
      </c>
      <c r="F2162" s="6" t="s">
        <v>78</v>
      </c>
      <c r="G2162" s="4">
        <v>0</v>
      </c>
      <c r="H2162" s="6">
        <v>2.95</v>
      </c>
      <c r="I2162" s="6">
        <v>1.68</v>
      </c>
      <c r="J2162">
        <v>11</v>
      </c>
    </row>
    <row r="2163" spans="1:10" x14ac:dyDescent="0.35">
      <c r="A2163" s="1">
        <v>41356</v>
      </c>
      <c r="B2163" t="str">
        <f t="shared" si="33"/>
        <v>Saturday</v>
      </c>
      <c r="C2163" s="5" t="s">
        <v>10</v>
      </c>
      <c r="D2163" s="5" t="s">
        <v>6</v>
      </c>
      <c r="E2163" s="6">
        <v>49.95</v>
      </c>
      <c r="F2163" s="6" t="s">
        <v>82</v>
      </c>
      <c r="G2163" s="4">
        <v>0</v>
      </c>
      <c r="H2163" s="6">
        <v>49.95</v>
      </c>
      <c r="I2163" s="6">
        <v>23.93</v>
      </c>
      <c r="J2163">
        <v>13</v>
      </c>
    </row>
    <row r="2164" spans="1:10" x14ac:dyDescent="0.35">
      <c r="A2164" s="1">
        <v>41356</v>
      </c>
      <c r="B2164" t="str">
        <f t="shared" si="33"/>
        <v>Saturday</v>
      </c>
      <c r="C2164" s="5" t="s">
        <v>11</v>
      </c>
      <c r="D2164" s="5" t="s">
        <v>6</v>
      </c>
      <c r="E2164" s="6">
        <v>47.95</v>
      </c>
      <c r="F2164" s="6" t="s">
        <v>82</v>
      </c>
      <c r="G2164" s="4">
        <v>0</v>
      </c>
      <c r="H2164" s="6">
        <v>47.95</v>
      </c>
      <c r="I2164" s="6">
        <v>20.7</v>
      </c>
      <c r="J2164">
        <v>2</v>
      </c>
    </row>
    <row r="2165" spans="1:10" x14ac:dyDescent="0.35">
      <c r="A2165" s="1">
        <v>41356</v>
      </c>
      <c r="B2165" t="str">
        <f t="shared" si="33"/>
        <v>Saturday</v>
      </c>
      <c r="C2165" s="5" t="s">
        <v>10</v>
      </c>
      <c r="D2165" s="5" t="s">
        <v>6</v>
      </c>
      <c r="E2165" s="6">
        <v>34.950000000000003</v>
      </c>
      <c r="F2165" s="6" t="s">
        <v>81</v>
      </c>
      <c r="G2165" s="4">
        <v>0</v>
      </c>
      <c r="H2165" s="6">
        <v>34.950000000000003</v>
      </c>
      <c r="I2165" s="6">
        <v>22.13</v>
      </c>
      <c r="J2165">
        <v>15</v>
      </c>
    </row>
    <row r="2166" spans="1:10" x14ac:dyDescent="0.35">
      <c r="A2166" s="1">
        <v>41356</v>
      </c>
      <c r="B2166" t="str">
        <f t="shared" si="33"/>
        <v>Saturday</v>
      </c>
      <c r="C2166" s="5" t="s">
        <v>11</v>
      </c>
      <c r="D2166" s="5" t="s">
        <v>6</v>
      </c>
      <c r="E2166" s="6">
        <v>3.95</v>
      </c>
      <c r="F2166" s="6" t="s">
        <v>78</v>
      </c>
      <c r="G2166" s="4">
        <v>0.1</v>
      </c>
      <c r="H2166" s="6">
        <v>3.56</v>
      </c>
      <c r="I2166" s="6">
        <v>1.43</v>
      </c>
      <c r="J2166">
        <v>24</v>
      </c>
    </row>
    <row r="2167" spans="1:10" x14ac:dyDescent="0.35">
      <c r="A2167" s="1">
        <v>41356</v>
      </c>
      <c r="B2167" t="str">
        <f t="shared" si="33"/>
        <v>Saturday</v>
      </c>
      <c r="C2167" s="5" t="s">
        <v>11</v>
      </c>
      <c r="D2167" s="5" t="s">
        <v>6</v>
      </c>
      <c r="E2167" s="6">
        <v>24.95</v>
      </c>
      <c r="F2167" s="6" t="s">
        <v>80</v>
      </c>
      <c r="G2167" s="4">
        <v>0</v>
      </c>
      <c r="H2167" s="6">
        <v>24.95</v>
      </c>
      <c r="I2167" s="6">
        <v>12.27</v>
      </c>
      <c r="J2167">
        <v>4</v>
      </c>
    </row>
    <row r="2168" spans="1:10" x14ac:dyDescent="0.35">
      <c r="A2168" s="1">
        <v>41356</v>
      </c>
      <c r="B2168" t="str">
        <f t="shared" si="33"/>
        <v>Saturday</v>
      </c>
      <c r="C2168" s="5" t="s">
        <v>10</v>
      </c>
      <c r="D2168" s="5" t="s">
        <v>6</v>
      </c>
      <c r="E2168" s="6">
        <v>28.95</v>
      </c>
      <c r="F2168" s="6" t="s">
        <v>80</v>
      </c>
      <c r="G2168" s="4">
        <v>0.2</v>
      </c>
      <c r="H2168" s="6">
        <v>23.16</v>
      </c>
      <c r="I2168" s="6">
        <v>8.86</v>
      </c>
      <c r="J2168">
        <v>16</v>
      </c>
    </row>
    <row r="2169" spans="1:10" x14ac:dyDescent="0.35">
      <c r="A2169" s="1">
        <v>41356</v>
      </c>
      <c r="B2169" t="str">
        <f t="shared" si="33"/>
        <v>Saturday</v>
      </c>
      <c r="C2169" s="5" t="s">
        <v>11</v>
      </c>
      <c r="D2169" s="5" t="s">
        <v>6</v>
      </c>
      <c r="E2169" s="6">
        <v>38.950000000000003</v>
      </c>
      <c r="F2169" s="6" t="s">
        <v>81</v>
      </c>
      <c r="G2169" s="4">
        <v>0</v>
      </c>
      <c r="H2169" s="6">
        <v>38.950000000000003</v>
      </c>
      <c r="I2169" s="6">
        <v>24.76</v>
      </c>
      <c r="J2169">
        <v>14</v>
      </c>
    </row>
    <row r="2170" spans="1:10" x14ac:dyDescent="0.35">
      <c r="A2170" s="1">
        <v>41356</v>
      </c>
      <c r="B2170" t="str">
        <f t="shared" si="33"/>
        <v>Saturday</v>
      </c>
      <c r="C2170" s="5" t="s">
        <v>10</v>
      </c>
      <c r="D2170" s="5" t="s">
        <v>6</v>
      </c>
      <c r="E2170" s="6">
        <v>26.95</v>
      </c>
      <c r="F2170" s="6" t="s">
        <v>80</v>
      </c>
      <c r="G2170" s="4">
        <v>0</v>
      </c>
      <c r="H2170" s="6">
        <v>26.95</v>
      </c>
      <c r="I2170" s="6">
        <v>13.26</v>
      </c>
      <c r="J2170">
        <v>2</v>
      </c>
    </row>
    <row r="2171" spans="1:10" x14ac:dyDescent="0.35">
      <c r="A2171" s="1">
        <v>41356</v>
      </c>
      <c r="B2171" t="str">
        <f t="shared" si="33"/>
        <v>Saturday</v>
      </c>
      <c r="C2171" s="5" t="s">
        <v>11</v>
      </c>
      <c r="D2171" s="5" t="s">
        <v>6</v>
      </c>
      <c r="E2171" s="6">
        <v>35.950000000000003</v>
      </c>
      <c r="F2171" s="6" t="s">
        <v>81</v>
      </c>
      <c r="G2171" s="4">
        <v>0.1</v>
      </c>
      <c r="H2171" s="6">
        <v>32.36</v>
      </c>
      <c r="I2171" s="6">
        <v>20.25</v>
      </c>
      <c r="J2171">
        <v>1</v>
      </c>
    </row>
    <row r="2172" spans="1:10" x14ac:dyDescent="0.35">
      <c r="A2172" s="1">
        <v>41356</v>
      </c>
      <c r="B2172" t="str">
        <f t="shared" si="33"/>
        <v>Saturday</v>
      </c>
      <c r="C2172" s="5" t="s">
        <v>10</v>
      </c>
      <c r="D2172" s="5" t="s">
        <v>6</v>
      </c>
      <c r="E2172" s="6">
        <v>20.95</v>
      </c>
      <c r="F2172" s="6" t="s">
        <v>80</v>
      </c>
      <c r="G2172" s="4">
        <v>0</v>
      </c>
      <c r="H2172" s="6">
        <v>20.95</v>
      </c>
      <c r="I2172" s="6">
        <v>10.039999999999999</v>
      </c>
      <c r="J2172">
        <v>10</v>
      </c>
    </row>
    <row r="2173" spans="1:10" x14ac:dyDescent="0.35">
      <c r="A2173" s="1">
        <v>41356</v>
      </c>
      <c r="B2173" t="str">
        <f t="shared" si="33"/>
        <v>Saturday</v>
      </c>
      <c r="C2173" s="5" t="s">
        <v>11</v>
      </c>
      <c r="D2173" s="5" t="s">
        <v>6</v>
      </c>
      <c r="E2173" s="6">
        <v>10.95</v>
      </c>
      <c r="F2173" s="6" t="s">
        <v>79</v>
      </c>
      <c r="G2173" s="4">
        <v>0</v>
      </c>
      <c r="H2173" s="6">
        <v>10.95</v>
      </c>
      <c r="I2173" s="6">
        <v>4.8</v>
      </c>
      <c r="J2173">
        <v>21</v>
      </c>
    </row>
    <row r="2174" spans="1:10" x14ac:dyDescent="0.35">
      <c r="A2174" s="1">
        <v>41356</v>
      </c>
      <c r="B2174" t="str">
        <f t="shared" si="33"/>
        <v>Saturday</v>
      </c>
      <c r="C2174" s="5" t="s">
        <v>10</v>
      </c>
      <c r="D2174" s="5" t="s">
        <v>6</v>
      </c>
      <c r="E2174" s="6">
        <v>27.95</v>
      </c>
      <c r="F2174" s="6" t="s">
        <v>80</v>
      </c>
      <c r="G2174" s="4">
        <v>0</v>
      </c>
      <c r="H2174" s="6">
        <v>27.95</v>
      </c>
      <c r="I2174" s="6">
        <v>15.85</v>
      </c>
      <c r="J2174">
        <v>3</v>
      </c>
    </row>
    <row r="2175" spans="1:10" x14ac:dyDescent="0.35">
      <c r="A2175" s="1">
        <v>41356</v>
      </c>
      <c r="B2175" t="str">
        <f t="shared" si="33"/>
        <v>Saturday</v>
      </c>
      <c r="C2175" s="5" t="s">
        <v>10</v>
      </c>
      <c r="D2175" s="5" t="s">
        <v>6</v>
      </c>
      <c r="E2175" s="6">
        <v>26.95</v>
      </c>
      <c r="F2175" s="6" t="s">
        <v>80</v>
      </c>
      <c r="G2175" s="4">
        <v>0</v>
      </c>
      <c r="H2175" s="6">
        <v>26.95</v>
      </c>
      <c r="I2175" s="6">
        <v>12.24</v>
      </c>
      <c r="J2175">
        <v>21</v>
      </c>
    </row>
    <row r="2176" spans="1:10" x14ac:dyDescent="0.35">
      <c r="A2176" s="1">
        <v>41356</v>
      </c>
      <c r="B2176" t="str">
        <f t="shared" si="33"/>
        <v>Saturday</v>
      </c>
      <c r="C2176" s="5" t="s">
        <v>11</v>
      </c>
      <c r="D2176" s="5" t="s">
        <v>6</v>
      </c>
      <c r="E2176" s="6">
        <v>0.95</v>
      </c>
      <c r="F2176" s="6" t="s">
        <v>78</v>
      </c>
      <c r="G2176" s="4">
        <v>0</v>
      </c>
      <c r="H2176" s="6">
        <v>0.95</v>
      </c>
      <c r="I2176" s="6">
        <v>0.5</v>
      </c>
      <c r="J2176">
        <v>12</v>
      </c>
    </row>
    <row r="2177" spans="1:10" x14ac:dyDescent="0.35">
      <c r="A2177" s="1">
        <v>41356</v>
      </c>
      <c r="B2177" t="str">
        <f t="shared" si="33"/>
        <v>Saturday</v>
      </c>
      <c r="C2177" s="5" t="s">
        <v>11</v>
      </c>
      <c r="D2177" s="5" t="s">
        <v>6</v>
      </c>
      <c r="E2177" s="6">
        <v>24.95</v>
      </c>
      <c r="F2177" s="6" t="s">
        <v>80</v>
      </c>
      <c r="G2177" s="4">
        <v>0</v>
      </c>
      <c r="H2177" s="6">
        <v>24.95</v>
      </c>
      <c r="I2177" s="6">
        <v>11.48</v>
      </c>
      <c r="J2177">
        <v>1</v>
      </c>
    </row>
    <row r="2178" spans="1:10" x14ac:dyDescent="0.35">
      <c r="A2178" s="1">
        <v>41356</v>
      </c>
      <c r="B2178" t="str">
        <f t="shared" si="33"/>
        <v>Saturday</v>
      </c>
      <c r="C2178" s="5" t="s">
        <v>10</v>
      </c>
      <c r="D2178" s="5" t="s">
        <v>6</v>
      </c>
      <c r="E2178" s="6">
        <v>4.95</v>
      </c>
      <c r="F2178" s="6" t="s">
        <v>78</v>
      </c>
      <c r="G2178" s="4">
        <v>0</v>
      </c>
      <c r="H2178" s="6">
        <v>4.95</v>
      </c>
      <c r="I2178" s="6">
        <v>1.82</v>
      </c>
      <c r="J2178">
        <v>3</v>
      </c>
    </row>
    <row r="2179" spans="1:10" x14ac:dyDescent="0.35">
      <c r="A2179" s="1">
        <v>41356</v>
      </c>
      <c r="B2179" t="str">
        <f t="shared" ref="B2179:B2242" si="34">TEXT(A2179,"dddd")</f>
        <v>Saturday</v>
      </c>
      <c r="C2179" s="5" t="s">
        <v>10</v>
      </c>
      <c r="D2179" s="5" t="s">
        <v>6</v>
      </c>
      <c r="E2179" s="6">
        <v>28.95</v>
      </c>
      <c r="F2179" s="6" t="s">
        <v>80</v>
      </c>
      <c r="G2179" s="4">
        <v>0</v>
      </c>
      <c r="H2179" s="6">
        <v>28.95</v>
      </c>
      <c r="I2179" s="6">
        <v>17.53</v>
      </c>
      <c r="J2179">
        <v>23</v>
      </c>
    </row>
    <row r="2180" spans="1:10" x14ac:dyDescent="0.35">
      <c r="A2180" s="1">
        <v>41356</v>
      </c>
      <c r="B2180" t="str">
        <f t="shared" si="34"/>
        <v>Saturday</v>
      </c>
      <c r="C2180" s="5" t="s">
        <v>10</v>
      </c>
      <c r="D2180" s="5" t="s">
        <v>6</v>
      </c>
      <c r="E2180" s="6">
        <v>4.95</v>
      </c>
      <c r="F2180" s="6" t="s">
        <v>78</v>
      </c>
      <c r="G2180" s="4">
        <v>0</v>
      </c>
      <c r="H2180" s="6">
        <v>4.95</v>
      </c>
      <c r="I2180" s="6">
        <v>1.82</v>
      </c>
      <c r="J2180">
        <v>9</v>
      </c>
    </row>
    <row r="2181" spans="1:10" x14ac:dyDescent="0.35">
      <c r="A2181" s="1">
        <v>41356</v>
      </c>
      <c r="B2181" t="str">
        <f t="shared" si="34"/>
        <v>Saturday</v>
      </c>
      <c r="C2181" s="5" t="s">
        <v>11</v>
      </c>
      <c r="D2181" s="5" t="s">
        <v>6</v>
      </c>
      <c r="E2181" s="6">
        <v>7.95</v>
      </c>
      <c r="F2181" s="6" t="s">
        <v>78</v>
      </c>
      <c r="G2181" s="4">
        <v>0</v>
      </c>
      <c r="H2181" s="6">
        <v>7.95</v>
      </c>
      <c r="I2181" s="6">
        <v>4.53</v>
      </c>
      <c r="J2181">
        <v>31</v>
      </c>
    </row>
    <row r="2182" spans="1:10" x14ac:dyDescent="0.35">
      <c r="A2182" s="1">
        <v>41356</v>
      </c>
      <c r="B2182" t="str">
        <f t="shared" si="34"/>
        <v>Saturday</v>
      </c>
      <c r="C2182" s="5" t="s">
        <v>11</v>
      </c>
      <c r="D2182" s="5" t="s">
        <v>6</v>
      </c>
      <c r="E2182" s="6">
        <v>31.95</v>
      </c>
      <c r="F2182" s="6" t="s">
        <v>81</v>
      </c>
      <c r="G2182" s="4">
        <v>0</v>
      </c>
      <c r="H2182" s="6">
        <v>31.95</v>
      </c>
      <c r="I2182" s="6">
        <v>17.38</v>
      </c>
      <c r="J2182">
        <v>2</v>
      </c>
    </row>
    <row r="2183" spans="1:10" x14ac:dyDescent="0.35">
      <c r="A2183" s="1">
        <v>41356</v>
      </c>
      <c r="B2183" t="str">
        <f t="shared" si="34"/>
        <v>Saturday</v>
      </c>
      <c r="C2183" s="5" t="s">
        <v>11</v>
      </c>
      <c r="D2183" s="5" t="s">
        <v>6</v>
      </c>
      <c r="E2183" s="6">
        <v>35.950000000000003</v>
      </c>
      <c r="F2183" s="6" t="s">
        <v>81</v>
      </c>
      <c r="G2183" s="4">
        <v>0</v>
      </c>
      <c r="H2183" s="6">
        <v>35.950000000000003</v>
      </c>
      <c r="I2183" s="6">
        <v>20.25</v>
      </c>
      <c r="J2183">
        <v>2</v>
      </c>
    </row>
    <row r="2184" spans="1:10" x14ac:dyDescent="0.35">
      <c r="A2184" s="1">
        <v>41356</v>
      </c>
      <c r="B2184" t="str">
        <f t="shared" si="34"/>
        <v>Saturday</v>
      </c>
      <c r="C2184" s="5" t="s">
        <v>10</v>
      </c>
      <c r="D2184" s="5" t="s">
        <v>6</v>
      </c>
      <c r="E2184" s="6">
        <v>24.95</v>
      </c>
      <c r="F2184" s="6" t="s">
        <v>80</v>
      </c>
      <c r="G2184" s="4">
        <v>0</v>
      </c>
      <c r="H2184" s="6">
        <v>24.95</v>
      </c>
      <c r="I2184" s="6">
        <v>12.14</v>
      </c>
      <c r="J2184">
        <v>3</v>
      </c>
    </row>
    <row r="2185" spans="1:10" x14ac:dyDescent="0.35">
      <c r="A2185" s="1">
        <v>41356</v>
      </c>
      <c r="B2185" t="str">
        <f t="shared" si="34"/>
        <v>Saturday</v>
      </c>
      <c r="C2185" s="5" t="s">
        <v>11</v>
      </c>
      <c r="D2185" s="5" t="s">
        <v>6</v>
      </c>
      <c r="E2185" s="6">
        <v>34.950000000000003</v>
      </c>
      <c r="F2185" s="6" t="s">
        <v>81</v>
      </c>
      <c r="G2185" s="4">
        <v>0.2</v>
      </c>
      <c r="H2185" s="6">
        <v>27.96</v>
      </c>
      <c r="I2185" s="6">
        <v>22.13</v>
      </c>
      <c r="J2185">
        <v>17</v>
      </c>
    </row>
    <row r="2186" spans="1:10" x14ac:dyDescent="0.35">
      <c r="A2186" s="1">
        <v>41356</v>
      </c>
      <c r="B2186" t="str">
        <f t="shared" si="34"/>
        <v>Saturday</v>
      </c>
      <c r="C2186" s="5" t="s">
        <v>10</v>
      </c>
      <c r="D2186" s="5" t="s">
        <v>6</v>
      </c>
      <c r="E2186" s="6">
        <v>26.95</v>
      </c>
      <c r="F2186" s="6" t="s">
        <v>80</v>
      </c>
      <c r="G2186" s="4">
        <v>0</v>
      </c>
      <c r="H2186" s="6">
        <v>26.95</v>
      </c>
      <c r="I2186" s="6">
        <v>12.24</v>
      </c>
      <c r="J2186">
        <v>13</v>
      </c>
    </row>
    <row r="2187" spans="1:10" x14ac:dyDescent="0.35">
      <c r="A2187" s="1">
        <v>41356</v>
      </c>
      <c r="B2187" t="str">
        <f t="shared" si="34"/>
        <v>Saturday</v>
      </c>
      <c r="C2187" s="5" t="s">
        <v>10</v>
      </c>
      <c r="D2187" s="5" t="s">
        <v>6</v>
      </c>
      <c r="E2187" s="6">
        <v>65.95</v>
      </c>
      <c r="F2187" s="6" t="s">
        <v>83</v>
      </c>
      <c r="G2187" s="4">
        <v>0</v>
      </c>
      <c r="H2187" s="6">
        <v>65.95</v>
      </c>
      <c r="I2187" s="6">
        <v>37.97</v>
      </c>
      <c r="J2187">
        <v>2</v>
      </c>
    </row>
    <row r="2188" spans="1:10" x14ac:dyDescent="0.35">
      <c r="A2188" s="1">
        <v>41356</v>
      </c>
      <c r="B2188" t="str">
        <f t="shared" si="34"/>
        <v>Saturday</v>
      </c>
      <c r="C2188" s="5" t="s">
        <v>10</v>
      </c>
      <c r="D2188" s="5" t="s">
        <v>6</v>
      </c>
      <c r="E2188" s="6">
        <v>28.95</v>
      </c>
      <c r="F2188" s="6" t="s">
        <v>80</v>
      </c>
      <c r="G2188" s="4">
        <v>0</v>
      </c>
      <c r="H2188" s="6">
        <v>28.95</v>
      </c>
      <c r="I2188" s="6">
        <v>8.86</v>
      </c>
      <c r="J2188">
        <v>16</v>
      </c>
    </row>
    <row r="2189" spans="1:10" x14ac:dyDescent="0.35">
      <c r="A2189" s="1">
        <v>41356</v>
      </c>
      <c r="B2189" t="str">
        <f t="shared" si="34"/>
        <v>Saturday</v>
      </c>
      <c r="C2189" s="5" t="s">
        <v>11</v>
      </c>
      <c r="D2189" s="5" t="s">
        <v>6</v>
      </c>
      <c r="E2189" s="6">
        <v>22.95</v>
      </c>
      <c r="F2189" s="6" t="s">
        <v>80</v>
      </c>
      <c r="G2189" s="4">
        <v>0</v>
      </c>
      <c r="H2189" s="6">
        <v>22.95</v>
      </c>
      <c r="I2189" s="6">
        <v>11.78</v>
      </c>
      <c r="J2189">
        <v>11</v>
      </c>
    </row>
    <row r="2190" spans="1:10" x14ac:dyDescent="0.35">
      <c r="A2190" s="1">
        <v>41356</v>
      </c>
      <c r="B2190" t="str">
        <f t="shared" si="34"/>
        <v>Saturday</v>
      </c>
      <c r="C2190" s="5" t="s">
        <v>11</v>
      </c>
      <c r="D2190" s="5" t="s">
        <v>6</v>
      </c>
      <c r="E2190" s="6">
        <v>10.95</v>
      </c>
      <c r="F2190" s="6" t="s">
        <v>79</v>
      </c>
      <c r="G2190" s="4">
        <v>0</v>
      </c>
      <c r="H2190" s="6">
        <v>10.95</v>
      </c>
      <c r="I2190" s="6">
        <v>4.8</v>
      </c>
      <c r="J2190">
        <v>18</v>
      </c>
    </row>
    <row r="2191" spans="1:10" x14ac:dyDescent="0.35">
      <c r="A2191" s="1">
        <v>41356</v>
      </c>
      <c r="B2191" t="str">
        <f t="shared" si="34"/>
        <v>Saturday</v>
      </c>
      <c r="C2191" s="5" t="s">
        <v>11</v>
      </c>
      <c r="D2191" s="5" t="s">
        <v>6</v>
      </c>
      <c r="E2191" s="6">
        <v>10.95</v>
      </c>
      <c r="F2191" s="6" t="s">
        <v>79</v>
      </c>
      <c r="G2191" s="4">
        <v>0</v>
      </c>
      <c r="H2191" s="6">
        <v>10.95</v>
      </c>
      <c r="I2191" s="6">
        <v>4.8</v>
      </c>
      <c r="J2191">
        <v>18</v>
      </c>
    </row>
    <row r="2192" spans="1:10" x14ac:dyDescent="0.35">
      <c r="A2192" s="1">
        <v>41356</v>
      </c>
      <c r="B2192" t="str">
        <f t="shared" si="34"/>
        <v>Saturday</v>
      </c>
      <c r="C2192" s="5" t="s">
        <v>10</v>
      </c>
      <c r="D2192" s="5" t="s">
        <v>6</v>
      </c>
      <c r="E2192" s="6">
        <v>18.95</v>
      </c>
      <c r="F2192" s="6" t="s">
        <v>79</v>
      </c>
      <c r="G2192" s="4">
        <v>0</v>
      </c>
      <c r="H2192" s="6">
        <v>18.95</v>
      </c>
      <c r="I2192" s="6">
        <v>9.98</v>
      </c>
      <c r="J2192">
        <v>1</v>
      </c>
    </row>
    <row r="2193" spans="1:10" x14ac:dyDescent="0.35">
      <c r="A2193" s="1">
        <v>41356</v>
      </c>
      <c r="B2193" t="str">
        <f t="shared" si="34"/>
        <v>Saturday</v>
      </c>
      <c r="C2193" s="5" t="s">
        <v>10</v>
      </c>
      <c r="D2193" s="5" t="s">
        <v>6</v>
      </c>
      <c r="E2193" s="6">
        <v>49.95</v>
      </c>
      <c r="F2193" s="6" t="s">
        <v>82</v>
      </c>
      <c r="G2193" s="4">
        <v>0.1</v>
      </c>
      <c r="H2193" s="6">
        <v>44.96</v>
      </c>
      <c r="I2193" s="6">
        <v>23.93</v>
      </c>
      <c r="J2193">
        <v>38</v>
      </c>
    </row>
    <row r="2194" spans="1:10" x14ac:dyDescent="0.35">
      <c r="A2194" s="1">
        <v>41356</v>
      </c>
      <c r="B2194" t="str">
        <f t="shared" si="34"/>
        <v>Saturday</v>
      </c>
      <c r="C2194" s="5" t="s">
        <v>11</v>
      </c>
      <c r="D2194" s="5" t="s">
        <v>6</v>
      </c>
      <c r="E2194" s="6">
        <v>55.95</v>
      </c>
      <c r="F2194" s="6" t="s">
        <v>83</v>
      </c>
      <c r="G2194" s="4">
        <v>0.1</v>
      </c>
      <c r="H2194" s="6">
        <v>50.36</v>
      </c>
      <c r="I2194" s="6">
        <v>32.47</v>
      </c>
      <c r="J2194">
        <v>29</v>
      </c>
    </row>
    <row r="2195" spans="1:10" x14ac:dyDescent="0.35">
      <c r="A2195" s="1">
        <v>41356</v>
      </c>
      <c r="B2195" t="str">
        <f t="shared" si="34"/>
        <v>Saturday</v>
      </c>
      <c r="C2195" s="5" t="s">
        <v>10</v>
      </c>
      <c r="D2195" s="5" t="s">
        <v>6</v>
      </c>
      <c r="E2195" s="6">
        <v>54.95</v>
      </c>
      <c r="F2195" s="6" t="s">
        <v>83</v>
      </c>
      <c r="G2195" s="4">
        <v>0.2</v>
      </c>
      <c r="H2195" s="6">
        <v>43.96</v>
      </c>
      <c r="I2195" s="6">
        <v>26.65</v>
      </c>
      <c r="J2195">
        <v>27</v>
      </c>
    </row>
    <row r="2196" spans="1:10" x14ac:dyDescent="0.35">
      <c r="A2196" s="1">
        <v>41356</v>
      </c>
      <c r="B2196" t="str">
        <f t="shared" si="34"/>
        <v>Saturday</v>
      </c>
      <c r="C2196" s="5" t="s">
        <v>11</v>
      </c>
      <c r="D2196" s="5" t="s">
        <v>6</v>
      </c>
      <c r="E2196" s="6">
        <v>55.95</v>
      </c>
      <c r="F2196" s="6" t="s">
        <v>83</v>
      </c>
      <c r="G2196" s="4">
        <v>0</v>
      </c>
      <c r="H2196" s="6">
        <v>55.95</v>
      </c>
      <c r="I2196" s="6">
        <v>16.059999999999999</v>
      </c>
      <c r="J2196">
        <v>25</v>
      </c>
    </row>
    <row r="2197" spans="1:10" x14ac:dyDescent="0.35">
      <c r="A2197" s="1">
        <v>41356</v>
      </c>
      <c r="B2197" t="str">
        <f t="shared" si="34"/>
        <v>Saturday</v>
      </c>
      <c r="C2197" s="5" t="s">
        <v>10</v>
      </c>
      <c r="D2197" s="5" t="s">
        <v>6</v>
      </c>
      <c r="E2197" s="6">
        <v>34.950000000000003</v>
      </c>
      <c r="F2197" s="6" t="s">
        <v>81</v>
      </c>
      <c r="G2197" s="4">
        <v>0</v>
      </c>
      <c r="H2197" s="6">
        <v>34.950000000000003</v>
      </c>
      <c r="I2197" s="6">
        <v>22.13</v>
      </c>
      <c r="J2197">
        <v>5</v>
      </c>
    </row>
    <row r="2198" spans="1:10" x14ac:dyDescent="0.35">
      <c r="A2198" s="1">
        <v>41356</v>
      </c>
      <c r="B2198" t="str">
        <f t="shared" si="34"/>
        <v>Saturday</v>
      </c>
      <c r="C2198" s="5" t="s">
        <v>10</v>
      </c>
      <c r="D2198" s="5" t="s">
        <v>6</v>
      </c>
      <c r="E2198" s="6">
        <v>24.95</v>
      </c>
      <c r="F2198" s="6" t="s">
        <v>80</v>
      </c>
      <c r="G2198" s="4">
        <v>0</v>
      </c>
      <c r="H2198" s="6">
        <v>24.95</v>
      </c>
      <c r="I2198" s="6">
        <v>12.27</v>
      </c>
      <c r="J2198">
        <v>5</v>
      </c>
    </row>
    <row r="2199" spans="1:10" x14ac:dyDescent="0.35">
      <c r="A2199" s="1">
        <v>41356</v>
      </c>
      <c r="B2199" t="str">
        <f t="shared" si="34"/>
        <v>Saturday</v>
      </c>
      <c r="C2199" s="5" t="s">
        <v>11</v>
      </c>
      <c r="D2199" s="5" t="s">
        <v>6</v>
      </c>
      <c r="E2199" s="6">
        <v>28.95</v>
      </c>
      <c r="F2199" s="6" t="s">
        <v>80</v>
      </c>
      <c r="G2199" s="4">
        <v>0</v>
      </c>
      <c r="H2199" s="6">
        <v>28.95</v>
      </c>
      <c r="I2199" s="6">
        <v>8.86</v>
      </c>
      <c r="J2199">
        <v>12</v>
      </c>
    </row>
    <row r="2200" spans="1:10" x14ac:dyDescent="0.35">
      <c r="A2200" s="1">
        <v>41356</v>
      </c>
      <c r="B2200" t="str">
        <f t="shared" si="34"/>
        <v>Saturday</v>
      </c>
      <c r="C2200" s="5" t="s">
        <v>10</v>
      </c>
      <c r="D2200" s="5" t="s">
        <v>6</v>
      </c>
      <c r="E2200" s="6">
        <v>16.95</v>
      </c>
      <c r="F2200" s="6" t="s">
        <v>79</v>
      </c>
      <c r="G2200" s="4">
        <v>0</v>
      </c>
      <c r="H2200" s="6">
        <v>16.95</v>
      </c>
      <c r="I2200" s="6">
        <v>6.53</v>
      </c>
      <c r="J2200">
        <v>6</v>
      </c>
    </row>
    <row r="2201" spans="1:10" x14ac:dyDescent="0.35">
      <c r="A2201" s="1">
        <v>41356</v>
      </c>
      <c r="B2201" t="str">
        <f t="shared" si="34"/>
        <v>Saturday</v>
      </c>
      <c r="C2201" s="5" t="s">
        <v>11</v>
      </c>
      <c r="D2201" s="5" t="s">
        <v>6</v>
      </c>
      <c r="E2201" s="6">
        <v>59.95</v>
      </c>
      <c r="F2201" s="6" t="s">
        <v>83</v>
      </c>
      <c r="G2201" s="4">
        <v>0</v>
      </c>
      <c r="H2201" s="6">
        <v>59.95</v>
      </c>
      <c r="I2201" s="6">
        <v>28.73</v>
      </c>
      <c r="J2201">
        <v>20</v>
      </c>
    </row>
    <row r="2202" spans="1:10" x14ac:dyDescent="0.35">
      <c r="A2202" s="1">
        <v>41356</v>
      </c>
      <c r="B2202" t="str">
        <f t="shared" si="34"/>
        <v>Saturday</v>
      </c>
      <c r="C2202" s="5" t="s">
        <v>10</v>
      </c>
      <c r="D2202" s="5" t="s">
        <v>6</v>
      </c>
      <c r="E2202" s="6">
        <v>43.95</v>
      </c>
      <c r="F2202" s="6" t="s">
        <v>82</v>
      </c>
      <c r="G2202" s="4">
        <v>0</v>
      </c>
      <c r="H2202" s="6">
        <v>43.95</v>
      </c>
      <c r="I2202" s="6">
        <v>25.6</v>
      </c>
      <c r="J2202">
        <v>18</v>
      </c>
    </row>
    <row r="2203" spans="1:10" x14ac:dyDescent="0.35">
      <c r="A2203" s="1">
        <v>41356</v>
      </c>
      <c r="B2203" t="str">
        <f t="shared" si="34"/>
        <v>Saturday</v>
      </c>
      <c r="C2203" s="5" t="s">
        <v>11</v>
      </c>
      <c r="D2203" s="5" t="s">
        <v>6</v>
      </c>
      <c r="E2203" s="6">
        <v>0.95</v>
      </c>
      <c r="F2203" s="6" t="s">
        <v>78</v>
      </c>
      <c r="G2203" s="4">
        <v>0</v>
      </c>
      <c r="H2203" s="6">
        <v>0.95</v>
      </c>
      <c r="I2203" s="6">
        <v>0.47</v>
      </c>
      <c r="J2203">
        <v>22</v>
      </c>
    </row>
    <row r="2204" spans="1:10" x14ac:dyDescent="0.35">
      <c r="A2204" s="1">
        <v>41356</v>
      </c>
      <c r="B2204" t="str">
        <f t="shared" si="34"/>
        <v>Saturday</v>
      </c>
      <c r="C2204" s="5" t="s">
        <v>11</v>
      </c>
      <c r="D2204" s="5" t="s">
        <v>6</v>
      </c>
      <c r="E2204" s="6">
        <v>34.950000000000003</v>
      </c>
      <c r="F2204" s="6" t="s">
        <v>81</v>
      </c>
      <c r="G2204" s="4">
        <v>0</v>
      </c>
      <c r="H2204" s="6">
        <v>34.950000000000003</v>
      </c>
      <c r="I2204" s="6">
        <v>22.13</v>
      </c>
      <c r="J2204">
        <v>7</v>
      </c>
    </row>
    <row r="2205" spans="1:10" x14ac:dyDescent="0.35">
      <c r="A2205" s="1">
        <v>41356</v>
      </c>
      <c r="B2205" t="str">
        <f t="shared" si="34"/>
        <v>Saturday</v>
      </c>
      <c r="C2205" s="5" t="s">
        <v>10</v>
      </c>
      <c r="D2205" s="5" t="s">
        <v>6</v>
      </c>
      <c r="E2205" s="6">
        <v>2.95</v>
      </c>
      <c r="F2205" s="6" t="s">
        <v>78</v>
      </c>
      <c r="G2205" s="4">
        <v>0</v>
      </c>
      <c r="H2205" s="6">
        <v>2.95</v>
      </c>
      <c r="I2205" s="6">
        <v>1.68</v>
      </c>
      <c r="J2205">
        <v>7</v>
      </c>
    </row>
    <row r="2206" spans="1:10" x14ac:dyDescent="0.35">
      <c r="A2206" s="1">
        <v>41356</v>
      </c>
      <c r="B2206" t="str">
        <f t="shared" si="34"/>
        <v>Saturday</v>
      </c>
      <c r="C2206" s="5" t="s">
        <v>11</v>
      </c>
      <c r="D2206" s="5" t="s">
        <v>6</v>
      </c>
      <c r="E2206" s="6">
        <v>24.95</v>
      </c>
      <c r="F2206" s="6" t="s">
        <v>80</v>
      </c>
      <c r="G2206" s="4">
        <v>0.1</v>
      </c>
      <c r="H2206" s="6">
        <v>22.46</v>
      </c>
      <c r="I2206" s="6">
        <v>11.48</v>
      </c>
      <c r="J2206">
        <v>5</v>
      </c>
    </row>
    <row r="2207" spans="1:10" x14ac:dyDescent="0.35">
      <c r="A2207" s="1">
        <v>41356</v>
      </c>
      <c r="B2207" t="str">
        <f t="shared" si="34"/>
        <v>Saturday</v>
      </c>
      <c r="C2207" s="5" t="s">
        <v>11</v>
      </c>
      <c r="D2207" s="5" t="s">
        <v>6</v>
      </c>
      <c r="E2207" s="6">
        <v>47.95</v>
      </c>
      <c r="F2207" s="6" t="s">
        <v>82</v>
      </c>
      <c r="G2207" s="4">
        <v>0.1</v>
      </c>
      <c r="H2207" s="6">
        <v>43.16</v>
      </c>
      <c r="I2207" s="6">
        <v>20.7</v>
      </c>
      <c r="J2207">
        <v>1</v>
      </c>
    </row>
    <row r="2208" spans="1:10" x14ac:dyDescent="0.35">
      <c r="A2208" s="1">
        <v>41356</v>
      </c>
      <c r="B2208" t="str">
        <f t="shared" si="34"/>
        <v>Saturday</v>
      </c>
      <c r="C2208" s="5" t="s">
        <v>11</v>
      </c>
      <c r="D2208" s="5" t="s">
        <v>6</v>
      </c>
      <c r="E2208" s="6">
        <v>34.950000000000003</v>
      </c>
      <c r="F2208" s="6" t="s">
        <v>81</v>
      </c>
      <c r="G2208" s="4">
        <v>0</v>
      </c>
      <c r="H2208" s="6">
        <v>34.950000000000003</v>
      </c>
      <c r="I2208" s="6">
        <v>22.13</v>
      </c>
      <c r="J2208">
        <v>5</v>
      </c>
    </row>
    <row r="2209" spans="1:10" x14ac:dyDescent="0.35">
      <c r="A2209" s="1">
        <v>41356</v>
      </c>
      <c r="B2209" t="str">
        <f t="shared" si="34"/>
        <v>Saturday</v>
      </c>
      <c r="C2209" s="5" t="s">
        <v>11</v>
      </c>
      <c r="D2209" s="5" t="s">
        <v>6</v>
      </c>
      <c r="E2209" s="6">
        <v>0.95</v>
      </c>
      <c r="F2209" s="6" t="s">
        <v>78</v>
      </c>
      <c r="G2209" s="4">
        <v>0</v>
      </c>
      <c r="H2209" s="6">
        <v>0.95</v>
      </c>
      <c r="I2209" s="6">
        <v>0.47</v>
      </c>
      <c r="J2209">
        <v>9</v>
      </c>
    </row>
    <row r="2210" spans="1:10" x14ac:dyDescent="0.35">
      <c r="A2210" s="1">
        <v>41356</v>
      </c>
      <c r="B2210" t="str">
        <f t="shared" si="34"/>
        <v>Saturday</v>
      </c>
      <c r="C2210" s="5" t="s">
        <v>11</v>
      </c>
      <c r="D2210" s="5" t="s">
        <v>6</v>
      </c>
      <c r="E2210" s="6">
        <v>65.95</v>
      </c>
      <c r="F2210" s="6" t="s">
        <v>83</v>
      </c>
      <c r="G2210" s="4">
        <v>0.1</v>
      </c>
      <c r="H2210" s="6">
        <v>59.36</v>
      </c>
      <c r="I2210" s="6">
        <v>37.97</v>
      </c>
      <c r="J2210">
        <v>22</v>
      </c>
    </row>
    <row r="2211" spans="1:10" x14ac:dyDescent="0.35">
      <c r="A2211" s="1">
        <v>41356</v>
      </c>
      <c r="B2211" t="str">
        <f t="shared" si="34"/>
        <v>Saturday</v>
      </c>
      <c r="C2211" s="5" t="s">
        <v>11</v>
      </c>
      <c r="D2211" s="5" t="s">
        <v>6</v>
      </c>
      <c r="E2211" s="6">
        <v>20.95</v>
      </c>
      <c r="F2211" s="6" t="s">
        <v>80</v>
      </c>
      <c r="G2211" s="4">
        <v>0</v>
      </c>
      <c r="H2211" s="6">
        <v>20.95</v>
      </c>
      <c r="I2211" s="6">
        <v>10.039999999999999</v>
      </c>
      <c r="J2211">
        <v>4</v>
      </c>
    </row>
    <row r="2212" spans="1:10" x14ac:dyDescent="0.35">
      <c r="A2212" s="1">
        <v>41356</v>
      </c>
      <c r="B2212" t="str">
        <f t="shared" si="34"/>
        <v>Saturday</v>
      </c>
      <c r="C2212" s="5" t="s">
        <v>10</v>
      </c>
      <c r="D2212" s="5" t="s">
        <v>6</v>
      </c>
      <c r="E2212" s="6">
        <v>0.95</v>
      </c>
      <c r="F2212" s="6" t="s">
        <v>78</v>
      </c>
      <c r="G2212" s="4">
        <v>0</v>
      </c>
      <c r="H2212" s="6">
        <v>0.95</v>
      </c>
      <c r="I2212" s="6">
        <v>0.5</v>
      </c>
      <c r="J2212">
        <v>33</v>
      </c>
    </row>
    <row r="2213" spans="1:10" x14ac:dyDescent="0.35">
      <c r="A2213" s="1">
        <v>41356</v>
      </c>
      <c r="B2213" t="str">
        <f t="shared" si="34"/>
        <v>Saturday</v>
      </c>
      <c r="C2213" s="5" t="s">
        <v>10</v>
      </c>
      <c r="D2213" s="5" t="s">
        <v>6</v>
      </c>
      <c r="E2213" s="6">
        <v>2.95</v>
      </c>
      <c r="F2213" s="6" t="s">
        <v>78</v>
      </c>
      <c r="G2213" s="4">
        <v>0</v>
      </c>
      <c r="H2213" s="6">
        <v>2.95</v>
      </c>
      <c r="I2213" s="6">
        <v>1.68</v>
      </c>
      <c r="J2213">
        <v>2</v>
      </c>
    </row>
    <row r="2214" spans="1:10" x14ac:dyDescent="0.35">
      <c r="A2214" s="1">
        <v>41356</v>
      </c>
      <c r="B2214" t="str">
        <f t="shared" si="34"/>
        <v>Saturday</v>
      </c>
      <c r="C2214" s="5" t="s">
        <v>10</v>
      </c>
      <c r="D2214" s="5" t="s">
        <v>6</v>
      </c>
      <c r="E2214" s="6">
        <v>31.95</v>
      </c>
      <c r="F2214" s="6" t="s">
        <v>81</v>
      </c>
      <c r="G2214" s="4">
        <v>0</v>
      </c>
      <c r="H2214" s="6">
        <v>31.95</v>
      </c>
      <c r="I2214" s="6">
        <v>17.38</v>
      </c>
      <c r="J2214">
        <v>3</v>
      </c>
    </row>
    <row r="2215" spans="1:10" x14ac:dyDescent="0.35">
      <c r="A2215" s="1">
        <v>41356</v>
      </c>
      <c r="B2215" t="str">
        <f t="shared" si="34"/>
        <v>Saturday</v>
      </c>
      <c r="C2215" s="5" t="s">
        <v>10</v>
      </c>
      <c r="D2215" s="5" t="s">
        <v>6</v>
      </c>
      <c r="E2215" s="6">
        <v>0.95</v>
      </c>
      <c r="F2215" s="6" t="s">
        <v>78</v>
      </c>
      <c r="G2215" s="4">
        <v>0</v>
      </c>
      <c r="H2215" s="6">
        <v>0.95</v>
      </c>
      <c r="I2215" s="6">
        <v>0.56999999999999995</v>
      </c>
      <c r="J2215">
        <v>22</v>
      </c>
    </row>
    <row r="2216" spans="1:10" x14ac:dyDescent="0.35">
      <c r="A2216" s="1">
        <v>41356</v>
      </c>
      <c r="B2216" t="str">
        <f t="shared" si="34"/>
        <v>Saturday</v>
      </c>
      <c r="C2216" s="5" t="s">
        <v>11</v>
      </c>
      <c r="D2216" s="5" t="s">
        <v>6</v>
      </c>
      <c r="E2216" s="6">
        <v>24.95</v>
      </c>
      <c r="F2216" s="6" t="s">
        <v>80</v>
      </c>
      <c r="G2216" s="4">
        <v>0</v>
      </c>
      <c r="H2216" s="6">
        <v>24.95</v>
      </c>
      <c r="I2216" s="6">
        <v>9.3800000000000008</v>
      </c>
      <c r="J2216">
        <v>11</v>
      </c>
    </row>
    <row r="2217" spans="1:10" x14ac:dyDescent="0.35">
      <c r="A2217" s="1">
        <v>41356</v>
      </c>
      <c r="B2217" t="str">
        <f t="shared" si="34"/>
        <v>Saturday</v>
      </c>
      <c r="C2217" s="5" t="s">
        <v>11</v>
      </c>
      <c r="D2217" s="5" t="s">
        <v>6</v>
      </c>
      <c r="E2217" s="6">
        <v>55.95</v>
      </c>
      <c r="F2217" s="6" t="s">
        <v>83</v>
      </c>
      <c r="G2217" s="4">
        <v>0.2</v>
      </c>
      <c r="H2217" s="6">
        <v>44.76</v>
      </c>
      <c r="I2217" s="6">
        <v>16.059999999999999</v>
      </c>
      <c r="J2217">
        <v>22</v>
      </c>
    </row>
    <row r="2218" spans="1:10" x14ac:dyDescent="0.35">
      <c r="A2218" s="1">
        <v>41356</v>
      </c>
      <c r="B2218" t="str">
        <f t="shared" si="34"/>
        <v>Saturday</v>
      </c>
      <c r="C2218" s="5" t="s">
        <v>11</v>
      </c>
      <c r="D2218" s="5" t="s">
        <v>6</v>
      </c>
      <c r="E2218" s="6">
        <v>27.95</v>
      </c>
      <c r="F2218" s="6" t="s">
        <v>80</v>
      </c>
      <c r="G2218" s="4">
        <v>0</v>
      </c>
      <c r="H2218" s="6">
        <v>27.95</v>
      </c>
      <c r="I2218" s="6">
        <v>16.8</v>
      </c>
      <c r="J2218">
        <v>15</v>
      </c>
    </row>
    <row r="2219" spans="1:10" x14ac:dyDescent="0.35">
      <c r="A2219" s="1">
        <v>41356</v>
      </c>
      <c r="B2219" t="str">
        <f t="shared" si="34"/>
        <v>Saturday</v>
      </c>
      <c r="C2219" s="5" t="s">
        <v>10</v>
      </c>
      <c r="D2219" s="5" t="s">
        <v>6</v>
      </c>
      <c r="E2219" s="6">
        <v>24.95</v>
      </c>
      <c r="F2219" s="6" t="s">
        <v>80</v>
      </c>
      <c r="G2219" s="4">
        <v>0</v>
      </c>
      <c r="H2219" s="6">
        <v>24.95</v>
      </c>
      <c r="I2219" s="6">
        <v>12.14</v>
      </c>
      <c r="J2219">
        <v>2</v>
      </c>
    </row>
    <row r="2220" spans="1:10" x14ac:dyDescent="0.35">
      <c r="A2220" s="1">
        <v>41356</v>
      </c>
      <c r="B2220" t="str">
        <f t="shared" si="34"/>
        <v>Saturday</v>
      </c>
      <c r="C2220" s="5" t="s">
        <v>11</v>
      </c>
      <c r="D2220" s="5" t="s">
        <v>6</v>
      </c>
      <c r="E2220" s="6">
        <v>26.95</v>
      </c>
      <c r="F2220" s="6" t="s">
        <v>80</v>
      </c>
      <c r="G2220" s="4">
        <v>0</v>
      </c>
      <c r="H2220" s="6">
        <v>26.95</v>
      </c>
      <c r="I2220" s="6">
        <v>13.26</v>
      </c>
      <c r="J2220">
        <v>6</v>
      </c>
    </row>
    <row r="2221" spans="1:10" x14ac:dyDescent="0.35">
      <c r="A2221" s="1">
        <v>41357</v>
      </c>
      <c r="B2221" t="str">
        <f t="shared" si="34"/>
        <v>Sunday</v>
      </c>
      <c r="C2221" s="5" t="s">
        <v>10</v>
      </c>
      <c r="D2221" s="5" t="s">
        <v>6</v>
      </c>
      <c r="E2221" s="6">
        <v>27.95</v>
      </c>
      <c r="F2221" s="6" t="s">
        <v>80</v>
      </c>
      <c r="G2221" s="4">
        <v>0.1</v>
      </c>
      <c r="H2221" s="6">
        <v>25.16</v>
      </c>
      <c r="I2221" s="6">
        <v>15.85</v>
      </c>
      <c r="J2221">
        <v>5</v>
      </c>
    </row>
    <row r="2222" spans="1:10" x14ac:dyDescent="0.35">
      <c r="A2222" s="1">
        <v>41357</v>
      </c>
      <c r="B2222" t="str">
        <f t="shared" si="34"/>
        <v>Sunday</v>
      </c>
      <c r="C2222" s="5" t="s">
        <v>9</v>
      </c>
      <c r="D2222" s="5" t="s">
        <v>6</v>
      </c>
      <c r="E2222" s="6">
        <v>35.950000000000003</v>
      </c>
      <c r="F2222" s="6" t="s">
        <v>81</v>
      </c>
      <c r="G2222" s="4">
        <v>0</v>
      </c>
      <c r="H2222" s="6">
        <v>35.950000000000003</v>
      </c>
      <c r="I2222" s="6">
        <v>20.25</v>
      </c>
      <c r="J2222">
        <v>1</v>
      </c>
    </row>
    <row r="2223" spans="1:10" x14ac:dyDescent="0.35">
      <c r="A2223" s="1">
        <v>41357</v>
      </c>
      <c r="B2223" t="str">
        <f t="shared" si="34"/>
        <v>Sunday</v>
      </c>
      <c r="C2223" s="5" t="s">
        <v>11</v>
      </c>
      <c r="D2223" s="5" t="s">
        <v>6</v>
      </c>
      <c r="E2223" s="6">
        <v>2.95</v>
      </c>
      <c r="F2223" s="6" t="s">
        <v>78</v>
      </c>
      <c r="G2223" s="4">
        <v>0</v>
      </c>
      <c r="H2223" s="6">
        <v>2.95</v>
      </c>
      <c r="I2223" s="6">
        <v>1.68</v>
      </c>
      <c r="J2223">
        <v>5</v>
      </c>
    </row>
    <row r="2224" spans="1:10" x14ac:dyDescent="0.35">
      <c r="A2224" s="1">
        <v>41357</v>
      </c>
      <c r="B2224" t="str">
        <f t="shared" si="34"/>
        <v>Sunday</v>
      </c>
      <c r="C2224" s="5" t="s">
        <v>9</v>
      </c>
      <c r="D2224" s="5" t="s">
        <v>6</v>
      </c>
      <c r="E2224" s="6">
        <v>10.95</v>
      </c>
      <c r="F2224" s="6" t="s">
        <v>79</v>
      </c>
      <c r="G2224" s="4">
        <v>0</v>
      </c>
      <c r="H2224" s="6">
        <v>10.95</v>
      </c>
      <c r="I2224" s="6">
        <v>4.8</v>
      </c>
      <c r="J2224">
        <v>10</v>
      </c>
    </row>
    <row r="2225" spans="1:10" x14ac:dyDescent="0.35">
      <c r="A2225" s="1">
        <v>41357</v>
      </c>
      <c r="B2225" t="str">
        <f t="shared" si="34"/>
        <v>Sunday</v>
      </c>
      <c r="C2225" s="5" t="s">
        <v>10</v>
      </c>
      <c r="D2225" s="5" t="s">
        <v>6</v>
      </c>
      <c r="E2225" s="6">
        <v>11.95</v>
      </c>
      <c r="F2225" s="6" t="s">
        <v>79</v>
      </c>
      <c r="G2225" s="4">
        <v>0</v>
      </c>
      <c r="H2225" s="6">
        <v>11.95</v>
      </c>
      <c r="I2225" s="6">
        <v>3.32</v>
      </c>
      <c r="J2225">
        <v>7</v>
      </c>
    </row>
    <row r="2226" spans="1:10" x14ac:dyDescent="0.35">
      <c r="A2226" s="1">
        <v>41357</v>
      </c>
      <c r="B2226" t="str">
        <f t="shared" si="34"/>
        <v>Sunday</v>
      </c>
      <c r="C2226" s="5" t="s">
        <v>10</v>
      </c>
      <c r="D2226" s="5" t="s">
        <v>6</v>
      </c>
      <c r="E2226" s="6">
        <v>43.95</v>
      </c>
      <c r="F2226" s="6" t="s">
        <v>82</v>
      </c>
      <c r="G2226" s="4">
        <v>0</v>
      </c>
      <c r="H2226" s="6">
        <v>43.95</v>
      </c>
      <c r="I2226" s="6">
        <v>25.6</v>
      </c>
      <c r="J2226">
        <v>7</v>
      </c>
    </row>
    <row r="2227" spans="1:10" x14ac:dyDescent="0.35">
      <c r="A2227" s="1">
        <v>41357</v>
      </c>
      <c r="B2227" t="str">
        <f t="shared" si="34"/>
        <v>Sunday</v>
      </c>
      <c r="C2227" s="5" t="s">
        <v>10</v>
      </c>
      <c r="D2227" s="5" t="s">
        <v>6</v>
      </c>
      <c r="E2227" s="6">
        <v>31.95</v>
      </c>
      <c r="F2227" s="6" t="s">
        <v>81</v>
      </c>
      <c r="G2227" s="4">
        <v>0</v>
      </c>
      <c r="H2227" s="6">
        <v>31.95</v>
      </c>
      <c r="I2227" s="6">
        <v>17.38</v>
      </c>
      <c r="J2227">
        <v>1</v>
      </c>
    </row>
    <row r="2228" spans="1:10" x14ac:dyDescent="0.35">
      <c r="A2228" s="1">
        <v>41357</v>
      </c>
      <c r="B2228" t="str">
        <f t="shared" si="34"/>
        <v>Sunday</v>
      </c>
      <c r="C2228" s="5" t="s">
        <v>10</v>
      </c>
      <c r="D2228" s="5" t="s">
        <v>6</v>
      </c>
      <c r="E2228" s="6">
        <v>38.950000000000003</v>
      </c>
      <c r="F2228" s="6" t="s">
        <v>81</v>
      </c>
      <c r="G2228" s="4">
        <v>0</v>
      </c>
      <c r="H2228" s="6">
        <v>38.950000000000003</v>
      </c>
      <c r="I2228" s="6">
        <v>22.33</v>
      </c>
      <c r="J2228">
        <v>2</v>
      </c>
    </row>
    <row r="2229" spans="1:10" x14ac:dyDescent="0.35">
      <c r="A2229" s="1">
        <v>41357</v>
      </c>
      <c r="B2229" t="str">
        <f t="shared" si="34"/>
        <v>Sunday</v>
      </c>
      <c r="C2229" s="5" t="s">
        <v>11</v>
      </c>
      <c r="D2229" s="5" t="s">
        <v>6</v>
      </c>
      <c r="E2229" s="6">
        <v>34.950000000000003</v>
      </c>
      <c r="F2229" s="6" t="s">
        <v>81</v>
      </c>
      <c r="G2229" s="4">
        <v>0</v>
      </c>
      <c r="H2229" s="6">
        <v>34.950000000000003</v>
      </c>
      <c r="I2229" s="6">
        <v>22.13</v>
      </c>
      <c r="J2229">
        <v>13</v>
      </c>
    </row>
    <row r="2230" spans="1:10" x14ac:dyDescent="0.35">
      <c r="A2230" s="1">
        <v>41357</v>
      </c>
      <c r="B2230" t="str">
        <f t="shared" si="34"/>
        <v>Sunday</v>
      </c>
      <c r="C2230" s="5" t="s">
        <v>9</v>
      </c>
      <c r="D2230" s="5" t="s">
        <v>6</v>
      </c>
      <c r="E2230" s="6">
        <v>38.950000000000003</v>
      </c>
      <c r="F2230" s="6" t="s">
        <v>81</v>
      </c>
      <c r="G2230" s="4">
        <v>0</v>
      </c>
      <c r="H2230" s="6">
        <v>38.950000000000003</v>
      </c>
      <c r="I2230" s="6">
        <v>22.33</v>
      </c>
      <c r="J2230">
        <v>4</v>
      </c>
    </row>
    <row r="2231" spans="1:10" x14ac:dyDescent="0.35">
      <c r="A2231" s="1">
        <v>41357</v>
      </c>
      <c r="B2231" t="str">
        <f t="shared" si="34"/>
        <v>Sunday</v>
      </c>
      <c r="C2231" s="5" t="s">
        <v>9</v>
      </c>
      <c r="D2231" s="5" t="s">
        <v>6</v>
      </c>
      <c r="E2231" s="6">
        <v>28.95</v>
      </c>
      <c r="F2231" s="6" t="s">
        <v>80</v>
      </c>
      <c r="G2231" s="4">
        <v>0</v>
      </c>
      <c r="H2231" s="6">
        <v>28.95</v>
      </c>
      <c r="I2231" s="6">
        <v>17.53</v>
      </c>
      <c r="J2231">
        <v>22</v>
      </c>
    </row>
    <row r="2232" spans="1:10" x14ac:dyDescent="0.35">
      <c r="A2232" s="1">
        <v>41357</v>
      </c>
      <c r="B2232" t="str">
        <f t="shared" si="34"/>
        <v>Sunday</v>
      </c>
      <c r="C2232" s="5" t="s">
        <v>9</v>
      </c>
      <c r="D2232" s="5" t="s">
        <v>6</v>
      </c>
      <c r="E2232" s="6">
        <v>44.95</v>
      </c>
      <c r="F2232" s="6" t="s">
        <v>82</v>
      </c>
      <c r="G2232" s="4">
        <v>0</v>
      </c>
      <c r="H2232" s="6">
        <v>44.95</v>
      </c>
      <c r="I2232" s="6">
        <v>27.95</v>
      </c>
      <c r="J2232">
        <v>10</v>
      </c>
    </row>
    <row r="2233" spans="1:10" x14ac:dyDescent="0.35">
      <c r="A2233" s="1">
        <v>41357</v>
      </c>
      <c r="B2233" t="str">
        <f t="shared" si="34"/>
        <v>Sunday</v>
      </c>
      <c r="C2233" s="5" t="s">
        <v>9</v>
      </c>
      <c r="D2233" s="5" t="s">
        <v>6</v>
      </c>
      <c r="E2233" s="6">
        <v>65.95</v>
      </c>
      <c r="F2233" s="6" t="s">
        <v>83</v>
      </c>
      <c r="G2233" s="4">
        <v>0.1</v>
      </c>
      <c r="H2233" s="6">
        <v>59.36</v>
      </c>
      <c r="I2233" s="6">
        <v>37.97</v>
      </c>
      <c r="J2233">
        <v>14</v>
      </c>
    </row>
    <row r="2234" spans="1:10" x14ac:dyDescent="0.35">
      <c r="A2234" s="1">
        <v>41357</v>
      </c>
      <c r="B2234" t="str">
        <f t="shared" si="34"/>
        <v>Sunday</v>
      </c>
      <c r="C2234" s="5" t="s">
        <v>10</v>
      </c>
      <c r="D2234" s="5" t="s">
        <v>6</v>
      </c>
      <c r="E2234" s="6">
        <v>3.95</v>
      </c>
      <c r="F2234" s="6" t="s">
        <v>78</v>
      </c>
      <c r="G2234" s="4">
        <v>0.1</v>
      </c>
      <c r="H2234" s="6">
        <v>3.56</v>
      </c>
      <c r="I2234" s="6">
        <v>1.43</v>
      </c>
      <c r="J2234">
        <v>11</v>
      </c>
    </row>
    <row r="2235" spans="1:10" x14ac:dyDescent="0.35">
      <c r="A2235" s="1">
        <v>41357</v>
      </c>
      <c r="B2235" t="str">
        <f t="shared" si="34"/>
        <v>Sunday</v>
      </c>
      <c r="C2235" s="5" t="s">
        <v>10</v>
      </c>
      <c r="D2235" s="5" t="s">
        <v>6</v>
      </c>
      <c r="E2235" s="6">
        <v>4.95</v>
      </c>
      <c r="F2235" s="6" t="s">
        <v>78</v>
      </c>
      <c r="G2235" s="4">
        <v>0</v>
      </c>
      <c r="H2235" s="6">
        <v>4.95</v>
      </c>
      <c r="I2235" s="6">
        <v>1.82</v>
      </c>
      <c r="J2235">
        <v>6</v>
      </c>
    </row>
    <row r="2236" spans="1:10" x14ac:dyDescent="0.35">
      <c r="A2236" s="1">
        <v>41357</v>
      </c>
      <c r="B2236" t="str">
        <f t="shared" si="34"/>
        <v>Sunday</v>
      </c>
      <c r="C2236" s="5" t="s">
        <v>11</v>
      </c>
      <c r="D2236" s="5" t="s">
        <v>6</v>
      </c>
      <c r="E2236" s="6">
        <v>55.95</v>
      </c>
      <c r="F2236" s="6" t="s">
        <v>83</v>
      </c>
      <c r="G2236" s="4">
        <v>0.1</v>
      </c>
      <c r="H2236" s="6">
        <v>50.36</v>
      </c>
      <c r="I2236" s="6">
        <v>16.059999999999999</v>
      </c>
      <c r="J2236">
        <v>2</v>
      </c>
    </row>
    <row r="2237" spans="1:10" x14ac:dyDescent="0.35">
      <c r="A2237" s="1">
        <v>41357</v>
      </c>
      <c r="B2237" t="str">
        <f t="shared" si="34"/>
        <v>Sunday</v>
      </c>
      <c r="C2237" s="5" t="s">
        <v>11</v>
      </c>
      <c r="D2237" s="5" t="s">
        <v>6</v>
      </c>
      <c r="E2237" s="6">
        <v>11.95</v>
      </c>
      <c r="F2237" s="6" t="s">
        <v>79</v>
      </c>
      <c r="G2237" s="4">
        <v>0.1</v>
      </c>
      <c r="H2237" s="6">
        <v>10.76</v>
      </c>
      <c r="I2237" s="6">
        <v>3.32</v>
      </c>
      <c r="J2237">
        <v>6</v>
      </c>
    </row>
    <row r="2238" spans="1:10" x14ac:dyDescent="0.35">
      <c r="A2238" s="1">
        <v>41357</v>
      </c>
      <c r="B2238" t="str">
        <f t="shared" si="34"/>
        <v>Sunday</v>
      </c>
      <c r="C2238" s="5" t="s">
        <v>11</v>
      </c>
      <c r="D2238" s="5" t="s">
        <v>6</v>
      </c>
      <c r="E2238" s="6">
        <v>24.95</v>
      </c>
      <c r="F2238" s="6" t="s">
        <v>80</v>
      </c>
      <c r="G2238" s="4">
        <v>0</v>
      </c>
      <c r="H2238" s="6">
        <v>24.95</v>
      </c>
      <c r="I2238" s="6">
        <v>12.14</v>
      </c>
      <c r="J2238">
        <v>3</v>
      </c>
    </row>
    <row r="2239" spans="1:10" x14ac:dyDescent="0.35">
      <c r="A2239" s="1">
        <v>41357</v>
      </c>
      <c r="B2239" t="str">
        <f t="shared" si="34"/>
        <v>Sunday</v>
      </c>
      <c r="C2239" s="5" t="s">
        <v>9</v>
      </c>
      <c r="D2239" s="5" t="s">
        <v>6</v>
      </c>
      <c r="E2239" s="6">
        <v>43.95</v>
      </c>
      <c r="F2239" s="6" t="s">
        <v>82</v>
      </c>
      <c r="G2239" s="4">
        <v>0.1</v>
      </c>
      <c r="H2239" s="6">
        <v>39.56</v>
      </c>
      <c r="I2239" s="6">
        <v>25.6</v>
      </c>
      <c r="J2239">
        <v>9</v>
      </c>
    </row>
    <row r="2240" spans="1:10" x14ac:dyDescent="0.35">
      <c r="A2240" s="1">
        <v>41357</v>
      </c>
      <c r="B2240" t="str">
        <f t="shared" si="34"/>
        <v>Sunday</v>
      </c>
      <c r="C2240" s="5" t="s">
        <v>9</v>
      </c>
      <c r="D2240" s="5" t="s">
        <v>6</v>
      </c>
      <c r="E2240" s="6">
        <v>37.950000000000003</v>
      </c>
      <c r="F2240" s="6" t="s">
        <v>81</v>
      </c>
      <c r="G2240" s="4">
        <v>0</v>
      </c>
      <c r="H2240" s="6">
        <v>37.950000000000003</v>
      </c>
      <c r="I2240" s="6">
        <v>15.35</v>
      </c>
      <c r="J2240">
        <v>16</v>
      </c>
    </row>
    <row r="2241" spans="1:10" x14ac:dyDescent="0.35">
      <c r="A2241" s="1">
        <v>41357</v>
      </c>
      <c r="B2241" t="str">
        <f t="shared" si="34"/>
        <v>Sunday</v>
      </c>
      <c r="C2241" s="5" t="s">
        <v>9</v>
      </c>
      <c r="D2241" s="5" t="s">
        <v>6</v>
      </c>
      <c r="E2241" s="6">
        <v>0.95</v>
      </c>
      <c r="F2241" s="6" t="s">
        <v>78</v>
      </c>
      <c r="G2241" s="4">
        <v>0</v>
      </c>
      <c r="H2241" s="6">
        <v>0.95</v>
      </c>
      <c r="I2241" s="6">
        <v>0.35</v>
      </c>
      <c r="J2241">
        <v>22</v>
      </c>
    </row>
    <row r="2242" spans="1:10" x14ac:dyDescent="0.35">
      <c r="A2242" s="1">
        <v>41357</v>
      </c>
      <c r="B2242" t="str">
        <f t="shared" si="34"/>
        <v>Sunday</v>
      </c>
      <c r="C2242" s="5" t="s">
        <v>9</v>
      </c>
      <c r="D2242" s="5" t="s">
        <v>6</v>
      </c>
      <c r="E2242" s="6">
        <v>22.95</v>
      </c>
      <c r="F2242" s="6" t="s">
        <v>80</v>
      </c>
      <c r="G2242" s="4">
        <v>0</v>
      </c>
      <c r="H2242" s="6">
        <v>22.95</v>
      </c>
      <c r="I2242" s="6">
        <v>11.78</v>
      </c>
      <c r="J2242">
        <v>27</v>
      </c>
    </row>
    <row r="2243" spans="1:10" x14ac:dyDescent="0.35">
      <c r="A2243" s="1">
        <v>41357</v>
      </c>
      <c r="B2243" t="str">
        <f t="shared" ref="B2243:B2306" si="35">TEXT(A2243,"dddd")</f>
        <v>Sunday</v>
      </c>
      <c r="C2243" s="5" t="s">
        <v>9</v>
      </c>
      <c r="D2243" s="5" t="s">
        <v>6</v>
      </c>
      <c r="E2243" s="6">
        <v>0.95</v>
      </c>
      <c r="F2243" s="6" t="s">
        <v>78</v>
      </c>
      <c r="G2243" s="4">
        <v>0</v>
      </c>
      <c r="H2243" s="6">
        <v>0.95</v>
      </c>
      <c r="I2243" s="6">
        <v>0.35</v>
      </c>
      <c r="J2243">
        <v>20</v>
      </c>
    </row>
    <row r="2244" spans="1:10" x14ac:dyDescent="0.35">
      <c r="A2244" s="1">
        <v>41357</v>
      </c>
      <c r="B2244" t="str">
        <f t="shared" si="35"/>
        <v>Sunday</v>
      </c>
      <c r="C2244" s="5" t="s">
        <v>10</v>
      </c>
      <c r="D2244" s="5" t="s">
        <v>6</v>
      </c>
      <c r="E2244" s="6">
        <v>27.95</v>
      </c>
      <c r="F2244" s="6" t="s">
        <v>80</v>
      </c>
      <c r="G2244" s="4">
        <v>0</v>
      </c>
      <c r="H2244" s="6">
        <v>27.95</v>
      </c>
      <c r="I2244" s="6">
        <v>15.85</v>
      </c>
      <c r="J2244">
        <v>3</v>
      </c>
    </row>
    <row r="2245" spans="1:10" x14ac:dyDescent="0.35">
      <c r="A2245" s="1">
        <v>41357</v>
      </c>
      <c r="B2245" t="str">
        <f t="shared" si="35"/>
        <v>Sunday</v>
      </c>
      <c r="C2245" s="5" t="s">
        <v>9</v>
      </c>
      <c r="D2245" s="5" t="s">
        <v>6</v>
      </c>
      <c r="E2245" s="6">
        <v>7.95</v>
      </c>
      <c r="F2245" s="6" t="s">
        <v>78</v>
      </c>
      <c r="G2245" s="4">
        <v>0</v>
      </c>
      <c r="H2245" s="6">
        <v>7.95</v>
      </c>
      <c r="I2245" s="6">
        <v>4.53</v>
      </c>
      <c r="J2245">
        <v>34</v>
      </c>
    </row>
    <row r="2246" spans="1:10" x14ac:dyDescent="0.35">
      <c r="A2246" s="1">
        <v>41357</v>
      </c>
      <c r="B2246" t="str">
        <f t="shared" si="35"/>
        <v>Sunday</v>
      </c>
      <c r="C2246" s="5" t="s">
        <v>9</v>
      </c>
      <c r="D2246" s="5" t="s">
        <v>6</v>
      </c>
      <c r="E2246" s="6">
        <v>2.95</v>
      </c>
      <c r="F2246" s="6" t="s">
        <v>78</v>
      </c>
      <c r="G2246" s="4">
        <v>0.1</v>
      </c>
      <c r="H2246" s="6">
        <v>2.66</v>
      </c>
      <c r="I2246" s="6">
        <v>1.68</v>
      </c>
      <c r="J2246">
        <v>6</v>
      </c>
    </row>
    <row r="2247" spans="1:10" x14ac:dyDescent="0.35">
      <c r="A2247" s="1">
        <v>41357</v>
      </c>
      <c r="B2247" t="str">
        <f t="shared" si="35"/>
        <v>Sunday</v>
      </c>
      <c r="C2247" s="5" t="s">
        <v>9</v>
      </c>
      <c r="D2247" s="5" t="s">
        <v>6</v>
      </c>
      <c r="E2247" s="6">
        <v>24.95</v>
      </c>
      <c r="F2247" s="6" t="s">
        <v>80</v>
      </c>
      <c r="G2247" s="4">
        <v>0</v>
      </c>
      <c r="H2247" s="6">
        <v>24.95</v>
      </c>
      <c r="I2247" s="6">
        <v>12.27</v>
      </c>
      <c r="J2247">
        <v>4</v>
      </c>
    </row>
    <row r="2248" spans="1:10" x14ac:dyDescent="0.35">
      <c r="A2248" s="1">
        <v>41357</v>
      </c>
      <c r="B2248" t="str">
        <f t="shared" si="35"/>
        <v>Sunday</v>
      </c>
      <c r="C2248" s="5" t="s">
        <v>10</v>
      </c>
      <c r="D2248" s="5" t="s">
        <v>6</v>
      </c>
      <c r="E2248" s="6">
        <v>0.95</v>
      </c>
      <c r="F2248" s="6" t="s">
        <v>78</v>
      </c>
      <c r="G2248" s="4">
        <v>0</v>
      </c>
      <c r="H2248" s="6">
        <v>0.95</v>
      </c>
      <c r="I2248" s="6">
        <v>0.56999999999999995</v>
      </c>
      <c r="J2248">
        <v>13</v>
      </c>
    </row>
    <row r="2249" spans="1:10" x14ac:dyDescent="0.35">
      <c r="A2249" s="1">
        <v>41357</v>
      </c>
      <c r="B2249" t="str">
        <f t="shared" si="35"/>
        <v>Sunday</v>
      </c>
      <c r="C2249" s="5" t="s">
        <v>10</v>
      </c>
      <c r="D2249" s="5" t="s">
        <v>6</v>
      </c>
      <c r="E2249" s="6">
        <v>10.95</v>
      </c>
      <c r="F2249" s="6" t="s">
        <v>79</v>
      </c>
      <c r="G2249" s="4">
        <v>0</v>
      </c>
      <c r="H2249" s="6">
        <v>10.95</v>
      </c>
      <c r="I2249" s="6">
        <v>4.8</v>
      </c>
      <c r="J2249">
        <v>28</v>
      </c>
    </row>
    <row r="2250" spans="1:10" x14ac:dyDescent="0.35">
      <c r="A2250" s="1">
        <v>41357</v>
      </c>
      <c r="B2250" t="str">
        <f t="shared" si="35"/>
        <v>Sunday</v>
      </c>
      <c r="C2250" s="5" t="s">
        <v>10</v>
      </c>
      <c r="D2250" s="5" t="s">
        <v>6</v>
      </c>
      <c r="E2250" s="6">
        <v>2.95</v>
      </c>
      <c r="F2250" s="6" t="s">
        <v>78</v>
      </c>
      <c r="G2250" s="4">
        <v>0</v>
      </c>
      <c r="H2250" s="6">
        <v>2.95</v>
      </c>
      <c r="I2250" s="6">
        <v>1.68</v>
      </c>
      <c r="J2250">
        <v>3</v>
      </c>
    </row>
    <row r="2251" spans="1:10" x14ac:dyDescent="0.35">
      <c r="A2251" s="1">
        <v>41357</v>
      </c>
      <c r="B2251" t="str">
        <f t="shared" si="35"/>
        <v>Sunday</v>
      </c>
      <c r="C2251" s="5" t="s">
        <v>9</v>
      </c>
      <c r="D2251" s="5" t="s">
        <v>6</v>
      </c>
      <c r="E2251" s="6">
        <v>24.95</v>
      </c>
      <c r="F2251" s="6" t="s">
        <v>80</v>
      </c>
      <c r="G2251" s="4">
        <v>0</v>
      </c>
      <c r="H2251" s="6">
        <v>24.95</v>
      </c>
      <c r="I2251" s="6">
        <v>12.14</v>
      </c>
      <c r="J2251">
        <v>2</v>
      </c>
    </row>
    <row r="2252" spans="1:10" x14ac:dyDescent="0.35">
      <c r="A2252" s="1">
        <v>41357</v>
      </c>
      <c r="B2252" t="str">
        <f t="shared" si="35"/>
        <v>Sunday</v>
      </c>
      <c r="C2252" s="5" t="s">
        <v>11</v>
      </c>
      <c r="D2252" s="5" t="s">
        <v>6</v>
      </c>
      <c r="E2252" s="6">
        <v>24.95</v>
      </c>
      <c r="F2252" s="6" t="s">
        <v>80</v>
      </c>
      <c r="G2252" s="4">
        <v>0</v>
      </c>
      <c r="H2252" s="6">
        <v>24.95</v>
      </c>
      <c r="I2252" s="6">
        <v>9.3800000000000008</v>
      </c>
      <c r="J2252">
        <v>6</v>
      </c>
    </row>
    <row r="2253" spans="1:10" x14ac:dyDescent="0.35">
      <c r="A2253" s="1">
        <v>41357</v>
      </c>
      <c r="B2253" t="str">
        <f t="shared" si="35"/>
        <v>Sunday</v>
      </c>
      <c r="C2253" s="5" t="s">
        <v>11</v>
      </c>
      <c r="D2253" s="5" t="s">
        <v>6</v>
      </c>
      <c r="E2253" s="6">
        <v>2.95</v>
      </c>
      <c r="F2253" s="6" t="s">
        <v>78</v>
      </c>
      <c r="G2253" s="4">
        <v>0</v>
      </c>
      <c r="H2253" s="6">
        <v>2.95</v>
      </c>
      <c r="I2253" s="6">
        <v>1.68</v>
      </c>
      <c r="J2253">
        <v>1</v>
      </c>
    </row>
    <row r="2254" spans="1:10" x14ac:dyDescent="0.35">
      <c r="A2254" s="1">
        <v>41357</v>
      </c>
      <c r="B2254" t="str">
        <f t="shared" si="35"/>
        <v>Sunday</v>
      </c>
      <c r="C2254" s="5" t="s">
        <v>11</v>
      </c>
      <c r="D2254" s="5" t="s">
        <v>6</v>
      </c>
      <c r="E2254" s="6">
        <v>28.95</v>
      </c>
      <c r="F2254" s="6" t="s">
        <v>80</v>
      </c>
      <c r="G2254" s="4">
        <v>0</v>
      </c>
      <c r="H2254" s="6">
        <v>28.95</v>
      </c>
      <c r="I2254" s="6">
        <v>17.53</v>
      </c>
      <c r="J2254">
        <v>31</v>
      </c>
    </row>
    <row r="2255" spans="1:10" x14ac:dyDescent="0.35">
      <c r="A2255" s="1">
        <v>41357</v>
      </c>
      <c r="B2255" t="str">
        <f t="shared" si="35"/>
        <v>Sunday</v>
      </c>
      <c r="C2255" s="5" t="s">
        <v>9</v>
      </c>
      <c r="D2255" s="5" t="s">
        <v>6</v>
      </c>
      <c r="E2255" s="6">
        <v>38.950000000000003</v>
      </c>
      <c r="F2255" s="6" t="s">
        <v>81</v>
      </c>
      <c r="G2255" s="4">
        <v>0</v>
      </c>
      <c r="H2255" s="6">
        <v>38.950000000000003</v>
      </c>
      <c r="I2255" s="6">
        <v>22.33</v>
      </c>
      <c r="J2255">
        <v>3</v>
      </c>
    </row>
    <row r="2256" spans="1:10" x14ac:dyDescent="0.35">
      <c r="A2256" s="1">
        <v>41357</v>
      </c>
      <c r="B2256" t="str">
        <f t="shared" si="35"/>
        <v>Sunday</v>
      </c>
      <c r="C2256" s="5" t="s">
        <v>9</v>
      </c>
      <c r="D2256" s="5" t="s">
        <v>6</v>
      </c>
      <c r="E2256" s="6">
        <v>59.95</v>
      </c>
      <c r="F2256" s="6" t="s">
        <v>83</v>
      </c>
      <c r="G2256" s="4">
        <v>0</v>
      </c>
      <c r="H2256" s="6">
        <v>59.95</v>
      </c>
      <c r="I2256" s="6">
        <v>28.73</v>
      </c>
      <c r="J2256">
        <v>13</v>
      </c>
    </row>
    <row r="2257" spans="1:10" x14ac:dyDescent="0.35">
      <c r="A2257" s="1">
        <v>41357</v>
      </c>
      <c r="B2257" t="str">
        <f t="shared" si="35"/>
        <v>Sunday</v>
      </c>
      <c r="C2257" s="5" t="s">
        <v>11</v>
      </c>
      <c r="D2257" s="5" t="s">
        <v>6</v>
      </c>
      <c r="E2257" s="6">
        <v>38.950000000000003</v>
      </c>
      <c r="F2257" s="6" t="s">
        <v>81</v>
      </c>
      <c r="G2257" s="4">
        <v>0.1</v>
      </c>
      <c r="H2257" s="6">
        <v>35.06</v>
      </c>
      <c r="I2257" s="6">
        <v>24.76</v>
      </c>
      <c r="J2257">
        <v>28</v>
      </c>
    </row>
    <row r="2258" spans="1:10" x14ac:dyDescent="0.35">
      <c r="A2258" s="1">
        <v>41357</v>
      </c>
      <c r="B2258" t="str">
        <f t="shared" si="35"/>
        <v>Sunday</v>
      </c>
      <c r="C2258" s="5" t="s">
        <v>11</v>
      </c>
      <c r="D2258" s="5" t="s">
        <v>6</v>
      </c>
      <c r="E2258" s="6">
        <v>3.95</v>
      </c>
      <c r="F2258" s="6" t="s">
        <v>78</v>
      </c>
      <c r="G2258" s="4">
        <v>0.1</v>
      </c>
      <c r="H2258" s="6">
        <v>3.56</v>
      </c>
      <c r="I2258" s="6">
        <v>1.43</v>
      </c>
      <c r="J2258">
        <v>9</v>
      </c>
    </row>
    <row r="2259" spans="1:10" x14ac:dyDescent="0.35">
      <c r="A2259" s="1">
        <v>41357</v>
      </c>
      <c r="B2259" t="str">
        <f t="shared" si="35"/>
        <v>Sunday</v>
      </c>
      <c r="C2259" s="5" t="s">
        <v>9</v>
      </c>
      <c r="D2259" s="5" t="s">
        <v>6</v>
      </c>
      <c r="E2259" s="6">
        <v>16.95</v>
      </c>
      <c r="F2259" s="6" t="s">
        <v>79</v>
      </c>
      <c r="G2259" s="4">
        <v>0.1</v>
      </c>
      <c r="H2259" s="6">
        <v>15.26</v>
      </c>
      <c r="I2259" s="6">
        <v>6.53</v>
      </c>
      <c r="J2259">
        <v>36</v>
      </c>
    </row>
    <row r="2260" spans="1:10" x14ac:dyDescent="0.35">
      <c r="A2260" s="1">
        <v>41357</v>
      </c>
      <c r="B2260" t="str">
        <f t="shared" si="35"/>
        <v>Sunday</v>
      </c>
      <c r="C2260" s="5" t="s">
        <v>10</v>
      </c>
      <c r="D2260" s="5" t="s">
        <v>6</v>
      </c>
      <c r="E2260" s="6">
        <v>65.95</v>
      </c>
      <c r="F2260" s="6" t="s">
        <v>83</v>
      </c>
      <c r="G2260" s="4">
        <v>0</v>
      </c>
      <c r="H2260" s="6">
        <v>65.95</v>
      </c>
      <c r="I2260" s="6">
        <v>37.97</v>
      </c>
      <c r="J2260">
        <v>18</v>
      </c>
    </row>
    <row r="2261" spans="1:10" x14ac:dyDescent="0.35">
      <c r="A2261" s="1">
        <v>41357</v>
      </c>
      <c r="B2261" t="str">
        <f t="shared" si="35"/>
        <v>Sunday</v>
      </c>
      <c r="C2261" s="5" t="s">
        <v>9</v>
      </c>
      <c r="D2261" s="5" t="s">
        <v>6</v>
      </c>
      <c r="E2261" s="6">
        <v>65.95</v>
      </c>
      <c r="F2261" s="6" t="s">
        <v>83</v>
      </c>
      <c r="G2261" s="4">
        <v>0</v>
      </c>
      <c r="H2261" s="6">
        <v>65.95</v>
      </c>
      <c r="I2261" s="6">
        <v>37.97</v>
      </c>
      <c r="J2261">
        <v>9</v>
      </c>
    </row>
    <row r="2262" spans="1:10" x14ac:dyDescent="0.35">
      <c r="A2262" s="1">
        <v>41357</v>
      </c>
      <c r="B2262" t="str">
        <f t="shared" si="35"/>
        <v>Sunday</v>
      </c>
      <c r="C2262" s="5" t="s">
        <v>10</v>
      </c>
      <c r="D2262" s="5" t="s">
        <v>6</v>
      </c>
      <c r="E2262" s="6">
        <v>26.95</v>
      </c>
      <c r="F2262" s="6" t="s">
        <v>80</v>
      </c>
      <c r="G2262" s="4">
        <v>0</v>
      </c>
      <c r="H2262" s="6">
        <v>26.95</v>
      </c>
      <c r="I2262" s="6">
        <v>12.24</v>
      </c>
      <c r="J2262">
        <v>7</v>
      </c>
    </row>
    <row r="2263" spans="1:10" x14ac:dyDescent="0.35">
      <c r="A2263" s="1">
        <v>41357</v>
      </c>
      <c r="B2263" t="str">
        <f t="shared" si="35"/>
        <v>Sunday</v>
      </c>
      <c r="C2263" s="5" t="s">
        <v>9</v>
      </c>
      <c r="D2263" s="5" t="s">
        <v>6</v>
      </c>
      <c r="E2263" s="6">
        <v>49.95</v>
      </c>
      <c r="F2263" s="6" t="s">
        <v>82</v>
      </c>
      <c r="G2263" s="4">
        <v>0</v>
      </c>
      <c r="H2263" s="6">
        <v>49.95</v>
      </c>
      <c r="I2263" s="6">
        <v>23.93</v>
      </c>
      <c r="J2263">
        <v>7</v>
      </c>
    </row>
    <row r="2264" spans="1:10" x14ac:dyDescent="0.35">
      <c r="A2264" s="1">
        <v>41357</v>
      </c>
      <c r="B2264" t="str">
        <f t="shared" si="35"/>
        <v>Sunday</v>
      </c>
      <c r="C2264" s="5" t="s">
        <v>10</v>
      </c>
      <c r="D2264" s="5" t="s">
        <v>6</v>
      </c>
      <c r="E2264" s="6">
        <v>73.95</v>
      </c>
      <c r="F2264" s="6" t="s">
        <v>83</v>
      </c>
      <c r="G2264" s="4">
        <v>0.2</v>
      </c>
      <c r="H2264" s="6">
        <v>59.16</v>
      </c>
      <c r="I2264" s="6">
        <v>38.86</v>
      </c>
      <c r="J2264">
        <v>2</v>
      </c>
    </row>
    <row r="2265" spans="1:10" x14ac:dyDescent="0.35">
      <c r="A2265" s="1">
        <v>41357</v>
      </c>
      <c r="B2265" t="str">
        <f t="shared" si="35"/>
        <v>Sunday</v>
      </c>
      <c r="C2265" s="5" t="s">
        <v>9</v>
      </c>
      <c r="D2265" s="5" t="s">
        <v>6</v>
      </c>
      <c r="E2265" s="6">
        <v>11.95</v>
      </c>
      <c r="F2265" s="6" t="s">
        <v>79</v>
      </c>
      <c r="G2265" s="4">
        <v>0</v>
      </c>
      <c r="H2265" s="6">
        <v>11.95</v>
      </c>
      <c r="I2265" s="6">
        <v>3.32</v>
      </c>
      <c r="J2265">
        <v>6</v>
      </c>
    </row>
    <row r="2266" spans="1:10" x14ac:dyDescent="0.35">
      <c r="A2266" s="1">
        <v>41357</v>
      </c>
      <c r="B2266" t="str">
        <f t="shared" si="35"/>
        <v>Sunday</v>
      </c>
      <c r="C2266" s="5" t="s">
        <v>9</v>
      </c>
      <c r="D2266" s="5" t="s">
        <v>6</v>
      </c>
      <c r="E2266" s="6">
        <v>27.95</v>
      </c>
      <c r="F2266" s="6" t="s">
        <v>80</v>
      </c>
      <c r="G2266" s="4">
        <v>0</v>
      </c>
      <c r="H2266" s="6">
        <v>27.95</v>
      </c>
      <c r="I2266" s="6">
        <v>16.8</v>
      </c>
      <c r="J2266">
        <v>23</v>
      </c>
    </row>
    <row r="2267" spans="1:10" x14ac:dyDescent="0.35">
      <c r="A2267" s="1">
        <v>41357</v>
      </c>
      <c r="B2267" t="str">
        <f t="shared" si="35"/>
        <v>Sunday</v>
      </c>
      <c r="C2267" s="5" t="s">
        <v>9</v>
      </c>
      <c r="D2267" s="5" t="s">
        <v>6</v>
      </c>
      <c r="E2267" s="6">
        <v>0.95</v>
      </c>
      <c r="F2267" s="6" t="s">
        <v>78</v>
      </c>
      <c r="G2267" s="4">
        <v>0</v>
      </c>
      <c r="H2267" s="6">
        <v>0.95</v>
      </c>
      <c r="I2267" s="6">
        <v>0.47</v>
      </c>
      <c r="J2267">
        <v>18</v>
      </c>
    </row>
    <row r="2268" spans="1:10" x14ac:dyDescent="0.35">
      <c r="A2268" s="1">
        <v>41357</v>
      </c>
      <c r="B2268" t="str">
        <f t="shared" si="35"/>
        <v>Sunday</v>
      </c>
      <c r="C2268" s="5" t="s">
        <v>11</v>
      </c>
      <c r="D2268" s="5" t="s">
        <v>6</v>
      </c>
      <c r="E2268" s="6">
        <v>31.95</v>
      </c>
      <c r="F2268" s="6" t="s">
        <v>81</v>
      </c>
      <c r="G2268" s="4">
        <v>0</v>
      </c>
      <c r="H2268" s="6">
        <v>31.95</v>
      </c>
      <c r="I2268" s="6">
        <v>17.38</v>
      </c>
      <c r="J2268">
        <v>3</v>
      </c>
    </row>
    <row r="2269" spans="1:10" x14ac:dyDescent="0.35">
      <c r="A2269" s="1">
        <v>41357</v>
      </c>
      <c r="B2269" t="str">
        <f t="shared" si="35"/>
        <v>Sunday</v>
      </c>
      <c r="C2269" s="5" t="s">
        <v>9</v>
      </c>
      <c r="D2269" s="5" t="s">
        <v>6</v>
      </c>
      <c r="E2269" s="6">
        <v>26.95</v>
      </c>
      <c r="F2269" s="6" t="s">
        <v>80</v>
      </c>
      <c r="G2269" s="4">
        <v>0</v>
      </c>
      <c r="H2269" s="6">
        <v>26.95</v>
      </c>
      <c r="I2269" s="6">
        <v>13.26</v>
      </c>
      <c r="J2269">
        <v>14</v>
      </c>
    </row>
    <row r="2270" spans="1:10" x14ac:dyDescent="0.35">
      <c r="A2270" s="1">
        <v>41357</v>
      </c>
      <c r="B2270" t="str">
        <f t="shared" si="35"/>
        <v>Sunday</v>
      </c>
      <c r="C2270" s="5" t="s">
        <v>10</v>
      </c>
      <c r="D2270" s="5" t="s">
        <v>6</v>
      </c>
      <c r="E2270" s="6">
        <v>16.95</v>
      </c>
      <c r="F2270" s="6" t="s">
        <v>79</v>
      </c>
      <c r="G2270" s="4">
        <v>0</v>
      </c>
      <c r="H2270" s="6">
        <v>16.95</v>
      </c>
      <c r="I2270" s="6">
        <v>6.76</v>
      </c>
      <c r="J2270">
        <v>19</v>
      </c>
    </row>
    <row r="2271" spans="1:10" x14ac:dyDescent="0.35">
      <c r="A2271" s="1">
        <v>41357</v>
      </c>
      <c r="B2271" t="str">
        <f t="shared" si="35"/>
        <v>Sunday</v>
      </c>
      <c r="C2271" s="5" t="s">
        <v>11</v>
      </c>
      <c r="D2271" s="5" t="s">
        <v>6</v>
      </c>
      <c r="E2271" s="6">
        <v>49.95</v>
      </c>
      <c r="F2271" s="6" t="s">
        <v>82</v>
      </c>
      <c r="G2271" s="4">
        <v>0</v>
      </c>
      <c r="H2271" s="6">
        <v>49.95</v>
      </c>
      <c r="I2271" s="6">
        <v>24.77</v>
      </c>
      <c r="J2271">
        <v>6</v>
      </c>
    </row>
    <row r="2272" spans="1:10" x14ac:dyDescent="0.35">
      <c r="A2272" s="1">
        <v>41357</v>
      </c>
      <c r="B2272" t="str">
        <f t="shared" si="35"/>
        <v>Sunday</v>
      </c>
      <c r="C2272" s="5" t="s">
        <v>11</v>
      </c>
      <c r="D2272" s="5" t="s">
        <v>6</v>
      </c>
      <c r="E2272" s="6">
        <v>18.95</v>
      </c>
      <c r="F2272" s="6" t="s">
        <v>79</v>
      </c>
      <c r="G2272" s="4">
        <v>0</v>
      </c>
      <c r="H2272" s="6">
        <v>18.95</v>
      </c>
      <c r="I2272" s="6">
        <v>9.98</v>
      </c>
      <c r="J2272">
        <v>2</v>
      </c>
    </row>
    <row r="2273" spans="1:10" x14ac:dyDescent="0.35">
      <c r="A2273" s="1">
        <v>41357</v>
      </c>
      <c r="B2273" t="str">
        <f t="shared" si="35"/>
        <v>Sunday</v>
      </c>
      <c r="C2273" s="5" t="s">
        <v>11</v>
      </c>
      <c r="D2273" s="5" t="s">
        <v>6</v>
      </c>
      <c r="E2273" s="6">
        <v>0.95</v>
      </c>
      <c r="F2273" s="6" t="s">
        <v>78</v>
      </c>
      <c r="G2273" s="4">
        <v>0</v>
      </c>
      <c r="H2273" s="6">
        <v>0.95</v>
      </c>
      <c r="I2273" s="6">
        <v>0.5</v>
      </c>
      <c r="J2273">
        <v>19</v>
      </c>
    </row>
    <row r="2274" spans="1:10" x14ac:dyDescent="0.35">
      <c r="A2274" s="1">
        <v>41357</v>
      </c>
      <c r="B2274" t="str">
        <f t="shared" si="35"/>
        <v>Sunday</v>
      </c>
      <c r="C2274" s="5" t="s">
        <v>11</v>
      </c>
      <c r="D2274" s="5" t="s">
        <v>6</v>
      </c>
      <c r="E2274" s="6">
        <v>18.95</v>
      </c>
      <c r="F2274" s="6" t="s">
        <v>79</v>
      </c>
      <c r="G2274" s="4">
        <v>0</v>
      </c>
      <c r="H2274" s="6">
        <v>18.95</v>
      </c>
      <c r="I2274" s="6">
        <v>9.98</v>
      </c>
      <c r="J2274">
        <v>1</v>
      </c>
    </row>
    <row r="2275" spans="1:10" x14ac:dyDescent="0.35">
      <c r="A2275" s="1">
        <v>41357</v>
      </c>
      <c r="B2275" t="str">
        <f t="shared" si="35"/>
        <v>Sunday</v>
      </c>
      <c r="C2275" s="5" t="s">
        <v>11</v>
      </c>
      <c r="D2275" s="5" t="s">
        <v>6</v>
      </c>
      <c r="E2275" s="6">
        <v>55.95</v>
      </c>
      <c r="F2275" s="6" t="s">
        <v>83</v>
      </c>
      <c r="G2275" s="4">
        <v>0</v>
      </c>
      <c r="H2275" s="6">
        <v>55.95</v>
      </c>
      <c r="I2275" s="6">
        <v>16.059999999999999</v>
      </c>
      <c r="J2275">
        <v>22</v>
      </c>
    </row>
    <row r="2276" spans="1:10" x14ac:dyDescent="0.35">
      <c r="A2276" s="1">
        <v>41357</v>
      </c>
      <c r="B2276" t="str">
        <f t="shared" si="35"/>
        <v>Sunday</v>
      </c>
      <c r="C2276" s="5" t="s">
        <v>11</v>
      </c>
      <c r="D2276" s="5" t="s">
        <v>6</v>
      </c>
      <c r="E2276" s="6">
        <v>16.95</v>
      </c>
      <c r="F2276" s="6" t="s">
        <v>79</v>
      </c>
      <c r="G2276" s="4">
        <v>0.1</v>
      </c>
      <c r="H2276" s="6">
        <v>15.26</v>
      </c>
      <c r="I2276" s="6">
        <v>6.76</v>
      </c>
      <c r="J2276">
        <v>15</v>
      </c>
    </row>
    <row r="2277" spans="1:10" x14ac:dyDescent="0.35">
      <c r="A2277" s="1">
        <v>41357</v>
      </c>
      <c r="B2277" t="str">
        <f t="shared" si="35"/>
        <v>Sunday</v>
      </c>
      <c r="C2277" s="5" t="s">
        <v>9</v>
      </c>
      <c r="D2277" s="5" t="s">
        <v>6</v>
      </c>
      <c r="E2277" s="6">
        <v>49.95</v>
      </c>
      <c r="F2277" s="6" t="s">
        <v>82</v>
      </c>
      <c r="G2277" s="4">
        <v>0</v>
      </c>
      <c r="H2277" s="6">
        <v>49.95</v>
      </c>
      <c r="I2277" s="6">
        <v>24.77</v>
      </c>
      <c r="J2277">
        <v>33</v>
      </c>
    </row>
    <row r="2278" spans="1:10" x14ac:dyDescent="0.35">
      <c r="A2278" s="1">
        <v>41357</v>
      </c>
      <c r="B2278" t="str">
        <f t="shared" si="35"/>
        <v>Sunday</v>
      </c>
      <c r="C2278" s="5" t="s">
        <v>9</v>
      </c>
      <c r="D2278" s="5" t="s">
        <v>6</v>
      </c>
      <c r="E2278" s="6">
        <v>47.95</v>
      </c>
      <c r="F2278" s="6" t="s">
        <v>82</v>
      </c>
      <c r="G2278" s="4">
        <v>0</v>
      </c>
      <c r="H2278" s="6">
        <v>47.95</v>
      </c>
      <c r="I2278" s="6">
        <v>20.7</v>
      </c>
      <c r="J2278">
        <v>2</v>
      </c>
    </row>
    <row r="2279" spans="1:10" x14ac:dyDescent="0.35">
      <c r="A2279" s="1">
        <v>41357</v>
      </c>
      <c r="B2279" t="str">
        <f t="shared" si="35"/>
        <v>Sunday</v>
      </c>
      <c r="C2279" s="5" t="s">
        <v>10</v>
      </c>
      <c r="D2279" s="5" t="s">
        <v>6</v>
      </c>
      <c r="E2279" s="6">
        <v>26.95</v>
      </c>
      <c r="F2279" s="6" t="s">
        <v>80</v>
      </c>
      <c r="G2279" s="4">
        <v>0</v>
      </c>
      <c r="H2279" s="6">
        <v>26.95</v>
      </c>
      <c r="I2279" s="6">
        <v>12.53</v>
      </c>
      <c r="J2279">
        <v>23</v>
      </c>
    </row>
    <row r="2280" spans="1:10" x14ac:dyDescent="0.35">
      <c r="A2280" s="1">
        <v>41357</v>
      </c>
      <c r="B2280" t="str">
        <f t="shared" si="35"/>
        <v>Sunday</v>
      </c>
      <c r="C2280" s="5" t="s">
        <v>11</v>
      </c>
      <c r="D2280" s="5" t="s">
        <v>6</v>
      </c>
      <c r="E2280" s="6">
        <v>34.950000000000003</v>
      </c>
      <c r="F2280" s="6" t="s">
        <v>81</v>
      </c>
      <c r="G2280" s="4">
        <v>0</v>
      </c>
      <c r="H2280" s="6">
        <v>34.950000000000003</v>
      </c>
      <c r="I2280" s="6">
        <v>22.13</v>
      </c>
      <c r="J2280">
        <v>5</v>
      </c>
    </row>
    <row r="2281" spans="1:10" x14ac:dyDescent="0.35">
      <c r="A2281" s="1">
        <v>41357</v>
      </c>
      <c r="B2281" t="str">
        <f t="shared" si="35"/>
        <v>Sunday</v>
      </c>
      <c r="C2281" s="5" t="s">
        <v>9</v>
      </c>
      <c r="D2281" s="5" t="s">
        <v>6</v>
      </c>
      <c r="E2281" s="6">
        <v>43.95</v>
      </c>
      <c r="F2281" s="6" t="s">
        <v>82</v>
      </c>
      <c r="G2281" s="4">
        <v>0</v>
      </c>
      <c r="H2281" s="6">
        <v>43.95</v>
      </c>
      <c r="I2281" s="6">
        <v>25.6</v>
      </c>
      <c r="J2281">
        <v>1</v>
      </c>
    </row>
    <row r="2282" spans="1:10" x14ac:dyDescent="0.35">
      <c r="A2282" s="1">
        <v>41357</v>
      </c>
      <c r="B2282" t="str">
        <f t="shared" si="35"/>
        <v>Sunday</v>
      </c>
      <c r="C2282" s="5" t="s">
        <v>11</v>
      </c>
      <c r="D2282" s="5" t="s">
        <v>6</v>
      </c>
      <c r="E2282" s="6">
        <v>24.95</v>
      </c>
      <c r="F2282" s="6" t="s">
        <v>80</v>
      </c>
      <c r="G2282" s="4">
        <v>0</v>
      </c>
      <c r="H2282" s="6">
        <v>24.95</v>
      </c>
      <c r="I2282" s="6">
        <v>9.3800000000000008</v>
      </c>
      <c r="J2282">
        <v>3</v>
      </c>
    </row>
    <row r="2283" spans="1:10" x14ac:dyDescent="0.35">
      <c r="A2283" s="1">
        <v>41357</v>
      </c>
      <c r="B2283" t="str">
        <f t="shared" si="35"/>
        <v>Sunday</v>
      </c>
      <c r="C2283" s="5" t="s">
        <v>10</v>
      </c>
      <c r="D2283" s="5" t="s">
        <v>6</v>
      </c>
      <c r="E2283" s="6">
        <v>48.95</v>
      </c>
      <c r="F2283" s="6" t="s">
        <v>82</v>
      </c>
      <c r="G2283" s="4">
        <v>0</v>
      </c>
      <c r="H2283" s="6">
        <v>48.95</v>
      </c>
      <c r="I2283" s="6">
        <v>24.52</v>
      </c>
      <c r="J2283">
        <v>18</v>
      </c>
    </row>
    <row r="2284" spans="1:10" x14ac:dyDescent="0.35">
      <c r="A2284" s="1">
        <v>41357</v>
      </c>
      <c r="B2284" t="str">
        <f t="shared" si="35"/>
        <v>Sunday</v>
      </c>
      <c r="C2284" s="5" t="s">
        <v>9</v>
      </c>
      <c r="D2284" s="5" t="s">
        <v>6</v>
      </c>
      <c r="E2284" s="6">
        <v>20.95</v>
      </c>
      <c r="F2284" s="6" t="s">
        <v>80</v>
      </c>
      <c r="G2284" s="4">
        <v>0</v>
      </c>
      <c r="H2284" s="6">
        <v>20.95</v>
      </c>
      <c r="I2284" s="6">
        <v>10.039999999999999</v>
      </c>
      <c r="J2284">
        <v>6</v>
      </c>
    </row>
    <row r="2285" spans="1:10" x14ac:dyDescent="0.35">
      <c r="A2285" s="1">
        <v>41357</v>
      </c>
      <c r="B2285" t="str">
        <f t="shared" si="35"/>
        <v>Sunday</v>
      </c>
      <c r="C2285" s="5" t="s">
        <v>11</v>
      </c>
      <c r="D2285" s="5" t="s">
        <v>6</v>
      </c>
      <c r="E2285" s="6">
        <v>55.95</v>
      </c>
      <c r="F2285" s="6" t="s">
        <v>83</v>
      </c>
      <c r="G2285" s="4">
        <v>0</v>
      </c>
      <c r="H2285" s="6">
        <v>55.95</v>
      </c>
      <c r="I2285" s="6">
        <v>16.059999999999999</v>
      </c>
      <c r="J2285">
        <v>21</v>
      </c>
    </row>
    <row r="2286" spans="1:10" x14ac:dyDescent="0.35">
      <c r="A2286" s="1">
        <v>41357</v>
      </c>
      <c r="B2286" t="str">
        <f t="shared" si="35"/>
        <v>Sunday</v>
      </c>
      <c r="C2286" s="5" t="s">
        <v>11</v>
      </c>
      <c r="D2286" s="5" t="s">
        <v>6</v>
      </c>
      <c r="E2286" s="6">
        <v>73.95</v>
      </c>
      <c r="F2286" s="6" t="s">
        <v>83</v>
      </c>
      <c r="G2286" s="4">
        <v>0</v>
      </c>
      <c r="H2286" s="6">
        <v>73.95</v>
      </c>
      <c r="I2286" s="6">
        <v>38.86</v>
      </c>
      <c r="J2286">
        <v>2</v>
      </c>
    </row>
    <row r="2287" spans="1:10" x14ac:dyDescent="0.35">
      <c r="A2287" s="1">
        <v>41357</v>
      </c>
      <c r="B2287" t="str">
        <f t="shared" si="35"/>
        <v>Sunday</v>
      </c>
      <c r="C2287" s="5" t="s">
        <v>9</v>
      </c>
      <c r="D2287" s="5" t="s">
        <v>6</v>
      </c>
      <c r="E2287" s="6">
        <v>16.95</v>
      </c>
      <c r="F2287" s="6" t="s">
        <v>79</v>
      </c>
      <c r="G2287" s="4">
        <v>0</v>
      </c>
      <c r="H2287" s="6">
        <v>16.95</v>
      </c>
      <c r="I2287" s="6">
        <v>6.53</v>
      </c>
      <c r="J2287">
        <v>24</v>
      </c>
    </row>
    <row r="2288" spans="1:10" x14ac:dyDescent="0.35">
      <c r="A2288" s="1">
        <v>41357</v>
      </c>
      <c r="B2288" t="str">
        <f t="shared" si="35"/>
        <v>Sunday</v>
      </c>
      <c r="C2288" s="5" t="s">
        <v>10</v>
      </c>
      <c r="D2288" s="5" t="s">
        <v>6</v>
      </c>
      <c r="E2288" s="6">
        <v>0.95</v>
      </c>
      <c r="F2288" s="6" t="s">
        <v>78</v>
      </c>
      <c r="G2288" s="4">
        <v>0</v>
      </c>
      <c r="H2288" s="6">
        <v>0.95</v>
      </c>
      <c r="I2288" s="6">
        <v>0.35</v>
      </c>
      <c r="J2288">
        <v>23</v>
      </c>
    </row>
    <row r="2289" spans="1:10" x14ac:dyDescent="0.35">
      <c r="A2289" s="1">
        <v>41357</v>
      </c>
      <c r="B2289" t="str">
        <f t="shared" si="35"/>
        <v>Sunday</v>
      </c>
      <c r="C2289" s="5" t="s">
        <v>11</v>
      </c>
      <c r="D2289" s="5" t="s">
        <v>6</v>
      </c>
      <c r="E2289" s="6">
        <v>18.95</v>
      </c>
      <c r="F2289" s="6" t="s">
        <v>79</v>
      </c>
      <c r="G2289" s="4">
        <v>0</v>
      </c>
      <c r="H2289" s="6">
        <v>18.95</v>
      </c>
      <c r="I2289" s="6">
        <v>9.98</v>
      </c>
      <c r="J2289">
        <v>12</v>
      </c>
    </row>
    <row r="2290" spans="1:10" x14ac:dyDescent="0.35">
      <c r="A2290" s="1">
        <v>41357</v>
      </c>
      <c r="B2290" t="str">
        <f t="shared" si="35"/>
        <v>Sunday</v>
      </c>
      <c r="C2290" s="5" t="s">
        <v>10</v>
      </c>
      <c r="D2290" s="5" t="s">
        <v>6</v>
      </c>
      <c r="E2290" s="6">
        <v>22.95</v>
      </c>
      <c r="F2290" s="6" t="s">
        <v>80</v>
      </c>
      <c r="G2290" s="4">
        <v>0</v>
      </c>
      <c r="H2290" s="6">
        <v>22.95</v>
      </c>
      <c r="I2290" s="6">
        <v>11.78</v>
      </c>
      <c r="J2290">
        <v>11</v>
      </c>
    </row>
    <row r="2291" spans="1:10" x14ac:dyDescent="0.35">
      <c r="A2291" s="1">
        <v>41357</v>
      </c>
      <c r="B2291" t="str">
        <f t="shared" si="35"/>
        <v>Sunday</v>
      </c>
      <c r="C2291" s="5" t="s">
        <v>9</v>
      </c>
      <c r="D2291" s="5" t="s">
        <v>6</v>
      </c>
      <c r="E2291" s="6">
        <v>26.95</v>
      </c>
      <c r="F2291" s="6" t="s">
        <v>80</v>
      </c>
      <c r="G2291" s="4">
        <v>0</v>
      </c>
      <c r="H2291" s="6">
        <v>26.95</v>
      </c>
      <c r="I2291" s="6">
        <v>12.42</v>
      </c>
      <c r="J2291">
        <v>7</v>
      </c>
    </row>
    <row r="2292" spans="1:10" x14ac:dyDescent="0.35">
      <c r="A2292" s="1">
        <v>41357</v>
      </c>
      <c r="B2292" t="str">
        <f t="shared" si="35"/>
        <v>Sunday</v>
      </c>
      <c r="C2292" s="5" t="s">
        <v>11</v>
      </c>
      <c r="D2292" s="5" t="s">
        <v>6</v>
      </c>
      <c r="E2292" s="6">
        <v>63.95</v>
      </c>
      <c r="F2292" s="6" t="s">
        <v>83</v>
      </c>
      <c r="G2292" s="4">
        <v>0</v>
      </c>
      <c r="H2292" s="6">
        <v>63.95</v>
      </c>
      <c r="I2292" s="6">
        <v>27.1</v>
      </c>
      <c r="J2292">
        <v>5</v>
      </c>
    </row>
    <row r="2293" spans="1:10" x14ac:dyDescent="0.35">
      <c r="A2293" s="1">
        <v>41357</v>
      </c>
      <c r="B2293" t="str">
        <f t="shared" si="35"/>
        <v>Sunday</v>
      </c>
      <c r="C2293" s="5" t="s">
        <v>10</v>
      </c>
      <c r="D2293" s="5" t="s">
        <v>6</v>
      </c>
      <c r="E2293" s="6">
        <v>65.95</v>
      </c>
      <c r="F2293" s="6" t="s">
        <v>83</v>
      </c>
      <c r="G2293" s="4">
        <v>0</v>
      </c>
      <c r="H2293" s="6">
        <v>65.95</v>
      </c>
      <c r="I2293" s="6">
        <v>37.97</v>
      </c>
      <c r="J2293">
        <v>9</v>
      </c>
    </row>
    <row r="2294" spans="1:10" x14ac:dyDescent="0.35">
      <c r="A2294" s="1">
        <v>41357</v>
      </c>
      <c r="B2294" t="str">
        <f t="shared" si="35"/>
        <v>Sunday</v>
      </c>
      <c r="C2294" s="5" t="s">
        <v>11</v>
      </c>
      <c r="D2294" s="5" t="s">
        <v>6</v>
      </c>
      <c r="E2294" s="6">
        <v>7.95</v>
      </c>
      <c r="F2294" s="6" t="s">
        <v>78</v>
      </c>
      <c r="G2294" s="4">
        <v>0.2</v>
      </c>
      <c r="H2294" s="6">
        <v>6.36</v>
      </c>
      <c r="I2294" s="6">
        <v>4.53</v>
      </c>
      <c r="J2294">
        <v>34</v>
      </c>
    </row>
    <row r="2295" spans="1:10" x14ac:dyDescent="0.35">
      <c r="A2295" s="1">
        <v>41357</v>
      </c>
      <c r="B2295" t="str">
        <f t="shared" si="35"/>
        <v>Sunday</v>
      </c>
      <c r="C2295" s="5" t="s">
        <v>11</v>
      </c>
      <c r="D2295" s="5" t="s">
        <v>6</v>
      </c>
      <c r="E2295" s="6">
        <v>26.95</v>
      </c>
      <c r="F2295" s="6" t="s">
        <v>80</v>
      </c>
      <c r="G2295" s="4">
        <v>0</v>
      </c>
      <c r="H2295" s="6">
        <v>26.95</v>
      </c>
      <c r="I2295" s="6">
        <v>13.26</v>
      </c>
      <c r="J2295">
        <v>2</v>
      </c>
    </row>
    <row r="2296" spans="1:10" x14ac:dyDescent="0.35">
      <c r="A2296" s="1">
        <v>41357</v>
      </c>
      <c r="B2296" t="str">
        <f t="shared" si="35"/>
        <v>Sunday</v>
      </c>
      <c r="C2296" s="5" t="s">
        <v>11</v>
      </c>
      <c r="D2296" s="5" t="s">
        <v>6</v>
      </c>
      <c r="E2296" s="6">
        <v>40.950000000000003</v>
      </c>
      <c r="F2296" s="6" t="s">
        <v>82</v>
      </c>
      <c r="G2296" s="4">
        <v>0</v>
      </c>
      <c r="H2296" s="6">
        <v>40.950000000000003</v>
      </c>
      <c r="I2296" s="6">
        <v>15.51</v>
      </c>
      <c r="J2296">
        <v>5</v>
      </c>
    </row>
    <row r="2297" spans="1:10" x14ac:dyDescent="0.35">
      <c r="A2297" s="1">
        <v>41357</v>
      </c>
      <c r="B2297" t="str">
        <f t="shared" si="35"/>
        <v>Sunday</v>
      </c>
      <c r="C2297" s="5" t="s">
        <v>9</v>
      </c>
      <c r="D2297" s="5" t="s">
        <v>6</v>
      </c>
      <c r="E2297" s="6">
        <v>3.95</v>
      </c>
      <c r="F2297" s="6" t="s">
        <v>78</v>
      </c>
      <c r="G2297" s="4">
        <v>0.1</v>
      </c>
      <c r="H2297" s="6">
        <v>3.56</v>
      </c>
      <c r="I2297" s="6">
        <v>1.43</v>
      </c>
      <c r="J2297">
        <v>18</v>
      </c>
    </row>
    <row r="2298" spans="1:10" x14ac:dyDescent="0.35">
      <c r="A2298" s="1">
        <v>41357</v>
      </c>
      <c r="B2298" t="str">
        <f t="shared" si="35"/>
        <v>Sunday</v>
      </c>
      <c r="C2298" s="5" t="s">
        <v>11</v>
      </c>
      <c r="D2298" s="5" t="s">
        <v>6</v>
      </c>
      <c r="E2298" s="6">
        <v>38.950000000000003</v>
      </c>
      <c r="F2298" s="6" t="s">
        <v>81</v>
      </c>
      <c r="G2298" s="4">
        <v>0.1</v>
      </c>
      <c r="H2298" s="6">
        <v>35.06</v>
      </c>
      <c r="I2298" s="6">
        <v>22.33</v>
      </c>
      <c r="J2298">
        <v>4</v>
      </c>
    </row>
    <row r="2299" spans="1:10" x14ac:dyDescent="0.35">
      <c r="A2299" s="1">
        <v>41357</v>
      </c>
      <c r="B2299" t="str">
        <f t="shared" si="35"/>
        <v>Sunday</v>
      </c>
      <c r="C2299" s="5" t="s">
        <v>9</v>
      </c>
      <c r="D2299" s="5" t="s">
        <v>6</v>
      </c>
      <c r="E2299" s="6">
        <v>54.95</v>
      </c>
      <c r="F2299" s="6" t="s">
        <v>83</v>
      </c>
      <c r="G2299" s="4">
        <v>0</v>
      </c>
      <c r="H2299" s="6">
        <v>54.95</v>
      </c>
      <c r="I2299" s="6">
        <v>26.65</v>
      </c>
      <c r="J2299">
        <v>31</v>
      </c>
    </row>
    <row r="2300" spans="1:10" x14ac:dyDescent="0.35">
      <c r="A2300" s="1">
        <v>41357</v>
      </c>
      <c r="B2300" t="str">
        <f t="shared" si="35"/>
        <v>Sunday</v>
      </c>
      <c r="C2300" s="5" t="s">
        <v>11</v>
      </c>
      <c r="D2300" s="5" t="s">
        <v>6</v>
      </c>
      <c r="E2300" s="6">
        <v>11.95</v>
      </c>
      <c r="F2300" s="6" t="s">
        <v>79</v>
      </c>
      <c r="G2300" s="4">
        <v>0</v>
      </c>
      <c r="H2300" s="6">
        <v>11.95</v>
      </c>
      <c r="I2300" s="6">
        <v>3.32</v>
      </c>
      <c r="J2300">
        <v>8</v>
      </c>
    </row>
    <row r="2301" spans="1:10" x14ac:dyDescent="0.35">
      <c r="A2301" s="1">
        <v>41357</v>
      </c>
      <c r="B2301" t="str">
        <f t="shared" si="35"/>
        <v>Sunday</v>
      </c>
      <c r="C2301" s="5" t="s">
        <v>9</v>
      </c>
      <c r="D2301" s="5" t="s">
        <v>6</v>
      </c>
      <c r="E2301" s="6">
        <v>54.95</v>
      </c>
      <c r="F2301" s="6" t="s">
        <v>83</v>
      </c>
      <c r="G2301" s="4">
        <v>0</v>
      </c>
      <c r="H2301" s="6">
        <v>54.95</v>
      </c>
      <c r="I2301" s="6">
        <v>26.65</v>
      </c>
      <c r="J2301">
        <v>3</v>
      </c>
    </row>
    <row r="2302" spans="1:10" x14ac:dyDescent="0.35">
      <c r="A2302" s="1">
        <v>41357</v>
      </c>
      <c r="B2302" t="str">
        <f t="shared" si="35"/>
        <v>Sunday</v>
      </c>
      <c r="C2302" s="5" t="s">
        <v>9</v>
      </c>
      <c r="D2302" s="5" t="s">
        <v>6</v>
      </c>
      <c r="E2302" s="6">
        <v>20.95</v>
      </c>
      <c r="F2302" s="6" t="s">
        <v>80</v>
      </c>
      <c r="G2302" s="4">
        <v>0</v>
      </c>
      <c r="H2302" s="6">
        <v>20.95</v>
      </c>
      <c r="I2302" s="6">
        <v>10.039999999999999</v>
      </c>
      <c r="J2302">
        <v>22</v>
      </c>
    </row>
    <row r="2303" spans="1:10" x14ac:dyDescent="0.35">
      <c r="A2303" s="1">
        <v>41357</v>
      </c>
      <c r="B2303" t="str">
        <f t="shared" si="35"/>
        <v>Sunday</v>
      </c>
      <c r="C2303" s="5" t="s">
        <v>9</v>
      </c>
      <c r="D2303" s="5" t="s">
        <v>6</v>
      </c>
      <c r="E2303" s="6">
        <v>26.95</v>
      </c>
      <c r="F2303" s="6" t="s">
        <v>80</v>
      </c>
      <c r="G2303" s="4">
        <v>0</v>
      </c>
      <c r="H2303" s="6">
        <v>26.95</v>
      </c>
      <c r="I2303" s="6">
        <v>12.42</v>
      </c>
      <c r="J2303">
        <v>23</v>
      </c>
    </row>
    <row r="2304" spans="1:10" x14ac:dyDescent="0.35">
      <c r="A2304" s="1">
        <v>41357</v>
      </c>
      <c r="B2304" t="str">
        <f t="shared" si="35"/>
        <v>Sunday</v>
      </c>
      <c r="C2304" s="5" t="s">
        <v>10</v>
      </c>
      <c r="D2304" s="5" t="s">
        <v>6</v>
      </c>
      <c r="E2304" s="6">
        <v>16.95</v>
      </c>
      <c r="F2304" s="6" t="s">
        <v>79</v>
      </c>
      <c r="G2304" s="4">
        <v>0</v>
      </c>
      <c r="H2304" s="6">
        <v>16.95</v>
      </c>
      <c r="I2304" s="6">
        <v>6.76</v>
      </c>
      <c r="J2304">
        <v>25</v>
      </c>
    </row>
    <row r="2305" spans="1:10" x14ac:dyDescent="0.35">
      <c r="A2305" s="1">
        <v>41357</v>
      </c>
      <c r="B2305" t="str">
        <f t="shared" si="35"/>
        <v>Sunday</v>
      </c>
      <c r="C2305" s="5" t="s">
        <v>11</v>
      </c>
      <c r="D2305" s="5" t="s">
        <v>6</v>
      </c>
      <c r="E2305" s="6">
        <v>16.95</v>
      </c>
      <c r="F2305" s="6" t="s">
        <v>79</v>
      </c>
      <c r="G2305" s="4">
        <v>0</v>
      </c>
      <c r="H2305" s="6">
        <v>16.95</v>
      </c>
      <c r="I2305" s="6">
        <v>6.53</v>
      </c>
      <c r="J2305">
        <v>4</v>
      </c>
    </row>
    <row r="2306" spans="1:10" x14ac:dyDescent="0.35">
      <c r="A2306" s="1">
        <v>41357</v>
      </c>
      <c r="B2306" t="str">
        <f t="shared" si="35"/>
        <v>Sunday</v>
      </c>
      <c r="C2306" s="5" t="s">
        <v>9</v>
      </c>
      <c r="D2306" s="5" t="s">
        <v>6</v>
      </c>
      <c r="E2306" s="6">
        <v>43.95</v>
      </c>
      <c r="F2306" s="6" t="s">
        <v>82</v>
      </c>
      <c r="G2306" s="4">
        <v>0</v>
      </c>
      <c r="H2306" s="6">
        <v>43.95</v>
      </c>
      <c r="I2306" s="6">
        <v>25.6</v>
      </c>
      <c r="J2306">
        <v>5</v>
      </c>
    </row>
    <row r="2307" spans="1:10" x14ac:dyDescent="0.35">
      <c r="A2307" s="1">
        <v>41357</v>
      </c>
      <c r="B2307" t="str">
        <f t="shared" ref="B2307:B2370" si="36">TEXT(A2307,"dddd")</f>
        <v>Sunday</v>
      </c>
      <c r="C2307" s="5" t="s">
        <v>11</v>
      </c>
      <c r="D2307" s="5" t="s">
        <v>6</v>
      </c>
      <c r="E2307" s="6">
        <v>0.95</v>
      </c>
      <c r="F2307" s="6" t="s">
        <v>78</v>
      </c>
      <c r="G2307" s="4">
        <v>0</v>
      </c>
      <c r="H2307" s="6">
        <v>0.95</v>
      </c>
      <c r="I2307" s="6">
        <v>0.47</v>
      </c>
      <c r="J2307">
        <v>23</v>
      </c>
    </row>
    <row r="2308" spans="1:10" x14ac:dyDescent="0.35">
      <c r="A2308" s="1">
        <v>41357</v>
      </c>
      <c r="B2308" t="str">
        <f t="shared" si="36"/>
        <v>Sunday</v>
      </c>
      <c r="C2308" s="5" t="s">
        <v>9</v>
      </c>
      <c r="D2308" s="5" t="s">
        <v>6</v>
      </c>
      <c r="E2308" s="6">
        <v>59.95</v>
      </c>
      <c r="F2308" s="6" t="s">
        <v>83</v>
      </c>
      <c r="G2308" s="4">
        <v>0</v>
      </c>
      <c r="H2308" s="6">
        <v>59.95</v>
      </c>
      <c r="I2308" s="6">
        <v>28.73</v>
      </c>
      <c r="J2308">
        <v>20</v>
      </c>
    </row>
    <row r="2309" spans="1:10" x14ac:dyDescent="0.35">
      <c r="A2309" s="1">
        <v>41357</v>
      </c>
      <c r="B2309" t="str">
        <f t="shared" si="36"/>
        <v>Sunday</v>
      </c>
      <c r="C2309" s="5" t="s">
        <v>9</v>
      </c>
      <c r="D2309" s="5" t="s">
        <v>6</v>
      </c>
      <c r="E2309" s="6">
        <v>44.95</v>
      </c>
      <c r="F2309" s="6" t="s">
        <v>82</v>
      </c>
      <c r="G2309" s="4">
        <v>0</v>
      </c>
      <c r="H2309" s="6">
        <v>44.95</v>
      </c>
      <c r="I2309" s="6">
        <v>27.95</v>
      </c>
      <c r="J2309">
        <v>7</v>
      </c>
    </row>
    <row r="2310" spans="1:10" x14ac:dyDescent="0.35">
      <c r="A2310" s="1">
        <v>41357</v>
      </c>
      <c r="B2310" t="str">
        <f t="shared" si="36"/>
        <v>Sunday</v>
      </c>
      <c r="C2310" s="5" t="s">
        <v>9</v>
      </c>
      <c r="D2310" s="5" t="s">
        <v>6</v>
      </c>
      <c r="E2310" s="6">
        <v>35.950000000000003</v>
      </c>
      <c r="F2310" s="6" t="s">
        <v>81</v>
      </c>
      <c r="G2310" s="4">
        <v>0.1</v>
      </c>
      <c r="H2310" s="6">
        <v>32.36</v>
      </c>
      <c r="I2310" s="6">
        <v>20.25</v>
      </c>
      <c r="J2310">
        <v>2</v>
      </c>
    </row>
    <row r="2311" spans="1:10" x14ac:dyDescent="0.35">
      <c r="A2311" s="1">
        <v>41357</v>
      </c>
      <c r="B2311" t="str">
        <f t="shared" si="36"/>
        <v>Sunday</v>
      </c>
      <c r="C2311" s="5" t="s">
        <v>9</v>
      </c>
      <c r="D2311" s="5" t="s">
        <v>6</v>
      </c>
      <c r="E2311" s="6">
        <v>24.95</v>
      </c>
      <c r="F2311" s="6" t="s">
        <v>80</v>
      </c>
      <c r="G2311" s="4">
        <v>0</v>
      </c>
      <c r="H2311" s="6">
        <v>24.95</v>
      </c>
      <c r="I2311" s="6">
        <v>11.48</v>
      </c>
      <c r="J2311">
        <v>2</v>
      </c>
    </row>
    <row r="2312" spans="1:10" x14ac:dyDescent="0.35">
      <c r="A2312" s="1">
        <v>41357</v>
      </c>
      <c r="B2312" t="str">
        <f t="shared" si="36"/>
        <v>Sunday</v>
      </c>
      <c r="C2312" s="5" t="s">
        <v>11</v>
      </c>
      <c r="D2312" s="5" t="s">
        <v>6</v>
      </c>
      <c r="E2312" s="6">
        <v>20.95</v>
      </c>
      <c r="F2312" s="6" t="s">
        <v>80</v>
      </c>
      <c r="G2312" s="4">
        <v>0</v>
      </c>
      <c r="H2312" s="6">
        <v>20.95</v>
      </c>
      <c r="I2312" s="6">
        <v>10.039999999999999</v>
      </c>
      <c r="J2312">
        <v>22</v>
      </c>
    </row>
    <row r="2313" spans="1:10" x14ac:dyDescent="0.35">
      <c r="A2313" s="1">
        <v>41357</v>
      </c>
      <c r="B2313" t="str">
        <f t="shared" si="36"/>
        <v>Sunday</v>
      </c>
      <c r="C2313" s="5" t="s">
        <v>11</v>
      </c>
      <c r="D2313" s="5" t="s">
        <v>6</v>
      </c>
      <c r="E2313" s="6">
        <v>22.95</v>
      </c>
      <c r="F2313" s="6" t="s">
        <v>80</v>
      </c>
      <c r="G2313" s="4">
        <v>0</v>
      </c>
      <c r="H2313" s="6">
        <v>22.95</v>
      </c>
      <c r="I2313" s="6">
        <v>11.78</v>
      </c>
      <c r="J2313">
        <v>17</v>
      </c>
    </row>
    <row r="2314" spans="1:10" x14ac:dyDescent="0.35">
      <c r="A2314" s="1">
        <v>41357</v>
      </c>
      <c r="B2314" t="str">
        <f t="shared" si="36"/>
        <v>Sunday</v>
      </c>
      <c r="C2314" s="5" t="s">
        <v>10</v>
      </c>
      <c r="D2314" s="5" t="s">
        <v>6</v>
      </c>
      <c r="E2314" s="6">
        <v>10.95</v>
      </c>
      <c r="F2314" s="6" t="s">
        <v>79</v>
      </c>
      <c r="G2314" s="4">
        <v>0</v>
      </c>
      <c r="H2314" s="6">
        <v>10.95</v>
      </c>
      <c r="I2314" s="6">
        <v>4.8</v>
      </c>
      <c r="J2314">
        <v>20</v>
      </c>
    </row>
    <row r="2315" spans="1:10" x14ac:dyDescent="0.35">
      <c r="A2315" s="1">
        <v>41357</v>
      </c>
      <c r="B2315" t="str">
        <f t="shared" si="36"/>
        <v>Sunday</v>
      </c>
      <c r="C2315" s="5" t="s">
        <v>9</v>
      </c>
      <c r="D2315" s="5" t="s">
        <v>6</v>
      </c>
      <c r="E2315" s="6">
        <v>31.95</v>
      </c>
      <c r="F2315" s="6" t="s">
        <v>81</v>
      </c>
      <c r="G2315" s="4">
        <v>0</v>
      </c>
      <c r="H2315" s="6">
        <v>31.95</v>
      </c>
      <c r="I2315" s="6">
        <v>17.38</v>
      </c>
      <c r="J2315">
        <v>4</v>
      </c>
    </row>
    <row r="2316" spans="1:10" x14ac:dyDescent="0.35">
      <c r="A2316" s="1">
        <v>41357</v>
      </c>
      <c r="B2316" t="str">
        <f t="shared" si="36"/>
        <v>Sunday</v>
      </c>
      <c r="C2316" s="5" t="s">
        <v>10</v>
      </c>
      <c r="D2316" s="5" t="s">
        <v>6</v>
      </c>
      <c r="E2316" s="6">
        <v>0.95</v>
      </c>
      <c r="F2316" s="6" t="s">
        <v>78</v>
      </c>
      <c r="G2316" s="4">
        <v>0</v>
      </c>
      <c r="H2316" s="6">
        <v>0.95</v>
      </c>
      <c r="I2316" s="6">
        <v>0.35</v>
      </c>
      <c r="J2316">
        <v>5</v>
      </c>
    </row>
    <row r="2317" spans="1:10" x14ac:dyDescent="0.35">
      <c r="A2317" s="1">
        <v>41357</v>
      </c>
      <c r="B2317" t="str">
        <f t="shared" si="36"/>
        <v>Sunday</v>
      </c>
      <c r="C2317" s="5" t="s">
        <v>9</v>
      </c>
      <c r="D2317" s="5" t="s">
        <v>6</v>
      </c>
      <c r="E2317" s="6">
        <v>0.95</v>
      </c>
      <c r="F2317" s="6" t="s">
        <v>78</v>
      </c>
      <c r="G2317" s="4">
        <v>0.1</v>
      </c>
      <c r="H2317" s="6">
        <v>0.86</v>
      </c>
      <c r="I2317" s="6">
        <v>0.42</v>
      </c>
      <c r="J2317">
        <v>2</v>
      </c>
    </row>
    <row r="2318" spans="1:10" x14ac:dyDescent="0.35">
      <c r="A2318" s="1">
        <v>41357</v>
      </c>
      <c r="B2318" t="str">
        <f t="shared" si="36"/>
        <v>Sunday</v>
      </c>
      <c r="C2318" s="5" t="s">
        <v>9</v>
      </c>
      <c r="D2318" s="5" t="s">
        <v>6</v>
      </c>
      <c r="E2318" s="6">
        <v>18.95</v>
      </c>
      <c r="F2318" s="6" t="s">
        <v>79</v>
      </c>
      <c r="G2318" s="4">
        <v>0</v>
      </c>
      <c r="H2318" s="6">
        <v>18.95</v>
      </c>
      <c r="I2318" s="6">
        <v>9.98</v>
      </c>
      <c r="J2318">
        <v>8</v>
      </c>
    </row>
    <row r="2319" spans="1:10" x14ac:dyDescent="0.35">
      <c r="A2319" s="1">
        <v>41357</v>
      </c>
      <c r="B2319" t="str">
        <f t="shared" si="36"/>
        <v>Sunday</v>
      </c>
      <c r="C2319" s="5" t="s">
        <v>9</v>
      </c>
      <c r="D2319" s="5" t="s">
        <v>6</v>
      </c>
      <c r="E2319" s="6">
        <v>59.95</v>
      </c>
      <c r="F2319" s="6" t="s">
        <v>83</v>
      </c>
      <c r="G2319" s="4">
        <v>0</v>
      </c>
      <c r="H2319" s="6">
        <v>59.95</v>
      </c>
      <c r="I2319" s="6">
        <v>28.73</v>
      </c>
      <c r="J2319">
        <v>18</v>
      </c>
    </row>
    <row r="2320" spans="1:10" x14ac:dyDescent="0.35">
      <c r="A2320" s="1">
        <v>41357</v>
      </c>
      <c r="B2320" t="str">
        <f t="shared" si="36"/>
        <v>Sunday</v>
      </c>
      <c r="C2320" s="5" t="s">
        <v>11</v>
      </c>
      <c r="D2320" s="5" t="s">
        <v>6</v>
      </c>
      <c r="E2320" s="6">
        <v>26.95</v>
      </c>
      <c r="F2320" s="6" t="s">
        <v>80</v>
      </c>
      <c r="G2320" s="4">
        <v>0</v>
      </c>
      <c r="H2320" s="6">
        <v>26.95</v>
      </c>
      <c r="I2320" s="6">
        <v>12.53</v>
      </c>
      <c r="J2320">
        <v>6</v>
      </c>
    </row>
    <row r="2321" spans="1:10" x14ac:dyDescent="0.35">
      <c r="A2321" s="1">
        <v>41357</v>
      </c>
      <c r="B2321" t="str">
        <f t="shared" si="36"/>
        <v>Sunday</v>
      </c>
      <c r="C2321" s="5" t="s">
        <v>11</v>
      </c>
      <c r="D2321" s="5" t="s">
        <v>6</v>
      </c>
      <c r="E2321" s="6">
        <v>26.95</v>
      </c>
      <c r="F2321" s="6" t="s">
        <v>80</v>
      </c>
      <c r="G2321" s="4">
        <v>0</v>
      </c>
      <c r="H2321" s="6">
        <v>26.95</v>
      </c>
      <c r="I2321" s="6">
        <v>12.53</v>
      </c>
      <c r="J2321">
        <v>19</v>
      </c>
    </row>
    <row r="2322" spans="1:10" x14ac:dyDescent="0.35">
      <c r="A2322" s="1">
        <v>41357</v>
      </c>
      <c r="B2322" t="str">
        <f t="shared" si="36"/>
        <v>Sunday</v>
      </c>
      <c r="C2322" s="5" t="s">
        <v>11</v>
      </c>
      <c r="D2322" s="5" t="s">
        <v>6</v>
      </c>
      <c r="E2322" s="6">
        <v>0.95</v>
      </c>
      <c r="F2322" s="6" t="s">
        <v>78</v>
      </c>
      <c r="G2322" s="4">
        <v>0</v>
      </c>
      <c r="H2322" s="6">
        <v>0.95</v>
      </c>
      <c r="I2322" s="6">
        <v>0.42</v>
      </c>
      <c r="J2322">
        <v>11</v>
      </c>
    </row>
    <row r="2323" spans="1:10" x14ac:dyDescent="0.35">
      <c r="A2323" s="1">
        <v>41358</v>
      </c>
      <c r="B2323" t="str">
        <f t="shared" si="36"/>
        <v>Monday</v>
      </c>
      <c r="C2323" s="5" t="s">
        <v>8</v>
      </c>
      <c r="D2323" s="5" t="s">
        <v>6</v>
      </c>
      <c r="E2323" s="6">
        <v>24.95</v>
      </c>
      <c r="F2323" s="6" t="s">
        <v>80</v>
      </c>
      <c r="G2323" s="4">
        <v>0</v>
      </c>
      <c r="H2323" s="6">
        <v>24.95</v>
      </c>
      <c r="I2323" s="6">
        <v>12.27</v>
      </c>
      <c r="J2323">
        <v>1</v>
      </c>
    </row>
    <row r="2324" spans="1:10" x14ac:dyDescent="0.35">
      <c r="A2324" s="1">
        <v>41358</v>
      </c>
      <c r="B2324" t="str">
        <f t="shared" si="36"/>
        <v>Monday</v>
      </c>
      <c r="C2324" s="5" t="s">
        <v>9</v>
      </c>
      <c r="D2324" s="5" t="s">
        <v>6</v>
      </c>
      <c r="E2324" s="6">
        <v>0.95</v>
      </c>
      <c r="F2324" s="6" t="s">
        <v>78</v>
      </c>
      <c r="G2324" s="4">
        <v>0</v>
      </c>
      <c r="H2324" s="6">
        <v>0.95</v>
      </c>
      <c r="I2324" s="6">
        <v>0.35</v>
      </c>
      <c r="J2324">
        <v>11</v>
      </c>
    </row>
    <row r="2325" spans="1:10" x14ac:dyDescent="0.35">
      <c r="A2325" s="1">
        <v>41358</v>
      </c>
      <c r="B2325" t="str">
        <f t="shared" si="36"/>
        <v>Monday</v>
      </c>
      <c r="C2325" s="5" t="s">
        <v>7</v>
      </c>
      <c r="D2325" s="5" t="s">
        <v>6</v>
      </c>
      <c r="E2325" s="6">
        <v>3.95</v>
      </c>
      <c r="F2325" s="6" t="s">
        <v>78</v>
      </c>
      <c r="G2325" s="4">
        <v>0</v>
      </c>
      <c r="H2325" s="6">
        <v>3.95</v>
      </c>
      <c r="I2325" s="6">
        <v>1.43</v>
      </c>
      <c r="J2325">
        <v>24</v>
      </c>
    </row>
    <row r="2326" spans="1:10" x14ac:dyDescent="0.35">
      <c r="A2326" s="1">
        <v>41358</v>
      </c>
      <c r="B2326" t="str">
        <f t="shared" si="36"/>
        <v>Monday</v>
      </c>
      <c r="C2326" s="5" t="s">
        <v>7</v>
      </c>
      <c r="D2326" s="5" t="s">
        <v>6</v>
      </c>
      <c r="E2326" s="6">
        <v>55.95</v>
      </c>
      <c r="F2326" s="6" t="s">
        <v>83</v>
      </c>
      <c r="G2326" s="4">
        <v>0</v>
      </c>
      <c r="H2326" s="6">
        <v>55.95</v>
      </c>
      <c r="I2326" s="6">
        <v>16.059999999999999</v>
      </c>
      <c r="J2326">
        <v>4</v>
      </c>
    </row>
    <row r="2327" spans="1:10" x14ac:dyDescent="0.35">
      <c r="A2327" s="1">
        <v>41358</v>
      </c>
      <c r="B2327" t="str">
        <f t="shared" si="36"/>
        <v>Monday</v>
      </c>
      <c r="C2327" s="5" t="s">
        <v>8</v>
      </c>
      <c r="D2327" s="5" t="s">
        <v>6</v>
      </c>
      <c r="E2327" s="6">
        <v>34.950000000000003</v>
      </c>
      <c r="F2327" s="6" t="s">
        <v>81</v>
      </c>
      <c r="G2327" s="4">
        <v>0.1</v>
      </c>
      <c r="H2327" s="6">
        <v>31.46</v>
      </c>
      <c r="I2327" s="6">
        <v>22.13</v>
      </c>
      <c r="J2327">
        <v>1</v>
      </c>
    </row>
    <row r="2328" spans="1:10" x14ac:dyDescent="0.35">
      <c r="A2328" s="1">
        <v>41358</v>
      </c>
      <c r="B2328" t="str">
        <f t="shared" si="36"/>
        <v>Monday</v>
      </c>
      <c r="C2328" s="5" t="s">
        <v>7</v>
      </c>
      <c r="D2328" s="5" t="s">
        <v>6</v>
      </c>
      <c r="E2328" s="6">
        <v>16.95</v>
      </c>
      <c r="F2328" s="6" t="s">
        <v>79</v>
      </c>
      <c r="G2328" s="4">
        <v>0</v>
      </c>
      <c r="H2328" s="6">
        <v>16.95</v>
      </c>
      <c r="I2328" s="6">
        <v>6.76</v>
      </c>
      <c r="J2328">
        <v>16</v>
      </c>
    </row>
    <row r="2329" spans="1:10" x14ac:dyDescent="0.35">
      <c r="A2329" s="1">
        <v>41358</v>
      </c>
      <c r="B2329" t="str">
        <f t="shared" si="36"/>
        <v>Monday</v>
      </c>
      <c r="C2329" s="5" t="s">
        <v>9</v>
      </c>
      <c r="D2329" s="5" t="s">
        <v>6</v>
      </c>
      <c r="E2329" s="6">
        <v>24.95</v>
      </c>
      <c r="F2329" s="6" t="s">
        <v>80</v>
      </c>
      <c r="G2329" s="4">
        <v>0</v>
      </c>
      <c r="H2329" s="6">
        <v>24.95</v>
      </c>
      <c r="I2329" s="6">
        <v>11.48</v>
      </c>
      <c r="J2329">
        <v>4</v>
      </c>
    </row>
    <row r="2330" spans="1:10" x14ac:dyDescent="0.35">
      <c r="A2330" s="1">
        <v>41358</v>
      </c>
      <c r="B2330" t="str">
        <f t="shared" si="36"/>
        <v>Monday</v>
      </c>
      <c r="C2330" s="5" t="s">
        <v>7</v>
      </c>
      <c r="D2330" s="5" t="s">
        <v>6</v>
      </c>
      <c r="E2330" s="6">
        <v>18.95</v>
      </c>
      <c r="F2330" s="6" t="s">
        <v>79</v>
      </c>
      <c r="G2330" s="4">
        <v>0</v>
      </c>
      <c r="H2330" s="6">
        <v>18.95</v>
      </c>
      <c r="I2330" s="6">
        <v>9.98</v>
      </c>
      <c r="J2330">
        <v>16</v>
      </c>
    </row>
    <row r="2331" spans="1:10" x14ac:dyDescent="0.35">
      <c r="A2331" s="1">
        <v>41358</v>
      </c>
      <c r="B2331" t="str">
        <f t="shared" si="36"/>
        <v>Monday</v>
      </c>
      <c r="C2331" s="5" t="s">
        <v>7</v>
      </c>
      <c r="D2331" s="5" t="s">
        <v>6</v>
      </c>
      <c r="E2331" s="6">
        <v>37.950000000000003</v>
      </c>
      <c r="F2331" s="6" t="s">
        <v>81</v>
      </c>
      <c r="G2331" s="4">
        <v>0.1</v>
      </c>
      <c r="H2331" s="6">
        <v>34.159999999999997</v>
      </c>
      <c r="I2331" s="6">
        <v>15.35</v>
      </c>
      <c r="J2331">
        <v>16</v>
      </c>
    </row>
    <row r="2332" spans="1:10" x14ac:dyDescent="0.35">
      <c r="A2332" s="1">
        <v>41358</v>
      </c>
      <c r="B2332" t="str">
        <f t="shared" si="36"/>
        <v>Monday</v>
      </c>
      <c r="C2332" s="5" t="s">
        <v>7</v>
      </c>
      <c r="D2332" s="5" t="s">
        <v>6</v>
      </c>
      <c r="E2332" s="6">
        <v>43.95</v>
      </c>
      <c r="F2332" s="6" t="s">
        <v>82</v>
      </c>
      <c r="G2332" s="4">
        <v>0</v>
      </c>
      <c r="H2332" s="6">
        <v>43.95</v>
      </c>
      <c r="I2332" s="6">
        <v>25.6</v>
      </c>
      <c r="J2332">
        <v>11</v>
      </c>
    </row>
    <row r="2333" spans="1:10" x14ac:dyDescent="0.35">
      <c r="A2333" s="1">
        <v>41358</v>
      </c>
      <c r="B2333" t="str">
        <f t="shared" si="36"/>
        <v>Monday</v>
      </c>
      <c r="C2333" s="5" t="s">
        <v>8</v>
      </c>
      <c r="D2333" s="5" t="s">
        <v>6</v>
      </c>
      <c r="E2333" s="6">
        <v>65.95</v>
      </c>
      <c r="F2333" s="6" t="s">
        <v>83</v>
      </c>
      <c r="G2333" s="4">
        <v>0</v>
      </c>
      <c r="H2333" s="6">
        <v>65.95</v>
      </c>
      <c r="I2333" s="6">
        <v>37.97</v>
      </c>
      <c r="J2333">
        <v>11</v>
      </c>
    </row>
    <row r="2334" spans="1:10" x14ac:dyDescent="0.35">
      <c r="A2334" s="1">
        <v>41358</v>
      </c>
      <c r="B2334" t="str">
        <f t="shared" si="36"/>
        <v>Monday</v>
      </c>
      <c r="C2334" s="5" t="s">
        <v>9</v>
      </c>
      <c r="D2334" s="5" t="s">
        <v>6</v>
      </c>
      <c r="E2334" s="6">
        <v>18.95</v>
      </c>
      <c r="F2334" s="6" t="s">
        <v>79</v>
      </c>
      <c r="G2334" s="4">
        <v>0</v>
      </c>
      <c r="H2334" s="6">
        <v>18.95</v>
      </c>
      <c r="I2334" s="6">
        <v>9.98</v>
      </c>
      <c r="J2334">
        <v>17</v>
      </c>
    </row>
    <row r="2335" spans="1:10" x14ac:dyDescent="0.35">
      <c r="A2335" s="1">
        <v>41358</v>
      </c>
      <c r="B2335" t="str">
        <f t="shared" si="36"/>
        <v>Monday</v>
      </c>
      <c r="C2335" s="5" t="s">
        <v>8</v>
      </c>
      <c r="D2335" s="5" t="s">
        <v>6</v>
      </c>
      <c r="E2335" s="6">
        <v>10.95</v>
      </c>
      <c r="F2335" s="6" t="s">
        <v>79</v>
      </c>
      <c r="G2335" s="4">
        <v>0</v>
      </c>
      <c r="H2335" s="6">
        <v>10.95</v>
      </c>
      <c r="I2335" s="6">
        <v>4.8</v>
      </c>
      <c r="J2335">
        <v>26</v>
      </c>
    </row>
    <row r="2336" spans="1:10" x14ac:dyDescent="0.35">
      <c r="A2336" s="1">
        <v>41358</v>
      </c>
      <c r="B2336" t="str">
        <f t="shared" si="36"/>
        <v>Monday</v>
      </c>
      <c r="C2336" s="5" t="s">
        <v>7</v>
      </c>
      <c r="D2336" s="5" t="s">
        <v>6</v>
      </c>
      <c r="E2336" s="6">
        <v>20.95</v>
      </c>
      <c r="F2336" s="6" t="s">
        <v>80</v>
      </c>
      <c r="G2336" s="4">
        <v>0</v>
      </c>
      <c r="H2336" s="6">
        <v>20.95</v>
      </c>
      <c r="I2336" s="6">
        <v>10.039999999999999</v>
      </c>
      <c r="J2336">
        <v>7</v>
      </c>
    </row>
    <row r="2337" spans="1:10" x14ac:dyDescent="0.35">
      <c r="A2337" s="1">
        <v>41358</v>
      </c>
      <c r="B2337" t="str">
        <f t="shared" si="36"/>
        <v>Monday</v>
      </c>
      <c r="C2337" s="5" t="s">
        <v>9</v>
      </c>
      <c r="D2337" s="5" t="s">
        <v>6</v>
      </c>
      <c r="E2337" s="6">
        <v>63.95</v>
      </c>
      <c r="F2337" s="6" t="s">
        <v>83</v>
      </c>
      <c r="G2337" s="4">
        <v>0</v>
      </c>
      <c r="H2337" s="6">
        <v>63.95</v>
      </c>
      <c r="I2337" s="6">
        <v>27.1</v>
      </c>
      <c r="J2337">
        <v>4</v>
      </c>
    </row>
    <row r="2338" spans="1:10" x14ac:dyDescent="0.35">
      <c r="A2338" s="1">
        <v>41358</v>
      </c>
      <c r="B2338" t="str">
        <f t="shared" si="36"/>
        <v>Monday</v>
      </c>
      <c r="C2338" s="5" t="s">
        <v>7</v>
      </c>
      <c r="D2338" s="5" t="s">
        <v>6</v>
      </c>
      <c r="E2338" s="6">
        <v>63.95</v>
      </c>
      <c r="F2338" s="6" t="s">
        <v>83</v>
      </c>
      <c r="G2338" s="4">
        <v>0</v>
      </c>
      <c r="H2338" s="6">
        <v>63.95</v>
      </c>
      <c r="I2338" s="6">
        <v>27.1</v>
      </c>
      <c r="J2338">
        <v>5</v>
      </c>
    </row>
    <row r="2339" spans="1:10" x14ac:dyDescent="0.35">
      <c r="A2339" s="1">
        <v>41358</v>
      </c>
      <c r="B2339" t="str">
        <f t="shared" si="36"/>
        <v>Monday</v>
      </c>
      <c r="C2339" s="5" t="s">
        <v>7</v>
      </c>
      <c r="D2339" s="5" t="s">
        <v>6</v>
      </c>
      <c r="E2339" s="6">
        <v>38.950000000000003</v>
      </c>
      <c r="F2339" s="6" t="s">
        <v>81</v>
      </c>
      <c r="G2339" s="4">
        <v>0</v>
      </c>
      <c r="H2339" s="6">
        <v>38.950000000000003</v>
      </c>
      <c r="I2339" s="6">
        <v>24.76</v>
      </c>
      <c r="J2339">
        <v>24</v>
      </c>
    </row>
    <row r="2340" spans="1:10" x14ac:dyDescent="0.35">
      <c r="A2340" s="1">
        <v>41358</v>
      </c>
      <c r="B2340" t="str">
        <f t="shared" si="36"/>
        <v>Monday</v>
      </c>
      <c r="C2340" s="5" t="s">
        <v>8</v>
      </c>
      <c r="D2340" s="5" t="s">
        <v>6</v>
      </c>
      <c r="E2340" s="6">
        <v>35.950000000000003</v>
      </c>
      <c r="F2340" s="6" t="s">
        <v>81</v>
      </c>
      <c r="G2340" s="4">
        <v>0.1</v>
      </c>
      <c r="H2340" s="6">
        <v>32.36</v>
      </c>
      <c r="I2340" s="6">
        <v>20.25</v>
      </c>
      <c r="J2340">
        <v>2</v>
      </c>
    </row>
    <row r="2341" spans="1:10" x14ac:dyDescent="0.35">
      <c r="A2341" s="1">
        <v>41358</v>
      </c>
      <c r="B2341" t="str">
        <f t="shared" si="36"/>
        <v>Monday</v>
      </c>
      <c r="C2341" s="5" t="s">
        <v>8</v>
      </c>
      <c r="D2341" s="5" t="s">
        <v>6</v>
      </c>
      <c r="E2341" s="6">
        <v>63.95</v>
      </c>
      <c r="F2341" s="6" t="s">
        <v>83</v>
      </c>
      <c r="G2341" s="4">
        <v>0</v>
      </c>
      <c r="H2341" s="6">
        <v>63.95</v>
      </c>
      <c r="I2341" s="6">
        <v>27.1</v>
      </c>
      <c r="J2341">
        <v>5</v>
      </c>
    </row>
    <row r="2342" spans="1:10" x14ac:dyDescent="0.35">
      <c r="A2342" s="1">
        <v>41358</v>
      </c>
      <c r="B2342" t="str">
        <f t="shared" si="36"/>
        <v>Monday</v>
      </c>
      <c r="C2342" s="5" t="s">
        <v>7</v>
      </c>
      <c r="D2342" s="5" t="s">
        <v>6</v>
      </c>
      <c r="E2342" s="6">
        <v>54.95</v>
      </c>
      <c r="F2342" s="6" t="s">
        <v>83</v>
      </c>
      <c r="G2342" s="4">
        <v>0.1</v>
      </c>
      <c r="H2342" s="6">
        <v>49.46</v>
      </c>
      <c r="I2342" s="6">
        <v>26.65</v>
      </c>
      <c r="J2342">
        <v>30</v>
      </c>
    </row>
    <row r="2343" spans="1:10" x14ac:dyDescent="0.35">
      <c r="A2343" s="1">
        <v>41358</v>
      </c>
      <c r="B2343" t="str">
        <f t="shared" si="36"/>
        <v>Monday</v>
      </c>
      <c r="C2343" s="5" t="s">
        <v>9</v>
      </c>
      <c r="D2343" s="5" t="s">
        <v>6</v>
      </c>
      <c r="E2343" s="6">
        <v>73.95</v>
      </c>
      <c r="F2343" s="6" t="s">
        <v>83</v>
      </c>
      <c r="G2343" s="4">
        <v>0</v>
      </c>
      <c r="H2343" s="6">
        <v>73.95</v>
      </c>
      <c r="I2343" s="6">
        <v>38.86</v>
      </c>
      <c r="J2343">
        <v>1</v>
      </c>
    </row>
    <row r="2344" spans="1:10" x14ac:dyDescent="0.35">
      <c r="A2344" s="1">
        <v>41358</v>
      </c>
      <c r="B2344" t="str">
        <f t="shared" si="36"/>
        <v>Monday</v>
      </c>
      <c r="C2344" s="5" t="s">
        <v>9</v>
      </c>
      <c r="D2344" s="5" t="s">
        <v>6</v>
      </c>
      <c r="E2344" s="6">
        <v>47.95</v>
      </c>
      <c r="F2344" s="6" t="s">
        <v>82</v>
      </c>
      <c r="G2344" s="4">
        <v>0</v>
      </c>
      <c r="H2344" s="6">
        <v>47.95</v>
      </c>
      <c r="I2344" s="6">
        <v>20.7</v>
      </c>
      <c r="J2344">
        <v>3</v>
      </c>
    </row>
    <row r="2345" spans="1:10" x14ac:dyDescent="0.35">
      <c r="A2345" s="1">
        <v>41358</v>
      </c>
      <c r="B2345" t="str">
        <f t="shared" si="36"/>
        <v>Monday</v>
      </c>
      <c r="C2345" s="5" t="s">
        <v>9</v>
      </c>
      <c r="D2345" s="5" t="s">
        <v>6</v>
      </c>
      <c r="E2345" s="6">
        <v>0.95</v>
      </c>
      <c r="F2345" s="6" t="s">
        <v>78</v>
      </c>
      <c r="G2345" s="4">
        <v>0</v>
      </c>
      <c r="H2345" s="6">
        <v>0.95</v>
      </c>
      <c r="I2345" s="6">
        <v>0.35</v>
      </c>
      <c r="J2345">
        <v>28</v>
      </c>
    </row>
    <row r="2346" spans="1:10" x14ac:dyDescent="0.35">
      <c r="A2346" s="1">
        <v>41358</v>
      </c>
      <c r="B2346" t="str">
        <f t="shared" si="36"/>
        <v>Monday</v>
      </c>
      <c r="C2346" s="5" t="s">
        <v>8</v>
      </c>
      <c r="D2346" s="5" t="s">
        <v>6</v>
      </c>
      <c r="E2346" s="6">
        <v>47.95</v>
      </c>
      <c r="F2346" s="6" t="s">
        <v>82</v>
      </c>
      <c r="G2346" s="4">
        <v>0</v>
      </c>
      <c r="H2346" s="6">
        <v>47.95</v>
      </c>
      <c r="I2346" s="6">
        <v>20.7</v>
      </c>
      <c r="J2346">
        <v>3</v>
      </c>
    </row>
    <row r="2347" spans="1:10" x14ac:dyDescent="0.35">
      <c r="A2347" s="1">
        <v>41358</v>
      </c>
      <c r="B2347" t="str">
        <f t="shared" si="36"/>
        <v>Monday</v>
      </c>
      <c r="C2347" s="5" t="s">
        <v>7</v>
      </c>
      <c r="D2347" s="5" t="s">
        <v>6</v>
      </c>
      <c r="E2347" s="6">
        <v>0.95</v>
      </c>
      <c r="F2347" s="6" t="s">
        <v>78</v>
      </c>
      <c r="G2347" s="4">
        <v>0</v>
      </c>
      <c r="H2347" s="6">
        <v>0.95</v>
      </c>
      <c r="I2347" s="6">
        <v>0.47</v>
      </c>
      <c r="J2347">
        <v>21</v>
      </c>
    </row>
    <row r="2348" spans="1:10" x14ac:dyDescent="0.35">
      <c r="A2348" s="1">
        <v>41358</v>
      </c>
      <c r="B2348" t="str">
        <f t="shared" si="36"/>
        <v>Monday</v>
      </c>
      <c r="C2348" s="5" t="s">
        <v>8</v>
      </c>
      <c r="D2348" s="5" t="s">
        <v>6</v>
      </c>
      <c r="E2348" s="6">
        <v>16.95</v>
      </c>
      <c r="F2348" s="6" t="s">
        <v>79</v>
      </c>
      <c r="G2348" s="4">
        <v>0</v>
      </c>
      <c r="H2348" s="6">
        <v>16.95</v>
      </c>
      <c r="I2348" s="6">
        <v>6.76</v>
      </c>
      <c r="J2348">
        <v>15</v>
      </c>
    </row>
    <row r="2349" spans="1:10" x14ac:dyDescent="0.35">
      <c r="A2349" s="1">
        <v>41358</v>
      </c>
      <c r="B2349" t="str">
        <f t="shared" si="36"/>
        <v>Monday</v>
      </c>
      <c r="C2349" s="5" t="s">
        <v>9</v>
      </c>
      <c r="D2349" s="5" t="s">
        <v>6</v>
      </c>
      <c r="E2349" s="6">
        <v>28.95</v>
      </c>
      <c r="F2349" s="6" t="s">
        <v>80</v>
      </c>
      <c r="G2349" s="4">
        <v>0</v>
      </c>
      <c r="H2349" s="6">
        <v>28.95</v>
      </c>
      <c r="I2349" s="6">
        <v>8.86</v>
      </c>
      <c r="J2349">
        <v>5</v>
      </c>
    </row>
    <row r="2350" spans="1:10" x14ac:dyDescent="0.35">
      <c r="A2350" s="1">
        <v>41358</v>
      </c>
      <c r="B2350" t="str">
        <f t="shared" si="36"/>
        <v>Monday</v>
      </c>
      <c r="C2350" s="5" t="s">
        <v>8</v>
      </c>
      <c r="D2350" s="5" t="s">
        <v>6</v>
      </c>
      <c r="E2350" s="6">
        <v>0.95</v>
      </c>
      <c r="F2350" s="6" t="s">
        <v>78</v>
      </c>
      <c r="G2350" s="4">
        <v>0</v>
      </c>
      <c r="H2350" s="6">
        <v>0.95</v>
      </c>
      <c r="I2350" s="6">
        <v>0.42</v>
      </c>
      <c r="J2350">
        <v>9</v>
      </c>
    </row>
    <row r="2351" spans="1:10" x14ac:dyDescent="0.35">
      <c r="A2351" s="1">
        <v>41358</v>
      </c>
      <c r="B2351" t="str">
        <f t="shared" si="36"/>
        <v>Monday</v>
      </c>
      <c r="C2351" s="5" t="s">
        <v>7</v>
      </c>
      <c r="D2351" s="5" t="s">
        <v>6</v>
      </c>
      <c r="E2351" s="6">
        <v>22.95</v>
      </c>
      <c r="F2351" s="6" t="s">
        <v>80</v>
      </c>
      <c r="G2351" s="4">
        <v>0.1</v>
      </c>
      <c r="H2351" s="6">
        <v>20.66</v>
      </c>
      <c r="I2351" s="6">
        <v>11.78</v>
      </c>
      <c r="J2351">
        <v>3</v>
      </c>
    </row>
    <row r="2352" spans="1:10" x14ac:dyDescent="0.35">
      <c r="A2352" s="1">
        <v>41358</v>
      </c>
      <c r="B2352" t="str">
        <f t="shared" si="36"/>
        <v>Monday</v>
      </c>
      <c r="C2352" s="5" t="s">
        <v>9</v>
      </c>
      <c r="D2352" s="5" t="s">
        <v>6</v>
      </c>
      <c r="E2352" s="6">
        <v>4.95</v>
      </c>
      <c r="F2352" s="6" t="s">
        <v>78</v>
      </c>
      <c r="G2352" s="4">
        <v>0</v>
      </c>
      <c r="H2352" s="6">
        <v>4.95</v>
      </c>
      <c r="I2352" s="6">
        <v>1.82</v>
      </c>
      <c r="J2352">
        <v>3</v>
      </c>
    </row>
    <row r="2353" spans="1:10" x14ac:dyDescent="0.35">
      <c r="A2353" s="1">
        <v>41358</v>
      </c>
      <c r="B2353" t="str">
        <f t="shared" si="36"/>
        <v>Monday</v>
      </c>
      <c r="C2353" s="5" t="s">
        <v>8</v>
      </c>
      <c r="D2353" s="5" t="s">
        <v>6</v>
      </c>
      <c r="E2353" s="6">
        <v>26.95</v>
      </c>
      <c r="F2353" s="6" t="s">
        <v>80</v>
      </c>
      <c r="G2353" s="4">
        <v>0</v>
      </c>
      <c r="H2353" s="6">
        <v>26.95</v>
      </c>
      <c r="I2353" s="6">
        <v>12.24</v>
      </c>
      <c r="J2353">
        <v>6</v>
      </c>
    </row>
    <row r="2354" spans="1:10" x14ac:dyDescent="0.35">
      <c r="A2354" s="1">
        <v>41358</v>
      </c>
      <c r="B2354" t="str">
        <f t="shared" si="36"/>
        <v>Monday</v>
      </c>
      <c r="C2354" s="5" t="s">
        <v>9</v>
      </c>
      <c r="D2354" s="5" t="s">
        <v>6</v>
      </c>
      <c r="E2354" s="6">
        <v>31.95</v>
      </c>
      <c r="F2354" s="6" t="s">
        <v>81</v>
      </c>
      <c r="G2354" s="4">
        <v>0</v>
      </c>
      <c r="H2354" s="6">
        <v>31.95</v>
      </c>
      <c r="I2354" s="6">
        <v>17.38</v>
      </c>
      <c r="J2354">
        <v>1</v>
      </c>
    </row>
    <row r="2355" spans="1:10" x14ac:dyDescent="0.35">
      <c r="A2355" s="1">
        <v>41358</v>
      </c>
      <c r="B2355" t="str">
        <f t="shared" si="36"/>
        <v>Monday</v>
      </c>
      <c r="C2355" s="5" t="s">
        <v>7</v>
      </c>
      <c r="D2355" s="5" t="s">
        <v>6</v>
      </c>
      <c r="E2355" s="6">
        <v>0.95</v>
      </c>
      <c r="F2355" s="6" t="s">
        <v>78</v>
      </c>
      <c r="G2355" s="4">
        <v>0</v>
      </c>
      <c r="H2355" s="6">
        <v>0.95</v>
      </c>
      <c r="I2355" s="6">
        <v>0.56999999999999995</v>
      </c>
      <c r="J2355">
        <v>7</v>
      </c>
    </row>
    <row r="2356" spans="1:10" x14ac:dyDescent="0.35">
      <c r="A2356" s="1">
        <v>41358</v>
      </c>
      <c r="B2356" t="str">
        <f t="shared" si="36"/>
        <v>Monday</v>
      </c>
      <c r="C2356" s="5" t="s">
        <v>7</v>
      </c>
      <c r="D2356" s="5" t="s">
        <v>6</v>
      </c>
      <c r="E2356" s="6">
        <v>26.95</v>
      </c>
      <c r="F2356" s="6" t="s">
        <v>80</v>
      </c>
      <c r="G2356" s="4">
        <v>0</v>
      </c>
      <c r="H2356" s="6">
        <v>26.95</v>
      </c>
      <c r="I2356" s="6">
        <v>12.24</v>
      </c>
      <c r="J2356">
        <v>18</v>
      </c>
    </row>
    <row r="2357" spans="1:10" x14ac:dyDescent="0.35">
      <c r="A2357" s="1">
        <v>41358</v>
      </c>
      <c r="B2357" t="str">
        <f t="shared" si="36"/>
        <v>Monday</v>
      </c>
      <c r="C2357" s="5" t="s">
        <v>7</v>
      </c>
      <c r="D2357" s="5" t="s">
        <v>6</v>
      </c>
      <c r="E2357" s="6">
        <v>16.95</v>
      </c>
      <c r="F2357" s="6" t="s">
        <v>79</v>
      </c>
      <c r="G2357" s="4">
        <v>0</v>
      </c>
      <c r="H2357" s="6">
        <v>16.95</v>
      </c>
      <c r="I2357" s="6">
        <v>6.53</v>
      </c>
      <c r="J2357">
        <v>33</v>
      </c>
    </row>
    <row r="2358" spans="1:10" x14ac:dyDescent="0.35">
      <c r="A2358" s="1">
        <v>41358</v>
      </c>
      <c r="B2358" t="str">
        <f t="shared" si="36"/>
        <v>Monday</v>
      </c>
      <c r="C2358" s="5" t="s">
        <v>8</v>
      </c>
      <c r="D2358" s="5" t="s">
        <v>6</v>
      </c>
      <c r="E2358" s="6">
        <v>27.95</v>
      </c>
      <c r="F2358" s="6" t="s">
        <v>80</v>
      </c>
      <c r="G2358" s="4">
        <v>0</v>
      </c>
      <c r="H2358" s="6">
        <v>27.95</v>
      </c>
      <c r="I2358" s="6">
        <v>16.8</v>
      </c>
      <c r="J2358">
        <v>10</v>
      </c>
    </row>
    <row r="2359" spans="1:10" x14ac:dyDescent="0.35">
      <c r="A2359" s="1">
        <v>41358</v>
      </c>
      <c r="B2359" t="str">
        <f t="shared" si="36"/>
        <v>Monday</v>
      </c>
      <c r="C2359" s="5" t="s">
        <v>8</v>
      </c>
      <c r="D2359" s="5" t="s">
        <v>6</v>
      </c>
      <c r="E2359" s="6">
        <v>43.95</v>
      </c>
      <c r="F2359" s="6" t="s">
        <v>82</v>
      </c>
      <c r="G2359" s="4">
        <v>0</v>
      </c>
      <c r="H2359" s="6">
        <v>43.95</v>
      </c>
      <c r="I2359" s="6">
        <v>25.6</v>
      </c>
      <c r="J2359">
        <v>1</v>
      </c>
    </row>
    <row r="2360" spans="1:10" x14ac:dyDescent="0.35">
      <c r="A2360" s="1">
        <v>41358</v>
      </c>
      <c r="B2360" t="str">
        <f t="shared" si="36"/>
        <v>Monday</v>
      </c>
      <c r="C2360" s="5" t="s">
        <v>9</v>
      </c>
      <c r="D2360" s="5" t="s">
        <v>6</v>
      </c>
      <c r="E2360" s="6">
        <v>59.95</v>
      </c>
      <c r="F2360" s="6" t="s">
        <v>83</v>
      </c>
      <c r="G2360" s="4">
        <v>0</v>
      </c>
      <c r="H2360" s="6">
        <v>59.95</v>
      </c>
      <c r="I2360" s="6">
        <v>28.73</v>
      </c>
      <c r="J2360">
        <v>1</v>
      </c>
    </row>
    <row r="2361" spans="1:10" x14ac:dyDescent="0.35">
      <c r="A2361" s="1">
        <v>41359</v>
      </c>
      <c r="B2361" t="str">
        <f t="shared" si="36"/>
        <v>Tuesday</v>
      </c>
      <c r="C2361" s="5" t="s">
        <v>10</v>
      </c>
      <c r="D2361" s="5" t="s">
        <v>5</v>
      </c>
      <c r="E2361" s="6">
        <v>59.95</v>
      </c>
      <c r="F2361" s="6" t="s">
        <v>83</v>
      </c>
      <c r="G2361" s="4">
        <v>0</v>
      </c>
      <c r="H2361" s="6">
        <v>59.95</v>
      </c>
      <c r="I2361" s="6">
        <v>28.73</v>
      </c>
      <c r="J2361">
        <v>1</v>
      </c>
    </row>
    <row r="2362" spans="1:10" x14ac:dyDescent="0.35">
      <c r="A2362" s="1">
        <v>41360</v>
      </c>
      <c r="B2362" t="str">
        <f t="shared" si="36"/>
        <v>Wednesday</v>
      </c>
      <c r="C2362" s="5" t="s">
        <v>7</v>
      </c>
      <c r="D2362" s="5" t="s">
        <v>5</v>
      </c>
      <c r="E2362" s="6">
        <v>3.95</v>
      </c>
      <c r="F2362" s="6" t="s">
        <v>78</v>
      </c>
      <c r="G2362" s="4">
        <v>0</v>
      </c>
      <c r="H2362" s="6">
        <v>3.95</v>
      </c>
      <c r="I2362" s="6">
        <v>1.43</v>
      </c>
      <c r="J2362">
        <v>12</v>
      </c>
    </row>
    <row r="2363" spans="1:10" x14ac:dyDescent="0.35">
      <c r="A2363" s="1">
        <v>41360</v>
      </c>
      <c r="B2363" t="str">
        <f t="shared" si="36"/>
        <v>Wednesday</v>
      </c>
      <c r="C2363" s="5" t="s">
        <v>9</v>
      </c>
      <c r="D2363" s="5" t="s">
        <v>5</v>
      </c>
      <c r="E2363" s="6">
        <v>0.95</v>
      </c>
      <c r="F2363" s="6" t="s">
        <v>78</v>
      </c>
      <c r="G2363" s="4">
        <v>0</v>
      </c>
      <c r="H2363" s="6">
        <v>0.95</v>
      </c>
      <c r="I2363" s="6">
        <v>0.42</v>
      </c>
      <c r="J2363">
        <v>1</v>
      </c>
    </row>
    <row r="2364" spans="1:10" x14ac:dyDescent="0.35">
      <c r="A2364" s="1">
        <v>41360</v>
      </c>
      <c r="B2364" t="str">
        <f t="shared" si="36"/>
        <v>Wednesday</v>
      </c>
      <c r="C2364" s="5" t="s">
        <v>9</v>
      </c>
      <c r="D2364" s="5" t="s">
        <v>5</v>
      </c>
      <c r="E2364" s="6">
        <v>47.95</v>
      </c>
      <c r="F2364" s="6" t="s">
        <v>82</v>
      </c>
      <c r="G2364" s="4">
        <v>0</v>
      </c>
      <c r="H2364" s="6">
        <v>47.95</v>
      </c>
      <c r="I2364" s="6">
        <v>20.7</v>
      </c>
      <c r="J2364">
        <v>4</v>
      </c>
    </row>
    <row r="2365" spans="1:10" x14ac:dyDescent="0.35">
      <c r="A2365" s="1">
        <v>41360</v>
      </c>
      <c r="B2365" t="str">
        <f t="shared" si="36"/>
        <v>Wednesday</v>
      </c>
      <c r="C2365" s="5" t="s">
        <v>9</v>
      </c>
      <c r="D2365" s="5" t="s">
        <v>5</v>
      </c>
      <c r="E2365" s="6">
        <v>28.95</v>
      </c>
      <c r="F2365" s="6" t="s">
        <v>80</v>
      </c>
      <c r="G2365" s="4">
        <v>0</v>
      </c>
      <c r="H2365" s="6">
        <v>28.95</v>
      </c>
      <c r="I2365" s="6">
        <v>17.53</v>
      </c>
      <c r="J2365">
        <v>7</v>
      </c>
    </row>
    <row r="2366" spans="1:10" x14ac:dyDescent="0.35">
      <c r="A2366" s="1">
        <v>41360</v>
      </c>
      <c r="B2366" t="str">
        <f t="shared" si="36"/>
        <v>Wednesday</v>
      </c>
      <c r="C2366" s="5" t="s">
        <v>9</v>
      </c>
      <c r="D2366" s="5" t="s">
        <v>5</v>
      </c>
      <c r="E2366" s="6">
        <v>31.95</v>
      </c>
      <c r="F2366" s="6" t="s">
        <v>81</v>
      </c>
      <c r="G2366" s="4">
        <v>0</v>
      </c>
      <c r="H2366" s="6">
        <v>31.95</v>
      </c>
      <c r="I2366" s="6">
        <v>17.38</v>
      </c>
      <c r="J2366">
        <v>2</v>
      </c>
    </row>
    <row r="2367" spans="1:10" x14ac:dyDescent="0.35">
      <c r="A2367" s="1">
        <v>41360</v>
      </c>
      <c r="B2367" t="str">
        <f t="shared" si="36"/>
        <v>Wednesday</v>
      </c>
      <c r="C2367" s="5" t="s">
        <v>9</v>
      </c>
      <c r="D2367" s="5" t="s">
        <v>5</v>
      </c>
      <c r="E2367" s="6">
        <v>28.95</v>
      </c>
      <c r="F2367" s="6" t="s">
        <v>80</v>
      </c>
      <c r="G2367" s="4">
        <v>0</v>
      </c>
      <c r="H2367" s="6">
        <v>28.95</v>
      </c>
      <c r="I2367" s="6">
        <v>8.86</v>
      </c>
      <c r="J2367">
        <v>23</v>
      </c>
    </row>
    <row r="2368" spans="1:10" x14ac:dyDescent="0.35">
      <c r="A2368" s="1">
        <v>41360</v>
      </c>
      <c r="B2368" t="str">
        <f t="shared" si="36"/>
        <v>Wednesday</v>
      </c>
      <c r="C2368" s="5" t="s">
        <v>9</v>
      </c>
      <c r="D2368" s="5" t="s">
        <v>5</v>
      </c>
      <c r="E2368" s="6">
        <v>27.95</v>
      </c>
      <c r="F2368" s="6" t="s">
        <v>80</v>
      </c>
      <c r="G2368" s="4">
        <v>0</v>
      </c>
      <c r="H2368" s="6">
        <v>27.95</v>
      </c>
      <c r="I2368" s="6">
        <v>15.85</v>
      </c>
      <c r="J2368">
        <v>1</v>
      </c>
    </row>
    <row r="2369" spans="1:10" x14ac:dyDescent="0.35">
      <c r="A2369" s="1">
        <v>41360</v>
      </c>
      <c r="B2369" t="str">
        <f t="shared" si="36"/>
        <v>Wednesday</v>
      </c>
      <c r="C2369" s="5" t="s">
        <v>9</v>
      </c>
      <c r="D2369" s="5" t="s">
        <v>5</v>
      </c>
      <c r="E2369" s="6">
        <v>38.950000000000003</v>
      </c>
      <c r="F2369" s="6" t="s">
        <v>81</v>
      </c>
      <c r="G2369" s="4">
        <v>0</v>
      </c>
      <c r="H2369" s="6">
        <v>38.950000000000003</v>
      </c>
      <c r="I2369" s="6">
        <v>24.76</v>
      </c>
      <c r="J2369">
        <v>10</v>
      </c>
    </row>
    <row r="2370" spans="1:10" x14ac:dyDescent="0.35">
      <c r="A2370" s="1">
        <v>41360</v>
      </c>
      <c r="B2370" t="str">
        <f t="shared" si="36"/>
        <v>Wednesday</v>
      </c>
      <c r="C2370" s="5" t="s">
        <v>9</v>
      </c>
      <c r="D2370" s="5" t="s">
        <v>5</v>
      </c>
      <c r="E2370" s="6">
        <v>24.95</v>
      </c>
      <c r="F2370" s="6" t="s">
        <v>80</v>
      </c>
      <c r="G2370" s="4">
        <v>0</v>
      </c>
      <c r="H2370" s="6">
        <v>24.95</v>
      </c>
      <c r="I2370" s="6">
        <v>12.27</v>
      </c>
      <c r="J2370">
        <v>5</v>
      </c>
    </row>
    <row r="2371" spans="1:10" x14ac:dyDescent="0.35">
      <c r="A2371" s="1">
        <v>41360</v>
      </c>
      <c r="B2371" t="str">
        <f t="shared" ref="B2371:B2434" si="37">TEXT(A2371,"dddd")</f>
        <v>Wednesday</v>
      </c>
      <c r="C2371" s="5" t="s">
        <v>9</v>
      </c>
      <c r="D2371" s="5" t="s">
        <v>5</v>
      </c>
      <c r="E2371" s="6">
        <v>28.95</v>
      </c>
      <c r="F2371" s="6" t="s">
        <v>80</v>
      </c>
      <c r="G2371" s="4">
        <v>0</v>
      </c>
      <c r="H2371" s="6">
        <v>28.95</v>
      </c>
      <c r="I2371" s="6">
        <v>17.53</v>
      </c>
      <c r="J2371">
        <v>20</v>
      </c>
    </row>
    <row r="2372" spans="1:10" x14ac:dyDescent="0.35">
      <c r="A2372" s="1">
        <v>41360</v>
      </c>
      <c r="B2372" t="str">
        <f t="shared" si="37"/>
        <v>Wednesday</v>
      </c>
      <c r="C2372" s="5" t="s">
        <v>7</v>
      </c>
      <c r="D2372" s="5" t="s">
        <v>5</v>
      </c>
      <c r="E2372" s="6">
        <v>38.950000000000003</v>
      </c>
      <c r="F2372" s="6" t="s">
        <v>81</v>
      </c>
      <c r="G2372" s="4">
        <v>0</v>
      </c>
      <c r="H2372" s="6">
        <v>38.950000000000003</v>
      </c>
      <c r="I2372" s="6">
        <v>22.33</v>
      </c>
      <c r="J2372">
        <v>2</v>
      </c>
    </row>
    <row r="2373" spans="1:10" x14ac:dyDescent="0.35">
      <c r="A2373" s="1">
        <v>41360</v>
      </c>
      <c r="B2373" t="str">
        <f t="shared" si="37"/>
        <v>Wednesday</v>
      </c>
      <c r="C2373" s="5" t="s">
        <v>9</v>
      </c>
      <c r="D2373" s="5" t="s">
        <v>5</v>
      </c>
      <c r="E2373" s="6">
        <v>65.95</v>
      </c>
      <c r="F2373" s="6" t="s">
        <v>83</v>
      </c>
      <c r="G2373" s="4">
        <v>0</v>
      </c>
      <c r="H2373" s="6">
        <v>65.95</v>
      </c>
      <c r="I2373" s="6">
        <v>37.97</v>
      </c>
      <c r="J2373">
        <v>10</v>
      </c>
    </row>
    <row r="2374" spans="1:10" x14ac:dyDescent="0.35">
      <c r="A2374" s="1">
        <v>41360</v>
      </c>
      <c r="B2374" t="str">
        <f t="shared" si="37"/>
        <v>Wednesday</v>
      </c>
      <c r="C2374" s="5" t="s">
        <v>7</v>
      </c>
      <c r="D2374" s="5" t="s">
        <v>5</v>
      </c>
      <c r="E2374" s="6">
        <v>26.95</v>
      </c>
      <c r="F2374" s="6" t="s">
        <v>80</v>
      </c>
      <c r="G2374" s="4">
        <v>0</v>
      </c>
      <c r="H2374" s="6">
        <v>26.95</v>
      </c>
      <c r="I2374" s="6">
        <v>12.53</v>
      </c>
      <c r="J2374">
        <v>25</v>
      </c>
    </row>
    <row r="2375" spans="1:10" x14ac:dyDescent="0.35">
      <c r="A2375" s="1">
        <v>41360</v>
      </c>
      <c r="B2375" t="str">
        <f t="shared" si="37"/>
        <v>Wednesday</v>
      </c>
      <c r="C2375" s="5" t="s">
        <v>7</v>
      </c>
      <c r="D2375" s="5" t="s">
        <v>5</v>
      </c>
      <c r="E2375" s="6">
        <v>24.95</v>
      </c>
      <c r="F2375" s="6" t="s">
        <v>80</v>
      </c>
      <c r="G2375" s="4">
        <v>0</v>
      </c>
      <c r="H2375" s="6">
        <v>24.95</v>
      </c>
      <c r="I2375" s="6">
        <v>12.14</v>
      </c>
      <c r="J2375">
        <v>2</v>
      </c>
    </row>
    <row r="2376" spans="1:10" x14ac:dyDescent="0.35">
      <c r="A2376" s="1">
        <v>41360</v>
      </c>
      <c r="B2376" t="str">
        <f t="shared" si="37"/>
        <v>Wednesday</v>
      </c>
      <c r="C2376" s="5" t="s">
        <v>7</v>
      </c>
      <c r="D2376" s="5" t="s">
        <v>5</v>
      </c>
      <c r="E2376" s="6">
        <v>7.95</v>
      </c>
      <c r="F2376" s="6" t="s">
        <v>78</v>
      </c>
      <c r="G2376" s="4">
        <v>0</v>
      </c>
      <c r="H2376" s="6">
        <v>7.95</v>
      </c>
      <c r="I2376" s="6">
        <v>4.53</v>
      </c>
      <c r="J2376">
        <v>2</v>
      </c>
    </row>
    <row r="2377" spans="1:10" x14ac:dyDescent="0.35">
      <c r="A2377" s="1">
        <v>41361</v>
      </c>
      <c r="B2377" t="str">
        <f t="shared" si="37"/>
        <v>Thursday</v>
      </c>
      <c r="C2377" s="5" t="s">
        <v>10</v>
      </c>
      <c r="D2377" s="5" t="s">
        <v>5</v>
      </c>
      <c r="E2377" s="6">
        <v>38.950000000000003</v>
      </c>
      <c r="F2377" s="6" t="s">
        <v>81</v>
      </c>
      <c r="G2377" s="4">
        <v>0</v>
      </c>
      <c r="H2377" s="6">
        <v>38.950000000000003</v>
      </c>
      <c r="I2377" s="6">
        <v>22.33</v>
      </c>
      <c r="J2377">
        <v>4</v>
      </c>
    </row>
    <row r="2378" spans="1:10" x14ac:dyDescent="0.35">
      <c r="A2378" s="1">
        <v>41361</v>
      </c>
      <c r="B2378" t="str">
        <f t="shared" si="37"/>
        <v>Thursday</v>
      </c>
      <c r="C2378" s="5" t="s">
        <v>8</v>
      </c>
      <c r="D2378" s="5" t="s">
        <v>5</v>
      </c>
      <c r="E2378" s="6">
        <v>37.950000000000003</v>
      </c>
      <c r="F2378" s="6" t="s">
        <v>81</v>
      </c>
      <c r="G2378" s="4">
        <v>0</v>
      </c>
      <c r="H2378" s="6">
        <v>37.950000000000003</v>
      </c>
      <c r="I2378" s="6">
        <v>15.35</v>
      </c>
      <c r="J2378">
        <v>15</v>
      </c>
    </row>
    <row r="2379" spans="1:10" x14ac:dyDescent="0.35">
      <c r="A2379" s="1">
        <v>41361</v>
      </c>
      <c r="B2379" t="str">
        <f t="shared" si="37"/>
        <v>Thursday</v>
      </c>
      <c r="C2379" s="5" t="s">
        <v>10</v>
      </c>
      <c r="D2379" s="5" t="s">
        <v>5</v>
      </c>
      <c r="E2379" s="6">
        <v>19.95</v>
      </c>
      <c r="F2379" s="6" t="s">
        <v>79</v>
      </c>
      <c r="G2379" s="4">
        <v>0</v>
      </c>
      <c r="H2379" s="6">
        <v>19.95</v>
      </c>
      <c r="I2379" s="6">
        <v>9.7799999999999994</v>
      </c>
      <c r="J2379">
        <v>8</v>
      </c>
    </row>
    <row r="2380" spans="1:10" x14ac:dyDescent="0.35">
      <c r="A2380" s="1">
        <v>41361</v>
      </c>
      <c r="B2380" t="str">
        <f t="shared" si="37"/>
        <v>Thursday</v>
      </c>
      <c r="C2380" s="5" t="s">
        <v>8</v>
      </c>
      <c r="D2380" s="5" t="s">
        <v>5</v>
      </c>
      <c r="E2380" s="6">
        <v>24.95</v>
      </c>
      <c r="F2380" s="6" t="s">
        <v>80</v>
      </c>
      <c r="G2380" s="4">
        <v>0</v>
      </c>
      <c r="H2380" s="6">
        <v>24.95</v>
      </c>
      <c r="I2380" s="6">
        <v>12.27</v>
      </c>
      <c r="J2380">
        <v>7</v>
      </c>
    </row>
    <row r="2381" spans="1:10" x14ac:dyDescent="0.35">
      <c r="A2381" s="1">
        <v>41361</v>
      </c>
      <c r="B2381" t="str">
        <f t="shared" si="37"/>
        <v>Thursday</v>
      </c>
      <c r="C2381" s="5" t="s">
        <v>8</v>
      </c>
      <c r="D2381" s="5" t="s">
        <v>5</v>
      </c>
      <c r="E2381" s="6">
        <v>48.95</v>
      </c>
      <c r="F2381" s="6" t="s">
        <v>82</v>
      </c>
      <c r="G2381" s="4">
        <v>0</v>
      </c>
      <c r="H2381" s="6">
        <v>48.95</v>
      </c>
      <c r="I2381" s="6">
        <v>24.52</v>
      </c>
      <c r="J2381">
        <v>9</v>
      </c>
    </row>
    <row r="2382" spans="1:10" x14ac:dyDescent="0.35">
      <c r="A2382" s="1">
        <v>41361</v>
      </c>
      <c r="B2382" t="str">
        <f t="shared" si="37"/>
        <v>Thursday</v>
      </c>
      <c r="C2382" s="5" t="s">
        <v>8</v>
      </c>
      <c r="D2382" s="5" t="s">
        <v>5</v>
      </c>
      <c r="E2382" s="6">
        <v>59.95</v>
      </c>
      <c r="F2382" s="6" t="s">
        <v>83</v>
      </c>
      <c r="G2382" s="4">
        <v>0</v>
      </c>
      <c r="H2382" s="6">
        <v>59.95</v>
      </c>
      <c r="I2382" s="6">
        <v>28.73</v>
      </c>
      <c r="J2382">
        <v>7</v>
      </c>
    </row>
    <row r="2383" spans="1:10" x14ac:dyDescent="0.35">
      <c r="A2383" s="1">
        <v>41362</v>
      </c>
      <c r="B2383" t="str">
        <f t="shared" si="37"/>
        <v>Friday</v>
      </c>
      <c r="C2383" s="5" t="s">
        <v>7</v>
      </c>
      <c r="D2383" s="5" t="s">
        <v>5</v>
      </c>
      <c r="E2383" s="6">
        <v>49.95</v>
      </c>
      <c r="F2383" s="6" t="s">
        <v>82</v>
      </c>
      <c r="G2383" s="4">
        <v>0</v>
      </c>
      <c r="H2383" s="6">
        <v>49.95</v>
      </c>
      <c r="I2383" s="6">
        <v>24.77</v>
      </c>
      <c r="J2383">
        <v>9</v>
      </c>
    </row>
    <row r="2384" spans="1:10" x14ac:dyDescent="0.35">
      <c r="A2384" s="1">
        <v>41362</v>
      </c>
      <c r="B2384" t="str">
        <f t="shared" si="37"/>
        <v>Friday</v>
      </c>
      <c r="C2384" s="5" t="s">
        <v>8</v>
      </c>
      <c r="D2384" s="5" t="s">
        <v>5</v>
      </c>
      <c r="E2384" s="6">
        <v>48.95</v>
      </c>
      <c r="F2384" s="6" t="s">
        <v>82</v>
      </c>
      <c r="G2384" s="4">
        <v>0.1</v>
      </c>
      <c r="H2384" s="6">
        <v>44.06</v>
      </c>
      <c r="I2384" s="6">
        <v>24.52</v>
      </c>
      <c r="J2384">
        <v>7</v>
      </c>
    </row>
    <row r="2385" spans="1:10" x14ac:dyDescent="0.35">
      <c r="A2385" s="1">
        <v>41362</v>
      </c>
      <c r="B2385" t="str">
        <f t="shared" si="37"/>
        <v>Friday</v>
      </c>
      <c r="C2385" s="5" t="s">
        <v>8</v>
      </c>
      <c r="D2385" s="5" t="s">
        <v>5</v>
      </c>
      <c r="E2385" s="6">
        <v>0.95</v>
      </c>
      <c r="F2385" s="6" t="s">
        <v>78</v>
      </c>
      <c r="G2385" s="4">
        <v>0</v>
      </c>
      <c r="H2385" s="6">
        <v>0.95</v>
      </c>
      <c r="I2385" s="6">
        <v>0.47</v>
      </c>
      <c r="J2385">
        <v>10</v>
      </c>
    </row>
    <row r="2386" spans="1:10" x14ac:dyDescent="0.35">
      <c r="A2386" s="1">
        <v>41362</v>
      </c>
      <c r="B2386" t="str">
        <f t="shared" si="37"/>
        <v>Friday</v>
      </c>
      <c r="C2386" s="5" t="s">
        <v>7</v>
      </c>
      <c r="D2386" s="5" t="s">
        <v>5</v>
      </c>
      <c r="E2386" s="6">
        <v>11.95</v>
      </c>
      <c r="F2386" s="6" t="s">
        <v>79</v>
      </c>
      <c r="G2386" s="4">
        <v>0.2</v>
      </c>
      <c r="H2386" s="6">
        <v>9.56</v>
      </c>
      <c r="I2386" s="6">
        <v>3.32</v>
      </c>
      <c r="J2386">
        <v>4</v>
      </c>
    </row>
    <row r="2387" spans="1:10" x14ac:dyDescent="0.35">
      <c r="A2387" s="1">
        <v>41362</v>
      </c>
      <c r="B2387" t="str">
        <f t="shared" si="37"/>
        <v>Friday</v>
      </c>
      <c r="C2387" s="5" t="s">
        <v>8</v>
      </c>
      <c r="D2387" s="5" t="s">
        <v>5</v>
      </c>
      <c r="E2387" s="6">
        <v>37.950000000000003</v>
      </c>
      <c r="F2387" s="6" t="s">
        <v>81</v>
      </c>
      <c r="G2387" s="4">
        <v>0</v>
      </c>
      <c r="H2387" s="6">
        <v>37.950000000000003</v>
      </c>
      <c r="I2387" s="6">
        <v>15.35</v>
      </c>
      <c r="J2387">
        <v>1</v>
      </c>
    </row>
    <row r="2388" spans="1:10" x14ac:dyDescent="0.35">
      <c r="A2388" s="1">
        <v>41362</v>
      </c>
      <c r="B2388" t="str">
        <f t="shared" si="37"/>
        <v>Friday</v>
      </c>
      <c r="C2388" s="5" t="s">
        <v>7</v>
      </c>
      <c r="D2388" s="5" t="s">
        <v>5</v>
      </c>
      <c r="E2388" s="6">
        <v>47.95</v>
      </c>
      <c r="F2388" s="6" t="s">
        <v>82</v>
      </c>
      <c r="G2388" s="4">
        <v>0</v>
      </c>
      <c r="H2388" s="6">
        <v>47.95</v>
      </c>
      <c r="I2388" s="6">
        <v>20.7</v>
      </c>
      <c r="J2388">
        <v>2</v>
      </c>
    </row>
    <row r="2389" spans="1:10" x14ac:dyDescent="0.35">
      <c r="A2389" s="1">
        <v>41362</v>
      </c>
      <c r="B2389" t="str">
        <f t="shared" si="37"/>
        <v>Friday</v>
      </c>
      <c r="C2389" s="5" t="s">
        <v>8</v>
      </c>
      <c r="D2389" s="5" t="s">
        <v>5</v>
      </c>
      <c r="E2389" s="6">
        <v>4.95</v>
      </c>
      <c r="F2389" s="6" t="s">
        <v>78</v>
      </c>
      <c r="G2389" s="4">
        <v>0</v>
      </c>
      <c r="H2389" s="6">
        <v>4.95</v>
      </c>
      <c r="I2389" s="6">
        <v>1.82</v>
      </c>
      <c r="J2389">
        <v>7</v>
      </c>
    </row>
    <row r="2390" spans="1:10" x14ac:dyDescent="0.35">
      <c r="A2390" s="1">
        <v>41362</v>
      </c>
      <c r="B2390" t="str">
        <f t="shared" si="37"/>
        <v>Friday</v>
      </c>
      <c r="C2390" s="5" t="s">
        <v>8</v>
      </c>
      <c r="D2390" s="5" t="s">
        <v>5</v>
      </c>
      <c r="E2390" s="6">
        <v>65.95</v>
      </c>
      <c r="F2390" s="6" t="s">
        <v>83</v>
      </c>
      <c r="G2390" s="4">
        <v>0.1</v>
      </c>
      <c r="H2390" s="6">
        <v>59.36</v>
      </c>
      <c r="I2390" s="6">
        <v>37.97</v>
      </c>
      <c r="J2390">
        <v>15</v>
      </c>
    </row>
    <row r="2391" spans="1:10" x14ac:dyDescent="0.35">
      <c r="A2391" s="1">
        <v>41362</v>
      </c>
      <c r="B2391" t="str">
        <f t="shared" si="37"/>
        <v>Friday</v>
      </c>
      <c r="C2391" s="5" t="s">
        <v>8</v>
      </c>
      <c r="D2391" s="5" t="s">
        <v>5</v>
      </c>
      <c r="E2391" s="6">
        <v>20.95</v>
      </c>
      <c r="F2391" s="6" t="s">
        <v>80</v>
      </c>
      <c r="G2391" s="4">
        <v>0</v>
      </c>
      <c r="H2391" s="6">
        <v>20.95</v>
      </c>
      <c r="I2391" s="6">
        <v>10.039999999999999</v>
      </c>
      <c r="J2391">
        <v>14</v>
      </c>
    </row>
    <row r="2392" spans="1:10" x14ac:dyDescent="0.35">
      <c r="A2392" s="1">
        <v>41362</v>
      </c>
      <c r="B2392" t="str">
        <f t="shared" si="37"/>
        <v>Friday</v>
      </c>
      <c r="C2392" s="5" t="s">
        <v>7</v>
      </c>
      <c r="D2392" s="5" t="s">
        <v>5</v>
      </c>
      <c r="E2392" s="6">
        <v>24.95</v>
      </c>
      <c r="F2392" s="6" t="s">
        <v>80</v>
      </c>
      <c r="G2392" s="4">
        <v>0</v>
      </c>
      <c r="H2392" s="6">
        <v>24.95</v>
      </c>
      <c r="I2392" s="6">
        <v>9.3800000000000008</v>
      </c>
      <c r="J2392">
        <v>3</v>
      </c>
    </row>
    <row r="2393" spans="1:10" x14ac:dyDescent="0.35">
      <c r="A2393" s="1">
        <v>41362</v>
      </c>
      <c r="B2393" t="str">
        <f t="shared" si="37"/>
        <v>Friday</v>
      </c>
      <c r="C2393" s="5" t="s">
        <v>7</v>
      </c>
      <c r="D2393" s="5" t="s">
        <v>5</v>
      </c>
      <c r="E2393" s="6">
        <v>73.95</v>
      </c>
      <c r="F2393" s="6" t="s">
        <v>83</v>
      </c>
      <c r="G2393" s="4">
        <v>0</v>
      </c>
      <c r="H2393" s="6">
        <v>73.95</v>
      </c>
      <c r="I2393" s="6">
        <v>38.86</v>
      </c>
      <c r="J2393">
        <v>2</v>
      </c>
    </row>
    <row r="2394" spans="1:10" x14ac:dyDescent="0.35">
      <c r="A2394" s="1">
        <v>41362</v>
      </c>
      <c r="B2394" t="str">
        <f t="shared" si="37"/>
        <v>Friday</v>
      </c>
      <c r="C2394" s="5" t="s">
        <v>7</v>
      </c>
      <c r="D2394" s="5" t="s">
        <v>5</v>
      </c>
      <c r="E2394" s="6">
        <v>37.950000000000003</v>
      </c>
      <c r="F2394" s="6" t="s">
        <v>81</v>
      </c>
      <c r="G2394" s="4">
        <v>0</v>
      </c>
      <c r="H2394" s="6">
        <v>37.950000000000003</v>
      </c>
      <c r="I2394" s="6">
        <v>15.35</v>
      </c>
      <c r="J2394">
        <v>15</v>
      </c>
    </row>
    <row r="2395" spans="1:10" x14ac:dyDescent="0.35">
      <c r="A2395" s="1">
        <v>41362</v>
      </c>
      <c r="B2395" t="str">
        <f t="shared" si="37"/>
        <v>Friday</v>
      </c>
      <c r="C2395" s="5" t="s">
        <v>7</v>
      </c>
      <c r="D2395" s="5" t="s">
        <v>5</v>
      </c>
      <c r="E2395" s="6">
        <v>24.95</v>
      </c>
      <c r="F2395" s="6" t="s">
        <v>80</v>
      </c>
      <c r="G2395" s="4">
        <v>0</v>
      </c>
      <c r="H2395" s="6">
        <v>24.95</v>
      </c>
      <c r="I2395" s="6">
        <v>9.3800000000000008</v>
      </c>
      <c r="J2395">
        <v>11</v>
      </c>
    </row>
    <row r="2396" spans="1:10" x14ac:dyDescent="0.35">
      <c r="A2396" s="1">
        <v>41362</v>
      </c>
      <c r="B2396" t="str">
        <f t="shared" si="37"/>
        <v>Friday</v>
      </c>
      <c r="C2396" s="5" t="s">
        <v>7</v>
      </c>
      <c r="D2396" s="5" t="s">
        <v>5</v>
      </c>
      <c r="E2396" s="6">
        <v>7.95</v>
      </c>
      <c r="F2396" s="6" t="s">
        <v>78</v>
      </c>
      <c r="G2396" s="4">
        <v>0</v>
      </c>
      <c r="H2396" s="6">
        <v>7.95</v>
      </c>
      <c r="I2396" s="6">
        <v>4.53</v>
      </c>
      <c r="J2396">
        <v>17</v>
      </c>
    </row>
    <row r="2397" spans="1:10" x14ac:dyDescent="0.35">
      <c r="A2397" s="1">
        <v>41362</v>
      </c>
      <c r="B2397" t="str">
        <f t="shared" si="37"/>
        <v>Friday</v>
      </c>
      <c r="C2397" s="5" t="s">
        <v>7</v>
      </c>
      <c r="D2397" s="5" t="s">
        <v>5</v>
      </c>
      <c r="E2397" s="6">
        <v>24.95</v>
      </c>
      <c r="F2397" s="6" t="s">
        <v>80</v>
      </c>
      <c r="G2397" s="4">
        <v>0</v>
      </c>
      <c r="H2397" s="6">
        <v>24.95</v>
      </c>
      <c r="I2397" s="6">
        <v>11.48</v>
      </c>
      <c r="J2397">
        <v>1</v>
      </c>
    </row>
    <row r="2398" spans="1:10" x14ac:dyDescent="0.35">
      <c r="A2398" s="1">
        <v>41362</v>
      </c>
      <c r="B2398" t="str">
        <f t="shared" si="37"/>
        <v>Friday</v>
      </c>
      <c r="C2398" s="5" t="s">
        <v>8</v>
      </c>
      <c r="D2398" s="5" t="s">
        <v>5</v>
      </c>
      <c r="E2398" s="6">
        <v>54.95</v>
      </c>
      <c r="F2398" s="6" t="s">
        <v>83</v>
      </c>
      <c r="G2398" s="4">
        <v>0</v>
      </c>
      <c r="H2398" s="6">
        <v>54.95</v>
      </c>
      <c r="I2398" s="6">
        <v>26.65</v>
      </c>
      <c r="J2398">
        <v>5</v>
      </c>
    </row>
    <row r="2399" spans="1:10" x14ac:dyDescent="0.35">
      <c r="A2399" s="1">
        <v>41362</v>
      </c>
      <c r="B2399" t="str">
        <f t="shared" si="37"/>
        <v>Friday</v>
      </c>
      <c r="C2399" s="5" t="s">
        <v>7</v>
      </c>
      <c r="D2399" s="5" t="s">
        <v>5</v>
      </c>
      <c r="E2399" s="6">
        <v>26.95</v>
      </c>
      <c r="F2399" s="6" t="s">
        <v>80</v>
      </c>
      <c r="G2399" s="4">
        <v>0</v>
      </c>
      <c r="H2399" s="6">
        <v>26.95</v>
      </c>
      <c r="I2399" s="6">
        <v>12.42</v>
      </c>
      <c r="J2399">
        <v>16</v>
      </c>
    </row>
    <row r="2400" spans="1:10" x14ac:dyDescent="0.35">
      <c r="A2400" s="1">
        <v>41362</v>
      </c>
      <c r="B2400" t="str">
        <f t="shared" si="37"/>
        <v>Friday</v>
      </c>
      <c r="C2400" s="5" t="s">
        <v>8</v>
      </c>
      <c r="D2400" s="5" t="s">
        <v>5</v>
      </c>
      <c r="E2400" s="6">
        <v>10.95</v>
      </c>
      <c r="F2400" s="6" t="s">
        <v>79</v>
      </c>
      <c r="G2400" s="4">
        <v>0</v>
      </c>
      <c r="H2400" s="6">
        <v>10.95</v>
      </c>
      <c r="I2400" s="6">
        <v>4.8</v>
      </c>
      <c r="J2400">
        <v>12</v>
      </c>
    </row>
    <row r="2401" spans="1:10" x14ac:dyDescent="0.35">
      <c r="A2401" s="1">
        <v>41362</v>
      </c>
      <c r="B2401" t="str">
        <f t="shared" si="37"/>
        <v>Friday</v>
      </c>
      <c r="C2401" s="5" t="s">
        <v>8</v>
      </c>
      <c r="D2401" s="5" t="s">
        <v>5</v>
      </c>
      <c r="E2401" s="6">
        <v>0.95</v>
      </c>
      <c r="F2401" s="6" t="s">
        <v>78</v>
      </c>
      <c r="G2401" s="4">
        <v>0</v>
      </c>
      <c r="H2401" s="6">
        <v>0.95</v>
      </c>
      <c r="I2401" s="6">
        <v>0.5</v>
      </c>
      <c r="J2401">
        <v>28</v>
      </c>
    </row>
    <row r="2402" spans="1:10" x14ac:dyDescent="0.35">
      <c r="A2402" s="1">
        <v>41362</v>
      </c>
      <c r="B2402" t="str">
        <f t="shared" si="37"/>
        <v>Friday</v>
      </c>
      <c r="C2402" s="5" t="s">
        <v>7</v>
      </c>
      <c r="D2402" s="5" t="s">
        <v>5</v>
      </c>
      <c r="E2402" s="6">
        <v>0.95</v>
      </c>
      <c r="F2402" s="6" t="s">
        <v>78</v>
      </c>
      <c r="G2402" s="4">
        <v>0</v>
      </c>
      <c r="H2402" s="6">
        <v>0.95</v>
      </c>
      <c r="I2402" s="6">
        <v>0.34</v>
      </c>
      <c r="J2402">
        <v>11</v>
      </c>
    </row>
    <row r="2403" spans="1:10" x14ac:dyDescent="0.35">
      <c r="A2403" s="1">
        <v>41362</v>
      </c>
      <c r="B2403" t="str">
        <f t="shared" si="37"/>
        <v>Friday</v>
      </c>
      <c r="C2403" s="5" t="s">
        <v>7</v>
      </c>
      <c r="D2403" s="5" t="s">
        <v>5</v>
      </c>
      <c r="E2403" s="6">
        <v>43.95</v>
      </c>
      <c r="F2403" s="6" t="s">
        <v>82</v>
      </c>
      <c r="G2403" s="4">
        <v>0</v>
      </c>
      <c r="H2403" s="6">
        <v>43.95</v>
      </c>
      <c r="I2403" s="6">
        <v>25.6</v>
      </c>
      <c r="J2403">
        <v>4</v>
      </c>
    </row>
    <row r="2404" spans="1:10" x14ac:dyDescent="0.35">
      <c r="A2404" s="1">
        <v>41362</v>
      </c>
      <c r="B2404" t="str">
        <f t="shared" si="37"/>
        <v>Friday</v>
      </c>
      <c r="C2404" s="5" t="s">
        <v>8</v>
      </c>
      <c r="D2404" s="5" t="s">
        <v>5</v>
      </c>
      <c r="E2404" s="6">
        <v>16.95</v>
      </c>
      <c r="F2404" s="6" t="s">
        <v>79</v>
      </c>
      <c r="G2404" s="4">
        <v>0</v>
      </c>
      <c r="H2404" s="6">
        <v>16.95</v>
      </c>
      <c r="I2404" s="6">
        <v>6.76</v>
      </c>
      <c r="J2404">
        <v>20</v>
      </c>
    </row>
    <row r="2405" spans="1:10" x14ac:dyDescent="0.35">
      <c r="A2405" s="1">
        <v>41362</v>
      </c>
      <c r="B2405" t="str">
        <f t="shared" si="37"/>
        <v>Friday</v>
      </c>
      <c r="C2405" s="5" t="s">
        <v>7</v>
      </c>
      <c r="D2405" s="5" t="s">
        <v>5</v>
      </c>
      <c r="E2405" s="6">
        <v>38.950000000000003</v>
      </c>
      <c r="F2405" s="6" t="s">
        <v>81</v>
      </c>
      <c r="G2405" s="4">
        <v>0</v>
      </c>
      <c r="H2405" s="6">
        <v>38.950000000000003</v>
      </c>
      <c r="I2405" s="6">
        <v>22.33</v>
      </c>
      <c r="J2405">
        <v>3</v>
      </c>
    </row>
    <row r="2406" spans="1:10" x14ac:dyDescent="0.35">
      <c r="A2406" s="1">
        <v>41362</v>
      </c>
      <c r="B2406" t="str">
        <f t="shared" si="37"/>
        <v>Friday</v>
      </c>
      <c r="C2406" s="5" t="s">
        <v>7</v>
      </c>
      <c r="D2406" s="5" t="s">
        <v>5</v>
      </c>
      <c r="E2406" s="6">
        <v>26.95</v>
      </c>
      <c r="F2406" s="6" t="s">
        <v>80</v>
      </c>
      <c r="G2406" s="4">
        <v>0</v>
      </c>
      <c r="H2406" s="6">
        <v>26.95</v>
      </c>
      <c r="I2406" s="6">
        <v>12.53</v>
      </c>
      <c r="J2406">
        <v>2</v>
      </c>
    </row>
    <row r="2407" spans="1:10" x14ac:dyDescent="0.35">
      <c r="A2407" s="1">
        <v>41362</v>
      </c>
      <c r="B2407" t="str">
        <f t="shared" si="37"/>
        <v>Friday</v>
      </c>
      <c r="C2407" s="5" t="s">
        <v>7</v>
      </c>
      <c r="D2407" s="5" t="s">
        <v>5</v>
      </c>
      <c r="E2407" s="6">
        <v>2.95</v>
      </c>
      <c r="F2407" s="6" t="s">
        <v>78</v>
      </c>
      <c r="G2407" s="4">
        <v>0</v>
      </c>
      <c r="H2407" s="6">
        <v>2.95</v>
      </c>
      <c r="I2407" s="6">
        <v>1.68</v>
      </c>
      <c r="J2407">
        <v>3</v>
      </c>
    </row>
    <row r="2408" spans="1:10" x14ac:dyDescent="0.35">
      <c r="A2408" s="1">
        <v>41362</v>
      </c>
      <c r="B2408" t="str">
        <f t="shared" si="37"/>
        <v>Friday</v>
      </c>
      <c r="C2408" s="5" t="s">
        <v>7</v>
      </c>
      <c r="D2408" s="5" t="s">
        <v>5</v>
      </c>
      <c r="E2408" s="6">
        <v>2.95</v>
      </c>
      <c r="F2408" s="6" t="s">
        <v>78</v>
      </c>
      <c r="G2408" s="4">
        <v>0</v>
      </c>
      <c r="H2408" s="6">
        <v>2.95</v>
      </c>
      <c r="I2408" s="6">
        <v>1.68</v>
      </c>
      <c r="J2408">
        <v>5</v>
      </c>
    </row>
    <row r="2409" spans="1:10" x14ac:dyDescent="0.35">
      <c r="A2409" s="1">
        <v>41362</v>
      </c>
      <c r="B2409" t="str">
        <f t="shared" si="37"/>
        <v>Friday</v>
      </c>
      <c r="C2409" s="5" t="s">
        <v>7</v>
      </c>
      <c r="D2409" s="5" t="s">
        <v>5</v>
      </c>
      <c r="E2409" s="6">
        <v>49.95</v>
      </c>
      <c r="F2409" s="6" t="s">
        <v>82</v>
      </c>
      <c r="G2409" s="4">
        <v>0</v>
      </c>
      <c r="H2409" s="6">
        <v>49.95</v>
      </c>
      <c r="I2409" s="6">
        <v>24.77</v>
      </c>
      <c r="J2409">
        <v>7</v>
      </c>
    </row>
    <row r="2410" spans="1:10" x14ac:dyDescent="0.35">
      <c r="A2410" s="1">
        <v>41362</v>
      </c>
      <c r="B2410" t="str">
        <f t="shared" si="37"/>
        <v>Friday</v>
      </c>
      <c r="C2410" s="5" t="s">
        <v>7</v>
      </c>
      <c r="D2410" s="5" t="s">
        <v>5</v>
      </c>
      <c r="E2410" s="6">
        <v>28.95</v>
      </c>
      <c r="F2410" s="6" t="s">
        <v>80</v>
      </c>
      <c r="G2410" s="4">
        <v>0</v>
      </c>
      <c r="H2410" s="6">
        <v>28.95</v>
      </c>
      <c r="I2410" s="6">
        <v>8.86</v>
      </c>
      <c r="J2410">
        <v>9</v>
      </c>
    </row>
    <row r="2411" spans="1:10" x14ac:dyDescent="0.35">
      <c r="A2411" s="1">
        <v>41362</v>
      </c>
      <c r="B2411" t="str">
        <f t="shared" si="37"/>
        <v>Friday</v>
      </c>
      <c r="C2411" s="5" t="s">
        <v>8</v>
      </c>
      <c r="D2411" s="5" t="s">
        <v>5</v>
      </c>
      <c r="E2411" s="6">
        <v>38.950000000000003</v>
      </c>
      <c r="F2411" s="6" t="s">
        <v>81</v>
      </c>
      <c r="G2411" s="4">
        <v>0.1</v>
      </c>
      <c r="H2411" s="6">
        <v>35.06</v>
      </c>
      <c r="I2411" s="6">
        <v>22.33</v>
      </c>
      <c r="J2411">
        <v>4</v>
      </c>
    </row>
    <row r="2412" spans="1:10" x14ac:dyDescent="0.35">
      <c r="A2412" s="1">
        <v>41362</v>
      </c>
      <c r="B2412" t="str">
        <f t="shared" si="37"/>
        <v>Friday</v>
      </c>
      <c r="C2412" s="5" t="s">
        <v>7</v>
      </c>
      <c r="D2412" s="5" t="s">
        <v>5</v>
      </c>
      <c r="E2412" s="6">
        <v>0.95</v>
      </c>
      <c r="F2412" s="6" t="s">
        <v>78</v>
      </c>
      <c r="G2412" s="4">
        <v>0</v>
      </c>
      <c r="H2412" s="6">
        <v>0.95</v>
      </c>
      <c r="I2412" s="6">
        <v>0.35</v>
      </c>
      <c r="J2412">
        <v>12</v>
      </c>
    </row>
    <row r="2413" spans="1:10" x14ac:dyDescent="0.35">
      <c r="A2413" s="1">
        <v>41362</v>
      </c>
      <c r="B2413" t="str">
        <f t="shared" si="37"/>
        <v>Friday</v>
      </c>
      <c r="C2413" s="5" t="s">
        <v>8</v>
      </c>
      <c r="D2413" s="5" t="s">
        <v>5</v>
      </c>
      <c r="E2413" s="6">
        <v>43.95</v>
      </c>
      <c r="F2413" s="6" t="s">
        <v>82</v>
      </c>
      <c r="G2413" s="4">
        <v>0</v>
      </c>
      <c r="H2413" s="6">
        <v>43.95</v>
      </c>
      <c r="I2413" s="6">
        <v>25.6</v>
      </c>
      <c r="J2413">
        <v>19</v>
      </c>
    </row>
    <row r="2414" spans="1:10" x14ac:dyDescent="0.35">
      <c r="A2414" s="1">
        <v>41362</v>
      </c>
      <c r="B2414" t="str">
        <f t="shared" si="37"/>
        <v>Friday</v>
      </c>
      <c r="C2414" s="5" t="s">
        <v>8</v>
      </c>
      <c r="D2414" s="5" t="s">
        <v>5</v>
      </c>
      <c r="E2414" s="6">
        <v>0.95</v>
      </c>
      <c r="F2414" s="6" t="s">
        <v>78</v>
      </c>
      <c r="G2414" s="4">
        <v>0</v>
      </c>
      <c r="H2414" s="6">
        <v>0.95</v>
      </c>
      <c r="I2414" s="6">
        <v>0.47</v>
      </c>
      <c r="J2414">
        <v>4</v>
      </c>
    </row>
    <row r="2415" spans="1:10" x14ac:dyDescent="0.35">
      <c r="A2415" s="1">
        <v>41362</v>
      </c>
      <c r="B2415" t="str">
        <f t="shared" si="37"/>
        <v>Friday</v>
      </c>
      <c r="C2415" s="5" t="s">
        <v>7</v>
      </c>
      <c r="D2415" s="5" t="s">
        <v>5</v>
      </c>
      <c r="E2415" s="6">
        <v>24.95</v>
      </c>
      <c r="F2415" s="6" t="s">
        <v>80</v>
      </c>
      <c r="G2415" s="4">
        <v>0</v>
      </c>
      <c r="H2415" s="6">
        <v>24.95</v>
      </c>
      <c r="I2415" s="6">
        <v>9.3800000000000008</v>
      </c>
      <c r="J2415">
        <v>2</v>
      </c>
    </row>
    <row r="2416" spans="1:10" x14ac:dyDescent="0.35">
      <c r="A2416" s="1">
        <v>41362</v>
      </c>
      <c r="B2416" t="str">
        <f t="shared" si="37"/>
        <v>Friday</v>
      </c>
      <c r="C2416" s="5" t="s">
        <v>8</v>
      </c>
      <c r="D2416" s="5" t="s">
        <v>5</v>
      </c>
      <c r="E2416" s="6">
        <v>44.95</v>
      </c>
      <c r="F2416" s="6" t="s">
        <v>82</v>
      </c>
      <c r="G2416" s="4">
        <v>0.1</v>
      </c>
      <c r="H2416" s="6">
        <v>40.46</v>
      </c>
      <c r="I2416" s="6">
        <v>27.95</v>
      </c>
      <c r="J2416">
        <v>8</v>
      </c>
    </row>
    <row r="2417" spans="1:10" x14ac:dyDescent="0.35">
      <c r="A2417" s="1">
        <v>41362</v>
      </c>
      <c r="B2417" t="str">
        <f t="shared" si="37"/>
        <v>Friday</v>
      </c>
      <c r="C2417" s="5" t="s">
        <v>8</v>
      </c>
      <c r="D2417" s="5" t="s">
        <v>5</v>
      </c>
      <c r="E2417" s="6">
        <v>26.95</v>
      </c>
      <c r="F2417" s="6" t="s">
        <v>80</v>
      </c>
      <c r="G2417" s="4">
        <v>0</v>
      </c>
      <c r="H2417" s="6">
        <v>26.95</v>
      </c>
      <c r="I2417" s="6">
        <v>12.24</v>
      </c>
      <c r="J2417">
        <v>5</v>
      </c>
    </row>
    <row r="2418" spans="1:10" x14ac:dyDescent="0.35">
      <c r="A2418" s="1">
        <v>41362</v>
      </c>
      <c r="B2418" t="str">
        <f t="shared" si="37"/>
        <v>Friday</v>
      </c>
      <c r="C2418" s="5" t="s">
        <v>8</v>
      </c>
      <c r="D2418" s="5" t="s">
        <v>5</v>
      </c>
      <c r="E2418" s="6">
        <v>16.95</v>
      </c>
      <c r="F2418" s="6" t="s">
        <v>79</v>
      </c>
      <c r="G2418" s="4">
        <v>0.2</v>
      </c>
      <c r="H2418" s="6">
        <v>13.56</v>
      </c>
      <c r="I2418" s="6">
        <v>6.76</v>
      </c>
      <c r="J2418">
        <v>9</v>
      </c>
    </row>
    <row r="2419" spans="1:10" x14ac:dyDescent="0.35">
      <c r="A2419" s="1">
        <v>41362</v>
      </c>
      <c r="B2419" t="str">
        <f t="shared" si="37"/>
        <v>Friday</v>
      </c>
      <c r="C2419" s="5" t="s">
        <v>8</v>
      </c>
      <c r="D2419" s="5" t="s">
        <v>5</v>
      </c>
      <c r="E2419" s="6">
        <v>48.95</v>
      </c>
      <c r="F2419" s="6" t="s">
        <v>82</v>
      </c>
      <c r="G2419" s="4">
        <v>0</v>
      </c>
      <c r="H2419" s="6">
        <v>48.95</v>
      </c>
      <c r="I2419" s="6">
        <v>24.52</v>
      </c>
      <c r="J2419">
        <v>15</v>
      </c>
    </row>
    <row r="2420" spans="1:10" x14ac:dyDescent="0.35">
      <c r="A2420" s="1">
        <v>41362</v>
      </c>
      <c r="B2420" t="str">
        <f t="shared" si="37"/>
        <v>Friday</v>
      </c>
      <c r="C2420" s="5" t="s">
        <v>7</v>
      </c>
      <c r="D2420" s="5" t="s">
        <v>5</v>
      </c>
      <c r="E2420" s="6">
        <v>24.95</v>
      </c>
      <c r="F2420" s="6" t="s">
        <v>80</v>
      </c>
      <c r="G2420" s="4">
        <v>0.1</v>
      </c>
      <c r="H2420" s="6">
        <v>22.46</v>
      </c>
      <c r="I2420" s="6">
        <v>12.27</v>
      </c>
      <c r="J2420">
        <v>4</v>
      </c>
    </row>
    <row r="2421" spans="1:10" x14ac:dyDescent="0.35">
      <c r="A2421" s="1">
        <v>41362</v>
      </c>
      <c r="B2421" t="str">
        <f t="shared" si="37"/>
        <v>Friday</v>
      </c>
      <c r="C2421" s="5" t="s">
        <v>7</v>
      </c>
      <c r="D2421" s="5" t="s">
        <v>5</v>
      </c>
      <c r="E2421" s="6">
        <v>31.95</v>
      </c>
      <c r="F2421" s="6" t="s">
        <v>81</v>
      </c>
      <c r="G2421" s="4">
        <v>0</v>
      </c>
      <c r="H2421" s="6">
        <v>31.95</v>
      </c>
      <c r="I2421" s="6">
        <v>17.38</v>
      </c>
      <c r="J2421">
        <v>3</v>
      </c>
    </row>
    <row r="2422" spans="1:10" x14ac:dyDescent="0.35">
      <c r="A2422" s="1">
        <v>41362</v>
      </c>
      <c r="B2422" t="str">
        <f t="shared" si="37"/>
        <v>Friday</v>
      </c>
      <c r="C2422" s="5" t="s">
        <v>8</v>
      </c>
      <c r="D2422" s="5" t="s">
        <v>5</v>
      </c>
      <c r="E2422" s="6">
        <v>22.95</v>
      </c>
      <c r="F2422" s="6" t="s">
        <v>80</v>
      </c>
      <c r="G2422" s="4">
        <v>0</v>
      </c>
      <c r="H2422" s="6">
        <v>22.95</v>
      </c>
      <c r="I2422" s="6">
        <v>11.78</v>
      </c>
      <c r="J2422">
        <v>16</v>
      </c>
    </row>
    <row r="2423" spans="1:10" x14ac:dyDescent="0.35">
      <c r="A2423" s="1">
        <v>41362</v>
      </c>
      <c r="B2423" t="str">
        <f t="shared" si="37"/>
        <v>Friday</v>
      </c>
      <c r="C2423" s="5" t="s">
        <v>7</v>
      </c>
      <c r="D2423" s="5" t="s">
        <v>5</v>
      </c>
      <c r="E2423" s="6">
        <v>34.950000000000003</v>
      </c>
      <c r="F2423" s="6" t="s">
        <v>81</v>
      </c>
      <c r="G2423" s="4">
        <v>0</v>
      </c>
      <c r="H2423" s="6">
        <v>34.950000000000003</v>
      </c>
      <c r="I2423" s="6">
        <v>22.13</v>
      </c>
      <c r="J2423">
        <v>4</v>
      </c>
    </row>
    <row r="2424" spans="1:10" x14ac:dyDescent="0.35">
      <c r="A2424" s="1">
        <v>41362</v>
      </c>
      <c r="B2424" t="str">
        <f t="shared" si="37"/>
        <v>Friday</v>
      </c>
      <c r="C2424" s="5" t="s">
        <v>8</v>
      </c>
      <c r="D2424" s="5" t="s">
        <v>5</v>
      </c>
      <c r="E2424" s="6">
        <v>44.95</v>
      </c>
      <c r="F2424" s="6" t="s">
        <v>82</v>
      </c>
      <c r="G2424" s="4">
        <v>0</v>
      </c>
      <c r="H2424" s="6">
        <v>44.95</v>
      </c>
      <c r="I2424" s="6">
        <v>27.95</v>
      </c>
      <c r="J2424">
        <v>5</v>
      </c>
    </row>
    <row r="2425" spans="1:10" x14ac:dyDescent="0.35">
      <c r="A2425" s="1">
        <v>41362</v>
      </c>
      <c r="B2425" t="str">
        <f t="shared" si="37"/>
        <v>Friday</v>
      </c>
      <c r="C2425" s="5" t="s">
        <v>7</v>
      </c>
      <c r="D2425" s="5" t="s">
        <v>5</v>
      </c>
      <c r="E2425" s="6">
        <v>44.95</v>
      </c>
      <c r="F2425" s="6" t="s">
        <v>82</v>
      </c>
      <c r="G2425" s="4">
        <v>0</v>
      </c>
      <c r="H2425" s="6">
        <v>44.95</v>
      </c>
      <c r="I2425" s="6">
        <v>27.95</v>
      </c>
      <c r="J2425">
        <v>7</v>
      </c>
    </row>
    <row r="2426" spans="1:10" x14ac:dyDescent="0.35">
      <c r="A2426" s="1">
        <v>41362</v>
      </c>
      <c r="B2426" t="str">
        <f t="shared" si="37"/>
        <v>Friday</v>
      </c>
      <c r="C2426" s="5" t="s">
        <v>8</v>
      </c>
      <c r="D2426" s="5" t="s">
        <v>5</v>
      </c>
      <c r="E2426" s="6">
        <v>63.95</v>
      </c>
      <c r="F2426" s="6" t="s">
        <v>83</v>
      </c>
      <c r="G2426" s="4">
        <v>0</v>
      </c>
      <c r="H2426" s="6">
        <v>63.95</v>
      </c>
      <c r="I2426" s="6">
        <v>27.1</v>
      </c>
      <c r="J2426">
        <v>4</v>
      </c>
    </row>
    <row r="2427" spans="1:10" x14ac:dyDescent="0.35">
      <c r="A2427" s="1">
        <v>41362</v>
      </c>
      <c r="B2427" t="str">
        <f t="shared" si="37"/>
        <v>Friday</v>
      </c>
      <c r="C2427" s="5" t="s">
        <v>7</v>
      </c>
      <c r="D2427" s="5" t="s">
        <v>5</v>
      </c>
      <c r="E2427" s="6">
        <v>54.95</v>
      </c>
      <c r="F2427" s="6" t="s">
        <v>83</v>
      </c>
      <c r="G2427" s="4">
        <v>0</v>
      </c>
      <c r="H2427" s="6">
        <v>54.95</v>
      </c>
      <c r="I2427" s="6">
        <v>26.65</v>
      </c>
      <c r="J2427">
        <v>5</v>
      </c>
    </row>
    <row r="2428" spans="1:10" x14ac:dyDescent="0.35">
      <c r="A2428" s="1">
        <v>41362</v>
      </c>
      <c r="B2428" t="str">
        <f t="shared" si="37"/>
        <v>Friday</v>
      </c>
      <c r="C2428" s="5" t="s">
        <v>8</v>
      </c>
      <c r="D2428" s="5" t="s">
        <v>5</v>
      </c>
      <c r="E2428" s="6">
        <v>24.95</v>
      </c>
      <c r="F2428" s="6" t="s">
        <v>80</v>
      </c>
      <c r="G2428" s="4">
        <v>0</v>
      </c>
      <c r="H2428" s="6">
        <v>24.95</v>
      </c>
      <c r="I2428" s="6">
        <v>12.14</v>
      </c>
      <c r="J2428">
        <v>2</v>
      </c>
    </row>
    <row r="2429" spans="1:10" x14ac:dyDescent="0.35">
      <c r="A2429" s="1">
        <v>41362</v>
      </c>
      <c r="B2429" t="str">
        <f t="shared" si="37"/>
        <v>Friday</v>
      </c>
      <c r="C2429" s="5" t="s">
        <v>7</v>
      </c>
      <c r="D2429" s="5" t="s">
        <v>5</v>
      </c>
      <c r="E2429" s="6">
        <v>11.95</v>
      </c>
      <c r="F2429" s="6" t="s">
        <v>79</v>
      </c>
      <c r="G2429" s="4">
        <v>0</v>
      </c>
      <c r="H2429" s="6">
        <v>11.95</v>
      </c>
      <c r="I2429" s="6">
        <v>3.32</v>
      </c>
      <c r="J2429">
        <v>10</v>
      </c>
    </row>
    <row r="2430" spans="1:10" x14ac:dyDescent="0.35">
      <c r="A2430" s="1">
        <v>41362</v>
      </c>
      <c r="B2430" t="str">
        <f t="shared" si="37"/>
        <v>Friday</v>
      </c>
      <c r="C2430" s="5" t="s">
        <v>8</v>
      </c>
      <c r="D2430" s="5" t="s">
        <v>5</v>
      </c>
      <c r="E2430" s="6">
        <v>37.950000000000003</v>
      </c>
      <c r="F2430" s="6" t="s">
        <v>81</v>
      </c>
      <c r="G2430" s="4">
        <v>0.1</v>
      </c>
      <c r="H2430" s="6">
        <v>34.159999999999997</v>
      </c>
      <c r="I2430" s="6">
        <v>15.35</v>
      </c>
      <c r="J2430">
        <v>15</v>
      </c>
    </row>
    <row r="2431" spans="1:10" x14ac:dyDescent="0.35">
      <c r="A2431" s="1">
        <v>41362</v>
      </c>
      <c r="B2431" t="str">
        <f t="shared" si="37"/>
        <v>Friday</v>
      </c>
      <c r="C2431" s="5" t="s">
        <v>7</v>
      </c>
      <c r="D2431" s="5" t="s">
        <v>5</v>
      </c>
      <c r="E2431" s="6">
        <v>0.95</v>
      </c>
      <c r="F2431" s="6" t="s">
        <v>78</v>
      </c>
      <c r="G2431" s="4">
        <v>0</v>
      </c>
      <c r="H2431" s="6">
        <v>0.95</v>
      </c>
      <c r="I2431" s="6">
        <v>0.34</v>
      </c>
      <c r="J2431">
        <v>7</v>
      </c>
    </row>
    <row r="2432" spans="1:10" x14ac:dyDescent="0.35">
      <c r="A2432" s="1">
        <v>41362</v>
      </c>
      <c r="B2432" t="str">
        <f t="shared" si="37"/>
        <v>Friday</v>
      </c>
      <c r="C2432" s="5" t="s">
        <v>8</v>
      </c>
      <c r="D2432" s="5" t="s">
        <v>5</v>
      </c>
      <c r="E2432" s="6">
        <v>26.95</v>
      </c>
      <c r="F2432" s="6" t="s">
        <v>80</v>
      </c>
      <c r="G2432" s="4">
        <v>0</v>
      </c>
      <c r="H2432" s="6">
        <v>26.95</v>
      </c>
      <c r="I2432" s="6">
        <v>13.26</v>
      </c>
      <c r="J2432">
        <v>2</v>
      </c>
    </row>
    <row r="2433" spans="1:10" x14ac:dyDescent="0.35">
      <c r="A2433" s="1">
        <v>41362</v>
      </c>
      <c r="B2433" t="str">
        <f t="shared" si="37"/>
        <v>Friday</v>
      </c>
      <c r="C2433" s="5" t="s">
        <v>8</v>
      </c>
      <c r="D2433" s="5" t="s">
        <v>5</v>
      </c>
      <c r="E2433" s="6">
        <v>38.950000000000003</v>
      </c>
      <c r="F2433" s="6" t="s">
        <v>81</v>
      </c>
      <c r="G2433" s="4">
        <v>0</v>
      </c>
      <c r="H2433" s="6">
        <v>38.950000000000003</v>
      </c>
      <c r="I2433" s="6">
        <v>24.76</v>
      </c>
      <c r="J2433">
        <v>28</v>
      </c>
    </row>
    <row r="2434" spans="1:10" x14ac:dyDescent="0.35">
      <c r="A2434" s="1">
        <v>41362</v>
      </c>
      <c r="B2434" t="str">
        <f t="shared" si="37"/>
        <v>Friday</v>
      </c>
      <c r="C2434" s="5" t="s">
        <v>8</v>
      </c>
      <c r="D2434" s="5" t="s">
        <v>5</v>
      </c>
      <c r="E2434" s="6">
        <v>35.950000000000003</v>
      </c>
      <c r="F2434" s="6" t="s">
        <v>81</v>
      </c>
      <c r="G2434" s="4">
        <v>0.1</v>
      </c>
      <c r="H2434" s="6">
        <v>32.36</v>
      </c>
      <c r="I2434" s="6">
        <v>20.25</v>
      </c>
      <c r="J2434">
        <v>2</v>
      </c>
    </row>
    <row r="2435" spans="1:10" x14ac:dyDescent="0.35">
      <c r="A2435" s="1">
        <v>41362</v>
      </c>
      <c r="B2435" t="str">
        <f t="shared" ref="B2435:B2498" si="38">TEXT(A2435,"dddd")</f>
        <v>Friday</v>
      </c>
      <c r="C2435" s="5" t="s">
        <v>8</v>
      </c>
      <c r="D2435" s="5" t="s">
        <v>5</v>
      </c>
      <c r="E2435" s="6">
        <v>4.95</v>
      </c>
      <c r="F2435" s="6" t="s">
        <v>78</v>
      </c>
      <c r="G2435" s="4">
        <v>0</v>
      </c>
      <c r="H2435" s="6">
        <v>4.95</v>
      </c>
      <c r="I2435" s="6">
        <v>1.82</v>
      </c>
      <c r="J2435">
        <v>5</v>
      </c>
    </row>
    <row r="2436" spans="1:10" x14ac:dyDescent="0.35">
      <c r="A2436" s="1">
        <v>41362</v>
      </c>
      <c r="B2436" t="str">
        <f t="shared" si="38"/>
        <v>Friday</v>
      </c>
      <c r="C2436" s="5" t="s">
        <v>8</v>
      </c>
      <c r="D2436" s="5" t="s">
        <v>5</v>
      </c>
      <c r="E2436" s="6">
        <v>19.95</v>
      </c>
      <c r="F2436" s="6" t="s">
        <v>79</v>
      </c>
      <c r="G2436" s="4">
        <v>0</v>
      </c>
      <c r="H2436" s="6">
        <v>19.95</v>
      </c>
      <c r="I2436" s="6">
        <v>9.7799999999999994</v>
      </c>
      <c r="J2436">
        <v>20</v>
      </c>
    </row>
    <row r="2437" spans="1:10" x14ac:dyDescent="0.35">
      <c r="A2437" s="1">
        <v>41362</v>
      </c>
      <c r="B2437" t="str">
        <f t="shared" si="38"/>
        <v>Friday</v>
      </c>
      <c r="C2437" s="5" t="s">
        <v>7</v>
      </c>
      <c r="D2437" s="5" t="s">
        <v>5</v>
      </c>
      <c r="E2437" s="6">
        <v>0.95</v>
      </c>
      <c r="F2437" s="6" t="s">
        <v>78</v>
      </c>
      <c r="G2437" s="4">
        <v>0</v>
      </c>
      <c r="H2437" s="6">
        <v>0.95</v>
      </c>
      <c r="I2437" s="6">
        <v>0.47</v>
      </c>
      <c r="J2437">
        <v>17</v>
      </c>
    </row>
    <row r="2438" spans="1:10" x14ac:dyDescent="0.35">
      <c r="A2438" s="1">
        <v>41362</v>
      </c>
      <c r="B2438" t="str">
        <f t="shared" si="38"/>
        <v>Friday</v>
      </c>
      <c r="C2438" s="5" t="s">
        <v>8</v>
      </c>
      <c r="D2438" s="5" t="s">
        <v>5</v>
      </c>
      <c r="E2438" s="6">
        <v>7.95</v>
      </c>
      <c r="F2438" s="6" t="s">
        <v>78</v>
      </c>
      <c r="G2438" s="4">
        <v>0</v>
      </c>
      <c r="H2438" s="6">
        <v>7.95</v>
      </c>
      <c r="I2438" s="6">
        <v>4.53</v>
      </c>
      <c r="J2438">
        <v>7</v>
      </c>
    </row>
    <row r="2439" spans="1:10" x14ac:dyDescent="0.35">
      <c r="A2439" s="1">
        <v>41362</v>
      </c>
      <c r="B2439" t="str">
        <f t="shared" si="38"/>
        <v>Friday</v>
      </c>
      <c r="C2439" s="5" t="s">
        <v>8</v>
      </c>
      <c r="D2439" s="5" t="s">
        <v>5</v>
      </c>
      <c r="E2439" s="6">
        <v>65.95</v>
      </c>
      <c r="F2439" s="6" t="s">
        <v>83</v>
      </c>
      <c r="G2439" s="4">
        <v>0</v>
      </c>
      <c r="H2439" s="6">
        <v>65.95</v>
      </c>
      <c r="I2439" s="6">
        <v>37.97</v>
      </c>
      <c r="J2439">
        <v>4</v>
      </c>
    </row>
    <row r="2440" spans="1:10" x14ac:dyDescent="0.35">
      <c r="A2440" s="1">
        <v>41362</v>
      </c>
      <c r="B2440" t="str">
        <f t="shared" si="38"/>
        <v>Friday</v>
      </c>
      <c r="C2440" s="5" t="s">
        <v>7</v>
      </c>
      <c r="D2440" s="5" t="s">
        <v>5</v>
      </c>
      <c r="E2440" s="6">
        <v>31.95</v>
      </c>
      <c r="F2440" s="6" t="s">
        <v>81</v>
      </c>
      <c r="G2440" s="4">
        <v>0</v>
      </c>
      <c r="H2440" s="6">
        <v>31.95</v>
      </c>
      <c r="I2440" s="6">
        <v>17.38</v>
      </c>
      <c r="J2440">
        <v>1</v>
      </c>
    </row>
    <row r="2441" spans="1:10" x14ac:dyDescent="0.35">
      <c r="A2441" s="1">
        <v>41362</v>
      </c>
      <c r="B2441" t="str">
        <f t="shared" si="38"/>
        <v>Friday</v>
      </c>
      <c r="C2441" s="5" t="s">
        <v>8</v>
      </c>
      <c r="D2441" s="5" t="s">
        <v>5</v>
      </c>
      <c r="E2441" s="6">
        <v>27.95</v>
      </c>
      <c r="F2441" s="6" t="s">
        <v>80</v>
      </c>
      <c r="G2441" s="4">
        <v>0</v>
      </c>
      <c r="H2441" s="6">
        <v>27.95</v>
      </c>
      <c r="I2441" s="6">
        <v>15.85</v>
      </c>
      <c r="J2441">
        <v>2</v>
      </c>
    </row>
    <row r="2442" spans="1:10" x14ac:dyDescent="0.35">
      <c r="A2442" s="1">
        <v>41363</v>
      </c>
      <c r="B2442" t="str">
        <f t="shared" si="38"/>
        <v>Saturday</v>
      </c>
      <c r="C2442" s="5" t="s">
        <v>10</v>
      </c>
      <c r="D2442" s="5" t="s">
        <v>6</v>
      </c>
      <c r="E2442" s="6">
        <v>16.95</v>
      </c>
      <c r="F2442" s="6" t="s">
        <v>79</v>
      </c>
      <c r="G2442" s="4">
        <v>0</v>
      </c>
      <c r="H2442" s="6">
        <v>16.95</v>
      </c>
      <c r="I2442" s="6">
        <v>6.53</v>
      </c>
      <c r="J2442">
        <v>18</v>
      </c>
    </row>
    <row r="2443" spans="1:10" x14ac:dyDescent="0.35">
      <c r="A2443" s="1">
        <v>41363</v>
      </c>
      <c r="B2443" t="str">
        <f t="shared" si="38"/>
        <v>Saturday</v>
      </c>
      <c r="C2443" s="5" t="s">
        <v>10</v>
      </c>
      <c r="D2443" s="5" t="s">
        <v>6</v>
      </c>
      <c r="E2443" s="6">
        <v>47.95</v>
      </c>
      <c r="F2443" s="6" t="s">
        <v>82</v>
      </c>
      <c r="G2443" s="4">
        <v>0</v>
      </c>
      <c r="H2443" s="6">
        <v>47.95</v>
      </c>
      <c r="I2443" s="6">
        <v>20.7</v>
      </c>
      <c r="J2443">
        <v>1</v>
      </c>
    </row>
    <row r="2444" spans="1:10" x14ac:dyDescent="0.35">
      <c r="A2444" s="1">
        <v>41363</v>
      </c>
      <c r="B2444" t="str">
        <f t="shared" si="38"/>
        <v>Saturday</v>
      </c>
      <c r="C2444" s="5" t="s">
        <v>10</v>
      </c>
      <c r="D2444" s="5" t="s">
        <v>6</v>
      </c>
      <c r="E2444" s="6">
        <v>49.95</v>
      </c>
      <c r="F2444" s="6" t="s">
        <v>82</v>
      </c>
      <c r="G2444" s="4">
        <v>0</v>
      </c>
      <c r="H2444" s="6">
        <v>49.95</v>
      </c>
      <c r="I2444" s="6">
        <v>24.77</v>
      </c>
      <c r="J2444">
        <v>33</v>
      </c>
    </row>
    <row r="2445" spans="1:10" x14ac:dyDescent="0.35">
      <c r="A2445" s="1">
        <v>41363</v>
      </c>
      <c r="B2445" t="str">
        <f t="shared" si="38"/>
        <v>Saturday</v>
      </c>
      <c r="C2445" s="5" t="s">
        <v>11</v>
      </c>
      <c r="D2445" s="5" t="s">
        <v>6</v>
      </c>
      <c r="E2445" s="6">
        <v>26.95</v>
      </c>
      <c r="F2445" s="6" t="s">
        <v>80</v>
      </c>
      <c r="G2445" s="4">
        <v>0</v>
      </c>
      <c r="H2445" s="6">
        <v>26.95</v>
      </c>
      <c r="I2445" s="6">
        <v>12.42</v>
      </c>
      <c r="J2445">
        <v>17</v>
      </c>
    </row>
    <row r="2446" spans="1:10" x14ac:dyDescent="0.35">
      <c r="A2446" s="1">
        <v>41363</v>
      </c>
      <c r="B2446" t="str">
        <f t="shared" si="38"/>
        <v>Saturday</v>
      </c>
      <c r="C2446" s="5" t="s">
        <v>10</v>
      </c>
      <c r="D2446" s="5" t="s">
        <v>6</v>
      </c>
      <c r="E2446" s="6">
        <v>55.95</v>
      </c>
      <c r="F2446" s="6" t="s">
        <v>83</v>
      </c>
      <c r="G2446" s="4">
        <v>0</v>
      </c>
      <c r="H2446" s="6">
        <v>55.95</v>
      </c>
      <c r="I2446" s="6">
        <v>16.059999999999999</v>
      </c>
      <c r="J2446">
        <v>21</v>
      </c>
    </row>
    <row r="2447" spans="1:10" x14ac:dyDescent="0.35">
      <c r="A2447" s="1">
        <v>41363</v>
      </c>
      <c r="B2447" t="str">
        <f t="shared" si="38"/>
        <v>Saturday</v>
      </c>
      <c r="C2447" s="5" t="s">
        <v>11</v>
      </c>
      <c r="D2447" s="5" t="s">
        <v>6</v>
      </c>
      <c r="E2447" s="6">
        <v>10.95</v>
      </c>
      <c r="F2447" s="6" t="s">
        <v>79</v>
      </c>
      <c r="G2447" s="4">
        <v>0</v>
      </c>
      <c r="H2447" s="6">
        <v>10.95</v>
      </c>
      <c r="I2447" s="6">
        <v>4.8</v>
      </c>
      <c r="J2447">
        <v>7</v>
      </c>
    </row>
    <row r="2448" spans="1:10" x14ac:dyDescent="0.35">
      <c r="A2448" s="1">
        <v>41363</v>
      </c>
      <c r="B2448" t="str">
        <f t="shared" si="38"/>
        <v>Saturday</v>
      </c>
      <c r="C2448" s="5" t="s">
        <v>10</v>
      </c>
      <c r="D2448" s="5" t="s">
        <v>6</v>
      </c>
      <c r="E2448" s="6">
        <v>73.95</v>
      </c>
      <c r="F2448" s="6" t="s">
        <v>83</v>
      </c>
      <c r="G2448" s="4">
        <v>0</v>
      </c>
      <c r="H2448" s="6">
        <v>73.95</v>
      </c>
      <c r="I2448" s="6">
        <v>38.86</v>
      </c>
      <c r="J2448">
        <v>2</v>
      </c>
    </row>
    <row r="2449" spans="1:10" x14ac:dyDescent="0.35">
      <c r="A2449" s="1">
        <v>41363</v>
      </c>
      <c r="B2449" t="str">
        <f t="shared" si="38"/>
        <v>Saturday</v>
      </c>
      <c r="C2449" s="5" t="s">
        <v>10</v>
      </c>
      <c r="D2449" s="5" t="s">
        <v>6</v>
      </c>
      <c r="E2449" s="6">
        <v>38.950000000000003</v>
      </c>
      <c r="F2449" s="6" t="s">
        <v>81</v>
      </c>
      <c r="G2449" s="4">
        <v>0</v>
      </c>
      <c r="H2449" s="6">
        <v>38.950000000000003</v>
      </c>
      <c r="I2449" s="6">
        <v>24.76</v>
      </c>
      <c r="J2449">
        <v>27</v>
      </c>
    </row>
    <row r="2450" spans="1:10" x14ac:dyDescent="0.35">
      <c r="A2450" s="1">
        <v>41363</v>
      </c>
      <c r="B2450" t="str">
        <f t="shared" si="38"/>
        <v>Saturday</v>
      </c>
      <c r="C2450" s="5" t="s">
        <v>10</v>
      </c>
      <c r="D2450" s="5" t="s">
        <v>6</v>
      </c>
      <c r="E2450" s="6">
        <v>27.95</v>
      </c>
      <c r="F2450" s="6" t="s">
        <v>80</v>
      </c>
      <c r="G2450" s="4">
        <v>0</v>
      </c>
      <c r="H2450" s="6">
        <v>27.95</v>
      </c>
      <c r="I2450" s="6">
        <v>15.85</v>
      </c>
      <c r="J2450">
        <v>2</v>
      </c>
    </row>
    <row r="2451" spans="1:10" x14ac:dyDescent="0.35">
      <c r="A2451" s="1">
        <v>41363</v>
      </c>
      <c r="B2451" t="str">
        <f t="shared" si="38"/>
        <v>Saturday</v>
      </c>
      <c r="C2451" s="5" t="s">
        <v>10</v>
      </c>
      <c r="D2451" s="5" t="s">
        <v>6</v>
      </c>
      <c r="E2451" s="6">
        <v>24.95</v>
      </c>
      <c r="F2451" s="6" t="s">
        <v>80</v>
      </c>
      <c r="G2451" s="4">
        <v>0</v>
      </c>
      <c r="H2451" s="6">
        <v>24.95</v>
      </c>
      <c r="I2451" s="6">
        <v>12.27</v>
      </c>
      <c r="J2451">
        <v>5</v>
      </c>
    </row>
    <row r="2452" spans="1:10" x14ac:dyDescent="0.35">
      <c r="A2452" s="1">
        <v>41363</v>
      </c>
      <c r="B2452" t="str">
        <f t="shared" si="38"/>
        <v>Saturday</v>
      </c>
      <c r="C2452" s="5" t="s">
        <v>10</v>
      </c>
      <c r="D2452" s="5" t="s">
        <v>6</v>
      </c>
      <c r="E2452" s="6">
        <v>24.95</v>
      </c>
      <c r="F2452" s="6" t="s">
        <v>80</v>
      </c>
      <c r="G2452" s="4">
        <v>0</v>
      </c>
      <c r="H2452" s="6">
        <v>24.95</v>
      </c>
      <c r="I2452" s="6">
        <v>12.27</v>
      </c>
      <c r="J2452">
        <v>3</v>
      </c>
    </row>
    <row r="2453" spans="1:10" x14ac:dyDescent="0.35">
      <c r="A2453" s="1">
        <v>41363</v>
      </c>
      <c r="B2453" t="str">
        <f t="shared" si="38"/>
        <v>Saturday</v>
      </c>
      <c r="C2453" s="5" t="s">
        <v>11</v>
      </c>
      <c r="D2453" s="5" t="s">
        <v>6</v>
      </c>
      <c r="E2453" s="6">
        <v>0.95</v>
      </c>
      <c r="F2453" s="6" t="s">
        <v>78</v>
      </c>
      <c r="G2453" s="4">
        <v>0</v>
      </c>
      <c r="H2453" s="6">
        <v>0.95</v>
      </c>
      <c r="I2453" s="6">
        <v>0.56999999999999995</v>
      </c>
      <c r="J2453">
        <v>18</v>
      </c>
    </row>
    <row r="2454" spans="1:10" x14ac:dyDescent="0.35">
      <c r="A2454" s="1">
        <v>41363</v>
      </c>
      <c r="B2454" t="str">
        <f t="shared" si="38"/>
        <v>Saturday</v>
      </c>
      <c r="C2454" s="5" t="s">
        <v>11</v>
      </c>
      <c r="D2454" s="5" t="s">
        <v>6</v>
      </c>
      <c r="E2454" s="6">
        <v>49.95</v>
      </c>
      <c r="F2454" s="6" t="s">
        <v>82</v>
      </c>
      <c r="G2454" s="4">
        <v>0</v>
      </c>
      <c r="H2454" s="6">
        <v>49.95</v>
      </c>
      <c r="I2454" s="6">
        <v>24.77</v>
      </c>
      <c r="J2454">
        <v>29</v>
      </c>
    </row>
    <row r="2455" spans="1:10" x14ac:dyDescent="0.35">
      <c r="A2455" s="1">
        <v>41363</v>
      </c>
      <c r="B2455" t="str">
        <f t="shared" si="38"/>
        <v>Saturday</v>
      </c>
      <c r="C2455" s="5" t="s">
        <v>10</v>
      </c>
      <c r="D2455" s="5" t="s">
        <v>6</v>
      </c>
      <c r="E2455" s="6">
        <v>16.95</v>
      </c>
      <c r="F2455" s="6" t="s">
        <v>79</v>
      </c>
      <c r="G2455" s="4">
        <v>0.1</v>
      </c>
      <c r="H2455" s="6">
        <v>15.26</v>
      </c>
      <c r="I2455" s="6">
        <v>6.76</v>
      </c>
      <c r="J2455">
        <v>20</v>
      </c>
    </row>
    <row r="2456" spans="1:10" x14ac:dyDescent="0.35">
      <c r="A2456" s="1">
        <v>41363</v>
      </c>
      <c r="B2456" t="str">
        <f t="shared" si="38"/>
        <v>Saturday</v>
      </c>
      <c r="C2456" s="5" t="s">
        <v>10</v>
      </c>
      <c r="D2456" s="5" t="s">
        <v>6</v>
      </c>
      <c r="E2456" s="6">
        <v>22.95</v>
      </c>
      <c r="F2456" s="6" t="s">
        <v>80</v>
      </c>
      <c r="G2456" s="4">
        <v>0</v>
      </c>
      <c r="H2456" s="6">
        <v>22.95</v>
      </c>
      <c r="I2456" s="6">
        <v>11.78</v>
      </c>
      <c r="J2456">
        <v>4</v>
      </c>
    </row>
    <row r="2457" spans="1:10" x14ac:dyDescent="0.35">
      <c r="A2457" s="1">
        <v>41363</v>
      </c>
      <c r="B2457" t="str">
        <f t="shared" si="38"/>
        <v>Saturday</v>
      </c>
      <c r="C2457" s="5" t="s">
        <v>11</v>
      </c>
      <c r="D2457" s="5" t="s">
        <v>6</v>
      </c>
      <c r="E2457" s="6">
        <v>27.95</v>
      </c>
      <c r="F2457" s="6" t="s">
        <v>80</v>
      </c>
      <c r="G2457" s="4">
        <v>0</v>
      </c>
      <c r="H2457" s="6">
        <v>27.95</v>
      </c>
      <c r="I2457" s="6">
        <v>16.8</v>
      </c>
      <c r="J2457">
        <v>32</v>
      </c>
    </row>
    <row r="2458" spans="1:10" x14ac:dyDescent="0.35">
      <c r="A2458" s="1">
        <v>41363</v>
      </c>
      <c r="B2458" t="str">
        <f t="shared" si="38"/>
        <v>Saturday</v>
      </c>
      <c r="C2458" s="5" t="s">
        <v>10</v>
      </c>
      <c r="D2458" s="5" t="s">
        <v>6</v>
      </c>
      <c r="E2458" s="6">
        <v>24.95</v>
      </c>
      <c r="F2458" s="6" t="s">
        <v>80</v>
      </c>
      <c r="G2458" s="4">
        <v>0</v>
      </c>
      <c r="H2458" s="6">
        <v>24.95</v>
      </c>
      <c r="I2458" s="6">
        <v>9.3800000000000008</v>
      </c>
      <c r="J2458">
        <v>6</v>
      </c>
    </row>
    <row r="2459" spans="1:10" x14ac:dyDescent="0.35">
      <c r="A2459" s="1">
        <v>41363</v>
      </c>
      <c r="B2459" t="str">
        <f t="shared" si="38"/>
        <v>Saturday</v>
      </c>
      <c r="C2459" s="5" t="s">
        <v>10</v>
      </c>
      <c r="D2459" s="5" t="s">
        <v>6</v>
      </c>
      <c r="E2459" s="6">
        <v>19.95</v>
      </c>
      <c r="F2459" s="6" t="s">
        <v>79</v>
      </c>
      <c r="G2459" s="4">
        <v>0</v>
      </c>
      <c r="H2459" s="6">
        <v>19.95</v>
      </c>
      <c r="I2459" s="6">
        <v>9.7799999999999994</v>
      </c>
      <c r="J2459">
        <v>20</v>
      </c>
    </row>
    <row r="2460" spans="1:10" x14ac:dyDescent="0.35">
      <c r="A2460" s="1">
        <v>41363</v>
      </c>
      <c r="B2460" t="str">
        <f t="shared" si="38"/>
        <v>Saturday</v>
      </c>
      <c r="C2460" s="5" t="s">
        <v>11</v>
      </c>
      <c r="D2460" s="5" t="s">
        <v>6</v>
      </c>
      <c r="E2460" s="6">
        <v>18.95</v>
      </c>
      <c r="F2460" s="6" t="s">
        <v>79</v>
      </c>
      <c r="G2460" s="4">
        <v>0.1</v>
      </c>
      <c r="H2460" s="6">
        <v>17.059999999999999</v>
      </c>
      <c r="I2460" s="6">
        <v>9.98</v>
      </c>
      <c r="J2460">
        <v>17</v>
      </c>
    </row>
    <row r="2461" spans="1:10" x14ac:dyDescent="0.35">
      <c r="A2461" s="1">
        <v>41363</v>
      </c>
      <c r="B2461" t="str">
        <f t="shared" si="38"/>
        <v>Saturday</v>
      </c>
      <c r="C2461" s="5" t="s">
        <v>11</v>
      </c>
      <c r="D2461" s="5" t="s">
        <v>6</v>
      </c>
      <c r="E2461" s="6">
        <v>0.95</v>
      </c>
      <c r="F2461" s="6" t="s">
        <v>78</v>
      </c>
      <c r="G2461" s="4">
        <v>0</v>
      </c>
      <c r="H2461" s="6">
        <v>0.95</v>
      </c>
      <c r="I2461" s="6">
        <v>0.42</v>
      </c>
      <c r="J2461">
        <v>12</v>
      </c>
    </row>
    <row r="2462" spans="1:10" x14ac:dyDescent="0.35">
      <c r="A2462" s="1">
        <v>41363</v>
      </c>
      <c r="B2462" t="str">
        <f t="shared" si="38"/>
        <v>Saturday</v>
      </c>
      <c r="C2462" s="5" t="s">
        <v>10</v>
      </c>
      <c r="D2462" s="5" t="s">
        <v>6</v>
      </c>
      <c r="E2462" s="6">
        <v>38.950000000000003</v>
      </c>
      <c r="F2462" s="6" t="s">
        <v>81</v>
      </c>
      <c r="G2462" s="4">
        <v>0</v>
      </c>
      <c r="H2462" s="6">
        <v>38.950000000000003</v>
      </c>
      <c r="I2462" s="6">
        <v>22.33</v>
      </c>
      <c r="J2462">
        <v>3</v>
      </c>
    </row>
    <row r="2463" spans="1:10" x14ac:dyDescent="0.35">
      <c r="A2463" s="1">
        <v>41363</v>
      </c>
      <c r="B2463" t="str">
        <f t="shared" si="38"/>
        <v>Saturday</v>
      </c>
      <c r="C2463" s="5" t="s">
        <v>10</v>
      </c>
      <c r="D2463" s="5" t="s">
        <v>6</v>
      </c>
      <c r="E2463" s="6">
        <v>11.95</v>
      </c>
      <c r="F2463" s="6" t="s">
        <v>79</v>
      </c>
      <c r="G2463" s="4">
        <v>0</v>
      </c>
      <c r="H2463" s="6">
        <v>11.95</v>
      </c>
      <c r="I2463" s="6">
        <v>3.32</v>
      </c>
      <c r="J2463">
        <v>2</v>
      </c>
    </row>
    <row r="2464" spans="1:10" x14ac:dyDescent="0.35">
      <c r="A2464" s="1">
        <v>41363</v>
      </c>
      <c r="B2464" t="str">
        <f t="shared" si="38"/>
        <v>Saturday</v>
      </c>
      <c r="C2464" s="5" t="s">
        <v>10</v>
      </c>
      <c r="D2464" s="5" t="s">
        <v>6</v>
      </c>
      <c r="E2464" s="6">
        <v>73.95</v>
      </c>
      <c r="F2464" s="6" t="s">
        <v>83</v>
      </c>
      <c r="G2464" s="4">
        <v>0</v>
      </c>
      <c r="H2464" s="6">
        <v>73.95</v>
      </c>
      <c r="I2464" s="6">
        <v>38.86</v>
      </c>
      <c r="J2464">
        <v>1</v>
      </c>
    </row>
    <row r="2465" spans="1:10" x14ac:dyDescent="0.35">
      <c r="A2465" s="1">
        <v>41363</v>
      </c>
      <c r="B2465" t="str">
        <f t="shared" si="38"/>
        <v>Saturday</v>
      </c>
      <c r="C2465" s="5" t="s">
        <v>11</v>
      </c>
      <c r="D2465" s="5" t="s">
        <v>6</v>
      </c>
      <c r="E2465" s="6">
        <v>24.95</v>
      </c>
      <c r="F2465" s="6" t="s">
        <v>80</v>
      </c>
      <c r="G2465" s="4">
        <v>0</v>
      </c>
      <c r="H2465" s="6">
        <v>24.95</v>
      </c>
      <c r="I2465" s="6">
        <v>11.48</v>
      </c>
      <c r="J2465">
        <v>5</v>
      </c>
    </row>
    <row r="2466" spans="1:10" x14ac:dyDescent="0.35">
      <c r="A2466" s="1">
        <v>41363</v>
      </c>
      <c r="B2466" t="str">
        <f t="shared" si="38"/>
        <v>Saturday</v>
      </c>
      <c r="C2466" s="5" t="s">
        <v>11</v>
      </c>
      <c r="D2466" s="5" t="s">
        <v>6</v>
      </c>
      <c r="E2466" s="6">
        <v>63.95</v>
      </c>
      <c r="F2466" s="6" t="s">
        <v>83</v>
      </c>
      <c r="G2466" s="4">
        <v>0</v>
      </c>
      <c r="H2466" s="6">
        <v>63.95</v>
      </c>
      <c r="I2466" s="6">
        <v>27.1</v>
      </c>
      <c r="J2466">
        <v>1</v>
      </c>
    </row>
    <row r="2467" spans="1:10" x14ac:dyDescent="0.35">
      <c r="A2467" s="1">
        <v>41363</v>
      </c>
      <c r="B2467" t="str">
        <f t="shared" si="38"/>
        <v>Saturday</v>
      </c>
      <c r="C2467" s="5" t="s">
        <v>11</v>
      </c>
      <c r="D2467" s="5" t="s">
        <v>6</v>
      </c>
      <c r="E2467" s="6">
        <v>48.95</v>
      </c>
      <c r="F2467" s="6" t="s">
        <v>82</v>
      </c>
      <c r="G2467" s="4">
        <v>0</v>
      </c>
      <c r="H2467" s="6">
        <v>48.95</v>
      </c>
      <c r="I2467" s="6">
        <v>24.52</v>
      </c>
      <c r="J2467">
        <v>15</v>
      </c>
    </row>
    <row r="2468" spans="1:10" x14ac:dyDescent="0.35">
      <c r="A2468" s="1">
        <v>41363</v>
      </c>
      <c r="B2468" t="str">
        <f t="shared" si="38"/>
        <v>Saturday</v>
      </c>
      <c r="C2468" s="5" t="s">
        <v>10</v>
      </c>
      <c r="D2468" s="5" t="s">
        <v>6</v>
      </c>
      <c r="E2468" s="6">
        <v>35.950000000000003</v>
      </c>
      <c r="F2468" s="6" t="s">
        <v>81</v>
      </c>
      <c r="G2468" s="4">
        <v>0.2</v>
      </c>
      <c r="H2468" s="6">
        <v>28.76</v>
      </c>
      <c r="I2468" s="6">
        <v>20.25</v>
      </c>
      <c r="J2468">
        <v>2</v>
      </c>
    </row>
    <row r="2469" spans="1:10" x14ac:dyDescent="0.35">
      <c r="A2469" s="1">
        <v>41363</v>
      </c>
      <c r="B2469" t="str">
        <f t="shared" si="38"/>
        <v>Saturday</v>
      </c>
      <c r="C2469" s="5" t="s">
        <v>10</v>
      </c>
      <c r="D2469" s="5" t="s">
        <v>6</v>
      </c>
      <c r="E2469" s="6">
        <v>3.95</v>
      </c>
      <c r="F2469" s="6" t="s">
        <v>78</v>
      </c>
      <c r="G2469" s="4">
        <v>0</v>
      </c>
      <c r="H2469" s="6">
        <v>3.95</v>
      </c>
      <c r="I2469" s="6">
        <v>1.43</v>
      </c>
      <c r="J2469">
        <v>1</v>
      </c>
    </row>
    <row r="2470" spans="1:10" x14ac:dyDescent="0.35">
      <c r="A2470" s="1">
        <v>41363</v>
      </c>
      <c r="B2470" t="str">
        <f t="shared" si="38"/>
        <v>Saturday</v>
      </c>
      <c r="C2470" s="5" t="s">
        <v>10</v>
      </c>
      <c r="D2470" s="5" t="s">
        <v>6</v>
      </c>
      <c r="E2470" s="6">
        <v>0.95</v>
      </c>
      <c r="F2470" s="6" t="s">
        <v>78</v>
      </c>
      <c r="G2470" s="4">
        <v>0</v>
      </c>
      <c r="H2470" s="6">
        <v>0.95</v>
      </c>
      <c r="I2470" s="6">
        <v>0.42</v>
      </c>
      <c r="J2470">
        <v>6</v>
      </c>
    </row>
    <row r="2471" spans="1:10" x14ac:dyDescent="0.35">
      <c r="A2471" s="1">
        <v>41363</v>
      </c>
      <c r="B2471" t="str">
        <f t="shared" si="38"/>
        <v>Saturday</v>
      </c>
      <c r="C2471" s="5" t="s">
        <v>11</v>
      </c>
      <c r="D2471" s="5" t="s">
        <v>6</v>
      </c>
      <c r="E2471" s="6">
        <v>0.95</v>
      </c>
      <c r="F2471" s="6" t="s">
        <v>78</v>
      </c>
      <c r="G2471" s="4">
        <v>0.1</v>
      </c>
      <c r="H2471" s="6">
        <v>0.86</v>
      </c>
      <c r="I2471" s="6">
        <v>0.5</v>
      </c>
      <c r="J2471">
        <v>14</v>
      </c>
    </row>
    <row r="2472" spans="1:10" x14ac:dyDescent="0.35">
      <c r="A2472" s="1">
        <v>41363</v>
      </c>
      <c r="B2472" t="str">
        <f t="shared" si="38"/>
        <v>Saturday</v>
      </c>
      <c r="C2472" s="5" t="s">
        <v>11</v>
      </c>
      <c r="D2472" s="5" t="s">
        <v>6</v>
      </c>
      <c r="E2472" s="6">
        <v>16.95</v>
      </c>
      <c r="F2472" s="6" t="s">
        <v>79</v>
      </c>
      <c r="G2472" s="4">
        <v>0</v>
      </c>
      <c r="H2472" s="6">
        <v>16.95</v>
      </c>
      <c r="I2472" s="6">
        <v>6.53</v>
      </c>
      <c r="J2472">
        <v>23</v>
      </c>
    </row>
    <row r="2473" spans="1:10" x14ac:dyDescent="0.35">
      <c r="A2473" s="1">
        <v>41363</v>
      </c>
      <c r="B2473" t="str">
        <f t="shared" si="38"/>
        <v>Saturday</v>
      </c>
      <c r="C2473" s="5" t="s">
        <v>10</v>
      </c>
      <c r="D2473" s="5" t="s">
        <v>6</v>
      </c>
      <c r="E2473" s="6">
        <v>26.95</v>
      </c>
      <c r="F2473" s="6" t="s">
        <v>80</v>
      </c>
      <c r="G2473" s="4">
        <v>0</v>
      </c>
      <c r="H2473" s="6">
        <v>26.95</v>
      </c>
      <c r="I2473" s="6">
        <v>12.24</v>
      </c>
      <c r="J2473">
        <v>16</v>
      </c>
    </row>
    <row r="2474" spans="1:10" x14ac:dyDescent="0.35">
      <c r="A2474" s="1">
        <v>41363</v>
      </c>
      <c r="B2474" t="str">
        <f t="shared" si="38"/>
        <v>Saturday</v>
      </c>
      <c r="C2474" s="5" t="s">
        <v>11</v>
      </c>
      <c r="D2474" s="5" t="s">
        <v>6</v>
      </c>
      <c r="E2474" s="6">
        <v>26.95</v>
      </c>
      <c r="F2474" s="6" t="s">
        <v>80</v>
      </c>
      <c r="G2474" s="4">
        <v>0</v>
      </c>
      <c r="H2474" s="6">
        <v>26.95</v>
      </c>
      <c r="I2474" s="6">
        <v>12.24</v>
      </c>
      <c r="J2474">
        <v>12</v>
      </c>
    </row>
    <row r="2475" spans="1:10" x14ac:dyDescent="0.35">
      <c r="A2475" s="1">
        <v>41363</v>
      </c>
      <c r="B2475" t="str">
        <f t="shared" si="38"/>
        <v>Saturday</v>
      </c>
      <c r="C2475" s="5" t="s">
        <v>10</v>
      </c>
      <c r="D2475" s="5" t="s">
        <v>6</v>
      </c>
      <c r="E2475" s="6">
        <v>26.95</v>
      </c>
      <c r="F2475" s="6" t="s">
        <v>80</v>
      </c>
      <c r="G2475" s="4">
        <v>0</v>
      </c>
      <c r="H2475" s="6">
        <v>26.95</v>
      </c>
      <c r="I2475" s="6">
        <v>13.26</v>
      </c>
      <c r="J2475">
        <v>8</v>
      </c>
    </row>
    <row r="2476" spans="1:10" x14ac:dyDescent="0.35">
      <c r="A2476" s="1">
        <v>41363</v>
      </c>
      <c r="B2476" t="str">
        <f t="shared" si="38"/>
        <v>Saturday</v>
      </c>
      <c r="C2476" s="5" t="s">
        <v>10</v>
      </c>
      <c r="D2476" s="5" t="s">
        <v>6</v>
      </c>
      <c r="E2476" s="6">
        <v>55.95</v>
      </c>
      <c r="F2476" s="6" t="s">
        <v>83</v>
      </c>
      <c r="G2476" s="4">
        <v>0</v>
      </c>
      <c r="H2476" s="6">
        <v>55.95</v>
      </c>
      <c r="I2476" s="6">
        <v>16.059999999999999</v>
      </c>
      <c r="J2476">
        <v>7</v>
      </c>
    </row>
    <row r="2477" spans="1:10" x14ac:dyDescent="0.35">
      <c r="A2477" s="1">
        <v>41363</v>
      </c>
      <c r="B2477" t="str">
        <f t="shared" si="38"/>
        <v>Saturday</v>
      </c>
      <c r="C2477" s="5" t="s">
        <v>11</v>
      </c>
      <c r="D2477" s="5" t="s">
        <v>6</v>
      </c>
      <c r="E2477" s="6">
        <v>44.95</v>
      </c>
      <c r="F2477" s="6" t="s">
        <v>82</v>
      </c>
      <c r="G2477" s="4">
        <v>0.1</v>
      </c>
      <c r="H2477" s="6">
        <v>40.46</v>
      </c>
      <c r="I2477" s="6">
        <v>27.95</v>
      </c>
      <c r="J2477">
        <v>3</v>
      </c>
    </row>
    <row r="2478" spans="1:10" x14ac:dyDescent="0.35">
      <c r="A2478" s="1">
        <v>41363</v>
      </c>
      <c r="B2478" t="str">
        <f t="shared" si="38"/>
        <v>Saturday</v>
      </c>
      <c r="C2478" s="5" t="s">
        <v>10</v>
      </c>
      <c r="D2478" s="5" t="s">
        <v>6</v>
      </c>
      <c r="E2478" s="6">
        <v>49.95</v>
      </c>
      <c r="F2478" s="6" t="s">
        <v>82</v>
      </c>
      <c r="G2478" s="4">
        <v>0</v>
      </c>
      <c r="H2478" s="6">
        <v>49.95</v>
      </c>
      <c r="I2478" s="6">
        <v>23.93</v>
      </c>
      <c r="J2478">
        <v>17</v>
      </c>
    </row>
    <row r="2479" spans="1:10" x14ac:dyDescent="0.35">
      <c r="A2479" s="1">
        <v>41363</v>
      </c>
      <c r="B2479" t="str">
        <f t="shared" si="38"/>
        <v>Saturday</v>
      </c>
      <c r="C2479" s="5" t="s">
        <v>11</v>
      </c>
      <c r="D2479" s="5" t="s">
        <v>6</v>
      </c>
      <c r="E2479" s="6">
        <v>26.95</v>
      </c>
      <c r="F2479" s="6" t="s">
        <v>80</v>
      </c>
      <c r="G2479" s="4">
        <v>0</v>
      </c>
      <c r="H2479" s="6">
        <v>26.95</v>
      </c>
      <c r="I2479" s="6">
        <v>13.26</v>
      </c>
      <c r="J2479">
        <v>19</v>
      </c>
    </row>
    <row r="2480" spans="1:10" x14ac:dyDescent="0.35">
      <c r="A2480" s="1">
        <v>41363</v>
      </c>
      <c r="B2480" t="str">
        <f t="shared" si="38"/>
        <v>Saturday</v>
      </c>
      <c r="C2480" s="5" t="s">
        <v>10</v>
      </c>
      <c r="D2480" s="5" t="s">
        <v>6</v>
      </c>
      <c r="E2480" s="6">
        <v>31.95</v>
      </c>
      <c r="F2480" s="6" t="s">
        <v>81</v>
      </c>
      <c r="G2480" s="4">
        <v>0</v>
      </c>
      <c r="H2480" s="6">
        <v>31.95</v>
      </c>
      <c r="I2480" s="6">
        <v>17.38</v>
      </c>
      <c r="J2480">
        <v>3</v>
      </c>
    </row>
    <row r="2481" spans="1:10" x14ac:dyDescent="0.35">
      <c r="A2481" s="1">
        <v>41363</v>
      </c>
      <c r="B2481" t="str">
        <f t="shared" si="38"/>
        <v>Saturday</v>
      </c>
      <c r="C2481" s="5" t="s">
        <v>10</v>
      </c>
      <c r="D2481" s="5" t="s">
        <v>6</v>
      </c>
      <c r="E2481" s="6">
        <v>38.950000000000003</v>
      </c>
      <c r="F2481" s="6" t="s">
        <v>81</v>
      </c>
      <c r="G2481" s="4">
        <v>0</v>
      </c>
      <c r="H2481" s="6">
        <v>38.950000000000003</v>
      </c>
      <c r="I2481" s="6">
        <v>22.33</v>
      </c>
      <c r="J2481">
        <v>5</v>
      </c>
    </row>
    <row r="2482" spans="1:10" x14ac:dyDescent="0.35">
      <c r="A2482" s="1">
        <v>41363</v>
      </c>
      <c r="B2482" t="str">
        <f t="shared" si="38"/>
        <v>Saturday</v>
      </c>
      <c r="C2482" s="5" t="s">
        <v>10</v>
      </c>
      <c r="D2482" s="5" t="s">
        <v>6</v>
      </c>
      <c r="E2482" s="6">
        <v>24.95</v>
      </c>
      <c r="F2482" s="6" t="s">
        <v>80</v>
      </c>
      <c r="G2482" s="4">
        <v>0</v>
      </c>
      <c r="H2482" s="6">
        <v>24.95</v>
      </c>
      <c r="I2482" s="6">
        <v>11.48</v>
      </c>
      <c r="J2482">
        <v>1</v>
      </c>
    </row>
    <row r="2483" spans="1:10" x14ac:dyDescent="0.35">
      <c r="A2483" s="1">
        <v>41363</v>
      </c>
      <c r="B2483" t="str">
        <f t="shared" si="38"/>
        <v>Saturday</v>
      </c>
      <c r="C2483" s="5" t="s">
        <v>11</v>
      </c>
      <c r="D2483" s="5" t="s">
        <v>6</v>
      </c>
      <c r="E2483" s="6">
        <v>55.95</v>
      </c>
      <c r="F2483" s="6" t="s">
        <v>83</v>
      </c>
      <c r="G2483" s="4">
        <v>0.1</v>
      </c>
      <c r="H2483" s="6">
        <v>50.36</v>
      </c>
      <c r="I2483" s="6">
        <v>16.059999999999999</v>
      </c>
      <c r="J2483">
        <v>28</v>
      </c>
    </row>
    <row r="2484" spans="1:10" x14ac:dyDescent="0.35">
      <c r="A2484" s="1">
        <v>41363</v>
      </c>
      <c r="B2484" t="str">
        <f t="shared" si="38"/>
        <v>Saturday</v>
      </c>
      <c r="C2484" s="5" t="s">
        <v>10</v>
      </c>
      <c r="D2484" s="5" t="s">
        <v>6</v>
      </c>
      <c r="E2484" s="6">
        <v>24.95</v>
      </c>
      <c r="F2484" s="6" t="s">
        <v>80</v>
      </c>
      <c r="G2484" s="4">
        <v>0</v>
      </c>
      <c r="H2484" s="6">
        <v>24.95</v>
      </c>
      <c r="I2484" s="6">
        <v>9.3800000000000008</v>
      </c>
      <c r="J2484">
        <v>2</v>
      </c>
    </row>
    <row r="2485" spans="1:10" x14ac:dyDescent="0.35">
      <c r="A2485" s="1">
        <v>41363</v>
      </c>
      <c r="B2485" t="str">
        <f t="shared" si="38"/>
        <v>Saturday</v>
      </c>
      <c r="C2485" s="5" t="s">
        <v>11</v>
      </c>
      <c r="D2485" s="5" t="s">
        <v>6</v>
      </c>
      <c r="E2485" s="6">
        <v>18.95</v>
      </c>
      <c r="F2485" s="6" t="s">
        <v>79</v>
      </c>
      <c r="G2485" s="4">
        <v>0.2</v>
      </c>
      <c r="H2485" s="6">
        <v>15.16</v>
      </c>
      <c r="I2485" s="6">
        <v>9.98</v>
      </c>
      <c r="J2485">
        <v>23</v>
      </c>
    </row>
    <row r="2486" spans="1:10" x14ac:dyDescent="0.35">
      <c r="A2486" s="1">
        <v>41363</v>
      </c>
      <c r="B2486" t="str">
        <f t="shared" si="38"/>
        <v>Saturday</v>
      </c>
      <c r="C2486" s="5" t="s">
        <v>10</v>
      </c>
      <c r="D2486" s="5" t="s">
        <v>6</v>
      </c>
      <c r="E2486" s="6">
        <v>73.95</v>
      </c>
      <c r="F2486" s="6" t="s">
        <v>83</v>
      </c>
      <c r="G2486" s="4">
        <v>0</v>
      </c>
      <c r="H2486" s="6">
        <v>73.95</v>
      </c>
      <c r="I2486" s="6">
        <v>38.86</v>
      </c>
      <c r="J2486">
        <v>1</v>
      </c>
    </row>
    <row r="2487" spans="1:10" x14ac:dyDescent="0.35">
      <c r="A2487" s="1">
        <v>41363</v>
      </c>
      <c r="B2487" t="str">
        <f t="shared" si="38"/>
        <v>Saturday</v>
      </c>
      <c r="C2487" s="5" t="s">
        <v>10</v>
      </c>
      <c r="D2487" s="5" t="s">
        <v>6</v>
      </c>
      <c r="E2487" s="6">
        <v>37.950000000000003</v>
      </c>
      <c r="F2487" s="6" t="s">
        <v>81</v>
      </c>
      <c r="G2487" s="4">
        <v>0</v>
      </c>
      <c r="H2487" s="6">
        <v>37.950000000000003</v>
      </c>
      <c r="I2487" s="6">
        <v>15.35</v>
      </c>
      <c r="J2487">
        <v>17</v>
      </c>
    </row>
    <row r="2488" spans="1:10" x14ac:dyDescent="0.35">
      <c r="A2488" s="1">
        <v>41363</v>
      </c>
      <c r="B2488" t="str">
        <f t="shared" si="38"/>
        <v>Saturday</v>
      </c>
      <c r="C2488" s="5" t="s">
        <v>11</v>
      </c>
      <c r="D2488" s="5" t="s">
        <v>6</v>
      </c>
      <c r="E2488" s="6">
        <v>27.95</v>
      </c>
      <c r="F2488" s="6" t="s">
        <v>80</v>
      </c>
      <c r="G2488" s="4">
        <v>0.2</v>
      </c>
      <c r="H2488" s="6">
        <v>22.36</v>
      </c>
      <c r="I2488" s="6">
        <v>16.8</v>
      </c>
      <c r="J2488">
        <v>18</v>
      </c>
    </row>
    <row r="2489" spans="1:10" x14ac:dyDescent="0.35">
      <c r="A2489" s="1">
        <v>41363</v>
      </c>
      <c r="B2489" t="str">
        <f t="shared" si="38"/>
        <v>Saturday</v>
      </c>
      <c r="C2489" s="5" t="s">
        <v>10</v>
      </c>
      <c r="D2489" s="5" t="s">
        <v>6</v>
      </c>
      <c r="E2489" s="6">
        <v>73.95</v>
      </c>
      <c r="F2489" s="6" t="s">
        <v>83</v>
      </c>
      <c r="G2489" s="4">
        <v>0</v>
      </c>
      <c r="H2489" s="6">
        <v>73.95</v>
      </c>
      <c r="I2489" s="6">
        <v>38.86</v>
      </c>
      <c r="J2489">
        <v>2</v>
      </c>
    </row>
    <row r="2490" spans="1:10" x14ac:dyDescent="0.35">
      <c r="A2490" s="1">
        <v>41363</v>
      </c>
      <c r="B2490" t="str">
        <f t="shared" si="38"/>
        <v>Saturday</v>
      </c>
      <c r="C2490" s="5" t="s">
        <v>10</v>
      </c>
      <c r="D2490" s="5" t="s">
        <v>6</v>
      </c>
      <c r="E2490" s="6">
        <v>73.95</v>
      </c>
      <c r="F2490" s="6" t="s">
        <v>83</v>
      </c>
      <c r="G2490" s="4">
        <v>0</v>
      </c>
      <c r="H2490" s="6">
        <v>73.95</v>
      </c>
      <c r="I2490" s="6">
        <v>38.86</v>
      </c>
      <c r="J2490">
        <v>1</v>
      </c>
    </row>
    <row r="2491" spans="1:10" x14ac:dyDescent="0.35">
      <c r="A2491" s="1">
        <v>41363</v>
      </c>
      <c r="B2491" t="str">
        <f t="shared" si="38"/>
        <v>Saturday</v>
      </c>
      <c r="C2491" s="5" t="s">
        <v>10</v>
      </c>
      <c r="D2491" s="5" t="s">
        <v>6</v>
      </c>
      <c r="E2491" s="6">
        <v>28.95</v>
      </c>
      <c r="F2491" s="6" t="s">
        <v>80</v>
      </c>
      <c r="G2491" s="4">
        <v>0</v>
      </c>
      <c r="H2491" s="6">
        <v>28.95</v>
      </c>
      <c r="I2491" s="6">
        <v>8.86</v>
      </c>
      <c r="J2491">
        <v>21</v>
      </c>
    </row>
    <row r="2492" spans="1:10" x14ac:dyDescent="0.35">
      <c r="A2492" s="1">
        <v>41363</v>
      </c>
      <c r="B2492" t="str">
        <f t="shared" si="38"/>
        <v>Saturday</v>
      </c>
      <c r="C2492" s="5" t="s">
        <v>11</v>
      </c>
      <c r="D2492" s="5" t="s">
        <v>6</v>
      </c>
      <c r="E2492" s="6">
        <v>28.95</v>
      </c>
      <c r="F2492" s="6" t="s">
        <v>80</v>
      </c>
      <c r="G2492" s="4">
        <v>0.3</v>
      </c>
      <c r="H2492" s="6">
        <v>20.27</v>
      </c>
      <c r="I2492" s="6">
        <v>8.86</v>
      </c>
      <c r="J2492">
        <v>5</v>
      </c>
    </row>
    <row r="2493" spans="1:10" x14ac:dyDescent="0.35">
      <c r="A2493" s="1">
        <v>41363</v>
      </c>
      <c r="B2493" t="str">
        <f t="shared" si="38"/>
        <v>Saturday</v>
      </c>
      <c r="C2493" s="5" t="s">
        <v>11</v>
      </c>
      <c r="D2493" s="5" t="s">
        <v>6</v>
      </c>
      <c r="E2493" s="6">
        <v>37.950000000000003</v>
      </c>
      <c r="F2493" s="6" t="s">
        <v>81</v>
      </c>
      <c r="G2493" s="4">
        <v>0</v>
      </c>
      <c r="H2493" s="6">
        <v>37.950000000000003</v>
      </c>
      <c r="I2493" s="6">
        <v>15.35</v>
      </c>
      <c r="J2493">
        <v>12</v>
      </c>
    </row>
    <row r="2494" spans="1:10" x14ac:dyDescent="0.35">
      <c r="A2494" s="1">
        <v>41363</v>
      </c>
      <c r="B2494" t="str">
        <f t="shared" si="38"/>
        <v>Saturday</v>
      </c>
      <c r="C2494" s="5" t="s">
        <v>10</v>
      </c>
      <c r="D2494" s="5" t="s">
        <v>6</v>
      </c>
      <c r="E2494" s="6">
        <v>7.95</v>
      </c>
      <c r="F2494" s="6" t="s">
        <v>78</v>
      </c>
      <c r="G2494" s="4">
        <v>0</v>
      </c>
      <c r="H2494" s="6">
        <v>7.95</v>
      </c>
      <c r="I2494" s="6">
        <v>4.53</v>
      </c>
      <c r="J2494">
        <v>5</v>
      </c>
    </row>
    <row r="2495" spans="1:10" x14ac:dyDescent="0.35">
      <c r="A2495" s="1">
        <v>41363</v>
      </c>
      <c r="B2495" t="str">
        <f t="shared" si="38"/>
        <v>Saturday</v>
      </c>
      <c r="C2495" s="5" t="s">
        <v>11</v>
      </c>
      <c r="D2495" s="5" t="s">
        <v>6</v>
      </c>
      <c r="E2495" s="6">
        <v>3.95</v>
      </c>
      <c r="F2495" s="6" t="s">
        <v>78</v>
      </c>
      <c r="G2495" s="4">
        <v>0</v>
      </c>
      <c r="H2495" s="6">
        <v>3.95</v>
      </c>
      <c r="I2495" s="6">
        <v>1.43</v>
      </c>
      <c r="J2495">
        <v>10</v>
      </c>
    </row>
    <row r="2496" spans="1:10" x14ac:dyDescent="0.35">
      <c r="A2496" s="1">
        <v>41363</v>
      </c>
      <c r="B2496" t="str">
        <f t="shared" si="38"/>
        <v>Saturday</v>
      </c>
      <c r="C2496" s="5" t="s">
        <v>10</v>
      </c>
      <c r="D2496" s="5" t="s">
        <v>6</v>
      </c>
      <c r="E2496" s="6">
        <v>24.95</v>
      </c>
      <c r="F2496" s="6" t="s">
        <v>80</v>
      </c>
      <c r="G2496" s="4">
        <v>0</v>
      </c>
      <c r="H2496" s="6">
        <v>24.95</v>
      </c>
      <c r="I2496" s="6">
        <v>9.3800000000000008</v>
      </c>
      <c r="J2496">
        <v>9</v>
      </c>
    </row>
    <row r="2497" spans="1:10" x14ac:dyDescent="0.35">
      <c r="A2497" s="1">
        <v>41363</v>
      </c>
      <c r="B2497" t="str">
        <f t="shared" si="38"/>
        <v>Saturday</v>
      </c>
      <c r="C2497" s="5" t="s">
        <v>11</v>
      </c>
      <c r="D2497" s="5" t="s">
        <v>6</v>
      </c>
      <c r="E2497" s="6">
        <v>59.95</v>
      </c>
      <c r="F2497" s="6" t="s">
        <v>83</v>
      </c>
      <c r="G2497" s="4">
        <v>0</v>
      </c>
      <c r="H2497" s="6">
        <v>59.95</v>
      </c>
      <c r="I2497" s="6">
        <v>28.73</v>
      </c>
      <c r="J2497">
        <v>2</v>
      </c>
    </row>
    <row r="2498" spans="1:10" x14ac:dyDescent="0.35">
      <c r="A2498" s="1">
        <v>41363</v>
      </c>
      <c r="B2498" t="str">
        <f t="shared" si="38"/>
        <v>Saturday</v>
      </c>
      <c r="C2498" s="5" t="s">
        <v>11</v>
      </c>
      <c r="D2498" s="5" t="s">
        <v>6</v>
      </c>
      <c r="E2498" s="6">
        <v>28.95</v>
      </c>
      <c r="F2498" s="6" t="s">
        <v>80</v>
      </c>
      <c r="G2498" s="4">
        <v>0.1</v>
      </c>
      <c r="H2498" s="6">
        <v>26.06</v>
      </c>
      <c r="I2498" s="6">
        <v>8.86</v>
      </c>
      <c r="J2498">
        <v>9</v>
      </c>
    </row>
    <row r="2499" spans="1:10" x14ac:dyDescent="0.35">
      <c r="A2499" s="1">
        <v>41363</v>
      </c>
      <c r="B2499" t="str">
        <f t="shared" ref="B2499:B2562" si="39">TEXT(A2499,"dddd")</f>
        <v>Saturday</v>
      </c>
      <c r="C2499" s="5" t="s">
        <v>11</v>
      </c>
      <c r="D2499" s="5" t="s">
        <v>6</v>
      </c>
      <c r="E2499" s="6">
        <v>63.95</v>
      </c>
      <c r="F2499" s="6" t="s">
        <v>83</v>
      </c>
      <c r="G2499" s="4">
        <v>0</v>
      </c>
      <c r="H2499" s="6">
        <v>63.95</v>
      </c>
      <c r="I2499" s="6">
        <v>27.1</v>
      </c>
      <c r="J2499">
        <v>1</v>
      </c>
    </row>
    <row r="2500" spans="1:10" x14ac:dyDescent="0.35">
      <c r="A2500" s="1">
        <v>41363</v>
      </c>
      <c r="B2500" t="str">
        <f t="shared" si="39"/>
        <v>Saturday</v>
      </c>
      <c r="C2500" s="5" t="s">
        <v>11</v>
      </c>
      <c r="D2500" s="5" t="s">
        <v>6</v>
      </c>
      <c r="E2500" s="6">
        <v>26.95</v>
      </c>
      <c r="F2500" s="6" t="s">
        <v>80</v>
      </c>
      <c r="G2500" s="4">
        <v>0</v>
      </c>
      <c r="H2500" s="6">
        <v>26.95</v>
      </c>
      <c r="I2500" s="6">
        <v>12.53</v>
      </c>
      <c r="J2500">
        <v>8</v>
      </c>
    </row>
    <row r="2501" spans="1:10" x14ac:dyDescent="0.35">
      <c r="A2501" s="1">
        <v>41363</v>
      </c>
      <c r="B2501" t="str">
        <f t="shared" si="39"/>
        <v>Saturday</v>
      </c>
      <c r="C2501" s="5" t="s">
        <v>11</v>
      </c>
      <c r="D2501" s="5" t="s">
        <v>6</v>
      </c>
      <c r="E2501" s="6">
        <v>26.95</v>
      </c>
      <c r="F2501" s="6" t="s">
        <v>80</v>
      </c>
      <c r="G2501" s="4">
        <v>0</v>
      </c>
      <c r="H2501" s="6">
        <v>26.95</v>
      </c>
      <c r="I2501" s="6">
        <v>12.24</v>
      </c>
      <c r="J2501">
        <v>10</v>
      </c>
    </row>
    <row r="2502" spans="1:10" x14ac:dyDescent="0.35">
      <c r="A2502" s="1">
        <v>41363</v>
      </c>
      <c r="B2502" t="str">
        <f t="shared" si="39"/>
        <v>Saturday</v>
      </c>
      <c r="C2502" s="5" t="s">
        <v>10</v>
      </c>
      <c r="D2502" s="5" t="s">
        <v>6</v>
      </c>
      <c r="E2502" s="6">
        <v>49.95</v>
      </c>
      <c r="F2502" s="6" t="s">
        <v>82</v>
      </c>
      <c r="G2502" s="4">
        <v>0</v>
      </c>
      <c r="H2502" s="6">
        <v>49.95</v>
      </c>
      <c r="I2502" s="6">
        <v>23.93</v>
      </c>
      <c r="J2502">
        <v>38</v>
      </c>
    </row>
    <row r="2503" spans="1:10" x14ac:dyDescent="0.35">
      <c r="A2503" s="1">
        <v>41363</v>
      </c>
      <c r="B2503" t="str">
        <f t="shared" si="39"/>
        <v>Saturday</v>
      </c>
      <c r="C2503" s="5" t="s">
        <v>11</v>
      </c>
      <c r="D2503" s="5" t="s">
        <v>6</v>
      </c>
      <c r="E2503" s="6">
        <v>40.950000000000003</v>
      </c>
      <c r="F2503" s="6" t="s">
        <v>82</v>
      </c>
      <c r="G2503" s="4">
        <v>0</v>
      </c>
      <c r="H2503" s="6">
        <v>40.950000000000003</v>
      </c>
      <c r="I2503" s="6">
        <v>15.51</v>
      </c>
      <c r="J2503">
        <v>1</v>
      </c>
    </row>
    <row r="2504" spans="1:10" x14ac:dyDescent="0.35">
      <c r="A2504" s="1">
        <v>41363</v>
      </c>
      <c r="B2504" t="str">
        <f t="shared" si="39"/>
        <v>Saturday</v>
      </c>
      <c r="C2504" s="5" t="s">
        <v>11</v>
      </c>
      <c r="D2504" s="5" t="s">
        <v>6</v>
      </c>
      <c r="E2504" s="6">
        <v>26.95</v>
      </c>
      <c r="F2504" s="6" t="s">
        <v>80</v>
      </c>
      <c r="G2504" s="4">
        <v>0</v>
      </c>
      <c r="H2504" s="6">
        <v>26.95</v>
      </c>
      <c r="I2504" s="6">
        <v>12.24</v>
      </c>
      <c r="J2504">
        <v>23</v>
      </c>
    </row>
    <row r="2505" spans="1:10" x14ac:dyDescent="0.35">
      <c r="A2505" s="1">
        <v>41363</v>
      </c>
      <c r="B2505" t="str">
        <f t="shared" si="39"/>
        <v>Saturday</v>
      </c>
      <c r="C2505" s="5" t="s">
        <v>10</v>
      </c>
      <c r="D2505" s="5" t="s">
        <v>6</v>
      </c>
      <c r="E2505" s="6">
        <v>55.95</v>
      </c>
      <c r="F2505" s="6" t="s">
        <v>83</v>
      </c>
      <c r="G2505" s="4">
        <v>0</v>
      </c>
      <c r="H2505" s="6">
        <v>55.95</v>
      </c>
      <c r="I2505" s="6">
        <v>16.059999999999999</v>
      </c>
      <c r="J2505">
        <v>29</v>
      </c>
    </row>
    <row r="2506" spans="1:10" x14ac:dyDescent="0.35">
      <c r="A2506" s="1">
        <v>41363</v>
      </c>
      <c r="B2506" t="str">
        <f t="shared" si="39"/>
        <v>Saturday</v>
      </c>
      <c r="C2506" s="5" t="s">
        <v>11</v>
      </c>
      <c r="D2506" s="5" t="s">
        <v>6</v>
      </c>
      <c r="E2506" s="6">
        <v>31.95</v>
      </c>
      <c r="F2506" s="6" t="s">
        <v>81</v>
      </c>
      <c r="G2506" s="4">
        <v>0</v>
      </c>
      <c r="H2506" s="6">
        <v>31.95</v>
      </c>
      <c r="I2506" s="6">
        <v>17.38</v>
      </c>
      <c r="J2506">
        <v>3</v>
      </c>
    </row>
    <row r="2507" spans="1:10" x14ac:dyDescent="0.35">
      <c r="A2507" s="1">
        <v>41363</v>
      </c>
      <c r="B2507" t="str">
        <f t="shared" si="39"/>
        <v>Saturday</v>
      </c>
      <c r="C2507" s="5" t="s">
        <v>10</v>
      </c>
      <c r="D2507" s="5" t="s">
        <v>6</v>
      </c>
      <c r="E2507" s="6">
        <v>4.95</v>
      </c>
      <c r="F2507" s="6" t="s">
        <v>78</v>
      </c>
      <c r="G2507" s="4">
        <v>0.1</v>
      </c>
      <c r="H2507" s="6">
        <v>4.46</v>
      </c>
      <c r="I2507" s="6">
        <v>1.82</v>
      </c>
      <c r="J2507">
        <v>3</v>
      </c>
    </row>
    <row r="2508" spans="1:10" x14ac:dyDescent="0.35">
      <c r="A2508" s="1">
        <v>41363</v>
      </c>
      <c r="B2508" t="str">
        <f t="shared" si="39"/>
        <v>Saturday</v>
      </c>
      <c r="C2508" s="5" t="s">
        <v>10</v>
      </c>
      <c r="D2508" s="5" t="s">
        <v>6</v>
      </c>
      <c r="E2508" s="6">
        <v>34.950000000000003</v>
      </c>
      <c r="F2508" s="6" t="s">
        <v>81</v>
      </c>
      <c r="G2508" s="4">
        <v>0.1</v>
      </c>
      <c r="H2508" s="6">
        <v>31.46</v>
      </c>
      <c r="I2508" s="6">
        <v>22.13</v>
      </c>
      <c r="J2508">
        <v>5</v>
      </c>
    </row>
    <row r="2509" spans="1:10" x14ac:dyDescent="0.35">
      <c r="A2509" s="1">
        <v>41363</v>
      </c>
      <c r="B2509" t="str">
        <f t="shared" si="39"/>
        <v>Saturday</v>
      </c>
      <c r="C2509" s="5" t="s">
        <v>11</v>
      </c>
      <c r="D2509" s="5" t="s">
        <v>6</v>
      </c>
      <c r="E2509" s="6">
        <v>54.95</v>
      </c>
      <c r="F2509" s="6" t="s">
        <v>83</v>
      </c>
      <c r="G2509" s="4">
        <v>0</v>
      </c>
      <c r="H2509" s="6">
        <v>54.95</v>
      </c>
      <c r="I2509" s="6">
        <v>26.65</v>
      </c>
      <c r="J2509">
        <v>6</v>
      </c>
    </row>
    <row r="2510" spans="1:10" x14ac:dyDescent="0.35">
      <c r="A2510" s="1">
        <v>41363</v>
      </c>
      <c r="B2510" t="str">
        <f t="shared" si="39"/>
        <v>Saturday</v>
      </c>
      <c r="C2510" s="5" t="s">
        <v>11</v>
      </c>
      <c r="D2510" s="5" t="s">
        <v>6</v>
      </c>
      <c r="E2510" s="6">
        <v>19.95</v>
      </c>
      <c r="F2510" s="6" t="s">
        <v>79</v>
      </c>
      <c r="G2510" s="4">
        <v>0</v>
      </c>
      <c r="H2510" s="6">
        <v>19.95</v>
      </c>
      <c r="I2510" s="6">
        <v>9.7799999999999994</v>
      </c>
      <c r="J2510">
        <v>23</v>
      </c>
    </row>
    <row r="2511" spans="1:10" x14ac:dyDescent="0.35">
      <c r="A2511" s="1">
        <v>41363</v>
      </c>
      <c r="B2511" t="str">
        <f t="shared" si="39"/>
        <v>Saturday</v>
      </c>
      <c r="C2511" s="5" t="s">
        <v>10</v>
      </c>
      <c r="D2511" s="5" t="s">
        <v>6</v>
      </c>
      <c r="E2511" s="6">
        <v>7.95</v>
      </c>
      <c r="F2511" s="6" t="s">
        <v>78</v>
      </c>
      <c r="G2511" s="4">
        <v>0</v>
      </c>
      <c r="H2511" s="6">
        <v>7.95</v>
      </c>
      <c r="I2511" s="6">
        <v>4.53</v>
      </c>
      <c r="J2511">
        <v>20</v>
      </c>
    </row>
    <row r="2512" spans="1:10" x14ac:dyDescent="0.35">
      <c r="A2512" s="1">
        <v>41363</v>
      </c>
      <c r="B2512" t="str">
        <f t="shared" si="39"/>
        <v>Saturday</v>
      </c>
      <c r="C2512" s="5" t="s">
        <v>10</v>
      </c>
      <c r="D2512" s="5" t="s">
        <v>6</v>
      </c>
      <c r="E2512" s="6">
        <v>54.95</v>
      </c>
      <c r="F2512" s="6" t="s">
        <v>83</v>
      </c>
      <c r="G2512" s="4">
        <v>0</v>
      </c>
      <c r="H2512" s="6">
        <v>54.95</v>
      </c>
      <c r="I2512" s="6">
        <v>26.65</v>
      </c>
      <c r="J2512">
        <v>27</v>
      </c>
    </row>
    <row r="2513" spans="1:10" x14ac:dyDescent="0.35">
      <c r="A2513" s="1">
        <v>41363</v>
      </c>
      <c r="B2513" t="str">
        <f t="shared" si="39"/>
        <v>Saturday</v>
      </c>
      <c r="C2513" s="5" t="s">
        <v>11</v>
      </c>
      <c r="D2513" s="5" t="s">
        <v>6</v>
      </c>
      <c r="E2513" s="6">
        <v>10.95</v>
      </c>
      <c r="F2513" s="6" t="s">
        <v>79</v>
      </c>
      <c r="G2513" s="4">
        <v>0</v>
      </c>
      <c r="H2513" s="6">
        <v>10.95</v>
      </c>
      <c r="I2513" s="6">
        <v>4.8</v>
      </c>
      <c r="J2513">
        <v>17</v>
      </c>
    </row>
    <row r="2514" spans="1:10" x14ac:dyDescent="0.35">
      <c r="A2514" s="1">
        <v>41363</v>
      </c>
      <c r="B2514" t="str">
        <f t="shared" si="39"/>
        <v>Saturday</v>
      </c>
      <c r="C2514" s="5" t="s">
        <v>10</v>
      </c>
      <c r="D2514" s="5" t="s">
        <v>6</v>
      </c>
      <c r="E2514" s="6">
        <v>0.95</v>
      </c>
      <c r="F2514" s="6" t="s">
        <v>78</v>
      </c>
      <c r="G2514" s="4">
        <v>0</v>
      </c>
      <c r="H2514" s="6">
        <v>0.95</v>
      </c>
      <c r="I2514" s="6">
        <v>0.42</v>
      </c>
      <c r="J2514">
        <v>19</v>
      </c>
    </row>
    <row r="2515" spans="1:10" x14ac:dyDescent="0.35">
      <c r="A2515" s="1">
        <v>41363</v>
      </c>
      <c r="B2515" t="str">
        <f t="shared" si="39"/>
        <v>Saturday</v>
      </c>
      <c r="C2515" s="5" t="s">
        <v>10</v>
      </c>
      <c r="D2515" s="5" t="s">
        <v>6</v>
      </c>
      <c r="E2515" s="6">
        <v>28.95</v>
      </c>
      <c r="F2515" s="6" t="s">
        <v>80</v>
      </c>
      <c r="G2515" s="4">
        <v>0</v>
      </c>
      <c r="H2515" s="6">
        <v>28.95</v>
      </c>
      <c r="I2515" s="6">
        <v>17.53</v>
      </c>
      <c r="J2515">
        <v>14</v>
      </c>
    </row>
    <row r="2516" spans="1:10" x14ac:dyDescent="0.35">
      <c r="A2516" s="1">
        <v>41363</v>
      </c>
      <c r="B2516" t="str">
        <f t="shared" si="39"/>
        <v>Saturday</v>
      </c>
      <c r="C2516" s="5" t="s">
        <v>10</v>
      </c>
      <c r="D2516" s="5" t="s">
        <v>6</v>
      </c>
      <c r="E2516" s="6">
        <v>19.95</v>
      </c>
      <c r="F2516" s="6" t="s">
        <v>79</v>
      </c>
      <c r="G2516" s="4">
        <v>0</v>
      </c>
      <c r="H2516" s="6">
        <v>19.95</v>
      </c>
      <c r="I2516" s="6">
        <v>9.7799999999999994</v>
      </c>
      <c r="J2516">
        <v>11</v>
      </c>
    </row>
    <row r="2517" spans="1:10" x14ac:dyDescent="0.35">
      <c r="A2517" s="1">
        <v>41363</v>
      </c>
      <c r="B2517" t="str">
        <f t="shared" si="39"/>
        <v>Saturday</v>
      </c>
      <c r="C2517" s="5" t="s">
        <v>11</v>
      </c>
      <c r="D2517" s="5" t="s">
        <v>6</v>
      </c>
      <c r="E2517" s="6">
        <v>31.95</v>
      </c>
      <c r="F2517" s="6" t="s">
        <v>81</v>
      </c>
      <c r="G2517" s="4">
        <v>0</v>
      </c>
      <c r="H2517" s="6">
        <v>31.95</v>
      </c>
      <c r="I2517" s="6">
        <v>17.38</v>
      </c>
      <c r="J2517">
        <v>4</v>
      </c>
    </row>
    <row r="2518" spans="1:10" x14ac:dyDescent="0.35">
      <c r="A2518" s="1">
        <v>41363</v>
      </c>
      <c r="B2518" t="str">
        <f t="shared" si="39"/>
        <v>Saturday</v>
      </c>
      <c r="C2518" s="5" t="s">
        <v>10</v>
      </c>
      <c r="D2518" s="5" t="s">
        <v>6</v>
      </c>
      <c r="E2518" s="6">
        <v>26.95</v>
      </c>
      <c r="F2518" s="6" t="s">
        <v>80</v>
      </c>
      <c r="G2518" s="4">
        <v>0.1</v>
      </c>
      <c r="H2518" s="6">
        <v>24.26</v>
      </c>
      <c r="I2518" s="6">
        <v>13.26</v>
      </c>
      <c r="J2518">
        <v>21</v>
      </c>
    </row>
    <row r="2519" spans="1:10" x14ac:dyDescent="0.35">
      <c r="A2519" s="1">
        <v>41363</v>
      </c>
      <c r="B2519" t="str">
        <f t="shared" si="39"/>
        <v>Saturday</v>
      </c>
      <c r="C2519" s="5" t="s">
        <v>10</v>
      </c>
      <c r="D2519" s="5" t="s">
        <v>6</v>
      </c>
      <c r="E2519" s="6">
        <v>24.95</v>
      </c>
      <c r="F2519" s="6" t="s">
        <v>80</v>
      </c>
      <c r="G2519" s="4">
        <v>0</v>
      </c>
      <c r="H2519" s="6">
        <v>24.95</v>
      </c>
      <c r="I2519" s="6">
        <v>9.3800000000000008</v>
      </c>
      <c r="J2519">
        <v>2</v>
      </c>
    </row>
    <row r="2520" spans="1:10" x14ac:dyDescent="0.35">
      <c r="A2520" s="1">
        <v>41363</v>
      </c>
      <c r="B2520" t="str">
        <f t="shared" si="39"/>
        <v>Saturday</v>
      </c>
      <c r="C2520" s="5" t="s">
        <v>10</v>
      </c>
      <c r="D2520" s="5" t="s">
        <v>6</v>
      </c>
      <c r="E2520" s="6">
        <v>24.95</v>
      </c>
      <c r="F2520" s="6" t="s">
        <v>80</v>
      </c>
      <c r="G2520" s="4">
        <v>0</v>
      </c>
      <c r="H2520" s="6">
        <v>24.95</v>
      </c>
      <c r="I2520" s="6">
        <v>12.14</v>
      </c>
      <c r="J2520">
        <v>3</v>
      </c>
    </row>
    <row r="2521" spans="1:10" x14ac:dyDescent="0.35">
      <c r="A2521" s="1">
        <v>41363</v>
      </c>
      <c r="B2521" t="str">
        <f t="shared" si="39"/>
        <v>Saturday</v>
      </c>
      <c r="C2521" s="5" t="s">
        <v>10</v>
      </c>
      <c r="D2521" s="5" t="s">
        <v>6</v>
      </c>
      <c r="E2521" s="6">
        <v>48.95</v>
      </c>
      <c r="F2521" s="6" t="s">
        <v>82</v>
      </c>
      <c r="G2521" s="4">
        <v>0</v>
      </c>
      <c r="H2521" s="6">
        <v>48.95</v>
      </c>
      <c r="I2521" s="6">
        <v>24.52</v>
      </c>
      <c r="J2521">
        <v>7</v>
      </c>
    </row>
    <row r="2522" spans="1:10" x14ac:dyDescent="0.35">
      <c r="A2522" s="1">
        <v>41363</v>
      </c>
      <c r="B2522" t="str">
        <f t="shared" si="39"/>
        <v>Saturday</v>
      </c>
      <c r="C2522" s="5" t="s">
        <v>10</v>
      </c>
      <c r="D2522" s="5" t="s">
        <v>6</v>
      </c>
      <c r="E2522" s="6">
        <v>43.95</v>
      </c>
      <c r="F2522" s="6" t="s">
        <v>82</v>
      </c>
      <c r="G2522" s="4">
        <v>0</v>
      </c>
      <c r="H2522" s="6">
        <v>43.95</v>
      </c>
      <c r="I2522" s="6">
        <v>25.6</v>
      </c>
      <c r="J2522">
        <v>6</v>
      </c>
    </row>
    <row r="2523" spans="1:10" x14ac:dyDescent="0.35">
      <c r="A2523" s="1">
        <v>41363</v>
      </c>
      <c r="B2523" t="str">
        <f t="shared" si="39"/>
        <v>Saturday</v>
      </c>
      <c r="C2523" s="5" t="s">
        <v>11</v>
      </c>
      <c r="D2523" s="5" t="s">
        <v>6</v>
      </c>
      <c r="E2523" s="6">
        <v>3.95</v>
      </c>
      <c r="F2523" s="6" t="s">
        <v>78</v>
      </c>
      <c r="G2523" s="4">
        <v>0</v>
      </c>
      <c r="H2523" s="6">
        <v>3.95</v>
      </c>
      <c r="I2523" s="6">
        <v>1.43</v>
      </c>
      <c r="J2523">
        <v>8</v>
      </c>
    </row>
    <row r="2524" spans="1:10" x14ac:dyDescent="0.35">
      <c r="A2524" s="1">
        <v>41363</v>
      </c>
      <c r="B2524" t="str">
        <f t="shared" si="39"/>
        <v>Saturday</v>
      </c>
      <c r="C2524" s="5" t="s">
        <v>10</v>
      </c>
      <c r="D2524" s="5" t="s">
        <v>6</v>
      </c>
      <c r="E2524" s="6">
        <v>31.95</v>
      </c>
      <c r="F2524" s="6" t="s">
        <v>81</v>
      </c>
      <c r="G2524" s="4">
        <v>0</v>
      </c>
      <c r="H2524" s="6">
        <v>31.95</v>
      </c>
      <c r="I2524" s="6">
        <v>17.38</v>
      </c>
      <c r="J2524">
        <v>4</v>
      </c>
    </row>
    <row r="2525" spans="1:10" x14ac:dyDescent="0.35">
      <c r="A2525" s="1">
        <v>41363</v>
      </c>
      <c r="B2525" t="str">
        <f t="shared" si="39"/>
        <v>Saturday</v>
      </c>
      <c r="C2525" s="5" t="s">
        <v>10</v>
      </c>
      <c r="D2525" s="5" t="s">
        <v>6</v>
      </c>
      <c r="E2525" s="6">
        <v>65.95</v>
      </c>
      <c r="F2525" s="6" t="s">
        <v>83</v>
      </c>
      <c r="G2525" s="4">
        <v>0</v>
      </c>
      <c r="H2525" s="6">
        <v>65.95</v>
      </c>
      <c r="I2525" s="6">
        <v>37.97</v>
      </c>
      <c r="J2525">
        <v>19</v>
      </c>
    </row>
    <row r="2526" spans="1:10" x14ac:dyDescent="0.35">
      <c r="A2526" s="1">
        <v>41363</v>
      </c>
      <c r="B2526" t="str">
        <f t="shared" si="39"/>
        <v>Saturday</v>
      </c>
      <c r="C2526" s="5" t="s">
        <v>11</v>
      </c>
      <c r="D2526" s="5" t="s">
        <v>6</v>
      </c>
      <c r="E2526" s="6">
        <v>73.95</v>
      </c>
      <c r="F2526" s="6" t="s">
        <v>83</v>
      </c>
      <c r="G2526" s="4">
        <v>0</v>
      </c>
      <c r="H2526" s="6">
        <v>73.95</v>
      </c>
      <c r="I2526" s="6">
        <v>38.86</v>
      </c>
      <c r="J2526">
        <v>2</v>
      </c>
    </row>
    <row r="2527" spans="1:10" x14ac:dyDescent="0.35">
      <c r="A2527" s="1">
        <v>41363</v>
      </c>
      <c r="B2527" t="str">
        <f t="shared" si="39"/>
        <v>Saturday</v>
      </c>
      <c r="C2527" s="5" t="s">
        <v>10</v>
      </c>
      <c r="D2527" s="5" t="s">
        <v>6</v>
      </c>
      <c r="E2527" s="6">
        <v>16.95</v>
      </c>
      <c r="F2527" s="6" t="s">
        <v>79</v>
      </c>
      <c r="G2527" s="4">
        <v>0.1</v>
      </c>
      <c r="H2527" s="6">
        <v>15.26</v>
      </c>
      <c r="I2527" s="6">
        <v>6.76</v>
      </c>
      <c r="J2527">
        <v>25</v>
      </c>
    </row>
    <row r="2528" spans="1:10" x14ac:dyDescent="0.35">
      <c r="A2528" s="1">
        <v>41363</v>
      </c>
      <c r="B2528" t="str">
        <f t="shared" si="39"/>
        <v>Saturday</v>
      </c>
      <c r="C2528" s="5" t="s">
        <v>10</v>
      </c>
      <c r="D2528" s="5" t="s">
        <v>6</v>
      </c>
      <c r="E2528" s="6">
        <v>7.95</v>
      </c>
      <c r="F2528" s="6" t="s">
        <v>78</v>
      </c>
      <c r="G2528" s="4">
        <v>0</v>
      </c>
      <c r="H2528" s="6">
        <v>7.95</v>
      </c>
      <c r="I2528" s="6">
        <v>4.53</v>
      </c>
      <c r="J2528">
        <v>3</v>
      </c>
    </row>
    <row r="2529" spans="1:10" x14ac:dyDescent="0.35">
      <c r="A2529" s="1">
        <v>41363</v>
      </c>
      <c r="B2529" t="str">
        <f t="shared" si="39"/>
        <v>Saturday</v>
      </c>
      <c r="C2529" s="5" t="s">
        <v>11</v>
      </c>
      <c r="D2529" s="5" t="s">
        <v>6</v>
      </c>
      <c r="E2529" s="6">
        <v>40.950000000000003</v>
      </c>
      <c r="F2529" s="6" t="s">
        <v>82</v>
      </c>
      <c r="G2529" s="4">
        <v>0</v>
      </c>
      <c r="H2529" s="6">
        <v>40.950000000000003</v>
      </c>
      <c r="I2529" s="6">
        <v>15.51</v>
      </c>
      <c r="J2529">
        <v>6</v>
      </c>
    </row>
    <row r="2530" spans="1:10" x14ac:dyDescent="0.35">
      <c r="A2530" s="1">
        <v>41363</v>
      </c>
      <c r="B2530" t="str">
        <f t="shared" si="39"/>
        <v>Saturday</v>
      </c>
      <c r="C2530" s="5" t="s">
        <v>11</v>
      </c>
      <c r="D2530" s="5" t="s">
        <v>6</v>
      </c>
      <c r="E2530" s="6">
        <v>63.95</v>
      </c>
      <c r="F2530" s="6" t="s">
        <v>83</v>
      </c>
      <c r="G2530" s="4">
        <v>0.1</v>
      </c>
      <c r="H2530" s="6">
        <v>57.56</v>
      </c>
      <c r="I2530" s="6">
        <v>27.1</v>
      </c>
      <c r="J2530">
        <v>4</v>
      </c>
    </row>
    <row r="2531" spans="1:10" x14ac:dyDescent="0.35">
      <c r="A2531" s="1">
        <v>41363</v>
      </c>
      <c r="B2531" t="str">
        <f t="shared" si="39"/>
        <v>Saturday</v>
      </c>
      <c r="C2531" s="5" t="s">
        <v>10</v>
      </c>
      <c r="D2531" s="5" t="s">
        <v>6</v>
      </c>
      <c r="E2531" s="6">
        <v>59.95</v>
      </c>
      <c r="F2531" s="6" t="s">
        <v>83</v>
      </c>
      <c r="G2531" s="4">
        <v>0</v>
      </c>
      <c r="H2531" s="6">
        <v>59.95</v>
      </c>
      <c r="I2531" s="6">
        <v>28.73</v>
      </c>
      <c r="J2531">
        <v>12</v>
      </c>
    </row>
    <row r="2532" spans="1:10" x14ac:dyDescent="0.35">
      <c r="A2532" s="1">
        <v>41363</v>
      </c>
      <c r="B2532" t="str">
        <f t="shared" si="39"/>
        <v>Saturday</v>
      </c>
      <c r="C2532" s="5" t="s">
        <v>10</v>
      </c>
      <c r="D2532" s="5" t="s">
        <v>6</v>
      </c>
      <c r="E2532" s="6">
        <v>0.95</v>
      </c>
      <c r="F2532" s="6" t="s">
        <v>78</v>
      </c>
      <c r="G2532" s="4">
        <v>0</v>
      </c>
      <c r="H2532" s="6">
        <v>0.95</v>
      </c>
      <c r="I2532" s="6">
        <v>0.42</v>
      </c>
      <c r="J2532">
        <v>7</v>
      </c>
    </row>
    <row r="2533" spans="1:10" x14ac:dyDescent="0.35">
      <c r="A2533" s="1">
        <v>41363</v>
      </c>
      <c r="B2533" t="str">
        <f t="shared" si="39"/>
        <v>Saturday</v>
      </c>
      <c r="C2533" s="5" t="s">
        <v>11</v>
      </c>
      <c r="D2533" s="5" t="s">
        <v>6</v>
      </c>
      <c r="E2533" s="6">
        <v>20.95</v>
      </c>
      <c r="F2533" s="6" t="s">
        <v>80</v>
      </c>
      <c r="G2533" s="4">
        <v>0</v>
      </c>
      <c r="H2533" s="6">
        <v>20.95</v>
      </c>
      <c r="I2533" s="6">
        <v>10.039999999999999</v>
      </c>
      <c r="J2533">
        <v>13</v>
      </c>
    </row>
    <row r="2534" spans="1:10" x14ac:dyDescent="0.35">
      <c r="A2534" s="1">
        <v>41363</v>
      </c>
      <c r="B2534" t="str">
        <f t="shared" si="39"/>
        <v>Saturday</v>
      </c>
      <c r="C2534" s="5" t="s">
        <v>10</v>
      </c>
      <c r="D2534" s="5" t="s">
        <v>6</v>
      </c>
      <c r="E2534" s="6">
        <v>0.95</v>
      </c>
      <c r="F2534" s="6" t="s">
        <v>78</v>
      </c>
      <c r="G2534" s="4">
        <v>0</v>
      </c>
      <c r="H2534" s="6">
        <v>0.95</v>
      </c>
      <c r="I2534" s="6">
        <v>0.56999999999999995</v>
      </c>
      <c r="J2534">
        <v>22</v>
      </c>
    </row>
    <row r="2535" spans="1:10" x14ac:dyDescent="0.35">
      <c r="A2535" s="1">
        <v>41363</v>
      </c>
      <c r="B2535" t="str">
        <f t="shared" si="39"/>
        <v>Saturday</v>
      </c>
      <c r="C2535" s="5" t="s">
        <v>10</v>
      </c>
      <c r="D2535" s="5" t="s">
        <v>6</v>
      </c>
      <c r="E2535" s="6">
        <v>4.95</v>
      </c>
      <c r="F2535" s="6" t="s">
        <v>78</v>
      </c>
      <c r="G2535" s="4">
        <v>0.1</v>
      </c>
      <c r="H2535" s="6">
        <v>4.46</v>
      </c>
      <c r="I2535" s="6">
        <v>1.82</v>
      </c>
      <c r="J2535">
        <v>11</v>
      </c>
    </row>
    <row r="2536" spans="1:10" x14ac:dyDescent="0.35">
      <c r="A2536" s="1">
        <v>41363</v>
      </c>
      <c r="B2536" t="str">
        <f t="shared" si="39"/>
        <v>Saturday</v>
      </c>
      <c r="C2536" s="5" t="s">
        <v>11</v>
      </c>
      <c r="D2536" s="5" t="s">
        <v>6</v>
      </c>
      <c r="E2536" s="6">
        <v>59.95</v>
      </c>
      <c r="F2536" s="6" t="s">
        <v>83</v>
      </c>
      <c r="G2536" s="4">
        <v>0</v>
      </c>
      <c r="H2536" s="6">
        <v>59.95</v>
      </c>
      <c r="I2536" s="6">
        <v>28.73</v>
      </c>
      <c r="J2536">
        <v>11</v>
      </c>
    </row>
    <row r="2537" spans="1:10" x14ac:dyDescent="0.35">
      <c r="A2537" s="1">
        <v>41363</v>
      </c>
      <c r="B2537" t="str">
        <f t="shared" si="39"/>
        <v>Saturday</v>
      </c>
      <c r="C2537" s="5" t="s">
        <v>11</v>
      </c>
      <c r="D2537" s="5" t="s">
        <v>6</v>
      </c>
      <c r="E2537" s="6">
        <v>3.95</v>
      </c>
      <c r="F2537" s="6" t="s">
        <v>78</v>
      </c>
      <c r="G2537" s="4">
        <v>0</v>
      </c>
      <c r="H2537" s="6">
        <v>3.95</v>
      </c>
      <c r="I2537" s="6">
        <v>1.43</v>
      </c>
      <c r="J2537">
        <v>9</v>
      </c>
    </row>
    <row r="2538" spans="1:10" x14ac:dyDescent="0.35">
      <c r="A2538" s="1">
        <v>41363</v>
      </c>
      <c r="B2538" t="str">
        <f t="shared" si="39"/>
        <v>Saturday</v>
      </c>
      <c r="C2538" s="5" t="s">
        <v>11</v>
      </c>
      <c r="D2538" s="5" t="s">
        <v>6</v>
      </c>
      <c r="E2538" s="6">
        <v>0.95</v>
      </c>
      <c r="F2538" s="6" t="s">
        <v>78</v>
      </c>
      <c r="G2538" s="4">
        <v>0</v>
      </c>
      <c r="H2538" s="6">
        <v>0.95</v>
      </c>
      <c r="I2538" s="6">
        <v>0.35</v>
      </c>
      <c r="J2538">
        <v>35</v>
      </c>
    </row>
    <row r="2539" spans="1:10" x14ac:dyDescent="0.35">
      <c r="A2539" s="1">
        <v>41363</v>
      </c>
      <c r="B2539" t="str">
        <f t="shared" si="39"/>
        <v>Saturday</v>
      </c>
      <c r="C2539" s="5" t="s">
        <v>10</v>
      </c>
      <c r="D2539" s="5" t="s">
        <v>6</v>
      </c>
      <c r="E2539" s="6">
        <v>2.95</v>
      </c>
      <c r="F2539" s="6" t="s">
        <v>78</v>
      </c>
      <c r="G2539" s="4">
        <v>0</v>
      </c>
      <c r="H2539" s="6">
        <v>2.95</v>
      </c>
      <c r="I2539" s="6">
        <v>1.68</v>
      </c>
      <c r="J2539">
        <v>5</v>
      </c>
    </row>
    <row r="2540" spans="1:10" x14ac:dyDescent="0.35">
      <c r="A2540" s="1">
        <v>41363</v>
      </c>
      <c r="B2540" t="str">
        <f t="shared" si="39"/>
        <v>Saturday</v>
      </c>
      <c r="C2540" s="5" t="s">
        <v>11</v>
      </c>
      <c r="D2540" s="5" t="s">
        <v>6</v>
      </c>
      <c r="E2540" s="6">
        <v>37.950000000000003</v>
      </c>
      <c r="F2540" s="6" t="s">
        <v>81</v>
      </c>
      <c r="G2540" s="4">
        <v>0</v>
      </c>
      <c r="H2540" s="6">
        <v>37.950000000000003</v>
      </c>
      <c r="I2540" s="6">
        <v>15.35</v>
      </c>
      <c r="J2540">
        <v>17</v>
      </c>
    </row>
    <row r="2541" spans="1:10" x14ac:dyDescent="0.35">
      <c r="A2541" s="1">
        <v>41363</v>
      </c>
      <c r="B2541" t="str">
        <f t="shared" si="39"/>
        <v>Saturday</v>
      </c>
      <c r="C2541" s="5" t="s">
        <v>10</v>
      </c>
      <c r="D2541" s="5" t="s">
        <v>6</v>
      </c>
      <c r="E2541" s="6">
        <v>35.950000000000003</v>
      </c>
      <c r="F2541" s="6" t="s">
        <v>81</v>
      </c>
      <c r="G2541" s="4">
        <v>0</v>
      </c>
      <c r="H2541" s="6">
        <v>35.950000000000003</v>
      </c>
      <c r="I2541" s="6">
        <v>20.25</v>
      </c>
      <c r="J2541">
        <v>2</v>
      </c>
    </row>
    <row r="2542" spans="1:10" x14ac:dyDescent="0.35">
      <c r="A2542" s="1">
        <v>41363</v>
      </c>
      <c r="B2542" t="str">
        <f t="shared" si="39"/>
        <v>Saturday</v>
      </c>
      <c r="C2542" s="5" t="s">
        <v>11</v>
      </c>
      <c r="D2542" s="5" t="s">
        <v>6</v>
      </c>
      <c r="E2542" s="6">
        <v>55.95</v>
      </c>
      <c r="F2542" s="6" t="s">
        <v>83</v>
      </c>
      <c r="G2542" s="4">
        <v>0.2</v>
      </c>
      <c r="H2542" s="6">
        <v>44.76</v>
      </c>
      <c r="I2542" s="6">
        <v>16.059999999999999</v>
      </c>
      <c r="J2542">
        <v>8</v>
      </c>
    </row>
    <row r="2543" spans="1:10" x14ac:dyDescent="0.35">
      <c r="A2543" s="1">
        <v>41363</v>
      </c>
      <c r="B2543" t="str">
        <f t="shared" si="39"/>
        <v>Saturday</v>
      </c>
      <c r="C2543" s="5" t="s">
        <v>10</v>
      </c>
      <c r="D2543" s="5" t="s">
        <v>6</v>
      </c>
      <c r="E2543" s="6">
        <v>63.95</v>
      </c>
      <c r="F2543" s="6" t="s">
        <v>83</v>
      </c>
      <c r="G2543" s="4">
        <v>0</v>
      </c>
      <c r="H2543" s="6">
        <v>63.95</v>
      </c>
      <c r="I2543" s="6">
        <v>27.1</v>
      </c>
      <c r="J2543">
        <v>3</v>
      </c>
    </row>
    <row r="2544" spans="1:10" x14ac:dyDescent="0.35">
      <c r="A2544" s="1">
        <v>41363</v>
      </c>
      <c r="B2544" t="str">
        <f t="shared" si="39"/>
        <v>Saturday</v>
      </c>
      <c r="C2544" s="5" t="s">
        <v>10</v>
      </c>
      <c r="D2544" s="5" t="s">
        <v>6</v>
      </c>
      <c r="E2544" s="6">
        <v>35.950000000000003</v>
      </c>
      <c r="F2544" s="6" t="s">
        <v>81</v>
      </c>
      <c r="G2544" s="4">
        <v>0</v>
      </c>
      <c r="H2544" s="6">
        <v>35.950000000000003</v>
      </c>
      <c r="I2544" s="6">
        <v>20.25</v>
      </c>
      <c r="J2544">
        <v>2</v>
      </c>
    </row>
    <row r="2545" spans="1:10" x14ac:dyDescent="0.35">
      <c r="A2545" s="1">
        <v>41363</v>
      </c>
      <c r="B2545" t="str">
        <f t="shared" si="39"/>
        <v>Saturday</v>
      </c>
      <c r="C2545" s="5" t="s">
        <v>10</v>
      </c>
      <c r="D2545" s="5" t="s">
        <v>6</v>
      </c>
      <c r="E2545" s="6">
        <v>49.95</v>
      </c>
      <c r="F2545" s="6" t="s">
        <v>82</v>
      </c>
      <c r="G2545" s="4">
        <v>0</v>
      </c>
      <c r="H2545" s="6">
        <v>49.95</v>
      </c>
      <c r="I2545" s="6">
        <v>24.77</v>
      </c>
      <c r="J2545">
        <v>31</v>
      </c>
    </row>
    <row r="2546" spans="1:10" x14ac:dyDescent="0.35">
      <c r="A2546" s="1">
        <v>41363</v>
      </c>
      <c r="B2546" t="str">
        <f t="shared" si="39"/>
        <v>Saturday</v>
      </c>
      <c r="C2546" s="5" t="s">
        <v>10</v>
      </c>
      <c r="D2546" s="5" t="s">
        <v>6</v>
      </c>
      <c r="E2546" s="6">
        <v>24.95</v>
      </c>
      <c r="F2546" s="6" t="s">
        <v>80</v>
      </c>
      <c r="G2546" s="4">
        <v>0</v>
      </c>
      <c r="H2546" s="6">
        <v>24.95</v>
      </c>
      <c r="I2546" s="6">
        <v>12.14</v>
      </c>
      <c r="J2546">
        <v>2</v>
      </c>
    </row>
    <row r="2547" spans="1:10" x14ac:dyDescent="0.35">
      <c r="A2547" s="1">
        <v>41363</v>
      </c>
      <c r="B2547" t="str">
        <f t="shared" si="39"/>
        <v>Saturday</v>
      </c>
      <c r="C2547" s="5" t="s">
        <v>11</v>
      </c>
      <c r="D2547" s="5" t="s">
        <v>6</v>
      </c>
      <c r="E2547" s="6">
        <v>19.95</v>
      </c>
      <c r="F2547" s="6" t="s">
        <v>79</v>
      </c>
      <c r="G2547" s="4">
        <v>0</v>
      </c>
      <c r="H2547" s="6">
        <v>19.95</v>
      </c>
      <c r="I2547" s="6">
        <v>9.7799999999999994</v>
      </c>
      <c r="J2547">
        <v>6</v>
      </c>
    </row>
    <row r="2548" spans="1:10" x14ac:dyDescent="0.35">
      <c r="A2548" s="1">
        <v>41363</v>
      </c>
      <c r="B2548" t="str">
        <f t="shared" si="39"/>
        <v>Saturday</v>
      </c>
      <c r="C2548" s="5" t="s">
        <v>11</v>
      </c>
      <c r="D2548" s="5" t="s">
        <v>6</v>
      </c>
      <c r="E2548" s="6">
        <v>49.95</v>
      </c>
      <c r="F2548" s="6" t="s">
        <v>82</v>
      </c>
      <c r="G2548" s="4">
        <v>0</v>
      </c>
      <c r="H2548" s="6">
        <v>49.95</v>
      </c>
      <c r="I2548" s="6">
        <v>23.93</v>
      </c>
      <c r="J2548">
        <v>8</v>
      </c>
    </row>
    <row r="2549" spans="1:10" x14ac:dyDescent="0.35">
      <c r="A2549" s="1">
        <v>41363</v>
      </c>
      <c r="B2549" t="str">
        <f t="shared" si="39"/>
        <v>Saturday</v>
      </c>
      <c r="C2549" s="5" t="s">
        <v>11</v>
      </c>
      <c r="D2549" s="5" t="s">
        <v>6</v>
      </c>
      <c r="E2549" s="6">
        <v>11.95</v>
      </c>
      <c r="F2549" s="6" t="s">
        <v>79</v>
      </c>
      <c r="G2549" s="4">
        <v>0</v>
      </c>
      <c r="H2549" s="6">
        <v>11.95</v>
      </c>
      <c r="I2549" s="6">
        <v>3.32</v>
      </c>
      <c r="J2549">
        <v>2</v>
      </c>
    </row>
    <row r="2550" spans="1:10" x14ac:dyDescent="0.35">
      <c r="A2550" s="1">
        <v>41363</v>
      </c>
      <c r="B2550" t="str">
        <f t="shared" si="39"/>
        <v>Saturday</v>
      </c>
      <c r="C2550" s="5" t="s">
        <v>10</v>
      </c>
      <c r="D2550" s="5" t="s">
        <v>6</v>
      </c>
      <c r="E2550" s="6">
        <v>24.95</v>
      </c>
      <c r="F2550" s="6" t="s">
        <v>80</v>
      </c>
      <c r="G2550" s="4">
        <v>0</v>
      </c>
      <c r="H2550" s="6">
        <v>24.95</v>
      </c>
      <c r="I2550" s="6">
        <v>11.48</v>
      </c>
      <c r="J2550">
        <v>3</v>
      </c>
    </row>
    <row r="2551" spans="1:10" x14ac:dyDescent="0.35">
      <c r="A2551" s="1">
        <v>41363</v>
      </c>
      <c r="B2551" t="str">
        <f t="shared" si="39"/>
        <v>Saturday</v>
      </c>
      <c r="C2551" s="5" t="s">
        <v>11</v>
      </c>
      <c r="D2551" s="5" t="s">
        <v>6</v>
      </c>
      <c r="E2551" s="6">
        <v>22.95</v>
      </c>
      <c r="F2551" s="6" t="s">
        <v>80</v>
      </c>
      <c r="G2551" s="4">
        <v>0</v>
      </c>
      <c r="H2551" s="6">
        <v>22.95</v>
      </c>
      <c r="I2551" s="6">
        <v>11.78</v>
      </c>
      <c r="J2551">
        <v>18</v>
      </c>
    </row>
    <row r="2552" spans="1:10" x14ac:dyDescent="0.35">
      <c r="A2552" s="1">
        <v>41363</v>
      </c>
      <c r="B2552" t="str">
        <f t="shared" si="39"/>
        <v>Saturday</v>
      </c>
      <c r="C2552" s="5" t="s">
        <v>11</v>
      </c>
      <c r="D2552" s="5" t="s">
        <v>6</v>
      </c>
      <c r="E2552" s="6">
        <v>55.95</v>
      </c>
      <c r="F2552" s="6" t="s">
        <v>83</v>
      </c>
      <c r="G2552" s="4">
        <v>0</v>
      </c>
      <c r="H2552" s="6">
        <v>55.95</v>
      </c>
      <c r="I2552" s="6">
        <v>16.059999999999999</v>
      </c>
      <c r="J2552">
        <v>3</v>
      </c>
    </row>
    <row r="2553" spans="1:10" x14ac:dyDescent="0.35">
      <c r="A2553" s="1">
        <v>41363</v>
      </c>
      <c r="B2553" t="str">
        <f t="shared" si="39"/>
        <v>Saturday</v>
      </c>
      <c r="C2553" s="5" t="s">
        <v>10</v>
      </c>
      <c r="D2553" s="5" t="s">
        <v>6</v>
      </c>
      <c r="E2553" s="6">
        <v>73.95</v>
      </c>
      <c r="F2553" s="6" t="s">
        <v>83</v>
      </c>
      <c r="G2553" s="4">
        <v>0</v>
      </c>
      <c r="H2553" s="6">
        <v>73.95</v>
      </c>
      <c r="I2553" s="6">
        <v>38.86</v>
      </c>
      <c r="J2553">
        <v>2</v>
      </c>
    </row>
    <row r="2554" spans="1:10" x14ac:dyDescent="0.35">
      <c r="A2554" s="1">
        <v>41363</v>
      </c>
      <c r="B2554" t="str">
        <f t="shared" si="39"/>
        <v>Saturday</v>
      </c>
      <c r="C2554" s="5" t="s">
        <v>10</v>
      </c>
      <c r="D2554" s="5" t="s">
        <v>6</v>
      </c>
      <c r="E2554" s="6">
        <v>11.95</v>
      </c>
      <c r="F2554" s="6" t="s">
        <v>79</v>
      </c>
      <c r="G2554" s="4">
        <v>0.1</v>
      </c>
      <c r="H2554" s="6">
        <v>10.76</v>
      </c>
      <c r="I2554" s="6">
        <v>3.32</v>
      </c>
      <c r="J2554">
        <v>9</v>
      </c>
    </row>
    <row r="2555" spans="1:10" x14ac:dyDescent="0.35">
      <c r="A2555" s="1">
        <v>41363</v>
      </c>
      <c r="B2555" t="str">
        <f t="shared" si="39"/>
        <v>Saturday</v>
      </c>
      <c r="C2555" s="5" t="s">
        <v>11</v>
      </c>
      <c r="D2555" s="5" t="s">
        <v>6</v>
      </c>
      <c r="E2555" s="6">
        <v>40.950000000000003</v>
      </c>
      <c r="F2555" s="6" t="s">
        <v>82</v>
      </c>
      <c r="G2555" s="4">
        <v>0.1</v>
      </c>
      <c r="H2555" s="6">
        <v>36.86</v>
      </c>
      <c r="I2555" s="6">
        <v>15.51</v>
      </c>
      <c r="J2555">
        <v>6</v>
      </c>
    </row>
    <row r="2556" spans="1:10" x14ac:dyDescent="0.35">
      <c r="A2556" s="1">
        <v>41363</v>
      </c>
      <c r="B2556" t="str">
        <f t="shared" si="39"/>
        <v>Saturday</v>
      </c>
      <c r="C2556" s="5" t="s">
        <v>11</v>
      </c>
      <c r="D2556" s="5" t="s">
        <v>6</v>
      </c>
      <c r="E2556" s="6">
        <v>28.95</v>
      </c>
      <c r="F2556" s="6" t="s">
        <v>80</v>
      </c>
      <c r="G2556" s="4">
        <v>0</v>
      </c>
      <c r="H2556" s="6">
        <v>28.95</v>
      </c>
      <c r="I2556" s="6">
        <v>17.53</v>
      </c>
      <c r="J2556">
        <v>19</v>
      </c>
    </row>
    <row r="2557" spans="1:10" x14ac:dyDescent="0.35">
      <c r="A2557" s="1">
        <v>41363</v>
      </c>
      <c r="B2557" t="str">
        <f t="shared" si="39"/>
        <v>Saturday</v>
      </c>
      <c r="C2557" s="5" t="s">
        <v>11</v>
      </c>
      <c r="D2557" s="5" t="s">
        <v>6</v>
      </c>
      <c r="E2557" s="6">
        <v>35.950000000000003</v>
      </c>
      <c r="F2557" s="6" t="s">
        <v>81</v>
      </c>
      <c r="G2557" s="4">
        <v>0.1</v>
      </c>
      <c r="H2557" s="6">
        <v>32.36</v>
      </c>
      <c r="I2557" s="6">
        <v>20.25</v>
      </c>
      <c r="J2557">
        <v>1</v>
      </c>
    </row>
    <row r="2558" spans="1:10" x14ac:dyDescent="0.35">
      <c r="A2558" s="1">
        <v>41363</v>
      </c>
      <c r="B2558" t="str">
        <f t="shared" si="39"/>
        <v>Saturday</v>
      </c>
      <c r="C2558" s="5" t="s">
        <v>11</v>
      </c>
      <c r="D2558" s="5" t="s">
        <v>6</v>
      </c>
      <c r="E2558" s="6">
        <v>35.950000000000003</v>
      </c>
      <c r="F2558" s="6" t="s">
        <v>81</v>
      </c>
      <c r="G2558" s="4">
        <v>0</v>
      </c>
      <c r="H2558" s="6">
        <v>35.950000000000003</v>
      </c>
      <c r="I2558" s="6">
        <v>20.25</v>
      </c>
      <c r="J2558">
        <v>2</v>
      </c>
    </row>
    <row r="2559" spans="1:10" x14ac:dyDescent="0.35">
      <c r="A2559" s="1">
        <v>41363</v>
      </c>
      <c r="B2559" t="str">
        <f t="shared" si="39"/>
        <v>Saturday</v>
      </c>
      <c r="C2559" s="5" t="s">
        <v>11</v>
      </c>
      <c r="D2559" s="5" t="s">
        <v>6</v>
      </c>
      <c r="E2559" s="6">
        <v>7.95</v>
      </c>
      <c r="F2559" s="6" t="s">
        <v>78</v>
      </c>
      <c r="G2559" s="4">
        <v>0</v>
      </c>
      <c r="H2559" s="6">
        <v>7.95</v>
      </c>
      <c r="I2559" s="6">
        <v>4.53</v>
      </c>
      <c r="J2559">
        <v>19</v>
      </c>
    </row>
    <row r="2560" spans="1:10" x14ac:dyDescent="0.35">
      <c r="A2560" s="1">
        <v>41363</v>
      </c>
      <c r="B2560" t="str">
        <f t="shared" si="39"/>
        <v>Saturday</v>
      </c>
      <c r="C2560" s="5" t="s">
        <v>10</v>
      </c>
      <c r="D2560" s="5" t="s">
        <v>6</v>
      </c>
      <c r="E2560" s="6">
        <v>38.950000000000003</v>
      </c>
      <c r="F2560" s="6" t="s">
        <v>81</v>
      </c>
      <c r="G2560" s="4">
        <v>0</v>
      </c>
      <c r="H2560" s="6">
        <v>38.950000000000003</v>
      </c>
      <c r="I2560" s="6">
        <v>22.33</v>
      </c>
      <c r="J2560">
        <v>1</v>
      </c>
    </row>
    <row r="2561" spans="1:10" x14ac:dyDescent="0.35">
      <c r="A2561" s="1">
        <v>41363</v>
      </c>
      <c r="B2561" t="str">
        <f t="shared" si="39"/>
        <v>Saturday</v>
      </c>
      <c r="C2561" s="5" t="s">
        <v>10</v>
      </c>
      <c r="D2561" s="5" t="s">
        <v>6</v>
      </c>
      <c r="E2561" s="6">
        <v>0.95</v>
      </c>
      <c r="F2561" s="6" t="s">
        <v>78</v>
      </c>
      <c r="G2561" s="4">
        <v>0</v>
      </c>
      <c r="H2561" s="6">
        <v>0.95</v>
      </c>
      <c r="I2561" s="6">
        <v>0.5</v>
      </c>
      <c r="J2561">
        <v>6</v>
      </c>
    </row>
    <row r="2562" spans="1:10" x14ac:dyDescent="0.35">
      <c r="A2562" s="1">
        <v>41363</v>
      </c>
      <c r="B2562" t="str">
        <f t="shared" si="39"/>
        <v>Saturday</v>
      </c>
      <c r="C2562" s="5" t="s">
        <v>10</v>
      </c>
      <c r="D2562" s="5" t="s">
        <v>6</v>
      </c>
      <c r="E2562" s="6">
        <v>55.95</v>
      </c>
      <c r="F2562" s="6" t="s">
        <v>83</v>
      </c>
      <c r="G2562" s="4">
        <v>0</v>
      </c>
      <c r="H2562" s="6">
        <v>55.95</v>
      </c>
      <c r="I2562" s="6">
        <v>16.059999999999999</v>
      </c>
      <c r="J2562">
        <v>24</v>
      </c>
    </row>
    <row r="2563" spans="1:10" x14ac:dyDescent="0.35">
      <c r="A2563" s="1">
        <v>41363</v>
      </c>
      <c r="B2563" t="str">
        <f t="shared" ref="B2563:B2626" si="40">TEXT(A2563,"dddd")</f>
        <v>Saturday</v>
      </c>
      <c r="C2563" s="5" t="s">
        <v>10</v>
      </c>
      <c r="D2563" s="5" t="s">
        <v>6</v>
      </c>
      <c r="E2563" s="6">
        <v>27.95</v>
      </c>
      <c r="F2563" s="6" t="s">
        <v>80</v>
      </c>
      <c r="G2563" s="4">
        <v>0</v>
      </c>
      <c r="H2563" s="6">
        <v>27.95</v>
      </c>
      <c r="I2563" s="6">
        <v>16.8</v>
      </c>
      <c r="J2563">
        <v>6</v>
      </c>
    </row>
    <row r="2564" spans="1:10" x14ac:dyDescent="0.35">
      <c r="A2564" s="1">
        <v>41363</v>
      </c>
      <c r="B2564" t="str">
        <f t="shared" si="40"/>
        <v>Saturday</v>
      </c>
      <c r="C2564" s="5" t="s">
        <v>11</v>
      </c>
      <c r="D2564" s="5" t="s">
        <v>6</v>
      </c>
      <c r="E2564" s="6">
        <v>40.950000000000003</v>
      </c>
      <c r="F2564" s="6" t="s">
        <v>82</v>
      </c>
      <c r="G2564" s="4">
        <v>0</v>
      </c>
      <c r="H2564" s="6">
        <v>40.950000000000003</v>
      </c>
      <c r="I2564" s="6">
        <v>15.51</v>
      </c>
      <c r="J2564">
        <v>4</v>
      </c>
    </row>
    <row r="2565" spans="1:10" x14ac:dyDescent="0.35">
      <c r="A2565" s="1">
        <v>41363</v>
      </c>
      <c r="B2565" t="str">
        <f t="shared" si="40"/>
        <v>Saturday</v>
      </c>
      <c r="C2565" s="5" t="s">
        <v>10</v>
      </c>
      <c r="D2565" s="5" t="s">
        <v>6</v>
      </c>
      <c r="E2565" s="6">
        <v>34.950000000000003</v>
      </c>
      <c r="F2565" s="6" t="s">
        <v>81</v>
      </c>
      <c r="G2565" s="4">
        <v>0</v>
      </c>
      <c r="H2565" s="6">
        <v>34.950000000000003</v>
      </c>
      <c r="I2565" s="6">
        <v>22.13</v>
      </c>
      <c r="J2565">
        <v>10</v>
      </c>
    </row>
    <row r="2566" spans="1:10" x14ac:dyDescent="0.35">
      <c r="A2566" s="1">
        <v>41363</v>
      </c>
      <c r="B2566" t="str">
        <f t="shared" si="40"/>
        <v>Saturday</v>
      </c>
      <c r="C2566" s="5" t="s">
        <v>11</v>
      </c>
      <c r="D2566" s="5" t="s">
        <v>6</v>
      </c>
      <c r="E2566" s="6">
        <v>35.950000000000003</v>
      </c>
      <c r="F2566" s="6" t="s">
        <v>81</v>
      </c>
      <c r="G2566" s="4">
        <v>0</v>
      </c>
      <c r="H2566" s="6">
        <v>35.950000000000003</v>
      </c>
      <c r="I2566" s="6">
        <v>20.25</v>
      </c>
      <c r="J2566">
        <v>1</v>
      </c>
    </row>
    <row r="2567" spans="1:10" x14ac:dyDescent="0.35">
      <c r="A2567" s="1">
        <v>41363</v>
      </c>
      <c r="B2567" t="str">
        <f t="shared" si="40"/>
        <v>Saturday</v>
      </c>
      <c r="C2567" s="5" t="s">
        <v>10</v>
      </c>
      <c r="D2567" s="5" t="s">
        <v>6</v>
      </c>
      <c r="E2567" s="6">
        <v>0.95</v>
      </c>
      <c r="F2567" s="6" t="s">
        <v>78</v>
      </c>
      <c r="G2567" s="4">
        <v>0</v>
      </c>
      <c r="H2567" s="6">
        <v>0.95</v>
      </c>
      <c r="I2567" s="6">
        <v>0.5</v>
      </c>
      <c r="J2567">
        <v>13</v>
      </c>
    </row>
    <row r="2568" spans="1:10" x14ac:dyDescent="0.35">
      <c r="A2568" s="1">
        <v>41363</v>
      </c>
      <c r="B2568" t="str">
        <f t="shared" si="40"/>
        <v>Saturday</v>
      </c>
      <c r="C2568" s="5" t="s">
        <v>10</v>
      </c>
      <c r="D2568" s="5" t="s">
        <v>6</v>
      </c>
      <c r="E2568" s="6">
        <v>31.95</v>
      </c>
      <c r="F2568" s="6" t="s">
        <v>81</v>
      </c>
      <c r="G2568" s="4">
        <v>0.2</v>
      </c>
      <c r="H2568" s="6">
        <v>25.56</v>
      </c>
      <c r="I2568" s="6">
        <v>17.38</v>
      </c>
      <c r="J2568">
        <v>1</v>
      </c>
    </row>
    <row r="2569" spans="1:10" x14ac:dyDescent="0.35">
      <c r="A2569" s="1">
        <v>41363</v>
      </c>
      <c r="B2569" t="str">
        <f t="shared" si="40"/>
        <v>Saturday</v>
      </c>
      <c r="C2569" s="5" t="s">
        <v>10</v>
      </c>
      <c r="D2569" s="5" t="s">
        <v>6</v>
      </c>
      <c r="E2569" s="6">
        <v>48.95</v>
      </c>
      <c r="F2569" s="6" t="s">
        <v>82</v>
      </c>
      <c r="G2569" s="4">
        <v>0</v>
      </c>
      <c r="H2569" s="6">
        <v>48.95</v>
      </c>
      <c r="I2569" s="6">
        <v>24.52</v>
      </c>
      <c r="J2569">
        <v>21</v>
      </c>
    </row>
    <row r="2570" spans="1:10" x14ac:dyDescent="0.35">
      <c r="A2570" s="1">
        <v>41363</v>
      </c>
      <c r="B2570" t="str">
        <f t="shared" si="40"/>
        <v>Saturday</v>
      </c>
      <c r="C2570" s="5" t="s">
        <v>11</v>
      </c>
      <c r="D2570" s="5" t="s">
        <v>6</v>
      </c>
      <c r="E2570" s="6">
        <v>16.95</v>
      </c>
      <c r="F2570" s="6" t="s">
        <v>79</v>
      </c>
      <c r="G2570" s="4">
        <v>0</v>
      </c>
      <c r="H2570" s="6">
        <v>16.95</v>
      </c>
      <c r="I2570" s="6">
        <v>6.76</v>
      </c>
      <c r="J2570">
        <v>26</v>
      </c>
    </row>
    <row r="2571" spans="1:10" x14ac:dyDescent="0.35">
      <c r="A2571" s="1">
        <v>41363</v>
      </c>
      <c r="B2571" t="str">
        <f t="shared" si="40"/>
        <v>Saturday</v>
      </c>
      <c r="C2571" s="5" t="s">
        <v>10</v>
      </c>
      <c r="D2571" s="5" t="s">
        <v>6</v>
      </c>
      <c r="E2571" s="6">
        <v>38.950000000000003</v>
      </c>
      <c r="F2571" s="6" t="s">
        <v>81</v>
      </c>
      <c r="G2571" s="4">
        <v>0</v>
      </c>
      <c r="H2571" s="6">
        <v>38.950000000000003</v>
      </c>
      <c r="I2571" s="6">
        <v>24.76</v>
      </c>
      <c r="J2571">
        <v>9</v>
      </c>
    </row>
    <row r="2572" spans="1:10" x14ac:dyDescent="0.35">
      <c r="A2572" s="1">
        <v>41363</v>
      </c>
      <c r="B2572" t="str">
        <f t="shared" si="40"/>
        <v>Saturday</v>
      </c>
      <c r="C2572" s="5" t="s">
        <v>11</v>
      </c>
      <c r="D2572" s="5" t="s">
        <v>6</v>
      </c>
      <c r="E2572" s="6">
        <v>43.95</v>
      </c>
      <c r="F2572" s="6" t="s">
        <v>82</v>
      </c>
      <c r="G2572" s="4">
        <v>0.1</v>
      </c>
      <c r="H2572" s="6">
        <v>39.56</v>
      </c>
      <c r="I2572" s="6">
        <v>25.6</v>
      </c>
      <c r="J2572">
        <v>4</v>
      </c>
    </row>
    <row r="2573" spans="1:10" x14ac:dyDescent="0.35">
      <c r="A2573" s="1">
        <v>41363</v>
      </c>
      <c r="B2573" t="str">
        <f t="shared" si="40"/>
        <v>Saturday</v>
      </c>
      <c r="C2573" s="5" t="s">
        <v>11</v>
      </c>
      <c r="D2573" s="5" t="s">
        <v>6</v>
      </c>
      <c r="E2573" s="6">
        <v>48.95</v>
      </c>
      <c r="F2573" s="6" t="s">
        <v>82</v>
      </c>
      <c r="G2573" s="4">
        <v>0</v>
      </c>
      <c r="H2573" s="6">
        <v>48.95</v>
      </c>
      <c r="I2573" s="6">
        <v>24.52</v>
      </c>
      <c r="J2573">
        <v>11</v>
      </c>
    </row>
    <row r="2574" spans="1:10" x14ac:dyDescent="0.35">
      <c r="A2574" s="1">
        <v>41363</v>
      </c>
      <c r="B2574" t="str">
        <f t="shared" si="40"/>
        <v>Saturday</v>
      </c>
      <c r="C2574" s="5" t="s">
        <v>11</v>
      </c>
      <c r="D2574" s="5" t="s">
        <v>6</v>
      </c>
      <c r="E2574" s="6">
        <v>4.95</v>
      </c>
      <c r="F2574" s="6" t="s">
        <v>78</v>
      </c>
      <c r="G2574" s="4">
        <v>0.1</v>
      </c>
      <c r="H2574" s="6">
        <v>4.46</v>
      </c>
      <c r="I2574" s="6">
        <v>1.82</v>
      </c>
      <c r="J2574">
        <v>6</v>
      </c>
    </row>
    <row r="2575" spans="1:10" x14ac:dyDescent="0.35">
      <c r="A2575" s="1">
        <v>41363</v>
      </c>
      <c r="B2575" t="str">
        <f t="shared" si="40"/>
        <v>Saturday</v>
      </c>
      <c r="C2575" s="5" t="s">
        <v>10</v>
      </c>
      <c r="D2575" s="5" t="s">
        <v>6</v>
      </c>
      <c r="E2575" s="6">
        <v>49.95</v>
      </c>
      <c r="F2575" s="6" t="s">
        <v>82</v>
      </c>
      <c r="G2575" s="4">
        <v>0</v>
      </c>
      <c r="H2575" s="6">
        <v>49.95</v>
      </c>
      <c r="I2575" s="6">
        <v>23.93</v>
      </c>
      <c r="J2575">
        <v>9</v>
      </c>
    </row>
    <row r="2576" spans="1:10" x14ac:dyDescent="0.35">
      <c r="A2576" s="1">
        <v>41363</v>
      </c>
      <c r="B2576" t="str">
        <f t="shared" si="40"/>
        <v>Saturday</v>
      </c>
      <c r="C2576" s="5" t="s">
        <v>11</v>
      </c>
      <c r="D2576" s="5" t="s">
        <v>6</v>
      </c>
      <c r="E2576" s="6">
        <v>16.95</v>
      </c>
      <c r="F2576" s="6" t="s">
        <v>79</v>
      </c>
      <c r="G2576" s="4">
        <v>0</v>
      </c>
      <c r="H2576" s="6">
        <v>16.95</v>
      </c>
      <c r="I2576" s="6">
        <v>6.53</v>
      </c>
      <c r="J2576">
        <v>33</v>
      </c>
    </row>
    <row r="2577" spans="1:10" x14ac:dyDescent="0.35">
      <c r="A2577" s="1">
        <v>41363</v>
      </c>
      <c r="B2577" t="str">
        <f t="shared" si="40"/>
        <v>Saturday</v>
      </c>
      <c r="C2577" s="5" t="s">
        <v>10</v>
      </c>
      <c r="D2577" s="5" t="s">
        <v>6</v>
      </c>
      <c r="E2577" s="6">
        <v>16.95</v>
      </c>
      <c r="F2577" s="6" t="s">
        <v>79</v>
      </c>
      <c r="G2577" s="4">
        <v>0</v>
      </c>
      <c r="H2577" s="6">
        <v>16.95</v>
      </c>
      <c r="I2577" s="6">
        <v>6.53</v>
      </c>
      <c r="J2577">
        <v>23</v>
      </c>
    </row>
    <row r="2578" spans="1:10" x14ac:dyDescent="0.35">
      <c r="A2578" s="1">
        <v>41363</v>
      </c>
      <c r="B2578" t="str">
        <f t="shared" si="40"/>
        <v>Saturday</v>
      </c>
      <c r="C2578" s="5" t="s">
        <v>10</v>
      </c>
      <c r="D2578" s="5" t="s">
        <v>6</v>
      </c>
      <c r="E2578" s="6">
        <v>26.95</v>
      </c>
      <c r="F2578" s="6" t="s">
        <v>80</v>
      </c>
      <c r="G2578" s="4">
        <v>0</v>
      </c>
      <c r="H2578" s="6">
        <v>26.95</v>
      </c>
      <c r="I2578" s="6">
        <v>12.24</v>
      </c>
      <c r="J2578">
        <v>3</v>
      </c>
    </row>
    <row r="2579" spans="1:10" x14ac:dyDescent="0.35">
      <c r="A2579" s="1">
        <v>41363</v>
      </c>
      <c r="B2579" t="str">
        <f t="shared" si="40"/>
        <v>Saturday</v>
      </c>
      <c r="C2579" s="5" t="s">
        <v>10</v>
      </c>
      <c r="D2579" s="5" t="s">
        <v>6</v>
      </c>
      <c r="E2579" s="6">
        <v>24.95</v>
      </c>
      <c r="F2579" s="6" t="s">
        <v>80</v>
      </c>
      <c r="G2579" s="4">
        <v>0</v>
      </c>
      <c r="H2579" s="6">
        <v>24.95</v>
      </c>
      <c r="I2579" s="6">
        <v>11.48</v>
      </c>
      <c r="J2579">
        <v>3</v>
      </c>
    </row>
    <row r="2580" spans="1:10" x14ac:dyDescent="0.35">
      <c r="A2580" s="1">
        <v>41363</v>
      </c>
      <c r="B2580" t="str">
        <f t="shared" si="40"/>
        <v>Saturday</v>
      </c>
      <c r="C2580" s="5" t="s">
        <v>10</v>
      </c>
      <c r="D2580" s="5" t="s">
        <v>6</v>
      </c>
      <c r="E2580" s="6">
        <v>37.950000000000003</v>
      </c>
      <c r="F2580" s="6" t="s">
        <v>81</v>
      </c>
      <c r="G2580" s="4">
        <v>0</v>
      </c>
      <c r="H2580" s="6">
        <v>37.950000000000003</v>
      </c>
      <c r="I2580" s="6">
        <v>15.35</v>
      </c>
      <c r="J2580">
        <v>16</v>
      </c>
    </row>
    <row r="2581" spans="1:10" x14ac:dyDescent="0.35">
      <c r="A2581" s="1">
        <v>41363</v>
      </c>
      <c r="B2581" t="str">
        <f t="shared" si="40"/>
        <v>Saturday</v>
      </c>
      <c r="C2581" s="5" t="s">
        <v>11</v>
      </c>
      <c r="D2581" s="5" t="s">
        <v>6</v>
      </c>
      <c r="E2581" s="6">
        <v>24.95</v>
      </c>
      <c r="F2581" s="6" t="s">
        <v>80</v>
      </c>
      <c r="G2581" s="4">
        <v>0</v>
      </c>
      <c r="H2581" s="6">
        <v>24.95</v>
      </c>
      <c r="I2581" s="6">
        <v>9.3800000000000008</v>
      </c>
      <c r="J2581">
        <v>4</v>
      </c>
    </row>
    <row r="2582" spans="1:10" x14ac:dyDescent="0.35">
      <c r="A2582" s="1">
        <v>41363</v>
      </c>
      <c r="B2582" t="str">
        <f t="shared" si="40"/>
        <v>Saturday</v>
      </c>
      <c r="C2582" s="5" t="s">
        <v>10</v>
      </c>
      <c r="D2582" s="5" t="s">
        <v>6</v>
      </c>
      <c r="E2582" s="6">
        <v>48.95</v>
      </c>
      <c r="F2582" s="6" t="s">
        <v>82</v>
      </c>
      <c r="G2582" s="4">
        <v>0</v>
      </c>
      <c r="H2582" s="6">
        <v>48.95</v>
      </c>
      <c r="I2582" s="6">
        <v>24.52</v>
      </c>
      <c r="J2582">
        <v>21</v>
      </c>
    </row>
    <row r="2583" spans="1:10" x14ac:dyDescent="0.35">
      <c r="A2583" s="1">
        <v>41363</v>
      </c>
      <c r="B2583" t="str">
        <f t="shared" si="40"/>
        <v>Saturday</v>
      </c>
      <c r="C2583" s="5" t="s">
        <v>10</v>
      </c>
      <c r="D2583" s="5" t="s">
        <v>6</v>
      </c>
      <c r="E2583" s="6">
        <v>11.95</v>
      </c>
      <c r="F2583" s="6" t="s">
        <v>79</v>
      </c>
      <c r="G2583" s="4">
        <v>0</v>
      </c>
      <c r="H2583" s="6">
        <v>11.95</v>
      </c>
      <c r="I2583" s="6">
        <v>3.32</v>
      </c>
      <c r="J2583">
        <v>6</v>
      </c>
    </row>
    <row r="2584" spans="1:10" x14ac:dyDescent="0.35">
      <c r="A2584" s="1">
        <v>41363</v>
      </c>
      <c r="B2584" t="str">
        <f t="shared" si="40"/>
        <v>Saturday</v>
      </c>
      <c r="C2584" s="5" t="s">
        <v>10</v>
      </c>
      <c r="D2584" s="5" t="s">
        <v>6</v>
      </c>
      <c r="E2584" s="6">
        <v>37.950000000000003</v>
      </c>
      <c r="F2584" s="6" t="s">
        <v>81</v>
      </c>
      <c r="G2584" s="4">
        <v>0</v>
      </c>
      <c r="H2584" s="6">
        <v>37.950000000000003</v>
      </c>
      <c r="I2584" s="6">
        <v>15.35</v>
      </c>
      <c r="J2584">
        <v>16</v>
      </c>
    </row>
    <row r="2585" spans="1:10" x14ac:dyDescent="0.35">
      <c r="A2585" s="1">
        <v>41363</v>
      </c>
      <c r="B2585" t="str">
        <f t="shared" si="40"/>
        <v>Saturday</v>
      </c>
      <c r="C2585" s="5" t="s">
        <v>11</v>
      </c>
      <c r="D2585" s="5" t="s">
        <v>6</v>
      </c>
      <c r="E2585" s="6">
        <v>0.95</v>
      </c>
      <c r="F2585" s="6" t="s">
        <v>78</v>
      </c>
      <c r="G2585" s="4">
        <v>0.2</v>
      </c>
      <c r="H2585" s="6">
        <v>0.76</v>
      </c>
      <c r="I2585" s="6">
        <v>0.56999999999999995</v>
      </c>
      <c r="J2585">
        <v>17</v>
      </c>
    </row>
    <row r="2586" spans="1:10" x14ac:dyDescent="0.35">
      <c r="A2586" s="1">
        <v>41363</v>
      </c>
      <c r="B2586" t="str">
        <f t="shared" si="40"/>
        <v>Saturday</v>
      </c>
      <c r="C2586" s="5" t="s">
        <v>11</v>
      </c>
      <c r="D2586" s="5" t="s">
        <v>6</v>
      </c>
      <c r="E2586" s="6">
        <v>34.950000000000003</v>
      </c>
      <c r="F2586" s="6" t="s">
        <v>81</v>
      </c>
      <c r="G2586" s="4">
        <v>0</v>
      </c>
      <c r="H2586" s="6">
        <v>34.950000000000003</v>
      </c>
      <c r="I2586" s="6">
        <v>22.13</v>
      </c>
      <c r="J2586">
        <v>16</v>
      </c>
    </row>
    <row r="2587" spans="1:10" x14ac:dyDescent="0.35">
      <c r="A2587" s="1">
        <v>41363</v>
      </c>
      <c r="B2587" t="str">
        <f t="shared" si="40"/>
        <v>Saturday</v>
      </c>
      <c r="C2587" s="5" t="s">
        <v>10</v>
      </c>
      <c r="D2587" s="5" t="s">
        <v>6</v>
      </c>
      <c r="E2587" s="6">
        <v>37.950000000000003</v>
      </c>
      <c r="F2587" s="6" t="s">
        <v>81</v>
      </c>
      <c r="G2587" s="4">
        <v>0</v>
      </c>
      <c r="H2587" s="6">
        <v>37.950000000000003</v>
      </c>
      <c r="I2587" s="6">
        <v>15.35</v>
      </c>
      <c r="J2587">
        <v>13</v>
      </c>
    </row>
    <row r="2588" spans="1:10" x14ac:dyDescent="0.35">
      <c r="A2588" s="1">
        <v>41363</v>
      </c>
      <c r="B2588" t="str">
        <f t="shared" si="40"/>
        <v>Saturday</v>
      </c>
      <c r="C2588" s="5" t="s">
        <v>11</v>
      </c>
      <c r="D2588" s="5" t="s">
        <v>6</v>
      </c>
      <c r="E2588" s="6">
        <v>0.95</v>
      </c>
      <c r="F2588" s="6" t="s">
        <v>78</v>
      </c>
      <c r="G2588" s="4">
        <v>0</v>
      </c>
      <c r="H2588" s="6">
        <v>0.95</v>
      </c>
      <c r="I2588" s="6">
        <v>0.34</v>
      </c>
      <c r="J2588">
        <v>12</v>
      </c>
    </row>
    <row r="2589" spans="1:10" x14ac:dyDescent="0.35">
      <c r="A2589" s="1">
        <v>41363</v>
      </c>
      <c r="B2589" t="str">
        <f t="shared" si="40"/>
        <v>Saturday</v>
      </c>
      <c r="C2589" s="5" t="s">
        <v>10</v>
      </c>
      <c r="D2589" s="5" t="s">
        <v>6</v>
      </c>
      <c r="E2589" s="6">
        <v>2.95</v>
      </c>
      <c r="F2589" s="6" t="s">
        <v>78</v>
      </c>
      <c r="G2589" s="4">
        <v>0</v>
      </c>
      <c r="H2589" s="6">
        <v>2.95</v>
      </c>
      <c r="I2589" s="6">
        <v>1.68</v>
      </c>
      <c r="J2589">
        <v>1</v>
      </c>
    </row>
    <row r="2590" spans="1:10" x14ac:dyDescent="0.35">
      <c r="A2590" s="1">
        <v>41363</v>
      </c>
      <c r="B2590" t="str">
        <f t="shared" si="40"/>
        <v>Saturday</v>
      </c>
      <c r="C2590" s="5" t="s">
        <v>10</v>
      </c>
      <c r="D2590" s="5" t="s">
        <v>6</v>
      </c>
      <c r="E2590" s="6">
        <v>37.950000000000003</v>
      </c>
      <c r="F2590" s="6" t="s">
        <v>81</v>
      </c>
      <c r="G2590" s="4">
        <v>0</v>
      </c>
      <c r="H2590" s="6">
        <v>37.950000000000003</v>
      </c>
      <c r="I2590" s="6">
        <v>15.35</v>
      </c>
      <c r="J2590">
        <v>8</v>
      </c>
    </row>
    <row r="2591" spans="1:10" x14ac:dyDescent="0.35">
      <c r="A2591" s="1">
        <v>41363</v>
      </c>
      <c r="B2591" t="str">
        <f t="shared" si="40"/>
        <v>Saturday</v>
      </c>
      <c r="C2591" s="5" t="s">
        <v>10</v>
      </c>
      <c r="D2591" s="5" t="s">
        <v>6</v>
      </c>
      <c r="E2591" s="6">
        <v>0.95</v>
      </c>
      <c r="F2591" s="6" t="s">
        <v>78</v>
      </c>
      <c r="G2591" s="4">
        <v>0</v>
      </c>
      <c r="H2591" s="6">
        <v>0.95</v>
      </c>
      <c r="I2591" s="6">
        <v>0.56999999999999995</v>
      </c>
      <c r="J2591">
        <v>3</v>
      </c>
    </row>
    <row r="2592" spans="1:10" x14ac:dyDescent="0.35">
      <c r="A2592" s="1">
        <v>41363</v>
      </c>
      <c r="B2592" t="str">
        <f t="shared" si="40"/>
        <v>Saturday</v>
      </c>
      <c r="C2592" s="5" t="s">
        <v>10</v>
      </c>
      <c r="D2592" s="5" t="s">
        <v>6</v>
      </c>
      <c r="E2592" s="6">
        <v>11.95</v>
      </c>
      <c r="F2592" s="6" t="s">
        <v>79</v>
      </c>
      <c r="G2592" s="4">
        <v>0.1</v>
      </c>
      <c r="H2592" s="6">
        <v>10.76</v>
      </c>
      <c r="I2592" s="6">
        <v>3.32</v>
      </c>
      <c r="J2592">
        <v>7</v>
      </c>
    </row>
    <row r="2593" spans="1:10" x14ac:dyDescent="0.35">
      <c r="A2593" s="1">
        <v>41363</v>
      </c>
      <c r="B2593" t="str">
        <f t="shared" si="40"/>
        <v>Saturday</v>
      </c>
      <c r="C2593" s="5" t="s">
        <v>11</v>
      </c>
      <c r="D2593" s="5" t="s">
        <v>6</v>
      </c>
      <c r="E2593" s="6">
        <v>24.95</v>
      </c>
      <c r="F2593" s="6" t="s">
        <v>80</v>
      </c>
      <c r="G2593" s="4">
        <v>0.1</v>
      </c>
      <c r="H2593" s="6">
        <v>22.46</v>
      </c>
      <c r="I2593" s="6">
        <v>9.3800000000000008</v>
      </c>
      <c r="J2593">
        <v>12</v>
      </c>
    </row>
    <row r="2594" spans="1:10" x14ac:dyDescent="0.35">
      <c r="A2594" s="1">
        <v>41363</v>
      </c>
      <c r="B2594" t="str">
        <f t="shared" si="40"/>
        <v>Saturday</v>
      </c>
      <c r="C2594" s="5" t="s">
        <v>10</v>
      </c>
      <c r="D2594" s="5" t="s">
        <v>6</v>
      </c>
      <c r="E2594" s="6">
        <v>31.95</v>
      </c>
      <c r="F2594" s="6" t="s">
        <v>81</v>
      </c>
      <c r="G2594" s="4">
        <v>0.1</v>
      </c>
      <c r="H2594" s="6">
        <v>28.76</v>
      </c>
      <c r="I2594" s="6">
        <v>17.38</v>
      </c>
      <c r="J2594">
        <v>4</v>
      </c>
    </row>
    <row r="2595" spans="1:10" x14ac:dyDescent="0.35">
      <c r="A2595" s="1">
        <v>41363</v>
      </c>
      <c r="B2595" t="str">
        <f t="shared" si="40"/>
        <v>Saturday</v>
      </c>
      <c r="C2595" s="5" t="s">
        <v>10</v>
      </c>
      <c r="D2595" s="5" t="s">
        <v>6</v>
      </c>
      <c r="E2595" s="6">
        <v>19.95</v>
      </c>
      <c r="F2595" s="6" t="s">
        <v>79</v>
      </c>
      <c r="G2595" s="4">
        <v>0</v>
      </c>
      <c r="H2595" s="6">
        <v>19.95</v>
      </c>
      <c r="I2595" s="6">
        <v>9.7799999999999994</v>
      </c>
      <c r="J2595">
        <v>9</v>
      </c>
    </row>
    <row r="2596" spans="1:10" x14ac:dyDescent="0.35">
      <c r="A2596" s="1">
        <v>41363</v>
      </c>
      <c r="B2596" t="str">
        <f t="shared" si="40"/>
        <v>Saturday</v>
      </c>
      <c r="C2596" s="5" t="s">
        <v>11</v>
      </c>
      <c r="D2596" s="5" t="s">
        <v>6</v>
      </c>
      <c r="E2596" s="6">
        <v>63.95</v>
      </c>
      <c r="F2596" s="6" t="s">
        <v>83</v>
      </c>
      <c r="G2596" s="4">
        <v>0</v>
      </c>
      <c r="H2596" s="6">
        <v>63.95</v>
      </c>
      <c r="I2596" s="6">
        <v>27.1</v>
      </c>
      <c r="J2596">
        <v>4</v>
      </c>
    </row>
    <row r="2597" spans="1:10" x14ac:dyDescent="0.35">
      <c r="A2597" s="1">
        <v>41363</v>
      </c>
      <c r="B2597" t="str">
        <f t="shared" si="40"/>
        <v>Saturday</v>
      </c>
      <c r="C2597" s="5" t="s">
        <v>10</v>
      </c>
      <c r="D2597" s="5" t="s">
        <v>6</v>
      </c>
      <c r="E2597" s="6">
        <v>38.950000000000003</v>
      </c>
      <c r="F2597" s="6" t="s">
        <v>81</v>
      </c>
      <c r="G2597" s="4">
        <v>0</v>
      </c>
      <c r="H2597" s="6">
        <v>38.950000000000003</v>
      </c>
      <c r="I2597" s="6">
        <v>22.33</v>
      </c>
      <c r="J2597">
        <v>2</v>
      </c>
    </row>
    <row r="2598" spans="1:10" x14ac:dyDescent="0.35">
      <c r="A2598" s="1">
        <v>41363</v>
      </c>
      <c r="B2598" t="str">
        <f t="shared" si="40"/>
        <v>Saturday</v>
      </c>
      <c r="C2598" s="5" t="s">
        <v>11</v>
      </c>
      <c r="D2598" s="5" t="s">
        <v>6</v>
      </c>
      <c r="E2598" s="6">
        <v>3.95</v>
      </c>
      <c r="F2598" s="6" t="s">
        <v>78</v>
      </c>
      <c r="G2598" s="4">
        <v>0</v>
      </c>
      <c r="H2598" s="6">
        <v>3.95</v>
      </c>
      <c r="I2598" s="6">
        <v>1.43</v>
      </c>
      <c r="J2598">
        <v>10</v>
      </c>
    </row>
    <row r="2599" spans="1:10" x14ac:dyDescent="0.35">
      <c r="A2599" s="1">
        <v>41363</v>
      </c>
      <c r="B2599" t="str">
        <f t="shared" si="40"/>
        <v>Saturday</v>
      </c>
      <c r="C2599" s="5" t="s">
        <v>10</v>
      </c>
      <c r="D2599" s="5" t="s">
        <v>6</v>
      </c>
      <c r="E2599" s="6">
        <v>28.95</v>
      </c>
      <c r="F2599" s="6" t="s">
        <v>80</v>
      </c>
      <c r="G2599" s="4">
        <v>0.1</v>
      </c>
      <c r="H2599" s="6">
        <v>26.06</v>
      </c>
      <c r="I2599" s="6">
        <v>17.53</v>
      </c>
      <c r="J2599">
        <v>18</v>
      </c>
    </row>
    <row r="2600" spans="1:10" x14ac:dyDescent="0.35">
      <c r="A2600" s="1">
        <v>41363</v>
      </c>
      <c r="B2600" t="str">
        <f t="shared" si="40"/>
        <v>Saturday</v>
      </c>
      <c r="C2600" s="5" t="s">
        <v>10</v>
      </c>
      <c r="D2600" s="5" t="s">
        <v>6</v>
      </c>
      <c r="E2600" s="6">
        <v>26.95</v>
      </c>
      <c r="F2600" s="6" t="s">
        <v>80</v>
      </c>
      <c r="G2600" s="4">
        <v>0</v>
      </c>
      <c r="H2600" s="6">
        <v>26.95</v>
      </c>
      <c r="I2600" s="6">
        <v>13.26</v>
      </c>
      <c r="J2600">
        <v>20</v>
      </c>
    </row>
    <row r="2601" spans="1:10" x14ac:dyDescent="0.35">
      <c r="A2601" s="1">
        <v>41363</v>
      </c>
      <c r="B2601" t="str">
        <f t="shared" si="40"/>
        <v>Saturday</v>
      </c>
      <c r="C2601" s="5" t="s">
        <v>10</v>
      </c>
      <c r="D2601" s="5" t="s">
        <v>6</v>
      </c>
      <c r="E2601" s="6">
        <v>24.95</v>
      </c>
      <c r="F2601" s="6" t="s">
        <v>80</v>
      </c>
      <c r="G2601" s="4">
        <v>0.1</v>
      </c>
      <c r="H2601" s="6">
        <v>22.46</v>
      </c>
      <c r="I2601" s="6">
        <v>12.27</v>
      </c>
      <c r="J2601">
        <v>8</v>
      </c>
    </row>
    <row r="2602" spans="1:10" x14ac:dyDescent="0.35">
      <c r="A2602" s="1">
        <v>41363</v>
      </c>
      <c r="B2602" t="str">
        <f t="shared" si="40"/>
        <v>Saturday</v>
      </c>
      <c r="C2602" s="5" t="s">
        <v>10</v>
      </c>
      <c r="D2602" s="5" t="s">
        <v>6</v>
      </c>
      <c r="E2602" s="6">
        <v>49.95</v>
      </c>
      <c r="F2602" s="6" t="s">
        <v>82</v>
      </c>
      <c r="G2602" s="4">
        <v>0</v>
      </c>
      <c r="H2602" s="6">
        <v>49.95</v>
      </c>
      <c r="I2602" s="6">
        <v>24.77</v>
      </c>
      <c r="J2602">
        <v>29</v>
      </c>
    </row>
    <row r="2603" spans="1:10" x14ac:dyDescent="0.35">
      <c r="A2603" s="1">
        <v>41364</v>
      </c>
      <c r="B2603" t="str">
        <f t="shared" si="40"/>
        <v>Sunday</v>
      </c>
      <c r="C2603" s="5" t="s">
        <v>10</v>
      </c>
      <c r="D2603" s="5" t="s">
        <v>6</v>
      </c>
      <c r="E2603" s="6">
        <v>35.950000000000003</v>
      </c>
      <c r="F2603" s="6" t="s">
        <v>81</v>
      </c>
      <c r="G2603" s="4">
        <v>0.1</v>
      </c>
      <c r="H2603" s="6">
        <v>32.36</v>
      </c>
      <c r="I2603" s="6">
        <v>20.25</v>
      </c>
      <c r="J2603">
        <v>1</v>
      </c>
    </row>
    <row r="2604" spans="1:10" x14ac:dyDescent="0.35">
      <c r="A2604" s="1">
        <v>41364</v>
      </c>
      <c r="B2604" t="str">
        <f t="shared" si="40"/>
        <v>Sunday</v>
      </c>
      <c r="C2604" s="5" t="s">
        <v>10</v>
      </c>
      <c r="D2604" s="5" t="s">
        <v>6</v>
      </c>
      <c r="E2604" s="6">
        <v>16.95</v>
      </c>
      <c r="F2604" s="6" t="s">
        <v>79</v>
      </c>
      <c r="G2604" s="4">
        <v>0</v>
      </c>
      <c r="H2604" s="6">
        <v>16.95</v>
      </c>
      <c r="I2604" s="6">
        <v>6.53</v>
      </c>
      <c r="J2604">
        <v>9</v>
      </c>
    </row>
    <row r="2605" spans="1:10" x14ac:dyDescent="0.35">
      <c r="A2605" s="1">
        <v>41364</v>
      </c>
      <c r="B2605" t="str">
        <f t="shared" si="40"/>
        <v>Sunday</v>
      </c>
      <c r="C2605" s="5" t="s">
        <v>11</v>
      </c>
      <c r="D2605" s="5" t="s">
        <v>6</v>
      </c>
      <c r="E2605" s="6">
        <v>55.95</v>
      </c>
      <c r="F2605" s="6" t="s">
        <v>83</v>
      </c>
      <c r="G2605" s="4">
        <v>0</v>
      </c>
      <c r="H2605" s="6">
        <v>55.95</v>
      </c>
      <c r="I2605" s="6">
        <v>32.47</v>
      </c>
      <c r="J2605">
        <v>5</v>
      </c>
    </row>
    <row r="2606" spans="1:10" x14ac:dyDescent="0.35">
      <c r="A2606" s="1">
        <v>41364</v>
      </c>
      <c r="B2606" t="str">
        <f t="shared" si="40"/>
        <v>Sunday</v>
      </c>
      <c r="C2606" s="5" t="s">
        <v>9</v>
      </c>
      <c r="D2606" s="5" t="s">
        <v>6</v>
      </c>
      <c r="E2606" s="6">
        <v>55.95</v>
      </c>
      <c r="F2606" s="6" t="s">
        <v>83</v>
      </c>
      <c r="G2606" s="4">
        <v>0</v>
      </c>
      <c r="H2606" s="6">
        <v>55.95</v>
      </c>
      <c r="I2606" s="6">
        <v>16.059999999999999</v>
      </c>
      <c r="J2606">
        <v>7</v>
      </c>
    </row>
    <row r="2607" spans="1:10" x14ac:dyDescent="0.35">
      <c r="A2607" s="1">
        <v>41365</v>
      </c>
      <c r="B2607" t="str">
        <f t="shared" si="40"/>
        <v>Monday</v>
      </c>
      <c r="C2607" s="5" t="s">
        <v>9</v>
      </c>
      <c r="D2607" s="5" t="s">
        <v>6</v>
      </c>
      <c r="E2607" s="6">
        <v>7.95</v>
      </c>
      <c r="F2607" s="6" t="s">
        <v>78</v>
      </c>
      <c r="G2607" s="4">
        <v>0</v>
      </c>
      <c r="H2607" s="6">
        <v>7.95</v>
      </c>
      <c r="I2607" s="6">
        <v>4.53</v>
      </c>
      <c r="J2607">
        <v>7</v>
      </c>
    </row>
    <row r="2608" spans="1:10" x14ac:dyDescent="0.35">
      <c r="A2608" s="1">
        <v>41365</v>
      </c>
      <c r="B2608" t="str">
        <f t="shared" si="40"/>
        <v>Monday</v>
      </c>
      <c r="C2608" s="5" t="s">
        <v>7</v>
      </c>
      <c r="D2608" s="5" t="s">
        <v>6</v>
      </c>
      <c r="E2608" s="6">
        <v>54.95</v>
      </c>
      <c r="F2608" s="6" t="s">
        <v>83</v>
      </c>
      <c r="G2608" s="4">
        <v>0</v>
      </c>
      <c r="H2608" s="6">
        <v>54.95</v>
      </c>
      <c r="I2608" s="6">
        <v>26.65</v>
      </c>
      <c r="J2608">
        <v>28</v>
      </c>
    </row>
    <row r="2609" spans="1:10" x14ac:dyDescent="0.35">
      <c r="A2609" s="1">
        <v>41365</v>
      </c>
      <c r="B2609" t="str">
        <f t="shared" si="40"/>
        <v>Monday</v>
      </c>
      <c r="C2609" s="5" t="s">
        <v>9</v>
      </c>
      <c r="D2609" s="5" t="s">
        <v>6</v>
      </c>
      <c r="E2609" s="6">
        <v>27.95</v>
      </c>
      <c r="F2609" s="6" t="s">
        <v>80</v>
      </c>
      <c r="G2609" s="4">
        <v>0</v>
      </c>
      <c r="H2609" s="6">
        <v>27.95</v>
      </c>
      <c r="I2609" s="6">
        <v>15.85</v>
      </c>
      <c r="J2609">
        <v>6</v>
      </c>
    </row>
    <row r="2610" spans="1:10" x14ac:dyDescent="0.35">
      <c r="A2610" s="1">
        <v>41365</v>
      </c>
      <c r="B2610" t="str">
        <f t="shared" si="40"/>
        <v>Monday</v>
      </c>
      <c r="C2610" s="5" t="s">
        <v>7</v>
      </c>
      <c r="D2610" s="5" t="s">
        <v>6</v>
      </c>
      <c r="E2610" s="6">
        <v>28.95</v>
      </c>
      <c r="F2610" s="6" t="s">
        <v>80</v>
      </c>
      <c r="G2610" s="4">
        <v>0</v>
      </c>
      <c r="H2610" s="6">
        <v>28.95</v>
      </c>
      <c r="I2610" s="6">
        <v>17.53</v>
      </c>
      <c r="J2610">
        <v>38</v>
      </c>
    </row>
    <row r="2611" spans="1:10" x14ac:dyDescent="0.35">
      <c r="A2611" s="1">
        <v>41365</v>
      </c>
      <c r="B2611" t="str">
        <f t="shared" si="40"/>
        <v>Monday</v>
      </c>
      <c r="C2611" s="5" t="s">
        <v>7</v>
      </c>
      <c r="D2611" s="5" t="s">
        <v>6</v>
      </c>
      <c r="E2611" s="6">
        <v>26.95</v>
      </c>
      <c r="F2611" s="6" t="s">
        <v>80</v>
      </c>
      <c r="G2611" s="4">
        <v>0.1</v>
      </c>
      <c r="H2611" s="6">
        <v>24.26</v>
      </c>
      <c r="I2611" s="6">
        <v>12.42</v>
      </c>
      <c r="J2611">
        <v>17</v>
      </c>
    </row>
    <row r="2612" spans="1:10" x14ac:dyDescent="0.35">
      <c r="A2612" s="1">
        <v>41365</v>
      </c>
      <c r="B2612" t="str">
        <f t="shared" si="40"/>
        <v>Monday</v>
      </c>
      <c r="C2612" s="5" t="s">
        <v>8</v>
      </c>
      <c r="D2612" s="5" t="s">
        <v>6</v>
      </c>
      <c r="E2612" s="6">
        <v>0.95</v>
      </c>
      <c r="F2612" s="6" t="s">
        <v>78</v>
      </c>
      <c r="G2612" s="4">
        <v>0.1</v>
      </c>
      <c r="H2612" s="6">
        <v>0.86</v>
      </c>
      <c r="I2612" s="6">
        <v>0.35</v>
      </c>
      <c r="J2612">
        <v>25</v>
      </c>
    </row>
    <row r="2613" spans="1:10" x14ac:dyDescent="0.35">
      <c r="A2613" s="1">
        <v>41365</v>
      </c>
      <c r="B2613" t="str">
        <f t="shared" si="40"/>
        <v>Monday</v>
      </c>
      <c r="C2613" s="5" t="s">
        <v>9</v>
      </c>
      <c r="D2613" s="5" t="s">
        <v>6</v>
      </c>
      <c r="E2613" s="6">
        <v>16.95</v>
      </c>
      <c r="F2613" s="6" t="s">
        <v>79</v>
      </c>
      <c r="G2613" s="4">
        <v>0</v>
      </c>
      <c r="H2613" s="6">
        <v>16.95</v>
      </c>
      <c r="I2613" s="6">
        <v>6.76</v>
      </c>
      <c r="J2613">
        <v>4</v>
      </c>
    </row>
    <row r="2614" spans="1:10" x14ac:dyDescent="0.35">
      <c r="A2614" s="1">
        <v>41365</v>
      </c>
      <c r="B2614" t="str">
        <f t="shared" si="40"/>
        <v>Monday</v>
      </c>
      <c r="C2614" s="5" t="s">
        <v>7</v>
      </c>
      <c r="D2614" s="5" t="s">
        <v>6</v>
      </c>
      <c r="E2614" s="6">
        <v>43.95</v>
      </c>
      <c r="F2614" s="6" t="s">
        <v>82</v>
      </c>
      <c r="G2614" s="4">
        <v>0</v>
      </c>
      <c r="H2614" s="6">
        <v>43.95</v>
      </c>
      <c r="I2614" s="6">
        <v>25.6</v>
      </c>
      <c r="J2614">
        <v>11</v>
      </c>
    </row>
    <row r="2615" spans="1:10" x14ac:dyDescent="0.35">
      <c r="A2615" s="1">
        <v>41365</v>
      </c>
      <c r="B2615" t="str">
        <f t="shared" si="40"/>
        <v>Monday</v>
      </c>
      <c r="C2615" s="5" t="s">
        <v>7</v>
      </c>
      <c r="D2615" s="5" t="s">
        <v>6</v>
      </c>
      <c r="E2615" s="6">
        <v>16.95</v>
      </c>
      <c r="F2615" s="6" t="s">
        <v>79</v>
      </c>
      <c r="G2615" s="4">
        <v>0.1</v>
      </c>
      <c r="H2615" s="6">
        <v>15.26</v>
      </c>
      <c r="I2615" s="6">
        <v>6.76</v>
      </c>
      <c r="J2615">
        <v>18</v>
      </c>
    </row>
    <row r="2616" spans="1:10" x14ac:dyDescent="0.35">
      <c r="A2616" s="1">
        <v>41365</v>
      </c>
      <c r="B2616" t="str">
        <f t="shared" si="40"/>
        <v>Monday</v>
      </c>
      <c r="C2616" s="5" t="s">
        <v>7</v>
      </c>
      <c r="D2616" s="5" t="s">
        <v>6</v>
      </c>
      <c r="E2616" s="6">
        <v>54.95</v>
      </c>
      <c r="F2616" s="6" t="s">
        <v>83</v>
      </c>
      <c r="G2616" s="4">
        <v>0</v>
      </c>
      <c r="H2616" s="6">
        <v>54.95</v>
      </c>
      <c r="I2616" s="6">
        <v>26.65</v>
      </c>
      <c r="J2616">
        <v>16</v>
      </c>
    </row>
    <row r="2617" spans="1:10" x14ac:dyDescent="0.35">
      <c r="A2617" s="1">
        <v>41365</v>
      </c>
      <c r="B2617" t="str">
        <f t="shared" si="40"/>
        <v>Monday</v>
      </c>
      <c r="C2617" s="5" t="s">
        <v>8</v>
      </c>
      <c r="D2617" s="5" t="s">
        <v>6</v>
      </c>
      <c r="E2617" s="6">
        <v>55.95</v>
      </c>
      <c r="F2617" s="6" t="s">
        <v>83</v>
      </c>
      <c r="G2617" s="4">
        <v>0</v>
      </c>
      <c r="H2617" s="6">
        <v>55.95</v>
      </c>
      <c r="I2617" s="6">
        <v>32.47</v>
      </c>
      <c r="J2617">
        <v>27</v>
      </c>
    </row>
    <row r="2618" spans="1:10" x14ac:dyDescent="0.35">
      <c r="A2618" s="1">
        <v>41365</v>
      </c>
      <c r="B2618" t="str">
        <f t="shared" si="40"/>
        <v>Monday</v>
      </c>
      <c r="C2618" s="5" t="s">
        <v>9</v>
      </c>
      <c r="D2618" s="5" t="s">
        <v>6</v>
      </c>
      <c r="E2618" s="6">
        <v>0.95</v>
      </c>
      <c r="F2618" s="6" t="s">
        <v>78</v>
      </c>
      <c r="G2618" s="4">
        <v>0</v>
      </c>
      <c r="H2618" s="6">
        <v>0.95</v>
      </c>
      <c r="I2618" s="6">
        <v>0.5</v>
      </c>
      <c r="J2618">
        <v>39</v>
      </c>
    </row>
    <row r="2619" spans="1:10" x14ac:dyDescent="0.35">
      <c r="A2619" s="1">
        <v>41365</v>
      </c>
      <c r="B2619" t="str">
        <f t="shared" si="40"/>
        <v>Monday</v>
      </c>
      <c r="C2619" s="5" t="s">
        <v>8</v>
      </c>
      <c r="D2619" s="5" t="s">
        <v>6</v>
      </c>
      <c r="E2619" s="6">
        <v>31.95</v>
      </c>
      <c r="F2619" s="6" t="s">
        <v>81</v>
      </c>
      <c r="G2619" s="4">
        <v>0.1</v>
      </c>
      <c r="H2619" s="6">
        <v>28.76</v>
      </c>
      <c r="I2619" s="6">
        <v>17.38</v>
      </c>
      <c r="J2619">
        <v>2</v>
      </c>
    </row>
    <row r="2620" spans="1:10" x14ac:dyDescent="0.35">
      <c r="A2620" s="1">
        <v>41365</v>
      </c>
      <c r="B2620" t="str">
        <f t="shared" si="40"/>
        <v>Monday</v>
      </c>
      <c r="C2620" s="5" t="s">
        <v>8</v>
      </c>
      <c r="D2620" s="5" t="s">
        <v>6</v>
      </c>
      <c r="E2620" s="6">
        <v>38.950000000000003</v>
      </c>
      <c r="F2620" s="6" t="s">
        <v>81</v>
      </c>
      <c r="G2620" s="4">
        <v>0</v>
      </c>
      <c r="H2620" s="6">
        <v>38.950000000000003</v>
      </c>
      <c r="I2620" s="6">
        <v>22.33</v>
      </c>
      <c r="J2620">
        <v>1</v>
      </c>
    </row>
    <row r="2621" spans="1:10" x14ac:dyDescent="0.35">
      <c r="A2621" s="1">
        <v>41365</v>
      </c>
      <c r="B2621" t="str">
        <f t="shared" si="40"/>
        <v>Monday</v>
      </c>
      <c r="C2621" s="5" t="s">
        <v>8</v>
      </c>
      <c r="D2621" s="5" t="s">
        <v>6</v>
      </c>
      <c r="E2621" s="6">
        <v>16.95</v>
      </c>
      <c r="F2621" s="6" t="s">
        <v>79</v>
      </c>
      <c r="G2621" s="4">
        <v>0.1</v>
      </c>
      <c r="H2621" s="6">
        <v>15.26</v>
      </c>
      <c r="I2621" s="6">
        <v>6.53</v>
      </c>
      <c r="J2621">
        <v>42</v>
      </c>
    </row>
    <row r="2622" spans="1:10" x14ac:dyDescent="0.35">
      <c r="A2622" s="1">
        <v>41365</v>
      </c>
      <c r="B2622" t="str">
        <f t="shared" si="40"/>
        <v>Monday</v>
      </c>
      <c r="C2622" s="5" t="s">
        <v>8</v>
      </c>
      <c r="D2622" s="5" t="s">
        <v>6</v>
      </c>
      <c r="E2622" s="6">
        <v>40.950000000000003</v>
      </c>
      <c r="F2622" s="6" t="s">
        <v>82</v>
      </c>
      <c r="G2622" s="4">
        <v>0</v>
      </c>
      <c r="H2622" s="6">
        <v>40.950000000000003</v>
      </c>
      <c r="I2622" s="6">
        <v>15.51</v>
      </c>
      <c r="J2622">
        <v>4</v>
      </c>
    </row>
    <row r="2623" spans="1:10" x14ac:dyDescent="0.35">
      <c r="A2623" s="1">
        <v>41365</v>
      </c>
      <c r="B2623" t="str">
        <f t="shared" si="40"/>
        <v>Monday</v>
      </c>
      <c r="C2623" s="5" t="s">
        <v>8</v>
      </c>
      <c r="D2623" s="5" t="s">
        <v>6</v>
      </c>
      <c r="E2623" s="6">
        <v>18.95</v>
      </c>
      <c r="F2623" s="6" t="s">
        <v>79</v>
      </c>
      <c r="G2623" s="4">
        <v>0</v>
      </c>
      <c r="H2623" s="6">
        <v>18.95</v>
      </c>
      <c r="I2623" s="6">
        <v>9.98</v>
      </c>
      <c r="J2623">
        <v>10</v>
      </c>
    </row>
    <row r="2624" spans="1:10" x14ac:dyDescent="0.35">
      <c r="A2624" s="1">
        <v>41365</v>
      </c>
      <c r="B2624" t="str">
        <f t="shared" si="40"/>
        <v>Monday</v>
      </c>
      <c r="C2624" s="5" t="s">
        <v>7</v>
      </c>
      <c r="D2624" s="5" t="s">
        <v>6</v>
      </c>
      <c r="E2624" s="6">
        <v>26.95</v>
      </c>
      <c r="F2624" s="6" t="s">
        <v>80</v>
      </c>
      <c r="G2624" s="4">
        <v>0</v>
      </c>
      <c r="H2624" s="6">
        <v>26.95</v>
      </c>
      <c r="I2624" s="6">
        <v>13.26</v>
      </c>
      <c r="J2624">
        <v>1</v>
      </c>
    </row>
    <row r="2625" spans="1:10" x14ac:dyDescent="0.35">
      <c r="A2625" s="1">
        <v>41365</v>
      </c>
      <c r="B2625" t="str">
        <f t="shared" si="40"/>
        <v>Monday</v>
      </c>
      <c r="C2625" s="5" t="s">
        <v>8</v>
      </c>
      <c r="D2625" s="5" t="s">
        <v>6</v>
      </c>
      <c r="E2625" s="6">
        <v>10.95</v>
      </c>
      <c r="F2625" s="6" t="s">
        <v>79</v>
      </c>
      <c r="G2625" s="4">
        <v>0</v>
      </c>
      <c r="H2625" s="6">
        <v>10.95</v>
      </c>
      <c r="I2625" s="6">
        <v>4.8</v>
      </c>
      <c r="J2625">
        <v>10</v>
      </c>
    </row>
    <row r="2626" spans="1:10" x14ac:dyDescent="0.35">
      <c r="A2626" s="1">
        <v>41365</v>
      </c>
      <c r="B2626" t="str">
        <f t="shared" si="40"/>
        <v>Monday</v>
      </c>
      <c r="C2626" s="5" t="s">
        <v>7</v>
      </c>
      <c r="D2626" s="5" t="s">
        <v>6</v>
      </c>
      <c r="E2626" s="6">
        <v>7.95</v>
      </c>
      <c r="F2626" s="6" t="s">
        <v>78</v>
      </c>
      <c r="G2626" s="4">
        <v>0</v>
      </c>
      <c r="H2626" s="6">
        <v>7.95</v>
      </c>
      <c r="I2626" s="6">
        <v>4.53</v>
      </c>
      <c r="J2626">
        <v>6</v>
      </c>
    </row>
    <row r="2627" spans="1:10" x14ac:dyDescent="0.35">
      <c r="A2627" s="1">
        <v>41365</v>
      </c>
      <c r="B2627" t="str">
        <f t="shared" ref="B2627:B2690" si="41">TEXT(A2627,"dddd")</f>
        <v>Monday</v>
      </c>
      <c r="C2627" s="5" t="s">
        <v>9</v>
      </c>
      <c r="D2627" s="5" t="s">
        <v>6</v>
      </c>
      <c r="E2627" s="6">
        <v>55.95</v>
      </c>
      <c r="F2627" s="6" t="s">
        <v>83</v>
      </c>
      <c r="G2627" s="4">
        <v>0.1</v>
      </c>
      <c r="H2627" s="6">
        <v>50.36</v>
      </c>
      <c r="I2627" s="6">
        <v>16.059999999999999</v>
      </c>
      <c r="J2627">
        <v>32</v>
      </c>
    </row>
    <row r="2628" spans="1:10" x14ac:dyDescent="0.35">
      <c r="A2628" s="1">
        <v>41365</v>
      </c>
      <c r="B2628" t="str">
        <f t="shared" si="41"/>
        <v>Monday</v>
      </c>
      <c r="C2628" s="5" t="s">
        <v>8</v>
      </c>
      <c r="D2628" s="5" t="s">
        <v>6</v>
      </c>
      <c r="E2628" s="6">
        <v>28.95</v>
      </c>
      <c r="F2628" s="6" t="s">
        <v>80</v>
      </c>
      <c r="G2628" s="4">
        <v>0.1</v>
      </c>
      <c r="H2628" s="6">
        <v>26.06</v>
      </c>
      <c r="I2628" s="6">
        <v>8.86</v>
      </c>
      <c r="J2628">
        <v>16</v>
      </c>
    </row>
    <row r="2629" spans="1:10" x14ac:dyDescent="0.35">
      <c r="A2629" s="1">
        <v>41365</v>
      </c>
      <c r="B2629" t="str">
        <f t="shared" si="41"/>
        <v>Monday</v>
      </c>
      <c r="C2629" s="5" t="s">
        <v>9</v>
      </c>
      <c r="D2629" s="5" t="s">
        <v>6</v>
      </c>
      <c r="E2629" s="6">
        <v>24.95</v>
      </c>
      <c r="F2629" s="6" t="s">
        <v>80</v>
      </c>
      <c r="G2629" s="4">
        <v>0</v>
      </c>
      <c r="H2629" s="6">
        <v>24.95</v>
      </c>
      <c r="I2629" s="6">
        <v>11.48</v>
      </c>
      <c r="J2629">
        <v>1</v>
      </c>
    </row>
    <row r="2630" spans="1:10" x14ac:dyDescent="0.35">
      <c r="A2630" s="1">
        <v>41365</v>
      </c>
      <c r="B2630" t="str">
        <f t="shared" si="41"/>
        <v>Monday</v>
      </c>
      <c r="C2630" s="5" t="s">
        <v>8</v>
      </c>
      <c r="D2630" s="5" t="s">
        <v>6</v>
      </c>
      <c r="E2630" s="6">
        <v>10.95</v>
      </c>
      <c r="F2630" s="6" t="s">
        <v>79</v>
      </c>
      <c r="G2630" s="4">
        <v>0</v>
      </c>
      <c r="H2630" s="6">
        <v>10.95</v>
      </c>
      <c r="I2630" s="6">
        <v>4.8</v>
      </c>
      <c r="J2630">
        <v>16</v>
      </c>
    </row>
    <row r="2631" spans="1:10" x14ac:dyDescent="0.35">
      <c r="A2631" s="1">
        <v>41365</v>
      </c>
      <c r="B2631" t="str">
        <f t="shared" si="41"/>
        <v>Monday</v>
      </c>
      <c r="C2631" s="5" t="s">
        <v>7</v>
      </c>
      <c r="D2631" s="5" t="s">
        <v>6</v>
      </c>
      <c r="E2631" s="6">
        <v>24.95</v>
      </c>
      <c r="F2631" s="6" t="s">
        <v>80</v>
      </c>
      <c r="G2631" s="4">
        <v>0</v>
      </c>
      <c r="H2631" s="6">
        <v>24.95</v>
      </c>
      <c r="I2631" s="6">
        <v>12.14</v>
      </c>
      <c r="J2631">
        <v>1</v>
      </c>
    </row>
    <row r="2632" spans="1:10" x14ac:dyDescent="0.35">
      <c r="A2632" s="1">
        <v>41365</v>
      </c>
      <c r="B2632" t="str">
        <f t="shared" si="41"/>
        <v>Monday</v>
      </c>
      <c r="C2632" s="5" t="s">
        <v>8</v>
      </c>
      <c r="D2632" s="5" t="s">
        <v>6</v>
      </c>
      <c r="E2632" s="6">
        <v>55.95</v>
      </c>
      <c r="F2632" s="6" t="s">
        <v>83</v>
      </c>
      <c r="G2632" s="4">
        <v>0</v>
      </c>
      <c r="H2632" s="6">
        <v>55.95</v>
      </c>
      <c r="I2632" s="6">
        <v>32.47</v>
      </c>
      <c r="J2632">
        <v>31</v>
      </c>
    </row>
    <row r="2633" spans="1:10" x14ac:dyDescent="0.35">
      <c r="A2633" s="1">
        <v>41365</v>
      </c>
      <c r="B2633" t="str">
        <f t="shared" si="41"/>
        <v>Monday</v>
      </c>
      <c r="C2633" s="5" t="s">
        <v>7</v>
      </c>
      <c r="D2633" s="5" t="s">
        <v>6</v>
      </c>
      <c r="E2633" s="6">
        <v>55.95</v>
      </c>
      <c r="F2633" s="6" t="s">
        <v>83</v>
      </c>
      <c r="G2633" s="4">
        <v>0</v>
      </c>
      <c r="H2633" s="6">
        <v>55.95</v>
      </c>
      <c r="I2633" s="6">
        <v>32.47</v>
      </c>
      <c r="J2633">
        <v>37</v>
      </c>
    </row>
    <row r="2634" spans="1:10" x14ac:dyDescent="0.35">
      <c r="A2634" s="1">
        <v>41365</v>
      </c>
      <c r="B2634" t="str">
        <f t="shared" si="41"/>
        <v>Monday</v>
      </c>
      <c r="C2634" s="5" t="s">
        <v>9</v>
      </c>
      <c r="D2634" s="5" t="s">
        <v>6</v>
      </c>
      <c r="E2634" s="6">
        <v>65.95</v>
      </c>
      <c r="F2634" s="6" t="s">
        <v>83</v>
      </c>
      <c r="G2634" s="4">
        <v>0</v>
      </c>
      <c r="H2634" s="6">
        <v>65.95</v>
      </c>
      <c r="I2634" s="6">
        <v>37.97</v>
      </c>
      <c r="J2634">
        <v>1</v>
      </c>
    </row>
    <row r="2635" spans="1:10" x14ac:dyDescent="0.35">
      <c r="A2635" s="1">
        <v>41365</v>
      </c>
      <c r="B2635" t="str">
        <f t="shared" si="41"/>
        <v>Monday</v>
      </c>
      <c r="C2635" s="5" t="s">
        <v>8</v>
      </c>
      <c r="D2635" s="5" t="s">
        <v>6</v>
      </c>
      <c r="E2635" s="6">
        <v>27.95</v>
      </c>
      <c r="F2635" s="6" t="s">
        <v>80</v>
      </c>
      <c r="G2635" s="4">
        <v>0</v>
      </c>
      <c r="H2635" s="6">
        <v>27.95</v>
      </c>
      <c r="I2635" s="6">
        <v>15.85</v>
      </c>
      <c r="J2635">
        <v>6</v>
      </c>
    </row>
    <row r="2636" spans="1:10" x14ac:dyDescent="0.35">
      <c r="A2636" s="1">
        <v>41365</v>
      </c>
      <c r="B2636" t="str">
        <f t="shared" si="41"/>
        <v>Monday</v>
      </c>
      <c r="C2636" s="5" t="s">
        <v>7</v>
      </c>
      <c r="D2636" s="5" t="s">
        <v>6</v>
      </c>
      <c r="E2636" s="6">
        <v>16.95</v>
      </c>
      <c r="F2636" s="6" t="s">
        <v>79</v>
      </c>
      <c r="G2636" s="4">
        <v>0.1</v>
      </c>
      <c r="H2636" s="6">
        <v>15.26</v>
      </c>
      <c r="I2636" s="6">
        <v>6.76</v>
      </c>
      <c r="J2636">
        <v>27</v>
      </c>
    </row>
    <row r="2637" spans="1:10" x14ac:dyDescent="0.35">
      <c r="A2637" s="1">
        <v>41365</v>
      </c>
      <c r="B2637" t="str">
        <f t="shared" si="41"/>
        <v>Monday</v>
      </c>
      <c r="C2637" s="5" t="s">
        <v>8</v>
      </c>
      <c r="D2637" s="5" t="s">
        <v>6</v>
      </c>
      <c r="E2637" s="6">
        <v>3.95</v>
      </c>
      <c r="F2637" s="6" t="s">
        <v>78</v>
      </c>
      <c r="G2637" s="4">
        <v>0</v>
      </c>
      <c r="H2637" s="6">
        <v>3.95</v>
      </c>
      <c r="I2637" s="6">
        <v>1.43</v>
      </c>
      <c r="J2637">
        <v>6</v>
      </c>
    </row>
    <row r="2638" spans="1:10" x14ac:dyDescent="0.35">
      <c r="A2638" s="1">
        <v>41365</v>
      </c>
      <c r="B2638" t="str">
        <f t="shared" si="41"/>
        <v>Monday</v>
      </c>
      <c r="C2638" s="5" t="s">
        <v>8</v>
      </c>
      <c r="D2638" s="5" t="s">
        <v>6</v>
      </c>
      <c r="E2638" s="6">
        <v>38.950000000000003</v>
      </c>
      <c r="F2638" s="6" t="s">
        <v>81</v>
      </c>
      <c r="G2638" s="4">
        <v>0</v>
      </c>
      <c r="H2638" s="6">
        <v>38.950000000000003</v>
      </c>
      <c r="I2638" s="6">
        <v>22.33</v>
      </c>
      <c r="J2638">
        <v>9</v>
      </c>
    </row>
    <row r="2639" spans="1:10" x14ac:dyDescent="0.35">
      <c r="A2639" s="1">
        <v>41365</v>
      </c>
      <c r="B2639" t="str">
        <f t="shared" si="41"/>
        <v>Monday</v>
      </c>
      <c r="C2639" s="5" t="s">
        <v>9</v>
      </c>
      <c r="D2639" s="5" t="s">
        <v>6</v>
      </c>
      <c r="E2639" s="6">
        <v>0.95</v>
      </c>
      <c r="F2639" s="6" t="s">
        <v>78</v>
      </c>
      <c r="G2639" s="4">
        <v>0</v>
      </c>
      <c r="H2639" s="6">
        <v>0.95</v>
      </c>
      <c r="I2639" s="6">
        <v>0.47</v>
      </c>
      <c r="J2639">
        <v>15</v>
      </c>
    </row>
    <row r="2640" spans="1:10" x14ac:dyDescent="0.35">
      <c r="A2640" s="1">
        <v>41366</v>
      </c>
      <c r="B2640" t="str">
        <f t="shared" si="41"/>
        <v>Tuesday</v>
      </c>
      <c r="C2640" s="5" t="s">
        <v>11</v>
      </c>
      <c r="D2640" s="5" t="s">
        <v>5</v>
      </c>
      <c r="E2640" s="6">
        <v>26.95</v>
      </c>
      <c r="F2640" s="6" t="s">
        <v>80</v>
      </c>
      <c r="G2640" s="4">
        <v>0</v>
      </c>
      <c r="H2640" s="6">
        <v>26.95</v>
      </c>
      <c r="I2640" s="6">
        <v>12.24</v>
      </c>
      <c r="J2640">
        <v>17</v>
      </c>
    </row>
    <row r="2641" spans="1:10" x14ac:dyDescent="0.35">
      <c r="A2641" s="1">
        <v>41366</v>
      </c>
      <c r="B2641" t="str">
        <f t="shared" si="41"/>
        <v>Tuesday</v>
      </c>
      <c r="C2641" s="5" t="s">
        <v>11</v>
      </c>
      <c r="D2641" s="5" t="s">
        <v>5</v>
      </c>
      <c r="E2641" s="6">
        <v>26.95</v>
      </c>
      <c r="F2641" s="6" t="s">
        <v>80</v>
      </c>
      <c r="G2641" s="4">
        <v>0</v>
      </c>
      <c r="H2641" s="6">
        <v>26.95</v>
      </c>
      <c r="I2641" s="6">
        <v>12.42</v>
      </c>
      <c r="J2641">
        <v>7</v>
      </c>
    </row>
    <row r="2642" spans="1:10" x14ac:dyDescent="0.35">
      <c r="A2642" s="1">
        <v>41366</v>
      </c>
      <c r="B2642" t="str">
        <f t="shared" si="41"/>
        <v>Tuesday</v>
      </c>
      <c r="C2642" s="5" t="s">
        <v>11</v>
      </c>
      <c r="D2642" s="5" t="s">
        <v>5</v>
      </c>
      <c r="E2642" s="6">
        <v>10.95</v>
      </c>
      <c r="F2642" s="6" t="s">
        <v>79</v>
      </c>
      <c r="G2642" s="4">
        <v>0</v>
      </c>
      <c r="H2642" s="6">
        <v>10.95</v>
      </c>
      <c r="I2642" s="6">
        <v>4.8</v>
      </c>
      <c r="J2642">
        <v>4</v>
      </c>
    </row>
    <row r="2643" spans="1:10" x14ac:dyDescent="0.35">
      <c r="A2643" s="1">
        <v>41366</v>
      </c>
      <c r="B2643" t="str">
        <f t="shared" si="41"/>
        <v>Tuesday</v>
      </c>
      <c r="C2643" s="5" t="s">
        <v>10</v>
      </c>
      <c r="D2643" s="5" t="s">
        <v>5</v>
      </c>
      <c r="E2643" s="6">
        <v>38.950000000000003</v>
      </c>
      <c r="F2643" s="6" t="s">
        <v>81</v>
      </c>
      <c r="G2643" s="4">
        <v>0</v>
      </c>
      <c r="H2643" s="6">
        <v>38.950000000000003</v>
      </c>
      <c r="I2643" s="6">
        <v>22.33</v>
      </c>
      <c r="J2643">
        <v>1</v>
      </c>
    </row>
    <row r="2644" spans="1:10" x14ac:dyDescent="0.35">
      <c r="A2644" s="1">
        <v>41366</v>
      </c>
      <c r="B2644" t="str">
        <f t="shared" si="41"/>
        <v>Tuesday</v>
      </c>
      <c r="C2644" s="5" t="s">
        <v>11</v>
      </c>
      <c r="D2644" s="5" t="s">
        <v>5</v>
      </c>
      <c r="E2644" s="6">
        <v>24.95</v>
      </c>
      <c r="F2644" s="6" t="s">
        <v>80</v>
      </c>
      <c r="G2644" s="4">
        <v>0</v>
      </c>
      <c r="H2644" s="6">
        <v>24.95</v>
      </c>
      <c r="I2644" s="6">
        <v>12.14</v>
      </c>
      <c r="J2644">
        <v>3</v>
      </c>
    </row>
    <row r="2645" spans="1:10" x14ac:dyDescent="0.35">
      <c r="A2645" s="1">
        <v>41367</v>
      </c>
      <c r="B2645" t="str">
        <f t="shared" si="41"/>
        <v>Wednesday</v>
      </c>
      <c r="C2645" s="5" t="s">
        <v>9</v>
      </c>
      <c r="D2645" s="5" t="s">
        <v>5</v>
      </c>
      <c r="E2645" s="6">
        <v>55.95</v>
      </c>
      <c r="F2645" s="6" t="s">
        <v>83</v>
      </c>
      <c r="G2645" s="4">
        <v>0.1</v>
      </c>
      <c r="H2645" s="6">
        <v>50.36</v>
      </c>
      <c r="I2645" s="6">
        <v>16.059999999999999</v>
      </c>
      <c r="J2645">
        <v>15</v>
      </c>
    </row>
    <row r="2646" spans="1:10" x14ac:dyDescent="0.35">
      <c r="A2646" s="1">
        <v>41367</v>
      </c>
      <c r="B2646" t="str">
        <f t="shared" si="41"/>
        <v>Wednesday</v>
      </c>
      <c r="C2646" s="5" t="s">
        <v>7</v>
      </c>
      <c r="D2646" s="5" t="s">
        <v>5</v>
      </c>
      <c r="E2646" s="6">
        <v>27.95</v>
      </c>
      <c r="F2646" s="6" t="s">
        <v>80</v>
      </c>
      <c r="G2646" s="4">
        <v>0</v>
      </c>
      <c r="H2646" s="6">
        <v>27.95</v>
      </c>
      <c r="I2646" s="6">
        <v>15.85</v>
      </c>
      <c r="J2646">
        <v>4</v>
      </c>
    </row>
    <row r="2647" spans="1:10" x14ac:dyDescent="0.35">
      <c r="A2647" s="1">
        <v>41367</v>
      </c>
      <c r="B2647" t="str">
        <f t="shared" si="41"/>
        <v>Wednesday</v>
      </c>
      <c r="C2647" s="5" t="s">
        <v>7</v>
      </c>
      <c r="D2647" s="5" t="s">
        <v>5</v>
      </c>
      <c r="E2647" s="6">
        <v>49.95</v>
      </c>
      <c r="F2647" s="6" t="s">
        <v>82</v>
      </c>
      <c r="G2647" s="4">
        <v>0.1</v>
      </c>
      <c r="H2647" s="6">
        <v>44.96</v>
      </c>
      <c r="I2647" s="6">
        <v>23.93</v>
      </c>
      <c r="J2647">
        <v>16</v>
      </c>
    </row>
    <row r="2648" spans="1:10" x14ac:dyDescent="0.35">
      <c r="A2648" s="1">
        <v>41367</v>
      </c>
      <c r="B2648" t="str">
        <f t="shared" si="41"/>
        <v>Wednesday</v>
      </c>
      <c r="C2648" s="5" t="s">
        <v>7</v>
      </c>
      <c r="D2648" s="5" t="s">
        <v>5</v>
      </c>
      <c r="E2648" s="6">
        <v>55.95</v>
      </c>
      <c r="F2648" s="6" t="s">
        <v>83</v>
      </c>
      <c r="G2648" s="4">
        <v>0</v>
      </c>
      <c r="H2648" s="6">
        <v>55.95</v>
      </c>
      <c r="I2648" s="6">
        <v>32.47</v>
      </c>
      <c r="J2648">
        <v>11</v>
      </c>
    </row>
    <row r="2649" spans="1:10" x14ac:dyDescent="0.35">
      <c r="A2649" s="1">
        <v>41367</v>
      </c>
      <c r="B2649" t="str">
        <f t="shared" si="41"/>
        <v>Wednesday</v>
      </c>
      <c r="C2649" s="5" t="s">
        <v>9</v>
      </c>
      <c r="D2649" s="5" t="s">
        <v>5</v>
      </c>
      <c r="E2649" s="6">
        <v>7.95</v>
      </c>
      <c r="F2649" s="6" t="s">
        <v>78</v>
      </c>
      <c r="G2649" s="4">
        <v>0</v>
      </c>
      <c r="H2649" s="6">
        <v>7.95</v>
      </c>
      <c r="I2649" s="6">
        <v>4.53</v>
      </c>
      <c r="J2649">
        <v>28</v>
      </c>
    </row>
    <row r="2650" spans="1:10" x14ac:dyDescent="0.35">
      <c r="A2650" s="1">
        <v>41367</v>
      </c>
      <c r="B2650" t="str">
        <f t="shared" si="41"/>
        <v>Wednesday</v>
      </c>
      <c r="C2650" s="5" t="s">
        <v>9</v>
      </c>
      <c r="D2650" s="5" t="s">
        <v>5</v>
      </c>
      <c r="E2650" s="6">
        <v>4.95</v>
      </c>
      <c r="F2650" s="6" t="s">
        <v>78</v>
      </c>
      <c r="G2650" s="4">
        <v>0</v>
      </c>
      <c r="H2650" s="6">
        <v>4.95</v>
      </c>
      <c r="I2650" s="6">
        <v>1.82</v>
      </c>
      <c r="J2650">
        <v>3</v>
      </c>
    </row>
    <row r="2651" spans="1:10" x14ac:dyDescent="0.35">
      <c r="A2651" s="1">
        <v>41367</v>
      </c>
      <c r="B2651" t="str">
        <f t="shared" si="41"/>
        <v>Wednesday</v>
      </c>
      <c r="C2651" s="5" t="s">
        <v>7</v>
      </c>
      <c r="D2651" s="5" t="s">
        <v>5</v>
      </c>
      <c r="E2651" s="6">
        <v>63.95</v>
      </c>
      <c r="F2651" s="6" t="s">
        <v>83</v>
      </c>
      <c r="G2651" s="4">
        <v>0</v>
      </c>
      <c r="H2651" s="6">
        <v>63.95</v>
      </c>
      <c r="I2651" s="6">
        <v>27.1</v>
      </c>
      <c r="J2651">
        <v>6</v>
      </c>
    </row>
    <row r="2652" spans="1:10" x14ac:dyDescent="0.35">
      <c r="A2652" s="1">
        <v>41367</v>
      </c>
      <c r="B2652" t="str">
        <f t="shared" si="41"/>
        <v>Wednesday</v>
      </c>
      <c r="C2652" s="5" t="s">
        <v>9</v>
      </c>
      <c r="D2652" s="5" t="s">
        <v>5</v>
      </c>
      <c r="E2652" s="6">
        <v>63.95</v>
      </c>
      <c r="F2652" s="6" t="s">
        <v>83</v>
      </c>
      <c r="G2652" s="4">
        <v>0</v>
      </c>
      <c r="H2652" s="6">
        <v>63.95</v>
      </c>
      <c r="I2652" s="6">
        <v>27.1</v>
      </c>
      <c r="J2652">
        <v>1</v>
      </c>
    </row>
    <row r="2653" spans="1:10" x14ac:dyDescent="0.35">
      <c r="A2653" s="1">
        <v>41367</v>
      </c>
      <c r="B2653" t="str">
        <f t="shared" si="41"/>
        <v>Wednesday</v>
      </c>
      <c r="C2653" s="5" t="s">
        <v>9</v>
      </c>
      <c r="D2653" s="5" t="s">
        <v>5</v>
      </c>
      <c r="E2653" s="6">
        <v>26.95</v>
      </c>
      <c r="F2653" s="6" t="s">
        <v>80</v>
      </c>
      <c r="G2653" s="4">
        <v>0</v>
      </c>
      <c r="H2653" s="6">
        <v>26.95</v>
      </c>
      <c r="I2653" s="6">
        <v>12.24</v>
      </c>
      <c r="J2653">
        <v>9</v>
      </c>
    </row>
    <row r="2654" spans="1:10" x14ac:dyDescent="0.35">
      <c r="A2654" s="1">
        <v>41367</v>
      </c>
      <c r="B2654" t="str">
        <f t="shared" si="41"/>
        <v>Wednesday</v>
      </c>
      <c r="C2654" s="5" t="s">
        <v>7</v>
      </c>
      <c r="D2654" s="5" t="s">
        <v>5</v>
      </c>
      <c r="E2654" s="6">
        <v>31.95</v>
      </c>
      <c r="F2654" s="6" t="s">
        <v>81</v>
      </c>
      <c r="G2654" s="4">
        <v>0</v>
      </c>
      <c r="H2654" s="6">
        <v>31.95</v>
      </c>
      <c r="I2654" s="6">
        <v>17.38</v>
      </c>
      <c r="J2654">
        <v>3</v>
      </c>
    </row>
    <row r="2655" spans="1:10" x14ac:dyDescent="0.35">
      <c r="A2655" s="1">
        <v>41367</v>
      </c>
      <c r="B2655" t="str">
        <f t="shared" si="41"/>
        <v>Wednesday</v>
      </c>
      <c r="C2655" s="5" t="s">
        <v>7</v>
      </c>
      <c r="D2655" s="5" t="s">
        <v>5</v>
      </c>
      <c r="E2655" s="6">
        <v>34.950000000000003</v>
      </c>
      <c r="F2655" s="6" t="s">
        <v>81</v>
      </c>
      <c r="G2655" s="4">
        <v>0</v>
      </c>
      <c r="H2655" s="6">
        <v>34.950000000000003</v>
      </c>
      <c r="I2655" s="6">
        <v>22.13</v>
      </c>
      <c r="J2655">
        <v>17</v>
      </c>
    </row>
    <row r="2656" spans="1:10" x14ac:dyDescent="0.35">
      <c r="A2656" s="1">
        <v>41367</v>
      </c>
      <c r="B2656" t="str">
        <f t="shared" si="41"/>
        <v>Wednesday</v>
      </c>
      <c r="C2656" s="5" t="s">
        <v>7</v>
      </c>
      <c r="D2656" s="5" t="s">
        <v>5</v>
      </c>
      <c r="E2656" s="6">
        <v>3.95</v>
      </c>
      <c r="F2656" s="6" t="s">
        <v>78</v>
      </c>
      <c r="G2656" s="4">
        <v>0</v>
      </c>
      <c r="H2656" s="6">
        <v>3.95</v>
      </c>
      <c r="I2656" s="6">
        <v>1.43</v>
      </c>
      <c r="J2656">
        <v>12</v>
      </c>
    </row>
    <row r="2657" spans="1:10" x14ac:dyDescent="0.35">
      <c r="A2657" s="1">
        <v>41367</v>
      </c>
      <c r="B2657" t="str">
        <f t="shared" si="41"/>
        <v>Wednesday</v>
      </c>
      <c r="C2657" s="5" t="s">
        <v>9</v>
      </c>
      <c r="D2657" s="5" t="s">
        <v>5</v>
      </c>
      <c r="E2657" s="6">
        <v>28.95</v>
      </c>
      <c r="F2657" s="6" t="s">
        <v>80</v>
      </c>
      <c r="G2657" s="4">
        <v>0</v>
      </c>
      <c r="H2657" s="6">
        <v>28.95</v>
      </c>
      <c r="I2657" s="6">
        <v>17.53</v>
      </c>
      <c r="J2657">
        <v>38</v>
      </c>
    </row>
    <row r="2658" spans="1:10" x14ac:dyDescent="0.35">
      <c r="A2658" s="1">
        <v>41367</v>
      </c>
      <c r="B2658" t="str">
        <f t="shared" si="41"/>
        <v>Wednesday</v>
      </c>
      <c r="C2658" s="5" t="s">
        <v>7</v>
      </c>
      <c r="D2658" s="5" t="s">
        <v>5</v>
      </c>
      <c r="E2658" s="6">
        <v>26.95</v>
      </c>
      <c r="F2658" s="6" t="s">
        <v>80</v>
      </c>
      <c r="G2658" s="4">
        <v>0</v>
      </c>
      <c r="H2658" s="6">
        <v>26.95</v>
      </c>
      <c r="I2658" s="6">
        <v>12.42</v>
      </c>
      <c r="J2658">
        <v>8</v>
      </c>
    </row>
    <row r="2659" spans="1:10" x14ac:dyDescent="0.35">
      <c r="A2659" s="1">
        <v>41367</v>
      </c>
      <c r="B2659" t="str">
        <f t="shared" si="41"/>
        <v>Wednesday</v>
      </c>
      <c r="C2659" s="5" t="s">
        <v>7</v>
      </c>
      <c r="D2659" s="5" t="s">
        <v>5</v>
      </c>
      <c r="E2659" s="6">
        <v>26.95</v>
      </c>
      <c r="F2659" s="6" t="s">
        <v>80</v>
      </c>
      <c r="G2659" s="4">
        <v>0</v>
      </c>
      <c r="H2659" s="6">
        <v>26.95</v>
      </c>
      <c r="I2659" s="6">
        <v>12.24</v>
      </c>
      <c r="J2659">
        <v>15</v>
      </c>
    </row>
    <row r="2660" spans="1:10" x14ac:dyDescent="0.35">
      <c r="A2660" s="1">
        <v>41367</v>
      </c>
      <c r="B2660" t="str">
        <f t="shared" si="41"/>
        <v>Wednesday</v>
      </c>
      <c r="C2660" s="5" t="s">
        <v>9</v>
      </c>
      <c r="D2660" s="5" t="s">
        <v>5</v>
      </c>
      <c r="E2660" s="6">
        <v>49.95</v>
      </c>
      <c r="F2660" s="6" t="s">
        <v>82</v>
      </c>
      <c r="G2660" s="4">
        <v>0</v>
      </c>
      <c r="H2660" s="6">
        <v>49.95</v>
      </c>
      <c r="I2660" s="6">
        <v>24.77</v>
      </c>
      <c r="J2660">
        <v>3</v>
      </c>
    </row>
    <row r="2661" spans="1:10" x14ac:dyDescent="0.35">
      <c r="A2661" s="1">
        <v>41367</v>
      </c>
      <c r="B2661" t="str">
        <f t="shared" si="41"/>
        <v>Wednesday</v>
      </c>
      <c r="C2661" s="5" t="s">
        <v>7</v>
      </c>
      <c r="D2661" s="5" t="s">
        <v>5</v>
      </c>
      <c r="E2661" s="6">
        <v>40.950000000000003</v>
      </c>
      <c r="F2661" s="6" t="s">
        <v>82</v>
      </c>
      <c r="G2661" s="4">
        <v>0</v>
      </c>
      <c r="H2661" s="6">
        <v>40.950000000000003</v>
      </c>
      <c r="I2661" s="6">
        <v>15.51</v>
      </c>
      <c r="J2661">
        <v>1</v>
      </c>
    </row>
    <row r="2662" spans="1:10" x14ac:dyDescent="0.35">
      <c r="A2662" s="1">
        <v>41367</v>
      </c>
      <c r="B2662" t="str">
        <f t="shared" si="41"/>
        <v>Wednesday</v>
      </c>
      <c r="C2662" s="5" t="s">
        <v>7</v>
      </c>
      <c r="D2662" s="5" t="s">
        <v>5</v>
      </c>
      <c r="E2662" s="6">
        <v>0.95</v>
      </c>
      <c r="F2662" s="6" t="s">
        <v>78</v>
      </c>
      <c r="G2662" s="4">
        <v>0</v>
      </c>
      <c r="H2662" s="6">
        <v>0.95</v>
      </c>
      <c r="I2662" s="6">
        <v>0.35</v>
      </c>
      <c r="J2662">
        <v>7</v>
      </c>
    </row>
    <row r="2663" spans="1:10" x14ac:dyDescent="0.35">
      <c r="A2663" s="1">
        <v>41367</v>
      </c>
      <c r="B2663" t="str">
        <f t="shared" si="41"/>
        <v>Wednesday</v>
      </c>
      <c r="C2663" s="5" t="s">
        <v>7</v>
      </c>
      <c r="D2663" s="5" t="s">
        <v>5</v>
      </c>
      <c r="E2663" s="6">
        <v>34.950000000000003</v>
      </c>
      <c r="F2663" s="6" t="s">
        <v>81</v>
      </c>
      <c r="G2663" s="4">
        <v>0</v>
      </c>
      <c r="H2663" s="6">
        <v>34.950000000000003</v>
      </c>
      <c r="I2663" s="6">
        <v>22.13</v>
      </c>
      <c r="J2663">
        <v>16</v>
      </c>
    </row>
    <row r="2664" spans="1:10" x14ac:dyDescent="0.35">
      <c r="A2664" s="1">
        <v>41367</v>
      </c>
      <c r="B2664" t="str">
        <f t="shared" si="41"/>
        <v>Wednesday</v>
      </c>
      <c r="C2664" s="5" t="s">
        <v>7</v>
      </c>
      <c r="D2664" s="5" t="s">
        <v>5</v>
      </c>
      <c r="E2664" s="6">
        <v>24.95</v>
      </c>
      <c r="F2664" s="6" t="s">
        <v>80</v>
      </c>
      <c r="G2664" s="4">
        <v>0</v>
      </c>
      <c r="H2664" s="6">
        <v>24.95</v>
      </c>
      <c r="I2664" s="6">
        <v>12.14</v>
      </c>
      <c r="J2664">
        <v>2</v>
      </c>
    </row>
    <row r="2665" spans="1:10" x14ac:dyDescent="0.35">
      <c r="A2665" s="1">
        <v>41367</v>
      </c>
      <c r="B2665" t="str">
        <f t="shared" si="41"/>
        <v>Wednesday</v>
      </c>
      <c r="C2665" s="5" t="s">
        <v>9</v>
      </c>
      <c r="D2665" s="5" t="s">
        <v>5</v>
      </c>
      <c r="E2665" s="6">
        <v>18.95</v>
      </c>
      <c r="F2665" s="6" t="s">
        <v>79</v>
      </c>
      <c r="G2665" s="4">
        <v>0</v>
      </c>
      <c r="H2665" s="6">
        <v>18.95</v>
      </c>
      <c r="I2665" s="6">
        <v>9.98</v>
      </c>
      <c r="J2665">
        <v>27</v>
      </c>
    </row>
    <row r="2666" spans="1:10" x14ac:dyDescent="0.35">
      <c r="A2666" s="1">
        <v>41367</v>
      </c>
      <c r="B2666" t="str">
        <f t="shared" si="41"/>
        <v>Wednesday</v>
      </c>
      <c r="C2666" s="5" t="s">
        <v>9</v>
      </c>
      <c r="D2666" s="5" t="s">
        <v>5</v>
      </c>
      <c r="E2666" s="6">
        <v>26.95</v>
      </c>
      <c r="F2666" s="6" t="s">
        <v>80</v>
      </c>
      <c r="G2666" s="4">
        <v>0</v>
      </c>
      <c r="H2666" s="6">
        <v>26.95</v>
      </c>
      <c r="I2666" s="6">
        <v>12.42</v>
      </c>
      <c r="J2666">
        <v>16</v>
      </c>
    </row>
    <row r="2667" spans="1:10" x14ac:dyDescent="0.35">
      <c r="A2667" s="1">
        <v>41367</v>
      </c>
      <c r="B2667" t="str">
        <f t="shared" si="41"/>
        <v>Wednesday</v>
      </c>
      <c r="C2667" s="5" t="s">
        <v>7</v>
      </c>
      <c r="D2667" s="5" t="s">
        <v>5</v>
      </c>
      <c r="E2667" s="6">
        <v>26.95</v>
      </c>
      <c r="F2667" s="6" t="s">
        <v>80</v>
      </c>
      <c r="G2667" s="4">
        <v>0</v>
      </c>
      <c r="H2667" s="6">
        <v>26.95</v>
      </c>
      <c r="I2667" s="6">
        <v>13.26</v>
      </c>
      <c r="J2667">
        <v>15</v>
      </c>
    </row>
    <row r="2668" spans="1:10" x14ac:dyDescent="0.35">
      <c r="A2668" s="1">
        <v>41367</v>
      </c>
      <c r="B2668" t="str">
        <f t="shared" si="41"/>
        <v>Wednesday</v>
      </c>
      <c r="C2668" s="5" t="s">
        <v>7</v>
      </c>
      <c r="D2668" s="5" t="s">
        <v>5</v>
      </c>
      <c r="E2668" s="6">
        <v>40.950000000000003</v>
      </c>
      <c r="F2668" s="6" t="s">
        <v>82</v>
      </c>
      <c r="G2668" s="4">
        <v>0</v>
      </c>
      <c r="H2668" s="6">
        <v>40.950000000000003</v>
      </c>
      <c r="I2668" s="6">
        <v>15.51</v>
      </c>
      <c r="J2668">
        <v>4</v>
      </c>
    </row>
    <row r="2669" spans="1:10" x14ac:dyDescent="0.35">
      <c r="A2669" s="1">
        <v>41367</v>
      </c>
      <c r="B2669" t="str">
        <f t="shared" si="41"/>
        <v>Wednesday</v>
      </c>
      <c r="C2669" s="5" t="s">
        <v>9</v>
      </c>
      <c r="D2669" s="5" t="s">
        <v>5</v>
      </c>
      <c r="E2669" s="6">
        <v>54.95</v>
      </c>
      <c r="F2669" s="6" t="s">
        <v>83</v>
      </c>
      <c r="G2669" s="4">
        <v>0</v>
      </c>
      <c r="H2669" s="6">
        <v>54.95</v>
      </c>
      <c r="I2669" s="6">
        <v>26.65</v>
      </c>
      <c r="J2669">
        <v>8</v>
      </c>
    </row>
    <row r="2670" spans="1:10" x14ac:dyDescent="0.35">
      <c r="A2670" s="1">
        <v>41367</v>
      </c>
      <c r="B2670" t="str">
        <f t="shared" si="41"/>
        <v>Wednesday</v>
      </c>
      <c r="C2670" s="5" t="s">
        <v>9</v>
      </c>
      <c r="D2670" s="5" t="s">
        <v>5</v>
      </c>
      <c r="E2670" s="6">
        <v>35.950000000000003</v>
      </c>
      <c r="F2670" s="6" t="s">
        <v>81</v>
      </c>
      <c r="G2670" s="4">
        <v>0</v>
      </c>
      <c r="H2670" s="6">
        <v>35.950000000000003</v>
      </c>
      <c r="I2670" s="6">
        <v>20.25</v>
      </c>
      <c r="J2670">
        <v>2</v>
      </c>
    </row>
    <row r="2671" spans="1:10" x14ac:dyDescent="0.35">
      <c r="A2671" s="1">
        <v>41367</v>
      </c>
      <c r="B2671" t="str">
        <f t="shared" si="41"/>
        <v>Wednesday</v>
      </c>
      <c r="C2671" s="5" t="s">
        <v>9</v>
      </c>
      <c r="D2671" s="5" t="s">
        <v>5</v>
      </c>
      <c r="E2671" s="6">
        <v>55.95</v>
      </c>
      <c r="F2671" s="6" t="s">
        <v>83</v>
      </c>
      <c r="G2671" s="4">
        <v>0</v>
      </c>
      <c r="H2671" s="6">
        <v>55.95</v>
      </c>
      <c r="I2671" s="6">
        <v>16.059999999999999</v>
      </c>
      <c r="J2671">
        <v>17</v>
      </c>
    </row>
    <row r="2672" spans="1:10" x14ac:dyDescent="0.35">
      <c r="A2672" s="1">
        <v>41367</v>
      </c>
      <c r="B2672" t="str">
        <f t="shared" si="41"/>
        <v>Wednesday</v>
      </c>
      <c r="C2672" s="5" t="s">
        <v>7</v>
      </c>
      <c r="D2672" s="5" t="s">
        <v>5</v>
      </c>
      <c r="E2672" s="6">
        <v>54.95</v>
      </c>
      <c r="F2672" s="6" t="s">
        <v>83</v>
      </c>
      <c r="G2672" s="4">
        <v>0</v>
      </c>
      <c r="H2672" s="6">
        <v>54.95</v>
      </c>
      <c r="I2672" s="6">
        <v>26.65</v>
      </c>
      <c r="J2672">
        <v>1</v>
      </c>
    </row>
    <row r="2673" spans="1:10" x14ac:dyDescent="0.35">
      <c r="A2673" s="1">
        <v>41367</v>
      </c>
      <c r="B2673" t="str">
        <f t="shared" si="41"/>
        <v>Wednesday</v>
      </c>
      <c r="C2673" s="5" t="s">
        <v>7</v>
      </c>
      <c r="D2673" s="5" t="s">
        <v>5</v>
      </c>
      <c r="E2673" s="6">
        <v>26.95</v>
      </c>
      <c r="F2673" s="6" t="s">
        <v>80</v>
      </c>
      <c r="G2673" s="4">
        <v>0</v>
      </c>
      <c r="H2673" s="6">
        <v>26.95</v>
      </c>
      <c r="I2673" s="6">
        <v>12.42</v>
      </c>
      <c r="J2673">
        <v>26</v>
      </c>
    </row>
    <row r="2674" spans="1:10" x14ac:dyDescent="0.35">
      <c r="A2674" s="1">
        <v>41367</v>
      </c>
      <c r="B2674" t="str">
        <f t="shared" si="41"/>
        <v>Wednesday</v>
      </c>
      <c r="C2674" s="5" t="s">
        <v>7</v>
      </c>
      <c r="D2674" s="5" t="s">
        <v>5</v>
      </c>
      <c r="E2674" s="6">
        <v>11.95</v>
      </c>
      <c r="F2674" s="6" t="s">
        <v>79</v>
      </c>
      <c r="G2674" s="4">
        <v>0</v>
      </c>
      <c r="H2674" s="6">
        <v>11.95</v>
      </c>
      <c r="I2674" s="6">
        <v>3.32</v>
      </c>
      <c r="J2674">
        <v>7</v>
      </c>
    </row>
    <row r="2675" spans="1:10" x14ac:dyDescent="0.35">
      <c r="A2675" s="1">
        <v>41367</v>
      </c>
      <c r="B2675" t="str">
        <f t="shared" si="41"/>
        <v>Wednesday</v>
      </c>
      <c r="C2675" s="5" t="s">
        <v>9</v>
      </c>
      <c r="D2675" s="5" t="s">
        <v>5</v>
      </c>
      <c r="E2675" s="6">
        <v>16.95</v>
      </c>
      <c r="F2675" s="6" t="s">
        <v>79</v>
      </c>
      <c r="G2675" s="4">
        <v>0.2</v>
      </c>
      <c r="H2675" s="6">
        <v>13.56</v>
      </c>
      <c r="I2675" s="6">
        <v>6.53</v>
      </c>
      <c r="J2675">
        <v>6</v>
      </c>
    </row>
    <row r="2676" spans="1:10" x14ac:dyDescent="0.35">
      <c r="A2676" s="1">
        <v>41368</v>
      </c>
      <c r="B2676" t="str">
        <f t="shared" si="41"/>
        <v>Thursday</v>
      </c>
      <c r="C2676" s="5" t="s">
        <v>8</v>
      </c>
      <c r="D2676" s="5" t="s">
        <v>5</v>
      </c>
      <c r="E2676" s="6">
        <v>38.950000000000003</v>
      </c>
      <c r="F2676" s="6" t="s">
        <v>81</v>
      </c>
      <c r="G2676" s="4">
        <v>0.1</v>
      </c>
      <c r="H2676" s="6">
        <v>35.06</v>
      </c>
      <c r="I2676" s="6">
        <v>22.33</v>
      </c>
      <c r="J2676">
        <v>3</v>
      </c>
    </row>
    <row r="2677" spans="1:10" x14ac:dyDescent="0.35">
      <c r="A2677" s="1">
        <v>41368</v>
      </c>
      <c r="B2677" t="str">
        <f t="shared" si="41"/>
        <v>Thursday</v>
      </c>
      <c r="C2677" s="5" t="s">
        <v>10</v>
      </c>
      <c r="D2677" s="5" t="s">
        <v>5</v>
      </c>
      <c r="E2677" s="6">
        <v>11.95</v>
      </c>
      <c r="F2677" s="6" t="s">
        <v>79</v>
      </c>
      <c r="G2677" s="4">
        <v>0</v>
      </c>
      <c r="H2677" s="6">
        <v>11.95</v>
      </c>
      <c r="I2677" s="6">
        <v>3.32</v>
      </c>
      <c r="J2677">
        <v>3</v>
      </c>
    </row>
    <row r="2678" spans="1:10" x14ac:dyDescent="0.35">
      <c r="A2678" s="1">
        <v>41368</v>
      </c>
      <c r="B2678" t="str">
        <f t="shared" si="41"/>
        <v>Thursday</v>
      </c>
      <c r="C2678" s="5" t="s">
        <v>8</v>
      </c>
      <c r="D2678" s="5" t="s">
        <v>5</v>
      </c>
      <c r="E2678" s="6">
        <v>59.95</v>
      </c>
      <c r="F2678" s="6" t="s">
        <v>83</v>
      </c>
      <c r="G2678" s="4">
        <v>0.2</v>
      </c>
      <c r="H2678" s="6">
        <v>47.96</v>
      </c>
      <c r="I2678" s="6">
        <v>28.73</v>
      </c>
      <c r="J2678">
        <v>25</v>
      </c>
    </row>
    <row r="2679" spans="1:10" x14ac:dyDescent="0.35">
      <c r="A2679" s="1">
        <v>41368</v>
      </c>
      <c r="B2679" t="str">
        <f t="shared" si="41"/>
        <v>Thursday</v>
      </c>
      <c r="C2679" s="5" t="s">
        <v>8</v>
      </c>
      <c r="D2679" s="5" t="s">
        <v>5</v>
      </c>
      <c r="E2679" s="6">
        <v>20.95</v>
      </c>
      <c r="F2679" s="6" t="s">
        <v>80</v>
      </c>
      <c r="G2679" s="4">
        <v>0</v>
      </c>
      <c r="H2679" s="6">
        <v>20.95</v>
      </c>
      <c r="I2679" s="6">
        <v>10.039999999999999</v>
      </c>
      <c r="J2679">
        <v>22</v>
      </c>
    </row>
    <row r="2680" spans="1:10" x14ac:dyDescent="0.35">
      <c r="A2680" s="1">
        <v>41368</v>
      </c>
      <c r="B2680" t="str">
        <f t="shared" si="41"/>
        <v>Thursday</v>
      </c>
      <c r="C2680" s="5" t="s">
        <v>8</v>
      </c>
      <c r="D2680" s="5" t="s">
        <v>5</v>
      </c>
      <c r="E2680" s="6">
        <v>11.95</v>
      </c>
      <c r="F2680" s="6" t="s">
        <v>79</v>
      </c>
      <c r="G2680" s="4">
        <v>0</v>
      </c>
      <c r="H2680" s="6">
        <v>11.95</v>
      </c>
      <c r="I2680" s="6">
        <v>3.32</v>
      </c>
      <c r="J2680">
        <v>6</v>
      </c>
    </row>
    <row r="2681" spans="1:10" x14ac:dyDescent="0.35">
      <c r="A2681" s="1">
        <v>41368</v>
      </c>
      <c r="B2681" t="str">
        <f t="shared" si="41"/>
        <v>Thursday</v>
      </c>
      <c r="C2681" s="5" t="s">
        <v>8</v>
      </c>
      <c r="D2681" s="5" t="s">
        <v>5</v>
      </c>
      <c r="E2681" s="6">
        <v>59.95</v>
      </c>
      <c r="F2681" s="6" t="s">
        <v>83</v>
      </c>
      <c r="G2681" s="4">
        <v>0</v>
      </c>
      <c r="H2681" s="6">
        <v>59.95</v>
      </c>
      <c r="I2681" s="6">
        <v>28.73</v>
      </c>
      <c r="J2681">
        <v>12</v>
      </c>
    </row>
    <row r="2682" spans="1:10" x14ac:dyDescent="0.35">
      <c r="A2682" s="1">
        <v>41368</v>
      </c>
      <c r="B2682" t="str">
        <f t="shared" si="41"/>
        <v>Thursday</v>
      </c>
      <c r="C2682" s="5" t="s">
        <v>10</v>
      </c>
      <c r="D2682" s="5" t="s">
        <v>5</v>
      </c>
      <c r="E2682" s="6">
        <v>24.95</v>
      </c>
      <c r="F2682" s="6" t="s">
        <v>80</v>
      </c>
      <c r="G2682" s="4">
        <v>0</v>
      </c>
      <c r="H2682" s="6">
        <v>24.95</v>
      </c>
      <c r="I2682" s="6">
        <v>12.27</v>
      </c>
      <c r="J2682">
        <v>7</v>
      </c>
    </row>
    <row r="2683" spans="1:10" x14ac:dyDescent="0.35">
      <c r="A2683" s="1">
        <v>41369</v>
      </c>
      <c r="B2683" t="str">
        <f t="shared" si="41"/>
        <v>Friday</v>
      </c>
      <c r="C2683" s="5" t="s">
        <v>8</v>
      </c>
      <c r="D2683" s="5" t="s">
        <v>5</v>
      </c>
      <c r="E2683" s="6">
        <v>44.95</v>
      </c>
      <c r="F2683" s="6" t="s">
        <v>82</v>
      </c>
      <c r="G2683" s="4">
        <v>0</v>
      </c>
      <c r="H2683" s="6">
        <v>44.95</v>
      </c>
      <c r="I2683" s="6">
        <v>27.95</v>
      </c>
      <c r="J2683">
        <v>4</v>
      </c>
    </row>
    <row r="2684" spans="1:10" x14ac:dyDescent="0.35">
      <c r="A2684" s="1">
        <v>41369</v>
      </c>
      <c r="B2684" t="str">
        <f t="shared" si="41"/>
        <v>Friday</v>
      </c>
      <c r="C2684" s="5" t="s">
        <v>8</v>
      </c>
      <c r="D2684" s="5" t="s">
        <v>5</v>
      </c>
      <c r="E2684" s="6">
        <v>26.95</v>
      </c>
      <c r="F2684" s="6" t="s">
        <v>80</v>
      </c>
      <c r="G2684" s="4">
        <v>0</v>
      </c>
      <c r="H2684" s="6">
        <v>26.95</v>
      </c>
      <c r="I2684" s="6">
        <v>12.24</v>
      </c>
      <c r="J2684">
        <v>20</v>
      </c>
    </row>
    <row r="2685" spans="1:10" x14ac:dyDescent="0.35">
      <c r="A2685" s="1">
        <v>41369</v>
      </c>
      <c r="B2685" t="str">
        <f t="shared" si="41"/>
        <v>Friday</v>
      </c>
      <c r="C2685" s="5" t="s">
        <v>8</v>
      </c>
      <c r="D2685" s="5" t="s">
        <v>5</v>
      </c>
      <c r="E2685" s="6">
        <v>19.95</v>
      </c>
      <c r="F2685" s="6" t="s">
        <v>79</v>
      </c>
      <c r="G2685" s="4">
        <v>0</v>
      </c>
      <c r="H2685" s="6">
        <v>19.95</v>
      </c>
      <c r="I2685" s="6">
        <v>9.7799999999999994</v>
      </c>
      <c r="J2685">
        <v>32</v>
      </c>
    </row>
    <row r="2686" spans="1:10" x14ac:dyDescent="0.35">
      <c r="A2686" s="1">
        <v>41370</v>
      </c>
      <c r="B2686" t="str">
        <f t="shared" si="41"/>
        <v>Saturday</v>
      </c>
      <c r="C2686" s="5" t="s">
        <v>10</v>
      </c>
      <c r="D2686" s="5" t="s">
        <v>6</v>
      </c>
      <c r="E2686" s="6">
        <v>73.95</v>
      </c>
      <c r="F2686" s="6" t="s">
        <v>83</v>
      </c>
      <c r="G2686" s="4">
        <v>0</v>
      </c>
      <c r="H2686" s="6">
        <v>73.95</v>
      </c>
      <c r="I2686" s="6">
        <v>38.86</v>
      </c>
      <c r="J2686">
        <v>1</v>
      </c>
    </row>
    <row r="2687" spans="1:10" x14ac:dyDescent="0.35">
      <c r="A2687" s="1">
        <v>41370</v>
      </c>
      <c r="B2687" t="str">
        <f t="shared" si="41"/>
        <v>Saturday</v>
      </c>
      <c r="C2687" s="5" t="s">
        <v>10</v>
      </c>
      <c r="D2687" s="5" t="s">
        <v>6</v>
      </c>
      <c r="E2687" s="6">
        <v>16.95</v>
      </c>
      <c r="F2687" s="6" t="s">
        <v>79</v>
      </c>
      <c r="G2687" s="4">
        <v>0</v>
      </c>
      <c r="H2687" s="6">
        <v>16.95</v>
      </c>
      <c r="I2687" s="6">
        <v>6.76</v>
      </c>
      <c r="J2687">
        <v>16</v>
      </c>
    </row>
    <row r="2688" spans="1:10" x14ac:dyDescent="0.35">
      <c r="A2688" s="1">
        <v>41370</v>
      </c>
      <c r="B2688" t="str">
        <f t="shared" si="41"/>
        <v>Saturday</v>
      </c>
      <c r="C2688" s="5" t="s">
        <v>11</v>
      </c>
      <c r="D2688" s="5" t="s">
        <v>6</v>
      </c>
      <c r="E2688" s="6">
        <v>26.95</v>
      </c>
      <c r="F2688" s="6" t="s">
        <v>80</v>
      </c>
      <c r="G2688" s="4">
        <v>0</v>
      </c>
      <c r="H2688" s="6">
        <v>26.95</v>
      </c>
      <c r="I2688" s="6">
        <v>12.42</v>
      </c>
      <c r="J2688">
        <v>27</v>
      </c>
    </row>
    <row r="2689" spans="1:10" x14ac:dyDescent="0.35">
      <c r="A2689" s="1">
        <v>41370</v>
      </c>
      <c r="B2689" t="str">
        <f t="shared" si="41"/>
        <v>Saturday</v>
      </c>
      <c r="C2689" s="5" t="s">
        <v>11</v>
      </c>
      <c r="D2689" s="5" t="s">
        <v>6</v>
      </c>
      <c r="E2689" s="6">
        <v>26.95</v>
      </c>
      <c r="F2689" s="6" t="s">
        <v>80</v>
      </c>
      <c r="G2689" s="4">
        <v>0</v>
      </c>
      <c r="H2689" s="6">
        <v>26.95</v>
      </c>
      <c r="I2689" s="6">
        <v>13.26</v>
      </c>
      <c r="J2689">
        <v>22</v>
      </c>
    </row>
    <row r="2690" spans="1:10" x14ac:dyDescent="0.35">
      <c r="A2690" s="1">
        <v>41370</v>
      </c>
      <c r="B2690" t="str">
        <f t="shared" si="41"/>
        <v>Saturday</v>
      </c>
      <c r="C2690" s="5" t="s">
        <v>10</v>
      </c>
      <c r="D2690" s="5" t="s">
        <v>6</v>
      </c>
      <c r="E2690" s="6">
        <v>27.95</v>
      </c>
      <c r="F2690" s="6" t="s">
        <v>80</v>
      </c>
      <c r="G2690" s="4">
        <v>0</v>
      </c>
      <c r="H2690" s="6">
        <v>27.95</v>
      </c>
      <c r="I2690" s="6">
        <v>16.8</v>
      </c>
      <c r="J2690">
        <v>10</v>
      </c>
    </row>
    <row r="2691" spans="1:10" x14ac:dyDescent="0.35">
      <c r="A2691" s="1">
        <v>41370</v>
      </c>
      <c r="B2691" t="str">
        <f t="shared" ref="B2691:B2754" si="42">TEXT(A2691,"dddd")</f>
        <v>Saturday</v>
      </c>
      <c r="C2691" s="5" t="s">
        <v>11</v>
      </c>
      <c r="D2691" s="5" t="s">
        <v>6</v>
      </c>
      <c r="E2691" s="6">
        <v>28.95</v>
      </c>
      <c r="F2691" s="6" t="s">
        <v>80</v>
      </c>
      <c r="G2691" s="4">
        <v>0</v>
      </c>
      <c r="H2691" s="6">
        <v>28.95</v>
      </c>
      <c r="I2691" s="6">
        <v>17.53</v>
      </c>
      <c r="J2691">
        <v>2</v>
      </c>
    </row>
    <row r="2692" spans="1:10" x14ac:dyDescent="0.35">
      <c r="A2692" s="1">
        <v>41370</v>
      </c>
      <c r="B2692" t="str">
        <f t="shared" si="42"/>
        <v>Saturday</v>
      </c>
      <c r="C2692" s="5" t="s">
        <v>11</v>
      </c>
      <c r="D2692" s="5" t="s">
        <v>6</v>
      </c>
      <c r="E2692" s="6">
        <v>59.95</v>
      </c>
      <c r="F2692" s="6" t="s">
        <v>83</v>
      </c>
      <c r="G2692" s="4">
        <v>0</v>
      </c>
      <c r="H2692" s="6">
        <v>59.95</v>
      </c>
      <c r="I2692" s="6">
        <v>28.73</v>
      </c>
      <c r="J2692">
        <v>11</v>
      </c>
    </row>
    <row r="2693" spans="1:10" x14ac:dyDescent="0.35">
      <c r="A2693" s="1">
        <v>41370</v>
      </c>
      <c r="B2693" t="str">
        <f t="shared" si="42"/>
        <v>Saturday</v>
      </c>
      <c r="C2693" s="5" t="s">
        <v>11</v>
      </c>
      <c r="D2693" s="5" t="s">
        <v>6</v>
      </c>
      <c r="E2693" s="6">
        <v>4.95</v>
      </c>
      <c r="F2693" s="6" t="s">
        <v>78</v>
      </c>
      <c r="G2693" s="4">
        <v>0.1</v>
      </c>
      <c r="H2693" s="6">
        <v>4.46</v>
      </c>
      <c r="I2693" s="6">
        <v>1.82</v>
      </c>
      <c r="J2693">
        <v>7</v>
      </c>
    </row>
    <row r="2694" spans="1:10" x14ac:dyDescent="0.35">
      <c r="A2694" s="1">
        <v>41370</v>
      </c>
      <c r="B2694" t="str">
        <f t="shared" si="42"/>
        <v>Saturday</v>
      </c>
      <c r="C2694" s="5" t="s">
        <v>11</v>
      </c>
      <c r="D2694" s="5" t="s">
        <v>6</v>
      </c>
      <c r="E2694" s="6">
        <v>19.95</v>
      </c>
      <c r="F2694" s="6" t="s">
        <v>79</v>
      </c>
      <c r="G2694" s="4">
        <v>0</v>
      </c>
      <c r="H2694" s="6">
        <v>19.95</v>
      </c>
      <c r="I2694" s="6">
        <v>9.7799999999999994</v>
      </c>
      <c r="J2694">
        <v>25</v>
      </c>
    </row>
    <row r="2695" spans="1:10" x14ac:dyDescent="0.35">
      <c r="A2695" s="1">
        <v>41370</v>
      </c>
      <c r="B2695" t="str">
        <f t="shared" si="42"/>
        <v>Saturday</v>
      </c>
      <c r="C2695" s="5" t="s">
        <v>11</v>
      </c>
      <c r="D2695" s="5" t="s">
        <v>6</v>
      </c>
      <c r="E2695" s="6">
        <v>73.95</v>
      </c>
      <c r="F2695" s="6" t="s">
        <v>83</v>
      </c>
      <c r="G2695" s="4">
        <v>0</v>
      </c>
      <c r="H2695" s="6">
        <v>73.95</v>
      </c>
      <c r="I2695" s="6">
        <v>38.86</v>
      </c>
      <c r="J2695">
        <v>1</v>
      </c>
    </row>
    <row r="2696" spans="1:10" x14ac:dyDescent="0.35">
      <c r="A2696" s="1">
        <v>41370</v>
      </c>
      <c r="B2696" t="str">
        <f t="shared" si="42"/>
        <v>Saturday</v>
      </c>
      <c r="C2696" s="5" t="s">
        <v>11</v>
      </c>
      <c r="D2696" s="5" t="s">
        <v>6</v>
      </c>
      <c r="E2696" s="6">
        <v>11.95</v>
      </c>
      <c r="F2696" s="6" t="s">
        <v>79</v>
      </c>
      <c r="G2696" s="4">
        <v>0</v>
      </c>
      <c r="H2696" s="6">
        <v>11.95</v>
      </c>
      <c r="I2696" s="6">
        <v>3.32</v>
      </c>
      <c r="J2696">
        <v>1</v>
      </c>
    </row>
    <row r="2697" spans="1:10" x14ac:dyDescent="0.35">
      <c r="A2697" s="1">
        <v>41370</v>
      </c>
      <c r="B2697" t="str">
        <f t="shared" si="42"/>
        <v>Saturday</v>
      </c>
      <c r="C2697" s="5" t="s">
        <v>10</v>
      </c>
      <c r="D2697" s="5" t="s">
        <v>6</v>
      </c>
      <c r="E2697" s="6">
        <v>55.95</v>
      </c>
      <c r="F2697" s="6" t="s">
        <v>83</v>
      </c>
      <c r="G2697" s="4">
        <v>0</v>
      </c>
      <c r="H2697" s="6">
        <v>55.95</v>
      </c>
      <c r="I2697" s="6">
        <v>16.059999999999999</v>
      </c>
      <c r="J2697">
        <v>15</v>
      </c>
    </row>
    <row r="2698" spans="1:10" x14ac:dyDescent="0.35">
      <c r="A2698" s="1">
        <v>41370</v>
      </c>
      <c r="B2698" t="str">
        <f t="shared" si="42"/>
        <v>Saturday</v>
      </c>
      <c r="C2698" s="5" t="s">
        <v>10</v>
      </c>
      <c r="D2698" s="5" t="s">
        <v>6</v>
      </c>
      <c r="E2698" s="6">
        <v>48.95</v>
      </c>
      <c r="F2698" s="6" t="s">
        <v>82</v>
      </c>
      <c r="G2698" s="4">
        <v>0</v>
      </c>
      <c r="H2698" s="6">
        <v>48.95</v>
      </c>
      <c r="I2698" s="6">
        <v>24.52</v>
      </c>
      <c r="J2698">
        <v>16</v>
      </c>
    </row>
    <row r="2699" spans="1:10" x14ac:dyDescent="0.35">
      <c r="A2699" s="1">
        <v>41370</v>
      </c>
      <c r="B2699" t="str">
        <f t="shared" si="42"/>
        <v>Saturday</v>
      </c>
      <c r="C2699" s="5" t="s">
        <v>10</v>
      </c>
      <c r="D2699" s="5" t="s">
        <v>6</v>
      </c>
      <c r="E2699" s="6">
        <v>7.95</v>
      </c>
      <c r="F2699" s="6" t="s">
        <v>78</v>
      </c>
      <c r="G2699" s="4">
        <v>0</v>
      </c>
      <c r="H2699" s="6">
        <v>7.95</v>
      </c>
      <c r="I2699" s="6">
        <v>4.53</v>
      </c>
      <c r="J2699">
        <v>21</v>
      </c>
    </row>
    <row r="2700" spans="1:10" x14ac:dyDescent="0.35">
      <c r="A2700" s="1">
        <v>41370</v>
      </c>
      <c r="B2700" t="str">
        <f t="shared" si="42"/>
        <v>Saturday</v>
      </c>
      <c r="C2700" s="5" t="s">
        <v>10</v>
      </c>
      <c r="D2700" s="5" t="s">
        <v>6</v>
      </c>
      <c r="E2700" s="6">
        <v>18.95</v>
      </c>
      <c r="F2700" s="6" t="s">
        <v>79</v>
      </c>
      <c r="G2700" s="4">
        <v>0.1</v>
      </c>
      <c r="H2700" s="6">
        <v>17.059999999999999</v>
      </c>
      <c r="I2700" s="6">
        <v>9.98</v>
      </c>
      <c r="J2700">
        <v>14</v>
      </c>
    </row>
    <row r="2701" spans="1:10" x14ac:dyDescent="0.35">
      <c r="A2701" s="1">
        <v>41370</v>
      </c>
      <c r="B2701" t="str">
        <f t="shared" si="42"/>
        <v>Saturday</v>
      </c>
      <c r="C2701" s="5" t="s">
        <v>11</v>
      </c>
      <c r="D2701" s="5" t="s">
        <v>6</v>
      </c>
      <c r="E2701" s="6">
        <v>38.950000000000003</v>
      </c>
      <c r="F2701" s="6" t="s">
        <v>81</v>
      </c>
      <c r="G2701" s="4">
        <v>0</v>
      </c>
      <c r="H2701" s="6">
        <v>38.950000000000003</v>
      </c>
      <c r="I2701" s="6">
        <v>22.33</v>
      </c>
      <c r="J2701">
        <v>4</v>
      </c>
    </row>
    <row r="2702" spans="1:10" x14ac:dyDescent="0.35">
      <c r="A2702" s="1">
        <v>41370</v>
      </c>
      <c r="B2702" t="str">
        <f t="shared" si="42"/>
        <v>Saturday</v>
      </c>
      <c r="C2702" s="5" t="s">
        <v>11</v>
      </c>
      <c r="D2702" s="5" t="s">
        <v>6</v>
      </c>
      <c r="E2702" s="6">
        <v>7.95</v>
      </c>
      <c r="F2702" s="6" t="s">
        <v>78</v>
      </c>
      <c r="G2702" s="4">
        <v>0</v>
      </c>
      <c r="H2702" s="6">
        <v>7.95</v>
      </c>
      <c r="I2702" s="6">
        <v>4.53</v>
      </c>
      <c r="J2702">
        <v>20</v>
      </c>
    </row>
    <row r="2703" spans="1:10" x14ac:dyDescent="0.35">
      <c r="A2703" s="1">
        <v>41370</v>
      </c>
      <c r="B2703" t="str">
        <f t="shared" si="42"/>
        <v>Saturday</v>
      </c>
      <c r="C2703" s="5" t="s">
        <v>11</v>
      </c>
      <c r="D2703" s="5" t="s">
        <v>6</v>
      </c>
      <c r="E2703" s="6">
        <v>7.95</v>
      </c>
      <c r="F2703" s="6" t="s">
        <v>78</v>
      </c>
      <c r="G2703" s="4">
        <v>0</v>
      </c>
      <c r="H2703" s="6">
        <v>7.95</v>
      </c>
      <c r="I2703" s="6">
        <v>4.53</v>
      </c>
      <c r="J2703">
        <v>41</v>
      </c>
    </row>
    <row r="2704" spans="1:10" x14ac:dyDescent="0.35">
      <c r="A2704" s="1">
        <v>41370</v>
      </c>
      <c r="B2704" t="str">
        <f t="shared" si="42"/>
        <v>Saturday</v>
      </c>
      <c r="C2704" s="5" t="s">
        <v>10</v>
      </c>
      <c r="D2704" s="5" t="s">
        <v>6</v>
      </c>
      <c r="E2704" s="6">
        <v>10.95</v>
      </c>
      <c r="F2704" s="6" t="s">
        <v>79</v>
      </c>
      <c r="G2704" s="4">
        <v>0</v>
      </c>
      <c r="H2704" s="6">
        <v>10.95</v>
      </c>
      <c r="I2704" s="6">
        <v>4.8</v>
      </c>
      <c r="J2704">
        <v>12</v>
      </c>
    </row>
    <row r="2705" spans="1:10" x14ac:dyDescent="0.35">
      <c r="A2705" s="1">
        <v>41370</v>
      </c>
      <c r="B2705" t="str">
        <f t="shared" si="42"/>
        <v>Saturday</v>
      </c>
      <c r="C2705" s="5" t="s">
        <v>11</v>
      </c>
      <c r="D2705" s="5" t="s">
        <v>6</v>
      </c>
      <c r="E2705" s="6">
        <v>0.95</v>
      </c>
      <c r="F2705" s="6" t="s">
        <v>78</v>
      </c>
      <c r="G2705" s="4">
        <v>0</v>
      </c>
      <c r="H2705" s="6">
        <v>0.95</v>
      </c>
      <c r="I2705" s="6">
        <v>0.56999999999999995</v>
      </c>
      <c r="J2705">
        <v>14</v>
      </c>
    </row>
    <row r="2706" spans="1:10" x14ac:dyDescent="0.35">
      <c r="A2706" s="1">
        <v>41370</v>
      </c>
      <c r="B2706" t="str">
        <f t="shared" si="42"/>
        <v>Saturday</v>
      </c>
      <c r="C2706" s="5" t="s">
        <v>11</v>
      </c>
      <c r="D2706" s="5" t="s">
        <v>6</v>
      </c>
      <c r="E2706" s="6">
        <v>26.95</v>
      </c>
      <c r="F2706" s="6" t="s">
        <v>80</v>
      </c>
      <c r="G2706" s="4">
        <v>0</v>
      </c>
      <c r="H2706" s="6">
        <v>26.95</v>
      </c>
      <c r="I2706" s="6">
        <v>12.53</v>
      </c>
      <c r="J2706">
        <v>37</v>
      </c>
    </row>
    <row r="2707" spans="1:10" x14ac:dyDescent="0.35">
      <c r="A2707" s="1">
        <v>41370</v>
      </c>
      <c r="B2707" t="str">
        <f t="shared" si="42"/>
        <v>Saturday</v>
      </c>
      <c r="C2707" s="5" t="s">
        <v>10</v>
      </c>
      <c r="D2707" s="5" t="s">
        <v>6</v>
      </c>
      <c r="E2707" s="6">
        <v>54.95</v>
      </c>
      <c r="F2707" s="6" t="s">
        <v>83</v>
      </c>
      <c r="G2707" s="4">
        <v>0.1</v>
      </c>
      <c r="H2707" s="6">
        <v>49.46</v>
      </c>
      <c r="I2707" s="6">
        <v>26.65</v>
      </c>
      <c r="J2707">
        <v>38</v>
      </c>
    </row>
    <row r="2708" spans="1:10" x14ac:dyDescent="0.35">
      <c r="A2708" s="1">
        <v>41370</v>
      </c>
      <c r="B2708" t="str">
        <f t="shared" si="42"/>
        <v>Saturday</v>
      </c>
      <c r="C2708" s="5" t="s">
        <v>11</v>
      </c>
      <c r="D2708" s="5" t="s">
        <v>6</v>
      </c>
      <c r="E2708" s="6">
        <v>24.95</v>
      </c>
      <c r="F2708" s="6" t="s">
        <v>80</v>
      </c>
      <c r="G2708" s="4">
        <v>0.2</v>
      </c>
      <c r="H2708" s="6">
        <v>19.96</v>
      </c>
      <c r="I2708" s="6">
        <v>12.14</v>
      </c>
      <c r="J2708">
        <v>4</v>
      </c>
    </row>
    <row r="2709" spans="1:10" x14ac:dyDescent="0.35">
      <c r="A2709" s="1">
        <v>41370</v>
      </c>
      <c r="B2709" t="str">
        <f t="shared" si="42"/>
        <v>Saturday</v>
      </c>
      <c r="C2709" s="5" t="s">
        <v>10</v>
      </c>
      <c r="D2709" s="5" t="s">
        <v>6</v>
      </c>
      <c r="E2709" s="6">
        <v>38.950000000000003</v>
      </c>
      <c r="F2709" s="6" t="s">
        <v>81</v>
      </c>
      <c r="G2709" s="4">
        <v>0</v>
      </c>
      <c r="H2709" s="6">
        <v>38.950000000000003</v>
      </c>
      <c r="I2709" s="6">
        <v>22.33</v>
      </c>
      <c r="J2709">
        <v>4</v>
      </c>
    </row>
    <row r="2710" spans="1:10" x14ac:dyDescent="0.35">
      <c r="A2710" s="1">
        <v>41370</v>
      </c>
      <c r="B2710" t="str">
        <f t="shared" si="42"/>
        <v>Saturday</v>
      </c>
      <c r="C2710" s="5" t="s">
        <v>10</v>
      </c>
      <c r="D2710" s="5" t="s">
        <v>6</v>
      </c>
      <c r="E2710" s="6">
        <v>63.95</v>
      </c>
      <c r="F2710" s="6" t="s">
        <v>83</v>
      </c>
      <c r="G2710" s="4">
        <v>0</v>
      </c>
      <c r="H2710" s="6">
        <v>63.95</v>
      </c>
      <c r="I2710" s="6">
        <v>27.1</v>
      </c>
      <c r="J2710">
        <v>4</v>
      </c>
    </row>
    <row r="2711" spans="1:10" x14ac:dyDescent="0.35">
      <c r="A2711" s="1">
        <v>41370</v>
      </c>
      <c r="B2711" t="str">
        <f t="shared" si="42"/>
        <v>Saturday</v>
      </c>
      <c r="C2711" s="5" t="s">
        <v>11</v>
      </c>
      <c r="D2711" s="5" t="s">
        <v>6</v>
      </c>
      <c r="E2711" s="6">
        <v>2.95</v>
      </c>
      <c r="F2711" s="6" t="s">
        <v>78</v>
      </c>
      <c r="G2711" s="4">
        <v>0</v>
      </c>
      <c r="H2711" s="6">
        <v>2.95</v>
      </c>
      <c r="I2711" s="6">
        <v>1.68</v>
      </c>
      <c r="J2711">
        <v>15</v>
      </c>
    </row>
    <row r="2712" spans="1:10" x14ac:dyDescent="0.35">
      <c r="A2712" s="1">
        <v>41370</v>
      </c>
      <c r="B2712" t="str">
        <f t="shared" si="42"/>
        <v>Saturday</v>
      </c>
      <c r="C2712" s="5" t="s">
        <v>11</v>
      </c>
      <c r="D2712" s="5" t="s">
        <v>6</v>
      </c>
      <c r="E2712" s="6">
        <v>3.95</v>
      </c>
      <c r="F2712" s="6" t="s">
        <v>78</v>
      </c>
      <c r="G2712" s="4">
        <v>0</v>
      </c>
      <c r="H2712" s="6">
        <v>3.95</v>
      </c>
      <c r="I2712" s="6">
        <v>1.43</v>
      </c>
      <c r="J2712">
        <v>5</v>
      </c>
    </row>
    <row r="2713" spans="1:10" x14ac:dyDescent="0.35">
      <c r="A2713" s="1">
        <v>41370</v>
      </c>
      <c r="B2713" t="str">
        <f t="shared" si="42"/>
        <v>Saturday</v>
      </c>
      <c r="C2713" s="5" t="s">
        <v>11</v>
      </c>
      <c r="D2713" s="5" t="s">
        <v>6</v>
      </c>
      <c r="E2713" s="6">
        <v>24.95</v>
      </c>
      <c r="F2713" s="6" t="s">
        <v>80</v>
      </c>
      <c r="G2713" s="4">
        <v>0</v>
      </c>
      <c r="H2713" s="6">
        <v>24.95</v>
      </c>
      <c r="I2713" s="6">
        <v>11.48</v>
      </c>
      <c r="J2713">
        <v>6</v>
      </c>
    </row>
    <row r="2714" spans="1:10" x14ac:dyDescent="0.35">
      <c r="A2714" s="1">
        <v>41370</v>
      </c>
      <c r="B2714" t="str">
        <f t="shared" si="42"/>
        <v>Saturday</v>
      </c>
      <c r="C2714" s="5" t="s">
        <v>11</v>
      </c>
      <c r="D2714" s="5" t="s">
        <v>6</v>
      </c>
      <c r="E2714" s="6">
        <v>26.95</v>
      </c>
      <c r="F2714" s="6" t="s">
        <v>80</v>
      </c>
      <c r="G2714" s="4">
        <v>0.1</v>
      </c>
      <c r="H2714" s="6">
        <v>24.26</v>
      </c>
      <c r="I2714" s="6">
        <v>12.42</v>
      </c>
      <c r="J2714">
        <v>16</v>
      </c>
    </row>
    <row r="2715" spans="1:10" x14ac:dyDescent="0.35">
      <c r="A2715" s="1">
        <v>41370</v>
      </c>
      <c r="B2715" t="str">
        <f t="shared" si="42"/>
        <v>Saturday</v>
      </c>
      <c r="C2715" s="5" t="s">
        <v>10</v>
      </c>
      <c r="D2715" s="5" t="s">
        <v>6</v>
      </c>
      <c r="E2715" s="6">
        <v>55.95</v>
      </c>
      <c r="F2715" s="6" t="s">
        <v>83</v>
      </c>
      <c r="G2715" s="4">
        <v>0</v>
      </c>
      <c r="H2715" s="6">
        <v>55.95</v>
      </c>
      <c r="I2715" s="6">
        <v>16.059999999999999</v>
      </c>
      <c r="J2715">
        <v>22</v>
      </c>
    </row>
    <row r="2716" spans="1:10" x14ac:dyDescent="0.35">
      <c r="A2716" s="1">
        <v>41370</v>
      </c>
      <c r="B2716" t="str">
        <f t="shared" si="42"/>
        <v>Saturday</v>
      </c>
      <c r="C2716" s="5" t="s">
        <v>11</v>
      </c>
      <c r="D2716" s="5" t="s">
        <v>6</v>
      </c>
      <c r="E2716" s="6">
        <v>65.95</v>
      </c>
      <c r="F2716" s="6" t="s">
        <v>83</v>
      </c>
      <c r="G2716" s="4">
        <v>0.1</v>
      </c>
      <c r="H2716" s="6">
        <v>59.36</v>
      </c>
      <c r="I2716" s="6">
        <v>37.97</v>
      </c>
      <c r="J2716">
        <v>7</v>
      </c>
    </row>
    <row r="2717" spans="1:10" x14ac:dyDescent="0.35">
      <c r="A2717" s="1">
        <v>41370</v>
      </c>
      <c r="B2717" t="str">
        <f t="shared" si="42"/>
        <v>Saturday</v>
      </c>
      <c r="C2717" s="5" t="s">
        <v>10</v>
      </c>
      <c r="D2717" s="5" t="s">
        <v>6</v>
      </c>
      <c r="E2717" s="6">
        <v>47.95</v>
      </c>
      <c r="F2717" s="6" t="s">
        <v>82</v>
      </c>
      <c r="G2717" s="4">
        <v>0</v>
      </c>
      <c r="H2717" s="6">
        <v>47.95</v>
      </c>
      <c r="I2717" s="6">
        <v>20.7</v>
      </c>
      <c r="J2717">
        <v>1</v>
      </c>
    </row>
    <row r="2718" spans="1:10" x14ac:dyDescent="0.35">
      <c r="A2718" s="1">
        <v>41370</v>
      </c>
      <c r="B2718" t="str">
        <f t="shared" si="42"/>
        <v>Saturday</v>
      </c>
      <c r="C2718" s="5" t="s">
        <v>10</v>
      </c>
      <c r="D2718" s="5" t="s">
        <v>6</v>
      </c>
      <c r="E2718" s="6">
        <v>0.95</v>
      </c>
      <c r="F2718" s="6" t="s">
        <v>78</v>
      </c>
      <c r="G2718" s="4">
        <v>0</v>
      </c>
      <c r="H2718" s="6">
        <v>0.95</v>
      </c>
      <c r="I2718" s="6">
        <v>0.42</v>
      </c>
      <c r="J2718">
        <v>22</v>
      </c>
    </row>
    <row r="2719" spans="1:10" x14ac:dyDescent="0.35">
      <c r="A2719" s="1">
        <v>41370</v>
      </c>
      <c r="B2719" t="str">
        <f t="shared" si="42"/>
        <v>Saturday</v>
      </c>
      <c r="C2719" s="5" t="s">
        <v>10</v>
      </c>
      <c r="D2719" s="5" t="s">
        <v>6</v>
      </c>
      <c r="E2719" s="6">
        <v>47.95</v>
      </c>
      <c r="F2719" s="6" t="s">
        <v>82</v>
      </c>
      <c r="G2719" s="4">
        <v>0.1</v>
      </c>
      <c r="H2719" s="6">
        <v>43.16</v>
      </c>
      <c r="I2719" s="6">
        <v>20.7</v>
      </c>
      <c r="J2719">
        <v>2</v>
      </c>
    </row>
    <row r="2720" spans="1:10" x14ac:dyDescent="0.35">
      <c r="A2720" s="1">
        <v>41370</v>
      </c>
      <c r="B2720" t="str">
        <f t="shared" si="42"/>
        <v>Saturday</v>
      </c>
      <c r="C2720" s="5" t="s">
        <v>11</v>
      </c>
      <c r="D2720" s="5" t="s">
        <v>6</v>
      </c>
      <c r="E2720" s="6">
        <v>11.95</v>
      </c>
      <c r="F2720" s="6" t="s">
        <v>79</v>
      </c>
      <c r="G2720" s="4">
        <v>0</v>
      </c>
      <c r="H2720" s="6">
        <v>11.95</v>
      </c>
      <c r="I2720" s="6">
        <v>3.32</v>
      </c>
      <c r="J2720">
        <v>1</v>
      </c>
    </row>
    <row r="2721" spans="1:10" x14ac:dyDescent="0.35">
      <c r="A2721" s="1">
        <v>41370</v>
      </c>
      <c r="B2721" t="str">
        <f t="shared" si="42"/>
        <v>Saturday</v>
      </c>
      <c r="C2721" s="5" t="s">
        <v>10</v>
      </c>
      <c r="D2721" s="5" t="s">
        <v>6</v>
      </c>
      <c r="E2721" s="6">
        <v>48.95</v>
      </c>
      <c r="F2721" s="6" t="s">
        <v>82</v>
      </c>
      <c r="G2721" s="4">
        <v>0</v>
      </c>
      <c r="H2721" s="6">
        <v>48.95</v>
      </c>
      <c r="I2721" s="6">
        <v>24.52</v>
      </c>
      <c r="J2721">
        <v>12</v>
      </c>
    </row>
    <row r="2722" spans="1:10" x14ac:dyDescent="0.35">
      <c r="A2722" s="1">
        <v>41370</v>
      </c>
      <c r="B2722" t="str">
        <f t="shared" si="42"/>
        <v>Saturday</v>
      </c>
      <c r="C2722" s="5" t="s">
        <v>10</v>
      </c>
      <c r="D2722" s="5" t="s">
        <v>6</v>
      </c>
      <c r="E2722" s="6">
        <v>34.950000000000003</v>
      </c>
      <c r="F2722" s="6" t="s">
        <v>81</v>
      </c>
      <c r="G2722" s="4">
        <v>0</v>
      </c>
      <c r="H2722" s="6">
        <v>34.950000000000003</v>
      </c>
      <c r="I2722" s="6">
        <v>22.13</v>
      </c>
      <c r="J2722">
        <v>4</v>
      </c>
    </row>
    <row r="2723" spans="1:10" x14ac:dyDescent="0.35">
      <c r="A2723" s="1">
        <v>41370</v>
      </c>
      <c r="B2723" t="str">
        <f t="shared" si="42"/>
        <v>Saturday</v>
      </c>
      <c r="C2723" s="5" t="s">
        <v>11</v>
      </c>
      <c r="D2723" s="5" t="s">
        <v>6</v>
      </c>
      <c r="E2723" s="6">
        <v>47.95</v>
      </c>
      <c r="F2723" s="6" t="s">
        <v>82</v>
      </c>
      <c r="G2723" s="4">
        <v>0</v>
      </c>
      <c r="H2723" s="6">
        <v>47.95</v>
      </c>
      <c r="I2723" s="6">
        <v>20.7</v>
      </c>
      <c r="J2723">
        <v>4</v>
      </c>
    </row>
    <row r="2724" spans="1:10" x14ac:dyDescent="0.35">
      <c r="A2724" s="1">
        <v>41370</v>
      </c>
      <c r="B2724" t="str">
        <f t="shared" si="42"/>
        <v>Saturday</v>
      </c>
      <c r="C2724" s="5" t="s">
        <v>11</v>
      </c>
      <c r="D2724" s="5" t="s">
        <v>6</v>
      </c>
      <c r="E2724" s="6">
        <v>38.950000000000003</v>
      </c>
      <c r="F2724" s="6" t="s">
        <v>81</v>
      </c>
      <c r="G2724" s="4">
        <v>0</v>
      </c>
      <c r="H2724" s="6">
        <v>38.950000000000003</v>
      </c>
      <c r="I2724" s="6">
        <v>22.33</v>
      </c>
      <c r="J2724">
        <v>6</v>
      </c>
    </row>
    <row r="2725" spans="1:10" x14ac:dyDescent="0.35">
      <c r="A2725" s="1">
        <v>41370</v>
      </c>
      <c r="B2725" t="str">
        <f t="shared" si="42"/>
        <v>Saturday</v>
      </c>
      <c r="C2725" s="5" t="s">
        <v>11</v>
      </c>
      <c r="D2725" s="5" t="s">
        <v>6</v>
      </c>
      <c r="E2725" s="6">
        <v>16.95</v>
      </c>
      <c r="F2725" s="6" t="s">
        <v>79</v>
      </c>
      <c r="G2725" s="4">
        <v>0.2</v>
      </c>
      <c r="H2725" s="6">
        <v>13.56</v>
      </c>
      <c r="I2725" s="6">
        <v>6.53</v>
      </c>
      <c r="J2725">
        <v>42</v>
      </c>
    </row>
    <row r="2726" spans="1:10" x14ac:dyDescent="0.35">
      <c r="A2726" s="1">
        <v>41371</v>
      </c>
      <c r="B2726" t="str">
        <f t="shared" si="42"/>
        <v>Sunday</v>
      </c>
      <c r="C2726" s="5" t="s">
        <v>9</v>
      </c>
      <c r="D2726" s="5" t="s">
        <v>6</v>
      </c>
      <c r="E2726" s="6">
        <v>7.95</v>
      </c>
      <c r="F2726" s="6" t="s">
        <v>78</v>
      </c>
      <c r="G2726" s="4">
        <v>0</v>
      </c>
      <c r="H2726" s="6">
        <v>7.95</v>
      </c>
      <c r="I2726" s="6">
        <v>4.53</v>
      </c>
      <c r="J2726">
        <v>31</v>
      </c>
    </row>
    <row r="2727" spans="1:10" x14ac:dyDescent="0.35">
      <c r="A2727" s="1">
        <v>41371</v>
      </c>
      <c r="B2727" t="str">
        <f t="shared" si="42"/>
        <v>Sunday</v>
      </c>
      <c r="C2727" s="5" t="s">
        <v>11</v>
      </c>
      <c r="D2727" s="5" t="s">
        <v>6</v>
      </c>
      <c r="E2727" s="6">
        <v>24.95</v>
      </c>
      <c r="F2727" s="6" t="s">
        <v>80</v>
      </c>
      <c r="G2727" s="4">
        <v>0</v>
      </c>
      <c r="H2727" s="6">
        <v>24.95</v>
      </c>
      <c r="I2727" s="6">
        <v>9.3800000000000008</v>
      </c>
      <c r="J2727">
        <v>2</v>
      </c>
    </row>
    <row r="2728" spans="1:10" x14ac:dyDescent="0.35">
      <c r="A2728" s="1">
        <v>41371</v>
      </c>
      <c r="B2728" t="str">
        <f t="shared" si="42"/>
        <v>Sunday</v>
      </c>
      <c r="C2728" s="5" t="s">
        <v>10</v>
      </c>
      <c r="D2728" s="5" t="s">
        <v>6</v>
      </c>
      <c r="E2728" s="6">
        <v>34.950000000000003</v>
      </c>
      <c r="F2728" s="6" t="s">
        <v>81</v>
      </c>
      <c r="G2728" s="4">
        <v>0</v>
      </c>
      <c r="H2728" s="6">
        <v>34.950000000000003</v>
      </c>
      <c r="I2728" s="6">
        <v>22.13</v>
      </c>
      <c r="J2728">
        <v>5</v>
      </c>
    </row>
    <row r="2729" spans="1:10" x14ac:dyDescent="0.35">
      <c r="A2729" s="1">
        <v>41371</v>
      </c>
      <c r="B2729" t="str">
        <f t="shared" si="42"/>
        <v>Sunday</v>
      </c>
      <c r="C2729" s="5" t="s">
        <v>11</v>
      </c>
      <c r="D2729" s="5" t="s">
        <v>6</v>
      </c>
      <c r="E2729" s="6">
        <v>22.95</v>
      </c>
      <c r="F2729" s="6" t="s">
        <v>80</v>
      </c>
      <c r="G2729" s="4">
        <v>0</v>
      </c>
      <c r="H2729" s="6">
        <v>22.95</v>
      </c>
      <c r="I2729" s="6">
        <v>11.78</v>
      </c>
      <c r="J2729">
        <v>9</v>
      </c>
    </row>
    <row r="2730" spans="1:10" x14ac:dyDescent="0.35">
      <c r="A2730" s="1">
        <v>41371</v>
      </c>
      <c r="B2730" t="str">
        <f t="shared" si="42"/>
        <v>Sunday</v>
      </c>
      <c r="C2730" s="5" t="s">
        <v>10</v>
      </c>
      <c r="D2730" s="5" t="s">
        <v>6</v>
      </c>
      <c r="E2730" s="6">
        <v>65.95</v>
      </c>
      <c r="F2730" s="6" t="s">
        <v>83</v>
      </c>
      <c r="G2730" s="4">
        <v>0</v>
      </c>
      <c r="H2730" s="6">
        <v>65.95</v>
      </c>
      <c r="I2730" s="6">
        <v>37.97</v>
      </c>
      <c r="J2730">
        <v>16</v>
      </c>
    </row>
    <row r="2731" spans="1:10" x14ac:dyDescent="0.35">
      <c r="A2731" s="1">
        <v>41371</v>
      </c>
      <c r="B2731" t="str">
        <f t="shared" si="42"/>
        <v>Sunday</v>
      </c>
      <c r="C2731" s="5" t="s">
        <v>10</v>
      </c>
      <c r="D2731" s="5" t="s">
        <v>6</v>
      </c>
      <c r="E2731" s="6">
        <v>24.95</v>
      </c>
      <c r="F2731" s="6" t="s">
        <v>80</v>
      </c>
      <c r="G2731" s="4">
        <v>0.1</v>
      </c>
      <c r="H2731" s="6">
        <v>22.46</v>
      </c>
      <c r="I2731" s="6">
        <v>12.14</v>
      </c>
      <c r="J2731">
        <v>1</v>
      </c>
    </row>
    <row r="2732" spans="1:10" x14ac:dyDescent="0.35">
      <c r="A2732" s="1">
        <v>41371</v>
      </c>
      <c r="B2732" t="str">
        <f t="shared" si="42"/>
        <v>Sunday</v>
      </c>
      <c r="C2732" s="5" t="s">
        <v>10</v>
      </c>
      <c r="D2732" s="5" t="s">
        <v>6</v>
      </c>
      <c r="E2732" s="6">
        <v>2.95</v>
      </c>
      <c r="F2732" s="6" t="s">
        <v>78</v>
      </c>
      <c r="G2732" s="4">
        <v>0</v>
      </c>
      <c r="H2732" s="6">
        <v>2.95</v>
      </c>
      <c r="I2732" s="6">
        <v>1.68</v>
      </c>
      <c r="J2732">
        <v>14</v>
      </c>
    </row>
    <row r="2733" spans="1:10" x14ac:dyDescent="0.35">
      <c r="A2733" s="1">
        <v>41371</v>
      </c>
      <c r="B2733" t="str">
        <f t="shared" si="42"/>
        <v>Sunday</v>
      </c>
      <c r="C2733" s="5" t="s">
        <v>9</v>
      </c>
      <c r="D2733" s="5" t="s">
        <v>6</v>
      </c>
      <c r="E2733" s="6">
        <v>11.95</v>
      </c>
      <c r="F2733" s="6" t="s">
        <v>79</v>
      </c>
      <c r="G2733" s="4">
        <v>0</v>
      </c>
      <c r="H2733" s="6">
        <v>11.95</v>
      </c>
      <c r="I2733" s="6">
        <v>3.32</v>
      </c>
      <c r="J2733">
        <v>9</v>
      </c>
    </row>
    <row r="2734" spans="1:10" x14ac:dyDescent="0.35">
      <c r="A2734" s="1">
        <v>41371</v>
      </c>
      <c r="B2734" t="str">
        <f t="shared" si="42"/>
        <v>Sunday</v>
      </c>
      <c r="C2734" s="5" t="s">
        <v>10</v>
      </c>
      <c r="D2734" s="5" t="s">
        <v>6</v>
      </c>
      <c r="E2734" s="6">
        <v>0.95</v>
      </c>
      <c r="F2734" s="6" t="s">
        <v>78</v>
      </c>
      <c r="G2734" s="4">
        <v>0</v>
      </c>
      <c r="H2734" s="6">
        <v>0.95</v>
      </c>
      <c r="I2734" s="6">
        <v>0.42</v>
      </c>
      <c r="J2734">
        <v>21</v>
      </c>
    </row>
    <row r="2735" spans="1:10" x14ac:dyDescent="0.35">
      <c r="A2735" s="1">
        <v>41371</v>
      </c>
      <c r="B2735" t="str">
        <f t="shared" si="42"/>
        <v>Sunday</v>
      </c>
      <c r="C2735" s="5" t="s">
        <v>11</v>
      </c>
      <c r="D2735" s="5" t="s">
        <v>6</v>
      </c>
      <c r="E2735" s="6">
        <v>55.95</v>
      </c>
      <c r="F2735" s="6" t="s">
        <v>83</v>
      </c>
      <c r="G2735" s="4">
        <v>0</v>
      </c>
      <c r="H2735" s="6">
        <v>55.95</v>
      </c>
      <c r="I2735" s="6">
        <v>16.059999999999999</v>
      </c>
      <c r="J2735">
        <v>17</v>
      </c>
    </row>
    <row r="2736" spans="1:10" x14ac:dyDescent="0.35">
      <c r="A2736" s="1">
        <v>41372</v>
      </c>
      <c r="B2736" t="str">
        <f t="shared" si="42"/>
        <v>Monday</v>
      </c>
      <c r="C2736" s="5" t="s">
        <v>8</v>
      </c>
      <c r="D2736" s="5" t="s">
        <v>6</v>
      </c>
      <c r="E2736" s="6">
        <v>0.95</v>
      </c>
      <c r="F2736" s="6" t="s">
        <v>78</v>
      </c>
      <c r="G2736" s="4">
        <v>0.1</v>
      </c>
      <c r="H2736" s="6">
        <v>0.86</v>
      </c>
      <c r="I2736" s="6">
        <v>0.47</v>
      </c>
      <c r="J2736">
        <v>15</v>
      </c>
    </row>
    <row r="2737" spans="1:10" x14ac:dyDescent="0.35">
      <c r="A2737" s="1">
        <v>41372</v>
      </c>
      <c r="B2737" t="str">
        <f t="shared" si="42"/>
        <v>Monday</v>
      </c>
      <c r="C2737" s="5" t="s">
        <v>8</v>
      </c>
      <c r="D2737" s="5" t="s">
        <v>6</v>
      </c>
      <c r="E2737" s="6">
        <v>24.95</v>
      </c>
      <c r="F2737" s="6" t="s">
        <v>80</v>
      </c>
      <c r="G2737" s="4">
        <v>0</v>
      </c>
      <c r="H2737" s="6">
        <v>24.95</v>
      </c>
      <c r="I2737" s="6">
        <v>11.48</v>
      </c>
      <c r="J2737">
        <v>5</v>
      </c>
    </row>
    <row r="2738" spans="1:10" x14ac:dyDescent="0.35">
      <c r="A2738" s="1">
        <v>41372</v>
      </c>
      <c r="B2738" t="str">
        <f t="shared" si="42"/>
        <v>Monday</v>
      </c>
      <c r="C2738" s="5" t="s">
        <v>9</v>
      </c>
      <c r="D2738" s="5" t="s">
        <v>6</v>
      </c>
      <c r="E2738" s="6">
        <v>63.95</v>
      </c>
      <c r="F2738" s="6" t="s">
        <v>83</v>
      </c>
      <c r="G2738" s="4">
        <v>0</v>
      </c>
      <c r="H2738" s="6">
        <v>63.95</v>
      </c>
      <c r="I2738" s="6">
        <v>27.1</v>
      </c>
      <c r="J2738">
        <v>1</v>
      </c>
    </row>
    <row r="2739" spans="1:10" x14ac:dyDescent="0.35">
      <c r="A2739" s="1">
        <v>41372</v>
      </c>
      <c r="B2739" t="str">
        <f t="shared" si="42"/>
        <v>Monday</v>
      </c>
      <c r="C2739" s="5" t="s">
        <v>8</v>
      </c>
      <c r="D2739" s="5" t="s">
        <v>6</v>
      </c>
      <c r="E2739" s="6">
        <v>38.950000000000003</v>
      </c>
      <c r="F2739" s="6" t="s">
        <v>81</v>
      </c>
      <c r="G2739" s="4">
        <v>0</v>
      </c>
      <c r="H2739" s="6">
        <v>38.950000000000003</v>
      </c>
      <c r="I2739" s="6">
        <v>22.33</v>
      </c>
      <c r="J2739">
        <v>6</v>
      </c>
    </row>
    <row r="2740" spans="1:10" x14ac:dyDescent="0.35">
      <c r="A2740" s="1">
        <v>41372</v>
      </c>
      <c r="B2740" t="str">
        <f t="shared" si="42"/>
        <v>Monday</v>
      </c>
      <c r="C2740" s="5" t="s">
        <v>9</v>
      </c>
      <c r="D2740" s="5" t="s">
        <v>6</v>
      </c>
      <c r="E2740" s="6">
        <v>65.95</v>
      </c>
      <c r="F2740" s="6" t="s">
        <v>83</v>
      </c>
      <c r="G2740" s="4">
        <v>0.1</v>
      </c>
      <c r="H2740" s="6">
        <v>59.36</v>
      </c>
      <c r="I2740" s="6">
        <v>37.97</v>
      </c>
      <c r="J2740">
        <v>22</v>
      </c>
    </row>
    <row r="2741" spans="1:10" x14ac:dyDescent="0.35">
      <c r="A2741" s="1">
        <v>41372</v>
      </c>
      <c r="B2741" t="str">
        <f t="shared" si="42"/>
        <v>Monday</v>
      </c>
      <c r="C2741" s="5" t="s">
        <v>7</v>
      </c>
      <c r="D2741" s="5" t="s">
        <v>6</v>
      </c>
      <c r="E2741" s="6">
        <v>44.95</v>
      </c>
      <c r="F2741" s="6" t="s">
        <v>82</v>
      </c>
      <c r="G2741" s="4">
        <v>0.1</v>
      </c>
      <c r="H2741" s="6">
        <v>40.46</v>
      </c>
      <c r="I2741" s="6">
        <v>27.95</v>
      </c>
      <c r="J2741">
        <v>2</v>
      </c>
    </row>
    <row r="2742" spans="1:10" x14ac:dyDescent="0.35">
      <c r="A2742" s="1">
        <v>41372</v>
      </c>
      <c r="B2742" t="str">
        <f t="shared" si="42"/>
        <v>Monday</v>
      </c>
      <c r="C2742" s="5" t="s">
        <v>8</v>
      </c>
      <c r="D2742" s="5" t="s">
        <v>6</v>
      </c>
      <c r="E2742" s="6">
        <v>10.95</v>
      </c>
      <c r="F2742" s="6" t="s">
        <v>79</v>
      </c>
      <c r="G2742" s="4">
        <v>0.1</v>
      </c>
      <c r="H2742" s="6">
        <v>9.86</v>
      </c>
      <c r="I2742" s="6">
        <v>4.8</v>
      </c>
      <c r="J2742">
        <v>17</v>
      </c>
    </row>
    <row r="2743" spans="1:10" x14ac:dyDescent="0.35">
      <c r="A2743" s="1">
        <v>41372</v>
      </c>
      <c r="B2743" t="str">
        <f t="shared" si="42"/>
        <v>Monday</v>
      </c>
      <c r="C2743" s="5" t="s">
        <v>9</v>
      </c>
      <c r="D2743" s="5" t="s">
        <v>6</v>
      </c>
      <c r="E2743" s="6">
        <v>37.950000000000003</v>
      </c>
      <c r="F2743" s="6" t="s">
        <v>81</v>
      </c>
      <c r="G2743" s="4">
        <v>0</v>
      </c>
      <c r="H2743" s="6">
        <v>37.950000000000003</v>
      </c>
      <c r="I2743" s="6">
        <v>15.35</v>
      </c>
      <c r="J2743">
        <v>2</v>
      </c>
    </row>
    <row r="2744" spans="1:10" x14ac:dyDescent="0.35">
      <c r="A2744" s="1">
        <v>41372</v>
      </c>
      <c r="B2744" t="str">
        <f t="shared" si="42"/>
        <v>Monday</v>
      </c>
      <c r="C2744" s="5" t="s">
        <v>8</v>
      </c>
      <c r="D2744" s="5" t="s">
        <v>6</v>
      </c>
      <c r="E2744" s="6">
        <v>38.950000000000003</v>
      </c>
      <c r="F2744" s="6" t="s">
        <v>81</v>
      </c>
      <c r="G2744" s="4">
        <v>0</v>
      </c>
      <c r="H2744" s="6">
        <v>38.950000000000003</v>
      </c>
      <c r="I2744" s="6">
        <v>22.33</v>
      </c>
      <c r="J2744">
        <v>9</v>
      </c>
    </row>
    <row r="2745" spans="1:10" x14ac:dyDescent="0.35">
      <c r="A2745" s="1">
        <v>41372</v>
      </c>
      <c r="B2745" t="str">
        <f t="shared" si="42"/>
        <v>Monday</v>
      </c>
      <c r="C2745" s="5" t="s">
        <v>8</v>
      </c>
      <c r="D2745" s="5" t="s">
        <v>6</v>
      </c>
      <c r="E2745" s="6">
        <v>35.950000000000003</v>
      </c>
      <c r="F2745" s="6" t="s">
        <v>81</v>
      </c>
      <c r="G2745" s="4">
        <v>0</v>
      </c>
      <c r="H2745" s="6">
        <v>35.950000000000003</v>
      </c>
      <c r="I2745" s="6">
        <v>20.25</v>
      </c>
      <c r="J2745">
        <v>2</v>
      </c>
    </row>
    <row r="2746" spans="1:10" x14ac:dyDescent="0.35">
      <c r="A2746" s="1">
        <v>41372</v>
      </c>
      <c r="B2746" t="str">
        <f t="shared" si="42"/>
        <v>Monday</v>
      </c>
      <c r="C2746" s="5" t="s">
        <v>8</v>
      </c>
      <c r="D2746" s="5" t="s">
        <v>6</v>
      </c>
      <c r="E2746" s="6">
        <v>37.950000000000003</v>
      </c>
      <c r="F2746" s="6" t="s">
        <v>81</v>
      </c>
      <c r="G2746" s="4">
        <v>0.2</v>
      </c>
      <c r="H2746" s="6">
        <v>30.36</v>
      </c>
      <c r="I2746" s="6">
        <v>15.35</v>
      </c>
      <c r="J2746">
        <v>1</v>
      </c>
    </row>
    <row r="2747" spans="1:10" x14ac:dyDescent="0.35">
      <c r="A2747" s="1">
        <v>41372</v>
      </c>
      <c r="B2747" t="str">
        <f t="shared" si="42"/>
        <v>Monday</v>
      </c>
      <c r="C2747" s="5" t="s">
        <v>8</v>
      </c>
      <c r="D2747" s="5" t="s">
        <v>6</v>
      </c>
      <c r="E2747" s="6">
        <v>0.95</v>
      </c>
      <c r="F2747" s="6" t="s">
        <v>78</v>
      </c>
      <c r="G2747" s="4">
        <v>0</v>
      </c>
      <c r="H2747" s="6">
        <v>0.95</v>
      </c>
      <c r="I2747" s="6">
        <v>0.42</v>
      </c>
      <c r="J2747">
        <v>20</v>
      </c>
    </row>
    <row r="2748" spans="1:10" x14ac:dyDescent="0.35">
      <c r="A2748" s="1">
        <v>41372</v>
      </c>
      <c r="B2748" t="str">
        <f t="shared" si="42"/>
        <v>Monday</v>
      </c>
      <c r="C2748" s="5" t="s">
        <v>8</v>
      </c>
      <c r="D2748" s="5" t="s">
        <v>6</v>
      </c>
      <c r="E2748" s="6">
        <v>22.95</v>
      </c>
      <c r="F2748" s="6" t="s">
        <v>80</v>
      </c>
      <c r="G2748" s="4">
        <v>0</v>
      </c>
      <c r="H2748" s="6">
        <v>22.95</v>
      </c>
      <c r="I2748" s="6">
        <v>11.78</v>
      </c>
      <c r="J2748">
        <v>21</v>
      </c>
    </row>
    <row r="2749" spans="1:10" x14ac:dyDescent="0.35">
      <c r="A2749" s="1">
        <v>41372</v>
      </c>
      <c r="B2749" t="str">
        <f t="shared" si="42"/>
        <v>Monday</v>
      </c>
      <c r="C2749" s="5" t="s">
        <v>7</v>
      </c>
      <c r="D2749" s="5" t="s">
        <v>6</v>
      </c>
      <c r="E2749" s="6">
        <v>47.95</v>
      </c>
      <c r="F2749" s="6" t="s">
        <v>82</v>
      </c>
      <c r="G2749" s="4">
        <v>0</v>
      </c>
      <c r="H2749" s="6">
        <v>47.95</v>
      </c>
      <c r="I2749" s="6">
        <v>20.7</v>
      </c>
      <c r="J2749">
        <v>1</v>
      </c>
    </row>
    <row r="2750" spans="1:10" x14ac:dyDescent="0.35">
      <c r="A2750" s="1">
        <v>41372</v>
      </c>
      <c r="B2750" t="str">
        <f t="shared" si="42"/>
        <v>Monday</v>
      </c>
      <c r="C2750" s="5" t="s">
        <v>8</v>
      </c>
      <c r="D2750" s="5" t="s">
        <v>6</v>
      </c>
      <c r="E2750" s="6">
        <v>55.95</v>
      </c>
      <c r="F2750" s="6" t="s">
        <v>83</v>
      </c>
      <c r="G2750" s="4">
        <v>0</v>
      </c>
      <c r="H2750" s="6">
        <v>55.95</v>
      </c>
      <c r="I2750" s="6">
        <v>32.47</v>
      </c>
      <c r="J2750">
        <v>30</v>
      </c>
    </row>
    <row r="2751" spans="1:10" x14ac:dyDescent="0.35">
      <c r="A2751" s="1">
        <v>41372</v>
      </c>
      <c r="B2751" t="str">
        <f t="shared" si="42"/>
        <v>Monday</v>
      </c>
      <c r="C2751" s="5" t="s">
        <v>7</v>
      </c>
      <c r="D2751" s="5" t="s">
        <v>6</v>
      </c>
      <c r="E2751" s="6">
        <v>49.95</v>
      </c>
      <c r="F2751" s="6" t="s">
        <v>82</v>
      </c>
      <c r="G2751" s="4">
        <v>0</v>
      </c>
      <c r="H2751" s="6">
        <v>49.95</v>
      </c>
      <c r="I2751" s="6">
        <v>23.93</v>
      </c>
      <c r="J2751">
        <v>39</v>
      </c>
    </row>
    <row r="2752" spans="1:10" x14ac:dyDescent="0.35">
      <c r="A2752" s="1">
        <v>41372</v>
      </c>
      <c r="B2752" t="str">
        <f t="shared" si="42"/>
        <v>Monday</v>
      </c>
      <c r="C2752" s="5" t="s">
        <v>7</v>
      </c>
      <c r="D2752" s="5" t="s">
        <v>6</v>
      </c>
      <c r="E2752" s="6">
        <v>0.95</v>
      </c>
      <c r="F2752" s="6" t="s">
        <v>78</v>
      </c>
      <c r="G2752" s="4">
        <v>0</v>
      </c>
      <c r="H2752" s="6">
        <v>0.95</v>
      </c>
      <c r="I2752" s="6">
        <v>0.47</v>
      </c>
      <c r="J2752">
        <v>28</v>
      </c>
    </row>
    <row r="2753" spans="1:10" x14ac:dyDescent="0.35">
      <c r="A2753" s="1">
        <v>41372</v>
      </c>
      <c r="B2753" t="str">
        <f t="shared" si="42"/>
        <v>Monday</v>
      </c>
      <c r="C2753" s="5" t="s">
        <v>9</v>
      </c>
      <c r="D2753" s="5" t="s">
        <v>6</v>
      </c>
      <c r="E2753" s="6">
        <v>49.95</v>
      </c>
      <c r="F2753" s="6" t="s">
        <v>82</v>
      </c>
      <c r="G2753" s="4">
        <v>0</v>
      </c>
      <c r="H2753" s="6">
        <v>49.95</v>
      </c>
      <c r="I2753" s="6">
        <v>24.77</v>
      </c>
      <c r="J2753">
        <v>36</v>
      </c>
    </row>
    <row r="2754" spans="1:10" x14ac:dyDescent="0.35">
      <c r="A2754" s="1">
        <v>41372</v>
      </c>
      <c r="B2754" t="str">
        <f t="shared" si="42"/>
        <v>Monday</v>
      </c>
      <c r="C2754" s="5" t="s">
        <v>9</v>
      </c>
      <c r="D2754" s="5" t="s">
        <v>6</v>
      </c>
      <c r="E2754" s="6">
        <v>18.95</v>
      </c>
      <c r="F2754" s="6" t="s">
        <v>79</v>
      </c>
      <c r="G2754" s="4">
        <v>0</v>
      </c>
      <c r="H2754" s="6">
        <v>18.95</v>
      </c>
      <c r="I2754" s="6">
        <v>9.98</v>
      </c>
      <c r="J2754">
        <v>26</v>
      </c>
    </row>
    <row r="2755" spans="1:10" x14ac:dyDescent="0.35">
      <c r="A2755" s="1">
        <v>41372</v>
      </c>
      <c r="B2755" t="str">
        <f t="shared" ref="B2755:B2818" si="43">TEXT(A2755,"dddd")</f>
        <v>Monday</v>
      </c>
      <c r="C2755" s="5" t="s">
        <v>9</v>
      </c>
      <c r="D2755" s="5" t="s">
        <v>6</v>
      </c>
      <c r="E2755" s="6">
        <v>55.95</v>
      </c>
      <c r="F2755" s="6" t="s">
        <v>83</v>
      </c>
      <c r="G2755" s="4">
        <v>0</v>
      </c>
      <c r="H2755" s="6">
        <v>55.95</v>
      </c>
      <c r="I2755" s="6">
        <v>32.47</v>
      </c>
      <c r="J2755">
        <v>7</v>
      </c>
    </row>
    <row r="2756" spans="1:10" x14ac:dyDescent="0.35">
      <c r="A2756" s="1">
        <v>41372</v>
      </c>
      <c r="B2756" t="str">
        <f t="shared" si="43"/>
        <v>Monday</v>
      </c>
      <c r="C2756" s="5" t="s">
        <v>7</v>
      </c>
      <c r="D2756" s="5" t="s">
        <v>6</v>
      </c>
      <c r="E2756" s="6">
        <v>24.95</v>
      </c>
      <c r="F2756" s="6" t="s">
        <v>80</v>
      </c>
      <c r="G2756" s="4">
        <v>0</v>
      </c>
      <c r="H2756" s="6">
        <v>24.95</v>
      </c>
      <c r="I2756" s="6">
        <v>11.48</v>
      </c>
      <c r="J2756">
        <v>1</v>
      </c>
    </row>
    <row r="2757" spans="1:10" x14ac:dyDescent="0.35">
      <c r="A2757" s="1">
        <v>41372</v>
      </c>
      <c r="B2757" t="str">
        <f t="shared" si="43"/>
        <v>Monday</v>
      </c>
      <c r="C2757" s="5" t="s">
        <v>9</v>
      </c>
      <c r="D2757" s="5" t="s">
        <v>6</v>
      </c>
      <c r="E2757" s="6">
        <v>0.95</v>
      </c>
      <c r="F2757" s="6" t="s">
        <v>78</v>
      </c>
      <c r="G2757" s="4">
        <v>0</v>
      </c>
      <c r="H2757" s="6">
        <v>0.95</v>
      </c>
      <c r="I2757" s="6">
        <v>0.42</v>
      </c>
      <c r="J2757">
        <v>10</v>
      </c>
    </row>
    <row r="2758" spans="1:10" x14ac:dyDescent="0.35">
      <c r="A2758" s="1">
        <v>41372</v>
      </c>
      <c r="B2758" t="str">
        <f t="shared" si="43"/>
        <v>Monday</v>
      </c>
      <c r="C2758" s="5" t="s">
        <v>8</v>
      </c>
      <c r="D2758" s="5" t="s">
        <v>6</v>
      </c>
      <c r="E2758" s="6">
        <v>26.95</v>
      </c>
      <c r="F2758" s="6" t="s">
        <v>80</v>
      </c>
      <c r="G2758" s="4">
        <v>0</v>
      </c>
      <c r="H2758" s="6">
        <v>26.95</v>
      </c>
      <c r="I2758" s="6">
        <v>12.53</v>
      </c>
      <c r="J2758">
        <v>38</v>
      </c>
    </row>
    <row r="2759" spans="1:10" x14ac:dyDescent="0.35">
      <c r="A2759" s="1">
        <v>41372</v>
      </c>
      <c r="B2759" t="str">
        <f t="shared" si="43"/>
        <v>Monday</v>
      </c>
      <c r="C2759" s="5" t="s">
        <v>9</v>
      </c>
      <c r="D2759" s="5" t="s">
        <v>6</v>
      </c>
      <c r="E2759" s="6">
        <v>19.95</v>
      </c>
      <c r="F2759" s="6" t="s">
        <v>79</v>
      </c>
      <c r="G2759" s="4">
        <v>0</v>
      </c>
      <c r="H2759" s="6">
        <v>19.95</v>
      </c>
      <c r="I2759" s="6">
        <v>9.7799999999999994</v>
      </c>
      <c r="J2759">
        <v>2</v>
      </c>
    </row>
    <row r="2760" spans="1:10" x14ac:dyDescent="0.35">
      <c r="A2760" s="1">
        <v>41372</v>
      </c>
      <c r="B2760" t="str">
        <f t="shared" si="43"/>
        <v>Monday</v>
      </c>
      <c r="C2760" s="5" t="s">
        <v>7</v>
      </c>
      <c r="D2760" s="5" t="s">
        <v>6</v>
      </c>
      <c r="E2760" s="6">
        <v>0.95</v>
      </c>
      <c r="F2760" s="6" t="s">
        <v>78</v>
      </c>
      <c r="G2760" s="4">
        <v>0.1</v>
      </c>
      <c r="H2760" s="6">
        <v>0.86</v>
      </c>
      <c r="I2760" s="6">
        <v>0.47</v>
      </c>
      <c r="J2760">
        <v>18</v>
      </c>
    </row>
    <row r="2761" spans="1:10" x14ac:dyDescent="0.35">
      <c r="A2761" s="1">
        <v>41372</v>
      </c>
      <c r="B2761" t="str">
        <f t="shared" si="43"/>
        <v>Monday</v>
      </c>
      <c r="C2761" s="5" t="s">
        <v>9</v>
      </c>
      <c r="D2761" s="5" t="s">
        <v>6</v>
      </c>
      <c r="E2761" s="6">
        <v>26.95</v>
      </c>
      <c r="F2761" s="6" t="s">
        <v>80</v>
      </c>
      <c r="G2761" s="4">
        <v>0.2</v>
      </c>
      <c r="H2761" s="6">
        <v>21.56</v>
      </c>
      <c r="I2761" s="6">
        <v>13.26</v>
      </c>
      <c r="J2761">
        <v>16</v>
      </c>
    </row>
    <row r="2762" spans="1:10" x14ac:dyDescent="0.35">
      <c r="A2762" s="1">
        <v>41372</v>
      </c>
      <c r="B2762" t="str">
        <f t="shared" si="43"/>
        <v>Monday</v>
      </c>
      <c r="C2762" s="5" t="s">
        <v>8</v>
      </c>
      <c r="D2762" s="5" t="s">
        <v>6</v>
      </c>
      <c r="E2762" s="6">
        <v>0.95</v>
      </c>
      <c r="F2762" s="6" t="s">
        <v>78</v>
      </c>
      <c r="G2762" s="4">
        <v>0</v>
      </c>
      <c r="H2762" s="6">
        <v>0.95</v>
      </c>
      <c r="I2762" s="6">
        <v>0.34</v>
      </c>
      <c r="J2762">
        <v>1</v>
      </c>
    </row>
    <row r="2763" spans="1:10" x14ac:dyDescent="0.35">
      <c r="A2763" s="1">
        <v>41372</v>
      </c>
      <c r="B2763" t="str">
        <f t="shared" si="43"/>
        <v>Monday</v>
      </c>
      <c r="C2763" s="5" t="s">
        <v>7</v>
      </c>
      <c r="D2763" s="5" t="s">
        <v>6</v>
      </c>
      <c r="E2763" s="6">
        <v>4.95</v>
      </c>
      <c r="F2763" s="6" t="s">
        <v>78</v>
      </c>
      <c r="G2763" s="4">
        <v>0</v>
      </c>
      <c r="H2763" s="6">
        <v>4.95</v>
      </c>
      <c r="I2763" s="6">
        <v>1.82</v>
      </c>
      <c r="J2763">
        <v>11</v>
      </c>
    </row>
    <row r="2764" spans="1:10" x14ac:dyDescent="0.35">
      <c r="A2764" s="1">
        <v>41372</v>
      </c>
      <c r="B2764" t="str">
        <f t="shared" si="43"/>
        <v>Monday</v>
      </c>
      <c r="C2764" s="5" t="s">
        <v>7</v>
      </c>
      <c r="D2764" s="5" t="s">
        <v>6</v>
      </c>
      <c r="E2764" s="6">
        <v>24.95</v>
      </c>
      <c r="F2764" s="6" t="s">
        <v>80</v>
      </c>
      <c r="G2764" s="4">
        <v>0</v>
      </c>
      <c r="H2764" s="6">
        <v>24.95</v>
      </c>
      <c r="I2764" s="6">
        <v>9.3800000000000008</v>
      </c>
      <c r="J2764">
        <v>9</v>
      </c>
    </row>
    <row r="2765" spans="1:10" x14ac:dyDescent="0.35">
      <c r="A2765" s="1">
        <v>41372</v>
      </c>
      <c r="B2765" t="str">
        <f t="shared" si="43"/>
        <v>Monday</v>
      </c>
      <c r="C2765" s="5" t="s">
        <v>9</v>
      </c>
      <c r="D2765" s="5" t="s">
        <v>6</v>
      </c>
      <c r="E2765" s="6">
        <v>34.950000000000003</v>
      </c>
      <c r="F2765" s="6" t="s">
        <v>81</v>
      </c>
      <c r="G2765" s="4">
        <v>0</v>
      </c>
      <c r="H2765" s="6">
        <v>34.950000000000003</v>
      </c>
      <c r="I2765" s="6">
        <v>22.13</v>
      </c>
      <c r="J2765">
        <v>4</v>
      </c>
    </row>
    <row r="2766" spans="1:10" x14ac:dyDescent="0.35">
      <c r="A2766" s="1">
        <v>41372</v>
      </c>
      <c r="B2766" t="str">
        <f t="shared" si="43"/>
        <v>Monday</v>
      </c>
      <c r="C2766" s="5" t="s">
        <v>7</v>
      </c>
      <c r="D2766" s="5" t="s">
        <v>6</v>
      </c>
      <c r="E2766" s="6">
        <v>16.95</v>
      </c>
      <c r="F2766" s="6" t="s">
        <v>79</v>
      </c>
      <c r="G2766" s="4">
        <v>0.1</v>
      </c>
      <c r="H2766" s="6">
        <v>15.26</v>
      </c>
      <c r="I2766" s="6">
        <v>6.76</v>
      </c>
      <c r="J2766">
        <v>15</v>
      </c>
    </row>
    <row r="2767" spans="1:10" x14ac:dyDescent="0.35">
      <c r="A2767" s="1">
        <v>41372</v>
      </c>
      <c r="B2767" t="str">
        <f t="shared" si="43"/>
        <v>Monday</v>
      </c>
      <c r="C2767" s="5" t="s">
        <v>9</v>
      </c>
      <c r="D2767" s="5" t="s">
        <v>6</v>
      </c>
      <c r="E2767" s="6">
        <v>20.95</v>
      </c>
      <c r="F2767" s="6" t="s">
        <v>80</v>
      </c>
      <c r="G2767" s="4">
        <v>0.1</v>
      </c>
      <c r="H2767" s="6">
        <v>18.86</v>
      </c>
      <c r="I2767" s="6">
        <v>10.039999999999999</v>
      </c>
      <c r="J2767">
        <v>26</v>
      </c>
    </row>
    <row r="2768" spans="1:10" x14ac:dyDescent="0.35">
      <c r="A2768" s="1">
        <v>41372</v>
      </c>
      <c r="B2768" t="str">
        <f t="shared" si="43"/>
        <v>Monday</v>
      </c>
      <c r="C2768" s="5" t="s">
        <v>8</v>
      </c>
      <c r="D2768" s="5" t="s">
        <v>6</v>
      </c>
      <c r="E2768" s="6">
        <v>0.95</v>
      </c>
      <c r="F2768" s="6" t="s">
        <v>78</v>
      </c>
      <c r="G2768" s="4">
        <v>0.1</v>
      </c>
      <c r="H2768" s="6">
        <v>0.86</v>
      </c>
      <c r="I2768" s="6">
        <v>0.5</v>
      </c>
      <c r="J2768">
        <v>1</v>
      </c>
    </row>
    <row r="2769" spans="1:10" x14ac:dyDescent="0.35">
      <c r="A2769" s="1">
        <v>41372</v>
      </c>
      <c r="B2769" t="str">
        <f t="shared" si="43"/>
        <v>Monday</v>
      </c>
      <c r="C2769" s="5" t="s">
        <v>8</v>
      </c>
      <c r="D2769" s="5" t="s">
        <v>6</v>
      </c>
      <c r="E2769" s="6">
        <v>4.95</v>
      </c>
      <c r="F2769" s="6" t="s">
        <v>78</v>
      </c>
      <c r="G2769" s="4">
        <v>0</v>
      </c>
      <c r="H2769" s="6">
        <v>4.95</v>
      </c>
      <c r="I2769" s="6">
        <v>1.82</v>
      </c>
      <c r="J2769">
        <v>14</v>
      </c>
    </row>
    <row r="2770" spans="1:10" x14ac:dyDescent="0.35">
      <c r="A2770" s="1">
        <v>41372</v>
      </c>
      <c r="B2770" t="str">
        <f t="shared" si="43"/>
        <v>Monday</v>
      </c>
      <c r="C2770" s="5" t="s">
        <v>7</v>
      </c>
      <c r="D2770" s="5" t="s">
        <v>6</v>
      </c>
      <c r="E2770" s="6">
        <v>38.950000000000003</v>
      </c>
      <c r="F2770" s="6" t="s">
        <v>81</v>
      </c>
      <c r="G2770" s="4">
        <v>0</v>
      </c>
      <c r="H2770" s="6">
        <v>38.950000000000003</v>
      </c>
      <c r="I2770" s="6">
        <v>22.33</v>
      </c>
      <c r="J2770">
        <v>7</v>
      </c>
    </row>
    <row r="2771" spans="1:10" x14ac:dyDescent="0.35">
      <c r="A2771" s="1">
        <v>41372</v>
      </c>
      <c r="B2771" t="str">
        <f t="shared" si="43"/>
        <v>Monday</v>
      </c>
      <c r="C2771" s="5" t="s">
        <v>7</v>
      </c>
      <c r="D2771" s="5" t="s">
        <v>6</v>
      </c>
      <c r="E2771" s="6">
        <v>49.95</v>
      </c>
      <c r="F2771" s="6" t="s">
        <v>82</v>
      </c>
      <c r="G2771" s="4">
        <v>0.1</v>
      </c>
      <c r="H2771" s="6">
        <v>44.96</v>
      </c>
      <c r="I2771" s="6">
        <v>23.93</v>
      </c>
      <c r="J2771">
        <v>42</v>
      </c>
    </row>
    <row r="2772" spans="1:10" x14ac:dyDescent="0.35">
      <c r="A2772" s="1">
        <v>41372</v>
      </c>
      <c r="B2772" t="str">
        <f t="shared" si="43"/>
        <v>Monday</v>
      </c>
      <c r="C2772" s="5" t="s">
        <v>7</v>
      </c>
      <c r="D2772" s="5" t="s">
        <v>6</v>
      </c>
      <c r="E2772" s="6">
        <v>7.95</v>
      </c>
      <c r="F2772" s="6" t="s">
        <v>78</v>
      </c>
      <c r="G2772" s="4">
        <v>0</v>
      </c>
      <c r="H2772" s="6">
        <v>7.95</v>
      </c>
      <c r="I2772" s="6">
        <v>4.53</v>
      </c>
      <c r="J2772">
        <v>30</v>
      </c>
    </row>
    <row r="2773" spans="1:10" x14ac:dyDescent="0.35">
      <c r="A2773" s="1">
        <v>41372</v>
      </c>
      <c r="B2773" t="str">
        <f t="shared" si="43"/>
        <v>Monday</v>
      </c>
      <c r="C2773" s="5" t="s">
        <v>9</v>
      </c>
      <c r="D2773" s="5" t="s">
        <v>6</v>
      </c>
      <c r="E2773" s="6">
        <v>11.95</v>
      </c>
      <c r="F2773" s="6" t="s">
        <v>79</v>
      </c>
      <c r="G2773" s="4">
        <v>0</v>
      </c>
      <c r="H2773" s="6">
        <v>11.95</v>
      </c>
      <c r="I2773" s="6">
        <v>3.32</v>
      </c>
      <c r="J2773">
        <v>9</v>
      </c>
    </row>
    <row r="2774" spans="1:10" x14ac:dyDescent="0.35">
      <c r="A2774" s="1">
        <v>41372</v>
      </c>
      <c r="B2774" t="str">
        <f t="shared" si="43"/>
        <v>Monday</v>
      </c>
      <c r="C2774" s="5" t="s">
        <v>7</v>
      </c>
      <c r="D2774" s="5" t="s">
        <v>6</v>
      </c>
      <c r="E2774" s="6">
        <v>55.95</v>
      </c>
      <c r="F2774" s="6" t="s">
        <v>83</v>
      </c>
      <c r="G2774" s="4">
        <v>0</v>
      </c>
      <c r="H2774" s="6">
        <v>55.95</v>
      </c>
      <c r="I2774" s="6">
        <v>16.059999999999999</v>
      </c>
      <c r="J2774">
        <v>10</v>
      </c>
    </row>
    <row r="2775" spans="1:10" x14ac:dyDescent="0.35">
      <c r="A2775" s="1">
        <v>41372</v>
      </c>
      <c r="B2775" t="str">
        <f t="shared" si="43"/>
        <v>Monday</v>
      </c>
      <c r="C2775" s="5" t="s">
        <v>8</v>
      </c>
      <c r="D2775" s="5" t="s">
        <v>6</v>
      </c>
      <c r="E2775" s="6">
        <v>37.950000000000003</v>
      </c>
      <c r="F2775" s="6" t="s">
        <v>81</v>
      </c>
      <c r="G2775" s="4">
        <v>0.2</v>
      </c>
      <c r="H2775" s="6">
        <v>30.36</v>
      </c>
      <c r="I2775" s="6">
        <v>15.35</v>
      </c>
      <c r="J2775">
        <v>21</v>
      </c>
    </row>
    <row r="2776" spans="1:10" x14ac:dyDescent="0.35">
      <c r="A2776" s="1">
        <v>41372</v>
      </c>
      <c r="B2776" t="str">
        <f t="shared" si="43"/>
        <v>Monday</v>
      </c>
      <c r="C2776" s="5" t="s">
        <v>8</v>
      </c>
      <c r="D2776" s="5" t="s">
        <v>6</v>
      </c>
      <c r="E2776" s="6">
        <v>16.95</v>
      </c>
      <c r="F2776" s="6" t="s">
        <v>79</v>
      </c>
      <c r="G2776" s="4">
        <v>0</v>
      </c>
      <c r="H2776" s="6">
        <v>16.95</v>
      </c>
      <c r="I2776" s="6">
        <v>6.53</v>
      </c>
      <c r="J2776">
        <v>20</v>
      </c>
    </row>
    <row r="2777" spans="1:10" x14ac:dyDescent="0.35">
      <c r="A2777" s="1">
        <v>41372</v>
      </c>
      <c r="B2777" t="str">
        <f t="shared" si="43"/>
        <v>Monday</v>
      </c>
      <c r="C2777" s="5" t="s">
        <v>9</v>
      </c>
      <c r="D2777" s="5" t="s">
        <v>6</v>
      </c>
      <c r="E2777" s="6">
        <v>59.95</v>
      </c>
      <c r="F2777" s="6" t="s">
        <v>83</v>
      </c>
      <c r="G2777" s="4">
        <v>0</v>
      </c>
      <c r="H2777" s="6">
        <v>59.95</v>
      </c>
      <c r="I2777" s="6">
        <v>28.73</v>
      </c>
      <c r="J2777">
        <v>5</v>
      </c>
    </row>
    <row r="2778" spans="1:10" x14ac:dyDescent="0.35">
      <c r="A2778" s="1">
        <v>41372</v>
      </c>
      <c r="B2778" t="str">
        <f t="shared" si="43"/>
        <v>Monday</v>
      </c>
      <c r="C2778" s="5" t="s">
        <v>9</v>
      </c>
      <c r="D2778" s="5" t="s">
        <v>6</v>
      </c>
      <c r="E2778" s="6">
        <v>73.95</v>
      </c>
      <c r="F2778" s="6" t="s">
        <v>83</v>
      </c>
      <c r="G2778" s="4">
        <v>0</v>
      </c>
      <c r="H2778" s="6">
        <v>73.95</v>
      </c>
      <c r="I2778" s="6">
        <v>38.86</v>
      </c>
      <c r="J2778">
        <v>2</v>
      </c>
    </row>
    <row r="2779" spans="1:10" x14ac:dyDescent="0.35">
      <c r="A2779" s="1">
        <v>41372</v>
      </c>
      <c r="B2779" t="str">
        <f t="shared" si="43"/>
        <v>Monday</v>
      </c>
      <c r="C2779" s="5" t="s">
        <v>7</v>
      </c>
      <c r="D2779" s="5" t="s">
        <v>6</v>
      </c>
      <c r="E2779" s="6">
        <v>37.950000000000003</v>
      </c>
      <c r="F2779" s="6" t="s">
        <v>81</v>
      </c>
      <c r="G2779" s="4">
        <v>0</v>
      </c>
      <c r="H2779" s="6">
        <v>37.950000000000003</v>
      </c>
      <c r="I2779" s="6">
        <v>15.35</v>
      </c>
      <c r="J2779">
        <v>10</v>
      </c>
    </row>
    <row r="2780" spans="1:10" x14ac:dyDescent="0.35">
      <c r="A2780" s="1">
        <v>41372</v>
      </c>
      <c r="B2780" t="str">
        <f t="shared" si="43"/>
        <v>Monday</v>
      </c>
      <c r="C2780" s="5" t="s">
        <v>7</v>
      </c>
      <c r="D2780" s="5" t="s">
        <v>6</v>
      </c>
      <c r="E2780" s="6">
        <v>24.95</v>
      </c>
      <c r="F2780" s="6" t="s">
        <v>80</v>
      </c>
      <c r="G2780" s="4">
        <v>0</v>
      </c>
      <c r="H2780" s="6">
        <v>24.95</v>
      </c>
      <c r="I2780" s="6">
        <v>12.27</v>
      </c>
      <c r="J2780">
        <v>11</v>
      </c>
    </row>
    <row r="2781" spans="1:10" x14ac:dyDescent="0.35">
      <c r="A2781" s="1">
        <v>41372</v>
      </c>
      <c r="B2781" t="str">
        <f t="shared" si="43"/>
        <v>Monday</v>
      </c>
      <c r="C2781" s="5" t="s">
        <v>8</v>
      </c>
      <c r="D2781" s="5" t="s">
        <v>6</v>
      </c>
      <c r="E2781" s="6">
        <v>63.95</v>
      </c>
      <c r="F2781" s="6" t="s">
        <v>83</v>
      </c>
      <c r="G2781" s="4">
        <v>0</v>
      </c>
      <c r="H2781" s="6">
        <v>63.95</v>
      </c>
      <c r="I2781" s="6">
        <v>27.1</v>
      </c>
      <c r="J2781">
        <v>6</v>
      </c>
    </row>
    <row r="2782" spans="1:10" x14ac:dyDescent="0.35">
      <c r="A2782" s="1">
        <v>41372</v>
      </c>
      <c r="B2782" t="str">
        <f t="shared" si="43"/>
        <v>Monday</v>
      </c>
      <c r="C2782" s="5" t="s">
        <v>8</v>
      </c>
      <c r="D2782" s="5" t="s">
        <v>6</v>
      </c>
      <c r="E2782" s="6">
        <v>55.95</v>
      </c>
      <c r="F2782" s="6" t="s">
        <v>83</v>
      </c>
      <c r="G2782" s="4">
        <v>0</v>
      </c>
      <c r="H2782" s="6">
        <v>55.95</v>
      </c>
      <c r="I2782" s="6">
        <v>16.059999999999999</v>
      </c>
      <c r="J2782">
        <v>7</v>
      </c>
    </row>
    <row r="2783" spans="1:10" x14ac:dyDescent="0.35">
      <c r="A2783" s="1">
        <v>41372</v>
      </c>
      <c r="B2783" t="str">
        <f t="shared" si="43"/>
        <v>Monday</v>
      </c>
      <c r="C2783" s="5" t="s">
        <v>8</v>
      </c>
      <c r="D2783" s="5" t="s">
        <v>6</v>
      </c>
      <c r="E2783" s="6">
        <v>10.95</v>
      </c>
      <c r="F2783" s="6" t="s">
        <v>79</v>
      </c>
      <c r="G2783" s="4">
        <v>0.1</v>
      </c>
      <c r="H2783" s="6">
        <v>9.86</v>
      </c>
      <c r="I2783" s="6">
        <v>4.8</v>
      </c>
      <c r="J2783">
        <v>6</v>
      </c>
    </row>
    <row r="2784" spans="1:10" x14ac:dyDescent="0.35">
      <c r="A2784" s="1">
        <v>41372</v>
      </c>
      <c r="B2784" t="str">
        <f t="shared" si="43"/>
        <v>Monday</v>
      </c>
      <c r="C2784" s="5" t="s">
        <v>9</v>
      </c>
      <c r="D2784" s="5" t="s">
        <v>6</v>
      </c>
      <c r="E2784" s="6">
        <v>55.95</v>
      </c>
      <c r="F2784" s="6" t="s">
        <v>83</v>
      </c>
      <c r="G2784" s="4">
        <v>0</v>
      </c>
      <c r="H2784" s="6">
        <v>55.95</v>
      </c>
      <c r="I2784" s="6">
        <v>16.059999999999999</v>
      </c>
      <c r="J2784">
        <v>30</v>
      </c>
    </row>
    <row r="2785" spans="1:10" x14ac:dyDescent="0.35">
      <c r="A2785" s="1">
        <v>41372</v>
      </c>
      <c r="B2785" t="str">
        <f t="shared" si="43"/>
        <v>Monday</v>
      </c>
      <c r="C2785" s="5" t="s">
        <v>9</v>
      </c>
      <c r="D2785" s="5" t="s">
        <v>6</v>
      </c>
      <c r="E2785" s="6">
        <v>31.95</v>
      </c>
      <c r="F2785" s="6" t="s">
        <v>81</v>
      </c>
      <c r="G2785" s="4">
        <v>0.1</v>
      </c>
      <c r="H2785" s="6">
        <v>28.76</v>
      </c>
      <c r="I2785" s="6">
        <v>17.38</v>
      </c>
      <c r="J2785">
        <v>5</v>
      </c>
    </row>
    <row r="2786" spans="1:10" x14ac:dyDescent="0.35">
      <c r="A2786" s="1">
        <v>41372</v>
      </c>
      <c r="B2786" t="str">
        <f t="shared" si="43"/>
        <v>Monday</v>
      </c>
      <c r="C2786" s="5" t="s">
        <v>7</v>
      </c>
      <c r="D2786" s="5" t="s">
        <v>6</v>
      </c>
      <c r="E2786" s="6">
        <v>0.95</v>
      </c>
      <c r="F2786" s="6" t="s">
        <v>78</v>
      </c>
      <c r="G2786" s="4">
        <v>0</v>
      </c>
      <c r="H2786" s="6">
        <v>0.95</v>
      </c>
      <c r="I2786" s="6">
        <v>0.34</v>
      </c>
      <c r="J2786">
        <v>2</v>
      </c>
    </row>
    <row r="2787" spans="1:10" x14ac:dyDescent="0.35">
      <c r="A2787" s="1">
        <v>41372</v>
      </c>
      <c r="B2787" t="str">
        <f t="shared" si="43"/>
        <v>Monday</v>
      </c>
      <c r="C2787" s="5" t="s">
        <v>9</v>
      </c>
      <c r="D2787" s="5" t="s">
        <v>6</v>
      </c>
      <c r="E2787" s="6">
        <v>26.95</v>
      </c>
      <c r="F2787" s="6" t="s">
        <v>80</v>
      </c>
      <c r="G2787" s="4">
        <v>0</v>
      </c>
      <c r="H2787" s="6">
        <v>26.95</v>
      </c>
      <c r="I2787" s="6">
        <v>12.24</v>
      </c>
      <c r="J2787">
        <v>16</v>
      </c>
    </row>
    <row r="2788" spans="1:10" x14ac:dyDescent="0.35">
      <c r="A2788" s="1">
        <v>41372</v>
      </c>
      <c r="B2788" t="str">
        <f t="shared" si="43"/>
        <v>Monday</v>
      </c>
      <c r="C2788" s="5" t="s">
        <v>9</v>
      </c>
      <c r="D2788" s="5" t="s">
        <v>6</v>
      </c>
      <c r="E2788" s="6">
        <v>18.95</v>
      </c>
      <c r="F2788" s="6" t="s">
        <v>79</v>
      </c>
      <c r="G2788" s="4">
        <v>0</v>
      </c>
      <c r="H2788" s="6">
        <v>18.95</v>
      </c>
      <c r="I2788" s="6">
        <v>9.98</v>
      </c>
      <c r="J2788">
        <v>4</v>
      </c>
    </row>
    <row r="2789" spans="1:10" x14ac:dyDescent="0.35">
      <c r="A2789" s="1">
        <v>41372</v>
      </c>
      <c r="B2789" t="str">
        <f t="shared" si="43"/>
        <v>Monday</v>
      </c>
      <c r="C2789" s="5" t="s">
        <v>7</v>
      </c>
      <c r="D2789" s="5" t="s">
        <v>6</v>
      </c>
      <c r="E2789" s="6">
        <v>16.95</v>
      </c>
      <c r="F2789" s="6" t="s">
        <v>79</v>
      </c>
      <c r="G2789" s="4">
        <v>0.1</v>
      </c>
      <c r="H2789" s="6">
        <v>15.26</v>
      </c>
      <c r="I2789" s="6">
        <v>6.76</v>
      </c>
      <c r="J2789">
        <v>31</v>
      </c>
    </row>
    <row r="2790" spans="1:10" x14ac:dyDescent="0.35">
      <c r="A2790" s="1">
        <v>41372</v>
      </c>
      <c r="B2790" t="str">
        <f t="shared" si="43"/>
        <v>Monday</v>
      </c>
      <c r="C2790" s="5" t="s">
        <v>7</v>
      </c>
      <c r="D2790" s="5" t="s">
        <v>6</v>
      </c>
      <c r="E2790" s="6">
        <v>2.95</v>
      </c>
      <c r="F2790" s="6" t="s">
        <v>78</v>
      </c>
      <c r="G2790" s="4">
        <v>0.2</v>
      </c>
      <c r="H2790" s="6">
        <v>2.36</v>
      </c>
      <c r="I2790" s="6">
        <v>1.68</v>
      </c>
      <c r="J2790">
        <v>6</v>
      </c>
    </row>
    <row r="2791" spans="1:10" x14ac:dyDescent="0.35">
      <c r="A2791" s="1">
        <v>41372</v>
      </c>
      <c r="B2791" t="str">
        <f t="shared" si="43"/>
        <v>Monday</v>
      </c>
      <c r="C2791" s="5" t="s">
        <v>9</v>
      </c>
      <c r="D2791" s="5" t="s">
        <v>6</v>
      </c>
      <c r="E2791" s="6">
        <v>65.95</v>
      </c>
      <c r="F2791" s="6" t="s">
        <v>83</v>
      </c>
      <c r="G2791" s="4">
        <v>0.1</v>
      </c>
      <c r="H2791" s="6">
        <v>59.36</v>
      </c>
      <c r="I2791" s="6">
        <v>37.97</v>
      </c>
      <c r="J2791">
        <v>1</v>
      </c>
    </row>
    <row r="2792" spans="1:10" x14ac:dyDescent="0.35">
      <c r="A2792" s="1">
        <v>41372</v>
      </c>
      <c r="B2792" t="str">
        <f t="shared" si="43"/>
        <v>Monday</v>
      </c>
      <c r="C2792" s="5" t="s">
        <v>9</v>
      </c>
      <c r="D2792" s="5" t="s">
        <v>6</v>
      </c>
      <c r="E2792" s="6">
        <v>55.95</v>
      </c>
      <c r="F2792" s="6" t="s">
        <v>83</v>
      </c>
      <c r="G2792" s="4">
        <v>0</v>
      </c>
      <c r="H2792" s="6">
        <v>55.95</v>
      </c>
      <c r="I2792" s="6">
        <v>32.47</v>
      </c>
      <c r="J2792">
        <v>9</v>
      </c>
    </row>
    <row r="2793" spans="1:10" x14ac:dyDescent="0.35">
      <c r="A2793" s="1">
        <v>41372</v>
      </c>
      <c r="B2793" t="str">
        <f t="shared" si="43"/>
        <v>Monday</v>
      </c>
      <c r="C2793" s="5" t="s">
        <v>7</v>
      </c>
      <c r="D2793" s="5" t="s">
        <v>6</v>
      </c>
      <c r="E2793" s="6">
        <v>18.95</v>
      </c>
      <c r="F2793" s="6" t="s">
        <v>79</v>
      </c>
      <c r="G2793" s="4">
        <v>0</v>
      </c>
      <c r="H2793" s="6">
        <v>18.95</v>
      </c>
      <c r="I2793" s="6">
        <v>9.98</v>
      </c>
      <c r="J2793">
        <v>16</v>
      </c>
    </row>
    <row r="2794" spans="1:10" x14ac:dyDescent="0.35">
      <c r="A2794" s="1">
        <v>41372</v>
      </c>
      <c r="B2794" t="str">
        <f t="shared" si="43"/>
        <v>Monday</v>
      </c>
      <c r="C2794" s="5" t="s">
        <v>9</v>
      </c>
      <c r="D2794" s="5" t="s">
        <v>6</v>
      </c>
      <c r="E2794" s="6">
        <v>44.95</v>
      </c>
      <c r="F2794" s="6" t="s">
        <v>82</v>
      </c>
      <c r="G2794" s="4">
        <v>0</v>
      </c>
      <c r="H2794" s="6">
        <v>44.95</v>
      </c>
      <c r="I2794" s="6">
        <v>27.95</v>
      </c>
      <c r="J2794">
        <v>5</v>
      </c>
    </row>
    <row r="2795" spans="1:10" x14ac:dyDescent="0.35">
      <c r="A2795" s="1">
        <v>41372</v>
      </c>
      <c r="B2795" t="str">
        <f t="shared" si="43"/>
        <v>Monday</v>
      </c>
      <c r="C2795" s="5" t="s">
        <v>7</v>
      </c>
      <c r="D2795" s="5" t="s">
        <v>6</v>
      </c>
      <c r="E2795" s="6">
        <v>35.950000000000003</v>
      </c>
      <c r="F2795" s="6" t="s">
        <v>81</v>
      </c>
      <c r="G2795" s="4">
        <v>0</v>
      </c>
      <c r="H2795" s="6">
        <v>35.950000000000003</v>
      </c>
      <c r="I2795" s="6">
        <v>20.25</v>
      </c>
      <c r="J2795">
        <v>1</v>
      </c>
    </row>
    <row r="2796" spans="1:10" x14ac:dyDescent="0.35">
      <c r="A2796" s="1">
        <v>41372</v>
      </c>
      <c r="B2796" t="str">
        <f t="shared" si="43"/>
        <v>Monday</v>
      </c>
      <c r="C2796" s="5" t="s">
        <v>9</v>
      </c>
      <c r="D2796" s="5" t="s">
        <v>6</v>
      </c>
      <c r="E2796" s="6">
        <v>20.95</v>
      </c>
      <c r="F2796" s="6" t="s">
        <v>80</v>
      </c>
      <c r="G2796" s="4">
        <v>0.1</v>
      </c>
      <c r="H2796" s="6">
        <v>18.86</v>
      </c>
      <c r="I2796" s="6">
        <v>10.039999999999999</v>
      </c>
      <c r="J2796">
        <v>5</v>
      </c>
    </row>
    <row r="2797" spans="1:10" x14ac:dyDescent="0.35">
      <c r="A2797" s="1">
        <v>41372</v>
      </c>
      <c r="B2797" t="str">
        <f t="shared" si="43"/>
        <v>Monday</v>
      </c>
      <c r="C2797" s="5" t="s">
        <v>8</v>
      </c>
      <c r="D2797" s="5" t="s">
        <v>6</v>
      </c>
      <c r="E2797" s="6">
        <v>20.95</v>
      </c>
      <c r="F2797" s="6" t="s">
        <v>80</v>
      </c>
      <c r="G2797" s="4">
        <v>0</v>
      </c>
      <c r="H2797" s="6">
        <v>20.95</v>
      </c>
      <c r="I2797" s="6">
        <v>10.039999999999999</v>
      </c>
      <c r="J2797">
        <v>14</v>
      </c>
    </row>
    <row r="2798" spans="1:10" x14ac:dyDescent="0.35">
      <c r="A2798" s="1">
        <v>41372</v>
      </c>
      <c r="B2798" t="str">
        <f t="shared" si="43"/>
        <v>Monday</v>
      </c>
      <c r="C2798" s="5" t="s">
        <v>8</v>
      </c>
      <c r="D2798" s="5" t="s">
        <v>6</v>
      </c>
      <c r="E2798" s="6">
        <v>34.950000000000003</v>
      </c>
      <c r="F2798" s="6" t="s">
        <v>81</v>
      </c>
      <c r="G2798" s="4">
        <v>0</v>
      </c>
      <c r="H2798" s="6">
        <v>34.950000000000003</v>
      </c>
      <c r="I2798" s="6">
        <v>22.13</v>
      </c>
      <c r="J2798">
        <v>17</v>
      </c>
    </row>
    <row r="2799" spans="1:10" x14ac:dyDescent="0.35">
      <c r="A2799" s="1">
        <v>41372</v>
      </c>
      <c r="B2799" t="str">
        <f t="shared" si="43"/>
        <v>Monday</v>
      </c>
      <c r="C2799" s="5" t="s">
        <v>7</v>
      </c>
      <c r="D2799" s="5" t="s">
        <v>6</v>
      </c>
      <c r="E2799" s="6">
        <v>65.95</v>
      </c>
      <c r="F2799" s="6" t="s">
        <v>83</v>
      </c>
      <c r="G2799" s="4">
        <v>0</v>
      </c>
      <c r="H2799" s="6">
        <v>65.95</v>
      </c>
      <c r="I2799" s="6">
        <v>37.97</v>
      </c>
      <c r="J2799">
        <v>17</v>
      </c>
    </row>
    <row r="2800" spans="1:10" x14ac:dyDescent="0.35">
      <c r="A2800" s="1">
        <v>41372</v>
      </c>
      <c r="B2800" t="str">
        <f t="shared" si="43"/>
        <v>Monday</v>
      </c>
      <c r="C2800" s="5" t="s">
        <v>8</v>
      </c>
      <c r="D2800" s="5" t="s">
        <v>6</v>
      </c>
      <c r="E2800" s="6">
        <v>27.95</v>
      </c>
      <c r="F2800" s="6" t="s">
        <v>80</v>
      </c>
      <c r="G2800" s="4">
        <v>0</v>
      </c>
      <c r="H2800" s="6">
        <v>27.95</v>
      </c>
      <c r="I2800" s="6">
        <v>15.85</v>
      </c>
      <c r="J2800">
        <v>2</v>
      </c>
    </row>
    <row r="2801" spans="1:10" x14ac:dyDescent="0.35">
      <c r="A2801" s="1">
        <v>41372</v>
      </c>
      <c r="B2801" t="str">
        <f t="shared" si="43"/>
        <v>Monday</v>
      </c>
      <c r="C2801" s="5" t="s">
        <v>8</v>
      </c>
      <c r="D2801" s="5" t="s">
        <v>6</v>
      </c>
      <c r="E2801" s="6">
        <v>38.950000000000003</v>
      </c>
      <c r="F2801" s="6" t="s">
        <v>81</v>
      </c>
      <c r="G2801" s="4">
        <v>0</v>
      </c>
      <c r="H2801" s="6">
        <v>38.950000000000003</v>
      </c>
      <c r="I2801" s="6">
        <v>24.76</v>
      </c>
      <c r="J2801">
        <v>26</v>
      </c>
    </row>
    <row r="2802" spans="1:10" x14ac:dyDescent="0.35">
      <c r="A2802" s="1">
        <v>41372</v>
      </c>
      <c r="B2802" t="str">
        <f t="shared" si="43"/>
        <v>Monday</v>
      </c>
      <c r="C2802" s="5" t="s">
        <v>8</v>
      </c>
      <c r="D2802" s="5" t="s">
        <v>6</v>
      </c>
      <c r="E2802" s="6">
        <v>2.95</v>
      </c>
      <c r="F2802" s="6" t="s">
        <v>78</v>
      </c>
      <c r="G2802" s="4">
        <v>0</v>
      </c>
      <c r="H2802" s="6">
        <v>2.95</v>
      </c>
      <c r="I2802" s="6">
        <v>1.68</v>
      </c>
      <c r="J2802">
        <v>11</v>
      </c>
    </row>
    <row r="2803" spans="1:10" x14ac:dyDescent="0.35">
      <c r="A2803" s="1">
        <v>41372</v>
      </c>
      <c r="B2803" t="str">
        <f t="shared" si="43"/>
        <v>Monday</v>
      </c>
      <c r="C2803" s="5" t="s">
        <v>8</v>
      </c>
      <c r="D2803" s="5" t="s">
        <v>6</v>
      </c>
      <c r="E2803" s="6">
        <v>0.95</v>
      </c>
      <c r="F2803" s="6" t="s">
        <v>78</v>
      </c>
      <c r="G2803" s="4">
        <v>0</v>
      </c>
      <c r="H2803" s="6">
        <v>0.95</v>
      </c>
      <c r="I2803" s="6">
        <v>0.35</v>
      </c>
      <c r="J2803">
        <v>17</v>
      </c>
    </row>
    <row r="2804" spans="1:10" x14ac:dyDescent="0.35">
      <c r="A2804" s="1">
        <v>41372</v>
      </c>
      <c r="B2804" t="str">
        <f t="shared" si="43"/>
        <v>Monday</v>
      </c>
      <c r="C2804" s="5" t="s">
        <v>8</v>
      </c>
      <c r="D2804" s="5" t="s">
        <v>6</v>
      </c>
      <c r="E2804" s="6">
        <v>65.95</v>
      </c>
      <c r="F2804" s="6" t="s">
        <v>83</v>
      </c>
      <c r="G2804" s="4">
        <v>0.1</v>
      </c>
      <c r="H2804" s="6">
        <v>59.36</v>
      </c>
      <c r="I2804" s="6">
        <v>37.97</v>
      </c>
      <c r="J2804">
        <v>15</v>
      </c>
    </row>
    <row r="2805" spans="1:10" x14ac:dyDescent="0.35">
      <c r="A2805" s="1">
        <v>41372</v>
      </c>
      <c r="B2805" t="str">
        <f t="shared" si="43"/>
        <v>Monday</v>
      </c>
      <c r="C2805" s="5" t="s">
        <v>7</v>
      </c>
      <c r="D2805" s="5" t="s">
        <v>6</v>
      </c>
      <c r="E2805" s="6">
        <v>59.95</v>
      </c>
      <c r="F2805" s="6" t="s">
        <v>83</v>
      </c>
      <c r="G2805" s="4">
        <v>0</v>
      </c>
      <c r="H2805" s="6">
        <v>59.95</v>
      </c>
      <c r="I2805" s="6">
        <v>28.73</v>
      </c>
      <c r="J2805">
        <v>20</v>
      </c>
    </row>
    <row r="2806" spans="1:10" x14ac:dyDescent="0.35">
      <c r="A2806" s="1">
        <v>41372</v>
      </c>
      <c r="B2806" t="str">
        <f t="shared" si="43"/>
        <v>Monday</v>
      </c>
      <c r="C2806" s="5" t="s">
        <v>9</v>
      </c>
      <c r="D2806" s="5" t="s">
        <v>6</v>
      </c>
      <c r="E2806" s="6">
        <v>24.95</v>
      </c>
      <c r="F2806" s="6" t="s">
        <v>80</v>
      </c>
      <c r="G2806" s="4">
        <v>0</v>
      </c>
      <c r="H2806" s="6">
        <v>24.95</v>
      </c>
      <c r="I2806" s="6">
        <v>12.14</v>
      </c>
      <c r="J2806">
        <v>2</v>
      </c>
    </row>
    <row r="2807" spans="1:10" x14ac:dyDescent="0.35">
      <c r="A2807" s="1">
        <v>41372</v>
      </c>
      <c r="B2807" t="str">
        <f t="shared" si="43"/>
        <v>Monday</v>
      </c>
      <c r="C2807" s="5" t="s">
        <v>7</v>
      </c>
      <c r="D2807" s="5" t="s">
        <v>6</v>
      </c>
      <c r="E2807" s="6">
        <v>20.95</v>
      </c>
      <c r="F2807" s="6" t="s">
        <v>80</v>
      </c>
      <c r="G2807" s="4">
        <v>0</v>
      </c>
      <c r="H2807" s="6">
        <v>20.95</v>
      </c>
      <c r="I2807" s="6">
        <v>10.039999999999999</v>
      </c>
      <c r="J2807">
        <v>1</v>
      </c>
    </row>
    <row r="2808" spans="1:10" x14ac:dyDescent="0.35">
      <c r="A2808" s="1">
        <v>41372</v>
      </c>
      <c r="B2808" t="str">
        <f t="shared" si="43"/>
        <v>Monday</v>
      </c>
      <c r="C2808" s="5" t="s">
        <v>8</v>
      </c>
      <c r="D2808" s="5" t="s">
        <v>6</v>
      </c>
      <c r="E2808" s="6">
        <v>24.95</v>
      </c>
      <c r="F2808" s="6" t="s">
        <v>80</v>
      </c>
      <c r="G2808" s="4">
        <v>0</v>
      </c>
      <c r="H2808" s="6">
        <v>24.95</v>
      </c>
      <c r="I2808" s="6">
        <v>12.14</v>
      </c>
      <c r="J2808">
        <v>4</v>
      </c>
    </row>
    <row r="2809" spans="1:10" x14ac:dyDescent="0.35">
      <c r="A2809" s="1">
        <v>41372</v>
      </c>
      <c r="B2809" t="str">
        <f t="shared" si="43"/>
        <v>Monday</v>
      </c>
      <c r="C2809" s="5" t="s">
        <v>8</v>
      </c>
      <c r="D2809" s="5" t="s">
        <v>6</v>
      </c>
      <c r="E2809" s="6">
        <v>43.95</v>
      </c>
      <c r="F2809" s="6" t="s">
        <v>82</v>
      </c>
      <c r="G2809" s="4">
        <v>0</v>
      </c>
      <c r="H2809" s="6">
        <v>43.95</v>
      </c>
      <c r="I2809" s="6">
        <v>25.6</v>
      </c>
      <c r="J2809">
        <v>16</v>
      </c>
    </row>
    <row r="2810" spans="1:10" x14ac:dyDescent="0.35">
      <c r="A2810" s="1">
        <v>41372</v>
      </c>
      <c r="B2810" t="str">
        <f t="shared" si="43"/>
        <v>Monday</v>
      </c>
      <c r="C2810" s="5" t="s">
        <v>8</v>
      </c>
      <c r="D2810" s="5" t="s">
        <v>6</v>
      </c>
      <c r="E2810" s="6">
        <v>63.95</v>
      </c>
      <c r="F2810" s="6" t="s">
        <v>83</v>
      </c>
      <c r="G2810" s="4">
        <v>0</v>
      </c>
      <c r="H2810" s="6">
        <v>63.95</v>
      </c>
      <c r="I2810" s="6">
        <v>27.1</v>
      </c>
      <c r="J2810">
        <v>6</v>
      </c>
    </row>
    <row r="2811" spans="1:10" x14ac:dyDescent="0.35">
      <c r="A2811" s="1">
        <v>41372</v>
      </c>
      <c r="B2811" t="str">
        <f t="shared" si="43"/>
        <v>Monday</v>
      </c>
      <c r="C2811" s="5" t="s">
        <v>8</v>
      </c>
      <c r="D2811" s="5" t="s">
        <v>6</v>
      </c>
      <c r="E2811" s="6">
        <v>26.95</v>
      </c>
      <c r="F2811" s="6" t="s">
        <v>80</v>
      </c>
      <c r="G2811" s="4">
        <v>0.1</v>
      </c>
      <c r="H2811" s="6">
        <v>24.26</v>
      </c>
      <c r="I2811" s="6">
        <v>13.26</v>
      </c>
      <c r="J2811">
        <v>6</v>
      </c>
    </row>
    <row r="2812" spans="1:10" x14ac:dyDescent="0.35">
      <c r="A2812" s="1">
        <v>41372</v>
      </c>
      <c r="B2812" t="str">
        <f t="shared" si="43"/>
        <v>Monday</v>
      </c>
      <c r="C2812" s="5" t="s">
        <v>9</v>
      </c>
      <c r="D2812" s="5" t="s">
        <v>6</v>
      </c>
      <c r="E2812" s="6">
        <v>24.95</v>
      </c>
      <c r="F2812" s="6" t="s">
        <v>80</v>
      </c>
      <c r="G2812" s="4">
        <v>0</v>
      </c>
      <c r="H2812" s="6">
        <v>24.95</v>
      </c>
      <c r="I2812" s="6">
        <v>12.14</v>
      </c>
      <c r="J2812">
        <v>4</v>
      </c>
    </row>
    <row r="2813" spans="1:10" x14ac:dyDescent="0.35">
      <c r="A2813" s="1">
        <v>41372</v>
      </c>
      <c r="B2813" t="str">
        <f t="shared" si="43"/>
        <v>Monday</v>
      </c>
      <c r="C2813" s="5" t="s">
        <v>8</v>
      </c>
      <c r="D2813" s="5" t="s">
        <v>6</v>
      </c>
      <c r="E2813" s="6">
        <v>65.95</v>
      </c>
      <c r="F2813" s="6" t="s">
        <v>83</v>
      </c>
      <c r="G2813" s="4">
        <v>0</v>
      </c>
      <c r="H2813" s="6">
        <v>65.95</v>
      </c>
      <c r="I2813" s="6">
        <v>37.97</v>
      </c>
      <c r="J2813">
        <v>5</v>
      </c>
    </row>
    <row r="2814" spans="1:10" x14ac:dyDescent="0.35">
      <c r="A2814" s="1">
        <v>41372</v>
      </c>
      <c r="B2814" t="str">
        <f t="shared" si="43"/>
        <v>Monday</v>
      </c>
      <c r="C2814" s="5" t="s">
        <v>8</v>
      </c>
      <c r="D2814" s="5" t="s">
        <v>6</v>
      </c>
      <c r="E2814" s="6">
        <v>38.950000000000003</v>
      </c>
      <c r="F2814" s="6" t="s">
        <v>81</v>
      </c>
      <c r="G2814" s="4">
        <v>0</v>
      </c>
      <c r="H2814" s="6">
        <v>38.950000000000003</v>
      </c>
      <c r="I2814" s="6">
        <v>24.76</v>
      </c>
      <c r="J2814">
        <v>17</v>
      </c>
    </row>
    <row r="2815" spans="1:10" x14ac:dyDescent="0.35">
      <c r="A2815" s="1">
        <v>41372</v>
      </c>
      <c r="B2815" t="str">
        <f t="shared" si="43"/>
        <v>Monday</v>
      </c>
      <c r="C2815" s="5" t="s">
        <v>9</v>
      </c>
      <c r="D2815" s="5" t="s">
        <v>6</v>
      </c>
      <c r="E2815" s="6">
        <v>38.950000000000003</v>
      </c>
      <c r="F2815" s="6" t="s">
        <v>81</v>
      </c>
      <c r="G2815" s="4">
        <v>0</v>
      </c>
      <c r="H2815" s="6">
        <v>38.950000000000003</v>
      </c>
      <c r="I2815" s="6">
        <v>22.33</v>
      </c>
      <c r="J2815">
        <v>6</v>
      </c>
    </row>
    <row r="2816" spans="1:10" x14ac:dyDescent="0.35">
      <c r="A2816" s="1">
        <v>41372</v>
      </c>
      <c r="B2816" t="str">
        <f t="shared" si="43"/>
        <v>Monday</v>
      </c>
      <c r="C2816" s="5" t="s">
        <v>8</v>
      </c>
      <c r="D2816" s="5" t="s">
        <v>6</v>
      </c>
      <c r="E2816" s="6">
        <v>26.95</v>
      </c>
      <c r="F2816" s="6" t="s">
        <v>80</v>
      </c>
      <c r="G2816" s="4">
        <v>0</v>
      </c>
      <c r="H2816" s="6">
        <v>26.95</v>
      </c>
      <c r="I2816" s="6">
        <v>12.53</v>
      </c>
      <c r="J2816">
        <v>21</v>
      </c>
    </row>
    <row r="2817" spans="1:10" x14ac:dyDescent="0.35">
      <c r="A2817" s="1">
        <v>41372</v>
      </c>
      <c r="B2817" t="str">
        <f t="shared" si="43"/>
        <v>Monday</v>
      </c>
      <c r="C2817" s="5" t="s">
        <v>9</v>
      </c>
      <c r="D2817" s="5" t="s">
        <v>6</v>
      </c>
      <c r="E2817" s="6">
        <v>4.95</v>
      </c>
      <c r="F2817" s="6" t="s">
        <v>78</v>
      </c>
      <c r="G2817" s="4">
        <v>0.1</v>
      </c>
      <c r="H2817" s="6">
        <v>4.46</v>
      </c>
      <c r="I2817" s="6">
        <v>1.82</v>
      </c>
      <c r="J2817">
        <v>9</v>
      </c>
    </row>
    <row r="2818" spans="1:10" x14ac:dyDescent="0.35">
      <c r="A2818" s="1">
        <v>41372</v>
      </c>
      <c r="B2818" t="str">
        <f t="shared" si="43"/>
        <v>Monday</v>
      </c>
      <c r="C2818" s="5" t="s">
        <v>8</v>
      </c>
      <c r="D2818" s="5" t="s">
        <v>6</v>
      </c>
      <c r="E2818" s="6">
        <v>0.95</v>
      </c>
      <c r="F2818" s="6" t="s">
        <v>78</v>
      </c>
      <c r="G2818" s="4">
        <v>0</v>
      </c>
      <c r="H2818" s="6">
        <v>0.95</v>
      </c>
      <c r="I2818" s="6">
        <v>0.47</v>
      </c>
      <c r="J2818">
        <v>2</v>
      </c>
    </row>
    <row r="2819" spans="1:10" x14ac:dyDescent="0.35">
      <c r="A2819" s="1">
        <v>41372</v>
      </c>
      <c r="B2819" t="str">
        <f t="shared" ref="B2819:B2882" si="44">TEXT(A2819,"dddd")</f>
        <v>Monday</v>
      </c>
      <c r="C2819" s="5" t="s">
        <v>8</v>
      </c>
      <c r="D2819" s="5" t="s">
        <v>6</v>
      </c>
      <c r="E2819" s="6">
        <v>73.95</v>
      </c>
      <c r="F2819" s="6" t="s">
        <v>83</v>
      </c>
      <c r="G2819" s="4">
        <v>0</v>
      </c>
      <c r="H2819" s="6">
        <v>73.95</v>
      </c>
      <c r="I2819" s="6">
        <v>38.86</v>
      </c>
      <c r="J2819">
        <v>1</v>
      </c>
    </row>
    <row r="2820" spans="1:10" x14ac:dyDescent="0.35">
      <c r="A2820" s="1">
        <v>41372</v>
      </c>
      <c r="B2820" t="str">
        <f t="shared" si="44"/>
        <v>Monday</v>
      </c>
      <c r="C2820" s="5" t="s">
        <v>9</v>
      </c>
      <c r="D2820" s="5" t="s">
        <v>6</v>
      </c>
      <c r="E2820" s="6">
        <v>24.95</v>
      </c>
      <c r="F2820" s="6" t="s">
        <v>80</v>
      </c>
      <c r="G2820" s="4">
        <v>0</v>
      </c>
      <c r="H2820" s="6">
        <v>24.95</v>
      </c>
      <c r="I2820" s="6">
        <v>9.3800000000000008</v>
      </c>
      <c r="J2820">
        <v>9</v>
      </c>
    </row>
    <row r="2821" spans="1:10" x14ac:dyDescent="0.35">
      <c r="A2821" s="1">
        <v>41372</v>
      </c>
      <c r="B2821" t="str">
        <f t="shared" si="44"/>
        <v>Monday</v>
      </c>
      <c r="C2821" s="5" t="s">
        <v>9</v>
      </c>
      <c r="D2821" s="5" t="s">
        <v>6</v>
      </c>
      <c r="E2821" s="6">
        <v>0.95</v>
      </c>
      <c r="F2821" s="6" t="s">
        <v>78</v>
      </c>
      <c r="G2821" s="4">
        <v>0</v>
      </c>
      <c r="H2821" s="6">
        <v>0.95</v>
      </c>
      <c r="I2821" s="6">
        <v>0.35</v>
      </c>
      <c r="J2821">
        <v>2</v>
      </c>
    </row>
    <row r="2822" spans="1:10" x14ac:dyDescent="0.35">
      <c r="A2822" s="1">
        <v>41372</v>
      </c>
      <c r="B2822" t="str">
        <f t="shared" si="44"/>
        <v>Monday</v>
      </c>
      <c r="C2822" s="5" t="s">
        <v>8</v>
      </c>
      <c r="D2822" s="5" t="s">
        <v>6</v>
      </c>
      <c r="E2822" s="6">
        <v>31.95</v>
      </c>
      <c r="F2822" s="6" t="s">
        <v>81</v>
      </c>
      <c r="G2822" s="4">
        <v>0.1</v>
      </c>
      <c r="H2822" s="6">
        <v>28.76</v>
      </c>
      <c r="I2822" s="6">
        <v>17.38</v>
      </c>
      <c r="J2822">
        <v>2</v>
      </c>
    </row>
    <row r="2823" spans="1:10" x14ac:dyDescent="0.35">
      <c r="A2823" s="1">
        <v>41372</v>
      </c>
      <c r="B2823" t="str">
        <f t="shared" si="44"/>
        <v>Monday</v>
      </c>
      <c r="C2823" s="5" t="s">
        <v>7</v>
      </c>
      <c r="D2823" s="5" t="s">
        <v>6</v>
      </c>
      <c r="E2823" s="6">
        <v>44.95</v>
      </c>
      <c r="F2823" s="6" t="s">
        <v>82</v>
      </c>
      <c r="G2823" s="4">
        <v>0</v>
      </c>
      <c r="H2823" s="6">
        <v>44.95</v>
      </c>
      <c r="I2823" s="6">
        <v>27.95</v>
      </c>
      <c r="J2823">
        <v>6</v>
      </c>
    </row>
    <row r="2824" spans="1:10" x14ac:dyDescent="0.35">
      <c r="A2824" s="1">
        <v>41372</v>
      </c>
      <c r="B2824" t="str">
        <f t="shared" si="44"/>
        <v>Monday</v>
      </c>
      <c r="C2824" s="5" t="s">
        <v>8</v>
      </c>
      <c r="D2824" s="5" t="s">
        <v>6</v>
      </c>
      <c r="E2824" s="6">
        <v>27.95</v>
      </c>
      <c r="F2824" s="6" t="s">
        <v>80</v>
      </c>
      <c r="G2824" s="4">
        <v>0</v>
      </c>
      <c r="H2824" s="6">
        <v>27.95</v>
      </c>
      <c r="I2824" s="6">
        <v>15.85</v>
      </c>
      <c r="J2824">
        <v>2</v>
      </c>
    </row>
    <row r="2825" spans="1:10" x14ac:dyDescent="0.35">
      <c r="A2825" s="1">
        <v>41372</v>
      </c>
      <c r="B2825" t="str">
        <f t="shared" si="44"/>
        <v>Monday</v>
      </c>
      <c r="C2825" s="5" t="s">
        <v>7</v>
      </c>
      <c r="D2825" s="5" t="s">
        <v>6</v>
      </c>
      <c r="E2825" s="6">
        <v>34.950000000000003</v>
      </c>
      <c r="F2825" s="6" t="s">
        <v>81</v>
      </c>
      <c r="G2825" s="4">
        <v>0</v>
      </c>
      <c r="H2825" s="6">
        <v>34.950000000000003</v>
      </c>
      <c r="I2825" s="6">
        <v>22.13</v>
      </c>
      <c r="J2825">
        <v>17</v>
      </c>
    </row>
    <row r="2826" spans="1:10" x14ac:dyDescent="0.35">
      <c r="A2826" s="1">
        <v>41372</v>
      </c>
      <c r="B2826" t="str">
        <f t="shared" si="44"/>
        <v>Monday</v>
      </c>
      <c r="C2826" s="5" t="s">
        <v>9</v>
      </c>
      <c r="D2826" s="5" t="s">
        <v>6</v>
      </c>
      <c r="E2826" s="6">
        <v>22.95</v>
      </c>
      <c r="F2826" s="6" t="s">
        <v>80</v>
      </c>
      <c r="G2826" s="4">
        <v>0</v>
      </c>
      <c r="H2826" s="6">
        <v>22.95</v>
      </c>
      <c r="I2826" s="6">
        <v>11.78</v>
      </c>
      <c r="J2826">
        <v>21</v>
      </c>
    </row>
    <row r="2827" spans="1:10" x14ac:dyDescent="0.35">
      <c r="A2827" s="1">
        <v>41372</v>
      </c>
      <c r="B2827" t="str">
        <f t="shared" si="44"/>
        <v>Monday</v>
      </c>
      <c r="C2827" s="5" t="s">
        <v>8</v>
      </c>
      <c r="D2827" s="5" t="s">
        <v>6</v>
      </c>
      <c r="E2827" s="6">
        <v>27.95</v>
      </c>
      <c r="F2827" s="6" t="s">
        <v>80</v>
      </c>
      <c r="G2827" s="4">
        <v>0</v>
      </c>
      <c r="H2827" s="6">
        <v>27.95</v>
      </c>
      <c r="I2827" s="6">
        <v>15.85</v>
      </c>
      <c r="J2827">
        <v>6</v>
      </c>
    </row>
    <row r="2828" spans="1:10" x14ac:dyDescent="0.35">
      <c r="A2828" s="1">
        <v>41372</v>
      </c>
      <c r="B2828" t="str">
        <f t="shared" si="44"/>
        <v>Monday</v>
      </c>
      <c r="C2828" s="5" t="s">
        <v>8</v>
      </c>
      <c r="D2828" s="5" t="s">
        <v>6</v>
      </c>
      <c r="E2828" s="6">
        <v>18.95</v>
      </c>
      <c r="F2828" s="6" t="s">
        <v>79</v>
      </c>
      <c r="G2828" s="4">
        <v>0</v>
      </c>
      <c r="H2828" s="6">
        <v>18.95</v>
      </c>
      <c r="I2828" s="6">
        <v>9.98</v>
      </c>
      <c r="J2828">
        <v>4</v>
      </c>
    </row>
    <row r="2829" spans="1:10" x14ac:dyDescent="0.35">
      <c r="A2829" s="1">
        <v>41372</v>
      </c>
      <c r="B2829" t="str">
        <f t="shared" si="44"/>
        <v>Monday</v>
      </c>
      <c r="C2829" s="5" t="s">
        <v>7</v>
      </c>
      <c r="D2829" s="5" t="s">
        <v>6</v>
      </c>
      <c r="E2829" s="6">
        <v>7.95</v>
      </c>
      <c r="F2829" s="6" t="s">
        <v>78</v>
      </c>
      <c r="G2829" s="4">
        <v>0</v>
      </c>
      <c r="H2829" s="6">
        <v>7.95</v>
      </c>
      <c r="I2829" s="6">
        <v>4.53</v>
      </c>
      <c r="J2829">
        <v>23</v>
      </c>
    </row>
    <row r="2830" spans="1:10" x14ac:dyDescent="0.35">
      <c r="A2830" s="1">
        <v>41372</v>
      </c>
      <c r="B2830" t="str">
        <f t="shared" si="44"/>
        <v>Monday</v>
      </c>
      <c r="C2830" s="5" t="s">
        <v>9</v>
      </c>
      <c r="D2830" s="5" t="s">
        <v>6</v>
      </c>
      <c r="E2830" s="6">
        <v>59.95</v>
      </c>
      <c r="F2830" s="6" t="s">
        <v>83</v>
      </c>
      <c r="G2830" s="4">
        <v>0</v>
      </c>
      <c r="H2830" s="6">
        <v>59.95</v>
      </c>
      <c r="I2830" s="6">
        <v>28.73</v>
      </c>
      <c r="J2830">
        <v>18</v>
      </c>
    </row>
    <row r="2831" spans="1:10" x14ac:dyDescent="0.35">
      <c r="A2831" s="1">
        <v>41372</v>
      </c>
      <c r="B2831" t="str">
        <f t="shared" si="44"/>
        <v>Monday</v>
      </c>
      <c r="C2831" s="5" t="s">
        <v>9</v>
      </c>
      <c r="D2831" s="5" t="s">
        <v>6</v>
      </c>
      <c r="E2831" s="6">
        <v>0.95</v>
      </c>
      <c r="F2831" s="6" t="s">
        <v>78</v>
      </c>
      <c r="G2831" s="4">
        <v>0.2</v>
      </c>
      <c r="H2831" s="6">
        <v>0.76</v>
      </c>
      <c r="I2831" s="6">
        <v>0.42</v>
      </c>
      <c r="J2831">
        <v>5</v>
      </c>
    </row>
    <row r="2832" spans="1:10" x14ac:dyDescent="0.35">
      <c r="A2832" s="1">
        <v>41372</v>
      </c>
      <c r="B2832" t="str">
        <f t="shared" si="44"/>
        <v>Monday</v>
      </c>
      <c r="C2832" s="5" t="s">
        <v>7</v>
      </c>
      <c r="D2832" s="5" t="s">
        <v>6</v>
      </c>
      <c r="E2832" s="6">
        <v>47.95</v>
      </c>
      <c r="F2832" s="6" t="s">
        <v>82</v>
      </c>
      <c r="G2832" s="4">
        <v>0</v>
      </c>
      <c r="H2832" s="6">
        <v>47.95</v>
      </c>
      <c r="I2832" s="6">
        <v>20.7</v>
      </c>
      <c r="J2832">
        <v>1</v>
      </c>
    </row>
    <row r="2833" spans="1:10" x14ac:dyDescent="0.35">
      <c r="A2833" s="1">
        <v>41372</v>
      </c>
      <c r="B2833" t="str">
        <f t="shared" si="44"/>
        <v>Monday</v>
      </c>
      <c r="C2833" s="5" t="s">
        <v>9</v>
      </c>
      <c r="D2833" s="5" t="s">
        <v>6</v>
      </c>
      <c r="E2833" s="6">
        <v>0.95</v>
      </c>
      <c r="F2833" s="6" t="s">
        <v>78</v>
      </c>
      <c r="G2833" s="4">
        <v>0</v>
      </c>
      <c r="H2833" s="6">
        <v>0.95</v>
      </c>
      <c r="I2833" s="6">
        <v>0.5</v>
      </c>
      <c r="J2833">
        <v>36</v>
      </c>
    </row>
    <row r="2834" spans="1:10" x14ac:dyDescent="0.35">
      <c r="A2834" s="1">
        <v>41372</v>
      </c>
      <c r="B2834" t="str">
        <f t="shared" si="44"/>
        <v>Monday</v>
      </c>
      <c r="C2834" s="5" t="s">
        <v>7</v>
      </c>
      <c r="D2834" s="5" t="s">
        <v>6</v>
      </c>
      <c r="E2834" s="6">
        <v>16.95</v>
      </c>
      <c r="F2834" s="6" t="s">
        <v>79</v>
      </c>
      <c r="G2834" s="4">
        <v>0</v>
      </c>
      <c r="H2834" s="6">
        <v>16.95</v>
      </c>
      <c r="I2834" s="6">
        <v>6.53</v>
      </c>
      <c r="J2834">
        <v>17</v>
      </c>
    </row>
    <row r="2835" spans="1:10" x14ac:dyDescent="0.35">
      <c r="A2835" s="1">
        <v>41373</v>
      </c>
      <c r="B2835" t="str">
        <f t="shared" si="44"/>
        <v>Tuesday</v>
      </c>
      <c r="C2835" s="5" t="s">
        <v>10</v>
      </c>
      <c r="D2835" s="5" t="s">
        <v>5</v>
      </c>
      <c r="E2835" s="6">
        <v>24.95</v>
      </c>
      <c r="F2835" s="6" t="s">
        <v>80</v>
      </c>
      <c r="G2835" s="4">
        <v>0.1</v>
      </c>
      <c r="H2835" s="6">
        <v>22.46</v>
      </c>
      <c r="I2835" s="6">
        <v>12.27</v>
      </c>
      <c r="J2835">
        <v>8</v>
      </c>
    </row>
    <row r="2836" spans="1:10" x14ac:dyDescent="0.35">
      <c r="A2836" s="1">
        <v>41373</v>
      </c>
      <c r="B2836" t="str">
        <f t="shared" si="44"/>
        <v>Tuesday</v>
      </c>
      <c r="C2836" s="5" t="s">
        <v>11</v>
      </c>
      <c r="D2836" s="5" t="s">
        <v>5</v>
      </c>
      <c r="E2836" s="6">
        <v>55.95</v>
      </c>
      <c r="F2836" s="6" t="s">
        <v>83</v>
      </c>
      <c r="G2836" s="4">
        <v>0.1</v>
      </c>
      <c r="H2836" s="6">
        <v>50.36</v>
      </c>
      <c r="I2836" s="6">
        <v>16.059999999999999</v>
      </c>
      <c r="J2836">
        <v>12</v>
      </c>
    </row>
    <row r="2837" spans="1:10" x14ac:dyDescent="0.35">
      <c r="A2837" s="1">
        <v>41373</v>
      </c>
      <c r="B2837" t="str">
        <f t="shared" si="44"/>
        <v>Tuesday</v>
      </c>
      <c r="C2837" s="5" t="s">
        <v>11</v>
      </c>
      <c r="D2837" s="5" t="s">
        <v>5</v>
      </c>
      <c r="E2837" s="6">
        <v>63.95</v>
      </c>
      <c r="F2837" s="6" t="s">
        <v>83</v>
      </c>
      <c r="G2837" s="4">
        <v>0.1</v>
      </c>
      <c r="H2837" s="6">
        <v>57.56</v>
      </c>
      <c r="I2837" s="6">
        <v>27.1</v>
      </c>
      <c r="J2837">
        <v>6</v>
      </c>
    </row>
    <row r="2838" spans="1:10" x14ac:dyDescent="0.35">
      <c r="A2838" s="1">
        <v>41373</v>
      </c>
      <c r="B2838" t="str">
        <f t="shared" si="44"/>
        <v>Tuesday</v>
      </c>
      <c r="C2838" s="5" t="s">
        <v>11</v>
      </c>
      <c r="D2838" s="5" t="s">
        <v>5</v>
      </c>
      <c r="E2838" s="6">
        <v>65.95</v>
      </c>
      <c r="F2838" s="6" t="s">
        <v>83</v>
      </c>
      <c r="G2838" s="4">
        <v>0</v>
      </c>
      <c r="H2838" s="6">
        <v>65.95</v>
      </c>
      <c r="I2838" s="6">
        <v>37.97</v>
      </c>
      <c r="J2838">
        <v>12</v>
      </c>
    </row>
    <row r="2839" spans="1:10" x14ac:dyDescent="0.35">
      <c r="A2839" s="1">
        <v>41373</v>
      </c>
      <c r="B2839" t="str">
        <f t="shared" si="44"/>
        <v>Tuesday</v>
      </c>
      <c r="C2839" s="5" t="s">
        <v>10</v>
      </c>
      <c r="D2839" s="5" t="s">
        <v>5</v>
      </c>
      <c r="E2839" s="6">
        <v>47.95</v>
      </c>
      <c r="F2839" s="6" t="s">
        <v>82</v>
      </c>
      <c r="G2839" s="4">
        <v>0</v>
      </c>
      <c r="H2839" s="6">
        <v>47.95</v>
      </c>
      <c r="I2839" s="6">
        <v>20.7</v>
      </c>
      <c r="J2839">
        <v>3</v>
      </c>
    </row>
    <row r="2840" spans="1:10" x14ac:dyDescent="0.35">
      <c r="A2840" s="1">
        <v>41373</v>
      </c>
      <c r="B2840" t="str">
        <f t="shared" si="44"/>
        <v>Tuesday</v>
      </c>
      <c r="C2840" s="5" t="s">
        <v>11</v>
      </c>
      <c r="D2840" s="5" t="s">
        <v>5</v>
      </c>
      <c r="E2840" s="6">
        <v>4.95</v>
      </c>
      <c r="F2840" s="6" t="s">
        <v>78</v>
      </c>
      <c r="G2840" s="4">
        <v>0</v>
      </c>
      <c r="H2840" s="6">
        <v>4.95</v>
      </c>
      <c r="I2840" s="6">
        <v>1.82</v>
      </c>
      <c r="J2840">
        <v>11</v>
      </c>
    </row>
    <row r="2841" spans="1:10" x14ac:dyDescent="0.35">
      <c r="A2841" s="1">
        <v>41373</v>
      </c>
      <c r="B2841" t="str">
        <f t="shared" si="44"/>
        <v>Tuesday</v>
      </c>
      <c r="C2841" s="5" t="s">
        <v>11</v>
      </c>
      <c r="D2841" s="5" t="s">
        <v>5</v>
      </c>
      <c r="E2841" s="6">
        <v>65.95</v>
      </c>
      <c r="F2841" s="6" t="s">
        <v>83</v>
      </c>
      <c r="G2841" s="4">
        <v>0</v>
      </c>
      <c r="H2841" s="6">
        <v>65.95</v>
      </c>
      <c r="I2841" s="6">
        <v>37.97</v>
      </c>
      <c r="J2841">
        <v>7</v>
      </c>
    </row>
    <row r="2842" spans="1:10" x14ac:dyDescent="0.35">
      <c r="A2842" s="1">
        <v>41373</v>
      </c>
      <c r="B2842" t="str">
        <f t="shared" si="44"/>
        <v>Tuesday</v>
      </c>
      <c r="C2842" s="5" t="s">
        <v>10</v>
      </c>
      <c r="D2842" s="5" t="s">
        <v>5</v>
      </c>
      <c r="E2842" s="6">
        <v>59.95</v>
      </c>
      <c r="F2842" s="6" t="s">
        <v>83</v>
      </c>
      <c r="G2842" s="4">
        <v>0</v>
      </c>
      <c r="H2842" s="6">
        <v>59.95</v>
      </c>
      <c r="I2842" s="6">
        <v>28.73</v>
      </c>
      <c r="J2842">
        <v>25</v>
      </c>
    </row>
    <row r="2843" spans="1:10" x14ac:dyDescent="0.35">
      <c r="A2843" s="1">
        <v>41373</v>
      </c>
      <c r="B2843" t="str">
        <f t="shared" si="44"/>
        <v>Tuesday</v>
      </c>
      <c r="C2843" s="5" t="s">
        <v>10</v>
      </c>
      <c r="D2843" s="5" t="s">
        <v>5</v>
      </c>
      <c r="E2843" s="6">
        <v>0.95</v>
      </c>
      <c r="F2843" s="6" t="s">
        <v>78</v>
      </c>
      <c r="G2843" s="4">
        <v>0</v>
      </c>
      <c r="H2843" s="6">
        <v>0.95</v>
      </c>
      <c r="I2843" s="6">
        <v>0.42</v>
      </c>
      <c r="J2843">
        <v>13</v>
      </c>
    </row>
    <row r="2844" spans="1:10" x14ac:dyDescent="0.35">
      <c r="A2844" s="1">
        <v>41373</v>
      </c>
      <c r="B2844" t="str">
        <f t="shared" si="44"/>
        <v>Tuesday</v>
      </c>
      <c r="C2844" s="5" t="s">
        <v>10</v>
      </c>
      <c r="D2844" s="5" t="s">
        <v>5</v>
      </c>
      <c r="E2844" s="6">
        <v>44.95</v>
      </c>
      <c r="F2844" s="6" t="s">
        <v>82</v>
      </c>
      <c r="G2844" s="4">
        <v>0</v>
      </c>
      <c r="H2844" s="6">
        <v>44.95</v>
      </c>
      <c r="I2844" s="6">
        <v>27.95</v>
      </c>
      <c r="J2844">
        <v>10</v>
      </c>
    </row>
    <row r="2845" spans="1:10" x14ac:dyDescent="0.35">
      <c r="A2845" s="1">
        <v>41373</v>
      </c>
      <c r="B2845" t="str">
        <f t="shared" si="44"/>
        <v>Tuesday</v>
      </c>
      <c r="C2845" s="5" t="s">
        <v>10</v>
      </c>
      <c r="D2845" s="5" t="s">
        <v>5</v>
      </c>
      <c r="E2845" s="6">
        <v>22.95</v>
      </c>
      <c r="F2845" s="6" t="s">
        <v>80</v>
      </c>
      <c r="G2845" s="4">
        <v>0</v>
      </c>
      <c r="H2845" s="6">
        <v>22.95</v>
      </c>
      <c r="I2845" s="6">
        <v>11.78</v>
      </c>
      <c r="J2845">
        <v>16</v>
      </c>
    </row>
    <row r="2846" spans="1:10" x14ac:dyDescent="0.35">
      <c r="A2846" s="1">
        <v>41373</v>
      </c>
      <c r="B2846" t="str">
        <f t="shared" si="44"/>
        <v>Tuesday</v>
      </c>
      <c r="C2846" s="5" t="s">
        <v>10</v>
      </c>
      <c r="D2846" s="5" t="s">
        <v>5</v>
      </c>
      <c r="E2846" s="6">
        <v>2.95</v>
      </c>
      <c r="F2846" s="6" t="s">
        <v>78</v>
      </c>
      <c r="G2846" s="4">
        <v>0</v>
      </c>
      <c r="H2846" s="6">
        <v>2.95</v>
      </c>
      <c r="I2846" s="6">
        <v>1.68</v>
      </c>
      <c r="J2846">
        <v>7</v>
      </c>
    </row>
    <row r="2847" spans="1:10" x14ac:dyDescent="0.35">
      <c r="A2847" s="1">
        <v>41373</v>
      </c>
      <c r="B2847" t="str">
        <f t="shared" si="44"/>
        <v>Tuesday</v>
      </c>
      <c r="C2847" s="5" t="s">
        <v>11</v>
      </c>
      <c r="D2847" s="5" t="s">
        <v>5</v>
      </c>
      <c r="E2847" s="6">
        <v>55.95</v>
      </c>
      <c r="F2847" s="6" t="s">
        <v>83</v>
      </c>
      <c r="G2847" s="4">
        <v>0</v>
      </c>
      <c r="H2847" s="6">
        <v>55.95</v>
      </c>
      <c r="I2847" s="6">
        <v>16.059999999999999</v>
      </c>
      <c r="J2847">
        <v>18</v>
      </c>
    </row>
    <row r="2848" spans="1:10" x14ac:dyDescent="0.35">
      <c r="A2848" s="1">
        <v>41373</v>
      </c>
      <c r="B2848" t="str">
        <f t="shared" si="44"/>
        <v>Tuesday</v>
      </c>
      <c r="C2848" s="5" t="s">
        <v>11</v>
      </c>
      <c r="D2848" s="5" t="s">
        <v>5</v>
      </c>
      <c r="E2848" s="6">
        <v>4.95</v>
      </c>
      <c r="F2848" s="6" t="s">
        <v>78</v>
      </c>
      <c r="G2848" s="4">
        <v>0.1</v>
      </c>
      <c r="H2848" s="6">
        <v>4.46</v>
      </c>
      <c r="I2848" s="6">
        <v>1.82</v>
      </c>
      <c r="J2848">
        <v>1</v>
      </c>
    </row>
    <row r="2849" spans="1:10" x14ac:dyDescent="0.35">
      <c r="A2849" s="1">
        <v>41374</v>
      </c>
      <c r="B2849" t="str">
        <f t="shared" si="44"/>
        <v>Wednesday</v>
      </c>
      <c r="C2849" s="5" t="s">
        <v>7</v>
      </c>
      <c r="D2849" s="5" t="s">
        <v>5</v>
      </c>
      <c r="E2849" s="6">
        <v>4.95</v>
      </c>
      <c r="F2849" s="6" t="s">
        <v>78</v>
      </c>
      <c r="G2849" s="4">
        <v>0</v>
      </c>
      <c r="H2849" s="6">
        <v>4.95</v>
      </c>
      <c r="I2849" s="6">
        <v>1.82</v>
      </c>
      <c r="J2849">
        <v>9</v>
      </c>
    </row>
    <row r="2850" spans="1:10" x14ac:dyDescent="0.35">
      <c r="A2850" s="1">
        <v>41374</v>
      </c>
      <c r="B2850" t="str">
        <f t="shared" si="44"/>
        <v>Wednesday</v>
      </c>
      <c r="C2850" s="5" t="s">
        <v>7</v>
      </c>
      <c r="D2850" s="5" t="s">
        <v>5</v>
      </c>
      <c r="E2850" s="6">
        <v>44.95</v>
      </c>
      <c r="F2850" s="6" t="s">
        <v>82</v>
      </c>
      <c r="G2850" s="4">
        <v>0</v>
      </c>
      <c r="H2850" s="6">
        <v>44.95</v>
      </c>
      <c r="I2850" s="6">
        <v>27.95</v>
      </c>
      <c r="J2850">
        <v>9</v>
      </c>
    </row>
    <row r="2851" spans="1:10" x14ac:dyDescent="0.35">
      <c r="A2851" s="1">
        <v>41374</v>
      </c>
      <c r="B2851" t="str">
        <f t="shared" si="44"/>
        <v>Wednesday</v>
      </c>
      <c r="C2851" s="5" t="s">
        <v>9</v>
      </c>
      <c r="D2851" s="5" t="s">
        <v>5</v>
      </c>
      <c r="E2851" s="6">
        <v>73.95</v>
      </c>
      <c r="F2851" s="6" t="s">
        <v>83</v>
      </c>
      <c r="G2851" s="4">
        <v>0.1</v>
      </c>
      <c r="H2851" s="6">
        <v>66.56</v>
      </c>
      <c r="I2851" s="6">
        <v>38.86</v>
      </c>
      <c r="J2851">
        <v>1</v>
      </c>
    </row>
    <row r="2852" spans="1:10" x14ac:dyDescent="0.35">
      <c r="A2852" s="1">
        <v>41374</v>
      </c>
      <c r="B2852" t="str">
        <f t="shared" si="44"/>
        <v>Wednesday</v>
      </c>
      <c r="C2852" s="5" t="s">
        <v>9</v>
      </c>
      <c r="D2852" s="5" t="s">
        <v>5</v>
      </c>
      <c r="E2852" s="6">
        <v>4.95</v>
      </c>
      <c r="F2852" s="6" t="s">
        <v>78</v>
      </c>
      <c r="G2852" s="4">
        <v>0</v>
      </c>
      <c r="H2852" s="6">
        <v>4.95</v>
      </c>
      <c r="I2852" s="6">
        <v>1.82</v>
      </c>
      <c r="J2852">
        <v>7</v>
      </c>
    </row>
    <row r="2853" spans="1:10" x14ac:dyDescent="0.35">
      <c r="A2853" s="1">
        <v>41374</v>
      </c>
      <c r="B2853" t="str">
        <f t="shared" si="44"/>
        <v>Wednesday</v>
      </c>
      <c r="C2853" s="5" t="s">
        <v>9</v>
      </c>
      <c r="D2853" s="5" t="s">
        <v>5</v>
      </c>
      <c r="E2853" s="6">
        <v>28.95</v>
      </c>
      <c r="F2853" s="6" t="s">
        <v>80</v>
      </c>
      <c r="G2853" s="4">
        <v>0</v>
      </c>
      <c r="H2853" s="6">
        <v>28.95</v>
      </c>
      <c r="I2853" s="6">
        <v>8.86</v>
      </c>
      <c r="J2853">
        <v>2</v>
      </c>
    </row>
    <row r="2854" spans="1:10" x14ac:dyDescent="0.35">
      <c r="A2854" s="1">
        <v>41374</v>
      </c>
      <c r="B2854" t="str">
        <f t="shared" si="44"/>
        <v>Wednesday</v>
      </c>
      <c r="C2854" s="5" t="s">
        <v>7</v>
      </c>
      <c r="D2854" s="5" t="s">
        <v>5</v>
      </c>
      <c r="E2854" s="6">
        <v>26.95</v>
      </c>
      <c r="F2854" s="6" t="s">
        <v>80</v>
      </c>
      <c r="G2854" s="4">
        <v>0</v>
      </c>
      <c r="H2854" s="6">
        <v>26.95</v>
      </c>
      <c r="I2854" s="6">
        <v>12.24</v>
      </c>
      <c r="J2854">
        <v>24</v>
      </c>
    </row>
    <row r="2855" spans="1:10" x14ac:dyDescent="0.35">
      <c r="A2855" s="1">
        <v>41374</v>
      </c>
      <c r="B2855" t="str">
        <f t="shared" si="44"/>
        <v>Wednesday</v>
      </c>
      <c r="C2855" s="5" t="s">
        <v>7</v>
      </c>
      <c r="D2855" s="5" t="s">
        <v>5</v>
      </c>
      <c r="E2855" s="6">
        <v>26.95</v>
      </c>
      <c r="F2855" s="6" t="s">
        <v>80</v>
      </c>
      <c r="G2855" s="4">
        <v>0</v>
      </c>
      <c r="H2855" s="6">
        <v>26.95</v>
      </c>
      <c r="I2855" s="6">
        <v>12.42</v>
      </c>
      <c r="J2855">
        <v>11</v>
      </c>
    </row>
    <row r="2856" spans="1:10" x14ac:dyDescent="0.35">
      <c r="A2856" s="1">
        <v>41374</v>
      </c>
      <c r="B2856" t="str">
        <f t="shared" si="44"/>
        <v>Wednesday</v>
      </c>
      <c r="C2856" s="5" t="s">
        <v>7</v>
      </c>
      <c r="D2856" s="5" t="s">
        <v>5</v>
      </c>
      <c r="E2856" s="6">
        <v>40.950000000000003</v>
      </c>
      <c r="F2856" s="6" t="s">
        <v>82</v>
      </c>
      <c r="G2856" s="4">
        <v>0.2</v>
      </c>
      <c r="H2856" s="6">
        <v>32.76</v>
      </c>
      <c r="I2856" s="6">
        <v>15.51</v>
      </c>
      <c r="J2856">
        <v>1</v>
      </c>
    </row>
    <row r="2857" spans="1:10" x14ac:dyDescent="0.35">
      <c r="A2857" s="1">
        <v>41374</v>
      </c>
      <c r="B2857" t="str">
        <f t="shared" si="44"/>
        <v>Wednesday</v>
      </c>
      <c r="C2857" s="5" t="s">
        <v>9</v>
      </c>
      <c r="D2857" s="5" t="s">
        <v>5</v>
      </c>
      <c r="E2857" s="6">
        <v>26.95</v>
      </c>
      <c r="F2857" s="6" t="s">
        <v>80</v>
      </c>
      <c r="G2857" s="4">
        <v>0.1</v>
      </c>
      <c r="H2857" s="6">
        <v>24.26</v>
      </c>
      <c r="I2857" s="6">
        <v>12.53</v>
      </c>
      <c r="J2857">
        <v>32</v>
      </c>
    </row>
    <row r="2858" spans="1:10" x14ac:dyDescent="0.35">
      <c r="A2858" s="1">
        <v>41374</v>
      </c>
      <c r="B2858" t="str">
        <f t="shared" si="44"/>
        <v>Wednesday</v>
      </c>
      <c r="C2858" s="5" t="s">
        <v>7</v>
      </c>
      <c r="D2858" s="5" t="s">
        <v>5</v>
      </c>
      <c r="E2858" s="6">
        <v>34.950000000000003</v>
      </c>
      <c r="F2858" s="6" t="s">
        <v>81</v>
      </c>
      <c r="G2858" s="4">
        <v>0</v>
      </c>
      <c r="H2858" s="6">
        <v>34.950000000000003</v>
      </c>
      <c r="I2858" s="6">
        <v>22.13</v>
      </c>
      <c r="J2858">
        <v>4</v>
      </c>
    </row>
    <row r="2859" spans="1:10" x14ac:dyDescent="0.35">
      <c r="A2859" s="1">
        <v>41374</v>
      </c>
      <c r="B2859" t="str">
        <f t="shared" si="44"/>
        <v>Wednesday</v>
      </c>
      <c r="C2859" s="5" t="s">
        <v>7</v>
      </c>
      <c r="D2859" s="5" t="s">
        <v>5</v>
      </c>
      <c r="E2859" s="6">
        <v>0.95</v>
      </c>
      <c r="F2859" s="6" t="s">
        <v>78</v>
      </c>
      <c r="G2859" s="4">
        <v>0</v>
      </c>
      <c r="H2859" s="6">
        <v>0.95</v>
      </c>
      <c r="I2859" s="6">
        <v>0.34</v>
      </c>
      <c r="J2859">
        <v>25</v>
      </c>
    </row>
    <row r="2860" spans="1:10" x14ac:dyDescent="0.35">
      <c r="A2860" s="1">
        <v>41374</v>
      </c>
      <c r="B2860" t="str">
        <f t="shared" si="44"/>
        <v>Wednesday</v>
      </c>
      <c r="C2860" s="5" t="s">
        <v>9</v>
      </c>
      <c r="D2860" s="5" t="s">
        <v>5</v>
      </c>
      <c r="E2860" s="6">
        <v>0.95</v>
      </c>
      <c r="F2860" s="6" t="s">
        <v>78</v>
      </c>
      <c r="G2860" s="4">
        <v>0.1</v>
      </c>
      <c r="H2860" s="6">
        <v>0.86</v>
      </c>
      <c r="I2860" s="6">
        <v>0.42</v>
      </c>
      <c r="J2860">
        <v>4</v>
      </c>
    </row>
    <row r="2861" spans="1:10" x14ac:dyDescent="0.35">
      <c r="A2861" s="1">
        <v>41374</v>
      </c>
      <c r="B2861" t="str">
        <f t="shared" si="44"/>
        <v>Wednesday</v>
      </c>
      <c r="C2861" s="5" t="s">
        <v>9</v>
      </c>
      <c r="D2861" s="5" t="s">
        <v>5</v>
      </c>
      <c r="E2861" s="6">
        <v>24.95</v>
      </c>
      <c r="F2861" s="6" t="s">
        <v>80</v>
      </c>
      <c r="G2861" s="4">
        <v>0</v>
      </c>
      <c r="H2861" s="6">
        <v>24.95</v>
      </c>
      <c r="I2861" s="6">
        <v>12.14</v>
      </c>
      <c r="J2861">
        <v>1</v>
      </c>
    </row>
    <row r="2862" spans="1:10" x14ac:dyDescent="0.35">
      <c r="A2862" s="1">
        <v>41374</v>
      </c>
      <c r="B2862" t="str">
        <f t="shared" si="44"/>
        <v>Wednesday</v>
      </c>
      <c r="C2862" s="5" t="s">
        <v>9</v>
      </c>
      <c r="D2862" s="5" t="s">
        <v>5</v>
      </c>
      <c r="E2862" s="6">
        <v>44.95</v>
      </c>
      <c r="F2862" s="6" t="s">
        <v>82</v>
      </c>
      <c r="G2862" s="4">
        <v>0.2</v>
      </c>
      <c r="H2862" s="6">
        <v>35.96</v>
      </c>
      <c r="I2862" s="6">
        <v>27.95</v>
      </c>
      <c r="J2862">
        <v>2</v>
      </c>
    </row>
    <row r="2863" spans="1:10" x14ac:dyDescent="0.35">
      <c r="A2863" s="1">
        <v>41374</v>
      </c>
      <c r="B2863" t="str">
        <f t="shared" si="44"/>
        <v>Wednesday</v>
      </c>
      <c r="C2863" s="5" t="s">
        <v>7</v>
      </c>
      <c r="D2863" s="5" t="s">
        <v>5</v>
      </c>
      <c r="E2863" s="6">
        <v>3.95</v>
      </c>
      <c r="F2863" s="6" t="s">
        <v>78</v>
      </c>
      <c r="G2863" s="4">
        <v>0</v>
      </c>
      <c r="H2863" s="6">
        <v>3.95</v>
      </c>
      <c r="I2863" s="6">
        <v>1.43</v>
      </c>
      <c r="J2863">
        <v>16</v>
      </c>
    </row>
    <row r="2864" spans="1:10" x14ac:dyDescent="0.35">
      <c r="A2864" s="1">
        <v>41374</v>
      </c>
      <c r="B2864" t="str">
        <f t="shared" si="44"/>
        <v>Wednesday</v>
      </c>
      <c r="C2864" s="5" t="s">
        <v>9</v>
      </c>
      <c r="D2864" s="5" t="s">
        <v>5</v>
      </c>
      <c r="E2864" s="6">
        <v>55.95</v>
      </c>
      <c r="F2864" s="6" t="s">
        <v>83</v>
      </c>
      <c r="G2864" s="4">
        <v>0</v>
      </c>
      <c r="H2864" s="6">
        <v>55.95</v>
      </c>
      <c r="I2864" s="6">
        <v>32.47</v>
      </c>
      <c r="J2864">
        <v>35</v>
      </c>
    </row>
    <row r="2865" spans="1:10" x14ac:dyDescent="0.35">
      <c r="A2865" s="1">
        <v>41374</v>
      </c>
      <c r="B2865" t="str">
        <f t="shared" si="44"/>
        <v>Wednesday</v>
      </c>
      <c r="C2865" s="5" t="s">
        <v>9</v>
      </c>
      <c r="D2865" s="5" t="s">
        <v>5</v>
      </c>
      <c r="E2865" s="6">
        <v>35.950000000000003</v>
      </c>
      <c r="F2865" s="6" t="s">
        <v>81</v>
      </c>
      <c r="G2865" s="4">
        <v>0.1</v>
      </c>
      <c r="H2865" s="6">
        <v>32.36</v>
      </c>
      <c r="I2865" s="6">
        <v>20.25</v>
      </c>
      <c r="J2865">
        <v>2</v>
      </c>
    </row>
    <row r="2866" spans="1:10" x14ac:dyDescent="0.35">
      <c r="A2866" s="1">
        <v>41374</v>
      </c>
      <c r="B2866" t="str">
        <f t="shared" si="44"/>
        <v>Wednesday</v>
      </c>
      <c r="C2866" s="5" t="s">
        <v>9</v>
      </c>
      <c r="D2866" s="5" t="s">
        <v>5</v>
      </c>
      <c r="E2866" s="6">
        <v>40.950000000000003</v>
      </c>
      <c r="F2866" s="6" t="s">
        <v>82</v>
      </c>
      <c r="G2866" s="4">
        <v>0</v>
      </c>
      <c r="H2866" s="6">
        <v>40.950000000000003</v>
      </c>
      <c r="I2866" s="6">
        <v>15.51</v>
      </c>
      <c r="J2866">
        <v>2</v>
      </c>
    </row>
    <row r="2867" spans="1:10" x14ac:dyDescent="0.35">
      <c r="A2867" s="1">
        <v>41374</v>
      </c>
      <c r="B2867" t="str">
        <f t="shared" si="44"/>
        <v>Wednesday</v>
      </c>
      <c r="C2867" s="5" t="s">
        <v>7</v>
      </c>
      <c r="D2867" s="5" t="s">
        <v>5</v>
      </c>
      <c r="E2867" s="6">
        <v>7.95</v>
      </c>
      <c r="F2867" s="6" t="s">
        <v>78</v>
      </c>
      <c r="G2867" s="4">
        <v>0</v>
      </c>
      <c r="H2867" s="6">
        <v>7.95</v>
      </c>
      <c r="I2867" s="6">
        <v>4.53</v>
      </c>
      <c r="J2867">
        <v>24</v>
      </c>
    </row>
    <row r="2868" spans="1:10" x14ac:dyDescent="0.35">
      <c r="A2868" s="1">
        <v>41374</v>
      </c>
      <c r="B2868" t="str">
        <f t="shared" si="44"/>
        <v>Wednesday</v>
      </c>
      <c r="C2868" s="5" t="s">
        <v>7</v>
      </c>
      <c r="D2868" s="5" t="s">
        <v>5</v>
      </c>
      <c r="E2868" s="6">
        <v>38.950000000000003</v>
      </c>
      <c r="F2868" s="6" t="s">
        <v>81</v>
      </c>
      <c r="G2868" s="4">
        <v>0</v>
      </c>
      <c r="H2868" s="6">
        <v>38.950000000000003</v>
      </c>
      <c r="I2868" s="6">
        <v>24.76</v>
      </c>
      <c r="J2868">
        <v>17</v>
      </c>
    </row>
    <row r="2869" spans="1:10" x14ac:dyDescent="0.35">
      <c r="A2869" s="1">
        <v>41374</v>
      </c>
      <c r="B2869" t="str">
        <f t="shared" si="44"/>
        <v>Wednesday</v>
      </c>
      <c r="C2869" s="5" t="s">
        <v>7</v>
      </c>
      <c r="D2869" s="5" t="s">
        <v>5</v>
      </c>
      <c r="E2869" s="6">
        <v>49.95</v>
      </c>
      <c r="F2869" s="6" t="s">
        <v>82</v>
      </c>
      <c r="G2869" s="4">
        <v>0</v>
      </c>
      <c r="H2869" s="6">
        <v>49.95</v>
      </c>
      <c r="I2869" s="6">
        <v>23.93</v>
      </c>
      <c r="J2869">
        <v>36</v>
      </c>
    </row>
    <row r="2870" spans="1:10" x14ac:dyDescent="0.35">
      <c r="A2870" s="1">
        <v>41374</v>
      </c>
      <c r="B2870" t="str">
        <f t="shared" si="44"/>
        <v>Wednesday</v>
      </c>
      <c r="C2870" s="5" t="s">
        <v>9</v>
      </c>
      <c r="D2870" s="5" t="s">
        <v>5</v>
      </c>
      <c r="E2870" s="6">
        <v>48.95</v>
      </c>
      <c r="F2870" s="6" t="s">
        <v>82</v>
      </c>
      <c r="G2870" s="4">
        <v>0</v>
      </c>
      <c r="H2870" s="6">
        <v>48.95</v>
      </c>
      <c r="I2870" s="6">
        <v>24.52</v>
      </c>
      <c r="J2870">
        <v>28</v>
      </c>
    </row>
    <row r="2871" spans="1:10" x14ac:dyDescent="0.35">
      <c r="A2871" s="1">
        <v>41374</v>
      </c>
      <c r="B2871" t="str">
        <f t="shared" si="44"/>
        <v>Wednesday</v>
      </c>
      <c r="C2871" s="5" t="s">
        <v>7</v>
      </c>
      <c r="D2871" s="5" t="s">
        <v>5</v>
      </c>
      <c r="E2871" s="6">
        <v>22.95</v>
      </c>
      <c r="F2871" s="6" t="s">
        <v>80</v>
      </c>
      <c r="G2871" s="4">
        <v>0</v>
      </c>
      <c r="H2871" s="6">
        <v>22.95</v>
      </c>
      <c r="I2871" s="6">
        <v>11.78</v>
      </c>
      <c r="J2871">
        <v>4</v>
      </c>
    </row>
    <row r="2872" spans="1:10" x14ac:dyDescent="0.35">
      <c r="A2872" s="1">
        <v>41375</v>
      </c>
      <c r="B2872" t="str">
        <f t="shared" si="44"/>
        <v>Thursday</v>
      </c>
      <c r="C2872" s="5" t="s">
        <v>10</v>
      </c>
      <c r="D2872" s="5" t="s">
        <v>5</v>
      </c>
      <c r="E2872" s="6">
        <v>54.95</v>
      </c>
      <c r="F2872" s="6" t="s">
        <v>83</v>
      </c>
      <c r="G2872" s="4">
        <v>0</v>
      </c>
      <c r="H2872" s="6">
        <v>54.95</v>
      </c>
      <c r="I2872" s="6">
        <v>26.65</v>
      </c>
      <c r="J2872">
        <v>32</v>
      </c>
    </row>
    <row r="2873" spans="1:10" x14ac:dyDescent="0.35">
      <c r="A2873" s="1">
        <v>41375</v>
      </c>
      <c r="B2873" t="str">
        <f t="shared" si="44"/>
        <v>Thursday</v>
      </c>
      <c r="C2873" s="5" t="s">
        <v>10</v>
      </c>
      <c r="D2873" s="5" t="s">
        <v>5</v>
      </c>
      <c r="E2873" s="6">
        <v>40.950000000000003</v>
      </c>
      <c r="F2873" s="6" t="s">
        <v>82</v>
      </c>
      <c r="G2873" s="4">
        <v>0</v>
      </c>
      <c r="H2873" s="6">
        <v>40.950000000000003</v>
      </c>
      <c r="I2873" s="6">
        <v>15.51</v>
      </c>
      <c r="J2873">
        <v>7</v>
      </c>
    </row>
    <row r="2874" spans="1:10" x14ac:dyDescent="0.35">
      <c r="A2874" s="1">
        <v>41375</v>
      </c>
      <c r="B2874" t="str">
        <f t="shared" si="44"/>
        <v>Thursday</v>
      </c>
      <c r="C2874" s="5" t="s">
        <v>10</v>
      </c>
      <c r="D2874" s="5" t="s">
        <v>5</v>
      </c>
      <c r="E2874" s="6">
        <v>16.95</v>
      </c>
      <c r="F2874" s="6" t="s">
        <v>79</v>
      </c>
      <c r="G2874" s="4">
        <v>0</v>
      </c>
      <c r="H2874" s="6">
        <v>16.95</v>
      </c>
      <c r="I2874" s="6">
        <v>6.76</v>
      </c>
      <c r="J2874">
        <v>27</v>
      </c>
    </row>
    <row r="2875" spans="1:10" x14ac:dyDescent="0.35">
      <c r="A2875" s="1">
        <v>41375</v>
      </c>
      <c r="B2875" t="str">
        <f t="shared" si="44"/>
        <v>Thursday</v>
      </c>
      <c r="C2875" s="5" t="s">
        <v>8</v>
      </c>
      <c r="D2875" s="5" t="s">
        <v>5</v>
      </c>
      <c r="E2875" s="6">
        <v>0.95</v>
      </c>
      <c r="F2875" s="6" t="s">
        <v>78</v>
      </c>
      <c r="G2875" s="4">
        <v>0</v>
      </c>
      <c r="H2875" s="6">
        <v>0.95</v>
      </c>
      <c r="I2875" s="6">
        <v>0.56999999999999995</v>
      </c>
      <c r="J2875">
        <v>16</v>
      </c>
    </row>
    <row r="2876" spans="1:10" x14ac:dyDescent="0.35">
      <c r="A2876" s="1">
        <v>41375</v>
      </c>
      <c r="B2876" t="str">
        <f t="shared" si="44"/>
        <v>Thursday</v>
      </c>
      <c r="C2876" s="5" t="s">
        <v>8</v>
      </c>
      <c r="D2876" s="5" t="s">
        <v>5</v>
      </c>
      <c r="E2876" s="6">
        <v>55.95</v>
      </c>
      <c r="F2876" s="6" t="s">
        <v>83</v>
      </c>
      <c r="G2876" s="4">
        <v>0</v>
      </c>
      <c r="H2876" s="6">
        <v>55.95</v>
      </c>
      <c r="I2876" s="6">
        <v>32.47</v>
      </c>
      <c r="J2876">
        <v>8</v>
      </c>
    </row>
    <row r="2877" spans="1:10" x14ac:dyDescent="0.35">
      <c r="A2877" s="1">
        <v>41375</v>
      </c>
      <c r="B2877" t="str">
        <f t="shared" si="44"/>
        <v>Thursday</v>
      </c>
      <c r="C2877" s="5" t="s">
        <v>10</v>
      </c>
      <c r="D2877" s="5" t="s">
        <v>5</v>
      </c>
      <c r="E2877" s="6">
        <v>3.95</v>
      </c>
      <c r="F2877" s="6" t="s">
        <v>78</v>
      </c>
      <c r="G2877" s="4">
        <v>0.1</v>
      </c>
      <c r="H2877" s="6">
        <v>3.56</v>
      </c>
      <c r="I2877" s="6">
        <v>1.43</v>
      </c>
      <c r="J2877">
        <v>13</v>
      </c>
    </row>
    <row r="2878" spans="1:10" x14ac:dyDescent="0.35">
      <c r="A2878" s="1">
        <v>41375</v>
      </c>
      <c r="B2878" t="str">
        <f t="shared" si="44"/>
        <v>Thursday</v>
      </c>
      <c r="C2878" s="5" t="s">
        <v>10</v>
      </c>
      <c r="D2878" s="5" t="s">
        <v>5</v>
      </c>
      <c r="E2878" s="6">
        <v>73.95</v>
      </c>
      <c r="F2878" s="6" t="s">
        <v>83</v>
      </c>
      <c r="G2878" s="4">
        <v>0</v>
      </c>
      <c r="H2878" s="6">
        <v>73.95</v>
      </c>
      <c r="I2878" s="6">
        <v>38.86</v>
      </c>
      <c r="J2878">
        <v>1</v>
      </c>
    </row>
    <row r="2879" spans="1:10" x14ac:dyDescent="0.35">
      <c r="A2879" s="1">
        <v>41375</v>
      </c>
      <c r="B2879" t="str">
        <f t="shared" si="44"/>
        <v>Thursday</v>
      </c>
      <c r="C2879" s="5" t="s">
        <v>8</v>
      </c>
      <c r="D2879" s="5" t="s">
        <v>5</v>
      </c>
      <c r="E2879" s="6">
        <v>55.95</v>
      </c>
      <c r="F2879" s="6" t="s">
        <v>83</v>
      </c>
      <c r="G2879" s="4">
        <v>0</v>
      </c>
      <c r="H2879" s="6">
        <v>55.95</v>
      </c>
      <c r="I2879" s="6">
        <v>32.47</v>
      </c>
      <c r="J2879">
        <v>19</v>
      </c>
    </row>
    <row r="2880" spans="1:10" x14ac:dyDescent="0.35">
      <c r="A2880" s="1">
        <v>41375</v>
      </c>
      <c r="B2880" t="str">
        <f t="shared" si="44"/>
        <v>Thursday</v>
      </c>
      <c r="C2880" s="5" t="s">
        <v>10</v>
      </c>
      <c r="D2880" s="5" t="s">
        <v>5</v>
      </c>
      <c r="E2880" s="6">
        <v>27.95</v>
      </c>
      <c r="F2880" s="6" t="s">
        <v>80</v>
      </c>
      <c r="G2880" s="4">
        <v>0</v>
      </c>
      <c r="H2880" s="6">
        <v>27.95</v>
      </c>
      <c r="I2880" s="6">
        <v>16.8</v>
      </c>
      <c r="J2880">
        <v>9</v>
      </c>
    </row>
    <row r="2881" spans="1:10" x14ac:dyDescent="0.35">
      <c r="A2881" s="1">
        <v>41375</v>
      </c>
      <c r="B2881" t="str">
        <f t="shared" si="44"/>
        <v>Thursday</v>
      </c>
      <c r="C2881" s="5" t="s">
        <v>10</v>
      </c>
      <c r="D2881" s="5" t="s">
        <v>5</v>
      </c>
      <c r="E2881" s="6">
        <v>3.95</v>
      </c>
      <c r="F2881" s="6" t="s">
        <v>78</v>
      </c>
      <c r="G2881" s="4">
        <v>0</v>
      </c>
      <c r="H2881" s="6">
        <v>3.95</v>
      </c>
      <c r="I2881" s="6">
        <v>1.43</v>
      </c>
      <c r="J2881">
        <v>20</v>
      </c>
    </row>
    <row r="2882" spans="1:10" x14ac:dyDescent="0.35">
      <c r="A2882" s="1">
        <v>41375</v>
      </c>
      <c r="B2882" t="str">
        <f t="shared" si="44"/>
        <v>Thursday</v>
      </c>
      <c r="C2882" s="5" t="s">
        <v>10</v>
      </c>
      <c r="D2882" s="5" t="s">
        <v>5</v>
      </c>
      <c r="E2882" s="6">
        <v>7.95</v>
      </c>
      <c r="F2882" s="6" t="s">
        <v>78</v>
      </c>
      <c r="G2882" s="4">
        <v>0</v>
      </c>
      <c r="H2882" s="6">
        <v>7.95</v>
      </c>
      <c r="I2882" s="6">
        <v>4.53</v>
      </c>
      <c r="J2882">
        <v>39</v>
      </c>
    </row>
    <row r="2883" spans="1:10" x14ac:dyDescent="0.35">
      <c r="A2883" s="1">
        <v>41375</v>
      </c>
      <c r="B2883" t="str">
        <f t="shared" ref="B2883:B2946" si="45">TEXT(A2883,"dddd")</f>
        <v>Thursday</v>
      </c>
      <c r="C2883" s="5" t="s">
        <v>8</v>
      </c>
      <c r="D2883" s="5" t="s">
        <v>5</v>
      </c>
      <c r="E2883" s="6">
        <v>55.95</v>
      </c>
      <c r="F2883" s="6" t="s">
        <v>83</v>
      </c>
      <c r="G2883" s="4">
        <v>0</v>
      </c>
      <c r="H2883" s="6">
        <v>55.95</v>
      </c>
      <c r="I2883" s="6">
        <v>32.47</v>
      </c>
      <c r="J2883">
        <v>30</v>
      </c>
    </row>
    <row r="2884" spans="1:10" x14ac:dyDescent="0.35">
      <c r="A2884" s="1">
        <v>41375</v>
      </c>
      <c r="B2884" t="str">
        <f t="shared" si="45"/>
        <v>Thursday</v>
      </c>
      <c r="C2884" s="5" t="s">
        <v>10</v>
      </c>
      <c r="D2884" s="5" t="s">
        <v>5</v>
      </c>
      <c r="E2884" s="6">
        <v>24.95</v>
      </c>
      <c r="F2884" s="6" t="s">
        <v>80</v>
      </c>
      <c r="G2884" s="4">
        <v>0</v>
      </c>
      <c r="H2884" s="6">
        <v>24.95</v>
      </c>
      <c r="I2884" s="6">
        <v>12.14</v>
      </c>
      <c r="J2884">
        <v>2</v>
      </c>
    </row>
    <row r="2885" spans="1:10" x14ac:dyDescent="0.35">
      <c r="A2885" s="1">
        <v>41375</v>
      </c>
      <c r="B2885" t="str">
        <f t="shared" si="45"/>
        <v>Thursday</v>
      </c>
      <c r="C2885" s="5" t="s">
        <v>8</v>
      </c>
      <c r="D2885" s="5" t="s">
        <v>5</v>
      </c>
      <c r="E2885" s="6">
        <v>65.95</v>
      </c>
      <c r="F2885" s="6" t="s">
        <v>83</v>
      </c>
      <c r="G2885" s="4">
        <v>0</v>
      </c>
      <c r="H2885" s="6">
        <v>65.95</v>
      </c>
      <c r="I2885" s="6">
        <v>37.97</v>
      </c>
      <c r="J2885">
        <v>16</v>
      </c>
    </row>
    <row r="2886" spans="1:10" x14ac:dyDescent="0.35">
      <c r="A2886" s="1">
        <v>41375</v>
      </c>
      <c r="B2886" t="str">
        <f t="shared" si="45"/>
        <v>Thursday</v>
      </c>
      <c r="C2886" s="5" t="s">
        <v>10</v>
      </c>
      <c r="D2886" s="5" t="s">
        <v>5</v>
      </c>
      <c r="E2886" s="6">
        <v>16.95</v>
      </c>
      <c r="F2886" s="6" t="s">
        <v>79</v>
      </c>
      <c r="G2886" s="4">
        <v>0</v>
      </c>
      <c r="H2886" s="6">
        <v>16.95</v>
      </c>
      <c r="I2886" s="6">
        <v>6.53</v>
      </c>
      <c r="J2886">
        <v>22</v>
      </c>
    </row>
    <row r="2887" spans="1:10" x14ac:dyDescent="0.35">
      <c r="A2887" s="1">
        <v>41375</v>
      </c>
      <c r="B2887" t="str">
        <f t="shared" si="45"/>
        <v>Thursday</v>
      </c>
      <c r="C2887" s="5" t="s">
        <v>8</v>
      </c>
      <c r="D2887" s="5" t="s">
        <v>5</v>
      </c>
      <c r="E2887" s="6">
        <v>38.950000000000003</v>
      </c>
      <c r="F2887" s="6" t="s">
        <v>81</v>
      </c>
      <c r="G2887" s="4">
        <v>0</v>
      </c>
      <c r="H2887" s="6">
        <v>38.950000000000003</v>
      </c>
      <c r="I2887" s="6">
        <v>22.33</v>
      </c>
      <c r="J2887">
        <v>2</v>
      </c>
    </row>
    <row r="2888" spans="1:10" x14ac:dyDescent="0.35">
      <c r="A2888" s="1">
        <v>41375</v>
      </c>
      <c r="B2888" t="str">
        <f t="shared" si="45"/>
        <v>Thursday</v>
      </c>
      <c r="C2888" s="5" t="s">
        <v>10</v>
      </c>
      <c r="D2888" s="5" t="s">
        <v>5</v>
      </c>
      <c r="E2888" s="6">
        <v>0.95</v>
      </c>
      <c r="F2888" s="6" t="s">
        <v>78</v>
      </c>
      <c r="G2888" s="4">
        <v>0</v>
      </c>
      <c r="H2888" s="6">
        <v>0.95</v>
      </c>
      <c r="I2888" s="6">
        <v>0.47</v>
      </c>
      <c r="J2888">
        <v>28</v>
      </c>
    </row>
    <row r="2889" spans="1:10" x14ac:dyDescent="0.35">
      <c r="A2889" s="1">
        <v>41375</v>
      </c>
      <c r="B2889" t="str">
        <f t="shared" si="45"/>
        <v>Thursday</v>
      </c>
      <c r="C2889" s="5" t="s">
        <v>10</v>
      </c>
      <c r="D2889" s="5" t="s">
        <v>5</v>
      </c>
      <c r="E2889" s="6">
        <v>0.95</v>
      </c>
      <c r="F2889" s="6" t="s">
        <v>78</v>
      </c>
      <c r="G2889" s="4">
        <v>0</v>
      </c>
      <c r="H2889" s="6">
        <v>0.95</v>
      </c>
      <c r="I2889" s="6">
        <v>0.35</v>
      </c>
      <c r="J2889">
        <v>39</v>
      </c>
    </row>
    <row r="2890" spans="1:10" x14ac:dyDescent="0.35">
      <c r="A2890" s="1">
        <v>41375</v>
      </c>
      <c r="B2890" t="str">
        <f t="shared" si="45"/>
        <v>Thursday</v>
      </c>
      <c r="C2890" s="5" t="s">
        <v>10</v>
      </c>
      <c r="D2890" s="5" t="s">
        <v>5</v>
      </c>
      <c r="E2890" s="6">
        <v>49.95</v>
      </c>
      <c r="F2890" s="6" t="s">
        <v>82</v>
      </c>
      <c r="G2890" s="4">
        <v>0</v>
      </c>
      <c r="H2890" s="6">
        <v>49.95</v>
      </c>
      <c r="I2890" s="6">
        <v>24.77</v>
      </c>
      <c r="J2890">
        <v>4</v>
      </c>
    </row>
    <row r="2891" spans="1:10" x14ac:dyDescent="0.35">
      <c r="A2891" s="1">
        <v>41375</v>
      </c>
      <c r="B2891" t="str">
        <f t="shared" si="45"/>
        <v>Thursday</v>
      </c>
      <c r="C2891" s="5" t="s">
        <v>10</v>
      </c>
      <c r="D2891" s="5" t="s">
        <v>5</v>
      </c>
      <c r="E2891" s="6">
        <v>0.95</v>
      </c>
      <c r="F2891" s="6" t="s">
        <v>78</v>
      </c>
      <c r="G2891" s="4">
        <v>0</v>
      </c>
      <c r="H2891" s="6">
        <v>0.95</v>
      </c>
      <c r="I2891" s="6">
        <v>0.47</v>
      </c>
      <c r="J2891">
        <v>28</v>
      </c>
    </row>
    <row r="2892" spans="1:10" x14ac:dyDescent="0.35">
      <c r="A2892" s="1">
        <v>41375</v>
      </c>
      <c r="B2892" t="str">
        <f t="shared" si="45"/>
        <v>Thursday</v>
      </c>
      <c r="C2892" s="5" t="s">
        <v>8</v>
      </c>
      <c r="D2892" s="5" t="s">
        <v>5</v>
      </c>
      <c r="E2892" s="6">
        <v>47.95</v>
      </c>
      <c r="F2892" s="6" t="s">
        <v>82</v>
      </c>
      <c r="G2892" s="4">
        <v>0</v>
      </c>
      <c r="H2892" s="6">
        <v>47.95</v>
      </c>
      <c r="I2892" s="6">
        <v>20.7</v>
      </c>
      <c r="J2892">
        <v>4</v>
      </c>
    </row>
    <row r="2893" spans="1:10" x14ac:dyDescent="0.35">
      <c r="A2893" s="1">
        <v>41375</v>
      </c>
      <c r="B2893" t="str">
        <f t="shared" si="45"/>
        <v>Thursday</v>
      </c>
      <c r="C2893" s="5" t="s">
        <v>10</v>
      </c>
      <c r="D2893" s="5" t="s">
        <v>5</v>
      </c>
      <c r="E2893" s="6">
        <v>26.95</v>
      </c>
      <c r="F2893" s="6" t="s">
        <v>80</v>
      </c>
      <c r="G2893" s="4">
        <v>0</v>
      </c>
      <c r="H2893" s="6">
        <v>26.95</v>
      </c>
      <c r="I2893" s="6">
        <v>13.26</v>
      </c>
      <c r="J2893">
        <v>10</v>
      </c>
    </row>
    <row r="2894" spans="1:10" x14ac:dyDescent="0.35">
      <c r="A2894" s="1">
        <v>41375</v>
      </c>
      <c r="B2894" t="str">
        <f t="shared" si="45"/>
        <v>Thursday</v>
      </c>
      <c r="C2894" s="5" t="s">
        <v>10</v>
      </c>
      <c r="D2894" s="5" t="s">
        <v>5</v>
      </c>
      <c r="E2894" s="6">
        <v>10.95</v>
      </c>
      <c r="F2894" s="6" t="s">
        <v>79</v>
      </c>
      <c r="G2894" s="4">
        <v>0.1</v>
      </c>
      <c r="H2894" s="6">
        <v>9.86</v>
      </c>
      <c r="I2894" s="6">
        <v>4.8</v>
      </c>
      <c r="J2894">
        <v>20</v>
      </c>
    </row>
    <row r="2895" spans="1:10" x14ac:dyDescent="0.35">
      <c r="A2895" s="1">
        <v>41375</v>
      </c>
      <c r="B2895" t="str">
        <f t="shared" si="45"/>
        <v>Thursday</v>
      </c>
      <c r="C2895" s="5" t="s">
        <v>8</v>
      </c>
      <c r="D2895" s="5" t="s">
        <v>5</v>
      </c>
      <c r="E2895" s="6">
        <v>34.950000000000003</v>
      </c>
      <c r="F2895" s="6" t="s">
        <v>81</v>
      </c>
      <c r="G2895" s="4">
        <v>0</v>
      </c>
      <c r="H2895" s="6">
        <v>34.950000000000003</v>
      </c>
      <c r="I2895" s="6">
        <v>22.13</v>
      </c>
      <c r="J2895">
        <v>4</v>
      </c>
    </row>
    <row r="2896" spans="1:10" x14ac:dyDescent="0.35">
      <c r="A2896" s="1">
        <v>41375</v>
      </c>
      <c r="B2896" t="str">
        <f t="shared" si="45"/>
        <v>Thursday</v>
      </c>
      <c r="C2896" s="5" t="s">
        <v>10</v>
      </c>
      <c r="D2896" s="5" t="s">
        <v>5</v>
      </c>
      <c r="E2896" s="6">
        <v>24.95</v>
      </c>
      <c r="F2896" s="6" t="s">
        <v>80</v>
      </c>
      <c r="G2896" s="4">
        <v>0</v>
      </c>
      <c r="H2896" s="6">
        <v>24.95</v>
      </c>
      <c r="I2896" s="6">
        <v>9.3800000000000008</v>
      </c>
      <c r="J2896">
        <v>2</v>
      </c>
    </row>
    <row r="2897" spans="1:10" x14ac:dyDescent="0.35">
      <c r="A2897" s="1">
        <v>41375</v>
      </c>
      <c r="B2897" t="str">
        <f t="shared" si="45"/>
        <v>Thursday</v>
      </c>
      <c r="C2897" s="5" t="s">
        <v>10</v>
      </c>
      <c r="D2897" s="5" t="s">
        <v>5</v>
      </c>
      <c r="E2897" s="6">
        <v>0.95</v>
      </c>
      <c r="F2897" s="6" t="s">
        <v>78</v>
      </c>
      <c r="G2897" s="4">
        <v>0</v>
      </c>
      <c r="H2897" s="6">
        <v>0.95</v>
      </c>
      <c r="I2897" s="6">
        <v>0.34</v>
      </c>
      <c r="J2897">
        <v>2</v>
      </c>
    </row>
    <row r="2898" spans="1:10" x14ac:dyDescent="0.35">
      <c r="A2898" s="1">
        <v>41375</v>
      </c>
      <c r="B2898" t="str">
        <f t="shared" si="45"/>
        <v>Thursday</v>
      </c>
      <c r="C2898" s="5" t="s">
        <v>8</v>
      </c>
      <c r="D2898" s="5" t="s">
        <v>5</v>
      </c>
      <c r="E2898" s="6">
        <v>63.95</v>
      </c>
      <c r="F2898" s="6" t="s">
        <v>83</v>
      </c>
      <c r="G2898" s="4">
        <v>0</v>
      </c>
      <c r="H2898" s="6">
        <v>63.95</v>
      </c>
      <c r="I2898" s="6">
        <v>27.1</v>
      </c>
      <c r="J2898">
        <v>2</v>
      </c>
    </row>
    <row r="2899" spans="1:10" x14ac:dyDescent="0.35">
      <c r="A2899" s="1">
        <v>41375</v>
      </c>
      <c r="B2899" t="str">
        <f t="shared" si="45"/>
        <v>Thursday</v>
      </c>
      <c r="C2899" s="5" t="s">
        <v>8</v>
      </c>
      <c r="D2899" s="5" t="s">
        <v>5</v>
      </c>
      <c r="E2899" s="6">
        <v>0.95</v>
      </c>
      <c r="F2899" s="6" t="s">
        <v>78</v>
      </c>
      <c r="G2899" s="4">
        <v>0</v>
      </c>
      <c r="H2899" s="6">
        <v>0.95</v>
      </c>
      <c r="I2899" s="6">
        <v>0.34</v>
      </c>
      <c r="J2899">
        <v>7</v>
      </c>
    </row>
    <row r="2900" spans="1:10" x14ac:dyDescent="0.35">
      <c r="A2900" s="1">
        <v>41375</v>
      </c>
      <c r="B2900" t="str">
        <f t="shared" si="45"/>
        <v>Thursday</v>
      </c>
      <c r="C2900" s="5" t="s">
        <v>10</v>
      </c>
      <c r="D2900" s="5" t="s">
        <v>5</v>
      </c>
      <c r="E2900" s="6">
        <v>0.95</v>
      </c>
      <c r="F2900" s="6" t="s">
        <v>78</v>
      </c>
      <c r="G2900" s="4">
        <v>0.1</v>
      </c>
      <c r="H2900" s="6">
        <v>0.86</v>
      </c>
      <c r="I2900" s="6">
        <v>0.47</v>
      </c>
      <c r="J2900">
        <v>7</v>
      </c>
    </row>
    <row r="2901" spans="1:10" x14ac:dyDescent="0.35">
      <c r="A2901" s="1">
        <v>41375</v>
      </c>
      <c r="B2901" t="str">
        <f t="shared" si="45"/>
        <v>Thursday</v>
      </c>
      <c r="C2901" s="5" t="s">
        <v>10</v>
      </c>
      <c r="D2901" s="5" t="s">
        <v>5</v>
      </c>
      <c r="E2901" s="6">
        <v>73.95</v>
      </c>
      <c r="F2901" s="6" t="s">
        <v>83</v>
      </c>
      <c r="G2901" s="4">
        <v>0</v>
      </c>
      <c r="H2901" s="6">
        <v>73.95</v>
      </c>
      <c r="I2901" s="6">
        <v>38.86</v>
      </c>
      <c r="J2901">
        <v>1</v>
      </c>
    </row>
    <row r="2902" spans="1:10" x14ac:dyDescent="0.35">
      <c r="A2902" s="1">
        <v>41375</v>
      </c>
      <c r="B2902" t="str">
        <f t="shared" si="45"/>
        <v>Thursday</v>
      </c>
      <c r="C2902" s="5" t="s">
        <v>8</v>
      </c>
      <c r="D2902" s="5" t="s">
        <v>5</v>
      </c>
      <c r="E2902" s="6">
        <v>24.95</v>
      </c>
      <c r="F2902" s="6" t="s">
        <v>80</v>
      </c>
      <c r="G2902" s="4">
        <v>0.1</v>
      </c>
      <c r="H2902" s="6">
        <v>22.46</v>
      </c>
      <c r="I2902" s="6">
        <v>12.14</v>
      </c>
      <c r="J2902">
        <v>3</v>
      </c>
    </row>
    <row r="2903" spans="1:10" x14ac:dyDescent="0.35">
      <c r="A2903" s="1">
        <v>41375</v>
      </c>
      <c r="B2903" t="str">
        <f t="shared" si="45"/>
        <v>Thursday</v>
      </c>
      <c r="C2903" s="5" t="s">
        <v>8</v>
      </c>
      <c r="D2903" s="5" t="s">
        <v>5</v>
      </c>
      <c r="E2903" s="6">
        <v>49.95</v>
      </c>
      <c r="F2903" s="6" t="s">
        <v>82</v>
      </c>
      <c r="G2903" s="4">
        <v>0</v>
      </c>
      <c r="H2903" s="6">
        <v>49.95</v>
      </c>
      <c r="I2903" s="6">
        <v>24.77</v>
      </c>
      <c r="J2903">
        <v>4</v>
      </c>
    </row>
    <row r="2904" spans="1:10" x14ac:dyDescent="0.35">
      <c r="A2904" s="1">
        <v>41376</v>
      </c>
      <c r="B2904" t="str">
        <f t="shared" si="45"/>
        <v>Friday</v>
      </c>
      <c r="C2904" s="5" t="s">
        <v>7</v>
      </c>
      <c r="D2904" s="5" t="s">
        <v>5</v>
      </c>
      <c r="E2904" s="6">
        <v>59.95</v>
      </c>
      <c r="F2904" s="6" t="s">
        <v>83</v>
      </c>
      <c r="G2904" s="4">
        <v>0</v>
      </c>
      <c r="H2904" s="6">
        <v>59.95</v>
      </c>
      <c r="I2904" s="6">
        <v>28.73</v>
      </c>
      <c r="J2904">
        <v>6</v>
      </c>
    </row>
    <row r="2905" spans="1:10" x14ac:dyDescent="0.35">
      <c r="A2905" s="1">
        <v>41376</v>
      </c>
      <c r="B2905" t="str">
        <f t="shared" si="45"/>
        <v>Friday</v>
      </c>
      <c r="C2905" s="5" t="s">
        <v>8</v>
      </c>
      <c r="D2905" s="5" t="s">
        <v>5</v>
      </c>
      <c r="E2905" s="6">
        <v>55.95</v>
      </c>
      <c r="F2905" s="6" t="s">
        <v>83</v>
      </c>
      <c r="G2905" s="4">
        <v>0</v>
      </c>
      <c r="H2905" s="6">
        <v>55.95</v>
      </c>
      <c r="I2905" s="6">
        <v>16.059999999999999</v>
      </c>
      <c r="J2905">
        <v>12</v>
      </c>
    </row>
    <row r="2906" spans="1:10" x14ac:dyDescent="0.35">
      <c r="A2906" s="1">
        <v>41376</v>
      </c>
      <c r="B2906" t="str">
        <f t="shared" si="45"/>
        <v>Friday</v>
      </c>
      <c r="C2906" s="5" t="s">
        <v>8</v>
      </c>
      <c r="D2906" s="5" t="s">
        <v>5</v>
      </c>
      <c r="E2906" s="6">
        <v>18.95</v>
      </c>
      <c r="F2906" s="6" t="s">
        <v>79</v>
      </c>
      <c r="G2906" s="4">
        <v>0</v>
      </c>
      <c r="H2906" s="6">
        <v>18.95</v>
      </c>
      <c r="I2906" s="6">
        <v>9.98</v>
      </c>
      <c r="J2906">
        <v>11</v>
      </c>
    </row>
    <row r="2907" spans="1:10" x14ac:dyDescent="0.35">
      <c r="A2907" s="1">
        <v>41376</v>
      </c>
      <c r="B2907" t="str">
        <f t="shared" si="45"/>
        <v>Friday</v>
      </c>
      <c r="C2907" s="5" t="s">
        <v>7</v>
      </c>
      <c r="D2907" s="5" t="s">
        <v>5</v>
      </c>
      <c r="E2907" s="6">
        <v>0.95</v>
      </c>
      <c r="F2907" s="6" t="s">
        <v>78</v>
      </c>
      <c r="G2907" s="4">
        <v>0</v>
      </c>
      <c r="H2907" s="6">
        <v>0.95</v>
      </c>
      <c r="I2907" s="6">
        <v>0.35</v>
      </c>
      <c r="J2907">
        <v>37</v>
      </c>
    </row>
    <row r="2908" spans="1:10" x14ac:dyDescent="0.35">
      <c r="A2908" s="1">
        <v>41376</v>
      </c>
      <c r="B2908" t="str">
        <f t="shared" si="45"/>
        <v>Friday</v>
      </c>
      <c r="C2908" s="5" t="s">
        <v>7</v>
      </c>
      <c r="D2908" s="5" t="s">
        <v>5</v>
      </c>
      <c r="E2908" s="6">
        <v>24.95</v>
      </c>
      <c r="F2908" s="6" t="s">
        <v>80</v>
      </c>
      <c r="G2908" s="4">
        <v>0</v>
      </c>
      <c r="H2908" s="6">
        <v>24.95</v>
      </c>
      <c r="I2908" s="6">
        <v>11.48</v>
      </c>
      <c r="J2908">
        <v>6</v>
      </c>
    </row>
    <row r="2909" spans="1:10" x14ac:dyDescent="0.35">
      <c r="A2909" s="1">
        <v>41376</v>
      </c>
      <c r="B2909" t="str">
        <f t="shared" si="45"/>
        <v>Friday</v>
      </c>
      <c r="C2909" s="5" t="s">
        <v>7</v>
      </c>
      <c r="D2909" s="5" t="s">
        <v>5</v>
      </c>
      <c r="E2909" s="6">
        <v>24.95</v>
      </c>
      <c r="F2909" s="6" t="s">
        <v>80</v>
      </c>
      <c r="G2909" s="4">
        <v>0</v>
      </c>
      <c r="H2909" s="6">
        <v>24.95</v>
      </c>
      <c r="I2909" s="6">
        <v>12.14</v>
      </c>
      <c r="J2909">
        <v>3</v>
      </c>
    </row>
    <row r="2910" spans="1:10" x14ac:dyDescent="0.35">
      <c r="A2910" s="1">
        <v>41376</v>
      </c>
      <c r="B2910" t="str">
        <f t="shared" si="45"/>
        <v>Friday</v>
      </c>
      <c r="C2910" s="5" t="s">
        <v>8</v>
      </c>
      <c r="D2910" s="5" t="s">
        <v>5</v>
      </c>
      <c r="E2910" s="6">
        <v>11.95</v>
      </c>
      <c r="F2910" s="6" t="s">
        <v>79</v>
      </c>
      <c r="G2910" s="4">
        <v>0</v>
      </c>
      <c r="H2910" s="6">
        <v>11.95</v>
      </c>
      <c r="I2910" s="6">
        <v>3.32</v>
      </c>
      <c r="J2910">
        <v>1</v>
      </c>
    </row>
    <row r="2911" spans="1:10" x14ac:dyDescent="0.35">
      <c r="A2911" s="1">
        <v>41376</v>
      </c>
      <c r="B2911" t="str">
        <f t="shared" si="45"/>
        <v>Friday</v>
      </c>
      <c r="C2911" s="5" t="s">
        <v>7</v>
      </c>
      <c r="D2911" s="5" t="s">
        <v>5</v>
      </c>
      <c r="E2911" s="6">
        <v>16.95</v>
      </c>
      <c r="F2911" s="6" t="s">
        <v>79</v>
      </c>
      <c r="G2911" s="4">
        <v>0.1</v>
      </c>
      <c r="H2911" s="6">
        <v>15.26</v>
      </c>
      <c r="I2911" s="6">
        <v>6.76</v>
      </c>
      <c r="J2911">
        <v>17</v>
      </c>
    </row>
    <row r="2912" spans="1:10" x14ac:dyDescent="0.35">
      <c r="A2912" s="1">
        <v>41376</v>
      </c>
      <c r="B2912" t="str">
        <f t="shared" si="45"/>
        <v>Friday</v>
      </c>
      <c r="C2912" s="5" t="s">
        <v>7</v>
      </c>
      <c r="D2912" s="5" t="s">
        <v>5</v>
      </c>
      <c r="E2912" s="6">
        <v>27.95</v>
      </c>
      <c r="F2912" s="6" t="s">
        <v>80</v>
      </c>
      <c r="G2912" s="4">
        <v>0</v>
      </c>
      <c r="H2912" s="6">
        <v>27.95</v>
      </c>
      <c r="I2912" s="6">
        <v>16.8</v>
      </c>
      <c r="J2912">
        <v>35</v>
      </c>
    </row>
    <row r="2913" spans="1:10" x14ac:dyDescent="0.35">
      <c r="A2913" s="1">
        <v>41377</v>
      </c>
      <c r="B2913" t="str">
        <f t="shared" si="45"/>
        <v>Saturday</v>
      </c>
      <c r="C2913" s="5" t="s">
        <v>10</v>
      </c>
      <c r="D2913" s="5" t="s">
        <v>6</v>
      </c>
      <c r="E2913" s="6">
        <v>59.95</v>
      </c>
      <c r="F2913" s="6" t="s">
        <v>83</v>
      </c>
      <c r="G2913" s="4">
        <v>0</v>
      </c>
      <c r="H2913" s="6">
        <v>59.95</v>
      </c>
      <c r="I2913" s="6">
        <v>28.73</v>
      </c>
      <c r="J2913">
        <v>7</v>
      </c>
    </row>
    <row r="2914" spans="1:10" x14ac:dyDescent="0.35">
      <c r="A2914" s="1">
        <v>41377</v>
      </c>
      <c r="B2914" t="str">
        <f t="shared" si="45"/>
        <v>Saturday</v>
      </c>
      <c r="C2914" s="5" t="s">
        <v>10</v>
      </c>
      <c r="D2914" s="5" t="s">
        <v>6</v>
      </c>
      <c r="E2914" s="6">
        <v>48.95</v>
      </c>
      <c r="F2914" s="6" t="s">
        <v>82</v>
      </c>
      <c r="G2914" s="4">
        <v>0</v>
      </c>
      <c r="H2914" s="6">
        <v>48.95</v>
      </c>
      <c r="I2914" s="6">
        <v>24.52</v>
      </c>
      <c r="J2914">
        <v>10</v>
      </c>
    </row>
    <row r="2915" spans="1:10" x14ac:dyDescent="0.35">
      <c r="A2915" s="1">
        <v>41377</v>
      </c>
      <c r="B2915" t="str">
        <f t="shared" si="45"/>
        <v>Saturday</v>
      </c>
      <c r="C2915" s="5" t="s">
        <v>11</v>
      </c>
      <c r="D2915" s="5" t="s">
        <v>6</v>
      </c>
      <c r="E2915" s="6">
        <v>20.95</v>
      </c>
      <c r="F2915" s="6" t="s">
        <v>80</v>
      </c>
      <c r="G2915" s="4">
        <v>0</v>
      </c>
      <c r="H2915" s="6">
        <v>20.95</v>
      </c>
      <c r="I2915" s="6">
        <v>10.039999999999999</v>
      </c>
      <c r="J2915">
        <v>18</v>
      </c>
    </row>
    <row r="2916" spans="1:10" x14ac:dyDescent="0.35">
      <c r="A2916" s="1">
        <v>41377</v>
      </c>
      <c r="B2916" t="str">
        <f t="shared" si="45"/>
        <v>Saturday</v>
      </c>
      <c r="C2916" s="5" t="s">
        <v>10</v>
      </c>
      <c r="D2916" s="5" t="s">
        <v>6</v>
      </c>
      <c r="E2916" s="6">
        <v>19.95</v>
      </c>
      <c r="F2916" s="6" t="s">
        <v>79</v>
      </c>
      <c r="G2916" s="4">
        <v>0</v>
      </c>
      <c r="H2916" s="6">
        <v>19.95</v>
      </c>
      <c r="I2916" s="6">
        <v>9.7799999999999994</v>
      </c>
      <c r="J2916">
        <v>33</v>
      </c>
    </row>
    <row r="2917" spans="1:10" x14ac:dyDescent="0.35">
      <c r="A2917" s="1">
        <v>41377</v>
      </c>
      <c r="B2917" t="str">
        <f t="shared" si="45"/>
        <v>Saturday</v>
      </c>
      <c r="C2917" s="5" t="s">
        <v>10</v>
      </c>
      <c r="D2917" s="5" t="s">
        <v>6</v>
      </c>
      <c r="E2917" s="6">
        <v>2.95</v>
      </c>
      <c r="F2917" s="6" t="s">
        <v>78</v>
      </c>
      <c r="G2917" s="4">
        <v>0</v>
      </c>
      <c r="H2917" s="6">
        <v>2.95</v>
      </c>
      <c r="I2917" s="6">
        <v>1.68</v>
      </c>
      <c r="J2917">
        <v>11</v>
      </c>
    </row>
    <row r="2918" spans="1:10" x14ac:dyDescent="0.35">
      <c r="A2918" s="1">
        <v>41377</v>
      </c>
      <c r="B2918" t="str">
        <f t="shared" si="45"/>
        <v>Saturday</v>
      </c>
      <c r="C2918" s="5" t="s">
        <v>11</v>
      </c>
      <c r="D2918" s="5" t="s">
        <v>6</v>
      </c>
      <c r="E2918" s="6">
        <v>43.95</v>
      </c>
      <c r="F2918" s="6" t="s">
        <v>82</v>
      </c>
      <c r="G2918" s="4">
        <v>0</v>
      </c>
      <c r="H2918" s="6">
        <v>43.95</v>
      </c>
      <c r="I2918" s="6">
        <v>25.6</v>
      </c>
      <c r="J2918">
        <v>22</v>
      </c>
    </row>
    <row r="2919" spans="1:10" x14ac:dyDescent="0.35">
      <c r="A2919" s="1">
        <v>41378</v>
      </c>
      <c r="B2919" t="str">
        <f t="shared" si="45"/>
        <v>Sunday</v>
      </c>
      <c r="C2919" s="5" t="s">
        <v>10</v>
      </c>
      <c r="D2919" s="5" t="s">
        <v>6</v>
      </c>
      <c r="E2919" s="6">
        <v>16.95</v>
      </c>
      <c r="F2919" s="6" t="s">
        <v>79</v>
      </c>
      <c r="G2919" s="4">
        <v>0.1</v>
      </c>
      <c r="H2919" s="6">
        <v>15.26</v>
      </c>
      <c r="I2919" s="6">
        <v>6.53</v>
      </c>
      <c r="J2919">
        <v>30</v>
      </c>
    </row>
    <row r="2920" spans="1:10" x14ac:dyDescent="0.35">
      <c r="A2920" s="1">
        <v>41378</v>
      </c>
      <c r="B2920" t="str">
        <f t="shared" si="45"/>
        <v>Sunday</v>
      </c>
      <c r="C2920" s="5" t="s">
        <v>11</v>
      </c>
      <c r="D2920" s="5" t="s">
        <v>6</v>
      </c>
      <c r="E2920" s="6">
        <v>44.95</v>
      </c>
      <c r="F2920" s="6" t="s">
        <v>82</v>
      </c>
      <c r="G2920" s="4">
        <v>0</v>
      </c>
      <c r="H2920" s="6">
        <v>44.95</v>
      </c>
      <c r="I2920" s="6">
        <v>27.95</v>
      </c>
      <c r="J2920">
        <v>9</v>
      </c>
    </row>
    <row r="2921" spans="1:10" x14ac:dyDescent="0.35">
      <c r="A2921" s="1">
        <v>41379</v>
      </c>
      <c r="B2921" t="str">
        <f t="shared" si="45"/>
        <v>Monday</v>
      </c>
      <c r="C2921" s="5" t="s">
        <v>7</v>
      </c>
      <c r="D2921" s="5" t="s">
        <v>6</v>
      </c>
      <c r="E2921" s="6">
        <v>0.95</v>
      </c>
      <c r="F2921" s="6" t="s">
        <v>78</v>
      </c>
      <c r="G2921" s="4">
        <v>0</v>
      </c>
      <c r="H2921" s="6">
        <v>0.95</v>
      </c>
      <c r="I2921" s="6">
        <v>0.47</v>
      </c>
      <c r="J2921">
        <v>4</v>
      </c>
    </row>
    <row r="2922" spans="1:10" x14ac:dyDescent="0.35">
      <c r="A2922" s="1">
        <v>41379</v>
      </c>
      <c r="B2922" t="str">
        <f t="shared" si="45"/>
        <v>Monday</v>
      </c>
      <c r="C2922" s="5" t="s">
        <v>9</v>
      </c>
      <c r="D2922" s="5" t="s">
        <v>6</v>
      </c>
      <c r="E2922" s="6">
        <v>49.95</v>
      </c>
      <c r="F2922" s="6" t="s">
        <v>82</v>
      </c>
      <c r="G2922" s="4">
        <v>0</v>
      </c>
      <c r="H2922" s="6">
        <v>49.95</v>
      </c>
      <c r="I2922" s="6">
        <v>23.93</v>
      </c>
      <c r="J2922">
        <v>27</v>
      </c>
    </row>
    <row r="2923" spans="1:10" x14ac:dyDescent="0.35">
      <c r="A2923" s="1">
        <v>41379</v>
      </c>
      <c r="B2923" t="str">
        <f t="shared" si="45"/>
        <v>Monday</v>
      </c>
      <c r="C2923" s="5" t="s">
        <v>8</v>
      </c>
      <c r="D2923" s="5" t="s">
        <v>6</v>
      </c>
      <c r="E2923" s="6">
        <v>19.95</v>
      </c>
      <c r="F2923" s="6" t="s">
        <v>79</v>
      </c>
      <c r="G2923" s="4">
        <v>0</v>
      </c>
      <c r="H2923" s="6">
        <v>19.95</v>
      </c>
      <c r="I2923" s="6">
        <v>9.7799999999999994</v>
      </c>
      <c r="J2923">
        <v>7</v>
      </c>
    </row>
    <row r="2924" spans="1:10" x14ac:dyDescent="0.35">
      <c r="A2924" s="1">
        <v>41379</v>
      </c>
      <c r="B2924" t="str">
        <f t="shared" si="45"/>
        <v>Monday</v>
      </c>
      <c r="C2924" s="5" t="s">
        <v>8</v>
      </c>
      <c r="D2924" s="5" t="s">
        <v>6</v>
      </c>
      <c r="E2924" s="6">
        <v>16.95</v>
      </c>
      <c r="F2924" s="6" t="s">
        <v>79</v>
      </c>
      <c r="G2924" s="4">
        <v>0</v>
      </c>
      <c r="H2924" s="6">
        <v>16.95</v>
      </c>
      <c r="I2924" s="6">
        <v>6.53</v>
      </c>
      <c r="J2924">
        <v>5</v>
      </c>
    </row>
    <row r="2925" spans="1:10" x14ac:dyDescent="0.35">
      <c r="A2925" s="1">
        <v>41379</v>
      </c>
      <c r="B2925" t="str">
        <f t="shared" si="45"/>
        <v>Monday</v>
      </c>
      <c r="C2925" s="5" t="s">
        <v>9</v>
      </c>
      <c r="D2925" s="5" t="s">
        <v>6</v>
      </c>
      <c r="E2925" s="6">
        <v>26.95</v>
      </c>
      <c r="F2925" s="6" t="s">
        <v>80</v>
      </c>
      <c r="G2925" s="4">
        <v>0</v>
      </c>
      <c r="H2925" s="6">
        <v>26.95</v>
      </c>
      <c r="I2925" s="6">
        <v>13.26</v>
      </c>
      <c r="J2925">
        <v>17</v>
      </c>
    </row>
    <row r="2926" spans="1:10" x14ac:dyDescent="0.35">
      <c r="A2926" s="1">
        <v>41379</v>
      </c>
      <c r="B2926" t="str">
        <f t="shared" si="45"/>
        <v>Monday</v>
      </c>
      <c r="C2926" s="5" t="s">
        <v>9</v>
      </c>
      <c r="D2926" s="5" t="s">
        <v>6</v>
      </c>
      <c r="E2926" s="6">
        <v>73.95</v>
      </c>
      <c r="F2926" s="6" t="s">
        <v>83</v>
      </c>
      <c r="G2926" s="4">
        <v>0</v>
      </c>
      <c r="H2926" s="6">
        <v>73.95</v>
      </c>
      <c r="I2926" s="6">
        <v>38.86</v>
      </c>
      <c r="J2926">
        <v>1</v>
      </c>
    </row>
    <row r="2927" spans="1:10" x14ac:dyDescent="0.35">
      <c r="A2927" s="1">
        <v>41379</v>
      </c>
      <c r="B2927" t="str">
        <f t="shared" si="45"/>
        <v>Monday</v>
      </c>
      <c r="C2927" s="5" t="s">
        <v>8</v>
      </c>
      <c r="D2927" s="5" t="s">
        <v>6</v>
      </c>
      <c r="E2927" s="6">
        <v>48.95</v>
      </c>
      <c r="F2927" s="6" t="s">
        <v>82</v>
      </c>
      <c r="G2927" s="4">
        <v>0</v>
      </c>
      <c r="H2927" s="6">
        <v>48.95</v>
      </c>
      <c r="I2927" s="6">
        <v>24.52</v>
      </c>
      <c r="J2927">
        <v>21</v>
      </c>
    </row>
    <row r="2928" spans="1:10" x14ac:dyDescent="0.35">
      <c r="A2928" s="1">
        <v>41379</v>
      </c>
      <c r="B2928" t="str">
        <f t="shared" si="45"/>
        <v>Monday</v>
      </c>
      <c r="C2928" s="5" t="s">
        <v>9</v>
      </c>
      <c r="D2928" s="5" t="s">
        <v>6</v>
      </c>
      <c r="E2928" s="6">
        <v>54.95</v>
      </c>
      <c r="F2928" s="6" t="s">
        <v>83</v>
      </c>
      <c r="G2928" s="4">
        <v>0</v>
      </c>
      <c r="H2928" s="6">
        <v>54.95</v>
      </c>
      <c r="I2928" s="6">
        <v>26.65</v>
      </c>
      <c r="J2928">
        <v>34</v>
      </c>
    </row>
    <row r="2929" spans="1:10" x14ac:dyDescent="0.35">
      <c r="A2929" s="1">
        <v>41379</v>
      </c>
      <c r="B2929" t="str">
        <f t="shared" si="45"/>
        <v>Monday</v>
      </c>
      <c r="C2929" s="5" t="s">
        <v>9</v>
      </c>
      <c r="D2929" s="5" t="s">
        <v>6</v>
      </c>
      <c r="E2929" s="6">
        <v>49.95</v>
      </c>
      <c r="F2929" s="6" t="s">
        <v>82</v>
      </c>
      <c r="G2929" s="4">
        <v>0</v>
      </c>
      <c r="H2929" s="6">
        <v>49.95</v>
      </c>
      <c r="I2929" s="6">
        <v>24.77</v>
      </c>
      <c r="J2929">
        <v>18</v>
      </c>
    </row>
    <row r="2930" spans="1:10" x14ac:dyDescent="0.35">
      <c r="A2930" s="1">
        <v>41379</v>
      </c>
      <c r="B2930" t="str">
        <f t="shared" si="45"/>
        <v>Monday</v>
      </c>
      <c r="C2930" s="5" t="s">
        <v>7</v>
      </c>
      <c r="D2930" s="5" t="s">
        <v>6</v>
      </c>
      <c r="E2930" s="6">
        <v>37.950000000000003</v>
      </c>
      <c r="F2930" s="6" t="s">
        <v>81</v>
      </c>
      <c r="G2930" s="4">
        <v>0.1</v>
      </c>
      <c r="H2930" s="6">
        <v>34.159999999999997</v>
      </c>
      <c r="I2930" s="6">
        <v>15.35</v>
      </c>
      <c r="J2930">
        <v>18</v>
      </c>
    </row>
    <row r="2931" spans="1:10" x14ac:dyDescent="0.35">
      <c r="A2931" s="1">
        <v>41379</v>
      </c>
      <c r="B2931" t="str">
        <f t="shared" si="45"/>
        <v>Monday</v>
      </c>
      <c r="C2931" s="5" t="s">
        <v>7</v>
      </c>
      <c r="D2931" s="5" t="s">
        <v>6</v>
      </c>
      <c r="E2931" s="6">
        <v>73.95</v>
      </c>
      <c r="F2931" s="6" t="s">
        <v>83</v>
      </c>
      <c r="G2931" s="4">
        <v>0</v>
      </c>
      <c r="H2931" s="6">
        <v>73.95</v>
      </c>
      <c r="I2931" s="6">
        <v>38.86</v>
      </c>
      <c r="J2931">
        <v>1</v>
      </c>
    </row>
    <row r="2932" spans="1:10" x14ac:dyDescent="0.35">
      <c r="A2932" s="1">
        <v>41379</v>
      </c>
      <c r="B2932" t="str">
        <f t="shared" si="45"/>
        <v>Monday</v>
      </c>
      <c r="C2932" s="5" t="s">
        <v>7</v>
      </c>
      <c r="D2932" s="5" t="s">
        <v>6</v>
      </c>
      <c r="E2932" s="6">
        <v>0.95</v>
      </c>
      <c r="F2932" s="6" t="s">
        <v>78</v>
      </c>
      <c r="G2932" s="4">
        <v>0</v>
      </c>
      <c r="H2932" s="6">
        <v>0.95</v>
      </c>
      <c r="I2932" s="6">
        <v>0.42</v>
      </c>
      <c r="J2932">
        <v>23</v>
      </c>
    </row>
    <row r="2933" spans="1:10" x14ac:dyDescent="0.35">
      <c r="A2933" s="1">
        <v>41379</v>
      </c>
      <c r="B2933" t="str">
        <f t="shared" si="45"/>
        <v>Monday</v>
      </c>
      <c r="C2933" s="5" t="s">
        <v>9</v>
      </c>
      <c r="D2933" s="5" t="s">
        <v>6</v>
      </c>
      <c r="E2933" s="6">
        <v>40.950000000000003</v>
      </c>
      <c r="F2933" s="6" t="s">
        <v>82</v>
      </c>
      <c r="G2933" s="4">
        <v>0</v>
      </c>
      <c r="H2933" s="6">
        <v>40.950000000000003</v>
      </c>
      <c r="I2933" s="6">
        <v>15.51</v>
      </c>
      <c r="J2933">
        <v>4</v>
      </c>
    </row>
    <row r="2934" spans="1:10" x14ac:dyDescent="0.35">
      <c r="A2934" s="1">
        <v>41379</v>
      </c>
      <c r="B2934" t="str">
        <f t="shared" si="45"/>
        <v>Monday</v>
      </c>
      <c r="C2934" s="5" t="s">
        <v>8</v>
      </c>
      <c r="D2934" s="5" t="s">
        <v>6</v>
      </c>
      <c r="E2934" s="6">
        <v>0.95</v>
      </c>
      <c r="F2934" s="6" t="s">
        <v>78</v>
      </c>
      <c r="G2934" s="4">
        <v>0</v>
      </c>
      <c r="H2934" s="6">
        <v>0.95</v>
      </c>
      <c r="I2934" s="6">
        <v>0.42</v>
      </c>
      <c r="J2934">
        <v>20</v>
      </c>
    </row>
    <row r="2935" spans="1:10" x14ac:dyDescent="0.35">
      <c r="A2935" s="1">
        <v>41379</v>
      </c>
      <c r="B2935" t="str">
        <f t="shared" si="45"/>
        <v>Monday</v>
      </c>
      <c r="C2935" s="5" t="s">
        <v>8</v>
      </c>
      <c r="D2935" s="5" t="s">
        <v>6</v>
      </c>
      <c r="E2935" s="6">
        <v>59.95</v>
      </c>
      <c r="F2935" s="6" t="s">
        <v>83</v>
      </c>
      <c r="G2935" s="4">
        <v>0</v>
      </c>
      <c r="H2935" s="6">
        <v>59.95</v>
      </c>
      <c r="I2935" s="6">
        <v>28.73</v>
      </c>
      <c r="J2935">
        <v>25</v>
      </c>
    </row>
    <row r="2936" spans="1:10" x14ac:dyDescent="0.35">
      <c r="A2936" s="1">
        <v>41379</v>
      </c>
      <c r="B2936" t="str">
        <f t="shared" si="45"/>
        <v>Monday</v>
      </c>
      <c r="C2936" s="5" t="s">
        <v>8</v>
      </c>
      <c r="D2936" s="5" t="s">
        <v>6</v>
      </c>
      <c r="E2936" s="6">
        <v>20.95</v>
      </c>
      <c r="F2936" s="6" t="s">
        <v>80</v>
      </c>
      <c r="G2936" s="4">
        <v>0</v>
      </c>
      <c r="H2936" s="6">
        <v>20.95</v>
      </c>
      <c r="I2936" s="6">
        <v>10.039999999999999</v>
      </c>
      <c r="J2936">
        <v>28</v>
      </c>
    </row>
    <row r="2937" spans="1:10" x14ac:dyDescent="0.35">
      <c r="A2937" s="1">
        <v>41379</v>
      </c>
      <c r="B2937" t="str">
        <f t="shared" si="45"/>
        <v>Monday</v>
      </c>
      <c r="C2937" s="5" t="s">
        <v>9</v>
      </c>
      <c r="D2937" s="5" t="s">
        <v>6</v>
      </c>
      <c r="E2937" s="6">
        <v>11.95</v>
      </c>
      <c r="F2937" s="6" t="s">
        <v>79</v>
      </c>
      <c r="G2937" s="4">
        <v>0</v>
      </c>
      <c r="H2937" s="6">
        <v>11.95</v>
      </c>
      <c r="I2937" s="6">
        <v>3.32</v>
      </c>
      <c r="J2937">
        <v>11</v>
      </c>
    </row>
    <row r="2938" spans="1:10" x14ac:dyDescent="0.35">
      <c r="A2938" s="1">
        <v>41379</v>
      </c>
      <c r="B2938" t="str">
        <f t="shared" si="45"/>
        <v>Monday</v>
      </c>
      <c r="C2938" s="5" t="s">
        <v>8</v>
      </c>
      <c r="D2938" s="5" t="s">
        <v>6</v>
      </c>
      <c r="E2938" s="6">
        <v>55.95</v>
      </c>
      <c r="F2938" s="6" t="s">
        <v>83</v>
      </c>
      <c r="G2938" s="4">
        <v>0.1</v>
      </c>
      <c r="H2938" s="6">
        <v>50.36</v>
      </c>
      <c r="I2938" s="6">
        <v>16.059999999999999</v>
      </c>
      <c r="J2938">
        <v>4</v>
      </c>
    </row>
    <row r="2939" spans="1:10" x14ac:dyDescent="0.35">
      <c r="A2939" s="1">
        <v>41379</v>
      </c>
      <c r="B2939" t="str">
        <f t="shared" si="45"/>
        <v>Monday</v>
      </c>
      <c r="C2939" s="5" t="s">
        <v>8</v>
      </c>
      <c r="D2939" s="5" t="s">
        <v>6</v>
      </c>
      <c r="E2939" s="6">
        <v>26.95</v>
      </c>
      <c r="F2939" s="6" t="s">
        <v>80</v>
      </c>
      <c r="G2939" s="4">
        <v>0</v>
      </c>
      <c r="H2939" s="6">
        <v>26.95</v>
      </c>
      <c r="I2939" s="6">
        <v>13.26</v>
      </c>
      <c r="J2939">
        <v>14</v>
      </c>
    </row>
    <row r="2940" spans="1:10" x14ac:dyDescent="0.35">
      <c r="A2940" s="1">
        <v>41379</v>
      </c>
      <c r="B2940" t="str">
        <f t="shared" si="45"/>
        <v>Monday</v>
      </c>
      <c r="C2940" s="5" t="s">
        <v>9</v>
      </c>
      <c r="D2940" s="5" t="s">
        <v>6</v>
      </c>
      <c r="E2940" s="6">
        <v>63.95</v>
      </c>
      <c r="F2940" s="6" t="s">
        <v>83</v>
      </c>
      <c r="G2940" s="4">
        <v>0</v>
      </c>
      <c r="H2940" s="6">
        <v>63.95</v>
      </c>
      <c r="I2940" s="6">
        <v>27.1</v>
      </c>
      <c r="J2940">
        <v>2</v>
      </c>
    </row>
    <row r="2941" spans="1:10" x14ac:dyDescent="0.35">
      <c r="A2941" s="1">
        <v>41379</v>
      </c>
      <c r="B2941" t="str">
        <f t="shared" si="45"/>
        <v>Monday</v>
      </c>
      <c r="C2941" s="5" t="s">
        <v>8</v>
      </c>
      <c r="D2941" s="5" t="s">
        <v>6</v>
      </c>
      <c r="E2941" s="6">
        <v>49.95</v>
      </c>
      <c r="F2941" s="6" t="s">
        <v>82</v>
      </c>
      <c r="G2941" s="4">
        <v>0</v>
      </c>
      <c r="H2941" s="6">
        <v>49.95</v>
      </c>
      <c r="I2941" s="6">
        <v>23.93</v>
      </c>
      <c r="J2941">
        <v>16</v>
      </c>
    </row>
    <row r="2942" spans="1:10" x14ac:dyDescent="0.35">
      <c r="A2942" s="1">
        <v>41379</v>
      </c>
      <c r="B2942" t="str">
        <f t="shared" si="45"/>
        <v>Monday</v>
      </c>
      <c r="C2942" s="5" t="s">
        <v>8</v>
      </c>
      <c r="D2942" s="5" t="s">
        <v>6</v>
      </c>
      <c r="E2942" s="6">
        <v>27.95</v>
      </c>
      <c r="F2942" s="6" t="s">
        <v>80</v>
      </c>
      <c r="G2942" s="4">
        <v>0</v>
      </c>
      <c r="H2942" s="6">
        <v>27.95</v>
      </c>
      <c r="I2942" s="6">
        <v>16.8</v>
      </c>
      <c r="J2942">
        <v>2</v>
      </c>
    </row>
    <row r="2943" spans="1:10" x14ac:dyDescent="0.35">
      <c r="A2943" s="1">
        <v>41379</v>
      </c>
      <c r="B2943" t="str">
        <f t="shared" si="45"/>
        <v>Monday</v>
      </c>
      <c r="C2943" s="5" t="s">
        <v>9</v>
      </c>
      <c r="D2943" s="5" t="s">
        <v>6</v>
      </c>
      <c r="E2943" s="6">
        <v>0.95</v>
      </c>
      <c r="F2943" s="6" t="s">
        <v>78</v>
      </c>
      <c r="G2943" s="4">
        <v>0</v>
      </c>
      <c r="H2943" s="6">
        <v>0.95</v>
      </c>
      <c r="I2943" s="6">
        <v>0.35</v>
      </c>
      <c r="J2943">
        <v>15</v>
      </c>
    </row>
    <row r="2944" spans="1:10" x14ac:dyDescent="0.35">
      <c r="A2944" s="1">
        <v>41379</v>
      </c>
      <c r="B2944" t="str">
        <f t="shared" si="45"/>
        <v>Monday</v>
      </c>
      <c r="C2944" s="5" t="s">
        <v>8</v>
      </c>
      <c r="D2944" s="5" t="s">
        <v>6</v>
      </c>
      <c r="E2944" s="6">
        <v>47.95</v>
      </c>
      <c r="F2944" s="6" t="s">
        <v>82</v>
      </c>
      <c r="G2944" s="4">
        <v>0</v>
      </c>
      <c r="H2944" s="6">
        <v>47.95</v>
      </c>
      <c r="I2944" s="6">
        <v>20.7</v>
      </c>
      <c r="J2944">
        <v>2</v>
      </c>
    </row>
    <row r="2945" spans="1:10" x14ac:dyDescent="0.35">
      <c r="A2945" s="1">
        <v>41379</v>
      </c>
      <c r="B2945" t="str">
        <f t="shared" si="45"/>
        <v>Monday</v>
      </c>
      <c r="C2945" s="5" t="s">
        <v>9</v>
      </c>
      <c r="D2945" s="5" t="s">
        <v>6</v>
      </c>
      <c r="E2945" s="6">
        <v>37.950000000000003</v>
      </c>
      <c r="F2945" s="6" t="s">
        <v>81</v>
      </c>
      <c r="G2945" s="4">
        <v>0</v>
      </c>
      <c r="H2945" s="6">
        <v>37.950000000000003</v>
      </c>
      <c r="I2945" s="6">
        <v>15.35</v>
      </c>
      <c r="J2945">
        <v>5</v>
      </c>
    </row>
    <row r="2946" spans="1:10" x14ac:dyDescent="0.35">
      <c r="A2946" s="1">
        <v>41379</v>
      </c>
      <c r="B2946" t="str">
        <f t="shared" si="45"/>
        <v>Monday</v>
      </c>
      <c r="C2946" s="5" t="s">
        <v>8</v>
      </c>
      <c r="D2946" s="5" t="s">
        <v>6</v>
      </c>
      <c r="E2946" s="6">
        <v>16.95</v>
      </c>
      <c r="F2946" s="6" t="s">
        <v>79</v>
      </c>
      <c r="G2946" s="4">
        <v>0</v>
      </c>
      <c r="H2946" s="6">
        <v>16.95</v>
      </c>
      <c r="I2946" s="6">
        <v>6.76</v>
      </c>
      <c r="J2946">
        <v>4</v>
      </c>
    </row>
    <row r="2947" spans="1:10" x14ac:dyDescent="0.35">
      <c r="A2947" s="1">
        <v>41379</v>
      </c>
      <c r="B2947" t="str">
        <f t="shared" ref="B2947:B3010" si="46">TEXT(A2947,"dddd")</f>
        <v>Monday</v>
      </c>
      <c r="C2947" s="5" t="s">
        <v>8</v>
      </c>
      <c r="D2947" s="5" t="s">
        <v>6</v>
      </c>
      <c r="E2947" s="6">
        <v>26.95</v>
      </c>
      <c r="F2947" s="6" t="s">
        <v>80</v>
      </c>
      <c r="G2947" s="4">
        <v>0</v>
      </c>
      <c r="H2947" s="6">
        <v>26.95</v>
      </c>
      <c r="I2947" s="6">
        <v>12.42</v>
      </c>
      <c r="J2947">
        <v>26</v>
      </c>
    </row>
    <row r="2948" spans="1:10" x14ac:dyDescent="0.35">
      <c r="A2948" s="1">
        <v>41379</v>
      </c>
      <c r="B2948" t="str">
        <f t="shared" si="46"/>
        <v>Monday</v>
      </c>
      <c r="C2948" s="5" t="s">
        <v>9</v>
      </c>
      <c r="D2948" s="5" t="s">
        <v>6</v>
      </c>
      <c r="E2948" s="6">
        <v>0.95</v>
      </c>
      <c r="F2948" s="6" t="s">
        <v>78</v>
      </c>
      <c r="G2948" s="4">
        <v>0</v>
      </c>
      <c r="H2948" s="6">
        <v>0.95</v>
      </c>
      <c r="I2948" s="6">
        <v>0.47</v>
      </c>
      <c r="J2948">
        <v>36</v>
      </c>
    </row>
    <row r="2949" spans="1:10" x14ac:dyDescent="0.35">
      <c r="A2949" s="1">
        <v>41379</v>
      </c>
      <c r="B2949" t="str">
        <f t="shared" si="46"/>
        <v>Monday</v>
      </c>
      <c r="C2949" s="5" t="s">
        <v>9</v>
      </c>
      <c r="D2949" s="5" t="s">
        <v>6</v>
      </c>
      <c r="E2949" s="6">
        <v>22.95</v>
      </c>
      <c r="F2949" s="6" t="s">
        <v>80</v>
      </c>
      <c r="G2949" s="4">
        <v>0.1</v>
      </c>
      <c r="H2949" s="6">
        <v>20.66</v>
      </c>
      <c r="I2949" s="6">
        <v>11.78</v>
      </c>
      <c r="J2949">
        <v>5</v>
      </c>
    </row>
    <row r="2950" spans="1:10" x14ac:dyDescent="0.35">
      <c r="A2950" s="1">
        <v>41380</v>
      </c>
      <c r="B2950" t="str">
        <f t="shared" si="46"/>
        <v>Tuesday</v>
      </c>
      <c r="C2950" s="5" t="s">
        <v>11</v>
      </c>
      <c r="D2950" s="5" t="s">
        <v>5</v>
      </c>
      <c r="E2950" s="6">
        <v>48.95</v>
      </c>
      <c r="F2950" s="6" t="s">
        <v>82</v>
      </c>
      <c r="G2950" s="4">
        <v>0</v>
      </c>
      <c r="H2950" s="6">
        <v>48.95</v>
      </c>
      <c r="I2950" s="6">
        <v>24.52</v>
      </c>
      <c r="J2950">
        <v>8</v>
      </c>
    </row>
    <row r="2951" spans="1:10" x14ac:dyDescent="0.35">
      <c r="A2951" s="1">
        <v>41380</v>
      </c>
      <c r="B2951" t="str">
        <f t="shared" si="46"/>
        <v>Tuesday</v>
      </c>
      <c r="C2951" s="5" t="s">
        <v>11</v>
      </c>
      <c r="D2951" s="5" t="s">
        <v>5</v>
      </c>
      <c r="E2951" s="6">
        <v>47.95</v>
      </c>
      <c r="F2951" s="6" t="s">
        <v>82</v>
      </c>
      <c r="G2951" s="4">
        <v>0</v>
      </c>
      <c r="H2951" s="6">
        <v>47.95</v>
      </c>
      <c r="I2951" s="6">
        <v>20.7</v>
      </c>
      <c r="J2951">
        <v>3</v>
      </c>
    </row>
    <row r="2952" spans="1:10" x14ac:dyDescent="0.35">
      <c r="A2952" s="1">
        <v>41380</v>
      </c>
      <c r="B2952" t="str">
        <f t="shared" si="46"/>
        <v>Tuesday</v>
      </c>
      <c r="C2952" s="5" t="s">
        <v>11</v>
      </c>
      <c r="D2952" s="5" t="s">
        <v>5</v>
      </c>
      <c r="E2952" s="6">
        <v>73.95</v>
      </c>
      <c r="F2952" s="6" t="s">
        <v>83</v>
      </c>
      <c r="G2952" s="4">
        <v>0</v>
      </c>
      <c r="H2952" s="6">
        <v>73.95</v>
      </c>
      <c r="I2952" s="6">
        <v>38.86</v>
      </c>
      <c r="J2952">
        <v>2</v>
      </c>
    </row>
    <row r="2953" spans="1:10" x14ac:dyDescent="0.35">
      <c r="A2953" s="1">
        <v>41380</v>
      </c>
      <c r="B2953" t="str">
        <f t="shared" si="46"/>
        <v>Tuesday</v>
      </c>
      <c r="C2953" s="5" t="s">
        <v>10</v>
      </c>
      <c r="D2953" s="5" t="s">
        <v>5</v>
      </c>
      <c r="E2953" s="6">
        <v>28.95</v>
      </c>
      <c r="F2953" s="6" t="s">
        <v>80</v>
      </c>
      <c r="G2953" s="4">
        <v>0</v>
      </c>
      <c r="H2953" s="6">
        <v>28.95</v>
      </c>
      <c r="I2953" s="6">
        <v>8.86</v>
      </c>
      <c r="J2953">
        <v>9</v>
      </c>
    </row>
    <row r="2954" spans="1:10" x14ac:dyDescent="0.35">
      <c r="A2954" s="1">
        <v>41380</v>
      </c>
      <c r="B2954" t="str">
        <f t="shared" si="46"/>
        <v>Tuesday</v>
      </c>
      <c r="C2954" s="5" t="s">
        <v>10</v>
      </c>
      <c r="D2954" s="5" t="s">
        <v>5</v>
      </c>
      <c r="E2954" s="6">
        <v>26.95</v>
      </c>
      <c r="F2954" s="6" t="s">
        <v>80</v>
      </c>
      <c r="G2954" s="4">
        <v>0</v>
      </c>
      <c r="H2954" s="6">
        <v>26.95</v>
      </c>
      <c r="I2954" s="6">
        <v>12.53</v>
      </c>
      <c r="J2954">
        <v>28</v>
      </c>
    </row>
    <row r="2955" spans="1:10" x14ac:dyDescent="0.35">
      <c r="A2955" s="1">
        <v>41380</v>
      </c>
      <c r="B2955" t="str">
        <f t="shared" si="46"/>
        <v>Tuesday</v>
      </c>
      <c r="C2955" s="5" t="s">
        <v>11</v>
      </c>
      <c r="D2955" s="5" t="s">
        <v>5</v>
      </c>
      <c r="E2955" s="6">
        <v>26.95</v>
      </c>
      <c r="F2955" s="6" t="s">
        <v>80</v>
      </c>
      <c r="G2955" s="4">
        <v>0.1</v>
      </c>
      <c r="H2955" s="6">
        <v>24.26</v>
      </c>
      <c r="I2955" s="6">
        <v>12.42</v>
      </c>
      <c r="J2955">
        <v>24</v>
      </c>
    </row>
    <row r="2956" spans="1:10" x14ac:dyDescent="0.35">
      <c r="A2956" s="1">
        <v>41380</v>
      </c>
      <c r="B2956" t="str">
        <f t="shared" si="46"/>
        <v>Tuesday</v>
      </c>
      <c r="C2956" s="5" t="s">
        <v>10</v>
      </c>
      <c r="D2956" s="5" t="s">
        <v>5</v>
      </c>
      <c r="E2956" s="6">
        <v>19.95</v>
      </c>
      <c r="F2956" s="6" t="s">
        <v>79</v>
      </c>
      <c r="G2956" s="4">
        <v>0</v>
      </c>
      <c r="H2956" s="6">
        <v>19.95</v>
      </c>
      <c r="I2956" s="6">
        <v>9.7799999999999994</v>
      </c>
      <c r="J2956">
        <v>26</v>
      </c>
    </row>
    <row r="2957" spans="1:10" x14ac:dyDescent="0.35">
      <c r="A2957" s="1">
        <v>41380</v>
      </c>
      <c r="B2957" t="str">
        <f t="shared" si="46"/>
        <v>Tuesday</v>
      </c>
      <c r="C2957" s="5" t="s">
        <v>10</v>
      </c>
      <c r="D2957" s="5" t="s">
        <v>5</v>
      </c>
      <c r="E2957" s="6">
        <v>38.950000000000003</v>
      </c>
      <c r="F2957" s="6" t="s">
        <v>81</v>
      </c>
      <c r="G2957" s="4">
        <v>0.1</v>
      </c>
      <c r="H2957" s="6">
        <v>35.06</v>
      </c>
      <c r="I2957" s="6">
        <v>22.33</v>
      </c>
      <c r="J2957">
        <v>1</v>
      </c>
    </row>
    <row r="2958" spans="1:10" x14ac:dyDescent="0.35">
      <c r="A2958" s="1">
        <v>41381</v>
      </c>
      <c r="B2958" t="str">
        <f t="shared" si="46"/>
        <v>Wednesday</v>
      </c>
      <c r="C2958" s="5" t="s">
        <v>7</v>
      </c>
      <c r="D2958" s="5" t="s">
        <v>5</v>
      </c>
      <c r="E2958" s="6">
        <v>26.95</v>
      </c>
      <c r="F2958" s="6" t="s">
        <v>80</v>
      </c>
      <c r="G2958" s="4">
        <v>0</v>
      </c>
      <c r="H2958" s="6">
        <v>26.95</v>
      </c>
      <c r="I2958" s="6">
        <v>13.26</v>
      </c>
      <c r="J2958">
        <v>7</v>
      </c>
    </row>
    <row r="2959" spans="1:10" x14ac:dyDescent="0.35">
      <c r="A2959" s="1">
        <v>41381</v>
      </c>
      <c r="B2959" t="str">
        <f t="shared" si="46"/>
        <v>Wednesday</v>
      </c>
      <c r="C2959" s="5" t="s">
        <v>9</v>
      </c>
      <c r="D2959" s="5" t="s">
        <v>5</v>
      </c>
      <c r="E2959" s="6">
        <v>26.95</v>
      </c>
      <c r="F2959" s="6" t="s">
        <v>80</v>
      </c>
      <c r="G2959" s="4">
        <v>0</v>
      </c>
      <c r="H2959" s="6">
        <v>26.95</v>
      </c>
      <c r="I2959" s="6">
        <v>12.42</v>
      </c>
      <c r="J2959">
        <v>9</v>
      </c>
    </row>
    <row r="2960" spans="1:10" x14ac:dyDescent="0.35">
      <c r="A2960" s="1">
        <v>41381</v>
      </c>
      <c r="B2960" t="str">
        <f t="shared" si="46"/>
        <v>Wednesday</v>
      </c>
      <c r="C2960" s="5" t="s">
        <v>7</v>
      </c>
      <c r="D2960" s="5" t="s">
        <v>5</v>
      </c>
      <c r="E2960" s="6">
        <v>26.95</v>
      </c>
      <c r="F2960" s="6" t="s">
        <v>80</v>
      </c>
      <c r="G2960" s="4">
        <v>0</v>
      </c>
      <c r="H2960" s="6">
        <v>26.95</v>
      </c>
      <c r="I2960" s="6">
        <v>13.26</v>
      </c>
      <c r="J2960">
        <v>24</v>
      </c>
    </row>
    <row r="2961" spans="1:10" x14ac:dyDescent="0.35">
      <c r="A2961" s="1">
        <v>41381</v>
      </c>
      <c r="B2961" t="str">
        <f t="shared" si="46"/>
        <v>Wednesday</v>
      </c>
      <c r="C2961" s="5" t="s">
        <v>9</v>
      </c>
      <c r="D2961" s="5" t="s">
        <v>5</v>
      </c>
      <c r="E2961" s="6">
        <v>20.95</v>
      </c>
      <c r="F2961" s="6" t="s">
        <v>80</v>
      </c>
      <c r="G2961" s="4">
        <v>0</v>
      </c>
      <c r="H2961" s="6">
        <v>20.95</v>
      </c>
      <c r="I2961" s="6">
        <v>10.039999999999999</v>
      </c>
      <c r="J2961">
        <v>16</v>
      </c>
    </row>
    <row r="2962" spans="1:10" x14ac:dyDescent="0.35">
      <c r="A2962" s="1">
        <v>41381</v>
      </c>
      <c r="B2962" t="str">
        <f t="shared" si="46"/>
        <v>Wednesday</v>
      </c>
      <c r="C2962" s="5" t="s">
        <v>7</v>
      </c>
      <c r="D2962" s="5" t="s">
        <v>5</v>
      </c>
      <c r="E2962" s="6">
        <v>16.95</v>
      </c>
      <c r="F2962" s="6" t="s">
        <v>79</v>
      </c>
      <c r="G2962" s="4">
        <v>0</v>
      </c>
      <c r="H2962" s="6">
        <v>16.95</v>
      </c>
      <c r="I2962" s="6">
        <v>6.53</v>
      </c>
      <c r="J2962">
        <v>15</v>
      </c>
    </row>
    <row r="2963" spans="1:10" x14ac:dyDescent="0.35">
      <c r="A2963" s="1">
        <v>41381</v>
      </c>
      <c r="B2963" t="str">
        <f t="shared" si="46"/>
        <v>Wednesday</v>
      </c>
      <c r="C2963" s="5" t="s">
        <v>7</v>
      </c>
      <c r="D2963" s="5" t="s">
        <v>5</v>
      </c>
      <c r="E2963" s="6">
        <v>16.95</v>
      </c>
      <c r="F2963" s="6" t="s">
        <v>79</v>
      </c>
      <c r="G2963" s="4">
        <v>0</v>
      </c>
      <c r="H2963" s="6">
        <v>16.95</v>
      </c>
      <c r="I2963" s="6">
        <v>6.76</v>
      </c>
      <c r="J2963">
        <v>18</v>
      </c>
    </row>
    <row r="2964" spans="1:10" x14ac:dyDescent="0.35">
      <c r="A2964" s="1">
        <v>41381</v>
      </c>
      <c r="B2964" t="str">
        <f t="shared" si="46"/>
        <v>Wednesday</v>
      </c>
      <c r="C2964" s="5" t="s">
        <v>9</v>
      </c>
      <c r="D2964" s="5" t="s">
        <v>5</v>
      </c>
      <c r="E2964" s="6">
        <v>26.95</v>
      </c>
      <c r="F2964" s="6" t="s">
        <v>80</v>
      </c>
      <c r="G2964" s="4">
        <v>0</v>
      </c>
      <c r="H2964" s="6">
        <v>26.95</v>
      </c>
      <c r="I2964" s="6">
        <v>12.53</v>
      </c>
      <c r="J2964">
        <v>35</v>
      </c>
    </row>
    <row r="2965" spans="1:10" x14ac:dyDescent="0.35">
      <c r="A2965" s="1">
        <v>41381</v>
      </c>
      <c r="B2965" t="str">
        <f t="shared" si="46"/>
        <v>Wednesday</v>
      </c>
      <c r="C2965" s="5" t="s">
        <v>9</v>
      </c>
      <c r="D2965" s="5" t="s">
        <v>5</v>
      </c>
      <c r="E2965" s="6">
        <v>55.95</v>
      </c>
      <c r="F2965" s="6" t="s">
        <v>83</v>
      </c>
      <c r="G2965" s="4">
        <v>0</v>
      </c>
      <c r="H2965" s="6">
        <v>55.95</v>
      </c>
      <c r="I2965" s="6">
        <v>32.47</v>
      </c>
      <c r="J2965">
        <v>32</v>
      </c>
    </row>
    <row r="2966" spans="1:10" x14ac:dyDescent="0.35">
      <c r="A2966" s="1">
        <v>41381</v>
      </c>
      <c r="B2966" t="str">
        <f t="shared" si="46"/>
        <v>Wednesday</v>
      </c>
      <c r="C2966" s="5" t="s">
        <v>9</v>
      </c>
      <c r="D2966" s="5" t="s">
        <v>5</v>
      </c>
      <c r="E2966" s="6">
        <v>26.95</v>
      </c>
      <c r="F2966" s="6" t="s">
        <v>80</v>
      </c>
      <c r="G2966" s="4">
        <v>0</v>
      </c>
      <c r="H2966" s="6">
        <v>26.95</v>
      </c>
      <c r="I2966" s="6">
        <v>13.26</v>
      </c>
      <c r="J2966">
        <v>21</v>
      </c>
    </row>
    <row r="2967" spans="1:10" x14ac:dyDescent="0.35">
      <c r="A2967" s="1">
        <v>41381</v>
      </c>
      <c r="B2967" t="str">
        <f t="shared" si="46"/>
        <v>Wednesday</v>
      </c>
      <c r="C2967" s="5" t="s">
        <v>9</v>
      </c>
      <c r="D2967" s="5" t="s">
        <v>5</v>
      </c>
      <c r="E2967" s="6">
        <v>27.95</v>
      </c>
      <c r="F2967" s="6" t="s">
        <v>80</v>
      </c>
      <c r="G2967" s="4">
        <v>0</v>
      </c>
      <c r="H2967" s="6">
        <v>27.95</v>
      </c>
      <c r="I2967" s="6">
        <v>16.8</v>
      </c>
      <c r="J2967">
        <v>34</v>
      </c>
    </row>
    <row r="2968" spans="1:10" x14ac:dyDescent="0.35">
      <c r="A2968" s="1">
        <v>41381</v>
      </c>
      <c r="B2968" t="str">
        <f t="shared" si="46"/>
        <v>Wednesday</v>
      </c>
      <c r="C2968" s="5" t="s">
        <v>7</v>
      </c>
      <c r="D2968" s="5" t="s">
        <v>5</v>
      </c>
      <c r="E2968" s="6">
        <v>49.95</v>
      </c>
      <c r="F2968" s="6" t="s">
        <v>82</v>
      </c>
      <c r="G2968" s="4">
        <v>0.2</v>
      </c>
      <c r="H2968" s="6">
        <v>39.96</v>
      </c>
      <c r="I2968" s="6">
        <v>24.77</v>
      </c>
      <c r="J2968">
        <v>4</v>
      </c>
    </row>
    <row r="2969" spans="1:10" x14ac:dyDescent="0.35">
      <c r="A2969" s="1">
        <v>41381</v>
      </c>
      <c r="B2969" t="str">
        <f t="shared" si="46"/>
        <v>Wednesday</v>
      </c>
      <c r="C2969" s="5" t="s">
        <v>7</v>
      </c>
      <c r="D2969" s="5" t="s">
        <v>5</v>
      </c>
      <c r="E2969" s="6">
        <v>18.95</v>
      </c>
      <c r="F2969" s="6" t="s">
        <v>79</v>
      </c>
      <c r="G2969" s="4">
        <v>0</v>
      </c>
      <c r="H2969" s="6">
        <v>18.95</v>
      </c>
      <c r="I2969" s="6">
        <v>9.98</v>
      </c>
      <c r="J2969">
        <v>15</v>
      </c>
    </row>
    <row r="2970" spans="1:10" x14ac:dyDescent="0.35">
      <c r="A2970" s="1">
        <v>41381</v>
      </c>
      <c r="B2970" t="str">
        <f t="shared" si="46"/>
        <v>Wednesday</v>
      </c>
      <c r="C2970" s="5" t="s">
        <v>7</v>
      </c>
      <c r="D2970" s="5" t="s">
        <v>5</v>
      </c>
      <c r="E2970" s="6">
        <v>31.95</v>
      </c>
      <c r="F2970" s="6" t="s">
        <v>81</v>
      </c>
      <c r="G2970" s="4">
        <v>0</v>
      </c>
      <c r="H2970" s="6">
        <v>31.95</v>
      </c>
      <c r="I2970" s="6">
        <v>17.38</v>
      </c>
      <c r="J2970">
        <v>3</v>
      </c>
    </row>
    <row r="2971" spans="1:10" x14ac:dyDescent="0.35">
      <c r="A2971" s="1">
        <v>41381</v>
      </c>
      <c r="B2971" t="str">
        <f t="shared" si="46"/>
        <v>Wednesday</v>
      </c>
      <c r="C2971" s="5" t="s">
        <v>7</v>
      </c>
      <c r="D2971" s="5" t="s">
        <v>5</v>
      </c>
      <c r="E2971" s="6">
        <v>28.95</v>
      </c>
      <c r="F2971" s="6" t="s">
        <v>80</v>
      </c>
      <c r="G2971" s="4">
        <v>0</v>
      </c>
      <c r="H2971" s="6">
        <v>28.95</v>
      </c>
      <c r="I2971" s="6">
        <v>17.53</v>
      </c>
      <c r="J2971">
        <v>32</v>
      </c>
    </row>
    <row r="2972" spans="1:10" x14ac:dyDescent="0.35">
      <c r="A2972" s="1">
        <v>41381</v>
      </c>
      <c r="B2972" t="str">
        <f t="shared" si="46"/>
        <v>Wednesday</v>
      </c>
      <c r="C2972" s="5" t="s">
        <v>9</v>
      </c>
      <c r="D2972" s="5" t="s">
        <v>5</v>
      </c>
      <c r="E2972" s="6">
        <v>16.95</v>
      </c>
      <c r="F2972" s="6" t="s">
        <v>79</v>
      </c>
      <c r="G2972" s="4">
        <v>0</v>
      </c>
      <c r="H2972" s="6">
        <v>16.95</v>
      </c>
      <c r="I2972" s="6">
        <v>6.76</v>
      </c>
      <c r="J2972">
        <v>30</v>
      </c>
    </row>
    <row r="2973" spans="1:10" x14ac:dyDescent="0.35">
      <c r="A2973" s="1">
        <v>41381</v>
      </c>
      <c r="B2973" t="str">
        <f t="shared" si="46"/>
        <v>Wednesday</v>
      </c>
      <c r="C2973" s="5" t="s">
        <v>7</v>
      </c>
      <c r="D2973" s="5" t="s">
        <v>5</v>
      </c>
      <c r="E2973" s="6">
        <v>38.950000000000003</v>
      </c>
      <c r="F2973" s="6" t="s">
        <v>81</v>
      </c>
      <c r="G2973" s="4">
        <v>0</v>
      </c>
      <c r="H2973" s="6">
        <v>38.950000000000003</v>
      </c>
      <c r="I2973" s="6">
        <v>24.76</v>
      </c>
      <c r="J2973">
        <v>26</v>
      </c>
    </row>
    <row r="2974" spans="1:10" x14ac:dyDescent="0.35">
      <c r="A2974" s="1">
        <v>41381</v>
      </c>
      <c r="B2974" t="str">
        <f t="shared" si="46"/>
        <v>Wednesday</v>
      </c>
      <c r="C2974" s="5" t="s">
        <v>7</v>
      </c>
      <c r="D2974" s="5" t="s">
        <v>5</v>
      </c>
      <c r="E2974" s="6">
        <v>2.95</v>
      </c>
      <c r="F2974" s="6" t="s">
        <v>78</v>
      </c>
      <c r="G2974" s="4">
        <v>0</v>
      </c>
      <c r="H2974" s="6">
        <v>2.95</v>
      </c>
      <c r="I2974" s="6">
        <v>1.68</v>
      </c>
      <c r="J2974">
        <v>9</v>
      </c>
    </row>
    <row r="2975" spans="1:10" x14ac:dyDescent="0.35">
      <c r="A2975" s="1">
        <v>41381</v>
      </c>
      <c r="B2975" t="str">
        <f t="shared" si="46"/>
        <v>Wednesday</v>
      </c>
      <c r="C2975" s="5" t="s">
        <v>7</v>
      </c>
      <c r="D2975" s="5" t="s">
        <v>5</v>
      </c>
      <c r="E2975" s="6">
        <v>18.95</v>
      </c>
      <c r="F2975" s="6" t="s">
        <v>79</v>
      </c>
      <c r="G2975" s="4">
        <v>0</v>
      </c>
      <c r="H2975" s="6">
        <v>18.95</v>
      </c>
      <c r="I2975" s="6">
        <v>9.98</v>
      </c>
      <c r="J2975">
        <v>1</v>
      </c>
    </row>
    <row r="2976" spans="1:10" x14ac:dyDescent="0.35">
      <c r="A2976" s="1">
        <v>41381</v>
      </c>
      <c r="B2976" t="str">
        <f t="shared" si="46"/>
        <v>Wednesday</v>
      </c>
      <c r="C2976" s="5" t="s">
        <v>7</v>
      </c>
      <c r="D2976" s="5" t="s">
        <v>5</v>
      </c>
      <c r="E2976" s="6">
        <v>63.95</v>
      </c>
      <c r="F2976" s="6" t="s">
        <v>83</v>
      </c>
      <c r="G2976" s="4">
        <v>0.1</v>
      </c>
      <c r="H2976" s="6">
        <v>57.56</v>
      </c>
      <c r="I2976" s="6">
        <v>27.1</v>
      </c>
      <c r="J2976">
        <v>1</v>
      </c>
    </row>
    <row r="2977" spans="1:10" x14ac:dyDescent="0.35">
      <c r="A2977" s="1">
        <v>41381</v>
      </c>
      <c r="B2977" t="str">
        <f t="shared" si="46"/>
        <v>Wednesday</v>
      </c>
      <c r="C2977" s="5" t="s">
        <v>7</v>
      </c>
      <c r="D2977" s="5" t="s">
        <v>5</v>
      </c>
      <c r="E2977" s="6">
        <v>49.95</v>
      </c>
      <c r="F2977" s="6" t="s">
        <v>82</v>
      </c>
      <c r="G2977" s="4">
        <v>0</v>
      </c>
      <c r="H2977" s="6">
        <v>49.95</v>
      </c>
      <c r="I2977" s="6">
        <v>23.93</v>
      </c>
      <c r="J2977">
        <v>2</v>
      </c>
    </row>
    <row r="2978" spans="1:10" x14ac:dyDescent="0.35">
      <c r="A2978" s="1">
        <v>41381</v>
      </c>
      <c r="B2978" t="str">
        <f t="shared" si="46"/>
        <v>Wednesday</v>
      </c>
      <c r="C2978" s="5" t="s">
        <v>9</v>
      </c>
      <c r="D2978" s="5" t="s">
        <v>5</v>
      </c>
      <c r="E2978" s="6">
        <v>65.95</v>
      </c>
      <c r="F2978" s="6" t="s">
        <v>83</v>
      </c>
      <c r="G2978" s="4">
        <v>0</v>
      </c>
      <c r="H2978" s="6">
        <v>65.95</v>
      </c>
      <c r="I2978" s="6">
        <v>37.97</v>
      </c>
      <c r="J2978">
        <v>15</v>
      </c>
    </row>
    <row r="2979" spans="1:10" x14ac:dyDescent="0.35">
      <c r="A2979" s="1">
        <v>41381</v>
      </c>
      <c r="B2979" t="str">
        <f t="shared" si="46"/>
        <v>Wednesday</v>
      </c>
      <c r="C2979" s="5" t="s">
        <v>7</v>
      </c>
      <c r="D2979" s="5" t="s">
        <v>5</v>
      </c>
      <c r="E2979" s="6">
        <v>16.95</v>
      </c>
      <c r="F2979" s="6" t="s">
        <v>79</v>
      </c>
      <c r="G2979" s="4">
        <v>0</v>
      </c>
      <c r="H2979" s="6">
        <v>16.95</v>
      </c>
      <c r="I2979" s="6">
        <v>6.53</v>
      </c>
      <c r="J2979">
        <v>6</v>
      </c>
    </row>
    <row r="2980" spans="1:10" x14ac:dyDescent="0.35">
      <c r="A2980" s="1">
        <v>41381</v>
      </c>
      <c r="B2980" t="str">
        <f t="shared" si="46"/>
        <v>Wednesday</v>
      </c>
      <c r="C2980" s="5" t="s">
        <v>7</v>
      </c>
      <c r="D2980" s="5" t="s">
        <v>5</v>
      </c>
      <c r="E2980" s="6">
        <v>38.950000000000003</v>
      </c>
      <c r="F2980" s="6" t="s">
        <v>81</v>
      </c>
      <c r="G2980" s="4">
        <v>0</v>
      </c>
      <c r="H2980" s="6">
        <v>38.950000000000003</v>
      </c>
      <c r="I2980" s="6">
        <v>24.76</v>
      </c>
      <c r="J2980">
        <v>28</v>
      </c>
    </row>
    <row r="2981" spans="1:10" x14ac:dyDescent="0.35">
      <c r="A2981" s="1">
        <v>41381</v>
      </c>
      <c r="B2981" t="str">
        <f t="shared" si="46"/>
        <v>Wednesday</v>
      </c>
      <c r="C2981" s="5" t="s">
        <v>9</v>
      </c>
      <c r="D2981" s="5" t="s">
        <v>5</v>
      </c>
      <c r="E2981" s="6">
        <v>0.95</v>
      </c>
      <c r="F2981" s="6" t="s">
        <v>78</v>
      </c>
      <c r="G2981" s="4">
        <v>0</v>
      </c>
      <c r="H2981" s="6">
        <v>0.95</v>
      </c>
      <c r="I2981" s="6">
        <v>0.5</v>
      </c>
      <c r="J2981">
        <v>31</v>
      </c>
    </row>
    <row r="2982" spans="1:10" x14ac:dyDescent="0.35">
      <c r="A2982" s="1">
        <v>41381</v>
      </c>
      <c r="B2982" t="str">
        <f t="shared" si="46"/>
        <v>Wednesday</v>
      </c>
      <c r="C2982" s="5" t="s">
        <v>9</v>
      </c>
      <c r="D2982" s="5" t="s">
        <v>5</v>
      </c>
      <c r="E2982" s="6">
        <v>55.95</v>
      </c>
      <c r="F2982" s="6" t="s">
        <v>83</v>
      </c>
      <c r="G2982" s="4">
        <v>0</v>
      </c>
      <c r="H2982" s="6">
        <v>55.95</v>
      </c>
      <c r="I2982" s="6">
        <v>16.059999999999999</v>
      </c>
      <c r="J2982">
        <v>28</v>
      </c>
    </row>
    <row r="2983" spans="1:10" x14ac:dyDescent="0.35">
      <c r="A2983" s="1">
        <v>41381</v>
      </c>
      <c r="B2983" t="str">
        <f t="shared" si="46"/>
        <v>Wednesday</v>
      </c>
      <c r="C2983" s="5" t="s">
        <v>9</v>
      </c>
      <c r="D2983" s="5" t="s">
        <v>5</v>
      </c>
      <c r="E2983" s="6">
        <v>24.95</v>
      </c>
      <c r="F2983" s="6" t="s">
        <v>80</v>
      </c>
      <c r="G2983" s="4">
        <v>0</v>
      </c>
      <c r="H2983" s="6">
        <v>24.95</v>
      </c>
      <c r="I2983" s="6">
        <v>11.48</v>
      </c>
      <c r="J2983">
        <v>4</v>
      </c>
    </row>
    <row r="2984" spans="1:10" x14ac:dyDescent="0.35">
      <c r="A2984" s="1">
        <v>41381</v>
      </c>
      <c r="B2984" t="str">
        <f t="shared" si="46"/>
        <v>Wednesday</v>
      </c>
      <c r="C2984" s="5" t="s">
        <v>7</v>
      </c>
      <c r="D2984" s="5" t="s">
        <v>5</v>
      </c>
      <c r="E2984" s="6">
        <v>59.95</v>
      </c>
      <c r="F2984" s="6" t="s">
        <v>83</v>
      </c>
      <c r="G2984" s="4">
        <v>0</v>
      </c>
      <c r="H2984" s="6">
        <v>59.95</v>
      </c>
      <c r="I2984" s="6">
        <v>28.73</v>
      </c>
      <c r="J2984">
        <v>11</v>
      </c>
    </row>
    <row r="2985" spans="1:10" x14ac:dyDescent="0.35">
      <c r="A2985" s="1">
        <v>41381</v>
      </c>
      <c r="B2985" t="str">
        <f t="shared" si="46"/>
        <v>Wednesday</v>
      </c>
      <c r="C2985" s="5" t="s">
        <v>9</v>
      </c>
      <c r="D2985" s="5" t="s">
        <v>5</v>
      </c>
      <c r="E2985" s="6">
        <v>26.95</v>
      </c>
      <c r="F2985" s="6" t="s">
        <v>80</v>
      </c>
      <c r="G2985" s="4">
        <v>0</v>
      </c>
      <c r="H2985" s="6">
        <v>26.95</v>
      </c>
      <c r="I2985" s="6">
        <v>12.42</v>
      </c>
      <c r="J2985">
        <v>17</v>
      </c>
    </row>
    <row r="2986" spans="1:10" x14ac:dyDescent="0.35">
      <c r="A2986" s="1">
        <v>41381</v>
      </c>
      <c r="B2986" t="str">
        <f t="shared" si="46"/>
        <v>Wednesday</v>
      </c>
      <c r="C2986" s="5" t="s">
        <v>9</v>
      </c>
      <c r="D2986" s="5" t="s">
        <v>5</v>
      </c>
      <c r="E2986" s="6">
        <v>11.95</v>
      </c>
      <c r="F2986" s="6" t="s">
        <v>79</v>
      </c>
      <c r="G2986" s="4">
        <v>0.1</v>
      </c>
      <c r="H2986" s="6">
        <v>10.76</v>
      </c>
      <c r="I2986" s="6">
        <v>3.32</v>
      </c>
      <c r="J2986">
        <v>3</v>
      </c>
    </row>
    <row r="2987" spans="1:10" x14ac:dyDescent="0.35">
      <c r="A2987" s="1">
        <v>41381</v>
      </c>
      <c r="B2987" t="str">
        <f t="shared" si="46"/>
        <v>Wednesday</v>
      </c>
      <c r="C2987" s="5" t="s">
        <v>9</v>
      </c>
      <c r="D2987" s="5" t="s">
        <v>5</v>
      </c>
      <c r="E2987" s="6">
        <v>16.95</v>
      </c>
      <c r="F2987" s="6" t="s">
        <v>79</v>
      </c>
      <c r="G2987" s="4">
        <v>0</v>
      </c>
      <c r="H2987" s="6">
        <v>16.95</v>
      </c>
      <c r="I2987" s="6">
        <v>6.53</v>
      </c>
      <c r="J2987">
        <v>25</v>
      </c>
    </row>
    <row r="2988" spans="1:10" x14ac:dyDescent="0.35">
      <c r="A2988" s="1">
        <v>41381</v>
      </c>
      <c r="B2988" t="str">
        <f t="shared" si="46"/>
        <v>Wednesday</v>
      </c>
      <c r="C2988" s="5" t="s">
        <v>9</v>
      </c>
      <c r="D2988" s="5" t="s">
        <v>5</v>
      </c>
      <c r="E2988" s="6">
        <v>55.95</v>
      </c>
      <c r="F2988" s="6" t="s">
        <v>83</v>
      </c>
      <c r="G2988" s="4">
        <v>0.1</v>
      </c>
      <c r="H2988" s="6">
        <v>50.36</v>
      </c>
      <c r="I2988" s="6">
        <v>32.47</v>
      </c>
      <c r="J2988">
        <v>9</v>
      </c>
    </row>
    <row r="2989" spans="1:10" x14ac:dyDescent="0.35">
      <c r="A2989" s="1">
        <v>41381</v>
      </c>
      <c r="B2989" t="str">
        <f t="shared" si="46"/>
        <v>Wednesday</v>
      </c>
      <c r="C2989" s="5" t="s">
        <v>9</v>
      </c>
      <c r="D2989" s="5" t="s">
        <v>5</v>
      </c>
      <c r="E2989" s="6">
        <v>19.95</v>
      </c>
      <c r="F2989" s="6" t="s">
        <v>79</v>
      </c>
      <c r="G2989" s="4">
        <v>0</v>
      </c>
      <c r="H2989" s="6">
        <v>19.95</v>
      </c>
      <c r="I2989" s="6">
        <v>9.7799999999999994</v>
      </c>
      <c r="J2989">
        <v>34</v>
      </c>
    </row>
    <row r="2990" spans="1:10" x14ac:dyDescent="0.35">
      <c r="A2990" s="1">
        <v>41381</v>
      </c>
      <c r="B2990" t="str">
        <f t="shared" si="46"/>
        <v>Wednesday</v>
      </c>
      <c r="C2990" s="5" t="s">
        <v>9</v>
      </c>
      <c r="D2990" s="5" t="s">
        <v>5</v>
      </c>
      <c r="E2990" s="6">
        <v>0.95</v>
      </c>
      <c r="F2990" s="6" t="s">
        <v>78</v>
      </c>
      <c r="G2990" s="4">
        <v>0</v>
      </c>
      <c r="H2990" s="6">
        <v>0.95</v>
      </c>
      <c r="I2990" s="6">
        <v>0.34</v>
      </c>
      <c r="J2990">
        <v>25</v>
      </c>
    </row>
    <row r="2991" spans="1:10" x14ac:dyDescent="0.35">
      <c r="A2991" s="1">
        <v>41381</v>
      </c>
      <c r="B2991" t="str">
        <f t="shared" si="46"/>
        <v>Wednesday</v>
      </c>
      <c r="C2991" s="5" t="s">
        <v>7</v>
      </c>
      <c r="D2991" s="5" t="s">
        <v>5</v>
      </c>
      <c r="E2991" s="6">
        <v>26.95</v>
      </c>
      <c r="F2991" s="6" t="s">
        <v>80</v>
      </c>
      <c r="G2991" s="4">
        <v>0</v>
      </c>
      <c r="H2991" s="6">
        <v>26.95</v>
      </c>
      <c r="I2991" s="6">
        <v>13.26</v>
      </c>
      <c r="J2991">
        <v>16</v>
      </c>
    </row>
    <row r="2992" spans="1:10" x14ac:dyDescent="0.35">
      <c r="A2992" s="1">
        <v>41381</v>
      </c>
      <c r="B2992" t="str">
        <f t="shared" si="46"/>
        <v>Wednesday</v>
      </c>
      <c r="C2992" s="5" t="s">
        <v>9</v>
      </c>
      <c r="D2992" s="5" t="s">
        <v>5</v>
      </c>
      <c r="E2992" s="6">
        <v>55.95</v>
      </c>
      <c r="F2992" s="6" t="s">
        <v>83</v>
      </c>
      <c r="G2992" s="4">
        <v>0</v>
      </c>
      <c r="H2992" s="6">
        <v>55.95</v>
      </c>
      <c r="I2992" s="6">
        <v>32.47</v>
      </c>
      <c r="J2992">
        <v>29</v>
      </c>
    </row>
    <row r="2993" spans="1:10" x14ac:dyDescent="0.35">
      <c r="A2993" s="1">
        <v>41381</v>
      </c>
      <c r="B2993" t="str">
        <f t="shared" si="46"/>
        <v>Wednesday</v>
      </c>
      <c r="C2993" s="5" t="s">
        <v>7</v>
      </c>
      <c r="D2993" s="5" t="s">
        <v>5</v>
      </c>
      <c r="E2993" s="6">
        <v>54.95</v>
      </c>
      <c r="F2993" s="6" t="s">
        <v>83</v>
      </c>
      <c r="G2993" s="4">
        <v>0</v>
      </c>
      <c r="H2993" s="6">
        <v>54.95</v>
      </c>
      <c r="I2993" s="6">
        <v>26.65</v>
      </c>
      <c r="J2993">
        <v>2</v>
      </c>
    </row>
    <row r="2994" spans="1:10" x14ac:dyDescent="0.35">
      <c r="A2994" s="1">
        <v>41381</v>
      </c>
      <c r="B2994" t="str">
        <f t="shared" si="46"/>
        <v>Wednesday</v>
      </c>
      <c r="C2994" s="5" t="s">
        <v>7</v>
      </c>
      <c r="D2994" s="5" t="s">
        <v>5</v>
      </c>
      <c r="E2994" s="6">
        <v>11.95</v>
      </c>
      <c r="F2994" s="6" t="s">
        <v>79</v>
      </c>
      <c r="G2994" s="4">
        <v>0</v>
      </c>
      <c r="H2994" s="6">
        <v>11.95</v>
      </c>
      <c r="I2994" s="6">
        <v>3.32</v>
      </c>
      <c r="J2994">
        <v>10</v>
      </c>
    </row>
    <row r="2995" spans="1:10" x14ac:dyDescent="0.35">
      <c r="A2995" s="1">
        <v>41381</v>
      </c>
      <c r="B2995" t="str">
        <f t="shared" si="46"/>
        <v>Wednesday</v>
      </c>
      <c r="C2995" s="5" t="s">
        <v>9</v>
      </c>
      <c r="D2995" s="5" t="s">
        <v>5</v>
      </c>
      <c r="E2995" s="6">
        <v>0.95</v>
      </c>
      <c r="F2995" s="6" t="s">
        <v>78</v>
      </c>
      <c r="G2995" s="4">
        <v>0</v>
      </c>
      <c r="H2995" s="6">
        <v>0.95</v>
      </c>
      <c r="I2995" s="6">
        <v>0.42</v>
      </c>
      <c r="J2995">
        <v>24</v>
      </c>
    </row>
    <row r="2996" spans="1:10" x14ac:dyDescent="0.35">
      <c r="A2996" s="1">
        <v>41381</v>
      </c>
      <c r="B2996" t="str">
        <f t="shared" si="46"/>
        <v>Wednesday</v>
      </c>
      <c r="C2996" s="5" t="s">
        <v>7</v>
      </c>
      <c r="D2996" s="5" t="s">
        <v>5</v>
      </c>
      <c r="E2996" s="6">
        <v>65.95</v>
      </c>
      <c r="F2996" s="6" t="s">
        <v>83</v>
      </c>
      <c r="G2996" s="4">
        <v>0</v>
      </c>
      <c r="H2996" s="6">
        <v>65.95</v>
      </c>
      <c r="I2996" s="6">
        <v>37.97</v>
      </c>
      <c r="J2996">
        <v>13</v>
      </c>
    </row>
    <row r="2997" spans="1:10" x14ac:dyDescent="0.35">
      <c r="A2997" s="1">
        <v>41381</v>
      </c>
      <c r="B2997" t="str">
        <f t="shared" si="46"/>
        <v>Wednesday</v>
      </c>
      <c r="C2997" s="5" t="s">
        <v>9</v>
      </c>
      <c r="D2997" s="5" t="s">
        <v>5</v>
      </c>
      <c r="E2997" s="6">
        <v>27.95</v>
      </c>
      <c r="F2997" s="6" t="s">
        <v>80</v>
      </c>
      <c r="G2997" s="4">
        <v>0</v>
      </c>
      <c r="H2997" s="6">
        <v>27.95</v>
      </c>
      <c r="I2997" s="6">
        <v>15.85</v>
      </c>
      <c r="J2997">
        <v>4</v>
      </c>
    </row>
    <row r="2998" spans="1:10" x14ac:dyDescent="0.35">
      <c r="A2998" s="1">
        <v>41381</v>
      </c>
      <c r="B2998" t="str">
        <f t="shared" si="46"/>
        <v>Wednesday</v>
      </c>
      <c r="C2998" s="5" t="s">
        <v>7</v>
      </c>
      <c r="D2998" s="5" t="s">
        <v>5</v>
      </c>
      <c r="E2998" s="6">
        <v>26.95</v>
      </c>
      <c r="F2998" s="6" t="s">
        <v>80</v>
      </c>
      <c r="G2998" s="4">
        <v>0.2</v>
      </c>
      <c r="H2998" s="6">
        <v>21.56</v>
      </c>
      <c r="I2998" s="6">
        <v>12.24</v>
      </c>
      <c r="J2998">
        <v>20</v>
      </c>
    </row>
    <row r="2999" spans="1:10" x14ac:dyDescent="0.35">
      <c r="A2999" s="1">
        <v>41381</v>
      </c>
      <c r="B2999" t="str">
        <f t="shared" si="46"/>
        <v>Wednesday</v>
      </c>
      <c r="C2999" s="5" t="s">
        <v>9</v>
      </c>
      <c r="D2999" s="5" t="s">
        <v>5</v>
      </c>
      <c r="E2999" s="6">
        <v>55.95</v>
      </c>
      <c r="F2999" s="6" t="s">
        <v>83</v>
      </c>
      <c r="G2999" s="4">
        <v>0</v>
      </c>
      <c r="H2999" s="6">
        <v>55.95</v>
      </c>
      <c r="I2999" s="6">
        <v>32.47</v>
      </c>
      <c r="J2999">
        <v>36</v>
      </c>
    </row>
    <row r="3000" spans="1:10" x14ac:dyDescent="0.35">
      <c r="A3000" s="1">
        <v>41381</v>
      </c>
      <c r="B3000" t="str">
        <f t="shared" si="46"/>
        <v>Wednesday</v>
      </c>
      <c r="C3000" s="5" t="s">
        <v>7</v>
      </c>
      <c r="D3000" s="5" t="s">
        <v>5</v>
      </c>
      <c r="E3000" s="6">
        <v>35.950000000000003</v>
      </c>
      <c r="F3000" s="6" t="s">
        <v>81</v>
      </c>
      <c r="G3000" s="4">
        <v>0</v>
      </c>
      <c r="H3000" s="6">
        <v>35.950000000000003</v>
      </c>
      <c r="I3000" s="6">
        <v>20.25</v>
      </c>
      <c r="J3000">
        <v>2</v>
      </c>
    </row>
    <row r="3001" spans="1:10" x14ac:dyDescent="0.35">
      <c r="A3001" s="1">
        <v>41381</v>
      </c>
      <c r="B3001" t="str">
        <f t="shared" si="46"/>
        <v>Wednesday</v>
      </c>
      <c r="C3001" s="5" t="s">
        <v>9</v>
      </c>
      <c r="D3001" s="5" t="s">
        <v>5</v>
      </c>
      <c r="E3001" s="6">
        <v>31.95</v>
      </c>
      <c r="F3001" s="6" t="s">
        <v>81</v>
      </c>
      <c r="G3001" s="4">
        <v>0</v>
      </c>
      <c r="H3001" s="6">
        <v>31.95</v>
      </c>
      <c r="I3001" s="6">
        <v>17.38</v>
      </c>
      <c r="J3001">
        <v>4</v>
      </c>
    </row>
    <row r="3002" spans="1:10" x14ac:dyDescent="0.35">
      <c r="A3002" s="1">
        <v>41381</v>
      </c>
      <c r="B3002" t="str">
        <f t="shared" si="46"/>
        <v>Wednesday</v>
      </c>
      <c r="C3002" s="5" t="s">
        <v>7</v>
      </c>
      <c r="D3002" s="5" t="s">
        <v>5</v>
      </c>
      <c r="E3002" s="6">
        <v>38.950000000000003</v>
      </c>
      <c r="F3002" s="6" t="s">
        <v>81</v>
      </c>
      <c r="G3002" s="4">
        <v>0</v>
      </c>
      <c r="H3002" s="6">
        <v>38.950000000000003</v>
      </c>
      <c r="I3002" s="6">
        <v>22.33</v>
      </c>
      <c r="J3002">
        <v>8</v>
      </c>
    </row>
    <row r="3003" spans="1:10" x14ac:dyDescent="0.35">
      <c r="A3003" s="1">
        <v>41381</v>
      </c>
      <c r="B3003" t="str">
        <f t="shared" si="46"/>
        <v>Wednesday</v>
      </c>
      <c r="C3003" s="5" t="s">
        <v>7</v>
      </c>
      <c r="D3003" s="5" t="s">
        <v>5</v>
      </c>
      <c r="E3003" s="6">
        <v>0.95</v>
      </c>
      <c r="F3003" s="6" t="s">
        <v>78</v>
      </c>
      <c r="G3003" s="4">
        <v>0</v>
      </c>
      <c r="H3003" s="6">
        <v>0.95</v>
      </c>
      <c r="I3003" s="6">
        <v>0.35</v>
      </c>
      <c r="J3003">
        <v>1</v>
      </c>
    </row>
    <row r="3004" spans="1:10" x14ac:dyDescent="0.35">
      <c r="A3004" s="1">
        <v>41381</v>
      </c>
      <c r="B3004" t="str">
        <f t="shared" si="46"/>
        <v>Wednesday</v>
      </c>
      <c r="C3004" s="5" t="s">
        <v>7</v>
      </c>
      <c r="D3004" s="5" t="s">
        <v>5</v>
      </c>
      <c r="E3004" s="6">
        <v>26.95</v>
      </c>
      <c r="F3004" s="6" t="s">
        <v>80</v>
      </c>
      <c r="G3004" s="4">
        <v>0</v>
      </c>
      <c r="H3004" s="6">
        <v>26.95</v>
      </c>
      <c r="I3004" s="6">
        <v>12.24</v>
      </c>
      <c r="J3004">
        <v>18</v>
      </c>
    </row>
    <row r="3005" spans="1:10" x14ac:dyDescent="0.35">
      <c r="A3005" s="1">
        <v>41381</v>
      </c>
      <c r="B3005" t="str">
        <f t="shared" si="46"/>
        <v>Wednesday</v>
      </c>
      <c r="C3005" s="5" t="s">
        <v>9</v>
      </c>
      <c r="D3005" s="5" t="s">
        <v>5</v>
      </c>
      <c r="E3005" s="6">
        <v>54.95</v>
      </c>
      <c r="F3005" s="6" t="s">
        <v>83</v>
      </c>
      <c r="G3005" s="4">
        <v>0</v>
      </c>
      <c r="H3005" s="6">
        <v>54.95</v>
      </c>
      <c r="I3005" s="6">
        <v>26.65</v>
      </c>
      <c r="J3005">
        <v>34</v>
      </c>
    </row>
    <row r="3006" spans="1:10" x14ac:dyDescent="0.35">
      <c r="A3006" s="1">
        <v>41381</v>
      </c>
      <c r="B3006" t="str">
        <f t="shared" si="46"/>
        <v>Wednesday</v>
      </c>
      <c r="C3006" s="5" t="s">
        <v>7</v>
      </c>
      <c r="D3006" s="5" t="s">
        <v>5</v>
      </c>
      <c r="E3006" s="6">
        <v>27.95</v>
      </c>
      <c r="F3006" s="6" t="s">
        <v>80</v>
      </c>
      <c r="G3006" s="4">
        <v>0</v>
      </c>
      <c r="H3006" s="6">
        <v>27.95</v>
      </c>
      <c r="I3006" s="6">
        <v>16.8</v>
      </c>
      <c r="J3006">
        <v>22</v>
      </c>
    </row>
    <row r="3007" spans="1:10" x14ac:dyDescent="0.35">
      <c r="A3007" s="1">
        <v>41381</v>
      </c>
      <c r="B3007" t="str">
        <f t="shared" si="46"/>
        <v>Wednesday</v>
      </c>
      <c r="C3007" s="5" t="s">
        <v>7</v>
      </c>
      <c r="D3007" s="5" t="s">
        <v>5</v>
      </c>
      <c r="E3007" s="6">
        <v>22.95</v>
      </c>
      <c r="F3007" s="6" t="s">
        <v>80</v>
      </c>
      <c r="G3007" s="4">
        <v>0.1</v>
      </c>
      <c r="H3007" s="6">
        <v>20.66</v>
      </c>
      <c r="I3007" s="6">
        <v>11.78</v>
      </c>
      <c r="J3007">
        <v>24</v>
      </c>
    </row>
    <row r="3008" spans="1:10" x14ac:dyDescent="0.35">
      <c r="A3008" s="1">
        <v>41381</v>
      </c>
      <c r="B3008" t="str">
        <f t="shared" si="46"/>
        <v>Wednesday</v>
      </c>
      <c r="C3008" s="5" t="s">
        <v>7</v>
      </c>
      <c r="D3008" s="5" t="s">
        <v>5</v>
      </c>
      <c r="E3008" s="6">
        <v>28.95</v>
      </c>
      <c r="F3008" s="6" t="s">
        <v>80</v>
      </c>
      <c r="G3008" s="4">
        <v>0</v>
      </c>
      <c r="H3008" s="6">
        <v>28.95</v>
      </c>
      <c r="I3008" s="6">
        <v>8.86</v>
      </c>
      <c r="J3008">
        <v>15</v>
      </c>
    </row>
    <row r="3009" spans="1:10" x14ac:dyDescent="0.35">
      <c r="A3009" s="1">
        <v>41381</v>
      </c>
      <c r="B3009" t="str">
        <f t="shared" si="46"/>
        <v>Wednesday</v>
      </c>
      <c r="C3009" s="5" t="s">
        <v>9</v>
      </c>
      <c r="D3009" s="5" t="s">
        <v>5</v>
      </c>
      <c r="E3009" s="6">
        <v>24.95</v>
      </c>
      <c r="F3009" s="6" t="s">
        <v>80</v>
      </c>
      <c r="G3009" s="4">
        <v>0</v>
      </c>
      <c r="H3009" s="6">
        <v>24.95</v>
      </c>
      <c r="I3009" s="6">
        <v>12.27</v>
      </c>
      <c r="J3009">
        <v>2</v>
      </c>
    </row>
    <row r="3010" spans="1:10" x14ac:dyDescent="0.35">
      <c r="A3010" s="1">
        <v>41381</v>
      </c>
      <c r="B3010" t="str">
        <f t="shared" si="46"/>
        <v>Wednesday</v>
      </c>
      <c r="C3010" s="5" t="s">
        <v>9</v>
      </c>
      <c r="D3010" s="5" t="s">
        <v>5</v>
      </c>
      <c r="E3010" s="6">
        <v>0.95</v>
      </c>
      <c r="F3010" s="6" t="s">
        <v>78</v>
      </c>
      <c r="G3010" s="4">
        <v>0.1</v>
      </c>
      <c r="H3010" s="6">
        <v>0.86</v>
      </c>
      <c r="I3010" s="6">
        <v>0.42</v>
      </c>
      <c r="J3010">
        <v>7</v>
      </c>
    </row>
    <row r="3011" spans="1:10" x14ac:dyDescent="0.35">
      <c r="A3011" s="1">
        <v>41382</v>
      </c>
      <c r="B3011" t="str">
        <f t="shared" ref="B3011:B3074" si="47">TEXT(A3011,"dddd")</f>
        <v>Thursday</v>
      </c>
      <c r="C3011" s="5" t="s">
        <v>8</v>
      </c>
      <c r="D3011" s="5" t="s">
        <v>5</v>
      </c>
      <c r="E3011" s="6">
        <v>24.95</v>
      </c>
      <c r="F3011" s="6" t="s">
        <v>80</v>
      </c>
      <c r="G3011" s="4">
        <v>0</v>
      </c>
      <c r="H3011" s="6">
        <v>24.95</v>
      </c>
      <c r="I3011" s="6">
        <v>12.14</v>
      </c>
      <c r="J3011">
        <v>2</v>
      </c>
    </row>
    <row r="3012" spans="1:10" x14ac:dyDescent="0.35">
      <c r="A3012" s="1">
        <v>41382</v>
      </c>
      <c r="B3012" t="str">
        <f t="shared" si="47"/>
        <v>Thursday</v>
      </c>
      <c r="C3012" s="5" t="s">
        <v>10</v>
      </c>
      <c r="D3012" s="5" t="s">
        <v>5</v>
      </c>
      <c r="E3012" s="6">
        <v>59.95</v>
      </c>
      <c r="F3012" s="6" t="s">
        <v>83</v>
      </c>
      <c r="G3012" s="4">
        <v>0.2</v>
      </c>
      <c r="H3012" s="6">
        <v>47.96</v>
      </c>
      <c r="I3012" s="6">
        <v>28.73</v>
      </c>
      <c r="J3012">
        <v>21</v>
      </c>
    </row>
    <row r="3013" spans="1:10" x14ac:dyDescent="0.35">
      <c r="A3013" s="1">
        <v>41382</v>
      </c>
      <c r="B3013" t="str">
        <f t="shared" si="47"/>
        <v>Thursday</v>
      </c>
      <c r="C3013" s="5" t="s">
        <v>10</v>
      </c>
      <c r="D3013" s="5" t="s">
        <v>5</v>
      </c>
      <c r="E3013" s="6">
        <v>24.95</v>
      </c>
      <c r="F3013" s="6" t="s">
        <v>80</v>
      </c>
      <c r="G3013" s="4">
        <v>0</v>
      </c>
      <c r="H3013" s="6">
        <v>24.95</v>
      </c>
      <c r="I3013" s="6">
        <v>12.14</v>
      </c>
      <c r="J3013">
        <v>3</v>
      </c>
    </row>
    <row r="3014" spans="1:10" x14ac:dyDescent="0.35">
      <c r="A3014" s="1">
        <v>41382</v>
      </c>
      <c r="B3014" t="str">
        <f t="shared" si="47"/>
        <v>Thursday</v>
      </c>
      <c r="C3014" s="5" t="s">
        <v>10</v>
      </c>
      <c r="D3014" s="5" t="s">
        <v>5</v>
      </c>
      <c r="E3014" s="6">
        <v>16.95</v>
      </c>
      <c r="F3014" s="6" t="s">
        <v>79</v>
      </c>
      <c r="G3014" s="4">
        <v>0</v>
      </c>
      <c r="H3014" s="6">
        <v>16.95</v>
      </c>
      <c r="I3014" s="6">
        <v>6.53</v>
      </c>
      <c r="J3014">
        <v>38</v>
      </c>
    </row>
    <row r="3015" spans="1:10" x14ac:dyDescent="0.35">
      <c r="A3015" s="1">
        <v>41382</v>
      </c>
      <c r="B3015" t="str">
        <f t="shared" si="47"/>
        <v>Thursday</v>
      </c>
      <c r="C3015" s="5" t="s">
        <v>10</v>
      </c>
      <c r="D3015" s="5" t="s">
        <v>5</v>
      </c>
      <c r="E3015" s="6">
        <v>24.95</v>
      </c>
      <c r="F3015" s="6" t="s">
        <v>80</v>
      </c>
      <c r="G3015" s="4">
        <v>0</v>
      </c>
      <c r="H3015" s="6">
        <v>24.95</v>
      </c>
      <c r="I3015" s="6">
        <v>12.14</v>
      </c>
      <c r="J3015">
        <v>2</v>
      </c>
    </row>
    <row r="3016" spans="1:10" x14ac:dyDescent="0.35">
      <c r="A3016" s="1">
        <v>41382</v>
      </c>
      <c r="B3016" t="str">
        <f t="shared" si="47"/>
        <v>Thursday</v>
      </c>
      <c r="C3016" s="5" t="s">
        <v>10</v>
      </c>
      <c r="D3016" s="5" t="s">
        <v>5</v>
      </c>
      <c r="E3016" s="6">
        <v>37.950000000000003</v>
      </c>
      <c r="F3016" s="6" t="s">
        <v>81</v>
      </c>
      <c r="G3016" s="4">
        <v>0</v>
      </c>
      <c r="H3016" s="6">
        <v>37.950000000000003</v>
      </c>
      <c r="I3016" s="6">
        <v>15.35</v>
      </c>
      <c r="J3016">
        <v>13</v>
      </c>
    </row>
    <row r="3017" spans="1:10" x14ac:dyDescent="0.35">
      <c r="A3017" s="1">
        <v>41382</v>
      </c>
      <c r="B3017" t="str">
        <f t="shared" si="47"/>
        <v>Thursday</v>
      </c>
      <c r="C3017" s="5" t="s">
        <v>8</v>
      </c>
      <c r="D3017" s="5" t="s">
        <v>5</v>
      </c>
      <c r="E3017" s="6">
        <v>4.95</v>
      </c>
      <c r="F3017" s="6" t="s">
        <v>78</v>
      </c>
      <c r="G3017" s="4">
        <v>0</v>
      </c>
      <c r="H3017" s="6">
        <v>4.95</v>
      </c>
      <c r="I3017" s="6">
        <v>1.82</v>
      </c>
      <c r="J3017">
        <v>3</v>
      </c>
    </row>
    <row r="3018" spans="1:10" x14ac:dyDescent="0.35">
      <c r="A3018" s="1">
        <v>41382</v>
      </c>
      <c r="B3018" t="str">
        <f t="shared" si="47"/>
        <v>Thursday</v>
      </c>
      <c r="C3018" s="5" t="s">
        <v>10</v>
      </c>
      <c r="D3018" s="5" t="s">
        <v>5</v>
      </c>
      <c r="E3018" s="6">
        <v>22.95</v>
      </c>
      <c r="F3018" s="6" t="s">
        <v>80</v>
      </c>
      <c r="G3018" s="4">
        <v>0.1</v>
      </c>
      <c r="H3018" s="6">
        <v>20.66</v>
      </c>
      <c r="I3018" s="6">
        <v>11.78</v>
      </c>
      <c r="J3018">
        <v>20</v>
      </c>
    </row>
    <row r="3019" spans="1:10" x14ac:dyDescent="0.35">
      <c r="A3019" s="1">
        <v>41382</v>
      </c>
      <c r="B3019" t="str">
        <f t="shared" si="47"/>
        <v>Thursday</v>
      </c>
      <c r="C3019" s="5" t="s">
        <v>10</v>
      </c>
      <c r="D3019" s="5" t="s">
        <v>5</v>
      </c>
      <c r="E3019" s="6">
        <v>26.95</v>
      </c>
      <c r="F3019" s="6" t="s">
        <v>80</v>
      </c>
      <c r="G3019" s="4">
        <v>0.2</v>
      </c>
      <c r="H3019" s="6">
        <v>21.56</v>
      </c>
      <c r="I3019" s="6">
        <v>13.26</v>
      </c>
      <c r="J3019">
        <v>2</v>
      </c>
    </row>
    <row r="3020" spans="1:10" x14ac:dyDescent="0.35">
      <c r="A3020" s="1">
        <v>41382</v>
      </c>
      <c r="B3020" t="str">
        <f t="shared" si="47"/>
        <v>Thursday</v>
      </c>
      <c r="C3020" s="5" t="s">
        <v>8</v>
      </c>
      <c r="D3020" s="5" t="s">
        <v>5</v>
      </c>
      <c r="E3020" s="6">
        <v>49.95</v>
      </c>
      <c r="F3020" s="6" t="s">
        <v>82</v>
      </c>
      <c r="G3020" s="4">
        <v>0</v>
      </c>
      <c r="H3020" s="6">
        <v>49.95</v>
      </c>
      <c r="I3020" s="6">
        <v>23.93</v>
      </c>
      <c r="J3020">
        <v>28</v>
      </c>
    </row>
    <row r="3021" spans="1:10" x14ac:dyDescent="0.35">
      <c r="A3021" s="1">
        <v>41382</v>
      </c>
      <c r="B3021" t="str">
        <f t="shared" si="47"/>
        <v>Thursday</v>
      </c>
      <c r="C3021" s="5" t="s">
        <v>10</v>
      </c>
      <c r="D3021" s="5" t="s">
        <v>5</v>
      </c>
      <c r="E3021" s="6">
        <v>0.95</v>
      </c>
      <c r="F3021" s="6" t="s">
        <v>78</v>
      </c>
      <c r="G3021" s="4">
        <v>0</v>
      </c>
      <c r="H3021" s="6">
        <v>0.95</v>
      </c>
      <c r="I3021" s="6">
        <v>0.56999999999999995</v>
      </c>
      <c r="J3021">
        <v>10</v>
      </c>
    </row>
    <row r="3022" spans="1:10" x14ac:dyDescent="0.35">
      <c r="A3022" s="1">
        <v>41382</v>
      </c>
      <c r="B3022" t="str">
        <f t="shared" si="47"/>
        <v>Thursday</v>
      </c>
      <c r="C3022" s="5" t="s">
        <v>8</v>
      </c>
      <c r="D3022" s="5" t="s">
        <v>5</v>
      </c>
      <c r="E3022" s="6">
        <v>48.95</v>
      </c>
      <c r="F3022" s="6" t="s">
        <v>82</v>
      </c>
      <c r="G3022" s="4">
        <v>0</v>
      </c>
      <c r="H3022" s="6">
        <v>48.95</v>
      </c>
      <c r="I3022" s="6">
        <v>24.52</v>
      </c>
      <c r="J3022">
        <v>27</v>
      </c>
    </row>
    <row r="3023" spans="1:10" x14ac:dyDescent="0.35">
      <c r="A3023" s="1">
        <v>41382</v>
      </c>
      <c r="B3023" t="str">
        <f t="shared" si="47"/>
        <v>Thursday</v>
      </c>
      <c r="C3023" s="5" t="s">
        <v>10</v>
      </c>
      <c r="D3023" s="5" t="s">
        <v>5</v>
      </c>
      <c r="E3023" s="6">
        <v>37.950000000000003</v>
      </c>
      <c r="F3023" s="6" t="s">
        <v>81</v>
      </c>
      <c r="G3023" s="4">
        <v>0</v>
      </c>
      <c r="H3023" s="6">
        <v>37.950000000000003</v>
      </c>
      <c r="I3023" s="6">
        <v>15.35</v>
      </c>
      <c r="J3023">
        <v>2</v>
      </c>
    </row>
    <row r="3024" spans="1:10" x14ac:dyDescent="0.35">
      <c r="A3024" s="1">
        <v>41382</v>
      </c>
      <c r="B3024" t="str">
        <f t="shared" si="47"/>
        <v>Thursday</v>
      </c>
      <c r="C3024" s="5" t="s">
        <v>8</v>
      </c>
      <c r="D3024" s="5" t="s">
        <v>5</v>
      </c>
      <c r="E3024" s="6">
        <v>47.95</v>
      </c>
      <c r="F3024" s="6" t="s">
        <v>82</v>
      </c>
      <c r="G3024" s="4">
        <v>0</v>
      </c>
      <c r="H3024" s="6">
        <v>47.95</v>
      </c>
      <c r="I3024" s="6">
        <v>20.7</v>
      </c>
      <c r="J3024">
        <v>2</v>
      </c>
    </row>
    <row r="3025" spans="1:10" x14ac:dyDescent="0.35">
      <c r="A3025" s="1">
        <v>41383</v>
      </c>
      <c r="B3025" t="str">
        <f t="shared" si="47"/>
        <v>Friday</v>
      </c>
      <c r="C3025" s="5" t="s">
        <v>8</v>
      </c>
      <c r="D3025" s="5" t="s">
        <v>5</v>
      </c>
      <c r="E3025" s="6">
        <v>49.95</v>
      </c>
      <c r="F3025" s="6" t="s">
        <v>82</v>
      </c>
      <c r="G3025" s="4">
        <v>0</v>
      </c>
      <c r="H3025" s="6">
        <v>49.95</v>
      </c>
      <c r="I3025" s="6">
        <v>23.93</v>
      </c>
      <c r="J3025">
        <v>3</v>
      </c>
    </row>
    <row r="3026" spans="1:10" x14ac:dyDescent="0.35">
      <c r="A3026" s="1">
        <v>41383</v>
      </c>
      <c r="B3026" t="str">
        <f t="shared" si="47"/>
        <v>Friday</v>
      </c>
      <c r="C3026" s="5" t="s">
        <v>8</v>
      </c>
      <c r="D3026" s="5" t="s">
        <v>5</v>
      </c>
      <c r="E3026" s="6">
        <v>28.95</v>
      </c>
      <c r="F3026" s="6" t="s">
        <v>80</v>
      </c>
      <c r="G3026" s="4">
        <v>0</v>
      </c>
      <c r="H3026" s="6">
        <v>28.95</v>
      </c>
      <c r="I3026" s="6">
        <v>8.86</v>
      </c>
      <c r="J3026">
        <v>8</v>
      </c>
    </row>
    <row r="3027" spans="1:10" x14ac:dyDescent="0.35">
      <c r="A3027" s="1">
        <v>41383</v>
      </c>
      <c r="B3027" t="str">
        <f t="shared" si="47"/>
        <v>Friday</v>
      </c>
      <c r="C3027" s="5" t="s">
        <v>7</v>
      </c>
      <c r="D3027" s="5" t="s">
        <v>5</v>
      </c>
      <c r="E3027" s="6">
        <v>59.95</v>
      </c>
      <c r="F3027" s="6" t="s">
        <v>83</v>
      </c>
      <c r="G3027" s="4">
        <v>0</v>
      </c>
      <c r="H3027" s="6">
        <v>59.95</v>
      </c>
      <c r="I3027" s="6">
        <v>28.73</v>
      </c>
      <c r="J3027">
        <v>17</v>
      </c>
    </row>
    <row r="3028" spans="1:10" x14ac:dyDescent="0.35">
      <c r="A3028" s="1">
        <v>41383</v>
      </c>
      <c r="B3028" t="str">
        <f t="shared" si="47"/>
        <v>Friday</v>
      </c>
      <c r="C3028" s="5" t="s">
        <v>8</v>
      </c>
      <c r="D3028" s="5" t="s">
        <v>5</v>
      </c>
      <c r="E3028" s="6">
        <v>43.95</v>
      </c>
      <c r="F3028" s="6" t="s">
        <v>82</v>
      </c>
      <c r="G3028" s="4">
        <v>0</v>
      </c>
      <c r="H3028" s="6">
        <v>43.95</v>
      </c>
      <c r="I3028" s="6">
        <v>25.6</v>
      </c>
      <c r="J3028">
        <v>3</v>
      </c>
    </row>
    <row r="3029" spans="1:10" x14ac:dyDescent="0.35">
      <c r="A3029" s="1">
        <v>41383</v>
      </c>
      <c r="B3029" t="str">
        <f t="shared" si="47"/>
        <v>Friday</v>
      </c>
      <c r="C3029" s="5" t="s">
        <v>8</v>
      </c>
      <c r="D3029" s="5" t="s">
        <v>5</v>
      </c>
      <c r="E3029" s="6">
        <v>49.95</v>
      </c>
      <c r="F3029" s="6" t="s">
        <v>82</v>
      </c>
      <c r="G3029" s="4">
        <v>0</v>
      </c>
      <c r="H3029" s="6">
        <v>49.95</v>
      </c>
      <c r="I3029" s="6">
        <v>23.93</v>
      </c>
      <c r="J3029">
        <v>37</v>
      </c>
    </row>
    <row r="3030" spans="1:10" x14ac:dyDescent="0.35">
      <c r="A3030" s="1">
        <v>41383</v>
      </c>
      <c r="B3030" t="str">
        <f t="shared" si="47"/>
        <v>Friday</v>
      </c>
      <c r="C3030" s="5" t="s">
        <v>7</v>
      </c>
      <c r="D3030" s="5" t="s">
        <v>5</v>
      </c>
      <c r="E3030" s="6">
        <v>35.950000000000003</v>
      </c>
      <c r="F3030" s="6" t="s">
        <v>81</v>
      </c>
      <c r="G3030" s="4">
        <v>0</v>
      </c>
      <c r="H3030" s="6">
        <v>35.950000000000003</v>
      </c>
      <c r="I3030" s="6">
        <v>20.25</v>
      </c>
      <c r="J3030">
        <v>1</v>
      </c>
    </row>
    <row r="3031" spans="1:10" x14ac:dyDescent="0.35">
      <c r="A3031" s="1">
        <v>41383</v>
      </c>
      <c r="B3031" t="str">
        <f t="shared" si="47"/>
        <v>Friday</v>
      </c>
      <c r="C3031" s="5" t="s">
        <v>7</v>
      </c>
      <c r="D3031" s="5" t="s">
        <v>5</v>
      </c>
      <c r="E3031" s="6">
        <v>73.95</v>
      </c>
      <c r="F3031" s="6" t="s">
        <v>83</v>
      </c>
      <c r="G3031" s="4">
        <v>0.2</v>
      </c>
      <c r="H3031" s="6">
        <v>59.16</v>
      </c>
      <c r="I3031" s="6">
        <v>38.86</v>
      </c>
      <c r="J3031">
        <v>1</v>
      </c>
    </row>
    <row r="3032" spans="1:10" x14ac:dyDescent="0.35">
      <c r="A3032" s="1">
        <v>41383</v>
      </c>
      <c r="B3032" t="str">
        <f t="shared" si="47"/>
        <v>Friday</v>
      </c>
      <c r="C3032" s="5" t="s">
        <v>8</v>
      </c>
      <c r="D3032" s="5" t="s">
        <v>5</v>
      </c>
      <c r="E3032" s="6">
        <v>27.95</v>
      </c>
      <c r="F3032" s="6" t="s">
        <v>80</v>
      </c>
      <c r="G3032" s="4">
        <v>0</v>
      </c>
      <c r="H3032" s="6">
        <v>27.95</v>
      </c>
      <c r="I3032" s="6">
        <v>15.85</v>
      </c>
      <c r="J3032">
        <v>4</v>
      </c>
    </row>
    <row r="3033" spans="1:10" x14ac:dyDescent="0.35">
      <c r="A3033" s="1">
        <v>41383</v>
      </c>
      <c r="B3033" t="str">
        <f t="shared" si="47"/>
        <v>Friday</v>
      </c>
      <c r="C3033" s="5" t="s">
        <v>7</v>
      </c>
      <c r="D3033" s="5" t="s">
        <v>5</v>
      </c>
      <c r="E3033" s="6">
        <v>54.95</v>
      </c>
      <c r="F3033" s="6" t="s">
        <v>83</v>
      </c>
      <c r="G3033" s="4">
        <v>0</v>
      </c>
      <c r="H3033" s="6">
        <v>54.95</v>
      </c>
      <c r="I3033" s="6">
        <v>26.65</v>
      </c>
      <c r="J3033">
        <v>18</v>
      </c>
    </row>
    <row r="3034" spans="1:10" x14ac:dyDescent="0.35">
      <c r="A3034" s="1">
        <v>41383</v>
      </c>
      <c r="B3034" t="str">
        <f t="shared" si="47"/>
        <v>Friday</v>
      </c>
      <c r="C3034" s="5" t="s">
        <v>8</v>
      </c>
      <c r="D3034" s="5" t="s">
        <v>5</v>
      </c>
      <c r="E3034" s="6">
        <v>26.95</v>
      </c>
      <c r="F3034" s="6" t="s">
        <v>80</v>
      </c>
      <c r="G3034" s="4">
        <v>0.1</v>
      </c>
      <c r="H3034" s="6">
        <v>24.26</v>
      </c>
      <c r="I3034" s="6">
        <v>13.26</v>
      </c>
      <c r="J3034">
        <v>4</v>
      </c>
    </row>
    <row r="3035" spans="1:10" x14ac:dyDescent="0.35">
      <c r="A3035" s="1">
        <v>41383</v>
      </c>
      <c r="B3035" t="str">
        <f t="shared" si="47"/>
        <v>Friday</v>
      </c>
      <c r="C3035" s="5" t="s">
        <v>7</v>
      </c>
      <c r="D3035" s="5" t="s">
        <v>5</v>
      </c>
      <c r="E3035" s="6">
        <v>63.95</v>
      </c>
      <c r="F3035" s="6" t="s">
        <v>83</v>
      </c>
      <c r="G3035" s="4">
        <v>0</v>
      </c>
      <c r="H3035" s="6">
        <v>63.95</v>
      </c>
      <c r="I3035" s="6">
        <v>27.1</v>
      </c>
      <c r="J3035">
        <v>1</v>
      </c>
    </row>
    <row r="3036" spans="1:10" x14ac:dyDescent="0.35">
      <c r="A3036" s="1">
        <v>41383</v>
      </c>
      <c r="B3036" t="str">
        <f t="shared" si="47"/>
        <v>Friday</v>
      </c>
      <c r="C3036" s="5" t="s">
        <v>8</v>
      </c>
      <c r="D3036" s="5" t="s">
        <v>5</v>
      </c>
      <c r="E3036" s="6">
        <v>24.95</v>
      </c>
      <c r="F3036" s="6" t="s">
        <v>80</v>
      </c>
      <c r="G3036" s="4">
        <v>0</v>
      </c>
      <c r="H3036" s="6">
        <v>24.95</v>
      </c>
      <c r="I3036" s="6">
        <v>9.3800000000000008</v>
      </c>
      <c r="J3036">
        <v>4</v>
      </c>
    </row>
    <row r="3037" spans="1:10" x14ac:dyDescent="0.35">
      <c r="A3037" s="1">
        <v>41383</v>
      </c>
      <c r="B3037" t="str">
        <f t="shared" si="47"/>
        <v>Friday</v>
      </c>
      <c r="C3037" s="5" t="s">
        <v>7</v>
      </c>
      <c r="D3037" s="5" t="s">
        <v>5</v>
      </c>
      <c r="E3037" s="6">
        <v>24.95</v>
      </c>
      <c r="F3037" s="6" t="s">
        <v>80</v>
      </c>
      <c r="G3037" s="4">
        <v>0</v>
      </c>
      <c r="H3037" s="6">
        <v>24.95</v>
      </c>
      <c r="I3037" s="6">
        <v>12.27</v>
      </c>
      <c r="J3037">
        <v>4</v>
      </c>
    </row>
    <row r="3038" spans="1:10" x14ac:dyDescent="0.35">
      <c r="A3038" s="1">
        <v>41383</v>
      </c>
      <c r="B3038" t="str">
        <f t="shared" si="47"/>
        <v>Friday</v>
      </c>
      <c r="C3038" s="5" t="s">
        <v>8</v>
      </c>
      <c r="D3038" s="5" t="s">
        <v>5</v>
      </c>
      <c r="E3038" s="6">
        <v>2.95</v>
      </c>
      <c r="F3038" s="6" t="s">
        <v>78</v>
      </c>
      <c r="G3038" s="4">
        <v>0</v>
      </c>
      <c r="H3038" s="6">
        <v>2.95</v>
      </c>
      <c r="I3038" s="6">
        <v>1.68</v>
      </c>
      <c r="J3038">
        <v>8</v>
      </c>
    </row>
    <row r="3039" spans="1:10" x14ac:dyDescent="0.35">
      <c r="A3039" s="1">
        <v>41383</v>
      </c>
      <c r="B3039" t="str">
        <f t="shared" si="47"/>
        <v>Friday</v>
      </c>
      <c r="C3039" s="5" t="s">
        <v>8</v>
      </c>
      <c r="D3039" s="5" t="s">
        <v>5</v>
      </c>
      <c r="E3039" s="6">
        <v>4.95</v>
      </c>
      <c r="F3039" s="6" t="s">
        <v>78</v>
      </c>
      <c r="G3039" s="4">
        <v>0</v>
      </c>
      <c r="H3039" s="6">
        <v>4.95</v>
      </c>
      <c r="I3039" s="6">
        <v>1.82</v>
      </c>
      <c r="J3039">
        <v>1</v>
      </c>
    </row>
    <row r="3040" spans="1:10" x14ac:dyDescent="0.35">
      <c r="A3040" s="1">
        <v>41383</v>
      </c>
      <c r="B3040" t="str">
        <f t="shared" si="47"/>
        <v>Friday</v>
      </c>
      <c r="C3040" s="5" t="s">
        <v>8</v>
      </c>
      <c r="D3040" s="5" t="s">
        <v>5</v>
      </c>
      <c r="E3040" s="6">
        <v>40.950000000000003</v>
      </c>
      <c r="F3040" s="6" t="s">
        <v>82</v>
      </c>
      <c r="G3040" s="4">
        <v>0.1</v>
      </c>
      <c r="H3040" s="6">
        <v>36.86</v>
      </c>
      <c r="I3040" s="6">
        <v>15.51</v>
      </c>
      <c r="J3040">
        <v>6</v>
      </c>
    </row>
    <row r="3041" spans="1:10" x14ac:dyDescent="0.35">
      <c r="A3041" s="1">
        <v>41383</v>
      </c>
      <c r="B3041" t="str">
        <f t="shared" si="47"/>
        <v>Friday</v>
      </c>
      <c r="C3041" s="5" t="s">
        <v>7</v>
      </c>
      <c r="D3041" s="5" t="s">
        <v>5</v>
      </c>
      <c r="E3041" s="6">
        <v>3.95</v>
      </c>
      <c r="F3041" s="6" t="s">
        <v>78</v>
      </c>
      <c r="G3041" s="4">
        <v>0.1</v>
      </c>
      <c r="H3041" s="6">
        <v>3.56</v>
      </c>
      <c r="I3041" s="6">
        <v>1.43</v>
      </c>
      <c r="J3041">
        <v>31</v>
      </c>
    </row>
    <row r="3042" spans="1:10" x14ac:dyDescent="0.35">
      <c r="A3042" s="1">
        <v>41383</v>
      </c>
      <c r="B3042" t="str">
        <f t="shared" si="47"/>
        <v>Friday</v>
      </c>
      <c r="C3042" s="5" t="s">
        <v>8</v>
      </c>
      <c r="D3042" s="5" t="s">
        <v>5</v>
      </c>
      <c r="E3042" s="6">
        <v>43.95</v>
      </c>
      <c r="F3042" s="6" t="s">
        <v>82</v>
      </c>
      <c r="G3042" s="4">
        <v>0</v>
      </c>
      <c r="H3042" s="6">
        <v>43.95</v>
      </c>
      <c r="I3042" s="6">
        <v>25.6</v>
      </c>
      <c r="J3042">
        <v>10</v>
      </c>
    </row>
    <row r="3043" spans="1:10" x14ac:dyDescent="0.35">
      <c r="A3043" s="1">
        <v>41383</v>
      </c>
      <c r="B3043" t="str">
        <f t="shared" si="47"/>
        <v>Friday</v>
      </c>
      <c r="C3043" s="5" t="s">
        <v>7</v>
      </c>
      <c r="D3043" s="5" t="s">
        <v>5</v>
      </c>
      <c r="E3043" s="6">
        <v>10.95</v>
      </c>
      <c r="F3043" s="6" t="s">
        <v>79</v>
      </c>
      <c r="G3043" s="4">
        <v>0</v>
      </c>
      <c r="H3043" s="6">
        <v>10.95</v>
      </c>
      <c r="I3043" s="6">
        <v>4.8</v>
      </c>
      <c r="J3043">
        <v>32</v>
      </c>
    </row>
    <row r="3044" spans="1:10" x14ac:dyDescent="0.35">
      <c r="A3044" s="1">
        <v>41383</v>
      </c>
      <c r="B3044" t="str">
        <f t="shared" si="47"/>
        <v>Friday</v>
      </c>
      <c r="C3044" s="5" t="s">
        <v>7</v>
      </c>
      <c r="D3044" s="5" t="s">
        <v>5</v>
      </c>
      <c r="E3044" s="6">
        <v>28.95</v>
      </c>
      <c r="F3044" s="6" t="s">
        <v>80</v>
      </c>
      <c r="G3044" s="4">
        <v>0</v>
      </c>
      <c r="H3044" s="6">
        <v>28.95</v>
      </c>
      <c r="I3044" s="6">
        <v>17.53</v>
      </c>
      <c r="J3044">
        <v>1</v>
      </c>
    </row>
    <row r="3045" spans="1:10" x14ac:dyDescent="0.35">
      <c r="A3045" s="1">
        <v>41383</v>
      </c>
      <c r="B3045" t="str">
        <f t="shared" si="47"/>
        <v>Friday</v>
      </c>
      <c r="C3045" s="5" t="s">
        <v>8</v>
      </c>
      <c r="D3045" s="5" t="s">
        <v>5</v>
      </c>
      <c r="E3045" s="6">
        <v>48.95</v>
      </c>
      <c r="F3045" s="6" t="s">
        <v>82</v>
      </c>
      <c r="G3045" s="4">
        <v>0</v>
      </c>
      <c r="H3045" s="6">
        <v>48.95</v>
      </c>
      <c r="I3045" s="6">
        <v>24.52</v>
      </c>
      <c r="J3045">
        <v>17</v>
      </c>
    </row>
    <row r="3046" spans="1:10" x14ac:dyDescent="0.35">
      <c r="A3046" s="1">
        <v>41383</v>
      </c>
      <c r="B3046" t="str">
        <f t="shared" si="47"/>
        <v>Friday</v>
      </c>
      <c r="C3046" s="5" t="s">
        <v>7</v>
      </c>
      <c r="D3046" s="5" t="s">
        <v>5</v>
      </c>
      <c r="E3046" s="6">
        <v>26.95</v>
      </c>
      <c r="F3046" s="6" t="s">
        <v>80</v>
      </c>
      <c r="G3046" s="4">
        <v>0.1</v>
      </c>
      <c r="H3046" s="6">
        <v>24.26</v>
      </c>
      <c r="I3046" s="6">
        <v>12.24</v>
      </c>
      <c r="J3046">
        <v>9</v>
      </c>
    </row>
    <row r="3047" spans="1:10" x14ac:dyDescent="0.35">
      <c r="A3047" s="1">
        <v>41383</v>
      </c>
      <c r="B3047" t="str">
        <f t="shared" si="47"/>
        <v>Friday</v>
      </c>
      <c r="C3047" s="5" t="s">
        <v>8</v>
      </c>
      <c r="D3047" s="5" t="s">
        <v>5</v>
      </c>
      <c r="E3047" s="6">
        <v>0.95</v>
      </c>
      <c r="F3047" s="6" t="s">
        <v>78</v>
      </c>
      <c r="G3047" s="4">
        <v>0</v>
      </c>
      <c r="H3047" s="6">
        <v>0.95</v>
      </c>
      <c r="I3047" s="6">
        <v>0.56999999999999995</v>
      </c>
      <c r="J3047">
        <v>1</v>
      </c>
    </row>
    <row r="3048" spans="1:10" x14ac:dyDescent="0.35">
      <c r="A3048" s="1">
        <v>41383</v>
      </c>
      <c r="B3048" t="str">
        <f t="shared" si="47"/>
        <v>Friday</v>
      </c>
      <c r="C3048" s="5" t="s">
        <v>7</v>
      </c>
      <c r="D3048" s="5" t="s">
        <v>5</v>
      </c>
      <c r="E3048" s="6">
        <v>35.950000000000003</v>
      </c>
      <c r="F3048" s="6" t="s">
        <v>81</v>
      </c>
      <c r="G3048" s="4">
        <v>0</v>
      </c>
      <c r="H3048" s="6">
        <v>35.950000000000003</v>
      </c>
      <c r="I3048" s="6">
        <v>20.25</v>
      </c>
      <c r="J3048">
        <v>1</v>
      </c>
    </row>
    <row r="3049" spans="1:10" x14ac:dyDescent="0.35">
      <c r="A3049" s="1">
        <v>41383</v>
      </c>
      <c r="B3049" t="str">
        <f t="shared" si="47"/>
        <v>Friday</v>
      </c>
      <c r="C3049" s="5" t="s">
        <v>7</v>
      </c>
      <c r="D3049" s="5" t="s">
        <v>5</v>
      </c>
      <c r="E3049" s="6">
        <v>18.95</v>
      </c>
      <c r="F3049" s="6" t="s">
        <v>79</v>
      </c>
      <c r="G3049" s="4">
        <v>0.1</v>
      </c>
      <c r="H3049" s="6">
        <v>17.059999999999999</v>
      </c>
      <c r="I3049" s="6">
        <v>9.98</v>
      </c>
      <c r="J3049">
        <v>17</v>
      </c>
    </row>
    <row r="3050" spans="1:10" x14ac:dyDescent="0.35">
      <c r="A3050" s="1">
        <v>41384</v>
      </c>
      <c r="B3050" t="str">
        <f t="shared" si="47"/>
        <v>Saturday</v>
      </c>
      <c r="C3050" s="5" t="s">
        <v>11</v>
      </c>
      <c r="D3050" s="5" t="s">
        <v>6</v>
      </c>
      <c r="E3050" s="6">
        <v>20.95</v>
      </c>
      <c r="F3050" s="6" t="s">
        <v>80</v>
      </c>
      <c r="G3050" s="4">
        <v>0</v>
      </c>
      <c r="H3050" s="6">
        <v>20.95</v>
      </c>
      <c r="I3050" s="6">
        <v>10.039999999999999</v>
      </c>
      <c r="J3050">
        <v>30</v>
      </c>
    </row>
    <row r="3051" spans="1:10" x14ac:dyDescent="0.35">
      <c r="A3051" s="1">
        <v>41384</v>
      </c>
      <c r="B3051" t="str">
        <f t="shared" si="47"/>
        <v>Saturday</v>
      </c>
      <c r="C3051" s="5" t="s">
        <v>10</v>
      </c>
      <c r="D3051" s="5" t="s">
        <v>6</v>
      </c>
      <c r="E3051" s="6">
        <v>0.95</v>
      </c>
      <c r="F3051" s="6" t="s">
        <v>78</v>
      </c>
      <c r="G3051" s="4">
        <v>0</v>
      </c>
      <c r="H3051" s="6">
        <v>0.95</v>
      </c>
      <c r="I3051" s="6">
        <v>0.34</v>
      </c>
      <c r="J3051">
        <v>16</v>
      </c>
    </row>
    <row r="3052" spans="1:10" x14ac:dyDescent="0.35">
      <c r="A3052" s="1">
        <v>41385</v>
      </c>
      <c r="B3052" t="str">
        <f t="shared" si="47"/>
        <v>Sunday</v>
      </c>
      <c r="C3052" s="5" t="s">
        <v>11</v>
      </c>
      <c r="D3052" s="5" t="s">
        <v>6</v>
      </c>
      <c r="E3052" s="6">
        <v>10.95</v>
      </c>
      <c r="F3052" s="6" t="s">
        <v>79</v>
      </c>
      <c r="G3052" s="4">
        <v>0</v>
      </c>
      <c r="H3052" s="6">
        <v>10.95</v>
      </c>
      <c r="I3052" s="6">
        <v>4.8</v>
      </c>
      <c r="J3052">
        <v>6</v>
      </c>
    </row>
    <row r="3053" spans="1:10" x14ac:dyDescent="0.35">
      <c r="A3053" s="1">
        <v>41385</v>
      </c>
      <c r="B3053" t="str">
        <f t="shared" si="47"/>
        <v>Sunday</v>
      </c>
      <c r="C3053" s="5" t="s">
        <v>9</v>
      </c>
      <c r="D3053" s="5" t="s">
        <v>6</v>
      </c>
      <c r="E3053" s="6">
        <v>28.95</v>
      </c>
      <c r="F3053" s="6" t="s">
        <v>80</v>
      </c>
      <c r="G3053" s="4">
        <v>0.1</v>
      </c>
      <c r="H3053" s="6">
        <v>26.06</v>
      </c>
      <c r="I3053" s="6">
        <v>8.86</v>
      </c>
      <c r="J3053">
        <v>21</v>
      </c>
    </row>
    <row r="3054" spans="1:10" x14ac:dyDescent="0.35">
      <c r="A3054" s="1">
        <v>41386</v>
      </c>
      <c r="B3054" t="str">
        <f t="shared" si="47"/>
        <v>Monday</v>
      </c>
      <c r="C3054" s="5" t="s">
        <v>7</v>
      </c>
      <c r="D3054" s="5" t="s">
        <v>6</v>
      </c>
      <c r="E3054" s="6">
        <v>38.950000000000003</v>
      </c>
      <c r="F3054" s="6" t="s">
        <v>81</v>
      </c>
      <c r="G3054" s="4">
        <v>0</v>
      </c>
      <c r="H3054" s="6">
        <v>38.950000000000003</v>
      </c>
      <c r="I3054" s="6">
        <v>22.33</v>
      </c>
      <c r="J3054">
        <v>2</v>
      </c>
    </row>
    <row r="3055" spans="1:10" x14ac:dyDescent="0.35">
      <c r="A3055" s="1">
        <v>41386</v>
      </c>
      <c r="B3055" t="str">
        <f t="shared" si="47"/>
        <v>Monday</v>
      </c>
      <c r="C3055" s="5" t="s">
        <v>9</v>
      </c>
      <c r="D3055" s="5" t="s">
        <v>6</v>
      </c>
      <c r="E3055" s="6">
        <v>35.950000000000003</v>
      </c>
      <c r="F3055" s="6" t="s">
        <v>81</v>
      </c>
      <c r="G3055" s="4">
        <v>0</v>
      </c>
      <c r="H3055" s="6">
        <v>35.950000000000003</v>
      </c>
      <c r="I3055" s="6">
        <v>20.25</v>
      </c>
      <c r="J3055">
        <v>2</v>
      </c>
    </row>
    <row r="3056" spans="1:10" x14ac:dyDescent="0.35">
      <c r="A3056" s="1">
        <v>41386</v>
      </c>
      <c r="B3056" t="str">
        <f t="shared" si="47"/>
        <v>Monday</v>
      </c>
      <c r="C3056" s="5" t="s">
        <v>8</v>
      </c>
      <c r="D3056" s="5" t="s">
        <v>6</v>
      </c>
      <c r="E3056" s="6">
        <v>26.95</v>
      </c>
      <c r="F3056" s="6" t="s">
        <v>80</v>
      </c>
      <c r="G3056" s="4">
        <v>0</v>
      </c>
      <c r="H3056" s="6">
        <v>26.95</v>
      </c>
      <c r="I3056" s="6">
        <v>12.24</v>
      </c>
      <c r="J3056">
        <v>31</v>
      </c>
    </row>
    <row r="3057" spans="1:10" x14ac:dyDescent="0.35">
      <c r="A3057" s="1">
        <v>41386</v>
      </c>
      <c r="B3057" t="str">
        <f t="shared" si="47"/>
        <v>Monday</v>
      </c>
      <c r="C3057" s="5" t="s">
        <v>9</v>
      </c>
      <c r="D3057" s="5" t="s">
        <v>6</v>
      </c>
      <c r="E3057" s="6">
        <v>54.95</v>
      </c>
      <c r="F3057" s="6" t="s">
        <v>83</v>
      </c>
      <c r="G3057" s="4">
        <v>0</v>
      </c>
      <c r="H3057" s="6">
        <v>54.95</v>
      </c>
      <c r="I3057" s="6">
        <v>26.65</v>
      </c>
      <c r="J3057">
        <v>6</v>
      </c>
    </row>
    <row r="3058" spans="1:10" x14ac:dyDescent="0.35">
      <c r="A3058" s="1">
        <v>41386</v>
      </c>
      <c r="B3058" t="str">
        <f t="shared" si="47"/>
        <v>Monday</v>
      </c>
      <c r="C3058" s="5" t="s">
        <v>8</v>
      </c>
      <c r="D3058" s="5" t="s">
        <v>6</v>
      </c>
      <c r="E3058" s="6">
        <v>26.95</v>
      </c>
      <c r="F3058" s="6" t="s">
        <v>80</v>
      </c>
      <c r="G3058" s="4">
        <v>0</v>
      </c>
      <c r="H3058" s="6">
        <v>26.95</v>
      </c>
      <c r="I3058" s="6">
        <v>12.24</v>
      </c>
      <c r="J3058">
        <v>2</v>
      </c>
    </row>
    <row r="3059" spans="1:10" x14ac:dyDescent="0.35">
      <c r="A3059" s="1">
        <v>41386</v>
      </c>
      <c r="B3059" t="str">
        <f t="shared" si="47"/>
        <v>Monday</v>
      </c>
      <c r="C3059" s="5" t="s">
        <v>8</v>
      </c>
      <c r="D3059" s="5" t="s">
        <v>6</v>
      </c>
      <c r="E3059" s="6">
        <v>31.95</v>
      </c>
      <c r="F3059" s="6" t="s">
        <v>81</v>
      </c>
      <c r="G3059" s="4">
        <v>0</v>
      </c>
      <c r="H3059" s="6">
        <v>31.95</v>
      </c>
      <c r="I3059" s="6">
        <v>17.38</v>
      </c>
      <c r="J3059">
        <v>5</v>
      </c>
    </row>
    <row r="3060" spans="1:10" x14ac:dyDescent="0.35">
      <c r="A3060" s="1">
        <v>41386</v>
      </c>
      <c r="B3060" t="str">
        <f t="shared" si="47"/>
        <v>Monday</v>
      </c>
      <c r="C3060" s="5" t="s">
        <v>7</v>
      </c>
      <c r="D3060" s="5" t="s">
        <v>6</v>
      </c>
      <c r="E3060" s="6">
        <v>54.95</v>
      </c>
      <c r="F3060" s="6" t="s">
        <v>83</v>
      </c>
      <c r="G3060" s="4">
        <v>0</v>
      </c>
      <c r="H3060" s="6">
        <v>54.95</v>
      </c>
      <c r="I3060" s="6">
        <v>26.65</v>
      </c>
      <c r="J3060">
        <v>1</v>
      </c>
    </row>
    <row r="3061" spans="1:10" x14ac:dyDescent="0.35">
      <c r="A3061" s="1">
        <v>41386</v>
      </c>
      <c r="B3061" t="str">
        <f t="shared" si="47"/>
        <v>Monday</v>
      </c>
      <c r="C3061" s="5" t="s">
        <v>9</v>
      </c>
      <c r="D3061" s="5" t="s">
        <v>6</v>
      </c>
      <c r="E3061" s="6">
        <v>24.95</v>
      </c>
      <c r="F3061" s="6" t="s">
        <v>80</v>
      </c>
      <c r="G3061" s="4">
        <v>0</v>
      </c>
      <c r="H3061" s="6">
        <v>24.95</v>
      </c>
      <c r="I3061" s="6">
        <v>12.14</v>
      </c>
      <c r="J3061">
        <v>2</v>
      </c>
    </row>
    <row r="3062" spans="1:10" x14ac:dyDescent="0.35">
      <c r="A3062" s="1">
        <v>41386</v>
      </c>
      <c r="B3062" t="str">
        <f t="shared" si="47"/>
        <v>Monday</v>
      </c>
      <c r="C3062" s="5" t="s">
        <v>7</v>
      </c>
      <c r="D3062" s="5" t="s">
        <v>6</v>
      </c>
      <c r="E3062" s="6">
        <v>0.95</v>
      </c>
      <c r="F3062" s="6" t="s">
        <v>78</v>
      </c>
      <c r="G3062" s="4">
        <v>0</v>
      </c>
      <c r="H3062" s="6">
        <v>0.95</v>
      </c>
      <c r="I3062" s="6">
        <v>0.42</v>
      </c>
      <c r="J3062">
        <v>11</v>
      </c>
    </row>
    <row r="3063" spans="1:10" x14ac:dyDescent="0.35">
      <c r="A3063" s="1">
        <v>41386</v>
      </c>
      <c r="B3063" t="str">
        <f t="shared" si="47"/>
        <v>Monday</v>
      </c>
      <c r="C3063" s="5" t="s">
        <v>7</v>
      </c>
      <c r="D3063" s="5" t="s">
        <v>6</v>
      </c>
      <c r="E3063" s="6">
        <v>0.95</v>
      </c>
      <c r="F3063" s="6" t="s">
        <v>78</v>
      </c>
      <c r="G3063" s="4">
        <v>0</v>
      </c>
      <c r="H3063" s="6">
        <v>0.95</v>
      </c>
      <c r="I3063" s="6">
        <v>0.56999999999999995</v>
      </c>
      <c r="J3063">
        <v>20</v>
      </c>
    </row>
    <row r="3064" spans="1:10" x14ac:dyDescent="0.35">
      <c r="A3064" s="1">
        <v>41386</v>
      </c>
      <c r="B3064" t="str">
        <f t="shared" si="47"/>
        <v>Monday</v>
      </c>
      <c r="C3064" s="5" t="s">
        <v>7</v>
      </c>
      <c r="D3064" s="5" t="s">
        <v>6</v>
      </c>
      <c r="E3064" s="6">
        <v>38.950000000000003</v>
      </c>
      <c r="F3064" s="6" t="s">
        <v>81</v>
      </c>
      <c r="G3064" s="4">
        <v>0.1</v>
      </c>
      <c r="H3064" s="6">
        <v>35.06</v>
      </c>
      <c r="I3064" s="6">
        <v>22.33</v>
      </c>
      <c r="J3064">
        <v>2</v>
      </c>
    </row>
    <row r="3065" spans="1:10" x14ac:dyDescent="0.35">
      <c r="A3065" s="1">
        <v>41386</v>
      </c>
      <c r="B3065" t="str">
        <f t="shared" si="47"/>
        <v>Monday</v>
      </c>
      <c r="C3065" s="5" t="s">
        <v>8</v>
      </c>
      <c r="D3065" s="5" t="s">
        <v>6</v>
      </c>
      <c r="E3065" s="6">
        <v>27.95</v>
      </c>
      <c r="F3065" s="6" t="s">
        <v>80</v>
      </c>
      <c r="G3065" s="4">
        <v>0</v>
      </c>
      <c r="H3065" s="6">
        <v>27.95</v>
      </c>
      <c r="I3065" s="6">
        <v>16.8</v>
      </c>
      <c r="J3065">
        <v>20</v>
      </c>
    </row>
    <row r="3066" spans="1:10" x14ac:dyDescent="0.35">
      <c r="A3066" s="1">
        <v>41386</v>
      </c>
      <c r="B3066" t="str">
        <f t="shared" si="47"/>
        <v>Monday</v>
      </c>
      <c r="C3066" s="5" t="s">
        <v>9</v>
      </c>
      <c r="D3066" s="5" t="s">
        <v>6</v>
      </c>
      <c r="E3066" s="6">
        <v>34.950000000000003</v>
      </c>
      <c r="F3066" s="6" t="s">
        <v>81</v>
      </c>
      <c r="G3066" s="4">
        <v>0</v>
      </c>
      <c r="H3066" s="6">
        <v>34.950000000000003</v>
      </c>
      <c r="I3066" s="6">
        <v>22.13</v>
      </c>
      <c r="J3066">
        <v>6</v>
      </c>
    </row>
    <row r="3067" spans="1:10" x14ac:dyDescent="0.35">
      <c r="A3067" s="1">
        <v>41386</v>
      </c>
      <c r="B3067" t="str">
        <f t="shared" si="47"/>
        <v>Monday</v>
      </c>
      <c r="C3067" s="5" t="s">
        <v>9</v>
      </c>
      <c r="D3067" s="5" t="s">
        <v>6</v>
      </c>
      <c r="E3067" s="6">
        <v>59.95</v>
      </c>
      <c r="F3067" s="6" t="s">
        <v>83</v>
      </c>
      <c r="G3067" s="4">
        <v>0</v>
      </c>
      <c r="H3067" s="6">
        <v>59.95</v>
      </c>
      <c r="I3067" s="6">
        <v>28.73</v>
      </c>
      <c r="J3067">
        <v>4</v>
      </c>
    </row>
    <row r="3068" spans="1:10" x14ac:dyDescent="0.35">
      <c r="A3068" s="1">
        <v>41386</v>
      </c>
      <c r="B3068" t="str">
        <f t="shared" si="47"/>
        <v>Monday</v>
      </c>
      <c r="C3068" s="5" t="s">
        <v>7</v>
      </c>
      <c r="D3068" s="5" t="s">
        <v>6</v>
      </c>
      <c r="E3068" s="6">
        <v>3.95</v>
      </c>
      <c r="F3068" s="6" t="s">
        <v>78</v>
      </c>
      <c r="G3068" s="4">
        <v>0</v>
      </c>
      <c r="H3068" s="6">
        <v>3.95</v>
      </c>
      <c r="I3068" s="6">
        <v>1.43</v>
      </c>
      <c r="J3068">
        <v>7</v>
      </c>
    </row>
    <row r="3069" spans="1:10" x14ac:dyDescent="0.35">
      <c r="A3069" s="1">
        <v>41386</v>
      </c>
      <c r="B3069" t="str">
        <f t="shared" si="47"/>
        <v>Monday</v>
      </c>
      <c r="C3069" s="5" t="s">
        <v>7</v>
      </c>
      <c r="D3069" s="5" t="s">
        <v>6</v>
      </c>
      <c r="E3069" s="6">
        <v>48.95</v>
      </c>
      <c r="F3069" s="6" t="s">
        <v>82</v>
      </c>
      <c r="G3069" s="4">
        <v>0</v>
      </c>
      <c r="H3069" s="6">
        <v>48.95</v>
      </c>
      <c r="I3069" s="6">
        <v>24.52</v>
      </c>
      <c r="J3069">
        <v>21</v>
      </c>
    </row>
    <row r="3070" spans="1:10" x14ac:dyDescent="0.35">
      <c r="A3070" s="1">
        <v>41386</v>
      </c>
      <c r="B3070" t="str">
        <f t="shared" si="47"/>
        <v>Monday</v>
      </c>
      <c r="C3070" s="5" t="s">
        <v>9</v>
      </c>
      <c r="D3070" s="5" t="s">
        <v>6</v>
      </c>
      <c r="E3070" s="6">
        <v>38.950000000000003</v>
      </c>
      <c r="F3070" s="6" t="s">
        <v>81</v>
      </c>
      <c r="G3070" s="4">
        <v>0</v>
      </c>
      <c r="H3070" s="6">
        <v>38.950000000000003</v>
      </c>
      <c r="I3070" s="6">
        <v>24.76</v>
      </c>
      <c r="J3070">
        <v>23</v>
      </c>
    </row>
    <row r="3071" spans="1:10" x14ac:dyDescent="0.35">
      <c r="A3071" s="1">
        <v>41386</v>
      </c>
      <c r="B3071" t="str">
        <f t="shared" si="47"/>
        <v>Monday</v>
      </c>
      <c r="C3071" s="5" t="s">
        <v>8</v>
      </c>
      <c r="D3071" s="5" t="s">
        <v>6</v>
      </c>
      <c r="E3071" s="6">
        <v>34.950000000000003</v>
      </c>
      <c r="F3071" s="6" t="s">
        <v>81</v>
      </c>
      <c r="G3071" s="4">
        <v>0</v>
      </c>
      <c r="H3071" s="6">
        <v>34.950000000000003</v>
      </c>
      <c r="I3071" s="6">
        <v>22.13</v>
      </c>
      <c r="J3071">
        <v>2</v>
      </c>
    </row>
    <row r="3072" spans="1:10" x14ac:dyDescent="0.35">
      <c r="A3072" s="1">
        <v>41386</v>
      </c>
      <c r="B3072" t="str">
        <f t="shared" si="47"/>
        <v>Monday</v>
      </c>
      <c r="C3072" s="5" t="s">
        <v>7</v>
      </c>
      <c r="D3072" s="5" t="s">
        <v>6</v>
      </c>
      <c r="E3072" s="6">
        <v>24.95</v>
      </c>
      <c r="F3072" s="6" t="s">
        <v>80</v>
      </c>
      <c r="G3072" s="4">
        <v>0</v>
      </c>
      <c r="H3072" s="6">
        <v>24.95</v>
      </c>
      <c r="I3072" s="6">
        <v>12.14</v>
      </c>
      <c r="J3072">
        <v>4</v>
      </c>
    </row>
    <row r="3073" spans="1:10" x14ac:dyDescent="0.35">
      <c r="A3073" s="1">
        <v>41386</v>
      </c>
      <c r="B3073" t="str">
        <f t="shared" si="47"/>
        <v>Monday</v>
      </c>
      <c r="C3073" s="5" t="s">
        <v>8</v>
      </c>
      <c r="D3073" s="5" t="s">
        <v>6</v>
      </c>
      <c r="E3073" s="6">
        <v>24.95</v>
      </c>
      <c r="F3073" s="6" t="s">
        <v>80</v>
      </c>
      <c r="G3073" s="4">
        <v>0.1</v>
      </c>
      <c r="H3073" s="6">
        <v>22.46</v>
      </c>
      <c r="I3073" s="6">
        <v>9.3800000000000008</v>
      </c>
      <c r="J3073">
        <v>14</v>
      </c>
    </row>
    <row r="3074" spans="1:10" x14ac:dyDescent="0.35">
      <c r="A3074" s="1">
        <v>41386</v>
      </c>
      <c r="B3074" t="str">
        <f t="shared" si="47"/>
        <v>Monday</v>
      </c>
      <c r="C3074" s="5" t="s">
        <v>9</v>
      </c>
      <c r="D3074" s="5" t="s">
        <v>6</v>
      </c>
      <c r="E3074" s="6">
        <v>16.95</v>
      </c>
      <c r="F3074" s="6" t="s">
        <v>79</v>
      </c>
      <c r="G3074" s="4">
        <v>0</v>
      </c>
      <c r="H3074" s="6">
        <v>16.95</v>
      </c>
      <c r="I3074" s="6">
        <v>6.76</v>
      </c>
      <c r="J3074">
        <v>5</v>
      </c>
    </row>
    <row r="3075" spans="1:10" x14ac:dyDescent="0.35">
      <c r="A3075" s="1">
        <v>41386</v>
      </c>
      <c r="B3075" t="str">
        <f t="shared" ref="B3075:B3138" si="48">TEXT(A3075,"dddd")</f>
        <v>Monday</v>
      </c>
      <c r="C3075" s="5" t="s">
        <v>9</v>
      </c>
      <c r="D3075" s="5" t="s">
        <v>6</v>
      </c>
      <c r="E3075" s="6">
        <v>26.95</v>
      </c>
      <c r="F3075" s="6" t="s">
        <v>80</v>
      </c>
      <c r="G3075" s="4">
        <v>0</v>
      </c>
      <c r="H3075" s="6">
        <v>26.95</v>
      </c>
      <c r="I3075" s="6">
        <v>12.53</v>
      </c>
      <c r="J3075">
        <v>17</v>
      </c>
    </row>
    <row r="3076" spans="1:10" x14ac:dyDescent="0.35">
      <c r="A3076" s="1">
        <v>41387</v>
      </c>
      <c r="B3076" t="str">
        <f t="shared" si="48"/>
        <v>Tuesday</v>
      </c>
      <c r="C3076" s="5" t="s">
        <v>10</v>
      </c>
      <c r="D3076" s="5" t="s">
        <v>5</v>
      </c>
      <c r="E3076" s="6">
        <v>18.95</v>
      </c>
      <c r="F3076" s="6" t="s">
        <v>79</v>
      </c>
      <c r="G3076" s="4">
        <v>0</v>
      </c>
      <c r="H3076" s="6">
        <v>18.95</v>
      </c>
      <c r="I3076" s="6">
        <v>9.98</v>
      </c>
      <c r="J3076">
        <v>24</v>
      </c>
    </row>
    <row r="3077" spans="1:10" x14ac:dyDescent="0.35">
      <c r="A3077" s="1">
        <v>41387</v>
      </c>
      <c r="B3077" t="str">
        <f t="shared" si="48"/>
        <v>Tuesday</v>
      </c>
      <c r="C3077" s="5" t="s">
        <v>11</v>
      </c>
      <c r="D3077" s="5" t="s">
        <v>5</v>
      </c>
      <c r="E3077" s="6">
        <v>0.95</v>
      </c>
      <c r="F3077" s="6" t="s">
        <v>78</v>
      </c>
      <c r="G3077" s="4">
        <v>0</v>
      </c>
      <c r="H3077" s="6">
        <v>0.95</v>
      </c>
      <c r="I3077" s="6">
        <v>0.56999999999999995</v>
      </c>
      <c r="J3077">
        <v>16</v>
      </c>
    </row>
    <row r="3078" spans="1:10" x14ac:dyDescent="0.35">
      <c r="A3078" s="1">
        <v>41387</v>
      </c>
      <c r="B3078" t="str">
        <f t="shared" si="48"/>
        <v>Tuesday</v>
      </c>
      <c r="C3078" s="5" t="s">
        <v>10</v>
      </c>
      <c r="D3078" s="5" t="s">
        <v>5</v>
      </c>
      <c r="E3078" s="6">
        <v>24.95</v>
      </c>
      <c r="F3078" s="6" t="s">
        <v>80</v>
      </c>
      <c r="G3078" s="4">
        <v>0.1</v>
      </c>
      <c r="H3078" s="6">
        <v>22.46</v>
      </c>
      <c r="I3078" s="6">
        <v>11.48</v>
      </c>
      <c r="J3078">
        <v>3</v>
      </c>
    </row>
    <row r="3079" spans="1:10" x14ac:dyDescent="0.35">
      <c r="A3079" s="1">
        <v>41387</v>
      </c>
      <c r="B3079" t="str">
        <f t="shared" si="48"/>
        <v>Tuesday</v>
      </c>
      <c r="C3079" s="5" t="s">
        <v>10</v>
      </c>
      <c r="D3079" s="5" t="s">
        <v>5</v>
      </c>
      <c r="E3079" s="6">
        <v>11.95</v>
      </c>
      <c r="F3079" s="6" t="s">
        <v>79</v>
      </c>
      <c r="G3079" s="4">
        <v>0</v>
      </c>
      <c r="H3079" s="6">
        <v>11.95</v>
      </c>
      <c r="I3079" s="6">
        <v>3.32</v>
      </c>
      <c r="J3079">
        <v>10</v>
      </c>
    </row>
    <row r="3080" spans="1:10" x14ac:dyDescent="0.35">
      <c r="A3080" s="1">
        <v>41387</v>
      </c>
      <c r="B3080" t="str">
        <f t="shared" si="48"/>
        <v>Tuesday</v>
      </c>
      <c r="C3080" s="5" t="s">
        <v>10</v>
      </c>
      <c r="D3080" s="5" t="s">
        <v>5</v>
      </c>
      <c r="E3080" s="6">
        <v>2.95</v>
      </c>
      <c r="F3080" s="6" t="s">
        <v>78</v>
      </c>
      <c r="G3080" s="4">
        <v>0</v>
      </c>
      <c r="H3080" s="6">
        <v>2.95</v>
      </c>
      <c r="I3080" s="6">
        <v>1.68</v>
      </c>
      <c r="J3080">
        <v>4</v>
      </c>
    </row>
    <row r="3081" spans="1:10" x14ac:dyDescent="0.35">
      <c r="A3081" s="1">
        <v>41387</v>
      </c>
      <c r="B3081" t="str">
        <f t="shared" si="48"/>
        <v>Tuesday</v>
      </c>
      <c r="C3081" s="5" t="s">
        <v>10</v>
      </c>
      <c r="D3081" s="5" t="s">
        <v>5</v>
      </c>
      <c r="E3081" s="6">
        <v>44.95</v>
      </c>
      <c r="F3081" s="6" t="s">
        <v>82</v>
      </c>
      <c r="G3081" s="4">
        <v>0</v>
      </c>
      <c r="H3081" s="6">
        <v>44.95</v>
      </c>
      <c r="I3081" s="6">
        <v>27.95</v>
      </c>
      <c r="J3081">
        <v>2</v>
      </c>
    </row>
    <row r="3082" spans="1:10" x14ac:dyDescent="0.35">
      <c r="A3082" s="1">
        <v>41388</v>
      </c>
      <c r="B3082" t="str">
        <f t="shared" si="48"/>
        <v>Wednesday</v>
      </c>
      <c r="C3082" s="5" t="s">
        <v>7</v>
      </c>
      <c r="D3082" s="5" t="s">
        <v>5</v>
      </c>
      <c r="E3082" s="6">
        <v>16.95</v>
      </c>
      <c r="F3082" s="6" t="s">
        <v>79</v>
      </c>
      <c r="G3082" s="4">
        <v>0</v>
      </c>
      <c r="H3082" s="6">
        <v>16.95</v>
      </c>
      <c r="I3082" s="6">
        <v>6.76</v>
      </c>
      <c r="J3082">
        <v>24</v>
      </c>
    </row>
    <row r="3083" spans="1:10" x14ac:dyDescent="0.35">
      <c r="A3083" s="1">
        <v>41388</v>
      </c>
      <c r="B3083" t="str">
        <f t="shared" si="48"/>
        <v>Wednesday</v>
      </c>
      <c r="C3083" s="5" t="s">
        <v>7</v>
      </c>
      <c r="D3083" s="5" t="s">
        <v>5</v>
      </c>
      <c r="E3083" s="6">
        <v>16.95</v>
      </c>
      <c r="F3083" s="6" t="s">
        <v>79</v>
      </c>
      <c r="G3083" s="4">
        <v>0</v>
      </c>
      <c r="H3083" s="6">
        <v>16.95</v>
      </c>
      <c r="I3083" s="6">
        <v>6.76</v>
      </c>
      <c r="J3083">
        <v>13</v>
      </c>
    </row>
    <row r="3084" spans="1:10" x14ac:dyDescent="0.35">
      <c r="A3084" s="1">
        <v>41388</v>
      </c>
      <c r="B3084" t="str">
        <f t="shared" si="48"/>
        <v>Wednesday</v>
      </c>
      <c r="C3084" s="5" t="s">
        <v>9</v>
      </c>
      <c r="D3084" s="5" t="s">
        <v>5</v>
      </c>
      <c r="E3084" s="6">
        <v>49.95</v>
      </c>
      <c r="F3084" s="6" t="s">
        <v>82</v>
      </c>
      <c r="G3084" s="4">
        <v>0</v>
      </c>
      <c r="H3084" s="6">
        <v>49.95</v>
      </c>
      <c r="I3084" s="6">
        <v>24.77</v>
      </c>
      <c r="J3084">
        <v>17</v>
      </c>
    </row>
    <row r="3085" spans="1:10" x14ac:dyDescent="0.35">
      <c r="A3085" s="1">
        <v>41388</v>
      </c>
      <c r="B3085" t="str">
        <f t="shared" si="48"/>
        <v>Wednesday</v>
      </c>
      <c r="C3085" s="5" t="s">
        <v>7</v>
      </c>
      <c r="D3085" s="5" t="s">
        <v>5</v>
      </c>
      <c r="E3085" s="6">
        <v>47.95</v>
      </c>
      <c r="F3085" s="6" t="s">
        <v>82</v>
      </c>
      <c r="G3085" s="4">
        <v>0</v>
      </c>
      <c r="H3085" s="6">
        <v>47.95</v>
      </c>
      <c r="I3085" s="6">
        <v>20.7</v>
      </c>
      <c r="J3085">
        <v>2</v>
      </c>
    </row>
    <row r="3086" spans="1:10" x14ac:dyDescent="0.35">
      <c r="A3086" s="1">
        <v>41389</v>
      </c>
      <c r="B3086" t="str">
        <f t="shared" si="48"/>
        <v>Thursday</v>
      </c>
      <c r="C3086" s="5" t="s">
        <v>8</v>
      </c>
      <c r="D3086" s="5" t="s">
        <v>5</v>
      </c>
      <c r="E3086" s="6">
        <v>0.95</v>
      </c>
      <c r="F3086" s="6" t="s">
        <v>78</v>
      </c>
      <c r="G3086" s="4">
        <v>0</v>
      </c>
      <c r="H3086" s="6">
        <v>0.95</v>
      </c>
      <c r="I3086" s="6">
        <v>0.47</v>
      </c>
      <c r="J3086">
        <v>26</v>
      </c>
    </row>
    <row r="3087" spans="1:10" x14ac:dyDescent="0.35">
      <c r="A3087" s="1">
        <v>41389</v>
      </c>
      <c r="B3087" t="str">
        <f t="shared" si="48"/>
        <v>Thursday</v>
      </c>
      <c r="C3087" s="5" t="s">
        <v>8</v>
      </c>
      <c r="D3087" s="5" t="s">
        <v>5</v>
      </c>
      <c r="E3087" s="6">
        <v>11.95</v>
      </c>
      <c r="F3087" s="6" t="s">
        <v>79</v>
      </c>
      <c r="G3087" s="4">
        <v>0.1</v>
      </c>
      <c r="H3087" s="6">
        <v>10.76</v>
      </c>
      <c r="I3087" s="6">
        <v>3.32</v>
      </c>
      <c r="J3087">
        <v>10</v>
      </c>
    </row>
    <row r="3088" spans="1:10" x14ac:dyDescent="0.35">
      <c r="A3088" s="1">
        <v>41389</v>
      </c>
      <c r="B3088" t="str">
        <f t="shared" si="48"/>
        <v>Thursday</v>
      </c>
      <c r="C3088" s="5" t="s">
        <v>10</v>
      </c>
      <c r="D3088" s="5" t="s">
        <v>5</v>
      </c>
      <c r="E3088" s="6">
        <v>0.95</v>
      </c>
      <c r="F3088" s="6" t="s">
        <v>78</v>
      </c>
      <c r="G3088" s="4">
        <v>0</v>
      </c>
      <c r="H3088" s="6">
        <v>0.95</v>
      </c>
      <c r="I3088" s="6">
        <v>0.35</v>
      </c>
      <c r="J3088">
        <v>26</v>
      </c>
    </row>
    <row r="3089" spans="1:10" x14ac:dyDescent="0.35">
      <c r="A3089" s="1">
        <v>41390</v>
      </c>
      <c r="B3089" t="str">
        <f t="shared" si="48"/>
        <v>Friday</v>
      </c>
      <c r="C3089" s="5" t="s">
        <v>8</v>
      </c>
      <c r="D3089" s="5" t="s">
        <v>5</v>
      </c>
      <c r="E3089" s="6">
        <v>48.95</v>
      </c>
      <c r="F3089" s="6" t="s">
        <v>82</v>
      </c>
      <c r="G3089" s="4">
        <v>0</v>
      </c>
      <c r="H3089" s="6">
        <v>48.95</v>
      </c>
      <c r="I3089" s="6">
        <v>24.52</v>
      </c>
      <c r="J3089">
        <v>4</v>
      </c>
    </row>
    <row r="3090" spans="1:10" x14ac:dyDescent="0.35">
      <c r="A3090" s="1">
        <v>41390</v>
      </c>
      <c r="B3090" t="str">
        <f t="shared" si="48"/>
        <v>Friday</v>
      </c>
      <c r="C3090" s="5" t="s">
        <v>7</v>
      </c>
      <c r="D3090" s="5" t="s">
        <v>5</v>
      </c>
      <c r="E3090" s="6">
        <v>16.95</v>
      </c>
      <c r="F3090" s="6" t="s">
        <v>79</v>
      </c>
      <c r="G3090" s="4">
        <v>0</v>
      </c>
      <c r="H3090" s="6">
        <v>16.95</v>
      </c>
      <c r="I3090" s="6">
        <v>6.53</v>
      </c>
      <c r="J3090">
        <v>34</v>
      </c>
    </row>
    <row r="3091" spans="1:10" x14ac:dyDescent="0.35">
      <c r="A3091" s="1">
        <v>41390</v>
      </c>
      <c r="B3091" t="str">
        <f t="shared" si="48"/>
        <v>Friday</v>
      </c>
      <c r="C3091" s="5" t="s">
        <v>7</v>
      </c>
      <c r="D3091" s="5" t="s">
        <v>5</v>
      </c>
      <c r="E3091" s="6">
        <v>22.95</v>
      </c>
      <c r="F3091" s="6" t="s">
        <v>80</v>
      </c>
      <c r="G3091" s="4">
        <v>0</v>
      </c>
      <c r="H3091" s="6">
        <v>22.95</v>
      </c>
      <c r="I3091" s="6">
        <v>11.78</v>
      </c>
      <c r="J3091">
        <v>22</v>
      </c>
    </row>
    <row r="3092" spans="1:10" x14ac:dyDescent="0.35">
      <c r="A3092" s="1">
        <v>41390</v>
      </c>
      <c r="B3092" t="str">
        <f t="shared" si="48"/>
        <v>Friday</v>
      </c>
      <c r="C3092" s="5" t="s">
        <v>8</v>
      </c>
      <c r="D3092" s="5" t="s">
        <v>5</v>
      </c>
      <c r="E3092" s="6">
        <v>11.95</v>
      </c>
      <c r="F3092" s="6" t="s">
        <v>79</v>
      </c>
      <c r="G3092" s="4">
        <v>0</v>
      </c>
      <c r="H3092" s="6">
        <v>11.95</v>
      </c>
      <c r="I3092" s="6">
        <v>3.32</v>
      </c>
      <c r="J3092">
        <v>3</v>
      </c>
    </row>
    <row r="3093" spans="1:10" x14ac:dyDescent="0.35">
      <c r="A3093" s="1">
        <v>41390</v>
      </c>
      <c r="B3093" t="str">
        <f t="shared" si="48"/>
        <v>Friday</v>
      </c>
      <c r="C3093" s="5" t="s">
        <v>8</v>
      </c>
      <c r="D3093" s="5" t="s">
        <v>5</v>
      </c>
      <c r="E3093" s="6">
        <v>63.95</v>
      </c>
      <c r="F3093" s="6" t="s">
        <v>83</v>
      </c>
      <c r="G3093" s="4">
        <v>0</v>
      </c>
      <c r="H3093" s="6">
        <v>63.95</v>
      </c>
      <c r="I3093" s="6">
        <v>27.1</v>
      </c>
      <c r="J3093">
        <v>3</v>
      </c>
    </row>
    <row r="3094" spans="1:10" x14ac:dyDescent="0.35">
      <c r="A3094" s="1">
        <v>41390</v>
      </c>
      <c r="B3094" t="str">
        <f t="shared" si="48"/>
        <v>Friday</v>
      </c>
      <c r="C3094" s="5" t="s">
        <v>8</v>
      </c>
      <c r="D3094" s="5" t="s">
        <v>5</v>
      </c>
      <c r="E3094" s="6">
        <v>31.95</v>
      </c>
      <c r="F3094" s="6" t="s">
        <v>81</v>
      </c>
      <c r="G3094" s="4">
        <v>0</v>
      </c>
      <c r="H3094" s="6">
        <v>31.95</v>
      </c>
      <c r="I3094" s="6">
        <v>17.38</v>
      </c>
      <c r="J3094">
        <v>4</v>
      </c>
    </row>
    <row r="3095" spans="1:10" x14ac:dyDescent="0.35">
      <c r="A3095" s="1">
        <v>41390</v>
      </c>
      <c r="B3095" t="str">
        <f t="shared" si="48"/>
        <v>Friday</v>
      </c>
      <c r="C3095" s="5" t="s">
        <v>8</v>
      </c>
      <c r="D3095" s="5" t="s">
        <v>5</v>
      </c>
      <c r="E3095" s="6">
        <v>28.95</v>
      </c>
      <c r="F3095" s="6" t="s">
        <v>80</v>
      </c>
      <c r="G3095" s="4">
        <v>0</v>
      </c>
      <c r="H3095" s="6">
        <v>28.95</v>
      </c>
      <c r="I3095" s="6">
        <v>8.86</v>
      </c>
      <c r="J3095">
        <v>7</v>
      </c>
    </row>
    <row r="3096" spans="1:10" x14ac:dyDescent="0.35">
      <c r="A3096" s="1">
        <v>41390</v>
      </c>
      <c r="B3096" t="str">
        <f t="shared" si="48"/>
        <v>Friday</v>
      </c>
      <c r="C3096" s="5" t="s">
        <v>8</v>
      </c>
      <c r="D3096" s="5" t="s">
        <v>5</v>
      </c>
      <c r="E3096" s="6">
        <v>63.95</v>
      </c>
      <c r="F3096" s="6" t="s">
        <v>83</v>
      </c>
      <c r="G3096" s="4">
        <v>0</v>
      </c>
      <c r="H3096" s="6">
        <v>63.95</v>
      </c>
      <c r="I3096" s="6">
        <v>27.1</v>
      </c>
      <c r="J3096">
        <v>1</v>
      </c>
    </row>
    <row r="3097" spans="1:10" x14ac:dyDescent="0.35">
      <c r="A3097" s="1">
        <v>41390</v>
      </c>
      <c r="B3097" t="str">
        <f t="shared" si="48"/>
        <v>Friday</v>
      </c>
      <c r="C3097" s="5" t="s">
        <v>7</v>
      </c>
      <c r="D3097" s="5" t="s">
        <v>5</v>
      </c>
      <c r="E3097" s="6">
        <v>37.950000000000003</v>
      </c>
      <c r="F3097" s="6" t="s">
        <v>81</v>
      </c>
      <c r="G3097" s="4">
        <v>0</v>
      </c>
      <c r="H3097" s="6">
        <v>37.950000000000003</v>
      </c>
      <c r="I3097" s="6">
        <v>15.35</v>
      </c>
      <c r="J3097">
        <v>6</v>
      </c>
    </row>
    <row r="3098" spans="1:10" x14ac:dyDescent="0.35">
      <c r="A3098" s="1">
        <v>41390</v>
      </c>
      <c r="B3098" t="str">
        <f t="shared" si="48"/>
        <v>Friday</v>
      </c>
      <c r="C3098" s="5" t="s">
        <v>7</v>
      </c>
      <c r="D3098" s="5" t="s">
        <v>5</v>
      </c>
      <c r="E3098" s="6">
        <v>31.95</v>
      </c>
      <c r="F3098" s="6" t="s">
        <v>81</v>
      </c>
      <c r="G3098" s="4">
        <v>0</v>
      </c>
      <c r="H3098" s="6">
        <v>31.95</v>
      </c>
      <c r="I3098" s="6">
        <v>17.38</v>
      </c>
      <c r="J3098">
        <v>3</v>
      </c>
    </row>
    <row r="3099" spans="1:10" x14ac:dyDescent="0.35">
      <c r="A3099" s="1">
        <v>41390</v>
      </c>
      <c r="B3099" t="str">
        <f t="shared" si="48"/>
        <v>Friday</v>
      </c>
      <c r="C3099" s="5" t="s">
        <v>8</v>
      </c>
      <c r="D3099" s="5" t="s">
        <v>5</v>
      </c>
      <c r="E3099" s="6">
        <v>19.95</v>
      </c>
      <c r="F3099" s="6" t="s">
        <v>79</v>
      </c>
      <c r="G3099" s="4">
        <v>0</v>
      </c>
      <c r="H3099" s="6">
        <v>19.95</v>
      </c>
      <c r="I3099" s="6">
        <v>9.7799999999999994</v>
      </c>
      <c r="J3099">
        <v>35</v>
      </c>
    </row>
    <row r="3100" spans="1:10" x14ac:dyDescent="0.35">
      <c r="A3100" s="1">
        <v>41390</v>
      </c>
      <c r="B3100" t="str">
        <f t="shared" si="48"/>
        <v>Friday</v>
      </c>
      <c r="C3100" s="5" t="s">
        <v>7</v>
      </c>
      <c r="D3100" s="5" t="s">
        <v>5</v>
      </c>
      <c r="E3100" s="6">
        <v>40.950000000000003</v>
      </c>
      <c r="F3100" s="6" t="s">
        <v>82</v>
      </c>
      <c r="G3100" s="4">
        <v>0.1</v>
      </c>
      <c r="H3100" s="6">
        <v>36.86</v>
      </c>
      <c r="I3100" s="6">
        <v>15.51</v>
      </c>
      <c r="J3100">
        <v>1</v>
      </c>
    </row>
    <row r="3101" spans="1:10" x14ac:dyDescent="0.35">
      <c r="A3101" s="1">
        <v>41390</v>
      </c>
      <c r="B3101" t="str">
        <f t="shared" si="48"/>
        <v>Friday</v>
      </c>
      <c r="C3101" s="5" t="s">
        <v>7</v>
      </c>
      <c r="D3101" s="5" t="s">
        <v>5</v>
      </c>
      <c r="E3101" s="6">
        <v>24.95</v>
      </c>
      <c r="F3101" s="6" t="s">
        <v>80</v>
      </c>
      <c r="G3101" s="4">
        <v>0</v>
      </c>
      <c r="H3101" s="6">
        <v>24.95</v>
      </c>
      <c r="I3101" s="6">
        <v>12.27</v>
      </c>
      <c r="J3101">
        <v>3</v>
      </c>
    </row>
    <row r="3102" spans="1:10" x14ac:dyDescent="0.35">
      <c r="A3102" s="1">
        <v>41390</v>
      </c>
      <c r="B3102" t="str">
        <f t="shared" si="48"/>
        <v>Friday</v>
      </c>
      <c r="C3102" s="5" t="s">
        <v>8</v>
      </c>
      <c r="D3102" s="5" t="s">
        <v>5</v>
      </c>
      <c r="E3102" s="6">
        <v>10.95</v>
      </c>
      <c r="F3102" s="6" t="s">
        <v>79</v>
      </c>
      <c r="G3102" s="4">
        <v>0</v>
      </c>
      <c r="H3102" s="6">
        <v>10.95</v>
      </c>
      <c r="I3102" s="6">
        <v>4.8</v>
      </c>
      <c r="J3102">
        <v>20</v>
      </c>
    </row>
    <row r="3103" spans="1:10" x14ac:dyDescent="0.35">
      <c r="A3103" s="1">
        <v>41390</v>
      </c>
      <c r="B3103" t="str">
        <f t="shared" si="48"/>
        <v>Friday</v>
      </c>
      <c r="C3103" s="5" t="s">
        <v>7</v>
      </c>
      <c r="D3103" s="5" t="s">
        <v>5</v>
      </c>
      <c r="E3103" s="6">
        <v>16.95</v>
      </c>
      <c r="F3103" s="6" t="s">
        <v>79</v>
      </c>
      <c r="G3103" s="4">
        <v>0</v>
      </c>
      <c r="H3103" s="6">
        <v>16.95</v>
      </c>
      <c r="I3103" s="6">
        <v>6.76</v>
      </c>
      <c r="J3103">
        <v>8</v>
      </c>
    </row>
    <row r="3104" spans="1:10" x14ac:dyDescent="0.35">
      <c r="A3104" s="1">
        <v>41390</v>
      </c>
      <c r="B3104" t="str">
        <f t="shared" si="48"/>
        <v>Friday</v>
      </c>
      <c r="C3104" s="5" t="s">
        <v>7</v>
      </c>
      <c r="D3104" s="5" t="s">
        <v>5</v>
      </c>
      <c r="E3104" s="6">
        <v>35.950000000000003</v>
      </c>
      <c r="F3104" s="6" t="s">
        <v>81</v>
      </c>
      <c r="G3104" s="4">
        <v>0</v>
      </c>
      <c r="H3104" s="6">
        <v>35.950000000000003</v>
      </c>
      <c r="I3104" s="6">
        <v>20.25</v>
      </c>
      <c r="J3104">
        <v>1</v>
      </c>
    </row>
    <row r="3105" spans="1:10" x14ac:dyDescent="0.35">
      <c r="A3105" s="1">
        <v>41390</v>
      </c>
      <c r="B3105" t="str">
        <f t="shared" si="48"/>
        <v>Friday</v>
      </c>
      <c r="C3105" s="5" t="s">
        <v>8</v>
      </c>
      <c r="D3105" s="5" t="s">
        <v>5</v>
      </c>
      <c r="E3105" s="6">
        <v>11.95</v>
      </c>
      <c r="F3105" s="6" t="s">
        <v>79</v>
      </c>
      <c r="G3105" s="4">
        <v>0</v>
      </c>
      <c r="H3105" s="6">
        <v>11.95</v>
      </c>
      <c r="I3105" s="6">
        <v>3.32</v>
      </c>
      <c r="J3105">
        <v>3</v>
      </c>
    </row>
    <row r="3106" spans="1:10" x14ac:dyDescent="0.35">
      <c r="A3106" s="1">
        <v>41390</v>
      </c>
      <c r="B3106" t="str">
        <f t="shared" si="48"/>
        <v>Friday</v>
      </c>
      <c r="C3106" s="5" t="s">
        <v>7</v>
      </c>
      <c r="D3106" s="5" t="s">
        <v>5</v>
      </c>
      <c r="E3106" s="6">
        <v>7.95</v>
      </c>
      <c r="F3106" s="6" t="s">
        <v>78</v>
      </c>
      <c r="G3106" s="4">
        <v>0</v>
      </c>
      <c r="H3106" s="6">
        <v>7.95</v>
      </c>
      <c r="I3106" s="6">
        <v>4.53</v>
      </c>
      <c r="J3106">
        <v>7</v>
      </c>
    </row>
    <row r="3107" spans="1:10" x14ac:dyDescent="0.35">
      <c r="A3107" s="1">
        <v>41390</v>
      </c>
      <c r="B3107" t="str">
        <f t="shared" si="48"/>
        <v>Friday</v>
      </c>
      <c r="C3107" s="5" t="s">
        <v>8</v>
      </c>
      <c r="D3107" s="5" t="s">
        <v>5</v>
      </c>
      <c r="E3107" s="6">
        <v>38.950000000000003</v>
      </c>
      <c r="F3107" s="6" t="s">
        <v>81</v>
      </c>
      <c r="G3107" s="4">
        <v>0</v>
      </c>
      <c r="H3107" s="6">
        <v>38.950000000000003</v>
      </c>
      <c r="I3107" s="6">
        <v>24.76</v>
      </c>
      <c r="J3107">
        <v>26</v>
      </c>
    </row>
    <row r="3108" spans="1:10" x14ac:dyDescent="0.35">
      <c r="A3108" s="1">
        <v>41390</v>
      </c>
      <c r="B3108" t="str">
        <f t="shared" si="48"/>
        <v>Friday</v>
      </c>
      <c r="C3108" s="5" t="s">
        <v>7</v>
      </c>
      <c r="D3108" s="5" t="s">
        <v>5</v>
      </c>
      <c r="E3108" s="6">
        <v>49.95</v>
      </c>
      <c r="F3108" s="6" t="s">
        <v>82</v>
      </c>
      <c r="G3108" s="4">
        <v>0</v>
      </c>
      <c r="H3108" s="6">
        <v>49.95</v>
      </c>
      <c r="I3108" s="6">
        <v>23.93</v>
      </c>
      <c r="J3108">
        <v>27</v>
      </c>
    </row>
    <row r="3109" spans="1:10" x14ac:dyDescent="0.35">
      <c r="A3109" s="1">
        <v>41390</v>
      </c>
      <c r="B3109" t="str">
        <f t="shared" si="48"/>
        <v>Friday</v>
      </c>
      <c r="C3109" s="5" t="s">
        <v>8</v>
      </c>
      <c r="D3109" s="5" t="s">
        <v>5</v>
      </c>
      <c r="E3109" s="6">
        <v>0.95</v>
      </c>
      <c r="F3109" s="6" t="s">
        <v>78</v>
      </c>
      <c r="G3109" s="4">
        <v>0</v>
      </c>
      <c r="H3109" s="6">
        <v>0.95</v>
      </c>
      <c r="I3109" s="6">
        <v>0.56999999999999995</v>
      </c>
      <c r="J3109">
        <v>1</v>
      </c>
    </row>
    <row r="3110" spans="1:10" x14ac:dyDescent="0.35">
      <c r="A3110" s="1">
        <v>41390</v>
      </c>
      <c r="B3110" t="str">
        <f t="shared" si="48"/>
        <v>Friday</v>
      </c>
      <c r="C3110" s="5" t="s">
        <v>7</v>
      </c>
      <c r="D3110" s="5" t="s">
        <v>5</v>
      </c>
      <c r="E3110" s="6">
        <v>3.95</v>
      </c>
      <c r="F3110" s="6" t="s">
        <v>78</v>
      </c>
      <c r="G3110" s="4">
        <v>0</v>
      </c>
      <c r="H3110" s="6">
        <v>3.95</v>
      </c>
      <c r="I3110" s="6">
        <v>1.43</v>
      </c>
      <c r="J3110">
        <v>22</v>
      </c>
    </row>
    <row r="3111" spans="1:10" x14ac:dyDescent="0.35">
      <c r="A3111" s="1">
        <v>41390</v>
      </c>
      <c r="B3111" t="str">
        <f t="shared" si="48"/>
        <v>Friday</v>
      </c>
      <c r="C3111" s="5" t="s">
        <v>8</v>
      </c>
      <c r="D3111" s="5" t="s">
        <v>5</v>
      </c>
      <c r="E3111" s="6">
        <v>18.95</v>
      </c>
      <c r="F3111" s="6" t="s">
        <v>79</v>
      </c>
      <c r="G3111" s="4">
        <v>0</v>
      </c>
      <c r="H3111" s="6">
        <v>18.95</v>
      </c>
      <c r="I3111" s="6">
        <v>9.98</v>
      </c>
      <c r="J3111">
        <v>13</v>
      </c>
    </row>
    <row r="3112" spans="1:10" x14ac:dyDescent="0.35">
      <c r="A3112" s="1">
        <v>41390</v>
      </c>
      <c r="B3112" t="str">
        <f t="shared" si="48"/>
        <v>Friday</v>
      </c>
      <c r="C3112" s="5" t="s">
        <v>8</v>
      </c>
      <c r="D3112" s="5" t="s">
        <v>5</v>
      </c>
      <c r="E3112" s="6">
        <v>26.95</v>
      </c>
      <c r="F3112" s="6" t="s">
        <v>80</v>
      </c>
      <c r="G3112" s="4">
        <v>0</v>
      </c>
      <c r="H3112" s="6">
        <v>26.95</v>
      </c>
      <c r="I3112" s="6">
        <v>12.53</v>
      </c>
      <c r="J3112">
        <v>31</v>
      </c>
    </row>
    <row r="3113" spans="1:10" x14ac:dyDescent="0.35">
      <c r="A3113" s="1">
        <v>41390</v>
      </c>
      <c r="B3113" t="str">
        <f t="shared" si="48"/>
        <v>Friday</v>
      </c>
      <c r="C3113" s="5" t="s">
        <v>7</v>
      </c>
      <c r="D3113" s="5" t="s">
        <v>5</v>
      </c>
      <c r="E3113" s="6">
        <v>0.95</v>
      </c>
      <c r="F3113" s="6" t="s">
        <v>78</v>
      </c>
      <c r="G3113" s="4">
        <v>0</v>
      </c>
      <c r="H3113" s="6">
        <v>0.95</v>
      </c>
      <c r="I3113" s="6">
        <v>0.47</v>
      </c>
      <c r="J3113">
        <v>21</v>
      </c>
    </row>
    <row r="3114" spans="1:10" x14ac:dyDescent="0.35">
      <c r="A3114" s="1">
        <v>41390</v>
      </c>
      <c r="B3114" t="str">
        <f t="shared" si="48"/>
        <v>Friday</v>
      </c>
      <c r="C3114" s="5" t="s">
        <v>7</v>
      </c>
      <c r="D3114" s="5" t="s">
        <v>5</v>
      </c>
      <c r="E3114" s="6">
        <v>38.950000000000003</v>
      </c>
      <c r="F3114" s="6" t="s">
        <v>81</v>
      </c>
      <c r="G3114" s="4">
        <v>0.1</v>
      </c>
      <c r="H3114" s="6">
        <v>35.06</v>
      </c>
      <c r="I3114" s="6">
        <v>24.76</v>
      </c>
      <c r="J3114">
        <v>8</v>
      </c>
    </row>
    <row r="3115" spans="1:10" x14ac:dyDescent="0.35">
      <c r="A3115" s="1">
        <v>41390</v>
      </c>
      <c r="B3115" t="str">
        <f t="shared" si="48"/>
        <v>Friday</v>
      </c>
      <c r="C3115" s="5" t="s">
        <v>8</v>
      </c>
      <c r="D3115" s="5" t="s">
        <v>5</v>
      </c>
      <c r="E3115" s="6">
        <v>34.950000000000003</v>
      </c>
      <c r="F3115" s="6" t="s">
        <v>81</v>
      </c>
      <c r="G3115" s="4">
        <v>0</v>
      </c>
      <c r="H3115" s="6">
        <v>34.950000000000003</v>
      </c>
      <c r="I3115" s="6">
        <v>22.13</v>
      </c>
      <c r="J3115">
        <v>12</v>
      </c>
    </row>
    <row r="3116" spans="1:10" x14ac:dyDescent="0.35">
      <c r="A3116" s="1">
        <v>41390</v>
      </c>
      <c r="B3116" t="str">
        <f t="shared" si="48"/>
        <v>Friday</v>
      </c>
      <c r="C3116" s="5" t="s">
        <v>7</v>
      </c>
      <c r="D3116" s="5" t="s">
        <v>5</v>
      </c>
      <c r="E3116" s="6">
        <v>16.95</v>
      </c>
      <c r="F3116" s="6" t="s">
        <v>79</v>
      </c>
      <c r="G3116" s="4">
        <v>0</v>
      </c>
      <c r="H3116" s="6">
        <v>16.95</v>
      </c>
      <c r="I3116" s="6">
        <v>6.76</v>
      </c>
      <c r="J3116">
        <v>19</v>
      </c>
    </row>
    <row r="3117" spans="1:10" x14ac:dyDescent="0.35">
      <c r="A3117" s="1">
        <v>41390</v>
      </c>
      <c r="B3117" t="str">
        <f t="shared" si="48"/>
        <v>Friday</v>
      </c>
      <c r="C3117" s="5" t="s">
        <v>7</v>
      </c>
      <c r="D3117" s="5" t="s">
        <v>5</v>
      </c>
      <c r="E3117" s="6">
        <v>43.95</v>
      </c>
      <c r="F3117" s="6" t="s">
        <v>82</v>
      </c>
      <c r="G3117" s="4">
        <v>0.1</v>
      </c>
      <c r="H3117" s="6">
        <v>39.56</v>
      </c>
      <c r="I3117" s="6">
        <v>25.6</v>
      </c>
      <c r="J3117">
        <v>15</v>
      </c>
    </row>
    <row r="3118" spans="1:10" x14ac:dyDescent="0.35">
      <c r="A3118" s="1">
        <v>41390</v>
      </c>
      <c r="B3118" t="str">
        <f t="shared" si="48"/>
        <v>Friday</v>
      </c>
      <c r="C3118" s="5" t="s">
        <v>7</v>
      </c>
      <c r="D3118" s="5" t="s">
        <v>5</v>
      </c>
      <c r="E3118" s="6">
        <v>38.950000000000003</v>
      </c>
      <c r="F3118" s="6" t="s">
        <v>81</v>
      </c>
      <c r="G3118" s="4">
        <v>0.1</v>
      </c>
      <c r="H3118" s="6">
        <v>35.06</v>
      </c>
      <c r="I3118" s="6">
        <v>22.33</v>
      </c>
      <c r="J3118">
        <v>7</v>
      </c>
    </row>
    <row r="3119" spans="1:10" x14ac:dyDescent="0.35">
      <c r="A3119" s="1">
        <v>41390</v>
      </c>
      <c r="B3119" t="str">
        <f t="shared" si="48"/>
        <v>Friday</v>
      </c>
      <c r="C3119" s="5" t="s">
        <v>7</v>
      </c>
      <c r="D3119" s="5" t="s">
        <v>5</v>
      </c>
      <c r="E3119" s="6">
        <v>11.95</v>
      </c>
      <c r="F3119" s="6" t="s">
        <v>79</v>
      </c>
      <c r="G3119" s="4">
        <v>0</v>
      </c>
      <c r="H3119" s="6">
        <v>11.95</v>
      </c>
      <c r="I3119" s="6">
        <v>3.32</v>
      </c>
      <c r="J3119">
        <v>10</v>
      </c>
    </row>
    <row r="3120" spans="1:10" x14ac:dyDescent="0.35">
      <c r="A3120" s="1">
        <v>41390</v>
      </c>
      <c r="B3120" t="str">
        <f t="shared" si="48"/>
        <v>Friday</v>
      </c>
      <c r="C3120" s="5" t="s">
        <v>8</v>
      </c>
      <c r="D3120" s="5" t="s">
        <v>5</v>
      </c>
      <c r="E3120" s="6">
        <v>38.950000000000003</v>
      </c>
      <c r="F3120" s="6" t="s">
        <v>81</v>
      </c>
      <c r="G3120" s="4">
        <v>0.1</v>
      </c>
      <c r="H3120" s="6">
        <v>35.06</v>
      </c>
      <c r="I3120" s="6">
        <v>24.76</v>
      </c>
      <c r="J3120">
        <v>25</v>
      </c>
    </row>
    <row r="3121" spans="1:10" x14ac:dyDescent="0.35">
      <c r="A3121" s="1">
        <v>41390</v>
      </c>
      <c r="B3121" t="str">
        <f t="shared" si="48"/>
        <v>Friday</v>
      </c>
      <c r="C3121" s="5" t="s">
        <v>8</v>
      </c>
      <c r="D3121" s="5" t="s">
        <v>5</v>
      </c>
      <c r="E3121" s="6">
        <v>27.95</v>
      </c>
      <c r="F3121" s="6" t="s">
        <v>80</v>
      </c>
      <c r="G3121" s="4">
        <v>0</v>
      </c>
      <c r="H3121" s="6">
        <v>27.95</v>
      </c>
      <c r="I3121" s="6">
        <v>16.8</v>
      </c>
      <c r="J3121">
        <v>26</v>
      </c>
    </row>
    <row r="3122" spans="1:10" x14ac:dyDescent="0.35">
      <c r="A3122" s="1">
        <v>41390</v>
      </c>
      <c r="B3122" t="str">
        <f t="shared" si="48"/>
        <v>Friday</v>
      </c>
      <c r="C3122" s="5" t="s">
        <v>8</v>
      </c>
      <c r="D3122" s="5" t="s">
        <v>5</v>
      </c>
      <c r="E3122" s="6">
        <v>43.95</v>
      </c>
      <c r="F3122" s="6" t="s">
        <v>82</v>
      </c>
      <c r="G3122" s="4">
        <v>0</v>
      </c>
      <c r="H3122" s="6">
        <v>43.95</v>
      </c>
      <c r="I3122" s="6">
        <v>25.6</v>
      </c>
      <c r="J3122">
        <v>13</v>
      </c>
    </row>
    <row r="3123" spans="1:10" x14ac:dyDescent="0.35">
      <c r="A3123" s="1">
        <v>41390</v>
      </c>
      <c r="B3123" t="str">
        <f t="shared" si="48"/>
        <v>Friday</v>
      </c>
      <c r="C3123" s="5" t="s">
        <v>7</v>
      </c>
      <c r="D3123" s="5" t="s">
        <v>5</v>
      </c>
      <c r="E3123" s="6">
        <v>0.95</v>
      </c>
      <c r="F3123" s="6" t="s">
        <v>78</v>
      </c>
      <c r="G3123" s="4">
        <v>0</v>
      </c>
      <c r="H3123" s="6">
        <v>0.95</v>
      </c>
      <c r="I3123" s="6">
        <v>0.5</v>
      </c>
      <c r="J3123">
        <v>28</v>
      </c>
    </row>
    <row r="3124" spans="1:10" x14ac:dyDescent="0.35">
      <c r="A3124" s="1">
        <v>41390</v>
      </c>
      <c r="B3124" t="str">
        <f t="shared" si="48"/>
        <v>Friday</v>
      </c>
      <c r="C3124" s="5" t="s">
        <v>7</v>
      </c>
      <c r="D3124" s="5" t="s">
        <v>5</v>
      </c>
      <c r="E3124" s="6">
        <v>43.95</v>
      </c>
      <c r="F3124" s="6" t="s">
        <v>82</v>
      </c>
      <c r="G3124" s="4">
        <v>0</v>
      </c>
      <c r="H3124" s="6">
        <v>43.95</v>
      </c>
      <c r="I3124" s="6">
        <v>25.6</v>
      </c>
      <c r="J3124">
        <v>12</v>
      </c>
    </row>
    <row r="3125" spans="1:10" x14ac:dyDescent="0.35">
      <c r="A3125" s="1">
        <v>41390</v>
      </c>
      <c r="B3125" t="str">
        <f t="shared" si="48"/>
        <v>Friday</v>
      </c>
      <c r="C3125" s="5" t="s">
        <v>8</v>
      </c>
      <c r="D3125" s="5" t="s">
        <v>5</v>
      </c>
      <c r="E3125" s="6">
        <v>24.95</v>
      </c>
      <c r="F3125" s="6" t="s">
        <v>80</v>
      </c>
      <c r="G3125" s="4">
        <v>0.1</v>
      </c>
      <c r="H3125" s="6">
        <v>22.46</v>
      </c>
      <c r="I3125" s="6">
        <v>11.48</v>
      </c>
      <c r="J3125">
        <v>3</v>
      </c>
    </row>
    <row r="3126" spans="1:10" x14ac:dyDescent="0.35">
      <c r="A3126" s="1">
        <v>41390</v>
      </c>
      <c r="B3126" t="str">
        <f t="shared" si="48"/>
        <v>Friday</v>
      </c>
      <c r="C3126" s="5" t="s">
        <v>7</v>
      </c>
      <c r="D3126" s="5" t="s">
        <v>5</v>
      </c>
      <c r="E3126" s="6">
        <v>0.95</v>
      </c>
      <c r="F3126" s="6" t="s">
        <v>78</v>
      </c>
      <c r="G3126" s="4">
        <v>0.1</v>
      </c>
      <c r="H3126" s="6">
        <v>0.86</v>
      </c>
      <c r="I3126" s="6">
        <v>0.5</v>
      </c>
      <c r="J3126">
        <v>27</v>
      </c>
    </row>
    <row r="3127" spans="1:10" x14ac:dyDescent="0.35">
      <c r="A3127" s="1">
        <v>41390</v>
      </c>
      <c r="B3127" t="str">
        <f t="shared" si="48"/>
        <v>Friday</v>
      </c>
      <c r="C3127" s="5" t="s">
        <v>7</v>
      </c>
      <c r="D3127" s="5" t="s">
        <v>5</v>
      </c>
      <c r="E3127" s="6">
        <v>0.95</v>
      </c>
      <c r="F3127" s="6" t="s">
        <v>78</v>
      </c>
      <c r="G3127" s="4">
        <v>0</v>
      </c>
      <c r="H3127" s="6">
        <v>0.95</v>
      </c>
      <c r="I3127" s="6">
        <v>0.47</v>
      </c>
      <c r="J3127">
        <v>1</v>
      </c>
    </row>
    <row r="3128" spans="1:10" x14ac:dyDescent="0.35">
      <c r="A3128" s="1">
        <v>41390</v>
      </c>
      <c r="B3128" t="str">
        <f t="shared" si="48"/>
        <v>Friday</v>
      </c>
      <c r="C3128" s="5" t="s">
        <v>7</v>
      </c>
      <c r="D3128" s="5" t="s">
        <v>5</v>
      </c>
      <c r="E3128" s="6">
        <v>40.950000000000003</v>
      </c>
      <c r="F3128" s="6" t="s">
        <v>82</v>
      </c>
      <c r="G3128" s="4">
        <v>0</v>
      </c>
      <c r="H3128" s="6">
        <v>40.950000000000003</v>
      </c>
      <c r="I3128" s="6">
        <v>15.51</v>
      </c>
      <c r="J3128">
        <v>7</v>
      </c>
    </row>
    <row r="3129" spans="1:10" x14ac:dyDescent="0.35">
      <c r="A3129" s="1">
        <v>41390</v>
      </c>
      <c r="B3129" t="str">
        <f t="shared" si="48"/>
        <v>Friday</v>
      </c>
      <c r="C3129" s="5" t="s">
        <v>8</v>
      </c>
      <c r="D3129" s="5" t="s">
        <v>5</v>
      </c>
      <c r="E3129" s="6">
        <v>27.95</v>
      </c>
      <c r="F3129" s="6" t="s">
        <v>80</v>
      </c>
      <c r="G3129" s="4">
        <v>0</v>
      </c>
      <c r="H3129" s="6">
        <v>27.95</v>
      </c>
      <c r="I3129" s="6">
        <v>16.8</v>
      </c>
      <c r="J3129">
        <v>17</v>
      </c>
    </row>
    <row r="3130" spans="1:10" x14ac:dyDescent="0.35">
      <c r="A3130" s="1">
        <v>41390</v>
      </c>
      <c r="B3130" t="str">
        <f t="shared" si="48"/>
        <v>Friday</v>
      </c>
      <c r="C3130" s="5" t="s">
        <v>8</v>
      </c>
      <c r="D3130" s="5" t="s">
        <v>5</v>
      </c>
      <c r="E3130" s="6">
        <v>40.950000000000003</v>
      </c>
      <c r="F3130" s="6" t="s">
        <v>82</v>
      </c>
      <c r="G3130" s="4">
        <v>0</v>
      </c>
      <c r="H3130" s="6">
        <v>40.950000000000003</v>
      </c>
      <c r="I3130" s="6">
        <v>15.51</v>
      </c>
      <c r="J3130">
        <v>2</v>
      </c>
    </row>
    <row r="3131" spans="1:10" x14ac:dyDescent="0.35">
      <c r="A3131" s="1">
        <v>41390</v>
      </c>
      <c r="B3131" t="str">
        <f t="shared" si="48"/>
        <v>Friday</v>
      </c>
      <c r="C3131" s="5" t="s">
        <v>8</v>
      </c>
      <c r="D3131" s="5" t="s">
        <v>5</v>
      </c>
      <c r="E3131" s="6">
        <v>55.95</v>
      </c>
      <c r="F3131" s="6" t="s">
        <v>83</v>
      </c>
      <c r="G3131" s="4">
        <v>0.1</v>
      </c>
      <c r="H3131" s="6">
        <v>50.36</v>
      </c>
      <c r="I3131" s="6">
        <v>32.47</v>
      </c>
      <c r="J3131">
        <v>17</v>
      </c>
    </row>
    <row r="3132" spans="1:10" x14ac:dyDescent="0.35">
      <c r="A3132" s="1">
        <v>41390</v>
      </c>
      <c r="B3132" t="str">
        <f t="shared" si="48"/>
        <v>Friday</v>
      </c>
      <c r="C3132" s="5" t="s">
        <v>7</v>
      </c>
      <c r="D3132" s="5" t="s">
        <v>5</v>
      </c>
      <c r="E3132" s="6">
        <v>2.95</v>
      </c>
      <c r="F3132" s="6" t="s">
        <v>78</v>
      </c>
      <c r="G3132" s="4">
        <v>0</v>
      </c>
      <c r="H3132" s="6">
        <v>2.95</v>
      </c>
      <c r="I3132" s="6">
        <v>1.68</v>
      </c>
      <c r="J3132">
        <v>9</v>
      </c>
    </row>
    <row r="3133" spans="1:10" x14ac:dyDescent="0.35">
      <c r="A3133" s="1">
        <v>41390</v>
      </c>
      <c r="B3133" t="str">
        <f t="shared" si="48"/>
        <v>Friday</v>
      </c>
      <c r="C3133" s="5" t="s">
        <v>7</v>
      </c>
      <c r="D3133" s="5" t="s">
        <v>5</v>
      </c>
      <c r="E3133" s="6">
        <v>18.95</v>
      </c>
      <c r="F3133" s="6" t="s">
        <v>79</v>
      </c>
      <c r="G3133" s="4">
        <v>0</v>
      </c>
      <c r="H3133" s="6">
        <v>18.95</v>
      </c>
      <c r="I3133" s="6">
        <v>9.98</v>
      </c>
      <c r="J3133">
        <v>17</v>
      </c>
    </row>
    <row r="3134" spans="1:10" x14ac:dyDescent="0.35">
      <c r="A3134" s="1">
        <v>41390</v>
      </c>
      <c r="B3134" t="str">
        <f t="shared" si="48"/>
        <v>Friday</v>
      </c>
      <c r="C3134" s="5" t="s">
        <v>7</v>
      </c>
      <c r="D3134" s="5" t="s">
        <v>5</v>
      </c>
      <c r="E3134" s="6">
        <v>24.95</v>
      </c>
      <c r="F3134" s="6" t="s">
        <v>80</v>
      </c>
      <c r="G3134" s="4">
        <v>0</v>
      </c>
      <c r="H3134" s="6">
        <v>24.95</v>
      </c>
      <c r="I3134" s="6">
        <v>12.14</v>
      </c>
      <c r="J3134">
        <v>1</v>
      </c>
    </row>
    <row r="3135" spans="1:10" x14ac:dyDescent="0.35">
      <c r="A3135" s="1">
        <v>41390</v>
      </c>
      <c r="B3135" t="str">
        <f t="shared" si="48"/>
        <v>Friday</v>
      </c>
      <c r="C3135" s="5" t="s">
        <v>7</v>
      </c>
      <c r="D3135" s="5" t="s">
        <v>5</v>
      </c>
      <c r="E3135" s="6">
        <v>24.95</v>
      </c>
      <c r="F3135" s="6" t="s">
        <v>80</v>
      </c>
      <c r="G3135" s="4">
        <v>0</v>
      </c>
      <c r="H3135" s="6">
        <v>24.95</v>
      </c>
      <c r="I3135" s="6">
        <v>11.48</v>
      </c>
      <c r="J3135">
        <v>1</v>
      </c>
    </row>
    <row r="3136" spans="1:10" x14ac:dyDescent="0.35">
      <c r="A3136" s="1">
        <v>41391</v>
      </c>
      <c r="B3136" t="str">
        <f t="shared" si="48"/>
        <v>Saturday</v>
      </c>
      <c r="C3136" s="5" t="s">
        <v>10</v>
      </c>
      <c r="D3136" s="5" t="s">
        <v>6</v>
      </c>
      <c r="E3136" s="6">
        <v>34.950000000000003</v>
      </c>
      <c r="F3136" s="6" t="s">
        <v>81</v>
      </c>
      <c r="G3136" s="4">
        <v>0</v>
      </c>
      <c r="H3136" s="6">
        <v>34.950000000000003</v>
      </c>
      <c r="I3136" s="6">
        <v>22.13</v>
      </c>
      <c r="J3136">
        <v>21</v>
      </c>
    </row>
    <row r="3137" spans="1:10" x14ac:dyDescent="0.35">
      <c r="A3137" s="1">
        <v>41391</v>
      </c>
      <c r="B3137" t="str">
        <f t="shared" si="48"/>
        <v>Saturday</v>
      </c>
      <c r="C3137" s="5" t="s">
        <v>11</v>
      </c>
      <c r="D3137" s="5" t="s">
        <v>6</v>
      </c>
      <c r="E3137" s="6">
        <v>27.95</v>
      </c>
      <c r="F3137" s="6" t="s">
        <v>80</v>
      </c>
      <c r="G3137" s="4">
        <v>0</v>
      </c>
      <c r="H3137" s="6">
        <v>27.95</v>
      </c>
      <c r="I3137" s="6">
        <v>15.85</v>
      </c>
      <c r="J3137">
        <v>1</v>
      </c>
    </row>
    <row r="3138" spans="1:10" x14ac:dyDescent="0.35">
      <c r="A3138" s="1">
        <v>41391</v>
      </c>
      <c r="B3138" t="str">
        <f t="shared" si="48"/>
        <v>Saturday</v>
      </c>
      <c r="C3138" s="5" t="s">
        <v>10</v>
      </c>
      <c r="D3138" s="5" t="s">
        <v>6</v>
      </c>
      <c r="E3138" s="6">
        <v>54.95</v>
      </c>
      <c r="F3138" s="6" t="s">
        <v>83</v>
      </c>
      <c r="G3138" s="4">
        <v>0</v>
      </c>
      <c r="H3138" s="6">
        <v>54.95</v>
      </c>
      <c r="I3138" s="6">
        <v>26.65</v>
      </c>
      <c r="J3138">
        <v>27</v>
      </c>
    </row>
    <row r="3139" spans="1:10" x14ac:dyDescent="0.35">
      <c r="A3139" s="1">
        <v>41391</v>
      </c>
      <c r="B3139" t="str">
        <f t="shared" ref="B3139:B3202" si="49">TEXT(A3139,"dddd")</f>
        <v>Saturday</v>
      </c>
      <c r="C3139" s="5" t="s">
        <v>10</v>
      </c>
      <c r="D3139" s="5" t="s">
        <v>6</v>
      </c>
      <c r="E3139" s="6">
        <v>63.95</v>
      </c>
      <c r="F3139" s="6" t="s">
        <v>83</v>
      </c>
      <c r="G3139" s="4">
        <v>0</v>
      </c>
      <c r="H3139" s="6">
        <v>63.95</v>
      </c>
      <c r="I3139" s="6">
        <v>27.1</v>
      </c>
      <c r="J3139">
        <v>4</v>
      </c>
    </row>
    <row r="3140" spans="1:10" x14ac:dyDescent="0.35">
      <c r="A3140" s="1">
        <v>41391</v>
      </c>
      <c r="B3140" t="str">
        <f t="shared" si="49"/>
        <v>Saturday</v>
      </c>
      <c r="C3140" s="5" t="s">
        <v>10</v>
      </c>
      <c r="D3140" s="5" t="s">
        <v>6</v>
      </c>
      <c r="E3140" s="6">
        <v>0.95</v>
      </c>
      <c r="F3140" s="6" t="s">
        <v>78</v>
      </c>
      <c r="G3140" s="4">
        <v>0</v>
      </c>
      <c r="H3140" s="6">
        <v>0.95</v>
      </c>
      <c r="I3140" s="6">
        <v>0.35</v>
      </c>
      <c r="J3140">
        <v>27</v>
      </c>
    </row>
    <row r="3141" spans="1:10" x14ac:dyDescent="0.35">
      <c r="A3141" s="1">
        <v>41391</v>
      </c>
      <c r="B3141" t="str">
        <f t="shared" si="49"/>
        <v>Saturday</v>
      </c>
      <c r="C3141" s="5" t="s">
        <v>10</v>
      </c>
      <c r="D3141" s="5" t="s">
        <v>6</v>
      </c>
      <c r="E3141" s="6">
        <v>55.95</v>
      </c>
      <c r="F3141" s="6" t="s">
        <v>83</v>
      </c>
      <c r="G3141" s="4">
        <v>0</v>
      </c>
      <c r="H3141" s="6">
        <v>55.95</v>
      </c>
      <c r="I3141" s="6">
        <v>32.47</v>
      </c>
      <c r="J3141">
        <v>14</v>
      </c>
    </row>
    <row r="3142" spans="1:10" x14ac:dyDescent="0.35">
      <c r="A3142" s="1">
        <v>41391</v>
      </c>
      <c r="B3142" t="str">
        <f t="shared" si="49"/>
        <v>Saturday</v>
      </c>
      <c r="C3142" s="5" t="s">
        <v>10</v>
      </c>
      <c r="D3142" s="5" t="s">
        <v>6</v>
      </c>
      <c r="E3142" s="6">
        <v>44.95</v>
      </c>
      <c r="F3142" s="6" t="s">
        <v>82</v>
      </c>
      <c r="G3142" s="4">
        <v>0.1</v>
      </c>
      <c r="H3142" s="6">
        <v>40.46</v>
      </c>
      <c r="I3142" s="6">
        <v>27.95</v>
      </c>
      <c r="J3142">
        <v>4</v>
      </c>
    </row>
    <row r="3143" spans="1:10" x14ac:dyDescent="0.35">
      <c r="A3143" s="1">
        <v>41391</v>
      </c>
      <c r="B3143" t="str">
        <f t="shared" si="49"/>
        <v>Saturday</v>
      </c>
      <c r="C3143" s="5" t="s">
        <v>11</v>
      </c>
      <c r="D3143" s="5" t="s">
        <v>6</v>
      </c>
      <c r="E3143" s="6">
        <v>3.95</v>
      </c>
      <c r="F3143" s="6" t="s">
        <v>78</v>
      </c>
      <c r="G3143" s="4">
        <v>0</v>
      </c>
      <c r="H3143" s="6">
        <v>3.95</v>
      </c>
      <c r="I3143" s="6">
        <v>1.43</v>
      </c>
      <c r="J3143">
        <v>31</v>
      </c>
    </row>
    <row r="3144" spans="1:10" x14ac:dyDescent="0.35">
      <c r="A3144" s="1">
        <v>41391</v>
      </c>
      <c r="B3144" t="str">
        <f t="shared" si="49"/>
        <v>Saturday</v>
      </c>
      <c r="C3144" s="5" t="s">
        <v>10</v>
      </c>
      <c r="D3144" s="5" t="s">
        <v>6</v>
      </c>
      <c r="E3144" s="6">
        <v>24.95</v>
      </c>
      <c r="F3144" s="6" t="s">
        <v>80</v>
      </c>
      <c r="G3144" s="4">
        <v>0</v>
      </c>
      <c r="H3144" s="6">
        <v>24.95</v>
      </c>
      <c r="I3144" s="6">
        <v>9.3800000000000008</v>
      </c>
      <c r="J3144">
        <v>5</v>
      </c>
    </row>
    <row r="3145" spans="1:10" x14ac:dyDescent="0.35">
      <c r="A3145" s="1">
        <v>41391</v>
      </c>
      <c r="B3145" t="str">
        <f t="shared" si="49"/>
        <v>Saturday</v>
      </c>
      <c r="C3145" s="5" t="s">
        <v>11</v>
      </c>
      <c r="D3145" s="5" t="s">
        <v>6</v>
      </c>
      <c r="E3145" s="6">
        <v>16.95</v>
      </c>
      <c r="F3145" s="6" t="s">
        <v>79</v>
      </c>
      <c r="G3145" s="4">
        <v>0.1</v>
      </c>
      <c r="H3145" s="6">
        <v>15.26</v>
      </c>
      <c r="I3145" s="6">
        <v>6.76</v>
      </c>
      <c r="J3145">
        <v>16</v>
      </c>
    </row>
    <row r="3146" spans="1:10" x14ac:dyDescent="0.35">
      <c r="A3146" s="1">
        <v>41391</v>
      </c>
      <c r="B3146" t="str">
        <f t="shared" si="49"/>
        <v>Saturday</v>
      </c>
      <c r="C3146" s="5" t="s">
        <v>10</v>
      </c>
      <c r="D3146" s="5" t="s">
        <v>6</v>
      </c>
      <c r="E3146" s="6">
        <v>38.950000000000003</v>
      </c>
      <c r="F3146" s="6" t="s">
        <v>81</v>
      </c>
      <c r="G3146" s="4">
        <v>0</v>
      </c>
      <c r="H3146" s="6">
        <v>38.950000000000003</v>
      </c>
      <c r="I3146" s="6">
        <v>22.33</v>
      </c>
      <c r="J3146">
        <v>2</v>
      </c>
    </row>
    <row r="3147" spans="1:10" x14ac:dyDescent="0.35">
      <c r="A3147" s="1">
        <v>41391</v>
      </c>
      <c r="B3147" t="str">
        <f t="shared" si="49"/>
        <v>Saturday</v>
      </c>
      <c r="C3147" s="5" t="s">
        <v>10</v>
      </c>
      <c r="D3147" s="5" t="s">
        <v>6</v>
      </c>
      <c r="E3147" s="6">
        <v>26.95</v>
      </c>
      <c r="F3147" s="6" t="s">
        <v>80</v>
      </c>
      <c r="G3147" s="4">
        <v>0</v>
      </c>
      <c r="H3147" s="6">
        <v>26.95</v>
      </c>
      <c r="I3147" s="6">
        <v>12.53</v>
      </c>
      <c r="J3147">
        <v>31</v>
      </c>
    </row>
    <row r="3148" spans="1:10" x14ac:dyDescent="0.35">
      <c r="A3148" s="1">
        <v>41391</v>
      </c>
      <c r="B3148" t="str">
        <f t="shared" si="49"/>
        <v>Saturday</v>
      </c>
      <c r="C3148" s="5" t="s">
        <v>11</v>
      </c>
      <c r="D3148" s="5" t="s">
        <v>6</v>
      </c>
      <c r="E3148" s="6">
        <v>0.95</v>
      </c>
      <c r="F3148" s="6" t="s">
        <v>78</v>
      </c>
      <c r="G3148" s="4">
        <v>0</v>
      </c>
      <c r="H3148" s="6">
        <v>0.95</v>
      </c>
      <c r="I3148" s="6">
        <v>0.56999999999999995</v>
      </c>
      <c r="J3148">
        <v>27</v>
      </c>
    </row>
    <row r="3149" spans="1:10" x14ac:dyDescent="0.35">
      <c r="A3149" s="1">
        <v>41391</v>
      </c>
      <c r="B3149" t="str">
        <f t="shared" si="49"/>
        <v>Saturday</v>
      </c>
      <c r="C3149" s="5" t="s">
        <v>10</v>
      </c>
      <c r="D3149" s="5" t="s">
        <v>6</v>
      </c>
      <c r="E3149" s="6">
        <v>26.95</v>
      </c>
      <c r="F3149" s="6" t="s">
        <v>80</v>
      </c>
      <c r="G3149" s="4">
        <v>0</v>
      </c>
      <c r="H3149" s="6">
        <v>26.95</v>
      </c>
      <c r="I3149" s="6">
        <v>12.24</v>
      </c>
      <c r="J3149">
        <v>5</v>
      </c>
    </row>
    <row r="3150" spans="1:10" x14ac:dyDescent="0.35">
      <c r="A3150" s="1">
        <v>41392</v>
      </c>
      <c r="B3150" t="str">
        <f t="shared" si="49"/>
        <v>Sunday</v>
      </c>
      <c r="C3150" s="5" t="s">
        <v>11</v>
      </c>
      <c r="D3150" s="5" t="s">
        <v>6</v>
      </c>
      <c r="E3150" s="6">
        <v>47.95</v>
      </c>
      <c r="F3150" s="6" t="s">
        <v>82</v>
      </c>
      <c r="G3150" s="4">
        <v>0</v>
      </c>
      <c r="H3150" s="6">
        <v>47.95</v>
      </c>
      <c r="I3150" s="6">
        <v>20.7</v>
      </c>
      <c r="J3150">
        <v>2</v>
      </c>
    </row>
    <row r="3151" spans="1:10" x14ac:dyDescent="0.35">
      <c r="A3151" s="1">
        <v>41392</v>
      </c>
      <c r="B3151" t="str">
        <f t="shared" si="49"/>
        <v>Sunday</v>
      </c>
      <c r="C3151" s="5" t="s">
        <v>11</v>
      </c>
      <c r="D3151" s="5" t="s">
        <v>6</v>
      </c>
      <c r="E3151" s="6">
        <v>28.95</v>
      </c>
      <c r="F3151" s="6" t="s">
        <v>80</v>
      </c>
      <c r="G3151" s="4">
        <v>0</v>
      </c>
      <c r="H3151" s="6">
        <v>28.95</v>
      </c>
      <c r="I3151" s="6">
        <v>8.86</v>
      </c>
      <c r="J3151">
        <v>10</v>
      </c>
    </row>
    <row r="3152" spans="1:10" x14ac:dyDescent="0.35">
      <c r="A3152" s="1">
        <v>41392</v>
      </c>
      <c r="B3152" t="str">
        <f t="shared" si="49"/>
        <v>Sunday</v>
      </c>
      <c r="C3152" s="5" t="s">
        <v>11</v>
      </c>
      <c r="D3152" s="5" t="s">
        <v>6</v>
      </c>
      <c r="E3152" s="6">
        <v>27.95</v>
      </c>
      <c r="F3152" s="6" t="s">
        <v>80</v>
      </c>
      <c r="G3152" s="4">
        <v>0</v>
      </c>
      <c r="H3152" s="6">
        <v>27.95</v>
      </c>
      <c r="I3152" s="6">
        <v>15.85</v>
      </c>
      <c r="J3152">
        <v>6</v>
      </c>
    </row>
    <row r="3153" spans="1:10" x14ac:dyDescent="0.35">
      <c r="A3153" s="1">
        <v>41392</v>
      </c>
      <c r="B3153" t="str">
        <f t="shared" si="49"/>
        <v>Sunday</v>
      </c>
      <c r="C3153" s="5" t="s">
        <v>10</v>
      </c>
      <c r="D3153" s="5" t="s">
        <v>6</v>
      </c>
      <c r="E3153" s="6">
        <v>65.95</v>
      </c>
      <c r="F3153" s="6" t="s">
        <v>83</v>
      </c>
      <c r="G3153" s="4">
        <v>0.1</v>
      </c>
      <c r="H3153" s="6">
        <v>59.36</v>
      </c>
      <c r="I3153" s="6">
        <v>37.97</v>
      </c>
      <c r="J3153">
        <v>25</v>
      </c>
    </row>
    <row r="3154" spans="1:10" x14ac:dyDescent="0.35">
      <c r="A3154" s="1">
        <v>41392</v>
      </c>
      <c r="B3154" t="str">
        <f t="shared" si="49"/>
        <v>Sunday</v>
      </c>
      <c r="C3154" s="5" t="s">
        <v>9</v>
      </c>
      <c r="D3154" s="5" t="s">
        <v>6</v>
      </c>
      <c r="E3154" s="6">
        <v>48.95</v>
      </c>
      <c r="F3154" s="6" t="s">
        <v>82</v>
      </c>
      <c r="G3154" s="4">
        <v>0</v>
      </c>
      <c r="H3154" s="6">
        <v>48.95</v>
      </c>
      <c r="I3154" s="6">
        <v>24.52</v>
      </c>
      <c r="J3154">
        <v>4</v>
      </c>
    </row>
    <row r="3155" spans="1:10" x14ac:dyDescent="0.35">
      <c r="A3155" s="1">
        <v>41392</v>
      </c>
      <c r="B3155" t="str">
        <f t="shared" si="49"/>
        <v>Sunday</v>
      </c>
      <c r="C3155" s="5" t="s">
        <v>10</v>
      </c>
      <c r="D3155" s="5" t="s">
        <v>6</v>
      </c>
      <c r="E3155" s="6">
        <v>48.95</v>
      </c>
      <c r="F3155" s="6" t="s">
        <v>82</v>
      </c>
      <c r="G3155" s="4">
        <v>0</v>
      </c>
      <c r="H3155" s="6">
        <v>48.95</v>
      </c>
      <c r="I3155" s="6">
        <v>24.52</v>
      </c>
      <c r="J3155">
        <v>22</v>
      </c>
    </row>
    <row r="3156" spans="1:10" x14ac:dyDescent="0.35">
      <c r="A3156" s="1">
        <v>41392</v>
      </c>
      <c r="B3156" t="str">
        <f t="shared" si="49"/>
        <v>Sunday</v>
      </c>
      <c r="C3156" s="5" t="s">
        <v>9</v>
      </c>
      <c r="D3156" s="5" t="s">
        <v>6</v>
      </c>
      <c r="E3156" s="6">
        <v>24.95</v>
      </c>
      <c r="F3156" s="6" t="s">
        <v>80</v>
      </c>
      <c r="G3156" s="4">
        <v>0</v>
      </c>
      <c r="H3156" s="6">
        <v>24.95</v>
      </c>
      <c r="I3156" s="6">
        <v>9.3800000000000008</v>
      </c>
      <c r="J3156">
        <v>5</v>
      </c>
    </row>
    <row r="3157" spans="1:10" x14ac:dyDescent="0.35">
      <c r="A3157" s="1">
        <v>41392</v>
      </c>
      <c r="B3157" t="str">
        <f t="shared" si="49"/>
        <v>Sunday</v>
      </c>
      <c r="C3157" s="5" t="s">
        <v>9</v>
      </c>
      <c r="D3157" s="5" t="s">
        <v>6</v>
      </c>
      <c r="E3157" s="6">
        <v>34.950000000000003</v>
      </c>
      <c r="F3157" s="6" t="s">
        <v>81</v>
      </c>
      <c r="G3157" s="4">
        <v>0</v>
      </c>
      <c r="H3157" s="6">
        <v>34.950000000000003</v>
      </c>
      <c r="I3157" s="6">
        <v>22.13</v>
      </c>
      <c r="J3157">
        <v>2</v>
      </c>
    </row>
    <row r="3158" spans="1:10" x14ac:dyDescent="0.35">
      <c r="A3158" s="1">
        <v>41392</v>
      </c>
      <c r="B3158" t="str">
        <f t="shared" si="49"/>
        <v>Sunday</v>
      </c>
      <c r="C3158" s="5" t="s">
        <v>11</v>
      </c>
      <c r="D3158" s="5" t="s">
        <v>6</v>
      </c>
      <c r="E3158" s="6">
        <v>43.95</v>
      </c>
      <c r="F3158" s="6" t="s">
        <v>82</v>
      </c>
      <c r="G3158" s="4">
        <v>0</v>
      </c>
      <c r="H3158" s="6">
        <v>43.95</v>
      </c>
      <c r="I3158" s="6">
        <v>25.6</v>
      </c>
      <c r="J3158">
        <v>2</v>
      </c>
    </row>
    <row r="3159" spans="1:10" x14ac:dyDescent="0.35">
      <c r="A3159" s="1">
        <v>41392</v>
      </c>
      <c r="B3159" t="str">
        <f t="shared" si="49"/>
        <v>Sunday</v>
      </c>
      <c r="C3159" s="5" t="s">
        <v>10</v>
      </c>
      <c r="D3159" s="5" t="s">
        <v>6</v>
      </c>
      <c r="E3159" s="6">
        <v>24.95</v>
      </c>
      <c r="F3159" s="6" t="s">
        <v>80</v>
      </c>
      <c r="G3159" s="4">
        <v>0</v>
      </c>
      <c r="H3159" s="6">
        <v>24.95</v>
      </c>
      <c r="I3159" s="6">
        <v>12.27</v>
      </c>
      <c r="J3159">
        <v>9</v>
      </c>
    </row>
    <row r="3160" spans="1:10" x14ac:dyDescent="0.35">
      <c r="A3160" s="1">
        <v>41392</v>
      </c>
      <c r="B3160" t="str">
        <f t="shared" si="49"/>
        <v>Sunday</v>
      </c>
      <c r="C3160" s="5" t="s">
        <v>9</v>
      </c>
      <c r="D3160" s="5" t="s">
        <v>6</v>
      </c>
      <c r="E3160" s="6">
        <v>11.95</v>
      </c>
      <c r="F3160" s="6" t="s">
        <v>79</v>
      </c>
      <c r="G3160" s="4">
        <v>0</v>
      </c>
      <c r="H3160" s="6">
        <v>11.95</v>
      </c>
      <c r="I3160" s="6">
        <v>3.32</v>
      </c>
      <c r="J3160">
        <v>5</v>
      </c>
    </row>
    <row r="3161" spans="1:10" x14ac:dyDescent="0.35">
      <c r="A3161" s="1">
        <v>41392</v>
      </c>
      <c r="B3161" t="str">
        <f t="shared" si="49"/>
        <v>Sunday</v>
      </c>
      <c r="C3161" s="5" t="s">
        <v>9</v>
      </c>
      <c r="D3161" s="5" t="s">
        <v>6</v>
      </c>
      <c r="E3161" s="6">
        <v>24.95</v>
      </c>
      <c r="F3161" s="6" t="s">
        <v>80</v>
      </c>
      <c r="G3161" s="4">
        <v>0</v>
      </c>
      <c r="H3161" s="6">
        <v>24.95</v>
      </c>
      <c r="I3161" s="6">
        <v>12.14</v>
      </c>
      <c r="J3161">
        <v>1</v>
      </c>
    </row>
    <row r="3162" spans="1:10" x14ac:dyDescent="0.35">
      <c r="A3162" s="1">
        <v>41392</v>
      </c>
      <c r="B3162" t="str">
        <f t="shared" si="49"/>
        <v>Sunday</v>
      </c>
      <c r="C3162" s="5" t="s">
        <v>11</v>
      </c>
      <c r="D3162" s="5" t="s">
        <v>6</v>
      </c>
      <c r="E3162" s="6">
        <v>0.95</v>
      </c>
      <c r="F3162" s="6" t="s">
        <v>78</v>
      </c>
      <c r="G3162" s="4">
        <v>0</v>
      </c>
      <c r="H3162" s="6">
        <v>0.95</v>
      </c>
      <c r="I3162" s="6">
        <v>0.47</v>
      </c>
      <c r="J3162">
        <v>36</v>
      </c>
    </row>
    <row r="3163" spans="1:10" x14ac:dyDescent="0.35">
      <c r="A3163" s="1">
        <v>41392</v>
      </c>
      <c r="B3163" t="str">
        <f t="shared" si="49"/>
        <v>Sunday</v>
      </c>
      <c r="C3163" s="5" t="s">
        <v>9</v>
      </c>
      <c r="D3163" s="5" t="s">
        <v>6</v>
      </c>
      <c r="E3163" s="6">
        <v>28.95</v>
      </c>
      <c r="F3163" s="6" t="s">
        <v>80</v>
      </c>
      <c r="G3163" s="4">
        <v>0</v>
      </c>
      <c r="H3163" s="6">
        <v>28.95</v>
      </c>
      <c r="I3163" s="6">
        <v>17.53</v>
      </c>
      <c r="J3163">
        <v>42</v>
      </c>
    </row>
    <row r="3164" spans="1:10" x14ac:dyDescent="0.35">
      <c r="A3164" s="1">
        <v>41392</v>
      </c>
      <c r="B3164" t="str">
        <f t="shared" si="49"/>
        <v>Sunday</v>
      </c>
      <c r="C3164" s="5" t="s">
        <v>9</v>
      </c>
      <c r="D3164" s="5" t="s">
        <v>6</v>
      </c>
      <c r="E3164" s="6">
        <v>40.950000000000003</v>
      </c>
      <c r="F3164" s="6" t="s">
        <v>82</v>
      </c>
      <c r="G3164" s="4">
        <v>0</v>
      </c>
      <c r="H3164" s="6">
        <v>40.950000000000003</v>
      </c>
      <c r="I3164" s="6">
        <v>15.51</v>
      </c>
      <c r="J3164">
        <v>2</v>
      </c>
    </row>
    <row r="3165" spans="1:10" x14ac:dyDescent="0.35">
      <c r="A3165" s="1">
        <v>41392</v>
      </c>
      <c r="B3165" t="str">
        <f t="shared" si="49"/>
        <v>Sunday</v>
      </c>
      <c r="C3165" s="5" t="s">
        <v>10</v>
      </c>
      <c r="D3165" s="5" t="s">
        <v>6</v>
      </c>
      <c r="E3165" s="6">
        <v>24.95</v>
      </c>
      <c r="F3165" s="6" t="s">
        <v>80</v>
      </c>
      <c r="G3165" s="4">
        <v>0</v>
      </c>
      <c r="H3165" s="6">
        <v>24.95</v>
      </c>
      <c r="I3165" s="6">
        <v>11.48</v>
      </c>
      <c r="J3165">
        <v>4</v>
      </c>
    </row>
    <row r="3166" spans="1:10" x14ac:dyDescent="0.35">
      <c r="A3166" s="1">
        <v>41392</v>
      </c>
      <c r="B3166" t="str">
        <f t="shared" si="49"/>
        <v>Sunday</v>
      </c>
      <c r="C3166" s="5" t="s">
        <v>9</v>
      </c>
      <c r="D3166" s="5" t="s">
        <v>6</v>
      </c>
      <c r="E3166" s="6">
        <v>38.950000000000003</v>
      </c>
      <c r="F3166" s="6" t="s">
        <v>81</v>
      </c>
      <c r="G3166" s="4">
        <v>0</v>
      </c>
      <c r="H3166" s="6">
        <v>38.950000000000003</v>
      </c>
      <c r="I3166" s="6">
        <v>24.76</v>
      </c>
      <c r="J3166">
        <v>12</v>
      </c>
    </row>
    <row r="3167" spans="1:10" x14ac:dyDescent="0.35">
      <c r="A3167" s="1">
        <v>41392</v>
      </c>
      <c r="B3167" t="str">
        <f t="shared" si="49"/>
        <v>Sunday</v>
      </c>
      <c r="C3167" s="5" t="s">
        <v>11</v>
      </c>
      <c r="D3167" s="5" t="s">
        <v>6</v>
      </c>
      <c r="E3167" s="6">
        <v>18.95</v>
      </c>
      <c r="F3167" s="6" t="s">
        <v>79</v>
      </c>
      <c r="G3167" s="4">
        <v>0.1</v>
      </c>
      <c r="H3167" s="6">
        <v>17.059999999999999</v>
      </c>
      <c r="I3167" s="6">
        <v>9.98</v>
      </c>
      <c r="J3167">
        <v>31</v>
      </c>
    </row>
    <row r="3168" spans="1:10" x14ac:dyDescent="0.35">
      <c r="A3168" s="1">
        <v>41392</v>
      </c>
      <c r="B3168" t="str">
        <f t="shared" si="49"/>
        <v>Sunday</v>
      </c>
      <c r="C3168" s="5" t="s">
        <v>10</v>
      </c>
      <c r="D3168" s="5" t="s">
        <v>6</v>
      </c>
      <c r="E3168" s="6">
        <v>10.95</v>
      </c>
      <c r="F3168" s="6" t="s">
        <v>79</v>
      </c>
      <c r="G3168" s="4">
        <v>0</v>
      </c>
      <c r="H3168" s="6">
        <v>10.95</v>
      </c>
      <c r="I3168" s="6">
        <v>4.8</v>
      </c>
      <c r="J3168">
        <v>31</v>
      </c>
    </row>
    <row r="3169" spans="1:10" x14ac:dyDescent="0.35">
      <c r="A3169" s="1">
        <v>41392</v>
      </c>
      <c r="B3169" t="str">
        <f t="shared" si="49"/>
        <v>Sunday</v>
      </c>
      <c r="C3169" s="5" t="s">
        <v>9</v>
      </c>
      <c r="D3169" s="5" t="s">
        <v>6</v>
      </c>
      <c r="E3169" s="6">
        <v>27.95</v>
      </c>
      <c r="F3169" s="6" t="s">
        <v>80</v>
      </c>
      <c r="G3169" s="4">
        <v>0</v>
      </c>
      <c r="H3169" s="6">
        <v>27.95</v>
      </c>
      <c r="I3169" s="6">
        <v>15.85</v>
      </c>
      <c r="J3169">
        <v>4</v>
      </c>
    </row>
    <row r="3170" spans="1:10" x14ac:dyDescent="0.35">
      <c r="A3170" s="1">
        <v>41392</v>
      </c>
      <c r="B3170" t="str">
        <f t="shared" si="49"/>
        <v>Sunday</v>
      </c>
      <c r="C3170" s="5" t="s">
        <v>9</v>
      </c>
      <c r="D3170" s="5" t="s">
        <v>6</v>
      </c>
      <c r="E3170" s="6">
        <v>59.95</v>
      </c>
      <c r="F3170" s="6" t="s">
        <v>83</v>
      </c>
      <c r="G3170" s="4">
        <v>0</v>
      </c>
      <c r="H3170" s="6">
        <v>59.95</v>
      </c>
      <c r="I3170" s="6">
        <v>28.73</v>
      </c>
      <c r="J3170">
        <v>2</v>
      </c>
    </row>
    <row r="3171" spans="1:10" x14ac:dyDescent="0.35">
      <c r="A3171" s="1">
        <v>41392</v>
      </c>
      <c r="B3171" t="str">
        <f t="shared" si="49"/>
        <v>Sunday</v>
      </c>
      <c r="C3171" s="5" t="s">
        <v>11</v>
      </c>
      <c r="D3171" s="5" t="s">
        <v>6</v>
      </c>
      <c r="E3171" s="6">
        <v>35.950000000000003</v>
      </c>
      <c r="F3171" s="6" t="s">
        <v>81</v>
      </c>
      <c r="G3171" s="4">
        <v>0</v>
      </c>
      <c r="H3171" s="6">
        <v>35.950000000000003</v>
      </c>
      <c r="I3171" s="6">
        <v>20.25</v>
      </c>
      <c r="J3171">
        <v>2</v>
      </c>
    </row>
    <row r="3172" spans="1:10" x14ac:dyDescent="0.35">
      <c r="A3172" s="1">
        <v>41392</v>
      </c>
      <c r="B3172" t="str">
        <f t="shared" si="49"/>
        <v>Sunday</v>
      </c>
      <c r="C3172" s="5" t="s">
        <v>10</v>
      </c>
      <c r="D3172" s="5" t="s">
        <v>6</v>
      </c>
      <c r="E3172" s="6">
        <v>0.95</v>
      </c>
      <c r="F3172" s="6" t="s">
        <v>78</v>
      </c>
      <c r="G3172" s="4">
        <v>0</v>
      </c>
      <c r="H3172" s="6">
        <v>0.95</v>
      </c>
      <c r="I3172" s="6">
        <v>0.5</v>
      </c>
      <c r="J3172">
        <v>25</v>
      </c>
    </row>
    <row r="3173" spans="1:10" x14ac:dyDescent="0.35">
      <c r="A3173" s="1">
        <v>41392</v>
      </c>
      <c r="B3173" t="str">
        <f t="shared" si="49"/>
        <v>Sunday</v>
      </c>
      <c r="C3173" s="5" t="s">
        <v>10</v>
      </c>
      <c r="D3173" s="5" t="s">
        <v>6</v>
      </c>
      <c r="E3173" s="6">
        <v>4.95</v>
      </c>
      <c r="F3173" s="6" t="s">
        <v>78</v>
      </c>
      <c r="G3173" s="4">
        <v>0</v>
      </c>
      <c r="H3173" s="6">
        <v>4.95</v>
      </c>
      <c r="I3173" s="6">
        <v>1.82</v>
      </c>
      <c r="J3173">
        <v>11</v>
      </c>
    </row>
    <row r="3174" spans="1:10" x14ac:dyDescent="0.35">
      <c r="A3174" s="1">
        <v>41392</v>
      </c>
      <c r="B3174" t="str">
        <f t="shared" si="49"/>
        <v>Sunday</v>
      </c>
      <c r="C3174" s="5" t="s">
        <v>9</v>
      </c>
      <c r="D3174" s="5" t="s">
        <v>6</v>
      </c>
      <c r="E3174" s="6">
        <v>49.95</v>
      </c>
      <c r="F3174" s="6" t="s">
        <v>82</v>
      </c>
      <c r="G3174" s="4">
        <v>0</v>
      </c>
      <c r="H3174" s="6">
        <v>49.95</v>
      </c>
      <c r="I3174" s="6">
        <v>23.93</v>
      </c>
      <c r="J3174">
        <v>47</v>
      </c>
    </row>
    <row r="3175" spans="1:10" x14ac:dyDescent="0.35">
      <c r="A3175" s="1">
        <v>41392</v>
      </c>
      <c r="B3175" t="str">
        <f t="shared" si="49"/>
        <v>Sunday</v>
      </c>
      <c r="C3175" s="5" t="s">
        <v>10</v>
      </c>
      <c r="D3175" s="5" t="s">
        <v>6</v>
      </c>
      <c r="E3175" s="6">
        <v>26.95</v>
      </c>
      <c r="F3175" s="6" t="s">
        <v>80</v>
      </c>
      <c r="G3175" s="4">
        <v>0.2</v>
      </c>
      <c r="H3175" s="6">
        <v>21.56</v>
      </c>
      <c r="I3175" s="6">
        <v>13.26</v>
      </c>
      <c r="J3175">
        <v>4</v>
      </c>
    </row>
    <row r="3176" spans="1:10" x14ac:dyDescent="0.35">
      <c r="A3176" s="1">
        <v>41392</v>
      </c>
      <c r="B3176" t="str">
        <f t="shared" si="49"/>
        <v>Sunday</v>
      </c>
      <c r="C3176" s="5" t="s">
        <v>10</v>
      </c>
      <c r="D3176" s="5" t="s">
        <v>6</v>
      </c>
      <c r="E3176" s="6">
        <v>19.95</v>
      </c>
      <c r="F3176" s="6" t="s">
        <v>79</v>
      </c>
      <c r="G3176" s="4">
        <v>0</v>
      </c>
      <c r="H3176" s="6">
        <v>19.95</v>
      </c>
      <c r="I3176" s="6">
        <v>9.7799999999999994</v>
      </c>
      <c r="J3176">
        <v>38</v>
      </c>
    </row>
    <row r="3177" spans="1:10" x14ac:dyDescent="0.35">
      <c r="A3177" s="1">
        <v>41392</v>
      </c>
      <c r="B3177" t="str">
        <f t="shared" si="49"/>
        <v>Sunday</v>
      </c>
      <c r="C3177" s="5" t="s">
        <v>11</v>
      </c>
      <c r="D3177" s="5" t="s">
        <v>6</v>
      </c>
      <c r="E3177" s="6">
        <v>59.95</v>
      </c>
      <c r="F3177" s="6" t="s">
        <v>83</v>
      </c>
      <c r="G3177" s="4">
        <v>0.1</v>
      </c>
      <c r="H3177" s="6">
        <v>53.96</v>
      </c>
      <c r="I3177" s="6">
        <v>28.73</v>
      </c>
      <c r="J3177">
        <v>1</v>
      </c>
    </row>
    <row r="3178" spans="1:10" x14ac:dyDescent="0.35">
      <c r="A3178" s="1">
        <v>41392</v>
      </c>
      <c r="B3178" t="str">
        <f t="shared" si="49"/>
        <v>Sunday</v>
      </c>
      <c r="C3178" s="5" t="s">
        <v>9</v>
      </c>
      <c r="D3178" s="5" t="s">
        <v>6</v>
      </c>
      <c r="E3178" s="6">
        <v>0.95</v>
      </c>
      <c r="F3178" s="6" t="s">
        <v>78</v>
      </c>
      <c r="G3178" s="4">
        <v>0</v>
      </c>
      <c r="H3178" s="6">
        <v>0.95</v>
      </c>
      <c r="I3178" s="6">
        <v>0.35</v>
      </c>
      <c r="J3178">
        <v>4</v>
      </c>
    </row>
    <row r="3179" spans="1:10" x14ac:dyDescent="0.35">
      <c r="A3179" s="1">
        <v>41392</v>
      </c>
      <c r="B3179" t="str">
        <f t="shared" si="49"/>
        <v>Sunday</v>
      </c>
      <c r="C3179" s="5" t="s">
        <v>11</v>
      </c>
      <c r="D3179" s="5" t="s">
        <v>6</v>
      </c>
      <c r="E3179" s="6">
        <v>55.95</v>
      </c>
      <c r="F3179" s="6" t="s">
        <v>83</v>
      </c>
      <c r="G3179" s="4">
        <v>0</v>
      </c>
      <c r="H3179" s="6">
        <v>55.95</v>
      </c>
      <c r="I3179" s="6">
        <v>16.059999999999999</v>
      </c>
      <c r="J3179">
        <v>37</v>
      </c>
    </row>
    <row r="3180" spans="1:10" x14ac:dyDescent="0.35">
      <c r="A3180" s="1">
        <v>41392</v>
      </c>
      <c r="B3180" t="str">
        <f t="shared" si="49"/>
        <v>Sunday</v>
      </c>
      <c r="C3180" s="5" t="s">
        <v>9</v>
      </c>
      <c r="D3180" s="5" t="s">
        <v>6</v>
      </c>
      <c r="E3180" s="6">
        <v>44.95</v>
      </c>
      <c r="F3180" s="6" t="s">
        <v>82</v>
      </c>
      <c r="G3180" s="4">
        <v>0</v>
      </c>
      <c r="H3180" s="6">
        <v>44.95</v>
      </c>
      <c r="I3180" s="6">
        <v>27.95</v>
      </c>
      <c r="J3180">
        <v>2</v>
      </c>
    </row>
    <row r="3181" spans="1:10" x14ac:dyDescent="0.35">
      <c r="A3181" s="1">
        <v>41392</v>
      </c>
      <c r="B3181" t="str">
        <f t="shared" si="49"/>
        <v>Sunday</v>
      </c>
      <c r="C3181" s="5" t="s">
        <v>9</v>
      </c>
      <c r="D3181" s="5" t="s">
        <v>6</v>
      </c>
      <c r="E3181" s="6">
        <v>54.95</v>
      </c>
      <c r="F3181" s="6" t="s">
        <v>83</v>
      </c>
      <c r="G3181" s="4">
        <v>0</v>
      </c>
      <c r="H3181" s="6">
        <v>54.95</v>
      </c>
      <c r="I3181" s="6">
        <v>26.65</v>
      </c>
      <c r="J3181">
        <v>25</v>
      </c>
    </row>
    <row r="3182" spans="1:10" x14ac:dyDescent="0.35">
      <c r="A3182" s="1">
        <v>41392</v>
      </c>
      <c r="B3182" t="str">
        <f t="shared" si="49"/>
        <v>Sunday</v>
      </c>
      <c r="C3182" s="5" t="s">
        <v>10</v>
      </c>
      <c r="D3182" s="5" t="s">
        <v>6</v>
      </c>
      <c r="E3182" s="6">
        <v>16.95</v>
      </c>
      <c r="F3182" s="6" t="s">
        <v>79</v>
      </c>
      <c r="G3182" s="4">
        <v>0</v>
      </c>
      <c r="H3182" s="6">
        <v>16.95</v>
      </c>
      <c r="I3182" s="6">
        <v>6.76</v>
      </c>
      <c r="J3182">
        <v>2</v>
      </c>
    </row>
    <row r="3183" spans="1:10" x14ac:dyDescent="0.35">
      <c r="A3183" s="1">
        <v>41392</v>
      </c>
      <c r="B3183" t="str">
        <f t="shared" si="49"/>
        <v>Sunday</v>
      </c>
      <c r="C3183" s="5" t="s">
        <v>9</v>
      </c>
      <c r="D3183" s="5" t="s">
        <v>6</v>
      </c>
      <c r="E3183" s="6">
        <v>24.95</v>
      </c>
      <c r="F3183" s="6" t="s">
        <v>80</v>
      </c>
      <c r="G3183" s="4">
        <v>0</v>
      </c>
      <c r="H3183" s="6">
        <v>24.95</v>
      </c>
      <c r="I3183" s="6">
        <v>11.48</v>
      </c>
      <c r="J3183">
        <v>6</v>
      </c>
    </row>
    <row r="3184" spans="1:10" x14ac:dyDescent="0.35">
      <c r="A3184" s="1">
        <v>41392</v>
      </c>
      <c r="B3184" t="str">
        <f t="shared" si="49"/>
        <v>Sunday</v>
      </c>
      <c r="C3184" s="5" t="s">
        <v>9</v>
      </c>
      <c r="D3184" s="5" t="s">
        <v>6</v>
      </c>
      <c r="E3184" s="6">
        <v>26.95</v>
      </c>
      <c r="F3184" s="6" t="s">
        <v>80</v>
      </c>
      <c r="G3184" s="4">
        <v>0</v>
      </c>
      <c r="H3184" s="6">
        <v>26.95</v>
      </c>
      <c r="I3184" s="6">
        <v>12.42</v>
      </c>
      <c r="J3184">
        <v>14</v>
      </c>
    </row>
    <row r="3185" spans="1:10" x14ac:dyDescent="0.35">
      <c r="A3185" s="1">
        <v>41392</v>
      </c>
      <c r="B3185" t="str">
        <f t="shared" si="49"/>
        <v>Sunday</v>
      </c>
      <c r="C3185" s="5" t="s">
        <v>9</v>
      </c>
      <c r="D3185" s="5" t="s">
        <v>6</v>
      </c>
      <c r="E3185" s="6">
        <v>0.95</v>
      </c>
      <c r="F3185" s="6" t="s">
        <v>78</v>
      </c>
      <c r="G3185" s="4">
        <v>0</v>
      </c>
      <c r="H3185" s="6">
        <v>0.95</v>
      </c>
      <c r="I3185" s="6">
        <v>0.56999999999999995</v>
      </c>
      <c r="J3185">
        <v>7</v>
      </c>
    </row>
    <row r="3186" spans="1:10" x14ac:dyDescent="0.35">
      <c r="A3186" s="1">
        <v>41392</v>
      </c>
      <c r="B3186" t="str">
        <f t="shared" si="49"/>
        <v>Sunday</v>
      </c>
      <c r="C3186" s="5" t="s">
        <v>9</v>
      </c>
      <c r="D3186" s="5" t="s">
        <v>6</v>
      </c>
      <c r="E3186" s="6">
        <v>38.950000000000003</v>
      </c>
      <c r="F3186" s="6" t="s">
        <v>81</v>
      </c>
      <c r="G3186" s="4">
        <v>0.1</v>
      </c>
      <c r="H3186" s="6">
        <v>35.06</v>
      </c>
      <c r="I3186" s="6">
        <v>24.76</v>
      </c>
      <c r="J3186">
        <v>39</v>
      </c>
    </row>
    <row r="3187" spans="1:10" x14ac:dyDescent="0.35">
      <c r="A3187" s="1">
        <v>41392</v>
      </c>
      <c r="B3187" t="str">
        <f t="shared" si="49"/>
        <v>Sunday</v>
      </c>
      <c r="C3187" s="5" t="s">
        <v>11</v>
      </c>
      <c r="D3187" s="5" t="s">
        <v>6</v>
      </c>
      <c r="E3187" s="6">
        <v>20.95</v>
      </c>
      <c r="F3187" s="6" t="s">
        <v>80</v>
      </c>
      <c r="G3187" s="4">
        <v>0</v>
      </c>
      <c r="H3187" s="6">
        <v>20.95</v>
      </c>
      <c r="I3187" s="6">
        <v>10.039999999999999</v>
      </c>
      <c r="J3187">
        <v>2</v>
      </c>
    </row>
    <row r="3188" spans="1:10" x14ac:dyDescent="0.35">
      <c r="A3188" s="1">
        <v>41392</v>
      </c>
      <c r="B3188" t="str">
        <f t="shared" si="49"/>
        <v>Sunday</v>
      </c>
      <c r="C3188" s="5" t="s">
        <v>11</v>
      </c>
      <c r="D3188" s="5" t="s">
        <v>6</v>
      </c>
      <c r="E3188" s="6">
        <v>48.95</v>
      </c>
      <c r="F3188" s="6" t="s">
        <v>82</v>
      </c>
      <c r="G3188" s="4">
        <v>0</v>
      </c>
      <c r="H3188" s="6">
        <v>48.95</v>
      </c>
      <c r="I3188" s="6">
        <v>24.52</v>
      </c>
      <c r="J3188">
        <v>11</v>
      </c>
    </row>
    <row r="3189" spans="1:10" x14ac:dyDescent="0.35">
      <c r="A3189" s="1">
        <v>41392</v>
      </c>
      <c r="B3189" t="str">
        <f t="shared" si="49"/>
        <v>Sunday</v>
      </c>
      <c r="C3189" s="5" t="s">
        <v>11</v>
      </c>
      <c r="D3189" s="5" t="s">
        <v>6</v>
      </c>
      <c r="E3189" s="6">
        <v>24.95</v>
      </c>
      <c r="F3189" s="6" t="s">
        <v>80</v>
      </c>
      <c r="G3189" s="4">
        <v>0</v>
      </c>
      <c r="H3189" s="6">
        <v>24.95</v>
      </c>
      <c r="I3189" s="6">
        <v>11.48</v>
      </c>
      <c r="J3189">
        <v>1</v>
      </c>
    </row>
    <row r="3190" spans="1:10" x14ac:dyDescent="0.35">
      <c r="A3190" s="1">
        <v>41392</v>
      </c>
      <c r="B3190" t="str">
        <f t="shared" si="49"/>
        <v>Sunday</v>
      </c>
      <c r="C3190" s="5" t="s">
        <v>10</v>
      </c>
      <c r="D3190" s="5" t="s">
        <v>6</v>
      </c>
      <c r="E3190" s="6">
        <v>24.95</v>
      </c>
      <c r="F3190" s="6" t="s">
        <v>80</v>
      </c>
      <c r="G3190" s="4">
        <v>0.2</v>
      </c>
      <c r="H3190" s="6">
        <v>19.96</v>
      </c>
      <c r="I3190" s="6">
        <v>12.27</v>
      </c>
      <c r="J3190">
        <v>7</v>
      </c>
    </row>
    <row r="3191" spans="1:10" x14ac:dyDescent="0.35">
      <c r="A3191" s="1">
        <v>41392</v>
      </c>
      <c r="B3191" t="str">
        <f t="shared" si="49"/>
        <v>Sunday</v>
      </c>
      <c r="C3191" s="5" t="s">
        <v>9</v>
      </c>
      <c r="D3191" s="5" t="s">
        <v>6</v>
      </c>
      <c r="E3191" s="6">
        <v>19.95</v>
      </c>
      <c r="F3191" s="6" t="s">
        <v>79</v>
      </c>
      <c r="G3191" s="4">
        <v>0</v>
      </c>
      <c r="H3191" s="6">
        <v>19.95</v>
      </c>
      <c r="I3191" s="6">
        <v>9.7799999999999994</v>
      </c>
      <c r="J3191">
        <v>5</v>
      </c>
    </row>
    <row r="3192" spans="1:10" x14ac:dyDescent="0.35">
      <c r="A3192" s="1">
        <v>41392</v>
      </c>
      <c r="B3192" t="str">
        <f t="shared" si="49"/>
        <v>Sunday</v>
      </c>
      <c r="C3192" s="5" t="s">
        <v>11</v>
      </c>
      <c r="D3192" s="5" t="s">
        <v>6</v>
      </c>
      <c r="E3192" s="6">
        <v>28.95</v>
      </c>
      <c r="F3192" s="6" t="s">
        <v>80</v>
      </c>
      <c r="G3192" s="4">
        <v>0</v>
      </c>
      <c r="H3192" s="6">
        <v>28.95</v>
      </c>
      <c r="I3192" s="6">
        <v>17.53</v>
      </c>
      <c r="J3192">
        <v>6</v>
      </c>
    </row>
    <row r="3193" spans="1:10" x14ac:dyDescent="0.35">
      <c r="A3193" s="1">
        <v>41392</v>
      </c>
      <c r="B3193" t="str">
        <f t="shared" si="49"/>
        <v>Sunday</v>
      </c>
      <c r="C3193" s="5" t="s">
        <v>11</v>
      </c>
      <c r="D3193" s="5" t="s">
        <v>6</v>
      </c>
      <c r="E3193" s="6">
        <v>48.95</v>
      </c>
      <c r="F3193" s="6" t="s">
        <v>82</v>
      </c>
      <c r="G3193" s="4">
        <v>0</v>
      </c>
      <c r="H3193" s="6">
        <v>48.95</v>
      </c>
      <c r="I3193" s="6">
        <v>24.52</v>
      </c>
      <c r="J3193">
        <v>33</v>
      </c>
    </row>
    <row r="3194" spans="1:10" x14ac:dyDescent="0.35">
      <c r="A3194" s="1">
        <v>41392</v>
      </c>
      <c r="B3194" t="str">
        <f t="shared" si="49"/>
        <v>Sunday</v>
      </c>
      <c r="C3194" s="5" t="s">
        <v>10</v>
      </c>
      <c r="D3194" s="5" t="s">
        <v>6</v>
      </c>
      <c r="E3194" s="6">
        <v>27.95</v>
      </c>
      <c r="F3194" s="6" t="s">
        <v>80</v>
      </c>
      <c r="G3194" s="4">
        <v>0.1</v>
      </c>
      <c r="H3194" s="6">
        <v>25.16</v>
      </c>
      <c r="I3194" s="6">
        <v>16.8</v>
      </c>
      <c r="J3194">
        <v>28</v>
      </c>
    </row>
    <row r="3195" spans="1:10" x14ac:dyDescent="0.35">
      <c r="A3195" s="1">
        <v>41392</v>
      </c>
      <c r="B3195" t="str">
        <f t="shared" si="49"/>
        <v>Sunday</v>
      </c>
      <c r="C3195" s="5" t="s">
        <v>10</v>
      </c>
      <c r="D3195" s="5" t="s">
        <v>6</v>
      </c>
      <c r="E3195" s="6">
        <v>4.95</v>
      </c>
      <c r="F3195" s="6" t="s">
        <v>78</v>
      </c>
      <c r="G3195" s="4">
        <v>0.1</v>
      </c>
      <c r="H3195" s="6">
        <v>4.46</v>
      </c>
      <c r="I3195" s="6">
        <v>1.82</v>
      </c>
      <c r="J3195">
        <v>5</v>
      </c>
    </row>
    <row r="3196" spans="1:10" x14ac:dyDescent="0.35">
      <c r="A3196" s="1">
        <v>41392</v>
      </c>
      <c r="B3196" t="str">
        <f t="shared" si="49"/>
        <v>Sunday</v>
      </c>
      <c r="C3196" s="5" t="s">
        <v>11</v>
      </c>
      <c r="D3196" s="5" t="s">
        <v>6</v>
      </c>
      <c r="E3196" s="6">
        <v>7.95</v>
      </c>
      <c r="F3196" s="6" t="s">
        <v>78</v>
      </c>
      <c r="G3196" s="4">
        <v>0</v>
      </c>
      <c r="H3196" s="6">
        <v>7.95</v>
      </c>
      <c r="I3196" s="6">
        <v>4.53</v>
      </c>
      <c r="J3196">
        <v>37</v>
      </c>
    </row>
    <row r="3197" spans="1:10" x14ac:dyDescent="0.35">
      <c r="A3197" s="1">
        <v>41392</v>
      </c>
      <c r="B3197" t="str">
        <f t="shared" si="49"/>
        <v>Sunday</v>
      </c>
      <c r="C3197" s="5" t="s">
        <v>9</v>
      </c>
      <c r="D3197" s="5" t="s">
        <v>6</v>
      </c>
      <c r="E3197" s="6">
        <v>55.95</v>
      </c>
      <c r="F3197" s="6" t="s">
        <v>83</v>
      </c>
      <c r="G3197" s="4">
        <v>0.2</v>
      </c>
      <c r="H3197" s="6">
        <v>44.76</v>
      </c>
      <c r="I3197" s="6">
        <v>16.059999999999999</v>
      </c>
      <c r="J3197">
        <v>34</v>
      </c>
    </row>
    <row r="3198" spans="1:10" x14ac:dyDescent="0.35">
      <c r="A3198" s="1">
        <v>41392</v>
      </c>
      <c r="B3198" t="str">
        <f t="shared" si="49"/>
        <v>Sunday</v>
      </c>
      <c r="C3198" s="5" t="s">
        <v>11</v>
      </c>
      <c r="D3198" s="5" t="s">
        <v>6</v>
      </c>
      <c r="E3198" s="6">
        <v>26.95</v>
      </c>
      <c r="F3198" s="6" t="s">
        <v>80</v>
      </c>
      <c r="G3198" s="4">
        <v>0</v>
      </c>
      <c r="H3198" s="6">
        <v>26.95</v>
      </c>
      <c r="I3198" s="6">
        <v>12.42</v>
      </c>
      <c r="J3198">
        <v>14</v>
      </c>
    </row>
    <row r="3199" spans="1:10" x14ac:dyDescent="0.35">
      <c r="A3199" s="1">
        <v>41392</v>
      </c>
      <c r="B3199" t="str">
        <f t="shared" si="49"/>
        <v>Sunday</v>
      </c>
      <c r="C3199" s="5" t="s">
        <v>11</v>
      </c>
      <c r="D3199" s="5" t="s">
        <v>6</v>
      </c>
      <c r="E3199" s="6">
        <v>38.950000000000003</v>
      </c>
      <c r="F3199" s="6" t="s">
        <v>81</v>
      </c>
      <c r="G3199" s="4">
        <v>0</v>
      </c>
      <c r="H3199" s="6">
        <v>38.950000000000003</v>
      </c>
      <c r="I3199" s="6">
        <v>22.33</v>
      </c>
      <c r="J3199">
        <v>5</v>
      </c>
    </row>
    <row r="3200" spans="1:10" x14ac:dyDescent="0.35">
      <c r="A3200" s="1">
        <v>41392</v>
      </c>
      <c r="B3200" t="str">
        <f t="shared" si="49"/>
        <v>Sunday</v>
      </c>
      <c r="C3200" s="5" t="s">
        <v>10</v>
      </c>
      <c r="D3200" s="5" t="s">
        <v>6</v>
      </c>
      <c r="E3200" s="6">
        <v>24.95</v>
      </c>
      <c r="F3200" s="6" t="s">
        <v>80</v>
      </c>
      <c r="G3200" s="4">
        <v>0</v>
      </c>
      <c r="H3200" s="6">
        <v>24.95</v>
      </c>
      <c r="I3200" s="6">
        <v>12.14</v>
      </c>
      <c r="J3200">
        <v>2</v>
      </c>
    </row>
    <row r="3201" spans="1:10" x14ac:dyDescent="0.35">
      <c r="A3201" s="1">
        <v>41392</v>
      </c>
      <c r="B3201" t="str">
        <f t="shared" si="49"/>
        <v>Sunday</v>
      </c>
      <c r="C3201" s="5" t="s">
        <v>10</v>
      </c>
      <c r="D3201" s="5" t="s">
        <v>6</v>
      </c>
      <c r="E3201" s="6">
        <v>55.95</v>
      </c>
      <c r="F3201" s="6" t="s">
        <v>83</v>
      </c>
      <c r="G3201" s="4">
        <v>0</v>
      </c>
      <c r="H3201" s="6">
        <v>55.95</v>
      </c>
      <c r="I3201" s="6">
        <v>16.059999999999999</v>
      </c>
      <c r="J3201">
        <v>23</v>
      </c>
    </row>
    <row r="3202" spans="1:10" x14ac:dyDescent="0.35">
      <c r="A3202" s="1">
        <v>41392</v>
      </c>
      <c r="B3202" t="str">
        <f t="shared" si="49"/>
        <v>Sunday</v>
      </c>
      <c r="C3202" s="5" t="s">
        <v>9</v>
      </c>
      <c r="D3202" s="5" t="s">
        <v>6</v>
      </c>
      <c r="E3202" s="6">
        <v>43.95</v>
      </c>
      <c r="F3202" s="6" t="s">
        <v>82</v>
      </c>
      <c r="G3202" s="4">
        <v>0</v>
      </c>
      <c r="H3202" s="6">
        <v>43.95</v>
      </c>
      <c r="I3202" s="6">
        <v>25.6</v>
      </c>
      <c r="J3202">
        <v>7</v>
      </c>
    </row>
    <row r="3203" spans="1:10" x14ac:dyDescent="0.35">
      <c r="A3203" s="1">
        <v>41392</v>
      </c>
      <c r="B3203" t="str">
        <f t="shared" ref="B3203:B3266" si="50">TEXT(A3203,"dddd")</f>
        <v>Sunday</v>
      </c>
      <c r="C3203" s="5" t="s">
        <v>9</v>
      </c>
      <c r="D3203" s="5" t="s">
        <v>6</v>
      </c>
      <c r="E3203" s="6">
        <v>18.95</v>
      </c>
      <c r="F3203" s="6" t="s">
        <v>79</v>
      </c>
      <c r="G3203" s="4">
        <v>0</v>
      </c>
      <c r="H3203" s="6">
        <v>18.95</v>
      </c>
      <c r="I3203" s="6">
        <v>9.98</v>
      </c>
      <c r="J3203">
        <v>20</v>
      </c>
    </row>
    <row r="3204" spans="1:10" x14ac:dyDescent="0.35">
      <c r="A3204" s="1">
        <v>41392</v>
      </c>
      <c r="B3204" t="str">
        <f t="shared" si="50"/>
        <v>Sunday</v>
      </c>
      <c r="C3204" s="5" t="s">
        <v>10</v>
      </c>
      <c r="D3204" s="5" t="s">
        <v>6</v>
      </c>
      <c r="E3204" s="6">
        <v>0.95</v>
      </c>
      <c r="F3204" s="6" t="s">
        <v>78</v>
      </c>
      <c r="G3204" s="4">
        <v>0</v>
      </c>
      <c r="H3204" s="6">
        <v>0.95</v>
      </c>
      <c r="I3204" s="6">
        <v>0.47</v>
      </c>
      <c r="J3204">
        <v>1</v>
      </c>
    </row>
    <row r="3205" spans="1:10" x14ac:dyDescent="0.35">
      <c r="A3205" s="1">
        <v>41392</v>
      </c>
      <c r="B3205" t="str">
        <f t="shared" si="50"/>
        <v>Sunday</v>
      </c>
      <c r="C3205" s="5" t="s">
        <v>9</v>
      </c>
      <c r="D3205" s="5" t="s">
        <v>6</v>
      </c>
      <c r="E3205" s="6">
        <v>11.95</v>
      </c>
      <c r="F3205" s="6" t="s">
        <v>79</v>
      </c>
      <c r="G3205" s="4">
        <v>0</v>
      </c>
      <c r="H3205" s="6">
        <v>11.95</v>
      </c>
      <c r="I3205" s="6">
        <v>3.32</v>
      </c>
      <c r="J3205">
        <v>5</v>
      </c>
    </row>
    <row r="3206" spans="1:10" x14ac:dyDescent="0.35">
      <c r="A3206" s="1">
        <v>41392</v>
      </c>
      <c r="B3206" t="str">
        <f t="shared" si="50"/>
        <v>Sunday</v>
      </c>
      <c r="C3206" s="5" t="s">
        <v>11</v>
      </c>
      <c r="D3206" s="5" t="s">
        <v>6</v>
      </c>
      <c r="E3206" s="6">
        <v>43.95</v>
      </c>
      <c r="F3206" s="6" t="s">
        <v>82</v>
      </c>
      <c r="G3206" s="4">
        <v>0</v>
      </c>
      <c r="H3206" s="6">
        <v>43.95</v>
      </c>
      <c r="I3206" s="6">
        <v>25.6</v>
      </c>
      <c r="J3206">
        <v>9</v>
      </c>
    </row>
    <row r="3207" spans="1:10" x14ac:dyDescent="0.35">
      <c r="A3207" s="1">
        <v>41393</v>
      </c>
      <c r="B3207" t="str">
        <f t="shared" si="50"/>
        <v>Monday</v>
      </c>
      <c r="C3207" s="5" t="s">
        <v>9</v>
      </c>
      <c r="D3207" s="5" t="s">
        <v>6</v>
      </c>
      <c r="E3207" s="6">
        <v>26.95</v>
      </c>
      <c r="F3207" s="6" t="s">
        <v>80</v>
      </c>
      <c r="G3207" s="4">
        <v>0</v>
      </c>
      <c r="H3207" s="6">
        <v>26.95</v>
      </c>
      <c r="I3207" s="6">
        <v>12.42</v>
      </c>
      <c r="J3207">
        <v>21</v>
      </c>
    </row>
    <row r="3208" spans="1:10" x14ac:dyDescent="0.35">
      <c r="A3208" s="1">
        <v>41393</v>
      </c>
      <c r="B3208" t="str">
        <f t="shared" si="50"/>
        <v>Monday</v>
      </c>
      <c r="C3208" s="5" t="s">
        <v>8</v>
      </c>
      <c r="D3208" s="5" t="s">
        <v>6</v>
      </c>
      <c r="E3208" s="6">
        <v>48.95</v>
      </c>
      <c r="F3208" s="6" t="s">
        <v>82</v>
      </c>
      <c r="G3208" s="4">
        <v>0</v>
      </c>
      <c r="H3208" s="6">
        <v>48.95</v>
      </c>
      <c r="I3208" s="6">
        <v>24.52</v>
      </c>
      <c r="J3208">
        <v>27</v>
      </c>
    </row>
    <row r="3209" spans="1:10" x14ac:dyDescent="0.35">
      <c r="A3209" s="1">
        <v>41393</v>
      </c>
      <c r="B3209" t="str">
        <f t="shared" si="50"/>
        <v>Monday</v>
      </c>
      <c r="C3209" s="5" t="s">
        <v>7</v>
      </c>
      <c r="D3209" s="5" t="s">
        <v>6</v>
      </c>
      <c r="E3209" s="6">
        <v>0.95</v>
      </c>
      <c r="F3209" s="6" t="s">
        <v>78</v>
      </c>
      <c r="G3209" s="4">
        <v>0</v>
      </c>
      <c r="H3209" s="6">
        <v>0.95</v>
      </c>
      <c r="I3209" s="6">
        <v>0.47</v>
      </c>
      <c r="J3209">
        <v>1</v>
      </c>
    </row>
    <row r="3210" spans="1:10" x14ac:dyDescent="0.35">
      <c r="A3210" s="1">
        <v>41393</v>
      </c>
      <c r="B3210" t="str">
        <f t="shared" si="50"/>
        <v>Monday</v>
      </c>
      <c r="C3210" s="5" t="s">
        <v>7</v>
      </c>
      <c r="D3210" s="5" t="s">
        <v>6</v>
      </c>
      <c r="E3210" s="6">
        <v>65.95</v>
      </c>
      <c r="F3210" s="6" t="s">
        <v>83</v>
      </c>
      <c r="G3210" s="4">
        <v>0.1</v>
      </c>
      <c r="H3210" s="6">
        <v>59.36</v>
      </c>
      <c r="I3210" s="6">
        <v>37.97</v>
      </c>
      <c r="J3210">
        <v>11</v>
      </c>
    </row>
    <row r="3211" spans="1:10" x14ac:dyDescent="0.35">
      <c r="A3211" s="1">
        <v>41393</v>
      </c>
      <c r="B3211" t="str">
        <f t="shared" si="50"/>
        <v>Monday</v>
      </c>
      <c r="C3211" s="5" t="s">
        <v>8</v>
      </c>
      <c r="D3211" s="5" t="s">
        <v>6</v>
      </c>
      <c r="E3211" s="6">
        <v>7.95</v>
      </c>
      <c r="F3211" s="6" t="s">
        <v>78</v>
      </c>
      <c r="G3211" s="4">
        <v>0</v>
      </c>
      <c r="H3211" s="6">
        <v>7.95</v>
      </c>
      <c r="I3211" s="6">
        <v>4.53</v>
      </c>
      <c r="J3211">
        <v>10</v>
      </c>
    </row>
    <row r="3212" spans="1:10" x14ac:dyDescent="0.35">
      <c r="A3212" s="1">
        <v>41393</v>
      </c>
      <c r="B3212" t="str">
        <f t="shared" si="50"/>
        <v>Monday</v>
      </c>
      <c r="C3212" s="5" t="s">
        <v>8</v>
      </c>
      <c r="D3212" s="5" t="s">
        <v>6</v>
      </c>
      <c r="E3212" s="6">
        <v>0.95</v>
      </c>
      <c r="F3212" s="6" t="s">
        <v>78</v>
      </c>
      <c r="G3212" s="4">
        <v>0</v>
      </c>
      <c r="H3212" s="6">
        <v>0.95</v>
      </c>
      <c r="I3212" s="6">
        <v>0.47</v>
      </c>
      <c r="J3212">
        <v>32</v>
      </c>
    </row>
    <row r="3213" spans="1:10" x14ac:dyDescent="0.35">
      <c r="A3213" s="1">
        <v>41393</v>
      </c>
      <c r="B3213" t="str">
        <f t="shared" si="50"/>
        <v>Monday</v>
      </c>
      <c r="C3213" s="5" t="s">
        <v>9</v>
      </c>
      <c r="D3213" s="5" t="s">
        <v>6</v>
      </c>
      <c r="E3213" s="6">
        <v>2.95</v>
      </c>
      <c r="F3213" s="6" t="s">
        <v>78</v>
      </c>
      <c r="G3213" s="4">
        <v>0</v>
      </c>
      <c r="H3213" s="6">
        <v>2.95</v>
      </c>
      <c r="I3213" s="6">
        <v>1.68</v>
      </c>
      <c r="J3213">
        <v>1</v>
      </c>
    </row>
    <row r="3214" spans="1:10" x14ac:dyDescent="0.35">
      <c r="A3214" s="1">
        <v>41393</v>
      </c>
      <c r="B3214" t="str">
        <f t="shared" si="50"/>
        <v>Monday</v>
      </c>
      <c r="C3214" s="5" t="s">
        <v>7</v>
      </c>
      <c r="D3214" s="5" t="s">
        <v>6</v>
      </c>
      <c r="E3214" s="6">
        <v>19.95</v>
      </c>
      <c r="F3214" s="6" t="s">
        <v>79</v>
      </c>
      <c r="G3214" s="4">
        <v>0</v>
      </c>
      <c r="H3214" s="6">
        <v>19.95</v>
      </c>
      <c r="I3214" s="6">
        <v>9.7799999999999994</v>
      </c>
      <c r="J3214">
        <v>5</v>
      </c>
    </row>
    <row r="3215" spans="1:10" x14ac:dyDescent="0.35">
      <c r="A3215" s="1">
        <v>41393</v>
      </c>
      <c r="B3215" t="str">
        <f t="shared" si="50"/>
        <v>Monday</v>
      </c>
      <c r="C3215" s="5" t="s">
        <v>8</v>
      </c>
      <c r="D3215" s="5" t="s">
        <v>6</v>
      </c>
      <c r="E3215" s="6">
        <v>22.95</v>
      </c>
      <c r="F3215" s="6" t="s">
        <v>80</v>
      </c>
      <c r="G3215" s="4">
        <v>0</v>
      </c>
      <c r="H3215" s="6">
        <v>22.95</v>
      </c>
      <c r="I3215" s="6">
        <v>11.78</v>
      </c>
      <c r="J3215">
        <v>21</v>
      </c>
    </row>
    <row r="3216" spans="1:10" x14ac:dyDescent="0.35">
      <c r="A3216" s="1">
        <v>41393</v>
      </c>
      <c r="B3216" t="str">
        <f t="shared" si="50"/>
        <v>Monday</v>
      </c>
      <c r="C3216" s="5" t="s">
        <v>9</v>
      </c>
      <c r="D3216" s="5" t="s">
        <v>6</v>
      </c>
      <c r="E3216" s="6">
        <v>43.95</v>
      </c>
      <c r="F3216" s="6" t="s">
        <v>82</v>
      </c>
      <c r="G3216" s="4">
        <v>0</v>
      </c>
      <c r="H3216" s="6">
        <v>43.95</v>
      </c>
      <c r="I3216" s="6">
        <v>25.6</v>
      </c>
      <c r="J3216">
        <v>26</v>
      </c>
    </row>
    <row r="3217" spans="1:10" x14ac:dyDescent="0.35">
      <c r="A3217" s="1">
        <v>41393</v>
      </c>
      <c r="B3217" t="str">
        <f t="shared" si="50"/>
        <v>Monday</v>
      </c>
      <c r="C3217" s="5" t="s">
        <v>7</v>
      </c>
      <c r="D3217" s="5" t="s">
        <v>6</v>
      </c>
      <c r="E3217" s="6">
        <v>20.95</v>
      </c>
      <c r="F3217" s="6" t="s">
        <v>80</v>
      </c>
      <c r="G3217" s="4">
        <v>0</v>
      </c>
      <c r="H3217" s="6">
        <v>20.95</v>
      </c>
      <c r="I3217" s="6">
        <v>10.039999999999999</v>
      </c>
      <c r="J3217">
        <v>27</v>
      </c>
    </row>
    <row r="3218" spans="1:10" x14ac:dyDescent="0.35">
      <c r="A3218" s="1">
        <v>41393</v>
      </c>
      <c r="B3218" t="str">
        <f t="shared" si="50"/>
        <v>Monday</v>
      </c>
      <c r="C3218" s="5" t="s">
        <v>7</v>
      </c>
      <c r="D3218" s="5" t="s">
        <v>6</v>
      </c>
      <c r="E3218" s="6">
        <v>20.95</v>
      </c>
      <c r="F3218" s="6" t="s">
        <v>80</v>
      </c>
      <c r="G3218" s="4">
        <v>0</v>
      </c>
      <c r="H3218" s="6">
        <v>20.95</v>
      </c>
      <c r="I3218" s="6">
        <v>10.039999999999999</v>
      </c>
      <c r="J3218">
        <v>18</v>
      </c>
    </row>
    <row r="3219" spans="1:10" x14ac:dyDescent="0.35">
      <c r="A3219" s="1">
        <v>41393</v>
      </c>
      <c r="B3219" t="str">
        <f t="shared" si="50"/>
        <v>Monday</v>
      </c>
      <c r="C3219" s="5" t="s">
        <v>8</v>
      </c>
      <c r="D3219" s="5" t="s">
        <v>6</v>
      </c>
      <c r="E3219" s="6">
        <v>0.95</v>
      </c>
      <c r="F3219" s="6" t="s">
        <v>78</v>
      </c>
      <c r="G3219" s="4">
        <v>0</v>
      </c>
      <c r="H3219" s="6">
        <v>0.95</v>
      </c>
      <c r="I3219" s="6">
        <v>0.35</v>
      </c>
      <c r="J3219">
        <v>28</v>
      </c>
    </row>
    <row r="3220" spans="1:10" x14ac:dyDescent="0.35">
      <c r="A3220" s="1">
        <v>41393</v>
      </c>
      <c r="B3220" t="str">
        <f t="shared" si="50"/>
        <v>Monday</v>
      </c>
      <c r="C3220" s="5" t="s">
        <v>8</v>
      </c>
      <c r="D3220" s="5" t="s">
        <v>6</v>
      </c>
      <c r="E3220" s="6">
        <v>40.950000000000003</v>
      </c>
      <c r="F3220" s="6" t="s">
        <v>82</v>
      </c>
      <c r="G3220" s="4">
        <v>0</v>
      </c>
      <c r="H3220" s="6">
        <v>40.950000000000003</v>
      </c>
      <c r="I3220" s="6">
        <v>15.51</v>
      </c>
      <c r="J3220">
        <v>6</v>
      </c>
    </row>
    <row r="3221" spans="1:10" x14ac:dyDescent="0.35">
      <c r="A3221" s="1">
        <v>41393</v>
      </c>
      <c r="B3221" t="str">
        <f t="shared" si="50"/>
        <v>Monday</v>
      </c>
      <c r="C3221" s="5" t="s">
        <v>8</v>
      </c>
      <c r="D3221" s="5" t="s">
        <v>6</v>
      </c>
      <c r="E3221" s="6">
        <v>40.950000000000003</v>
      </c>
      <c r="F3221" s="6" t="s">
        <v>82</v>
      </c>
      <c r="G3221" s="4">
        <v>0</v>
      </c>
      <c r="H3221" s="6">
        <v>40.950000000000003</v>
      </c>
      <c r="I3221" s="6">
        <v>15.51</v>
      </c>
      <c r="J3221">
        <v>1</v>
      </c>
    </row>
    <row r="3222" spans="1:10" x14ac:dyDescent="0.35">
      <c r="A3222" s="1">
        <v>41393</v>
      </c>
      <c r="B3222" t="str">
        <f t="shared" si="50"/>
        <v>Monday</v>
      </c>
      <c r="C3222" s="5" t="s">
        <v>8</v>
      </c>
      <c r="D3222" s="5" t="s">
        <v>6</v>
      </c>
      <c r="E3222" s="6">
        <v>16.95</v>
      </c>
      <c r="F3222" s="6" t="s">
        <v>79</v>
      </c>
      <c r="G3222" s="4">
        <v>0</v>
      </c>
      <c r="H3222" s="6">
        <v>16.95</v>
      </c>
      <c r="I3222" s="6">
        <v>6.76</v>
      </c>
      <c r="J3222">
        <v>25</v>
      </c>
    </row>
    <row r="3223" spans="1:10" x14ac:dyDescent="0.35">
      <c r="A3223" s="1">
        <v>41393</v>
      </c>
      <c r="B3223" t="str">
        <f t="shared" si="50"/>
        <v>Monday</v>
      </c>
      <c r="C3223" s="5" t="s">
        <v>9</v>
      </c>
      <c r="D3223" s="5" t="s">
        <v>6</v>
      </c>
      <c r="E3223" s="6">
        <v>48.95</v>
      </c>
      <c r="F3223" s="6" t="s">
        <v>82</v>
      </c>
      <c r="G3223" s="4">
        <v>0</v>
      </c>
      <c r="H3223" s="6">
        <v>48.95</v>
      </c>
      <c r="I3223" s="6">
        <v>24.52</v>
      </c>
      <c r="J3223">
        <v>33</v>
      </c>
    </row>
    <row r="3224" spans="1:10" x14ac:dyDescent="0.35">
      <c r="A3224" s="1">
        <v>41393</v>
      </c>
      <c r="B3224" t="str">
        <f t="shared" si="50"/>
        <v>Monday</v>
      </c>
      <c r="C3224" s="5" t="s">
        <v>9</v>
      </c>
      <c r="D3224" s="5" t="s">
        <v>6</v>
      </c>
      <c r="E3224" s="6">
        <v>38.950000000000003</v>
      </c>
      <c r="F3224" s="6" t="s">
        <v>81</v>
      </c>
      <c r="G3224" s="4">
        <v>0.1</v>
      </c>
      <c r="H3224" s="6">
        <v>35.06</v>
      </c>
      <c r="I3224" s="6">
        <v>24.76</v>
      </c>
      <c r="J3224">
        <v>34</v>
      </c>
    </row>
    <row r="3225" spans="1:10" x14ac:dyDescent="0.35">
      <c r="A3225" s="1">
        <v>41393</v>
      </c>
      <c r="B3225" t="str">
        <f t="shared" si="50"/>
        <v>Monday</v>
      </c>
      <c r="C3225" s="5" t="s">
        <v>9</v>
      </c>
      <c r="D3225" s="5" t="s">
        <v>6</v>
      </c>
      <c r="E3225" s="6">
        <v>38.950000000000003</v>
      </c>
      <c r="F3225" s="6" t="s">
        <v>81</v>
      </c>
      <c r="G3225" s="4">
        <v>0</v>
      </c>
      <c r="H3225" s="6">
        <v>38.950000000000003</v>
      </c>
      <c r="I3225" s="6">
        <v>22.33</v>
      </c>
      <c r="J3225">
        <v>7</v>
      </c>
    </row>
    <row r="3226" spans="1:10" x14ac:dyDescent="0.35">
      <c r="A3226" s="1">
        <v>41393</v>
      </c>
      <c r="B3226" t="str">
        <f t="shared" si="50"/>
        <v>Monday</v>
      </c>
      <c r="C3226" s="5" t="s">
        <v>8</v>
      </c>
      <c r="D3226" s="5" t="s">
        <v>6</v>
      </c>
      <c r="E3226" s="6">
        <v>28.95</v>
      </c>
      <c r="F3226" s="6" t="s">
        <v>80</v>
      </c>
      <c r="G3226" s="4">
        <v>0</v>
      </c>
      <c r="H3226" s="6">
        <v>28.95</v>
      </c>
      <c r="I3226" s="6">
        <v>17.53</v>
      </c>
      <c r="J3226">
        <v>41</v>
      </c>
    </row>
    <row r="3227" spans="1:10" x14ac:dyDescent="0.35">
      <c r="A3227" s="1">
        <v>41393</v>
      </c>
      <c r="B3227" t="str">
        <f t="shared" si="50"/>
        <v>Monday</v>
      </c>
      <c r="C3227" s="5" t="s">
        <v>9</v>
      </c>
      <c r="D3227" s="5" t="s">
        <v>6</v>
      </c>
      <c r="E3227" s="6">
        <v>20.95</v>
      </c>
      <c r="F3227" s="6" t="s">
        <v>80</v>
      </c>
      <c r="G3227" s="4">
        <v>0</v>
      </c>
      <c r="H3227" s="6">
        <v>20.95</v>
      </c>
      <c r="I3227" s="6">
        <v>10.039999999999999</v>
      </c>
      <c r="J3227">
        <v>6</v>
      </c>
    </row>
    <row r="3228" spans="1:10" x14ac:dyDescent="0.35">
      <c r="A3228" s="1">
        <v>41393</v>
      </c>
      <c r="B3228" t="str">
        <f t="shared" si="50"/>
        <v>Monday</v>
      </c>
      <c r="C3228" s="5" t="s">
        <v>7</v>
      </c>
      <c r="D3228" s="5" t="s">
        <v>6</v>
      </c>
      <c r="E3228" s="6">
        <v>49.95</v>
      </c>
      <c r="F3228" s="6" t="s">
        <v>82</v>
      </c>
      <c r="G3228" s="4">
        <v>0</v>
      </c>
      <c r="H3228" s="6">
        <v>49.95</v>
      </c>
      <c r="I3228" s="6">
        <v>24.77</v>
      </c>
      <c r="J3228">
        <v>2</v>
      </c>
    </row>
    <row r="3229" spans="1:10" x14ac:dyDescent="0.35">
      <c r="A3229" s="1">
        <v>41393</v>
      </c>
      <c r="B3229" t="str">
        <f t="shared" si="50"/>
        <v>Monday</v>
      </c>
      <c r="C3229" s="5" t="s">
        <v>7</v>
      </c>
      <c r="D3229" s="5" t="s">
        <v>6</v>
      </c>
      <c r="E3229" s="6">
        <v>10.95</v>
      </c>
      <c r="F3229" s="6" t="s">
        <v>79</v>
      </c>
      <c r="G3229" s="4">
        <v>0</v>
      </c>
      <c r="H3229" s="6">
        <v>10.95</v>
      </c>
      <c r="I3229" s="6">
        <v>4.8</v>
      </c>
      <c r="J3229">
        <v>9</v>
      </c>
    </row>
    <row r="3230" spans="1:10" x14ac:dyDescent="0.35">
      <c r="A3230" s="1">
        <v>41393</v>
      </c>
      <c r="B3230" t="str">
        <f t="shared" si="50"/>
        <v>Monday</v>
      </c>
      <c r="C3230" s="5" t="s">
        <v>8</v>
      </c>
      <c r="D3230" s="5" t="s">
        <v>6</v>
      </c>
      <c r="E3230" s="6">
        <v>48.95</v>
      </c>
      <c r="F3230" s="6" t="s">
        <v>82</v>
      </c>
      <c r="G3230" s="4">
        <v>0</v>
      </c>
      <c r="H3230" s="6">
        <v>48.95</v>
      </c>
      <c r="I3230" s="6">
        <v>24.52</v>
      </c>
      <c r="J3230">
        <v>20</v>
      </c>
    </row>
    <row r="3231" spans="1:10" x14ac:dyDescent="0.35">
      <c r="A3231" s="1">
        <v>41393</v>
      </c>
      <c r="B3231" t="str">
        <f t="shared" si="50"/>
        <v>Monday</v>
      </c>
      <c r="C3231" s="5" t="s">
        <v>8</v>
      </c>
      <c r="D3231" s="5" t="s">
        <v>6</v>
      </c>
      <c r="E3231" s="6">
        <v>49.95</v>
      </c>
      <c r="F3231" s="6" t="s">
        <v>82</v>
      </c>
      <c r="G3231" s="4">
        <v>0</v>
      </c>
      <c r="H3231" s="6">
        <v>49.95</v>
      </c>
      <c r="I3231" s="6">
        <v>23.93</v>
      </c>
      <c r="J3231">
        <v>49</v>
      </c>
    </row>
    <row r="3232" spans="1:10" x14ac:dyDescent="0.35">
      <c r="A3232" s="1">
        <v>41393</v>
      </c>
      <c r="B3232" t="str">
        <f t="shared" si="50"/>
        <v>Monday</v>
      </c>
      <c r="C3232" s="5" t="s">
        <v>9</v>
      </c>
      <c r="D3232" s="5" t="s">
        <v>6</v>
      </c>
      <c r="E3232" s="6">
        <v>0.95</v>
      </c>
      <c r="F3232" s="6" t="s">
        <v>78</v>
      </c>
      <c r="G3232" s="4">
        <v>0.1</v>
      </c>
      <c r="H3232" s="6">
        <v>0.86</v>
      </c>
      <c r="I3232" s="6">
        <v>0.56999999999999995</v>
      </c>
      <c r="J3232">
        <v>9</v>
      </c>
    </row>
    <row r="3233" spans="1:10" x14ac:dyDescent="0.35">
      <c r="A3233" s="1">
        <v>41393</v>
      </c>
      <c r="B3233" t="str">
        <f t="shared" si="50"/>
        <v>Monday</v>
      </c>
      <c r="C3233" s="5" t="s">
        <v>7</v>
      </c>
      <c r="D3233" s="5" t="s">
        <v>6</v>
      </c>
      <c r="E3233" s="6">
        <v>0.95</v>
      </c>
      <c r="F3233" s="6" t="s">
        <v>78</v>
      </c>
      <c r="G3233" s="4">
        <v>0</v>
      </c>
      <c r="H3233" s="6">
        <v>0.95</v>
      </c>
      <c r="I3233" s="6">
        <v>0.35</v>
      </c>
      <c r="J3233">
        <v>21</v>
      </c>
    </row>
    <row r="3234" spans="1:10" x14ac:dyDescent="0.35">
      <c r="A3234" s="1">
        <v>41393</v>
      </c>
      <c r="B3234" t="str">
        <f t="shared" si="50"/>
        <v>Monday</v>
      </c>
      <c r="C3234" s="5" t="s">
        <v>9</v>
      </c>
      <c r="D3234" s="5" t="s">
        <v>6</v>
      </c>
      <c r="E3234" s="6">
        <v>27.95</v>
      </c>
      <c r="F3234" s="6" t="s">
        <v>80</v>
      </c>
      <c r="G3234" s="4">
        <v>0.1</v>
      </c>
      <c r="H3234" s="6">
        <v>25.16</v>
      </c>
      <c r="I3234" s="6">
        <v>15.85</v>
      </c>
      <c r="J3234">
        <v>6</v>
      </c>
    </row>
    <row r="3235" spans="1:10" x14ac:dyDescent="0.35">
      <c r="A3235" s="1">
        <v>41393</v>
      </c>
      <c r="B3235" t="str">
        <f t="shared" si="50"/>
        <v>Monday</v>
      </c>
      <c r="C3235" s="5" t="s">
        <v>7</v>
      </c>
      <c r="D3235" s="5" t="s">
        <v>6</v>
      </c>
      <c r="E3235" s="6">
        <v>43.95</v>
      </c>
      <c r="F3235" s="6" t="s">
        <v>82</v>
      </c>
      <c r="G3235" s="4">
        <v>0.1</v>
      </c>
      <c r="H3235" s="6">
        <v>39.56</v>
      </c>
      <c r="I3235" s="6">
        <v>25.6</v>
      </c>
      <c r="J3235">
        <v>1</v>
      </c>
    </row>
    <row r="3236" spans="1:10" x14ac:dyDescent="0.35">
      <c r="A3236" s="1">
        <v>41393</v>
      </c>
      <c r="B3236" t="str">
        <f t="shared" si="50"/>
        <v>Monday</v>
      </c>
      <c r="C3236" s="5" t="s">
        <v>7</v>
      </c>
      <c r="D3236" s="5" t="s">
        <v>6</v>
      </c>
      <c r="E3236" s="6">
        <v>73.95</v>
      </c>
      <c r="F3236" s="6" t="s">
        <v>83</v>
      </c>
      <c r="G3236" s="4">
        <v>0.1</v>
      </c>
      <c r="H3236" s="6">
        <v>66.56</v>
      </c>
      <c r="I3236" s="6">
        <v>38.86</v>
      </c>
      <c r="J3236">
        <v>1</v>
      </c>
    </row>
    <row r="3237" spans="1:10" x14ac:dyDescent="0.35">
      <c r="A3237" s="1">
        <v>41393</v>
      </c>
      <c r="B3237" t="str">
        <f t="shared" si="50"/>
        <v>Monday</v>
      </c>
      <c r="C3237" s="5" t="s">
        <v>7</v>
      </c>
      <c r="D3237" s="5" t="s">
        <v>6</v>
      </c>
      <c r="E3237" s="6">
        <v>24.95</v>
      </c>
      <c r="F3237" s="6" t="s">
        <v>80</v>
      </c>
      <c r="G3237" s="4">
        <v>0</v>
      </c>
      <c r="H3237" s="6">
        <v>24.95</v>
      </c>
      <c r="I3237" s="6">
        <v>11.48</v>
      </c>
      <c r="J3237">
        <v>4</v>
      </c>
    </row>
    <row r="3238" spans="1:10" x14ac:dyDescent="0.35">
      <c r="A3238" s="1">
        <v>41393</v>
      </c>
      <c r="B3238" t="str">
        <f t="shared" si="50"/>
        <v>Monday</v>
      </c>
      <c r="C3238" s="5" t="s">
        <v>8</v>
      </c>
      <c r="D3238" s="5" t="s">
        <v>6</v>
      </c>
      <c r="E3238" s="6">
        <v>49.95</v>
      </c>
      <c r="F3238" s="6" t="s">
        <v>82</v>
      </c>
      <c r="G3238" s="4">
        <v>0</v>
      </c>
      <c r="H3238" s="6">
        <v>49.95</v>
      </c>
      <c r="I3238" s="6">
        <v>24.77</v>
      </c>
      <c r="J3238">
        <v>32</v>
      </c>
    </row>
    <row r="3239" spans="1:10" x14ac:dyDescent="0.35">
      <c r="A3239" s="1">
        <v>41393</v>
      </c>
      <c r="B3239" t="str">
        <f t="shared" si="50"/>
        <v>Monday</v>
      </c>
      <c r="C3239" s="5" t="s">
        <v>9</v>
      </c>
      <c r="D3239" s="5" t="s">
        <v>6</v>
      </c>
      <c r="E3239" s="6">
        <v>24.95</v>
      </c>
      <c r="F3239" s="6" t="s">
        <v>80</v>
      </c>
      <c r="G3239" s="4">
        <v>0</v>
      </c>
      <c r="H3239" s="6">
        <v>24.95</v>
      </c>
      <c r="I3239" s="6">
        <v>12.14</v>
      </c>
      <c r="J3239">
        <v>4</v>
      </c>
    </row>
    <row r="3240" spans="1:10" x14ac:dyDescent="0.35">
      <c r="A3240" s="1">
        <v>41393</v>
      </c>
      <c r="B3240" t="str">
        <f t="shared" si="50"/>
        <v>Monday</v>
      </c>
      <c r="C3240" s="5" t="s">
        <v>8</v>
      </c>
      <c r="D3240" s="5" t="s">
        <v>6</v>
      </c>
      <c r="E3240" s="6">
        <v>20.95</v>
      </c>
      <c r="F3240" s="6" t="s">
        <v>80</v>
      </c>
      <c r="G3240" s="4">
        <v>0</v>
      </c>
      <c r="H3240" s="6">
        <v>20.95</v>
      </c>
      <c r="I3240" s="6">
        <v>10.039999999999999</v>
      </c>
      <c r="J3240">
        <v>5</v>
      </c>
    </row>
    <row r="3241" spans="1:10" x14ac:dyDescent="0.35">
      <c r="A3241" s="1">
        <v>41393</v>
      </c>
      <c r="B3241" t="str">
        <f t="shared" si="50"/>
        <v>Monday</v>
      </c>
      <c r="C3241" s="5" t="s">
        <v>8</v>
      </c>
      <c r="D3241" s="5" t="s">
        <v>6</v>
      </c>
      <c r="E3241" s="6">
        <v>24.95</v>
      </c>
      <c r="F3241" s="6" t="s">
        <v>80</v>
      </c>
      <c r="G3241" s="4">
        <v>0</v>
      </c>
      <c r="H3241" s="6">
        <v>24.95</v>
      </c>
      <c r="I3241" s="6">
        <v>11.48</v>
      </c>
      <c r="J3241">
        <v>2</v>
      </c>
    </row>
    <row r="3242" spans="1:10" x14ac:dyDescent="0.35">
      <c r="A3242" s="1">
        <v>41393</v>
      </c>
      <c r="B3242" t="str">
        <f t="shared" si="50"/>
        <v>Monday</v>
      </c>
      <c r="C3242" s="5" t="s">
        <v>7</v>
      </c>
      <c r="D3242" s="5" t="s">
        <v>6</v>
      </c>
      <c r="E3242" s="6">
        <v>24.95</v>
      </c>
      <c r="F3242" s="6" t="s">
        <v>80</v>
      </c>
      <c r="G3242" s="4">
        <v>0</v>
      </c>
      <c r="H3242" s="6">
        <v>24.95</v>
      </c>
      <c r="I3242" s="6">
        <v>11.48</v>
      </c>
      <c r="J3242">
        <v>6</v>
      </c>
    </row>
    <row r="3243" spans="1:10" x14ac:dyDescent="0.35">
      <c r="A3243" s="1">
        <v>41393</v>
      </c>
      <c r="B3243" t="str">
        <f t="shared" si="50"/>
        <v>Monday</v>
      </c>
      <c r="C3243" s="5" t="s">
        <v>9</v>
      </c>
      <c r="D3243" s="5" t="s">
        <v>6</v>
      </c>
      <c r="E3243" s="6">
        <v>43.95</v>
      </c>
      <c r="F3243" s="6" t="s">
        <v>82</v>
      </c>
      <c r="G3243" s="4">
        <v>0</v>
      </c>
      <c r="H3243" s="6">
        <v>43.95</v>
      </c>
      <c r="I3243" s="6">
        <v>25.6</v>
      </c>
      <c r="J3243">
        <v>2</v>
      </c>
    </row>
    <row r="3244" spans="1:10" x14ac:dyDescent="0.35">
      <c r="A3244" s="1">
        <v>41393</v>
      </c>
      <c r="B3244" t="str">
        <f t="shared" si="50"/>
        <v>Monday</v>
      </c>
      <c r="C3244" s="5" t="s">
        <v>9</v>
      </c>
      <c r="D3244" s="5" t="s">
        <v>6</v>
      </c>
      <c r="E3244" s="6">
        <v>31.95</v>
      </c>
      <c r="F3244" s="6" t="s">
        <v>81</v>
      </c>
      <c r="G3244" s="4">
        <v>0.1</v>
      </c>
      <c r="H3244" s="6">
        <v>28.76</v>
      </c>
      <c r="I3244" s="6">
        <v>17.38</v>
      </c>
      <c r="J3244">
        <v>2</v>
      </c>
    </row>
    <row r="3245" spans="1:10" x14ac:dyDescent="0.35">
      <c r="A3245" s="1">
        <v>41393</v>
      </c>
      <c r="B3245" t="str">
        <f t="shared" si="50"/>
        <v>Monday</v>
      </c>
      <c r="C3245" s="5" t="s">
        <v>7</v>
      </c>
      <c r="D3245" s="5" t="s">
        <v>6</v>
      </c>
      <c r="E3245" s="6">
        <v>49.95</v>
      </c>
      <c r="F3245" s="6" t="s">
        <v>82</v>
      </c>
      <c r="G3245" s="4">
        <v>0</v>
      </c>
      <c r="H3245" s="6">
        <v>49.95</v>
      </c>
      <c r="I3245" s="6">
        <v>24.77</v>
      </c>
      <c r="J3245">
        <v>32</v>
      </c>
    </row>
    <row r="3246" spans="1:10" x14ac:dyDescent="0.35">
      <c r="A3246" s="1">
        <v>41393</v>
      </c>
      <c r="B3246" t="str">
        <f t="shared" si="50"/>
        <v>Monday</v>
      </c>
      <c r="C3246" s="5" t="s">
        <v>7</v>
      </c>
      <c r="D3246" s="5" t="s">
        <v>6</v>
      </c>
      <c r="E3246" s="6">
        <v>24.95</v>
      </c>
      <c r="F3246" s="6" t="s">
        <v>80</v>
      </c>
      <c r="G3246" s="4">
        <v>0</v>
      </c>
      <c r="H3246" s="6">
        <v>24.95</v>
      </c>
      <c r="I3246" s="6">
        <v>12.27</v>
      </c>
      <c r="J3246">
        <v>9</v>
      </c>
    </row>
    <row r="3247" spans="1:10" x14ac:dyDescent="0.35">
      <c r="A3247" s="1">
        <v>41393</v>
      </c>
      <c r="B3247" t="str">
        <f t="shared" si="50"/>
        <v>Monday</v>
      </c>
      <c r="C3247" s="5" t="s">
        <v>7</v>
      </c>
      <c r="D3247" s="5" t="s">
        <v>6</v>
      </c>
      <c r="E3247" s="6">
        <v>27.95</v>
      </c>
      <c r="F3247" s="6" t="s">
        <v>80</v>
      </c>
      <c r="G3247" s="4">
        <v>0</v>
      </c>
      <c r="H3247" s="6">
        <v>27.95</v>
      </c>
      <c r="I3247" s="6">
        <v>15.85</v>
      </c>
      <c r="J3247">
        <v>2</v>
      </c>
    </row>
    <row r="3248" spans="1:10" x14ac:dyDescent="0.35">
      <c r="A3248" s="1">
        <v>41393</v>
      </c>
      <c r="B3248" t="str">
        <f t="shared" si="50"/>
        <v>Monday</v>
      </c>
      <c r="C3248" s="5" t="s">
        <v>8</v>
      </c>
      <c r="D3248" s="5" t="s">
        <v>6</v>
      </c>
      <c r="E3248" s="6">
        <v>26.95</v>
      </c>
      <c r="F3248" s="6" t="s">
        <v>80</v>
      </c>
      <c r="G3248" s="4">
        <v>0</v>
      </c>
      <c r="H3248" s="6">
        <v>26.95</v>
      </c>
      <c r="I3248" s="6">
        <v>12.42</v>
      </c>
      <c r="J3248">
        <v>4</v>
      </c>
    </row>
    <row r="3249" spans="1:10" x14ac:dyDescent="0.35">
      <c r="A3249" s="1">
        <v>41393</v>
      </c>
      <c r="B3249" t="str">
        <f t="shared" si="50"/>
        <v>Monday</v>
      </c>
      <c r="C3249" s="5" t="s">
        <v>8</v>
      </c>
      <c r="D3249" s="5" t="s">
        <v>6</v>
      </c>
      <c r="E3249" s="6">
        <v>40.950000000000003</v>
      </c>
      <c r="F3249" s="6" t="s">
        <v>82</v>
      </c>
      <c r="G3249" s="4">
        <v>0.1</v>
      </c>
      <c r="H3249" s="6">
        <v>36.86</v>
      </c>
      <c r="I3249" s="6">
        <v>15.51</v>
      </c>
      <c r="J3249">
        <v>4</v>
      </c>
    </row>
    <row r="3250" spans="1:10" x14ac:dyDescent="0.35">
      <c r="A3250" s="1">
        <v>41393</v>
      </c>
      <c r="B3250" t="str">
        <f t="shared" si="50"/>
        <v>Monday</v>
      </c>
      <c r="C3250" s="5" t="s">
        <v>8</v>
      </c>
      <c r="D3250" s="5" t="s">
        <v>6</v>
      </c>
      <c r="E3250" s="6">
        <v>24.95</v>
      </c>
      <c r="F3250" s="6" t="s">
        <v>80</v>
      </c>
      <c r="G3250" s="4">
        <v>0</v>
      </c>
      <c r="H3250" s="6">
        <v>24.95</v>
      </c>
      <c r="I3250" s="6">
        <v>9.3800000000000008</v>
      </c>
      <c r="J3250">
        <v>4</v>
      </c>
    </row>
    <row r="3251" spans="1:10" x14ac:dyDescent="0.35">
      <c r="A3251" s="1">
        <v>41393</v>
      </c>
      <c r="B3251" t="str">
        <f t="shared" si="50"/>
        <v>Monday</v>
      </c>
      <c r="C3251" s="5" t="s">
        <v>7</v>
      </c>
      <c r="D3251" s="5" t="s">
        <v>6</v>
      </c>
      <c r="E3251" s="6">
        <v>0.95</v>
      </c>
      <c r="F3251" s="6" t="s">
        <v>78</v>
      </c>
      <c r="G3251" s="4">
        <v>0</v>
      </c>
      <c r="H3251" s="6">
        <v>0.95</v>
      </c>
      <c r="I3251" s="6">
        <v>0.35</v>
      </c>
      <c r="J3251">
        <v>31</v>
      </c>
    </row>
    <row r="3252" spans="1:10" x14ac:dyDescent="0.35">
      <c r="A3252" s="1">
        <v>41393</v>
      </c>
      <c r="B3252" t="str">
        <f t="shared" si="50"/>
        <v>Monday</v>
      </c>
      <c r="C3252" s="5" t="s">
        <v>7</v>
      </c>
      <c r="D3252" s="5" t="s">
        <v>6</v>
      </c>
      <c r="E3252" s="6">
        <v>2.95</v>
      </c>
      <c r="F3252" s="6" t="s">
        <v>78</v>
      </c>
      <c r="G3252" s="4">
        <v>0.1</v>
      </c>
      <c r="H3252" s="6">
        <v>2.66</v>
      </c>
      <c r="I3252" s="6">
        <v>1.68</v>
      </c>
      <c r="J3252">
        <v>1</v>
      </c>
    </row>
    <row r="3253" spans="1:10" x14ac:dyDescent="0.35">
      <c r="A3253" s="1">
        <v>41393</v>
      </c>
      <c r="B3253" t="str">
        <f t="shared" si="50"/>
        <v>Monday</v>
      </c>
      <c r="C3253" s="5" t="s">
        <v>8</v>
      </c>
      <c r="D3253" s="5" t="s">
        <v>6</v>
      </c>
      <c r="E3253" s="6">
        <v>16.95</v>
      </c>
      <c r="F3253" s="6" t="s">
        <v>79</v>
      </c>
      <c r="G3253" s="4">
        <v>0</v>
      </c>
      <c r="H3253" s="6">
        <v>16.95</v>
      </c>
      <c r="I3253" s="6">
        <v>6.76</v>
      </c>
      <c r="J3253">
        <v>10</v>
      </c>
    </row>
    <row r="3254" spans="1:10" x14ac:dyDescent="0.35">
      <c r="A3254" s="1">
        <v>41393</v>
      </c>
      <c r="B3254" t="str">
        <f t="shared" si="50"/>
        <v>Monday</v>
      </c>
      <c r="C3254" s="5" t="s">
        <v>7</v>
      </c>
      <c r="D3254" s="5" t="s">
        <v>6</v>
      </c>
      <c r="E3254" s="6">
        <v>28.95</v>
      </c>
      <c r="F3254" s="6" t="s">
        <v>80</v>
      </c>
      <c r="G3254" s="4">
        <v>0</v>
      </c>
      <c r="H3254" s="6">
        <v>28.95</v>
      </c>
      <c r="I3254" s="6">
        <v>8.86</v>
      </c>
      <c r="J3254">
        <v>32</v>
      </c>
    </row>
    <row r="3255" spans="1:10" x14ac:dyDescent="0.35">
      <c r="A3255" s="1">
        <v>41393</v>
      </c>
      <c r="B3255" t="str">
        <f t="shared" si="50"/>
        <v>Monday</v>
      </c>
      <c r="C3255" s="5" t="s">
        <v>7</v>
      </c>
      <c r="D3255" s="5" t="s">
        <v>6</v>
      </c>
      <c r="E3255" s="6">
        <v>24.95</v>
      </c>
      <c r="F3255" s="6" t="s">
        <v>80</v>
      </c>
      <c r="G3255" s="4">
        <v>0.1</v>
      </c>
      <c r="H3255" s="6">
        <v>22.46</v>
      </c>
      <c r="I3255" s="6">
        <v>9.3800000000000008</v>
      </c>
      <c r="J3255">
        <v>1</v>
      </c>
    </row>
    <row r="3256" spans="1:10" x14ac:dyDescent="0.35">
      <c r="A3256" s="1">
        <v>41393</v>
      </c>
      <c r="B3256" t="str">
        <f t="shared" si="50"/>
        <v>Monday</v>
      </c>
      <c r="C3256" s="5" t="s">
        <v>8</v>
      </c>
      <c r="D3256" s="5" t="s">
        <v>6</v>
      </c>
      <c r="E3256" s="6">
        <v>0.95</v>
      </c>
      <c r="F3256" s="6" t="s">
        <v>78</v>
      </c>
      <c r="G3256" s="4">
        <v>0</v>
      </c>
      <c r="H3256" s="6">
        <v>0.95</v>
      </c>
      <c r="I3256" s="6">
        <v>0.5</v>
      </c>
      <c r="J3256">
        <v>38</v>
      </c>
    </row>
    <row r="3257" spans="1:10" x14ac:dyDescent="0.35">
      <c r="A3257" s="1">
        <v>41393</v>
      </c>
      <c r="B3257" t="str">
        <f t="shared" si="50"/>
        <v>Monday</v>
      </c>
      <c r="C3257" s="5" t="s">
        <v>7</v>
      </c>
      <c r="D3257" s="5" t="s">
        <v>6</v>
      </c>
      <c r="E3257" s="6">
        <v>49.95</v>
      </c>
      <c r="F3257" s="6" t="s">
        <v>82</v>
      </c>
      <c r="G3257" s="4">
        <v>0</v>
      </c>
      <c r="H3257" s="6">
        <v>49.95</v>
      </c>
      <c r="I3257" s="6">
        <v>24.77</v>
      </c>
      <c r="J3257">
        <v>10</v>
      </c>
    </row>
    <row r="3258" spans="1:10" x14ac:dyDescent="0.35">
      <c r="A3258" s="1">
        <v>41393</v>
      </c>
      <c r="B3258" t="str">
        <f t="shared" si="50"/>
        <v>Monday</v>
      </c>
      <c r="C3258" s="5" t="s">
        <v>8</v>
      </c>
      <c r="D3258" s="5" t="s">
        <v>6</v>
      </c>
      <c r="E3258" s="6">
        <v>31.95</v>
      </c>
      <c r="F3258" s="6" t="s">
        <v>81</v>
      </c>
      <c r="G3258" s="4">
        <v>0</v>
      </c>
      <c r="H3258" s="6">
        <v>31.95</v>
      </c>
      <c r="I3258" s="6">
        <v>17.38</v>
      </c>
      <c r="J3258">
        <v>1</v>
      </c>
    </row>
    <row r="3259" spans="1:10" x14ac:dyDescent="0.35">
      <c r="A3259" s="1">
        <v>41393</v>
      </c>
      <c r="B3259" t="str">
        <f t="shared" si="50"/>
        <v>Monday</v>
      </c>
      <c r="C3259" s="5" t="s">
        <v>8</v>
      </c>
      <c r="D3259" s="5" t="s">
        <v>6</v>
      </c>
      <c r="E3259" s="6">
        <v>16.95</v>
      </c>
      <c r="F3259" s="6" t="s">
        <v>79</v>
      </c>
      <c r="G3259" s="4">
        <v>0.1</v>
      </c>
      <c r="H3259" s="6">
        <v>15.26</v>
      </c>
      <c r="I3259" s="6">
        <v>6.53</v>
      </c>
      <c r="J3259">
        <v>28</v>
      </c>
    </row>
    <row r="3260" spans="1:10" x14ac:dyDescent="0.35">
      <c r="A3260" s="1">
        <v>41393</v>
      </c>
      <c r="B3260" t="str">
        <f t="shared" si="50"/>
        <v>Monday</v>
      </c>
      <c r="C3260" s="5" t="s">
        <v>7</v>
      </c>
      <c r="D3260" s="5" t="s">
        <v>6</v>
      </c>
      <c r="E3260" s="6">
        <v>26.95</v>
      </c>
      <c r="F3260" s="6" t="s">
        <v>80</v>
      </c>
      <c r="G3260" s="4">
        <v>0</v>
      </c>
      <c r="H3260" s="6">
        <v>26.95</v>
      </c>
      <c r="I3260" s="6">
        <v>12.24</v>
      </c>
      <c r="J3260">
        <v>25</v>
      </c>
    </row>
    <row r="3261" spans="1:10" x14ac:dyDescent="0.35">
      <c r="A3261" s="1">
        <v>41393</v>
      </c>
      <c r="B3261" t="str">
        <f t="shared" si="50"/>
        <v>Monday</v>
      </c>
      <c r="C3261" s="5" t="s">
        <v>8</v>
      </c>
      <c r="D3261" s="5" t="s">
        <v>6</v>
      </c>
      <c r="E3261" s="6">
        <v>16.95</v>
      </c>
      <c r="F3261" s="6" t="s">
        <v>79</v>
      </c>
      <c r="G3261" s="4">
        <v>0</v>
      </c>
      <c r="H3261" s="6">
        <v>16.95</v>
      </c>
      <c r="I3261" s="6">
        <v>6.76</v>
      </c>
      <c r="J3261">
        <v>16</v>
      </c>
    </row>
    <row r="3262" spans="1:10" x14ac:dyDescent="0.35">
      <c r="A3262" s="1">
        <v>41393</v>
      </c>
      <c r="B3262" t="str">
        <f t="shared" si="50"/>
        <v>Monday</v>
      </c>
      <c r="C3262" s="5" t="s">
        <v>9</v>
      </c>
      <c r="D3262" s="5" t="s">
        <v>6</v>
      </c>
      <c r="E3262" s="6">
        <v>0.95</v>
      </c>
      <c r="F3262" s="6" t="s">
        <v>78</v>
      </c>
      <c r="G3262" s="4">
        <v>0</v>
      </c>
      <c r="H3262" s="6">
        <v>0.95</v>
      </c>
      <c r="I3262" s="6">
        <v>0.5</v>
      </c>
      <c r="J3262">
        <v>43</v>
      </c>
    </row>
    <row r="3263" spans="1:10" x14ac:dyDescent="0.35">
      <c r="A3263" s="1">
        <v>41393</v>
      </c>
      <c r="B3263" t="str">
        <f t="shared" si="50"/>
        <v>Monday</v>
      </c>
      <c r="C3263" s="5" t="s">
        <v>8</v>
      </c>
      <c r="D3263" s="5" t="s">
        <v>6</v>
      </c>
      <c r="E3263" s="6">
        <v>0.95</v>
      </c>
      <c r="F3263" s="6" t="s">
        <v>78</v>
      </c>
      <c r="G3263" s="4">
        <v>0</v>
      </c>
      <c r="H3263" s="6">
        <v>0.95</v>
      </c>
      <c r="I3263" s="6">
        <v>0.42</v>
      </c>
      <c r="J3263">
        <v>7</v>
      </c>
    </row>
    <row r="3264" spans="1:10" x14ac:dyDescent="0.35">
      <c r="A3264" s="1">
        <v>41393</v>
      </c>
      <c r="B3264" t="str">
        <f t="shared" si="50"/>
        <v>Monday</v>
      </c>
      <c r="C3264" s="5" t="s">
        <v>7</v>
      </c>
      <c r="D3264" s="5" t="s">
        <v>6</v>
      </c>
      <c r="E3264" s="6">
        <v>0.95</v>
      </c>
      <c r="F3264" s="6" t="s">
        <v>78</v>
      </c>
      <c r="G3264" s="4">
        <v>0</v>
      </c>
      <c r="H3264" s="6">
        <v>0.95</v>
      </c>
      <c r="I3264" s="6">
        <v>0.56999999999999995</v>
      </c>
      <c r="J3264">
        <v>5</v>
      </c>
    </row>
    <row r="3265" spans="1:10" x14ac:dyDescent="0.35">
      <c r="A3265" s="1">
        <v>41393</v>
      </c>
      <c r="B3265" t="str">
        <f t="shared" si="50"/>
        <v>Monday</v>
      </c>
      <c r="C3265" s="5" t="s">
        <v>9</v>
      </c>
      <c r="D3265" s="5" t="s">
        <v>6</v>
      </c>
      <c r="E3265" s="6">
        <v>0.95</v>
      </c>
      <c r="F3265" s="6" t="s">
        <v>78</v>
      </c>
      <c r="G3265" s="4">
        <v>0</v>
      </c>
      <c r="H3265" s="6">
        <v>0.95</v>
      </c>
      <c r="I3265" s="6">
        <v>0.35</v>
      </c>
      <c r="J3265">
        <v>31</v>
      </c>
    </row>
    <row r="3266" spans="1:10" x14ac:dyDescent="0.35">
      <c r="A3266" s="1">
        <v>41393</v>
      </c>
      <c r="B3266" t="str">
        <f t="shared" si="50"/>
        <v>Monday</v>
      </c>
      <c r="C3266" s="5" t="s">
        <v>9</v>
      </c>
      <c r="D3266" s="5" t="s">
        <v>6</v>
      </c>
      <c r="E3266" s="6">
        <v>54.95</v>
      </c>
      <c r="F3266" s="6" t="s">
        <v>83</v>
      </c>
      <c r="G3266" s="4">
        <v>0</v>
      </c>
      <c r="H3266" s="6">
        <v>54.95</v>
      </c>
      <c r="I3266" s="6">
        <v>26.65</v>
      </c>
      <c r="J3266">
        <v>25</v>
      </c>
    </row>
    <row r="3267" spans="1:10" x14ac:dyDescent="0.35">
      <c r="A3267" s="1">
        <v>41393</v>
      </c>
      <c r="B3267" t="str">
        <f t="shared" ref="B3267:B3330" si="51">TEXT(A3267,"dddd")</f>
        <v>Monday</v>
      </c>
      <c r="C3267" s="5" t="s">
        <v>8</v>
      </c>
      <c r="D3267" s="5" t="s">
        <v>6</v>
      </c>
      <c r="E3267" s="6">
        <v>26.95</v>
      </c>
      <c r="F3267" s="6" t="s">
        <v>80</v>
      </c>
      <c r="G3267" s="4">
        <v>0.1</v>
      </c>
      <c r="H3267" s="6">
        <v>24.26</v>
      </c>
      <c r="I3267" s="6">
        <v>12.53</v>
      </c>
      <c r="J3267">
        <v>38</v>
      </c>
    </row>
    <row r="3268" spans="1:10" x14ac:dyDescent="0.35">
      <c r="A3268" s="1">
        <v>41393</v>
      </c>
      <c r="B3268" t="str">
        <f t="shared" si="51"/>
        <v>Monday</v>
      </c>
      <c r="C3268" s="5" t="s">
        <v>9</v>
      </c>
      <c r="D3268" s="5" t="s">
        <v>6</v>
      </c>
      <c r="E3268" s="6">
        <v>28.95</v>
      </c>
      <c r="F3268" s="6" t="s">
        <v>80</v>
      </c>
      <c r="G3268" s="4">
        <v>0</v>
      </c>
      <c r="H3268" s="6">
        <v>28.95</v>
      </c>
      <c r="I3268" s="6">
        <v>8.86</v>
      </c>
      <c r="J3268">
        <v>20</v>
      </c>
    </row>
    <row r="3269" spans="1:10" x14ac:dyDescent="0.35">
      <c r="A3269" s="1">
        <v>41393</v>
      </c>
      <c r="B3269" t="str">
        <f t="shared" si="51"/>
        <v>Monday</v>
      </c>
      <c r="C3269" s="5" t="s">
        <v>9</v>
      </c>
      <c r="D3269" s="5" t="s">
        <v>6</v>
      </c>
      <c r="E3269" s="6">
        <v>24.95</v>
      </c>
      <c r="F3269" s="6" t="s">
        <v>80</v>
      </c>
      <c r="G3269" s="4">
        <v>0</v>
      </c>
      <c r="H3269" s="6">
        <v>24.95</v>
      </c>
      <c r="I3269" s="6">
        <v>9.3800000000000008</v>
      </c>
      <c r="J3269">
        <v>4</v>
      </c>
    </row>
    <row r="3270" spans="1:10" x14ac:dyDescent="0.35">
      <c r="A3270" s="1">
        <v>41393</v>
      </c>
      <c r="B3270" t="str">
        <f t="shared" si="51"/>
        <v>Monday</v>
      </c>
      <c r="C3270" s="5" t="s">
        <v>9</v>
      </c>
      <c r="D3270" s="5" t="s">
        <v>6</v>
      </c>
      <c r="E3270" s="6">
        <v>73.95</v>
      </c>
      <c r="F3270" s="6" t="s">
        <v>83</v>
      </c>
      <c r="G3270" s="4">
        <v>0</v>
      </c>
      <c r="H3270" s="6">
        <v>73.95</v>
      </c>
      <c r="I3270" s="6">
        <v>38.86</v>
      </c>
      <c r="J3270">
        <v>1</v>
      </c>
    </row>
    <row r="3271" spans="1:10" x14ac:dyDescent="0.35">
      <c r="A3271" s="1">
        <v>41393</v>
      </c>
      <c r="B3271" t="str">
        <f t="shared" si="51"/>
        <v>Monday</v>
      </c>
      <c r="C3271" s="5" t="s">
        <v>7</v>
      </c>
      <c r="D3271" s="5" t="s">
        <v>6</v>
      </c>
      <c r="E3271" s="6">
        <v>55.95</v>
      </c>
      <c r="F3271" s="6" t="s">
        <v>83</v>
      </c>
      <c r="G3271" s="4">
        <v>0</v>
      </c>
      <c r="H3271" s="6">
        <v>55.95</v>
      </c>
      <c r="I3271" s="6">
        <v>32.47</v>
      </c>
      <c r="J3271">
        <v>18</v>
      </c>
    </row>
    <row r="3272" spans="1:10" x14ac:dyDescent="0.35">
      <c r="A3272" s="1">
        <v>41393</v>
      </c>
      <c r="B3272" t="str">
        <f t="shared" si="51"/>
        <v>Monday</v>
      </c>
      <c r="C3272" s="5" t="s">
        <v>7</v>
      </c>
      <c r="D3272" s="5" t="s">
        <v>6</v>
      </c>
      <c r="E3272" s="6">
        <v>73.95</v>
      </c>
      <c r="F3272" s="6" t="s">
        <v>83</v>
      </c>
      <c r="G3272" s="4">
        <v>0</v>
      </c>
      <c r="H3272" s="6">
        <v>73.95</v>
      </c>
      <c r="I3272" s="6">
        <v>38.86</v>
      </c>
      <c r="J3272">
        <v>1</v>
      </c>
    </row>
    <row r="3273" spans="1:10" x14ac:dyDescent="0.35">
      <c r="A3273" s="1">
        <v>41393</v>
      </c>
      <c r="B3273" t="str">
        <f t="shared" si="51"/>
        <v>Monday</v>
      </c>
      <c r="C3273" s="5" t="s">
        <v>7</v>
      </c>
      <c r="D3273" s="5" t="s">
        <v>6</v>
      </c>
      <c r="E3273" s="6">
        <v>73.95</v>
      </c>
      <c r="F3273" s="6" t="s">
        <v>83</v>
      </c>
      <c r="G3273" s="4">
        <v>0.1</v>
      </c>
      <c r="H3273" s="6">
        <v>66.56</v>
      </c>
      <c r="I3273" s="6">
        <v>38.86</v>
      </c>
      <c r="J3273">
        <v>1</v>
      </c>
    </row>
    <row r="3274" spans="1:10" x14ac:dyDescent="0.35">
      <c r="A3274" s="1">
        <v>41393</v>
      </c>
      <c r="B3274" t="str">
        <f t="shared" si="51"/>
        <v>Monday</v>
      </c>
      <c r="C3274" s="5" t="s">
        <v>9</v>
      </c>
      <c r="D3274" s="5" t="s">
        <v>6</v>
      </c>
      <c r="E3274" s="6">
        <v>4.95</v>
      </c>
      <c r="F3274" s="6" t="s">
        <v>78</v>
      </c>
      <c r="G3274" s="4">
        <v>0</v>
      </c>
      <c r="H3274" s="6">
        <v>4.95</v>
      </c>
      <c r="I3274" s="6">
        <v>1.82</v>
      </c>
      <c r="J3274">
        <v>7</v>
      </c>
    </row>
    <row r="3275" spans="1:10" x14ac:dyDescent="0.35">
      <c r="A3275" s="1">
        <v>41393</v>
      </c>
      <c r="B3275" t="str">
        <f t="shared" si="51"/>
        <v>Monday</v>
      </c>
      <c r="C3275" s="5" t="s">
        <v>8</v>
      </c>
      <c r="D3275" s="5" t="s">
        <v>6</v>
      </c>
      <c r="E3275" s="6">
        <v>10.95</v>
      </c>
      <c r="F3275" s="6" t="s">
        <v>79</v>
      </c>
      <c r="G3275" s="4">
        <v>0</v>
      </c>
      <c r="H3275" s="6">
        <v>10.95</v>
      </c>
      <c r="I3275" s="6">
        <v>4.8</v>
      </c>
      <c r="J3275">
        <v>34</v>
      </c>
    </row>
    <row r="3276" spans="1:10" x14ac:dyDescent="0.35">
      <c r="A3276" s="1">
        <v>41393</v>
      </c>
      <c r="B3276" t="str">
        <f t="shared" si="51"/>
        <v>Monday</v>
      </c>
      <c r="C3276" s="5" t="s">
        <v>9</v>
      </c>
      <c r="D3276" s="5" t="s">
        <v>6</v>
      </c>
      <c r="E3276" s="6">
        <v>18.95</v>
      </c>
      <c r="F3276" s="6" t="s">
        <v>79</v>
      </c>
      <c r="G3276" s="4">
        <v>0</v>
      </c>
      <c r="H3276" s="6">
        <v>18.95</v>
      </c>
      <c r="I3276" s="6">
        <v>9.98</v>
      </c>
      <c r="J3276">
        <v>10</v>
      </c>
    </row>
    <row r="3277" spans="1:10" x14ac:dyDescent="0.35">
      <c r="A3277" s="1">
        <v>41393</v>
      </c>
      <c r="B3277" t="str">
        <f t="shared" si="51"/>
        <v>Monday</v>
      </c>
      <c r="C3277" s="5" t="s">
        <v>9</v>
      </c>
      <c r="D3277" s="5" t="s">
        <v>6</v>
      </c>
      <c r="E3277" s="6">
        <v>38.950000000000003</v>
      </c>
      <c r="F3277" s="6" t="s">
        <v>81</v>
      </c>
      <c r="G3277" s="4">
        <v>0</v>
      </c>
      <c r="H3277" s="6">
        <v>38.950000000000003</v>
      </c>
      <c r="I3277" s="6">
        <v>24.76</v>
      </c>
      <c r="J3277">
        <v>6</v>
      </c>
    </row>
    <row r="3278" spans="1:10" x14ac:dyDescent="0.35">
      <c r="A3278" s="1">
        <v>41393</v>
      </c>
      <c r="B3278" t="str">
        <f t="shared" si="51"/>
        <v>Monday</v>
      </c>
      <c r="C3278" s="5" t="s">
        <v>7</v>
      </c>
      <c r="D3278" s="5" t="s">
        <v>6</v>
      </c>
      <c r="E3278" s="6">
        <v>20.95</v>
      </c>
      <c r="F3278" s="6" t="s">
        <v>80</v>
      </c>
      <c r="G3278" s="4">
        <v>0</v>
      </c>
      <c r="H3278" s="6">
        <v>20.95</v>
      </c>
      <c r="I3278" s="6">
        <v>10.039999999999999</v>
      </c>
      <c r="J3278">
        <v>25</v>
      </c>
    </row>
    <row r="3279" spans="1:10" x14ac:dyDescent="0.35">
      <c r="A3279" s="1">
        <v>41393</v>
      </c>
      <c r="B3279" t="str">
        <f t="shared" si="51"/>
        <v>Monday</v>
      </c>
      <c r="C3279" s="5" t="s">
        <v>9</v>
      </c>
      <c r="D3279" s="5" t="s">
        <v>6</v>
      </c>
      <c r="E3279" s="6">
        <v>44.95</v>
      </c>
      <c r="F3279" s="6" t="s">
        <v>82</v>
      </c>
      <c r="G3279" s="4">
        <v>0.1</v>
      </c>
      <c r="H3279" s="6">
        <v>40.46</v>
      </c>
      <c r="I3279" s="6">
        <v>27.95</v>
      </c>
      <c r="J3279">
        <v>2</v>
      </c>
    </row>
    <row r="3280" spans="1:10" x14ac:dyDescent="0.35">
      <c r="A3280" s="1">
        <v>41393</v>
      </c>
      <c r="B3280" t="str">
        <f t="shared" si="51"/>
        <v>Monday</v>
      </c>
      <c r="C3280" s="5" t="s">
        <v>8</v>
      </c>
      <c r="D3280" s="5" t="s">
        <v>6</v>
      </c>
      <c r="E3280" s="6">
        <v>24.95</v>
      </c>
      <c r="F3280" s="6" t="s">
        <v>80</v>
      </c>
      <c r="G3280" s="4">
        <v>0.1</v>
      </c>
      <c r="H3280" s="6">
        <v>22.46</v>
      </c>
      <c r="I3280" s="6">
        <v>11.48</v>
      </c>
      <c r="J3280">
        <v>5</v>
      </c>
    </row>
    <row r="3281" spans="1:10" x14ac:dyDescent="0.35">
      <c r="A3281" s="1">
        <v>41393</v>
      </c>
      <c r="B3281" t="str">
        <f t="shared" si="51"/>
        <v>Monday</v>
      </c>
      <c r="C3281" s="5" t="s">
        <v>8</v>
      </c>
      <c r="D3281" s="5" t="s">
        <v>6</v>
      </c>
      <c r="E3281" s="6">
        <v>35.950000000000003</v>
      </c>
      <c r="F3281" s="6" t="s">
        <v>81</v>
      </c>
      <c r="G3281" s="4">
        <v>0</v>
      </c>
      <c r="H3281" s="6">
        <v>35.950000000000003</v>
      </c>
      <c r="I3281" s="6">
        <v>20.25</v>
      </c>
      <c r="J3281">
        <v>2</v>
      </c>
    </row>
    <row r="3282" spans="1:10" x14ac:dyDescent="0.35">
      <c r="A3282" s="1">
        <v>41393</v>
      </c>
      <c r="B3282" t="str">
        <f t="shared" si="51"/>
        <v>Monday</v>
      </c>
      <c r="C3282" s="5" t="s">
        <v>9</v>
      </c>
      <c r="D3282" s="5" t="s">
        <v>6</v>
      </c>
      <c r="E3282" s="6">
        <v>40.950000000000003</v>
      </c>
      <c r="F3282" s="6" t="s">
        <v>82</v>
      </c>
      <c r="G3282" s="4">
        <v>0</v>
      </c>
      <c r="H3282" s="6">
        <v>40.950000000000003</v>
      </c>
      <c r="I3282" s="6">
        <v>15.51</v>
      </c>
      <c r="J3282">
        <v>6</v>
      </c>
    </row>
    <row r="3283" spans="1:10" x14ac:dyDescent="0.35">
      <c r="A3283" s="1">
        <v>41393</v>
      </c>
      <c r="B3283" t="str">
        <f t="shared" si="51"/>
        <v>Monday</v>
      </c>
      <c r="C3283" s="5" t="s">
        <v>9</v>
      </c>
      <c r="D3283" s="5" t="s">
        <v>6</v>
      </c>
      <c r="E3283" s="6">
        <v>43.95</v>
      </c>
      <c r="F3283" s="6" t="s">
        <v>82</v>
      </c>
      <c r="G3283" s="4">
        <v>0.2</v>
      </c>
      <c r="H3283" s="6">
        <v>35.159999999999997</v>
      </c>
      <c r="I3283" s="6">
        <v>25.6</v>
      </c>
      <c r="J3283">
        <v>18</v>
      </c>
    </row>
    <row r="3284" spans="1:10" x14ac:dyDescent="0.35">
      <c r="A3284" s="1">
        <v>41393</v>
      </c>
      <c r="B3284" t="str">
        <f t="shared" si="51"/>
        <v>Monday</v>
      </c>
      <c r="C3284" s="5" t="s">
        <v>9</v>
      </c>
      <c r="D3284" s="5" t="s">
        <v>6</v>
      </c>
      <c r="E3284" s="6">
        <v>0.95</v>
      </c>
      <c r="F3284" s="6" t="s">
        <v>78</v>
      </c>
      <c r="G3284" s="4">
        <v>0</v>
      </c>
      <c r="H3284" s="6">
        <v>0.95</v>
      </c>
      <c r="I3284" s="6">
        <v>0.34</v>
      </c>
      <c r="J3284">
        <v>11</v>
      </c>
    </row>
    <row r="3285" spans="1:10" x14ac:dyDescent="0.35">
      <c r="A3285" s="1">
        <v>41393</v>
      </c>
      <c r="B3285" t="str">
        <f t="shared" si="51"/>
        <v>Monday</v>
      </c>
      <c r="C3285" s="5" t="s">
        <v>7</v>
      </c>
      <c r="D3285" s="5" t="s">
        <v>6</v>
      </c>
      <c r="E3285" s="6">
        <v>24.95</v>
      </c>
      <c r="F3285" s="6" t="s">
        <v>80</v>
      </c>
      <c r="G3285" s="4">
        <v>0.1</v>
      </c>
      <c r="H3285" s="6">
        <v>22.46</v>
      </c>
      <c r="I3285" s="6">
        <v>11.48</v>
      </c>
      <c r="J3285">
        <v>4</v>
      </c>
    </row>
    <row r="3286" spans="1:10" x14ac:dyDescent="0.35">
      <c r="A3286" s="1">
        <v>41393</v>
      </c>
      <c r="B3286" t="str">
        <f t="shared" si="51"/>
        <v>Monday</v>
      </c>
      <c r="C3286" s="5" t="s">
        <v>9</v>
      </c>
      <c r="D3286" s="5" t="s">
        <v>6</v>
      </c>
      <c r="E3286" s="6">
        <v>0.95</v>
      </c>
      <c r="F3286" s="6" t="s">
        <v>78</v>
      </c>
      <c r="G3286" s="4">
        <v>0</v>
      </c>
      <c r="H3286" s="6">
        <v>0.95</v>
      </c>
      <c r="I3286" s="6">
        <v>0.34</v>
      </c>
      <c r="J3286">
        <v>27</v>
      </c>
    </row>
    <row r="3287" spans="1:10" x14ac:dyDescent="0.35">
      <c r="A3287" s="1">
        <v>41393</v>
      </c>
      <c r="B3287" t="str">
        <f t="shared" si="51"/>
        <v>Monday</v>
      </c>
      <c r="C3287" s="5" t="s">
        <v>9</v>
      </c>
      <c r="D3287" s="5" t="s">
        <v>6</v>
      </c>
      <c r="E3287" s="6">
        <v>49.95</v>
      </c>
      <c r="F3287" s="6" t="s">
        <v>82</v>
      </c>
      <c r="G3287" s="4">
        <v>0</v>
      </c>
      <c r="H3287" s="6">
        <v>49.95</v>
      </c>
      <c r="I3287" s="6">
        <v>24.77</v>
      </c>
      <c r="J3287">
        <v>37</v>
      </c>
    </row>
    <row r="3288" spans="1:10" x14ac:dyDescent="0.35">
      <c r="A3288" s="1">
        <v>41393</v>
      </c>
      <c r="B3288" t="str">
        <f t="shared" si="51"/>
        <v>Monday</v>
      </c>
      <c r="C3288" s="5" t="s">
        <v>8</v>
      </c>
      <c r="D3288" s="5" t="s">
        <v>6</v>
      </c>
      <c r="E3288" s="6">
        <v>11.95</v>
      </c>
      <c r="F3288" s="6" t="s">
        <v>79</v>
      </c>
      <c r="G3288" s="4">
        <v>0</v>
      </c>
      <c r="H3288" s="6">
        <v>11.95</v>
      </c>
      <c r="I3288" s="6">
        <v>3.32</v>
      </c>
      <c r="J3288">
        <v>7</v>
      </c>
    </row>
    <row r="3289" spans="1:10" x14ac:dyDescent="0.35">
      <c r="A3289" s="1">
        <v>41393</v>
      </c>
      <c r="B3289" t="str">
        <f t="shared" si="51"/>
        <v>Monday</v>
      </c>
      <c r="C3289" s="5" t="s">
        <v>8</v>
      </c>
      <c r="D3289" s="5" t="s">
        <v>6</v>
      </c>
      <c r="E3289" s="6">
        <v>0.95</v>
      </c>
      <c r="F3289" s="6" t="s">
        <v>78</v>
      </c>
      <c r="G3289" s="4">
        <v>0</v>
      </c>
      <c r="H3289" s="6">
        <v>0.95</v>
      </c>
      <c r="I3289" s="6">
        <v>0.5</v>
      </c>
      <c r="J3289">
        <v>6</v>
      </c>
    </row>
    <row r="3290" spans="1:10" x14ac:dyDescent="0.35">
      <c r="A3290" s="1">
        <v>41393</v>
      </c>
      <c r="B3290" t="str">
        <f t="shared" si="51"/>
        <v>Monday</v>
      </c>
      <c r="C3290" s="5" t="s">
        <v>7</v>
      </c>
      <c r="D3290" s="5" t="s">
        <v>6</v>
      </c>
      <c r="E3290" s="6">
        <v>20.95</v>
      </c>
      <c r="F3290" s="6" t="s">
        <v>80</v>
      </c>
      <c r="G3290" s="4">
        <v>0</v>
      </c>
      <c r="H3290" s="6">
        <v>20.95</v>
      </c>
      <c r="I3290" s="6">
        <v>10.039999999999999</v>
      </c>
      <c r="J3290">
        <v>17</v>
      </c>
    </row>
    <row r="3291" spans="1:10" x14ac:dyDescent="0.35">
      <c r="A3291" s="1">
        <v>41393</v>
      </c>
      <c r="B3291" t="str">
        <f t="shared" si="51"/>
        <v>Monday</v>
      </c>
      <c r="C3291" s="5" t="s">
        <v>7</v>
      </c>
      <c r="D3291" s="5" t="s">
        <v>6</v>
      </c>
      <c r="E3291" s="6">
        <v>16.95</v>
      </c>
      <c r="F3291" s="6" t="s">
        <v>79</v>
      </c>
      <c r="G3291" s="4">
        <v>0</v>
      </c>
      <c r="H3291" s="6">
        <v>16.95</v>
      </c>
      <c r="I3291" s="6">
        <v>6.76</v>
      </c>
      <c r="J3291">
        <v>2</v>
      </c>
    </row>
    <row r="3292" spans="1:10" x14ac:dyDescent="0.35">
      <c r="A3292" s="1">
        <v>41393</v>
      </c>
      <c r="B3292" t="str">
        <f t="shared" si="51"/>
        <v>Monday</v>
      </c>
      <c r="C3292" s="5" t="s">
        <v>7</v>
      </c>
      <c r="D3292" s="5" t="s">
        <v>6</v>
      </c>
      <c r="E3292" s="6">
        <v>24.95</v>
      </c>
      <c r="F3292" s="6" t="s">
        <v>80</v>
      </c>
      <c r="G3292" s="4">
        <v>0.1</v>
      </c>
      <c r="H3292" s="6">
        <v>22.46</v>
      </c>
      <c r="I3292" s="6">
        <v>9.3800000000000008</v>
      </c>
      <c r="J3292">
        <v>6</v>
      </c>
    </row>
    <row r="3293" spans="1:10" x14ac:dyDescent="0.35">
      <c r="A3293" s="1">
        <v>41393</v>
      </c>
      <c r="B3293" t="str">
        <f t="shared" si="51"/>
        <v>Monday</v>
      </c>
      <c r="C3293" s="5" t="s">
        <v>9</v>
      </c>
      <c r="D3293" s="5" t="s">
        <v>6</v>
      </c>
      <c r="E3293" s="6">
        <v>34.950000000000003</v>
      </c>
      <c r="F3293" s="6" t="s">
        <v>81</v>
      </c>
      <c r="G3293" s="4">
        <v>0</v>
      </c>
      <c r="H3293" s="6">
        <v>34.950000000000003</v>
      </c>
      <c r="I3293" s="6">
        <v>22.13</v>
      </c>
      <c r="J3293">
        <v>11</v>
      </c>
    </row>
    <row r="3294" spans="1:10" x14ac:dyDescent="0.35">
      <c r="A3294" s="1">
        <v>41393</v>
      </c>
      <c r="B3294" t="str">
        <f t="shared" si="51"/>
        <v>Monday</v>
      </c>
      <c r="C3294" s="5" t="s">
        <v>9</v>
      </c>
      <c r="D3294" s="5" t="s">
        <v>6</v>
      </c>
      <c r="E3294" s="6">
        <v>0.95</v>
      </c>
      <c r="F3294" s="6" t="s">
        <v>78</v>
      </c>
      <c r="G3294" s="4">
        <v>0</v>
      </c>
      <c r="H3294" s="6">
        <v>0.95</v>
      </c>
      <c r="I3294" s="6">
        <v>0.47</v>
      </c>
      <c r="J3294">
        <v>6</v>
      </c>
    </row>
    <row r="3295" spans="1:10" x14ac:dyDescent="0.35">
      <c r="A3295" s="1">
        <v>41393</v>
      </c>
      <c r="B3295" t="str">
        <f t="shared" si="51"/>
        <v>Monday</v>
      </c>
      <c r="C3295" s="5" t="s">
        <v>7</v>
      </c>
      <c r="D3295" s="5" t="s">
        <v>6</v>
      </c>
      <c r="E3295" s="6">
        <v>35.950000000000003</v>
      </c>
      <c r="F3295" s="6" t="s">
        <v>81</v>
      </c>
      <c r="G3295" s="4">
        <v>0</v>
      </c>
      <c r="H3295" s="6">
        <v>35.950000000000003</v>
      </c>
      <c r="I3295" s="6">
        <v>20.25</v>
      </c>
      <c r="J3295">
        <v>2</v>
      </c>
    </row>
    <row r="3296" spans="1:10" x14ac:dyDescent="0.35">
      <c r="A3296" s="1">
        <v>41393</v>
      </c>
      <c r="B3296" t="str">
        <f t="shared" si="51"/>
        <v>Monday</v>
      </c>
      <c r="C3296" s="5" t="s">
        <v>9</v>
      </c>
      <c r="D3296" s="5" t="s">
        <v>6</v>
      </c>
      <c r="E3296" s="6">
        <v>20.95</v>
      </c>
      <c r="F3296" s="6" t="s">
        <v>80</v>
      </c>
      <c r="G3296" s="4">
        <v>0.1</v>
      </c>
      <c r="H3296" s="6">
        <v>18.86</v>
      </c>
      <c r="I3296" s="6">
        <v>10.039999999999999</v>
      </c>
      <c r="J3296">
        <v>25</v>
      </c>
    </row>
    <row r="3297" spans="1:10" x14ac:dyDescent="0.35">
      <c r="A3297" s="1">
        <v>41393</v>
      </c>
      <c r="B3297" t="str">
        <f t="shared" si="51"/>
        <v>Monday</v>
      </c>
      <c r="C3297" s="5" t="s">
        <v>8</v>
      </c>
      <c r="D3297" s="5" t="s">
        <v>6</v>
      </c>
      <c r="E3297" s="6">
        <v>26.95</v>
      </c>
      <c r="F3297" s="6" t="s">
        <v>80</v>
      </c>
      <c r="G3297" s="4">
        <v>0</v>
      </c>
      <c r="H3297" s="6">
        <v>26.95</v>
      </c>
      <c r="I3297" s="6">
        <v>13.26</v>
      </c>
      <c r="J3297">
        <v>9</v>
      </c>
    </row>
    <row r="3298" spans="1:10" x14ac:dyDescent="0.35">
      <c r="A3298" s="1">
        <v>41393</v>
      </c>
      <c r="B3298" t="str">
        <f t="shared" si="51"/>
        <v>Monday</v>
      </c>
      <c r="C3298" s="5" t="s">
        <v>7</v>
      </c>
      <c r="D3298" s="5" t="s">
        <v>6</v>
      </c>
      <c r="E3298" s="6">
        <v>65.95</v>
      </c>
      <c r="F3298" s="6" t="s">
        <v>83</v>
      </c>
      <c r="G3298" s="4">
        <v>0.1</v>
      </c>
      <c r="H3298" s="6">
        <v>59.36</v>
      </c>
      <c r="I3298" s="6">
        <v>37.97</v>
      </c>
      <c r="J3298">
        <v>10</v>
      </c>
    </row>
    <row r="3299" spans="1:10" x14ac:dyDescent="0.35">
      <c r="A3299" s="1">
        <v>41393</v>
      </c>
      <c r="B3299" t="str">
        <f t="shared" si="51"/>
        <v>Monday</v>
      </c>
      <c r="C3299" s="5" t="s">
        <v>8</v>
      </c>
      <c r="D3299" s="5" t="s">
        <v>6</v>
      </c>
      <c r="E3299" s="6">
        <v>0.95</v>
      </c>
      <c r="F3299" s="6" t="s">
        <v>78</v>
      </c>
      <c r="G3299" s="4">
        <v>0</v>
      </c>
      <c r="H3299" s="6">
        <v>0.95</v>
      </c>
      <c r="I3299" s="6">
        <v>0.34</v>
      </c>
      <c r="J3299">
        <v>9</v>
      </c>
    </row>
    <row r="3300" spans="1:10" x14ac:dyDescent="0.35">
      <c r="A3300" s="1">
        <v>41393</v>
      </c>
      <c r="B3300" t="str">
        <f t="shared" si="51"/>
        <v>Monday</v>
      </c>
      <c r="C3300" s="5" t="s">
        <v>8</v>
      </c>
      <c r="D3300" s="5" t="s">
        <v>6</v>
      </c>
      <c r="E3300" s="6">
        <v>38.950000000000003</v>
      </c>
      <c r="F3300" s="6" t="s">
        <v>81</v>
      </c>
      <c r="G3300" s="4">
        <v>0</v>
      </c>
      <c r="H3300" s="6">
        <v>38.950000000000003</v>
      </c>
      <c r="I3300" s="6">
        <v>22.33</v>
      </c>
      <c r="J3300">
        <v>7</v>
      </c>
    </row>
    <row r="3301" spans="1:10" x14ac:dyDescent="0.35">
      <c r="A3301" s="1">
        <v>41393</v>
      </c>
      <c r="B3301" t="str">
        <f t="shared" si="51"/>
        <v>Monday</v>
      </c>
      <c r="C3301" s="5" t="s">
        <v>7</v>
      </c>
      <c r="D3301" s="5" t="s">
        <v>6</v>
      </c>
      <c r="E3301" s="6">
        <v>2.95</v>
      </c>
      <c r="F3301" s="6" t="s">
        <v>78</v>
      </c>
      <c r="G3301" s="4">
        <v>0</v>
      </c>
      <c r="H3301" s="6">
        <v>2.95</v>
      </c>
      <c r="I3301" s="6">
        <v>1.68</v>
      </c>
      <c r="J3301">
        <v>12</v>
      </c>
    </row>
    <row r="3302" spans="1:10" x14ac:dyDescent="0.35">
      <c r="A3302" s="1">
        <v>41393</v>
      </c>
      <c r="B3302" t="str">
        <f t="shared" si="51"/>
        <v>Monday</v>
      </c>
      <c r="C3302" s="5" t="s">
        <v>8</v>
      </c>
      <c r="D3302" s="5" t="s">
        <v>6</v>
      </c>
      <c r="E3302" s="6">
        <v>10.95</v>
      </c>
      <c r="F3302" s="6" t="s">
        <v>79</v>
      </c>
      <c r="G3302" s="4">
        <v>0</v>
      </c>
      <c r="H3302" s="6">
        <v>10.95</v>
      </c>
      <c r="I3302" s="6">
        <v>4.8</v>
      </c>
      <c r="J3302">
        <v>1</v>
      </c>
    </row>
    <row r="3303" spans="1:10" x14ac:dyDescent="0.35">
      <c r="A3303" s="1">
        <v>41393</v>
      </c>
      <c r="B3303" t="str">
        <f t="shared" si="51"/>
        <v>Monday</v>
      </c>
      <c r="C3303" s="5" t="s">
        <v>7</v>
      </c>
      <c r="D3303" s="5" t="s">
        <v>6</v>
      </c>
      <c r="E3303" s="6">
        <v>3.95</v>
      </c>
      <c r="F3303" s="6" t="s">
        <v>78</v>
      </c>
      <c r="G3303" s="4">
        <v>0</v>
      </c>
      <c r="H3303" s="6">
        <v>3.95</v>
      </c>
      <c r="I3303" s="6">
        <v>1.43</v>
      </c>
      <c r="J3303">
        <v>31</v>
      </c>
    </row>
    <row r="3304" spans="1:10" x14ac:dyDescent="0.35">
      <c r="A3304" s="1">
        <v>41393</v>
      </c>
      <c r="B3304" t="str">
        <f t="shared" si="51"/>
        <v>Monday</v>
      </c>
      <c r="C3304" s="5" t="s">
        <v>9</v>
      </c>
      <c r="D3304" s="5" t="s">
        <v>6</v>
      </c>
      <c r="E3304" s="6">
        <v>16.95</v>
      </c>
      <c r="F3304" s="6" t="s">
        <v>79</v>
      </c>
      <c r="G3304" s="4">
        <v>0.1</v>
      </c>
      <c r="H3304" s="6">
        <v>15.26</v>
      </c>
      <c r="I3304" s="6">
        <v>6.76</v>
      </c>
      <c r="J3304">
        <v>25</v>
      </c>
    </row>
    <row r="3305" spans="1:10" x14ac:dyDescent="0.35">
      <c r="A3305" s="1">
        <v>41393</v>
      </c>
      <c r="B3305" t="str">
        <f t="shared" si="51"/>
        <v>Monday</v>
      </c>
      <c r="C3305" s="5" t="s">
        <v>7</v>
      </c>
      <c r="D3305" s="5" t="s">
        <v>6</v>
      </c>
      <c r="E3305" s="6">
        <v>2.95</v>
      </c>
      <c r="F3305" s="6" t="s">
        <v>78</v>
      </c>
      <c r="G3305" s="4">
        <v>0.1</v>
      </c>
      <c r="H3305" s="6">
        <v>2.66</v>
      </c>
      <c r="I3305" s="6">
        <v>1.68</v>
      </c>
      <c r="J3305">
        <v>11</v>
      </c>
    </row>
    <row r="3306" spans="1:10" x14ac:dyDescent="0.35">
      <c r="A3306" s="1">
        <v>41393</v>
      </c>
      <c r="B3306" t="str">
        <f t="shared" si="51"/>
        <v>Monday</v>
      </c>
      <c r="C3306" s="5" t="s">
        <v>9</v>
      </c>
      <c r="D3306" s="5" t="s">
        <v>6</v>
      </c>
      <c r="E3306" s="6">
        <v>2.95</v>
      </c>
      <c r="F3306" s="6" t="s">
        <v>78</v>
      </c>
      <c r="G3306" s="4">
        <v>0</v>
      </c>
      <c r="H3306" s="6">
        <v>2.95</v>
      </c>
      <c r="I3306" s="6">
        <v>1.68</v>
      </c>
      <c r="J3306">
        <v>10</v>
      </c>
    </row>
    <row r="3307" spans="1:10" x14ac:dyDescent="0.35">
      <c r="A3307" s="1">
        <v>41393</v>
      </c>
      <c r="B3307" t="str">
        <f t="shared" si="51"/>
        <v>Monday</v>
      </c>
      <c r="C3307" s="5" t="s">
        <v>8</v>
      </c>
      <c r="D3307" s="5" t="s">
        <v>6</v>
      </c>
      <c r="E3307" s="6">
        <v>16.95</v>
      </c>
      <c r="F3307" s="6" t="s">
        <v>79</v>
      </c>
      <c r="G3307" s="4">
        <v>0</v>
      </c>
      <c r="H3307" s="6">
        <v>16.95</v>
      </c>
      <c r="I3307" s="6">
        <v>6.53</v>
      </c>
      <c r="J3307">
        <v>23</v>
      </c>
    </row>
    <row r="3308" spans="1:10" x14ac:dyDescent="0.35">
      <c r="A3308" s="1">
        <v>41393</v>
      </c>
      <c r="B3308" t="str">
        <f t="shared" si="51"/>
        <v>Monday</v>
      </c>
      <c r="C3308" s="5" t="s">
        <v>9</v>
      </c>
      <c r="D3308" s="5" t="s">
        <v>6</v>
      </c>
      <c r="E3308" s="6">
        <v>0.95</v>
      </c>
      <c r="F3308" s="6" t="s">
        <v>78</v>
      </c>
      <c r="G3308" s="4">
        <v>0</v>
      </c>
      <c r="H3308" s="6">
        <v>0.95</v>
      </c>
      <c r="I3308" s="6">
        <v>0.5</v>
      </c>
      <c r="J3308">
        <v>26</v>
      </c>
    </row>
    <row r="3309" spans="1:10" x14ac:dyDescent="0.35">
      <c r="A3309" s="1">
        <v>41394</v>
      </c>
      <c r="B3309" t="str">
        <f t="shared" si="51"/>
        <v>Tuesday</v>
      </c>
      <c r="C3309" s="5" t="s">
        <v>11</v>
      </c>
      <c r="D3309" s="5" t="s">
        <v>5</v>
      </c>
      <c r="E3309" s="6">
        <v>40.950000000000003</v>
      </c>
      <c r="F3309" s="6" t="s">
        <v>82</v>
      </c>
      <c r="G3309" s="4">
        <v>0</v>
      </c>
      <c r="H3309" s="6">
        <v>40.950000000000003</v>
      </c>
      <c r="I3309" s="6">
        <v>15.51</v>
      </c>
      <c r="J3309">
        <v>2</v>
      </c>
    </row>
    <row r="3310" spans="1:10" x14ac:dyDescent="0.35">
      <c r="A3310" s="1">
        <v>41394</v>
      </c>
      <c r="B3310" t="str">
        <f t="shared" si="51"/>
        <v>Tuesday</v>
      </c>
      <c r="C3310" s="5" t="s">
        <v>10</v>
      </c>
      <c r="D3310" s="5" t="s">
        <v>5</v>
      </c>
      <c r="E3310" s="6">
        <v>38.950000000000003</v>
      </c>
      <c r="F3310" s="6" t="s">
        <v>81</v>
      </c>
      <c r="G3310" s="4">
        <v>0</v>
      </c>
      <c r="H3310" s="6">
        <v>38.950000000000003</v>
      </c>
      <c r="I3310" s="6">
        <v>22.33</v>
      </c>
      <c r="J3310">
        <v>1</v>
      </c>
    </row>
    <row r="3311" spans="1:10" x14ac:dyDescent="0.35">
      <c r="A3311" s="1">
        <v>41394</v>
      </c>
      <c r="B3311" t="str">
        <f t="shared" si="51"/>
        <v>Tuesday</v>
      </c>
      <c r="C3311" s="5" t="s">
        <v>10</v>
      </c>
      <c r="D3311" s="5" t="s">
        <v>5</v>
      </c>
      <c r="E3311" s="6">
        <v>7.95</v>
      </c>
      <c r="F3311" s="6" t="s">
        <v>78</v>
      </c>
      <c r="G3311" s="4">
        <v>0</v>
      </c>
      <c r="H3311" s="6">
        <v>7.95</v>
      </c>
      <c r="I3311" s="6">
        <v>4.53</v>
      </c>
      <c r="J3311">
        <v>35</v>
      </c>
    </row>
    <row r="3312" spans="1:10" x14ac:dyDescent="0.35">
      <c r="A3312" s="1">
        <v>41394</v>
      </c>
      <c r="B3312" t="str">
        <f t="shared" si="51"/>
        <v>Tuesday</v>
      </c>
      <c r="C3312" s="5" t="s">
        <v>11</v>
      </c>
      <c r="D3312" s="5" t="s">
        <v>5</v>
      </c>
      <c r="E3312" s="6">
        <v>44.95</v>
      </c>
      <c r="F3312" s="6" t="s">
        <v>82</v>
      </c>
      <c r="G3312" s="4">
        <v>0</v>
      </c>
      <c r="H3312" s="6">
        <v>44.95</v>
      </c>
      <c r="I3312" s="6">
        <v>27.95</v>
      </c>
      <c r="J3312">
        <v>1</v>
      </c>
    </row>
    <row r="3313" spans="1:10" x14ac:dyDescent="0.35">
      <c r="A3313" s="1">
        <v>41394</v>
      </c>
      <c r="B3313" t="str">
        <f t="shared" si="51"/>
        <v>Tuesday</v>
      </c>
      <c r="C3313" s="5" t="s">
        <v>11</v>
      </c>
      <c r="D3313" s="5" t="s">
        <v>5</v>
      </c>
      <c r="E3313" s="6">
        <v>3.95</v>
      </c>
      <c r="F3313" s="6" t="s">
        <v>78</v>
      </c>
      <c r="G3313" s="4">
        <v>0</v>
      </c>
      <c r="H3313" s="6">
        <v>3.95</v>
      </c>
      <c r="I3313" s="6">
        <v>1.43</v>
      </c>
      <c r="J3313">
        <v>7</v>
      </c>
    </row>
    <row r="3314" spans="1:10" x14ac:dyDescent="0.35">
      <c r="A3314" s="1">
        <v>41394</v>
      </c>
      <c r="B3314" t="str">
        <f t="shared" si="51"/>
        <v>Tuesday</v>
      </c>
      <c r="C3314" s="5" t="s">
        <v>11</v>
      </c>
      <c r="D3314" s="5" t="s">
        <v>5</v>
      </c>
      <c r="E3314" s="6">
        <v>37.950000000000003</v>
      </c>
      <c r="F3314" s="6" t="s">
        <v>81</v>
      </c>
      <c r="G3314" s="4">
        <v>0</v>
      </c>
      <c r="H3314" s="6">
        <v>37.950000000000003</v>
      </c>
      <c r="I3314" s="6">
        <v>15.35</v>
      </c>
      <c r="J3314">
        <v>15</v>
      </c>
    </row>
    <row r="3315" spans="1:10" x14ac:dyDescent="0.35">
      <c r="A3315" s="1">
        <v>41394</v>
      </c>
      <c r="B3315" t="str">
        <f t="shared" si="51"/>
        <v>Tuesday</v>
      </c>
      <c r="C3315" s="5" t="s">
        <v>11</v>
      </c>
      <c r="D3315" s="5" t="s">
        <v>5</v>
      </c>
      <c r="E3315" s="6">
        <v>24.95</v>
      </c>
      <c r="F3315" s="6" t="s">
        <v>80</v>
      </c>
      <c r="G3315" s="4">
        <v>0</v>
      </c>
      <c r="H3315" s="6">
        <v>24.95</v>
      </c>
      <c r="I3315" s="6">
        <v>12.14</v>
      </c>
      <c r="J3315">
        <v>3</v>
      </c>
    </row>
    <row r="3316" spans="1:10" x14ac:dyDescent="0.35">
      <c r="A3316" s="1">
        <v>41394</v>
      </c>
      <c r="B3316" t="str">
        <f t="shared" si="51"/>
        <v>Tuesday</v>
      </c>
      <c r="C3316" s="5" t="s">
        <v>10</v>
      </c>
      <c r="D3316" s="5" t="s">
        <v>5</v>
      </c>
      <c r="E3316" s="6">
        <v>20.95</v>
      </c>
      <c r="F3316" s="6" t="s">
        <v>80</v>
      </c>
      <c r="G3316" s="4">
        <v>0</v>
      </c>
      <c r="H3316" s="6">
        <v>20.95</v>
      </c>
      <c r="I3316" s="6">
        <v>10.039999999999999</v>
      </c>
      <c r="J3316">
        <v>26</v>
      </c>
    </row>
    <row r="3317" spans="1:10" x14ac:dyDescent="0.35">
      <c r="A3317" s="1">
        <v>41394</v>
      </c>
      <c r="B3317" t="str">
        <f t="shared" si="51"/>
        <v>Tuesday</v>
      </c>
      <c r="C3317" s="5" t="s">
        <v>11</v>
      </c>
      <c r="D3317" s="5" t="s">
        <v>5</v>
      </c>
      <c r="E3317" s="6">
        <v>7.95</v>
      </c>
      <c r="F3317" s="6" t="s">
        <v>78</v>
      </c>
      <c r="G3317" s="4">
        <v>0</v>
      </c>
      <c r="H3317" s="6">
        <v>7.95</v>
      </c>
      <c r="I3317" s="6">
        <v>4.53</v>
      </c>
      <c r="J3317">
        <v>19</v>
      </c>
    </row>
    <row r="3318" spans="1:10" x14ac:dyDescent="0.35">
      <c r="A3318" s="1">
        <v>41395</v>
      </c>
      <c r="B3318" t="str">
        <f t="shared" si="51"/>
        <v>Wednesday</v>
      </c>
      <c r="C3318" s="5" t="s">
        <v>7</v>
      </c>
      <c r="D3318" s="5" t="s">
        <v>5</v>
      </c>
      <c r="E3318" s="6">
        <v>24.95</v>
      </c>
      <c r="F3318" s="6" t="s">
        <v>80</v>
      </c>
      <c r="G3318" s="4">
        <v>0</v>
      </c>
      <c r="H3318" s="6">
        <v>24.95</v>
      </c>
      <c r="I3318" s="6">
        <v>11.48</v>
      </c>
      <c r="J3318">
        <v>1</v>
      </c>
    </row>
    <row r="3319" spans="1:10" x14ac:dyDescent="0.35">
      <c r="A3319" s="1">
        <v>41395</v>
      </c>
      <c r="B3319" t="str">
        <f t="shared" si="51"/>
        <v>Wednesday</v>
      </c>
      <c r="C3319" s="5" t="s">
        <v>9</v>
      </c>
      <c r="D3319" s="5" t="s">
        <v>5</v>
      </c>
      <c r="E3319" s="6">
        <v>47.95</v>
      </c>
      <c r="F3319" s="6" t="s">
        <v>82</v>
      </c>
      <c r="G3319" s="4">
        <v>0.1</v>
      </c>
      <c r="H3319" s="6">
        <v>43.16</v>
      </c>
      <c r="I3319" s="6">
        <v>20.7</v>
      </c>
      <c r="J3319">
        <v>3</v>
      </c>
    </row>
    <row r="3320" spans="1:10" x14ac:dyDescent="0.35">
      <c r="A3320" s="1">
        <v>41395</v>
      </c>
      <c r="B3320" t="str">
        <f t="shared" si="51"/>
        <v>Wednesday</v>
      </c>
      <c r="C3320" s="5" t="s">
        <v>9</v>
      </c>
      <c r="D3320" s="5" t="s">
        <v>5</v>
      </c>
      <c r="E3320" s="6">
        <v>26.95</v>
      </c>
      <c r="F3320" s="6" t="s">
        <v>80</v>
      </c>
      <c r="G3320" s="4">
        <v>0</v>
      </c>
      <c r="H3320" s="6">
        <v>26.95</v>
      </c>
      <c r="I3320" s="6">
        <v>12.53</v>
      </c>
      <c r="J3320">
        <v>26</v>
      </c>
    </row>
    <row r="3321" spans="1:10" x14ac:dyDescent="0.35">
      <c r="A3321" s="1">
        <v>41395</v>
      </c>
      <c r="B3321" t="str">
        <f t="shared" si="51"/>
        <v>Wednesday</v>
      </c>
      <c r="C3321" s="5" t="s">
        <v>9</v>
      </c>
      <c r="D3321" s="5" t="s">
        <v>5</v>
      </c>
      <c r="E3321" s="6">
        <v>49.95</v>
      </c>
      <c r="F3321" s="6" t="s">
        <v>82</v>
      </c>
      <c r="G3321" s="4">
        <v>0</v>
      </c>
      <c r="H3321" s="6">
        <v>49.95</v>
      </c>
      <c r="I3321" s="6">
        <v>23.93</v>
      </c>
      <c r="J3321">
        <v>1</v>
      </c>
    </row>
    <row r="3322" spans="1:10" x14ac:dyDescent="0.35">
      <c r="A3322" s="1">
        <v>41395</v>
      </c>
      <c r="B3322" t="str">
        <f t="shared" si="51"/>
        <v>Wednesday</v>
      </c>
      <c r="C3322" s="5" t="s">
        <v>7</v>
      </c>
      <c r="D3322" s="5" t="s">
        <v>5</v>
      </c>
      <c r="E3322" s="6">
        <v>65.95</v>
      </c>
      <c r="F3322" s="6" t="s">
        <v>83</v>
      </c>
      <c r="G3322" s="4">
        <v>0</v>
      </c>
      <c r="H3322" s="6">
        <v>65.95</v>
      </c>
      <c r="I3322" s="6">
        <v>37.97</v>
      </c>
      <c r="J3322">
        <v>10</v>
      </c>
    </row>
    <row r="3323" spans="1:10" x14ac:dyDescent="0.35">
      <c r="A3323" s="1">
        <v>41395</v>
      </c>
      <c r="B3323" t="str">
        <f t="shared" si="51"/>
        <v>Wednesday</v>
      </c>
      <c r="C3323" s="5" t="s">
        <v>7</v>
      </c>
      <c r="D3323" s="5" t="s">
        <v>5</v>
      </c>
      <c r="E3323" s="6">
        <v>27.95</v>
      </c>
      <c r="F3323" s="6" t="s">
        <v>80</v>
      </c>
      <c r="G3323" s="4">
        <v>0</v>
      </c>
      <c r="H3323" s="6">
        <v>27.95</v>
      </c>
      <c r="I3323" s="6">
        <v>16.8</v>
      </c>
      <c r="J3323">
        <v>16</v>
      </c>
    </row>
    <row r="3324" spans="1:10" x14ac:dyDescent="0.35">
      <c r="A3324" s="1">
        <v>41395</v>
      </c>
      <c r="B3324" t="str">
        <f t="shared" si="51"/>
        <v>Wednesday</v>
      </c>
      <c r="C3324" s="5" t="s">
        <v>9</v>
      </c>
      <c r="D3324" s="5" t="s">
        <v>5</v>
      </c>
      <c r="E3324" s="6">
        <v>28.95</v>
      </c>
      <c r="F3324" s="6" t="s">
        <v>80</v>
      </c>
      <c r="G3324" s="4">
        <v>0</v>
      </c>
      <c r="H3324" s="6">
        <v>28.95</v>
      </c>
      <c r="I3324" s="6">
        <v>8.86</v>
      </c>
      <c r="J3324">
        <v>7</v>
      </c>
    </row>
    <row r="3325" spans="1:10" x14ac:dyDescent="0.35">
      <c r="A3325" s="1">
        <v>41395</v>
      </c>
      <c r="B3325" t="str">
        <f t="shared" si="51"/>
        <v>Wednesday</v>
      </c>
      <c r="C3325" s="5" t="s">
        <v>9</v>
      </c>
      <c r="D3325" s="5" t="s">
        <v>5</v>
      </c>
      <c r="E3325" s="6">
        <v>0.95</v>
      </c>
      <c r="F3325" s="6" t="s">
        <v>78</v>
      </c>
      <c r="G3325" s="4">
        <v>0</v>
      </c>
      <c r="H3325" s="6">
        <v>0.95</v>
      </c>
      <c r="I3325" s="6">
        <v>0.5</v>
      </c>
      <c r="J3325">
        <v>10</v>
      </c>
    </row>
    <row r="3326" spans="1:10" x14ac:dyDescent="0.35">
      <c r="A3326" s="1">
        <v>41395</v>
      </c>
      <c r="B3326" t="str">
        <f t="shared" si="51"/>
        <v>Wednesday</v>
      </c>
      <c r="C3326" s="5" t="s">
        <v>9</v>
      </c>
      <c r="D3326" s="5" t="s">
        <v>5</v>
      </c>
      <c r="E3326" s="6">
        <v>27.95</v>
      </c>
      <c r="F3326" s="6" t="s">
        <v>80</v>
      </c>
      <c r="G3326" s="4">
        <v>0.1</v>
      </c>
      <c r="H3326" s="6">
        <v>25.16</v>
      </c>
      <c r="I3326" s="6">
        <v>16.8</v>
      </c>
      <c r="J3326">
        <v>14</v>
      </c>
    </row>
    <row r="3327" spans="1:10" x14ac:dyDescent="0.35">
      <c r="A3327" s="1">
        <v>41395</v>
      </c>
      <c r="B3327" t="str">
        <f t="shared" si="51"/>
        <v>Wednesday</v>
      </c>
      <c r="C3327" s="5" t="s">
        <v>9</v>
      </c>
      <c r="D3327" s="5" t="s">
        <v>5</v>
      </c>
      <c r="E3327" s="6">
        <v>0.95</v>
      </c>
      <c r="F3327" s="6" t="s">
        <v>78</v>
      </c>
      <c r="G3327" s="4">
        <v>0</v>
      </c>
      <c r="H3327" s="6">
        <v>0.95</v>
      </c>
      <c r="I3327" s="6">
        <v>0.5</v>
      </c>
      <c r="J3327">
        <v>6</v>
      </c>
    </row>
    <row r="3328" spans="1:10" x14ac:dyDescent="0.35">
      <c r="A3328" s="1">
        <v>41395</v>
      </c>
      <c r="B3328" t="str">
        <f t="shared" si="51"/>
        <v>Wednesday</v>
      </c>
      <c r="C3328" s="5" t="s">
        <v>9</v>
      </c>
      <c r="D3328" s="5" t="s">
        <v>5</v>
      </c>
      <c r="E3328" s="6">
        <v>34.950000000000003</v>
      </c>
      <c r="F3328" s="6" t="s">
        <v>81</v>
      </c>
      <c r="G3328" s="4">
        <v>0.1</v>
      </c>
      <c r="H3328" s="6">
        <v>31.46</v>
      </c>
      <c r="I3328" s="6">
        <v>22.13</v>
      </c>
      <c r="J3328">
        <v>13</v>
      </c>
    </row>
    <row r="3329" spans="1:10" x14ac:dyDescent="0.35">
      <c r="A3329" s="1">
        <v>41395</v>
      </c>
      <c r="B3329" t="str">
        <f t="shared" si="51"/>
        <v>Wednesday</v>
      </c>
      <c r="C3329" s="5" t="s">
        <v>9</v>
      </c>
      <c r="D3329" s="5" t="s">
        <v>5</v>
      </c>
      <c r="E3329" s="6">
        <v>73.95</v>
      </c>
      <c r="F3329" s="6" t="s">
        <v>83</v>
      </c>
      <c r="G3329" s="4">
        <v>0</v>
      </c>
      <c r="H3329" s="6">
        <v>73.95</v>
      </c>
      <c r="I3329" s="6">
        <v>38.86</v>
      </c>
      <c r="J3329">
        <v>2</v>
      </c>
    </row>
    <row r="3330" spans="1:10" x14ac:dyDescent="0.35">
      <c r="A3330" s="1">
        <v>41395</v>
      </c>
      <c r="B3330" t="str">
        <f t="shared" si="51"/>
        <v>Wednesday</v>
      </c>
      <c r="C3330" s="5" t="s">
        <v>7</v>
      </c>
      <c r="D3330" s="5" t="s">
        <v>5</v>
      </c>
      <c r="E3330" s="6">
        <v>49.95</v>
      </c>
      <c r="F3330" s="6" t="s">
        <v>82</v>
      </c>
      <c r="G3330" s="4">
        <v>0.2</v>
      </c>
      <c r="H3330" s="6">
        <v>39.96</v>
      </c>
      <c r="I3330" s="6">
        <v>24.77</v>
      </c>
      <c r="J3330">
        <v>10</v>
      </c>
    </row>
    <row r="3331" spans="1:10" x14ac:dyDescent="0.35">
      <c r="A3331" s="1">
        <v>41395</v>
      </c>
      <c r="B3331" t="str">
        <f t="shared" ref="B3331:B3394" si="52">TEXT(A3331,"dddd")</f>
        <v>Wednesday</v>
      </c>
      <c r="C3331" s="5" t="s">
        <v>7</v>
      </c>
      <c r="D3331" s="5" t="s">
        <v>5</v>
      </c>
      <c r="E3331" s="6">
        <v>24.95</v>
      </c>
      <c r="F3331" s="6" t="s">
        <v>80</v>
      </c>
      <c r="G3331" s="4">
        <v>0</v>
      </c>
      <c r="H3331" s="6">
        <v>24.95</v>
      </c>
      <c r="I3331" s="6">
        <v>12.27</v>
      </c>
      <c r="J3331">
        <v>6</v>
      </c>
    </row>
    <row r="3332" spans="1:10" x14ac:dyDescent="0.35">
      <c r="A3332" s="1">
        <v>41395</v>
      </c>
      <c r="B3332" t="str">
        <f t="shared" si="52"/>
        <v>Wednesday</v>
      </c>
      <c r="C3332" s="5" t="s">
        <v>9</v>
      </c>
      <c r="D3332" s="5" t="s">
        <v>5</v>
      </c>
      <c r="E3332" s="6">
        <v>20.95</v>
      </c>
      <c r="F3332" s="6" t="s">
        <v>80</v>
      </c>
      <c r="G3332" s="4">
        <v>0</v>
      </c>
      <c r="H3332" s="6">
        <v>20.95</v>
      </c>
      <c r="I3332" s="6">
        <v>10.039999999999999</v>
      </c>
      <c r="J3332">
        <v>6</v>
      </c>
    </row>
    <row r="3333" spans="1:10" x14ac:dyDescent="0.35">
      <c r="A3333" s="1">
        <v>41395</v>
      </c>
      <c r="B3333" t="str">
        <f t="shared" si="52"/>
        <v>Wednesday</v>
      </c>
      <c r="C3333" s="5" t="s">
        <v>7</v>
      </c>
      <c r="D3333" s="5" t="s">
        <v>5</v>
      </c>
      <c r="E3333" s="6">
        <v>38.950000000000003</v>
      </c>
      <c r="F3333" s="6" t="s">
        <v>81</v>
      </c>
      <c r="G3333" s="4">
        <v>0</v>
      </c>
      <c r="H3333" s="6">
        <v>38.950000000000003</v>
      </c>
      <c r="I3333" s="6">
        <v>22.33</v>
      </c>
      <c r="J3333">
        <v>1</v>
      </c>
    </row>
    <row r="3334" spans="1:10" x14ac:dyDescent="0.35">
      <c r="A3334" s="1">
        <v>41395</v>
      </c>
      <c r="B3334" t="str">
        <f t="shared" si="52"/>
        <v>Wednesday</v>
      </c>
      <c r="C3334" s="5" t="s">
        <v>7</v>
      </c>
      <c r="D3334" s="5" t="s">
        <v>5</v>
      </c>
      <c r="E3334" s="6">
        <v>34.950000000000003</v>
      </c>
      <c r="F3334" s="6" t="s">
        <v>81</v>
      </c>
      <c r="G3334" s="4">
        <v>0</v>
      </c>
      <c r="H3334" s="6">
        <v>34.950000000000003</v>
      </c>
      <c r="I3334" s="6">
        <v>22.13</v>
      </c>
      <c r="J3334">
        <v>7</v>
      </c>
    </row>
    <row r="3335" spans="1:10" x14ac:dyDescent="0.35">
      <c r="A3335" s="1">
        <v>41395</v>
      </c>
      <c r="B3335" t="str">
        <f t="shared" si="52"/>
        <v>Wednesday</v>
      </c>
      <c r="C3335" s="5" t="s">
        <v>7</v>
      </c>
      <c r="D3335" s="5" t="s">
        <v>5</v>
      </c>
      <c r="E3335" s="6">
        <v>0.95</v>
      </c>
      <c r="F3335" s="6" t="s">
        <v>78</v>
      </c>
      <c r="G3335" s="4">
        <v>0</v>
      </c>
      <c r="H3335" s="6">
        <v>0.95</v>
      </c>
      <c r="I3335" s="6">
        <v>0.35</v>
      </c>
      <c r="J3335">
        <v>18</v>
      </c>
    </row>
    <row r="3336" spans="1:10" x14ac:dyDescent="0.35">
      <c r="A3336" s="1">
        <v>41395</v>
      </c>
      <c r="B3336" t="str">
        <f t="shared" si="52"/>
        <v>Wednesday</v>
      </c>
      <c r="C3336" s="5" t="s">
        <v>9</v>
      </c>
      <c r="D3336" s="5" t="s">
        <v>5</v>
      </c>
      <c r="E3336" s="6">
        <v>26.95</v>
      </c>
      <c r="F3336" s="6" t="s">
        <v>80</v>
      </c>
      <c r="G3336" s="4">
        <v>0</v>
      </c>
      <c r="H3336" s="6">
        <v>26.95</v>
      </c>
      <c r="I3336" s="6">
        <v>12.24</v>
      </c>
      <c r="J3336">
        <v>18</v>
      </c>
    </row>
    <row r="3337" spans="1:10" x14ac:dyDescent="0.35">
      <c r="A3337" s="1">
        <v>41395</v>
      </c>
      <c r="B3337" t="str">
        <f t="shared" si="52"/>
        <v>Wednesday</v>
      </c>
      <c r="C3337" s="5" t="s">
        <v>9</v>
      </c>
      <c r="D3337" s="5" t="s">
        <v>5</v>
      </c>
      <c r="E3337" s="6">
        <v>28.95</v>
      </c>
      <c r="F3337" s="6" t="s">
        <v>80</v>
      </c>
      <c r="G3337" s="4">
        <v>0</v>
      </c>
      <c r="H3337" s="6">
        <v>28.95</v>
      </c>
      <c r="I3337" s="6">
        <v>8.86</v>
      </c>
      <c r="J3337">
        <v>11</v>
      </c>
    </row>
    <row r="3338" spans="1:10" x14ac:dyDescent="0.35">
      <c r="A3338" s="1">
        <v>41395</v>
      </c>
      <c r="B3338" t="str">
        <f t="shared" si="52"/>
        <v>Wednesday</v>
      </c>
      <c r="C3338" s="5" t="s">
        <v>7</v>
      </c>
      <c r="D3338" s="5" t="s">
        <v>5</v>
      </c>
      <c r="E3338" s="6">
        <v>38.950000000000003</v>
      </c>
      <c r="F3338" s="6" t="s">
        <v>81</v>
      </c>
      <c r="G3338" s="4">
        <v>0</v>
      </c>
      <c r="H3338" s="6">
        <v>38.950000000000003</v>
      </c>
      <c r="I3338" s="6">
        <v>24.76</v>
      </c>
      <c r="J3338">
        <v>13</v>
      </c>
    </row>
    <row r="3339" spans="1:10" x14ac:dyDescent="0.35">
      <c r="A3339" s="1">
        <v>41395</v>
      </c>
      <c r="B3339" t="str">
        <f t="shared" si="52"/>
        <v>Wednesday</v>
      </c>
      <c r="C3339" s="5" t="s">
        <v>7</v>
      </c>
      <c r="D3339" s="5" t="s">
        <v>5</v>
      </c>
      <c r="E3339" s="6">
        <v>48.95</v>
      </c>
      <c r="F3339" s="6" t="s">
        <v>82</v>
      </c>
      <c r="G3339" s="4">
        <v>0</v>
      </c>
      <c r="H3339" s="6">
        <v>48.95</v>
      </c>
      <c r="I3339" s="6">
        <v>24.52</v>
      </c>
      <c r="J3339">
        <v>22</v>
      </c>
    </row>
    <row r="3340" spans="1:10" x14ac:dyDescent="0.35">
      <c r="A3340" s="1">
        <v>41395</v>
      </c>
      <c r="B3340" t="str">
        <f t="shared" si="52"/>
        <v>Wednesday</v>
      </c>
      <c r="C3340" s="5" t="s">
        <v>7</v>
      </c>
      <c r="D3340" s="5" t="s">
        <v>5</v>
      </c>
      <c r="E3340" s="6">
        <v>16.95</v>
      </c>
      <c r="F3340" s="6" t="s">
        <v>79</v>
      </c>
      <c r="G3340" s="4">
        <v>0</v>
      </c>
      <c r="H3340" s="6">
        <v>16.95</v>
      </c>
      <c r="I3340" s="6">
        <v>6.76</v>
      </c>
      <c r="J3340">
        <v>6</v>
      </c>
    </row>
    <row r="3341" spans="1:10" x14ac:dyDescent="0.35">
      <c r="A3341" s="1">
        <v>41395</v>
      </c>
      <c r="B3341" t="str">
        <f t="shared" si="52"/>
        <v>Wednesday</v>
      </c>
      <c r="C3341" s="5" t="s">
        <v>7</v>
      </c>
      <c r="D3341" s="5" t="s">
        <v>5</v>
      </c>
      <c r="E3341" s="6">
        <v>44.95</v>
      </c>
      <c r="F3341" s="6" t="s">
        <v>82</v>
      </c>
      <c r="G3341" s="4">
        <v>0</v>
      </c>
      <c r="H3341" s="6">
        <v>44.95</v>
      </c>
      <c r="I3341" s="6">
        <v>27.95</v>
      </c>
      <c r="J3341">
        <v>2</v>
      </c>
    </row>
    <row r="3342" spans="1:10" x14ac:dyDescent="0.35">
      <c r="A3342" s="1">
        <v>41395</v>
      </c>
      <c r="B3342" t="str">
        <f t="shared" si="52"/>
        <v>Wednesday</v>
      </c>
      <c r="C3342" s="5" t="s">
        <v>7</v>
      </c>
      <c r="D3342" s="5" t="s">
        <v>5</v>
      </c>
      <c r="E3342" s="6">
        <v>26.95</v>
      </c>
      <c r="F3342" s="6" t="s">
        <v>80</v>
      </c>
      <c r="G3342" s="4">
        <v>0</v>
      </c>
      <c r="H3342" s="6">
        <v>26.95</v>
      </c>
      <c r="I3342" s="6">
        <v>13.26</v>
      </c>
      <c r="J3342">
        <v>4</v>
      </c>
    </row>
    <row r="3343" spans="1:10" x14ac:dyDescent="0.35">
      <c r="A3343" s="1">
        <v>41396</v>
      </c>
      <c r="B3343" t="str">
        <f t="shared" si="52"/>
        <v>Thursday</v>
      </c>
      <c r="C3343" s="5" t="s">
        <v>10</v>
      </c>
      <c r="D3343" s="5" t="s">
        <v>5</v>
      </c>
      <c r="E3343" s="6">
        <v>16.95</v>
      </c>
      <c r="F3343" s="6" t="s">
        <v>79</v>
      </c>
      <c r="G3343" s="4">
        <v>0.1</v>
      </c>
      <c r="H3343" s="6">
        <v>15.26</v>
      </c>
      <c r="I3343" s="6">
        <v>6.53</v>
      </c>
      <c r="J3343">
        <v>1</v>
      </c>
    </row>
    <row r="3344" spans="1:10" x14ac:dyDescent="0.35">
      <c r="A3344" s="1">
        <v>41396</v>
      </c>
      <c r="B3344" t="str">
        <f t="shared" si="52"/>
        <v>Thursday</v>
      </c>
      <c r="C3344" s="5" t="s">
        <v>10</v>
      </c>
      <c r="D3344" s="5" t="s">
        <v>5</v>
      </c>
      <c r="E3344" s="6">
        <v>40.950000000000003</v>
      </c>
      <c r="F3344" s="6" t="s">
        <v>82</v>
      </c>
      <c r="G3344" s="4">
        <v>0</v>
      </c>
      <c r="H3344" s="6">
        <v>40.950000000000003</v>
      </c>
      <c r="I3344" s="6">
        <v>15.51</v>
      </c>
      <c r="J3344">
        <v>5</v>
      </c>
    </row>
    <row r="3345" spans="1:10" x14ac:dyDescent="0.35">
      <c r="A3345" s="1">
        <v>41396</v>
      </c>
      <c r="B3345" t="str">
        <f t="shared" si="52"/>
        <v>Thursday</v>
      </c>
      <c r="C3345" s="5" t="s">
        <v>8</v>
      </c>
      <c r="D3345" s="5" t="s">
        <v>5</v>
      </c>
      <c r="E3345" s="6">
        <v>34.950000000000003</v>
      </c>
      <c r="F3345" s="6" t="s">
        <v>81</v>
      </c>
      <c r="G3345" s="4">
        <v>0.2</v>
      </c>
      <c r="H3345" s="6">
        <v>27.96</v>
      </c>
      <c r="I3345" s="6">
        <v>22.13</v>
      </c>
      <c r="J3345">
        <v>1</v>
      </c>
    </row>
    <row r="3346" spans="1:10" x14ac:dyDescent="0.35">
      <c r="A3346" s="1">
        <v>41396</v>
      </c>
      <c r="B3346" t="str">
        <f t="shared" si="52"/>
        <v>Thursday</v>
      </c>
      <c r="C3346" s="5" t="s">
        <v>8</v>
      </c>
      <c r="D3346" s="5" t="s">
        <v>5</v>
      </c>
      <c r="E3346" s="6">
        <v>0.95</v>
      </c>
      <c r="F3346" s="6" t="s">
        <v>78</v>
      </c>
      <c r="G3346" s="4">
        <v>0</v>
      </c>
      <c r="H3346" s="6">
        <v>0.95</v>
      </c>
      <c r="I3346" s="6">
        <v>0.56999999999999995</v>
      </c>
      <c r="J3346">
        <v>6</v>
      </c>
    </row>
    <row r="3347" spans="1:10" x14ac:dyDescent="0.35">
      <c r="A3347" s="1">
        <v>41396</v>
      </c>
      <c r="B3347" t="str">
        <f t="shared" si="52"/>
        <v>Thursday</v>
      </c>
      <c r="C3347" s="5" t="s">
        <v>8</v>
      </c>
      <c r="D3347" s="5" t="s">
        <v>5</v>
      </c>
      <c r="E3347" s="6">
        <v>16.95</v>
      </c>
      <c r="F3347" s="6" t="s">
        <v>79</v>
      </c>
      <c r="G3347" s="4">
        <v>0</v>
      </c>
      <c r="H3347" s="6">
        <v>16.95</v>
      </c>
      <c r="I3347" s="6">
        <v>6.76</v>
      </c>
      <c r="J3347">
        <v>17</v>
      </c>
    </row>
    <row r="3348" spans="1:10" x14ac:dyDescent="0.35">
      <c r="A3348" s="1">
        <v>41396</v>
      </c>
      <c r="B3348" t="str">
        <f t="shared" si="52"/>
        <v>Thursday</v>
      </c>
      <c r="C3348" s="5" t="s">
        <v>8</v>
      </c>
      <c r="D3348" s="5" t="s">
        <v>5</v>
      </c>
      <c r="E3348" s="6">
        <v>37.950000000000003</v>
      </c>
      <c r="F3348" s="6" t="s">
        <v>81</v>
      </c>
      <c r="G3348" s="4">
        <v>0</v>
      </c>
      <c r="H3348" s="6">
        <v>37.950000000000003</v>
      </c>
      <c r="I3348" s="6">
        <v>15.35</v>
      </c>
      <c r="J3348">
        <v>7</v>
      </c>
    </row>
    <row r="3349" spans="1:10" x14ac:dyDescent="0.35">
      <c r="A3349" s="1">
        <v>41396</v>
      </c>
      <c r="B3349" t="str">
        <f t="shared" si="52"/>
        <v>Thursday</v>
      </c>
      <c r="C3349" s="5" t="s">
        <v>10</v>
      </c>
      <c r="D3349" s="5" t="s">
        <v>5</v>
      </c>
      <c r="E3349" s="6">
        <v>26.95</v>
      </c>
      <c r="F3349" s="6" t="s">
        <v>80</v>
      </c>
      <c r="G3349" s="4">
        <v>0</v>
      </c>
      <c r="H3349" s="6">
        <v>26.95</v>
      </c>
      <c r="I3349" s="6">
        <v>12.24</v>
      </c>
      <c r="J3349">
        <v>10</v>
      </c>
    </row>
    <row r="3350" spans="1:10" x14ac:dyDescent="0.35">
      <c r="A3350" s="1">
        <v>41396</v>
      </c>
      <c r="B3350" t="str">
        <f t="shared" si="52"/>
        <v>Thursday</v>
      </c>
      <c r="C3350" s="5" t="s">
        <v>10</v>
      </c>
      <c r="D3350" s="5" t="s">
        <v>5</v>
      </c>
      <c r="E3350" s="6">
        <v>24.95</v>
      </c>
      <c r="F3350" s="6" t="s">
        <v>80</v>
      </c>
      <c r="G3350" s="4">
        <v>0</v>
      </c>
      <c r="H3350" s="6">
        <v>24.95</v>
      </c>
      <c r="I3350" s="6">
        <v>11.48</v>
      </c>
      <c r="J3350">
        <v>1</v>
      </c>
    </row>
    <row r="3351" spans="1:10" x14ac:dyDescent="0.35">
      <c r="A3351" s="1">
        <v>41396</v>
      </c>
      <c r="B3351" t="str">
        <f t="shared" si="52"/>
        <v>Thursday</v>
      </c>
      <c r="C3351" s="5" t="s">
        <v>10</v>
      </c>
      <c r="D3351" s="5" t="s">
        <v>5</v>
      </c>
      <c r="E3351" s="6">
        <v>26.95</v>
      </c>
      <c r="F3351" s="6" t="s">
        <v>80</v>
      </c>
      <c r="G3351" s="4">
        <v>0.1</v>
      </c>
      <c r="H3351" s="6">
        <v>24.26</v>
      </c>
      <c r="I3351" s="6">
        <v>12.42</v>
      </c>
      <c r="J3351">
        <v>13</v>
      </c>
    </row>
    <row r="3352" spans="1:10" x14ac:dyDescent="0.35">
      <c r="A3352" s="1">
        <v>41397</v>
      </c>
      <c r="B3352" t="str">
        <f t="shared" si="52"/>
        <v>Friday</v>
      </c>
      <c r="C3352" s="5" t="s">
        <v>8</v>
      </c>
      <c r="D3352" s="5" t="s">
        <v>5</v>
      </c>
      <c r="E3352" s="6">
        <v>7.95</v>
      </c>
      <c r="F3352" s="6" t="s">
        <v>78</v>
      </c>
      <c r="G3352" s="4">
        <v>0</v>
      </c>
      <c r="H3352" s="6">
        <v>7.95</v>
      </c>
      <c r="I3352" s="6">
        <v>4.53</v>
      </c>
      <c r="J3352">
        <v>3</v>
      </c>
    </row>
    <row r="3353" spans="1:10" x14ac:dyDescent="0.35">
      <c r="A3353" s="1">
        <v>41398</v>
      </c>
      <c r="B3353" t="str">
        <f t="shared" si="52"/>
        <v>Saturday</v>
      </c>
      <c r="C3353" s="5" t="s">
        <v>10</v>
      </c>
      <c r="D3353" s="5" t="s">
        <v>6</v>
      </c>
      <c r="E3353" s="6">
        <v>7.95</v>
      </c>
      <c r="F3353" s="6" t="s">
        <v>78</v>
      </c>
      <c r="G3353" s="4">
        <v>0</v>
      </c>
      <c r="H3353" s="6">
        <v>7.95</v>
      </c>
      <c r="I3353" s="6">
        <v>4.53</v>
      </c>
      <c r="J3353">
        <v>26</v>
      </c>
    </row>
    <row r="3354" spans="1:10" x14ac:dyDescent="0.35">
      <c r="A3354" s="1">
        <v>41398</v>
      </c>
      <c r="B3354" t="str">
        <f t="shared" si="52"/>
        <v>Saturday</v>
      </c>
      <c r="C3354" s="5" t="s">
        <v>10</v>
      </c>
      <c r="D3354" s="5" t="s">
        <v>6</v>
      </c>
      <c r="E3354" s="6">
        <v>54.95</v>
      </c>
      <c r="F3354" s="6" t="s">
        <v>83</v>
      </c>
      <c r="G3354" s="4">
        <v>0</v>
      </c>
      <c r="H3354" s="6">
        <v>54.95</v>
      </c>
      <c r="I3354" s="6">
        <v>26.65</v>
      </c>
      <c r="J3354">
        <v>9</v>
      </c>
    </row>
    <row r="3355" spans="1:10" x14ac:dyDescent="0.35">
      <c r="A3355" s="1">
        <v>41398</v>
      </c>
      <c r="B3355" t="str">
        <f t="shared" si="52"/>
        <v>Saturday</v>
      </c>
      <c r="C3355" s="5" t="s">
        <v>11</v>
      </c>
      <c r="D3355" s="5" t="s">
        <v>6</v>
      </c>
      <c r="E3355" s="6">
        <v>16.95</v>
      </c>
      <c r="F3355" s="6" t="s">
        <v>79</v>
      </c>
      <c r="G3355" s="4">
        <v>0</v>
      </c>
      <c r="H3355" s="6">
        <v>16.95</v>
      </c>
      <c r="I3355" s="6">
        <v>6.53</v>
      </c>
      <c r="J3355">
        <v>28</v>
      </c>
    </row>
    <row r="3356" spans="1:10" x14ac:dyDescent="0.35">
      <c r="A3356" s="1">
        <v>41398</v>
      </c>
      <c r="B3356" t="str">
        <f t="shared" si="52"/>
        <v>Saturday</v>
      </c>
      <c r="C3356" s="5" t="s">
        <v>11</v>
      </c>
      <c r="D3356" s="5" t="s">
        <v>6</v>
      </c>
      <c r="E3356" s="6">
        <v>73.95</v>
      </c>
      <c r="F3356" s="6" t="s">
        <v>83</v>
      </c>
      <c r="G3356" s="4">
        <v>0</v>
      </c>
      <c r="H3356" s="6">
        <v>73.95</v>
      </c>
      <c r="I3356" s="6">
        <v>38.86</v>
      </c>
      <c r="J3356">
        <v>1</v>
      </c>
    </row>
    <row r="3357" spans="1:10" x14ac:dyDescent="0.35">
      <c r="A3357" s="1">
        <v>41398</v>
      </c>
      <c r="B3357" t="str">
        <f t="shared" si="52"/>
        <v>Saturday</v>
      </c>
      <c r="C3357" s="5" t="s">
        <v>11</v>
      </c>
      <c r="D3357" s="5" t="s">
        <v>6</v>
      </c>
      <c r="E3357" s="6">
        <v>16.95</v>
      </c>
      <c r="F3357" s="6" t="s">
        <v>79</v>
      </c>
      <c r="G3357" s="4">
        <v>0</v>
      </c>
      <c r="H3357" s="6">
        <v>16.95</v>
      </c>
      <c r="I3357" s="6">
        <v>6.53</v>
      </c>
      <c r="J3357">
        <v>31</v>
      </c>
    </row>
    <row r="3358" spans="1:10" x14ac:dyDescent="0.35">
      <c r="A3358" s="1">
        <v>41398</v>
      </c>
      <c r="B3358" t="str">
        <f t="shared" si="52"/>
        <v>Saturday</v>
      </c>
      <c r="C3358" s="5" t="s">
        <v>10</v>
      </c>
      <c r="D3358" s="5" t="s">
        <v>6</v>
      </c>
      <c r="E3358" s="6">
        <v>55.95</v>
      </c>
      <c r="F3358" s="6" t="s">
        <v>83</v>
      </c>
      <c r="G3358" s="4">
        <v>0</v>
      </c>
      <c r="H3358" s="6">
        <v>55.95</v>
      </c>
      <c r="I3358" s="6">
        <v>32.47</v>
      </c>
      <c r="J3358">
        <v>15</v>
      </c>
    </row>
    <row r="3359" spans="1:10" x14ac:dyDescent="0.35">
      <c r="A3359" s="1">
        <v>41398</v>
      </c>
      <c r="B3359" t="str">
        <f t="shared" si="52"/>
        <v>Saturday</v>
      </c>
      <c r="C3359" s="5" t="s">
        <v>11</v>
      </c>
      <c r="D3359" s="5" t="s">
        <v>6</v>
      </c>
      <c r="E3359" s="6">
        <v>28.95</v>
      </c>
      <c r="F3359" s="6" t="s">
        <v>80</v>
      </c>
      <c r="G3359" s="4">
        <v>0.1</v>
      </c>
      <c r="H3359" s="6">
        <v>26.06</v>
      </c>
      <c r="I3359" s="6">
        <v>17.53</v>
      </c>
      <c r="J3359">
        <v>13</v>
      </c>
    </row>
    <row r="3360" spans="1:10" x14ac:dyDescent="0.35">
      <c r="A3360" s="1">
        <v>41398</v>
      </c>
      <c r="B3360" t="str">
        <f t="shared" si="52"/>
        <v>Saturday</v>
      </c>
      <c r="C3360" s="5" t="s">
        <v>10</v>
      </c>
      <c r="D3360" s="5" t="s">
        <v>6</v>
      </c>
      <c r="E3360" s="6">
        <v>38.950000000000003</v>
      </c>
      <c r="F3360" s="6" t="s">
        <v>81</v>
      </c>
      <c r="G3360" s="4">
        <v>0</v>
      </c>
      <c r="H3360" s="6">
        <v>38.950000000000003</v>
      </c>
      <c r="I3360" s="6">
        <v>24.76</v>
      </c>
      <c r="J3360">
        <v>5</v>
      </c>
    </row>
    <row r="3361" spans="1:10" x14ac:dyDescent="0.35">
      <c r="A3361" s="1">
        <v>41398</v>
      </c>
      <c r="B3361" t="str">
        <f t="shared" si="52"/>
        <v>Saturday</v>
      </c>
      <c r="C3361" s="5" t="s">
        <v>10</v>
      </c>
      <c r="D3361" s="5" t="s">
        <v>6</v>
      </c>
      <c r="E3361" s="6">
        <v>28.95</v>
      </c>
      <c r="F3361" s="6" t="s">
        <v>80</v>
      </c>
      <c r="G3361" s="4">
        <v>0.1</v>
      </c>
      <c r="H3361" s="6">
        <v>26.06</v>
      </c>
      <c r="I3361" s="6">
        <v>17.53</v>
      </c>
      <c r="J3361">
        <v>29</v>
      </c>
    </row>
    <row r="3362" spans="1:10" x14ac:dyDescent="0.35">
      <c r="A3362" s="1">
        <v>41398</v>
      </c>
      <c r="B3362" t="str">
        <f t="shared" si="52"/>
        <v>Saturday</v>
      </c>
      <c r="C3362" s="5" t="s">
        <v>10</v>
      </c>
      <c r="D3362" s="5" t="s">
        <v>6</v>
      </c>
      <c r="E3362" s="6">
        <v>48.95</v>
      </c>
      <c r="F3362" s="6" t="s">
        <v>82</v>
      </c>
      <c r="G3362" s="4">
        <v>0</v>
      </c>
      <c r="H3362" s="6">
        <v>48.95</v>
      </c>
      <c r="I3362" s="6">
        <v>24.52</v>
      </c>
      <c r="J3362">
        <v>25</v>
      </c>
    </row>
    <row r="3363" spans="1:10" x14ac:dyDescent="0.35">
      <c r="A3363" s="1">
        <v>41398</v>
      </c>
      <c r="B3363" t="str">
        <f t="shared" si="52"/>
        <v>Saturday</v>
      </c>
      <c r="C3363" s="5" t="s">
        <v>10</v>
      </c>
      <c r="D3363" s="5" t="s">
        <v>6</v>
      </c>
      <c r="E3363" s="6">
        <v>26.95</v>
      </c>
      <c r="F3363" s="6" t="s">
        <v>80</v>
      </c>
      <c r="G3363" s="4">
        <v>0</v>
      </c>
      <c r="H3363" s="6">
        <v>26.95</v>
      </c>
      <c r="I3363" s="6">
        <v>12.24</v>
      </c>
      <c r="J3363">
        <v>2</v>
      </c>
    </row>
    <row r="3364" spans="1:10" x14ac:dyDescent="0.35">
      <c r="A3364" s="1">
        <v>41398</v>
      </c>
      <c r="B3364" t="str">
        <f t="shared" si="52"/>
        <v>Saturday</v>
      </c>
      <c r="C3364" s="5" t="s">
        <v>10</v>
      </c>
      <c r="D3364" s="5" t="s">
        <v>6</v>
      </c>
      <c r="E3364" s="6">
        <v>26.95</v>
      </c>
      <c r="F3364" s="6" t="s">
        <v>80</v>
      </c>
      <c r="G3364" s="4">
        <v>0</v>
      </c>
      <c r="H3364" s="6">
        <v>26.95</v>
      </c>
      <c r="I3364" s="6">
        <v>12.24</v>
      </c>
      <c r="J3364">
        <v>20</v>
      </c>
    </row>
    <row r="3365" spans="1:10" x14ac:dyDescent="0.35">
      <c r="A3365" s="1">
        <v>41398</v>
      </c>
      <c r="B3365" t="str">
        <f t="shared" si="52"/>
        <v>Saturday</v>
      </c>
      <c r="C3365" s="5" t="s">
        <v>10</v>
      </c>
      <c r="D3365" s="5" t="s">
        <v>6</v>
      </c>
      <c r="E3365" s="6">
        <v>24.95</v>
      </c>
      <c r="F3365" s="6" t="s">
        <v>80</v>
      </c>
      <c r="G3365" s="4">
        <v>0</v>
      </c>
      <c r="H3365" s="6">
        <v>24.95</v>
      </c>
      <c r="I3365" s="6">
        <v>12.14</v>
      </c>
      <c r="J3365">
        <v>1</v>
      </c>
    </row>
    <row r="3366" spans="1:10" x14ac:dyDescent="0.35">
      <c r="A3366" s="1">
        <v>41398</v>
      </c>
      <c r="B3366" t="str">
        <f t="shared" si="52"/>
        <v>Saturday</v>
      </c>
      <c r="C3366" s="5" t="s">
        <v>10</v>
      </c>
      <c r="D3366" s="5" t="s">
        <v>6</v>
      </c>
      <c r="E3366" s="6">
        <v>24.95</v>
      </c>
      <c r="F3366" s="6" t="s">
        <v>80</v>
      </c>
      <c r="G3366" s="4">
        <v>0.2</v>
      </c>
      <c r="H3366" s="6">
        <v>19.96</v>
      </c>
      <c r="I3366" s="6">
        <v>11.48</v>
      </c>
      <c r="J3366">
        <v>3</v>
      </c>
    </row>
    <row r="3367" spans="1:10" x14ac:dyDescent="0.35">
      <c r="A3367" s="1">
        <v>41398</v>
      </c>
      <c r="B3367" t="str">
        <f t="shared" si="52"/>
        <v>Saturday</v>
      </c>
      <c r="C3367" s="5" t="s">
        <v>11</v>
      </c>
      <c r="D3367" s="5" t="s">
        <v>6</v>
      </c>
      <c r="E3367" s="6">
        <v>27.95</v>
      </c>
      <c r="F3367" s="6" t="s">
        <v>80</v>
      </c>
      <c r="G3367" s="4">
        <v>0</v>
      </c>
      <c r="H3367" s="6">
        <v>27.95</v>
      </c>
      <c r="I3367" s="6">
        <v>16.8</v>
      </c>
      <c r="J3367">
        <v>15</v>
      </c>
    </row>
    <row r="3368" spans="1:10" x14ac:dyDescent="0.35">
      <c r="A3368" s="1">
        <v>41398</v>
      </c>
      <c r="B3368" t="str">
        <f t="shared" si="52"/>
        <v>Saturday</v>
      </c>
      <c r="C3368" s="5" t="s">
        <v>11</v>
      </c>
      <c r="D3368" s="5" t="s">
        <v>6</v>
      </c>
      <c r="E3368" s="6">
        <v>49.95</v>
      </c>
      <c r="F3368" s="6" t="s">
        <v>82</v>
      </c>
      <c r="G3368" s="4">
        <v>0</v>
      </c>
      <c r="H3368" s="6">
        <v>49.95</v>
      </c>
      <c r="I3368" s="6">
        <v>23.93</v>
      </c>
      <c r="J3368">
        <v>22</v>
      </c>
    </row>
    <row r="3369" spans="1:10" x14ac:dyDescent="0.35">
      <c r="A3369" s="1">
        <v>41398</v>
      </c>
      <c r="B3369" t="str">
        <f t="shared" si="52"/>
        <v>Saturday</v>
      </c>
      <c r="C3369" s="5" t="s">
        <v>11</v>
      </c>
      <c r="D3369" s="5" t="s">
        <v>6</v>
      </c>
      <c r="E3369" s="6">
        <v>10.95</v>
      </c>
      <c r="F3369" s="6" t="s">
        <v>79</v>
      </c>
      <c r="G3369" s="4">
        <v>0</v>
      </c>
      <c r="H3369" s="6">
        <v>10.95</v>
      </c>
      <c r="I3369" s="6">
        <v>4.8</v>
      </c>
      <c r="J3369">
        <v>20</v>
      </c>
    </row>
    <row r="3370" spans="1:10" x14ac:dyDescent="0.35">
      <c r="A3370" s="1">
        <v>41398</v>
      </c>
      <c r="B3370" t="str">
        <f t="shared" si="52"/>
        <v>Saturday</v>
      </c>
      <c r="C3370" s="5" t="s">
        <v>10</v>
      </c>
      <c r="D3370" s="5" t="s">
        <v>6</v>
      </c>
      <c r="E3370" s="6">
        <v>18.95</v>
      </c>
      <c r="F3370" s="6" t="s">
        <v>79</v>
      </c>
      <c r="G3370" s="4">
        <v>0</v>
      </c>
      <c r="H3370" s="6">
        <v>18.95</v>
      </c>
      <c r="I3370" s="6">
        <v>9.98</v>
      </c>
      <c r="J3370">
        <v>4</v>
      </c>
    </row>
    <row r="3371" spans="1:10" x14ac:dyDescent="0.35">
      <c r="A3371" s="1">
        <v>41398</v>
      </c>
      <c r="B3371" t="str">
        <f t="shared" si="52"/>
        <v>Saturday</v>
      </c>
      <c r="C3371" s="5" t="s">
        <v>11</v>
      </c>
      <c r="D3371" s="5" t="s">
        <v>6</v>
      </c>
      <c r="E3371" s="6">
        <v>27.95</v>
      </c>
      <c r="F3371" s="6" t="s">
        <v>80</v>
      </c>
      <c r="G3371" s="4">
        <v>0</v>
      </c>
      <c r="H3371" s="6">
        <v>27.95</v>
      </c>
      <c r="I3371" s="6">
        <v>15.85</v>
      </c>
      <c r="J3371">
        <v>1</v>
      </c>
    </row>
    <row r="3372" spans="1:10" x14ac:dyDescent="0.35">
      <c r="A3372" s="1">
        <v>41398</v>
      </c>
      <c r="B3372" t="str">
        <f t="shared" si="52"/>
        <v>Saturday</v>
      </c>
      <c r="C3372" s="5" t="s">
        <v>11</v>
      </c>
      <c r="D3372" s="5" t="s">
        <v>6</v>
      </c>
      <c r="E3372" s="6">
        <v>26.95</v>
      </c>
      <c r="F3372" s="6" t="s">
        <v>80</v>
      </c>
      <c r="G3372" s="4">
        <v>0</v>
      </c>
      <c r="H3372" s="6">
        <v>26.95</v>
      </c>
      <c r="I3372" s="6">
        <v>12.42</v>
      </c>
      <c r="J3372">
        <v>8</v>
      </c>
    </row>
    <row r="3373" spans="1:10" x14ac:dyDescent="0.35">
      <c r="A3373" s="1">
        <v>41398</v>
      </c>
      <c r="B3373" t="str">
        <f t="shared" si="52"/>
        <v>Saturday</v>
      </c>
      <c r="C3373" s="5" t="s">
        <v>10</v>
      </c>
      <c r="D3373" s="5" t="s">
        <v>6</v>
      </c>
      <c r="E3373" s="6">
        <v>26.95</v>
      </c>
      <c r="F3373" s="6" t="s">
        <v>80</v>
      </c>
      <c r="G3373" s="4">
        <v>0</v>
      </c>
      <c r="H3373" s="6">
        <v>26.95</v>
      </c>
      <c r="I3373" s="6">
        <v>12.24</v>
      </c>
      <c r="J3373">
        <v>15</v>
      </c>
    </row>
    <row r="3374" spans="1:10" x14ac:dyDescent="0.35">
      <c r="A3374" s="1">
        <v>41398</v>
      </c>
      <c r="B3374" t="str">
        <f t="shared" si="52"/>
        <v>Saturday</v>
      </c>
      <c r="C3374" s="5" t="s">
        <v>10</v>
      </c>
      <c r="D3374" s="5" t="s">
        <v>6</v>
      </c>
      <c r="E3374" s="6">
        <v>54.95</v>
      </c>
      <c r="F3374" s="6" t="s">
        <v>83</v>
      </c>
      <c r="G3374" s="4">
        <v>0</v>
      </c>
      <c r="H3374" s="6">
        <v>54.95</v>
      </c>
      <c r="I3374" s="6">
        <v>26.65</v>
      </c>
      <c r="J3374">
        <v>5</v>
      </c>
    </row>
    <row r="3375" spans="1:10" x14ac:dyDescent="0.35">
      <c r="A3375" s="1">
        <v>41398</v>
      </c>
      <c r="B3375" t="str">
        <f t="shared" si="52"/>
        <v>Saturday</v>
      </c>
      <c r="C3375" s="5" t="s">
        <v>10</v>
      </c>
      <c r="D3375" s="5" t="s">
        <v>6</v>
      </c>
      <c r="E3375" s="6">
        <v>28.95</v>
      </c>
      <c r="F3375" s="6" t="s">
        <v>80</v>
      </c>
      <c r="G3375" s="4">
        <v>0</v>
      </c>
      <c r="H3375" s="6">
        <v>28.95</v>
      </c>
      <c r="I3375" s="6">
        <v>17.53</v>
      </c>
      <c r="J3375">
        <v>32</v>
      </c>
    </row>
    <row r="3376" spans="1:10" x14ac:dyDescent="0.35">
      <c r="A3376" s="1">
        <v>41398</v>
      </c>
      <c r="B3376" t="str">
        <f t="shared" si="52"/>
        <v>Saturday</v>
      </c>
      <c r="C3376" s="5" t="s">
        <v>10</v>
      </c>
      <c r="D3376" s="5" t="s">
        <v>6</v>
      </c>
      <c r="E3376" s="6">
        <v>47.95</v>
      </c>
      <c r="F3376" s="6" t="s">
        <v>82</v>
      </c>
      <c r="G3376" s="4">
        <v>0</v>
      </c>
      <c r="H3376" s="6">
        <v>47.95</v>
      </c>
      <c r="I3376" s="6">
        <v>20.7</v>
      </c>
      <c r="J3376">
        <v>2</v>
      </c>
    </row>
    <row r="3377" spans="1:10" x14ac:dyDescent="0.35">
      <c r="A3377" s="1">
        <v>41398</v>
      </c>
      <c r="B3377" t="str">
        <f t="shared" si="52"/>
        <v>Saturday</v>
      </c>
      <c r="C3377" s="5" t="s">
        <v>11</v>
      </c>
      <c r="D3377" s="5" t="s">
        <v>6</v>
      </c>
      <c r="E3377" s="6">
        <v>0.95</v>
      </c>
      <c r="F3377" s="6" t="s">
        <v>78</v>
      </c>
      <c r="G3377" s="4">
        <v>0</v>
      </c>
      <c r="H3377" s="6">
        <v>0.95</v>
      </c>
      <c r="I3377" s="6">
        <v>0.56999999999999995</v>
      </c>
      <c r="J3377">
        <v>11</v>
      </c>
    </row>
    <row r="3378" spans="1:10" x14ac:dyDescent="0.35">
      <c r="A3378" s="1">
        <v>41398</v>
      </c>
      <c r="B3378" t="str">
        <f t="shared" si="52"/>
        <v>Saturday</v>
      </c>
      <c r="C3378" s="5" t="s">
        <v>11</v>
      </c>
      <c r="D3378" s="5" t="s">
        <v>6</v>
      </c>
      <c r="E3378" s="6">
        <v>47.95</v>
      </c>
      <c r="F3378" s="6" t="s">
        <v>82</v>
      </c>
      <c r="G3378" s="4">
        <v>0</v>
      </c>
      <c r="H3378" s="6">
        <v>47.95</v>
      </c>
      <c r="I3378" s="6">
        <v>20.7</v>
      </c>
      <c r="J3378">
        <v>3</v>
      </c>
    </row>
    <row r="3379" spans="1:10" x14ac:dyDescent="0.35">
      <c r="A3379" s="1">
        <v>41398</v>
      </c>
      <c r="B3379" t="str">
        <f t="shared" si="52"/>
        <v>Saturday</v>
      </c>
      <c r="C3379" s="5" t="s">
        <v>11</v>
      </c>
      <c r="D3379" s="5" t="s">
        <v>6</v>
      </c>
      <c r="E3379" s="6">
        <v>16.95</v>
      </c>
      <c r="F3379" s="6" t="s">
        <v>79</v>
      </c>
      <c r="G3379" s="4">
        <v>0</v>
      </c>
      <c r="H3379" s="6">
        <v>16.95</v>
      </c>
      <c r="I3379" s="6">
        <v>6.76</v>
      </c>
      <c r="J3379">
        <v>24</v>
      </c>
    </row>
    <row r="3380" spans="1:10" x14ac:dyDescent="0.35">
      <c r="A3380" s="1">
        <v>41398</v>
      </c>
      <c r="B3380" t="str">
        <f t="shared" si="52"/>
        <v>Saturday</v>
      </c>
      <c r="C3380" s="5" t="s">
        <v>10</v>
      </c>
      <c r="D3380" s="5" t="s">
        <v>6</v>
      </c>
      <c r="E3380" s="6">
        <v>49.95</v>
      </c>
      <c r="F3380" s="6" t="s">
        <v>82</v>
      </c>
      <c r="G3380" s="4">
        <v>0</v>
      </c>
      <c r="H3380" s="6">
        <v>49.95</v>
      </c>
      <c r="I3380" s="6">
        <v>24.77</v>
      </c>
      <c r="J3380">
        <v>17</v>
      </c>
    </row>
    <row r="3381" spans="1:10" x14ac:dyDescent="0.35">
      <c r="A3381" s="1">
        <v>41398</v>
      </c>
      <c r="B3381" t="str">
        <f t="shared" si="52"/>
        <v>Saturday</v>
      </c>
      <c r="C3381" s="5" t="s">
        <v>10</v>
      </c>
      <c r="D3381" s="5" t="s">
        <v>6</v>
      </c>
      <c r="E3381" s="6">
        <v>38.950000000000003</v>
      </c>
      <c r="F3381" s="6" t="s">
        <v>81</v>
      </c>
      <c r="G3381" s="4">
        <v>0</v>
      </c>
      <c r="H3381" s="6">
        <v>38.950000000000003</v>
      </c>
      <c r="I3381" s="6">
        <v>22.33</v>
      </c>
      <c r="J3381">
        <v>3</v>
      </c>
    </row>
    <row r="3382" spans="1:10" x14ac:dyDescent="0.35">
      <c r="A3382" s="1">
        <v>41398</v>
      </c>
      <c r="B3382" t="str">
        <f t="shared" si="52"/>
        <v>Saturday</v>
      </c>
      <c r="C3382" s="5" t="s">
        <v>11</v>
      </c>
      <c r="D3382" s="5" t="s">
        <v>6</v>
      </c>
      <c r="E3382" s="6">
        <v>16.95</v>
      </c>
      <c r="F3382" s="6" t="s">
        <v>79</v>
      </c>
      <c r="G3382" s="4">
        <v>0</v>
      </c>
      <c r="H3382" s="6">
        <v>16.95</v>
      </c>
      <c r="I3382" s="6">
        <v>6.53</v>
      </c>
      <c r="J3382">
        <v>4</v>
      </c>
    </row>
    <row r="3383" spans="1:10" x14ac:dyDescent="0.35">
      <c r="A3383" s="1">
        <v>41398</v>
      </c>
      <c r="B3383" t="str">
        <f t="shared" si="52"/>
        <v>Saturday</v>
      </c>
      <c r="C3383" s="5" t="s">
        <v>10</v>
      </c>
      <c r="D3383" s="5" t="s">
        <v>6</v>
      </c>
      <c r="E3383" s="6">
        <v>65.95</v>
      </c>
      <c r="F3383" s="6" t="s">
        <v>83</v>
      </c>
      <c r="G3383" s="4">
        <v>0</v>
      </c>
      <c r="H3383" s="6">
        <v>65.95</v>
      </c>
      <c r="I3383" s="6">
        <v>37.97</v>
      </c>
      <c r="J3383">
        <v>11</v>
      </c>
    </row>
    <row r="3384" spans="1:10" x14ac:dyDescent="0.35">
      <c r="A3384" s="1">
        <v>41398</v>
      </c>
      <c r="B3384" t="str">
        <f t="shared" si="52"/>
        <v>Saturday</v>
      </c>
      <c r="C3384" s="5" t="s">
        <v>10</v>
      </c>
      <c r="D3384" s="5" t="s">
        <v>6</v>
      </c>
      <c r="E3384" s="6">
        <v>24.95</v>
      </c>
      <c r="F3384" s="6" t="s">
        <v>80</v>
      </c>
      <c r="G3384" s="4">
        <v>0</v>
      </c>
      <c r="H3384" s="6">
        <v>24.95</v>
      </c>
      <c r="I3384" s="6">
        <v>9.3800000000000008</v>
      </c>
      <c r="J3384">
        <v>4</v>
      </c>
    </row>
    <row r="3385" spans="1:10" x14ac:dyDescent="0.35">
      <c r="A3385" s="1">
        <v>41398</v>
      </c>
      <c r="B3385" t="str">
        <f t="shared" si="52"/>
        <v>Saturday</v>
      </c>
      <c r="C3385" s="5" t="s">
        <v>11</v>
      </c>
      <c r="D3385" s="5" t="s">
        <v>6</v>
      </c>
      <c r="E3385" s="6">
        <v>47.95</v>
      </c>
      <c r="F3385" s="6" t="s">
        <v>82</v>
      </c>
      <c r="G3385" s="4">
        <v>0</v>
      </c>
      <c r="H3385" s="6">
        <v>47.95</v>
      </c>
      <c r="I3385" s="6">
        <v>20.7</v>
      </c>
      <c r="J3385">
        <v>4</v>
      </c>
    </row>
    <row r="3386" spans="1:10" x14ac:dyDescent="0.35">
      <c r="A3386" s="1">
        <v>41399</v>
      </c>
      <c r="B3386" t="str">
        <f t="shared" si="52"/>
        <v>Sunday</v>
      </c>
      <c r="C3386" s="5" t="s">
        <v>10</v>
      </c>
      <c r="D3386" s="5" t="s">
        <v>6</v>
      </c>
      <c r="E3386" s="6">
        <v>16.95</v>
      </c>
      <c r="F3386" s="6" t="s">
        <v>79</v>
      </c>
      <c r="G3386" s="4">
        <v>0</v>
      </c>
      <c r="H3386" s="6">
        <v>16.95</v>
      </c>
      <c r="I3386" s="6">
        <v>6.53</v>
      </c>
      <c r="J3386">
        <v>11</v>
      </c>
    </row>
    <row r="3387" spans="1:10" x14ac:dyDescent="0.35">
      <c r="A3387" s="1">
        <v>41399</v>
      </c>
      <c r="B3387" t="str">
        <f t="shared" si="52"/>
        <v>Sunday</v>
      </c>
      <c r="C3387" s="5" t="s">
        <v>10</v>
      </c>
      <c r="D3387" s="5" t="s">
        <v>6</v>
      </c>
      <c r="E3387" s="6">
        <v>20.95</v>
      </c>
      <c r="F3387" s="6" t="s">
        <v>80</v>
      </c>
      <c r="G3387" s="4">
        <v>0</v>
      </c>
      <c r="H3387" s="6">
        <v>20.95</v>
      </c>
      <c r="I3387" s="6">
        <v>10.039999999999999</v>
      </c>
      <c r="J3387">
        <v>19</v>
      </c>
    </row>
    <row r="3388" spans="1:10" x14ac:dyDescent="0.35">
      <c r="A3388" s="1">
        <v>41399</v>
      </c>
      <c r="B3388" t="str">
        <f t="shared" si="52"/>
        <v>Sunday</v>
      </c>
      <c r="C3388" s="5" t="s">
        <v>11</v>
      </c>
      <c r="D3388" s="5" t="s">
        <v>6</v>
      </c>
      <c r="E3388" s="6">
        <v>18.95</v>
      </c>
      <c r="F3388" s="6" t="s">
        <v>79</v>
      </c>
      <c r="G3388" s="4">
        <v>0</v>
      </c>
      <c r="H3388" s="6">
        <v>18.95</v>
      </c>
      <c r="I3388" s="6">
        <v>9.98</v>
      </c>
      <c r="J3388">
        <v>11</v>
      </c>
    </row>
    <row r="3389" spans="1:10" x14ac:dyDescent="0.35">
      <c r="A3389" s="1">
        <v>41399</v>
      </c>
      <c r="B3389" t="str">
        <f t="shared" si="52"/>
        <v>Sunday</v>
      </c>
      <c r="C3389" s="5" t="s">
        <v>11</v>
      </c>
      <c r="D3389" s="5" t="s">
        <v>6</v>
      </c>
      <c r="E3389" s="6">
        <v>4.95</v>
      </c>
      <c r="F3389" s="6" t="s">
        <v>78</v>
      </c>
      <c r="G3389" s="4">
        <v>0</v>
      </c>
      <c r="H3389" s="6">
        <v>4.95</v>
      </c>
      <c r="I3389" s="6">
        <v>1.82</v>
      </c>
      <c r="J3389">
        <v>10</v>
      </c>
    </row>
    <row r="3390" spans="1:10" x14ac:dyDescent="0.35">
      <c r="A3390" s="1">
        <v>41399</v>
      </c>
      <c r="B3390" t="str">
        <f t="shared" si="52"/>
        <v>Sunday</v>
      </c>
      <c r="C3390" s="5" t="s">
        <v>10</v>
      </c>
      <c r="D3390" s="5" t="s">
        <v>6</v>
      </c>
      <c r="E3390" s="6">
        <v>16.95</v>
      </c>
      <c r="F3390" s="6" t="s">
        <v>79</v>
      </c>
      <c r="G3390" s="4">
        <v>0.1</v>
      </c>
      <c r="H3390" s="6">
        <v>15.26</v>
      </c>
      <c r="I3390" s="6">
        <v>6.53</v>
      </c>
      <c r="J3390">
        <v>23</v>
      </c>
    </row>
    <row r="3391" spans="1:10" x14ac:dyDescent="0.35">
      <c r="A3391" s="1">
        <v>41399</v>
      </c>
      <c r="B3391" t="str">
        <f t="shared" si="52"/>
        <v>Sunday</v>
      </c>
      <c r="C3391" s="5" t="s">
        <v>9</v>
      </c>
      <c r="D3391" s="5" t="s">
        <v>6</v>
      </c>
      <c r="E3391" s="6">
        <v>28.95</v>
      </c>
      <c r="F3391" s="6" t="s">
        <v>80</v>
      </c>
      <c r="G3391" s="4">
        <v>0.1</v>
      </c>
      <c r="H3391" s="6">
        <v>26.06</v>
      </c>
      <c r="I3391" s="6">
        <v>8.86</v>
      </c>
      <c r="J3391">
        <v>1</v>
      </c>
    </row>
    <row r="3392" spans="1:10" x14ac:dyDescent="0.35">
      <c r="A3392" s="1">
        <v>41399</v>
      </c>
      <c r="B3392" t="str">
        <f t="shared" si="52"/>
        <v>Sunday</v>
      </c>
      <c r="C3392" s="5" t="s">
        <v>11</v>
      </c>
      <c r="D3392" s="5" t="s">
        <v>6</v>
      </c>
      <c r="E3392" s="6">
        <v>27.95</v>
      </c>
      <c r="F3392" s="6" t="s">
        <v>80</v>
      </c>
      <c r="G3392" s="4">
        <v>0.2</v>
      </c>
      <c r="H3392" s="6">
        <v>22.36</v>
      </c>
      <c r="I3392" s="6">
        <v>16.8</v>
      </c>
      <c r="J3392">
        <v>1</v>
      </c>
    </row>
    <row r="3393" spans="1:10" x14ac:dyDescent="0.35">
      <c r="A3393" s="1">
        <v>41399</v>
      </c>
      <c r="B3393" t="str">
        <f t="shared" si="52"/>
        <v>Sunday</v>
      </c>
      <c r="C3393" s="5" t="s">
        <v>9</v>
      </c>
      <c r="D3393" s="5" t="s">
        <v>6</v>
      </c>
      <c r="E3393" s="6">
        <v>26.95</v>
      </c>
      <c r="F3393" s="6" t="s">
        <v>80</v>
      </c>
      <c r="G3393" s="4">
        <v>0</v>
      </c>
      <c r="H3393" s="6">
        <v>26.95</v>
      </c>
      <c r="I3393" s="6">
        <v>12.53</v>
      </c>
      <c r="J3393">
        <v>21</v>
      </c>
    </row>
    <row r="3394" spans="1:10" x14ac:dyDescent="0.35">
      <c r="A3394" s="1">
        <v>41399</v>
      </c>
      <c r="B3394" t="str">
        <f t="shared" si="52"/>
        <v>Sunday</v>
      </c>
      <c r="C3394" s="5" t="s">
        <v>10</v>
      </c>
      <c r="D3394" s="5" t="s">
        <v>6</v>
      </c>
      <c r="E3394" s="6">
        <v>22.95</v>
      </c>
      <c r="F3394" s="6" t="s">
        <v>80</v>
      </c>
      <c r="G3394" s="4">
        <v>0.1</v>
      </c>
      <c r="H3394" s="6">
        <v>20.66</v>
      </c>
      <c r="I3394" s="6">
        <v>11.78</v>
      </c>
      <c r="J3394">
        <v>14</v>
      </c>
    </row>
    <row r="3395" spans="1:10" x14ac:dyDescent="0.35">
      <c r="A3395" s="1">
        <v>41399</v>
      </c>
      <c r="B3395" t="str">
        <f t="shared" ref="B3395:B3458" si="53">TEXT(A3395,"dddd")</f>
        <v>Sunday</v>
      </c>
      <c r="C3395" s="5" t="s">
        <v>11</v>
      </c>
      <c r="D3395" s="5" t="s">
        <v>6</v>
      </c>
      <c r="E3395" s="6">
        <v>22.95</v>
      </c>
      <c r="F3395" s="6" t="s">
        <v>80</v>
      </c>
      <c r="G3395" s="4">
        <v>0</v>
      </c>
      <c r="H3395" s="6">
        <v>22.95</v>
      </c>
      <c r="I3395" s="6">
        <v>11.78</v>
      </c>
      <c r="J3395">
        <v>14</v>
      </c>
    </row>
    <row r="3396" spans="1:10" x14ac:dyDescent="0.35">
      <c r="A3396" s="1">
        <v>41399</v>
      </c>
      <c r="B3396" t="str">
        <f t="shared" si="53"/>
        <v>Sunday</v>
      </c>
      <c r="C3396" s="5" t="s">
        <v>10</v>
      </c>
      <c r="D3396" s="5" t="s">
        <v>6</v>
      </c>
      <c r="E3396" s="6">
        <v>44.95</v>
      </c>
      <c r="F3396" s="6" t="s">
        <v>82</v>
      </c>
      <c r="G3396" s="4">
        <v>0</v>
      </c>
      <c r="H3396" s="6">
        <v>44.95</v>
      </c>
      <c r="I3396" s="6">
        <v>27.95</v>
      </c>
      <c r="J3396">
        <v>9</v>
      </c>
    </row>
    <row r="3397" spans="1:10" x14ac:dyDescent="0.35">
      <c r="A3397" s="1">
        <v>41399</v>
      </c>
      <c r="B3397" t="str">
        <f t="shared" si="53"/>
        <v>Sunday</v>
      </c>
      <c r="C3397" s="5" t="s">
        <v>10</v>
      </c>
      <c r="D3397" s="5" t="s">
        <v>6</v>
      </c>
      <c r="E3397" s="6">
        <v>26.95</v>
      </c>
      <c r="F3397" s="6" t="s">
        <v>80</v>
      </c>
      <c r="G3397" s="4">
        <v>0</v>
      </c>
      <c r="H3397" s="6">
        <v>26.95</v>
      </c>
      <c r="I3397" s="6">
        <v>12.24</v>
      </c>
      <c r="J3397">
        <v>14</v>
      </c>
    </row>
    <row r="3398" spans="1:10" x14ac:dyDescent="0.35">
      <c r="A3398" s="1">
        <v>41399</v>
      </c>
      <c r="B3398" t="str">
        <f t="shared" si="53"/>
        <v>Sunday</v>
      </c>
      <c r="C3398" s="5" t="s">
        <v>11</v>
      </c>
      <c r="D3398" s="5" t="s">
        <v>6</v>
      </c>
      <c r="E3398" s="6">
        <v>38.950000000000003</v>
      </c>
      <c r="F3398" s="6" t="s">
        <v>81</v>
      </c>
      <c r="G3398" s="4">
        <v>0</v>
      </c>
      <c r="H3398" s="6">
        <v>38.950000000000003</v>
      </c>
      <c r="I3398" s="6">
        <v>22.33</v>
      </c>
      <c r="J3398">
        <v>6</v>
      </c>
    </row>
    <row r="3399" spans="1:10" x14ac:dyDescent="0.35">
      <c r="A3399" s="1">
        <v>41399</v>
      </c>
      <c r="B3399" t="str">
        <f t="shared" si="53"/>
        <v>Sunday</v>
      </c>
      <c r="C3399" s="5" t="s">
        <v>9</v>
      </c>
      <c r="D3399" s="5" t="s">
        <v>6</v>
      </c>
      <c r="E3399" s="6">
        <v>2.95</v>
      </c>
      <c r="F3399" s="6" t="s">
        <v>78</v>
      </c>
      <c r="G3399" s="4">
        <v>0</v>
      </c>
      <c r="H3399" s="6">
        <v>2.95</v>
      </c>
      <c r="I3399" s="6">
        <v>1.68</v>
      </c>
      <c r="J3399">
        <v>8</v>
      </c>
    </row>
    <row r="3400" spans="1:10" x14ac:dyDescent="0.35">
      <c r="A3400" s="1">
        <v>41399</v>
      </c>
      <c r="B3400" t="str">
        <f t="shared" si="53"/>
        <v>Sunday</v>
      </c>
      <c r="C3400" s="5" t="s">
        <v>10</v>
      </c>
      <c r="D3400" s="5" t="s">
        <v>6</v>
      </c>
      <c r="E3400" s="6">
        <v>47.95</v>
      </c>
      <c r="F3400" s="6" t="s">
        <v>82</v>
      </c>
      <c r="G3400" s="4">
        <v>0</v>
      </c>
      <c r="H3400" s="6">
        <v>47.95</v>
      </c>
      <c r="I3400" s="6">
        <v>20.7</v>
      </c>
      <c r="J3400">
        <v>3</v>
      </c>
    </row>
    <row r="3401" spans="1:10" x14ac:dyDescent="0.35">
      <c r="A3401" s="1">
        <v>41399</v>
      </c>
      <c r="B3401" t="str">
        <f t="shared" si="53"/>
        <v>Sunday</v>
      </c>
      <c r="C3401" s="5" t="s">
        <v>9</v>
      </c>
      <c r="D3401" s="5" t="s">
        <v>6</v>
      </c>
      <c r="E3401" s="6">
        <v>26.95</v>
      </c>
      <c r="F3401" s="6" t="s">
        <v>80</v>
      </c>
      <c r="G3401" s="4">
        <v>0</v>
      </c>
      <c r="H3401" s="6">
        <v>26.95</v>
      </c>
      <c r="I3401" s="6">
        <v>13.26</v>
      </c>
      <c r="J3401">
        <v>2</v>
      </c>
    </row>
    <row r="3402" spans="1:10" x14ac:dyDescent="0.35">
      <c r="A3402" s="1">
        <v>41399</v>
      </c>
      <c r="B3402" t="str">
        <f t="shared" si="53"/>
        <v>Sunday</v>
      </c>
      <c r="C3402" s="5" t="s">
        <v>9</v>
      </c>
      <c r="D3402" s="5" t="s">
        <v>6</v>
      </c>
      <c r="E3402" s="6">
        <v>16.95</v>
      </c>
      <c r="F3402" s="6" t="s">
        <v>79</v>
      </c>
      <c r="G3402" s="4">
        <v>0</v>
      </c>
      <c r="H3402" s="6">
        <v>16.95</v>
      </c>
      <c r="I3402" s="6">
        <v>6.76</v>
      </c>
      <c r="J3402">
        <v>8</v>
      </c>
    </row>
    <row r="3403" spans="1:10" x14ac:dyDescent="0.35">
      <c r="A3403" s="1">
        <v>41399</v>
      </c>
      <c r="B3403" t="str">
        <f t="shared" si="53"/>
        <v>Sunday</v>
      </c>
      <c r="C3403" s="5" t="s">
        <v>10</v>
      </c>
      <c r="D3403" s="5" t="s">
        <v>6</v>
      </c>
      <c r="E3403" s="6">
        <v>18.95</v>
      </c>
      <c r="F3403" s="6" t="s">
        <v>79</v>
      </c>
      <c r="G3403" s="4">
        <v>0</v>
      </c>
      <c r="H3403" s="6">
        <v>18.95</v>
      </c>
      <c r="I3403" s="6">
        <v>9.98</v>
      </c>
      <c r="J3403">
        <v>18</v>
      </c>
    </row>
    <row r="3404" spans="1:10" x14ac:dyDescent="0.35">
      <c r="A3404" s="1">
        <v>41399</v>
      </c>
      <c r="B3404" t="str">
        <f t="shared" si="53"/>
        <v>Sunday</v>
      </c>
      <c r="C3404" s="5" t="s">
        <v>11</v>
      </c>
      <c r="D3404" s="5" t="s">
        <v>6</v>
      </c>
      <c r="E3404" s="6">
        <v>65.95</v>
      </c>
      <c r="F3404" s="6" t="s">
        <v>83</v>
      </c>
      <c r="G3404" s="4">
        <v>0.1</v>
      </c>
      <c r="H3404" s="6">
        <v>59.36</v>
      </c>
      <c r="I3404" s="6">
        <v>37.97</v>
      </c>
      <c r="J3404">
        <v>4</v>
      </c>
    </row>
    <row r="3405" spans="1:10" x14ac:dyDescent="0.35">
      <c r="A3405" s="1">
        <v>41399</v>
      </c>
      <c r="B3405" t="str">
        <f t="shared" si="53"/>
        <v>Sunday</v>
      </c>
      <c r="C3405" s="5" t="s">
        <v>9</v>
      </c>
      <c r="D3405" s="5" t="s">
        <v>6</v>
      </c>
      <c r="E3405" s="6">
        <v>31.95</v>
      </c>
      <c r="F3405" s="6" t="s">
        <v>81</v>
      </c>
      <c r="G3405" s="4">
        <v>0</v>
      </c>
      <c r="H3405" s="6">
        <v>31.95</v>
      </c>
      <c r="I3405" s="6">
        <v>17.38</v>
      </c>
      <c r="J3405">
        <v>2</v>
      </c>
    </row>
    <row r="3406" spans="1:10" x14ac:dyDescent="0.35">
      <c r="A3406" s="1">
        <v>41399</v>
      </c>
      <c r="B3406" t="str">
        <f t="shared" si="53"/>
        <v>Sunday</v>
      </c>
      <c r="C3406" s="5" t="s">
        <v>11</v>
      </c>
      <c r="D3406" s="5" t="s">
        <v>6</v>
      </c>
      <c r="E3406" s="6">
        <v>49.95</v>
      </c>
      <c r="F3406" s="6" t="s">
        <v>82</v>
      </c>
      <c r="G3406" s="4">
        <v>0</v>
      </c>
      <c r="H3406" s="6">
        <v>49.95</v>
      </c>
      <c r="I3406" s="6">
        <v>23.93</v>
      </c>
      <c r="J3406">
        <v>16</v>
      </c>
    </row>
    <row r="3407" spans="1:10" x14ac:dyDescent="0.35">
      <c r="A3407" s="1">
        <v>41399</v>
      </c>
      <c r="B3407" t="str">
        <f t="shared" si="53"/>
        <v>Sunday</v>
      </c>
      <c r="C3407" s="5" t="s">
        <v>10</v>
      </c>
      <c r="D3407" s="5" t="s">
        <v>6</v>
      </c>
      <c r="E3407" s="6">
        <v>2.95</v>
      </c>
      <c r="F3407" s="6" t="s">
        <v>78</v>
      </c>
      <c r="G3407" s="4">
        <v>0</v>
      </c>
      <c r="H3407" s="6">
        <v>2.95</v>
      </c>
      <c r="I3407" s="6">
        <v>1.68</v>
      </c>
      <c r="J3407">
        <v>4</v>
      </c>
    </row>
    <row r="3408" spans="1:10" x14ac:dyDescent="0.35">
      <c r="A3408" s="1">
        <v>41399</v>
      </c>
      <c r="B3408" t="str">
        <f t="shared" si="53"/>
        <v>Sunday</v>
      </c>
      <c r="C3408" s="5" t="s">
        <v>11</v>
      </c>
      <c r="D3408" s="5" t="s">
        <v>6</v>
      </c>
      <c r="E3408" s="6">
        <v>26.95</v>
      </c>
      <c r="F3408" s="6" t="s">
        <v>80</v>
      </c>
      <c r="G3408" s="4">
        <v>0</v>
      </c>
      <c r="H3408" s="6">
        <v>26.95</v>
      </c>
      <c r="I3408" s="6">
        <v>13.26</v>
      </c>
      <c r="J3408">
        <v>5</v>
      </c>
    </row>
    <row r="3409" spans="1:10" x14ac:dyDescent="0.35">
      <c r="A3409" s="1">
        <v>41399</v>
      </c>
      <c r="B3409" t="str">
        <f t="shared" si="53"/>
        <v>Sunday</v>
      </c>
      <c r="C3409" s="5" t="s">
        <v>11</v>
      </c>
      <c r="D3409" s="5" t="s">
        <v>6</v>
      </c>
      <c r="E3409" s="6">
        <v>18.95</v>
      </c>
      <c r="F3409" s="6" t="s">
        <v>79</v>
      </c>
      <c r="G3409" s="4">
        <v>0.1</v>
      </c>
      <c r="H3409" s="6">
        <v>17.059999999999999</v>
      </c>
      <c r="I3409" s="6">
        <v>9.98</v>
      </c>
      <c r="J3409">
        <v>1</v>
      </c>
    </row>
    <row r="3410" spans="1:10" x14ac:dyDescent="0.35">
      <c r="A3410" s="1">
        <v>41399</v>
      </c>
      <c r="B3410" t="str">
        <f t="shared" si="53"/>
        <v>Sunday</v>
      </c>
      <c r="C3410" s="5" t="s">
        <v>9</v>
      </c>
      <c r="D3410" s="5" t="s">
        <v>6</v>
      </c>
      <c r="E3410" s="6">
        <v>16.95</v>
      </c>
      <c r="F3410" s="6" t="s">
        <v>79</v>
      </c>
      <c r="G3410" s="4">
        <v>0.2</v>
      </c>
      <c r="H3410" s="6">
        <v>13.56</v>
      </c>
      <c r="I3410" s="6">
        <v>6.53</v>
      </c>
      <c r="J3410">
        <v>30</v>
      </c>
    </row>
    <row r="3411" spans="1:10" x14ac:dyDescent="0.35">
      <c r="A3411" s="1">
        <v>41399</v>
      </c>
      <c r="B3411" t="str">
        <f t="shared" si="53"/>
        <v>Sunday</v>
      </c>
      <c r="C3411" s="5" t="s">
        <v>10</v>
      </c>
      <c r="D3411" s="5" t="s">
        <v>6</v>
      </c>
      <c r="E3411" s="6">
        <v>26.95</v>
      </c>
      <c r="F3411" s="6" t="s">
        <v>80</v>
      </c>
      <c r="G3411" s="4">
        <v>0</v>
      </c>
      <c r="H3411" s="6">
        <v>26.95</v>
      </c>
      <c r="I3411" s="6">
        <v>12.53</v>
      </c>
      <c r="J3411">
        <v>1</v>
      </c>
    </row>
    <row r="3412" spans="1:10" x14ac:dyDescent="0.35">
      <c r="A3412" s="1">
        <v>41399</v>
      </c>
      <c r="B3412" t="str">
        <f t="shared" si="53"/>
        <v>Sunday</v>
      </c>
      <c r="C3412" s="5" t="s">
        <v>11</v>
      </c>
      <c r="D3412" s="5" t="s">
        <v>6</v>
      </c>
      <c r="E3412" s="6">
        <v>20.95</v>
      </c>
      <c r="F3412" s="6" t="s">
        <v>80</v>
      </c>
      <c r="G3412" s="4">
        <v>0</v>
      </c>
      <c r="H3412" s="6">
        <v>20.95</v>
      </c>
      <c r="I3412" s="6">
        <v>10.039999999999999</v>
      </c>
      <c r="J3412">
        <v>13</v>
      </c>
    </row>
    <row r="3413" spans="1:10" x14ac:dyDescent="0.35">
      <c r="A3413" s="1">
        <v>41399</v>
      </c>
      <c r="B3413" t="str">
        <f t="shared" si="53"/>
        <v>Sunday</v>
      </c>
      <c r="C3413" s="5" t="s">
        <v>9</v>
      </c>
      <c r="D3413" s="5" t="s">
        <v>6</v>
      </c>
      <c r="E3413" s="6">
        <v>38.950000000000003</v>
      </c>
      <c r="F3413" s="6" t="s">
        <v>81</v>
      </c>
      <c r="G3413" s="4">
        <v>0</v>
      </c>
      <c r="H3413" s="6">
        <v>38.950000000000003</v>
      </c>
      <c r="I3413" s="6">
        <v>22.33</v>
      </c>
      <c r="J3413">
        <v>6</v>
      </c>
    </row>
    <row r="3414" spans="1:10" x14ac:dyDescent="0.35">
      <c r="A3414" s="1">
        <v>41399</v>
      </c>
      <c r="B3414" t="str">
        <f t="shared" si="53"/>
        <v>Sunday</v>
      </c>
      <c r="C3414" s="5" t="s">
        <v>11</v>
      </c>
      <c r="D3414" s="5" t="s">
        <v>6</v>
      </c>
      <c r="E3414" s="6">
        <v>26.95</v>
      </c>
      <c r="F3414" s="6" t="s">
        <v>80</v>
      </c>
      <c r="G3414" s="4">
        <v>0</v>
      </c>
      <c r="H3414" s="6">
        <v>26.95</v>
      </c>
      <c r="I3414" s="6">
        <v>12.53</v>
      </c>
      <c r="J3414">
        <v>13</v>
      </c>
    </row>
    <row r="3415" spans="1:10" x14ac:dyDescent="0.35">
      <c r="A3415" s="1">
        <v>41399</v>
      </c>
      <c r="B3415" t="str">
        <f t="shared" si="53"/>
        <v>Sunday</v>
      </c>
      <c r="C3415" s="5" t="s">
        <v>9</v>
      </c>
      <c r="D3415" s="5" t="s">
        <v>6</v>
      </c>
      <c r="E3415" s="6">
        <v>0.95</v>
      </c>
      <c r="F3415" s="6" t="s">
        <v>78</v>
      </c>
      <c r="G3415" s="4">
        <v>0</v>
      </c>
      <c r="H3415" s="6">
        <v>0.95</v>
      </c>
      <c r="I3415" s="6">
        <v>0.47</v>
      </c>
      <c r="J3415">
        <v>13</v>
      </c>
    </row>
    <row r="3416" spans="1:10" x14ac:dyDescent="0.35">
      <c r="A3416" s="1">
        <v>41399</v>
      </c>
      <c r="B3416" t="str">
        <f t="shared" si="53"/>
        <v>Sunday</v>
      </c>
      <c r="C3416" s="5" t="s">
        <v>11</v>
      </c>
      <c r="D3416" s="5" t="s">
        <v>6</v>
      </c>
      <c r="E3416" s="6">
        <v>55.95</v>
      </c>
      <c r="F3416" s="6" t="s">
        <v>83</v>
      </c>
      <c r="G3416" s="4">
        <v>0</v>
      </c>
      <c r="H3416" s="6">
        <v>55.95</v>
      </c>
      <c r="I3416" s="6">
        <v>32.47</v>
      </c>
      <c r="J3416">
        <v>10</v>
      </c>
    </row>
    <row r="3417" spans="1:10" x14ac:dyDescent="0.35">
      <c r="A3417" s="1">
        <v>41399</v>
      </c>
      <c r="B3417" t="str">
        <f t="shared" si="53"/>
        <v>Sunday</v>
      </c>
      <c r="C3417" s="5" t="s">
        <v>10</v>
      </c>
      <c r="D3417" s="5" t="s">
        <v>6</v>
      </c>
      <c r="E3417" s="6">
        <v>26.95</v>
      </c>
      <c r="F3417" s="6" t="s">
        <v>80</v>
      </c>
      <c r="G3417" s="4">
        <v>0</v>
      </c>
      <c r="H3417" s="6">
        <v>26.95</v>
      </c>
      <c r="I3417" s="6">
        <v>13.26</v>
      </c>
      <c r="J3417">
        <v>13</v>
      </c>
    </row>
    <row r="3418" spans="1:10" x14ac:dyDescent="0.35">
      <c r="A3418" s="1">
        <v>41399</v>
      </c>
      <c r="B3418" t="str">
        <f t="shared" si="53"/>
        <v>Sunday</v>
      </c>
      <c r="C3418" s="5" t="s">
        <v>10</v>
      </c>
      <c r="D3418" s="5" t="s">
        <v>6</v>
      </c>
      <c r="E3418" s="6">
        <v>0.95</v>
      </c>
      <c r="F3418" s="6" t="s">
        <v>78</v>
      </c>
      <c r="G3418" s="4">
        <v>0</v>
      </c>
      <c r="H3418" s="6">
        <v>0.95</v>
      </c>
      <c r="I3418" s="6">
        <v>0.56999999999999995</v>
      </c>
      <c r="J3418">
        <v>7</v>
      </c>
    </row>
    <row r="3419" spans="1:10" x14ac:dyDescent="0.35">
      <c r="A3419" s="1">
        <v>41399</v>
      </c>
      <c r="B3419" t="str">
        <f t="shared" si="53"/>
        <v>Sunday</v>
      </c>
      <c r="C3419" s="5" t="s">
        <v>11</v>
      </c>
      <c r="D3419" s="5" t="s">
        <v>6</v>
      </c>
      <c r="E3419" s="6">
        <v>18.95</v>
      </c>
      <c r="F3419" s="6" t="s">
        <v>79</v>
      </c>
      <c r="G3419" s="4">
        <v>0</v>
      </c>
      <c r="H3419" s="6">
        <v>18.95</v>
      </c>
      <c r="I3419" s="6">
        <v>9.98</v>
      </c>
      <c r="J3419">
        <v>16</v>
      </c>
    </row>
    <row r="3420" spans="1:10" x14ac:dyDescent="0.35">
      <c r="A3420" s="1">
        <v>41399</v>
      </c>
      <c r="B3420" t="str">
        <f t="shared" si="53"/>
        <v>Sunday</v>
      </c>
      <c r="C3420" s="5" t="s">
        <v>10</v>
      </c>
      <c r="D3420" s="5" t="s">
        <v>6</v>
      </c>
      <c r="E3420" s="6">
        <v>24.95</v>
      </c>
      <c r="F3420" s="6" t="s">
        <v>80</v>
      </c>
      <c r="G3420" s="4">
        <v>0</v>
      </c>
      <c r="H3420" s="6">
        <v>24.95</v>
      </c>
      <c r="I3420" s="6">
        <v>12.14</v>
      </c>
      <c r="J3420">
        <v>3</v>
      </c>
    </row>
    <row r="3421" spans="1:10" x14ac:dyDescent="0.35">
      <c r="A3421" s="1">
        <v>41399</v>
      </c>
      <c r="B3421" t="str">
        <f t="shared" si="53"/>
        <v>Sunday</v>
      </c>
      <c r="C3421" s="5" t="s">
        <v>9</v>
      </c>
      <c r="D3421" s="5" t="s">
        <v>6</v>
      </c>
      <c r="E3421" s="6">
        <v>0.95</v>
      </c>
      <c r="F3421" s="6" t="s">
        <v>78</v>
      </c>
      <c r="G3421" s="4">
        <v>0.1</v>
      </c>
      <c r="H3421" s="6">
        <v>0.86</v>
      </c>
      <c r="I3421" s="6">
        <v>0.47</v>
      </c>
      <c r="J3421">
        <v>9</v>
      </c>
    </row>
    <row r="3422" spans="1:10" x14ac:dyDescent="0.35">
      <c r="A3422" s="1">
        <v>41399</v>
      </c>
      <c r="B3422" t="str">
        <f t="shared" si="53"/>
        <v>Sunday</v>
      </c>
      <c r="C3422" s="5" t="s">
        <v>10</v>
      </c>
      <c r="D3422" s="5" t="s">
        <v>6</v>
      </c>
      <c r="E3422" s="6">
        <v>0.95</v>
      </c>
      <c r="F3422" s="6" t="s">
        <v>78</v>
      </c>
      <c r="G3422" s="4">
        <v>0</v>
      </c>
      <c r="H3422" s="6">
        <v>0.95</v>
      </c>
      <c r="I3422" s="6">
        <v>0.35</v>
      </c>
      <c r="J3422">
        <v>7</v>
      </c>
    </row>
    <row r="3423" spans="1:10" x14ac:dyDescent="0.35">
      <c r="A3423" s="1">
        <v>41399</v>
      </c>
      <c r="B3423" t="str">
        <f t="shared" si="53"/>
        <v>Sunday</v>
      </c>
      <c r="C3423" s="5" t="s">
        <v>9</v>
      </c>
      <c r="D3423" s="5" t="s">
        <v>6</v>
      </c>
      <c r="E3423" s="6">
        <v>55.95</v>
      </c>
      <c r="F3423" s="6" t="s">
        <v>83</v>
      </c>
      <c r="G3423" s="4">
        <v>0.1</v>
      </c>
      <c r="H3423" s="6">
        <v>50.36</v>
      </c>
      <c r="I3423" s="6">
        <v>32.47</v>
      </c>
      <c r="J3423">
        <v>19</v>
      </c>
    </row>
    <row r="3424" spans="1:10" x14ac:dyDescent="0.35">
      <c r="A3424" s="1">
        <v>41399</v>
      </c>
      <c r="B3424" t="str">
        <f t="shared" si="53"/>
        <v>Sunday</v>
      </c>
      <c r="C3424" s="5" t="s">
        <v>9</v>
      </c>
      <c r="D3424" s="5" t="s">
        <v>6</v>
      </c>
      <c r="E3424" s="6">
        <v>27.95</v>
      </c>
      <c r="F3424" s="6" t="s">
        <v>80</v>
      </c>
      <c r="G3424" s="4">
        <v>0</v>
      </c>
      <c r="H3424" s="6">
        <v>27.95</v>
      </c>
      <c r="I3424" s="6">
        <v>15.85</v>
      </c>
      <c r="J3424">
        <v>4</v>
      </c>
    </row>
    <row r="3425" spans="1:10" x14ac:dyDescent="0.35">
      <c r="A3425" s="1">
        <v>41399</v>
      </c>
      <c r="B3425" t="str">
        <f t="shared" si="53"/>
        <v>Sunday</v>
      </c>
      <c r="C3425" s="5" t="s">
        <v>10</v>
      </c>
      <c r="D3425" s="5" t="s">
        <v>6</v>
      </c>
      <c r="E3425" s="6">
        <v>38.950000000000003</v>
      </c>
      <c r="F3425" s="6" t="s">
        <v>81</v>
      </c>
      <c r="G3425" s="4">
        <v>0</v>
      </c>
      <c r="H3425" s="6">
        <v>38.950000000000003</v>
      </c>
      <c r="I3425" s="6">
        <v>22.33</v>
      </c>
      <c r="J3425">
        <v>4</v>
      </c>
    </row>
    <row r="3426" spans="1:10" x14ac:dyDescent="0.35">
      <c r="A3426" s="1">
        <v>41399</v>
      </c>
      <c r="B3426" t="str">
        <f t="shared" si="53"/>
        <v>Sunday</v>
      </c>
      <c r="C3426" s="5" t="s">
        <v>9</v>
      </c>
      <c r="D3426" s="5" t="s">
        <v>6</v>
      </c>
      <c r="E3426" s="6">
        <v>48.95</v>
      </c>
      <c r="F3426" s="6" t="s">
        <v>82</v>
      </c>
      <c r="G3426" s="4">
        <v>0.1</v>
      </c>
      <c r="H3426" s="6">
        <v>44.06</v>
      </c>
      <c r="I3426" s="6">
        <v>24.52</v>
      </c>
      <c r="J3426">
        <v>21</v>
      </c>
    </row>
    <row r="3427" spans="1:10" x14ac:dyDescent="0.35">
      <c r="A3427" s="1">
        <v>41399</v>
      </c>
      <c r="B3427" t="str">
        <f t="shared" si="53"/>
        <v>Sunday</v>
      </c>
      <c r="C3427" s="5" t="s">
        <v>10</v>
      </c>
      <c r="D3427" s="5" t="s">
        <v>6</v>
      </c>
      <c r="E3427" s="6">
        <v>28.95</v>
      </c>
      <c r="F3427" s="6" t="s">
        <v>80</v>
      </c>
      <c r="G3427" s="4">
        <v>0</v>
      </c>
      <c r="H3427" s="6">
        <v>28.95</v>
      </c>
      <c r="I3427" s="6">
        <v>17.53</v>
      </c>
      <c r="J3427">
        <v>30</v>
      </c>
    </row>
    <row r="3428" spans="1:10" x14ac:dyDescent="0.35">
      <c r="A3428" s="1">
        <v>41399</v>
      </c>
      <c r="B3428" t="str">
        <f t="shared" si="53"/>
        <v>Sunday</v>
      </c>
      <c r="C3428" s="5" t="s">
        <v>10</v>
      </c>
      <c r="D3428" s="5" t="s">
        <v>6</v>
      </c>
      <c r="E3428" s="6">
        <v>16.95</v>
      </c>
      <c r="F3428" s="6" t="s">
        <v>79</v>
      </c>
      <c r="G3428" s="4">
        <v>0</v>
      </c>
      <c r="H3428" s="6">
        <v>16.95</v>
      </c>
      <c r="I3428" s="6">
        <v>6.76</v>
      </c>
      <c r="J3428">
        <v>26</v>
      </c>
    </row>
    <row r="3429" spans="1:10" x14ac:dyDescent="0.35">
      <c r="A3429" s="1">
        <v>41399</v>
      </c>
      <c r="B3429" t="str">
        <f t="shared" si="53"/>
        <v>Sunday</v>
      </c>
      <c r="C3429" s="5" t="s">
        <v>11</v>
      </c>
      <c r="D3429" s="5" t="s">
        <v>6</v>
      </c>
      <c r="E3429" s="6">
        <v>40.950000000000003</v>
      </c>
      <c r="F3429" s="6" t="s">
        <v>82</v>
      </c>
      <c r="G3429" s="4">
        <v>0</v>
      </c>
      <c r="H3429" s="6">
        <v>40.950000000000003</v>
      </c>
      <c r="I3429" s="6">
        <v>15.51</v>
      </c>
      <c r="J3429">
        <v>2</v>
      </c>
    </row>
    <row r="3430" spans="1:10" x14ac:dyDescent="0.35">
      <c r="A3430" s="1">
        <v>41399</v>
      </c>
      <c r="B3430" t="str">
        <f t="shared" si="53"/>
        <v>Sunday</v>
      </c>
      <c r="C3430" s="5" t="s">
        <v>10</v>
      </c>
      <c r="D3430" s="5" t="s">
        <v>6</v>
      </c>
      <c r="E3430" s="6">
        <v>18.95</v>
      </c>
      <c r="F3430" s="6" t="s">
        <v>79</v>
      </c>
      <c r="G3430" s="4">
        <v>0</v>
      </c>
      <c r="H3430" s="6">
        <v>18.95</v>
      </c>
      <c r="I3430" s="6">
        <v>9.98</v>
      </c>
      <c r="J3430">
        <v>1</v>
      </c>
    </row>
    <row r="3431" spans="1:10" x14ac:dyDescent="0.35">
      <c r="A3431" s="1">
        <v>41399</v>
      </c>
      <c r="B3431" t="str">
        <f t="shared" si="53"/>
        <v>Sunday</v>
      </c>
      <c r="C3431" s="5" t="s">
        <v>11</v>
      </c>
      <c r="D3431" s="5" t="s">
        <v>6</v>
      </c>
      <c r="E3431" s="6">
        <v>43.95</v>
      </c>
      <c r="F3431" s="6" t="s">
        <v>82</v>
      </c>
      <c r="G3431" s="4">
        <v>0</v>
      </c>
      <c r="H3431" s="6">
        <v>43.95</v>
      </c>
      <c r="I3431" s="6">
        <v>25.6</v>
      </c>
      <c r="J3431">
        <v>17</v>
      </c>
    </row>
    <row r="3432" spans="1:10" x14ac:dyDescent="0.35">
      <c r="A3432" s="1">
        <v>41399</v>
      </c>
      <c r="B3432" t="str">
        <f t="shared" si="53"/>
        <v>Sunday</v>
      </c>
      <c r="C3432" s="5" t="s">
        <v>9</v>
      </c>
      <c r="D3432" s="5" t="s">
        <v>6</v>
      </c>
      <c r="E3432" s="6">
        <v>0.95</v>
      </c>
      <c r="F3432" s="6" t="s">
        <v>78</v>
      </c>
      <c r="G3432" s="4">
        <v>0</v>
      </c>
      <c r="H3432" s="6">
        <v>0.95</v>
      </c>
      <c r="I3432" s="6">
        <v>0.47</v>
      </c>
      <c r="J3432">
        <v>16</v>
      </c>
    </row>
    <row r="3433" spans="1:10" x14ac:dyDescent="0.35">
      <c r="A3433" s="1">
        <v>41399</v>
      </c>
      <c r="B3433" t="str">
        <f t="shared" si="53"/>
        <v>Sunday</v>
      </c>
      <c r="C3433" s="5" t="s">
        <v>11</v>
      </c>
      <c r="D3433" s="5" t="s">
        <v>6</v>
      </c>
      <c r="E3433" s="6">
        <v>16.95</v>
      </c>
      <c r="F3433" s="6" t="s">
        <v>79</v>
      </c>
      <c r="G3433" s="4">
        <v>0</v>
      </c>
      <c r="H3433" s="6">
        <v>16.95</v>
      </c>
      <c r="I3433" s="6">
        <v>6.76</v>
      </c>
      <c r="J3433">
        <v>13</v>
      </c>
    </row>
    <row r="3434" spans="1:10" x14ac:dyDescent="0.35">
      <c r="A3434" s="1">
        <v>41399</v>
      </c>
      <c r="B3434" t="str">
        <f t="shared" si="53"/>
        <v>Sunday</v>
      </c>
      <c r="C3434" s="5" t="s">
        <v>11</v>
      </c>
      <c r="D3434" s="5" t="s">
        <v>6</v>
      </c>
      <c r="E3434" s="6">
        <v>0.95</v>
      </c>
      <c r="F3434" s="6" t="s">
        <v>78</v>
      </c>
      <c r="G3434" s="4">
        <v>0</v>
      </c>
      <c r="H3434" s="6">
        <v>0.95</v>
      </c>
      <c r="I3434" s="6">
        <v>0.56999999999999995</v>
      </c>
      <c r="J3434">
        <v>13</v>
      </c>
    </row>
    <row r="3435" spans="1:10" x14ac:dyDescent="0.35">
      <c r="A3435" s="1">
        <v>41399</v>
      </c>
      <c r="B3435" t="str">
        <f t="shared" si="53"/>
        <v>Sunday</v>
      </c>
      <c r="C3435" s="5" t="s">
        <v>11</v>
      </c>
      <c r="D3435" s="5" t="s">
        <v>6</v>
      </c>
      <c r="E3435" s="6">
        <v>63.95</v>
      </c>
      <c r="F3435" s="6" t="s">
        <v>83</v>
      </c>
      <c r="G3435" s="4">
        <v>0.2</v>
      </c>
      <c r="H3435" s="6">
        <v>51.16</v>
      </c>
      <c r="I3435" s="6">
        <v>27.1</v>
      </c>
      <c r="J3435">
        <v>4</v>
      </c>
    </row>
    <row r="3436" spans="1:10" x14ac:dyDescent="0.35">
      <c r="A3436" s="1">
        <v>41399</v>
      </c>
      <c r="B3436" t="str">
        <f t="shared" si="53"/>
        <v>Sunday</v>
      </c>
      <c r="C3436" s="5" t="s">
        <v>11</v>
      </c>
      <c r="D3436" s="5" t="s">
        <v>6</v>
      </c>
      <c r="E3436" s="6">
        <v>20.95</v>
      </c>
      <c r="F3436" s="6" t="s">
        <v>80</v>
      </c>
      <c r="G3436" s="4">
        <v>0</v>
      </c>
      <c r="H3436" s="6">
        <v>20.95</v>
      </c>
      <c r="I3436" s="6">
        <v>10.039999999999999</v>
      </c>
      <c r="J3436">
        <v>17</v>
      </c>
    </row>
    <row r="3437" spans="1:10" x14ac:dyDescent="0.35">
      <c r="A3437" s="1">
        <v>41399</v>
      </c>
      <c r="B3437" t="str">
        <f t="shared" si="53"/>
        <v>Sunday</v>
      </c>
      <c r="C3437" s="5" t="s">
        <v>10</v>
      </c>
      <c r="D3437" s="5" t="s">
        <v>6</v>
      </c>
      <c r="E3437" s="6">
        <v>0.95</v>
      </c>
      <c r="F3437" s="6" t="s">
        <v>78</v>
      </c>
      <c r="G3437" s="4">
        <v>0</v>
      </c>
      <c r="H3437" s="6">
        <v>0.95</v>
      </c>
      <c r="I3437" s="6">
        <v>0.34</v>
      </c>
      <c r="J3437">
        <v>15</v>
      </c>
    </row>
    <row r="3438" spans="1:10" x14ac:dyDescent="0.35">
      <c r="A3438" s="1">
        <v>41399</v>
      </c>
      <c r="B3438" t="str">
        <f t="shared" si="53"/>
        <v>Sunday</v>
      </c>
      <c r="C3438" s="5" t="s">
        <v>10</v>
      </c>
      <c r="D3438" s="5" t="s">
        <v>6</v>
      </c>
      <c r="E3438" s="6">
        <v>19.95</v>
      </c>
      <c r="F3438" s="6" t="s">
        <v>79</v>
      </c>
      <c r="G3438" s="4">
        <v>0</v>
      </c>
      <c r="H3438" s="6">
        <v>19.95</v>
      </c>
      <c r="I3438" s="6">
        <v>9.7799999999999994</v>
      </c>
      <c r="J3438">
        <v>20</v>
      </c>
    </row>
    <row r="3439" spans="1:10" x14ac:dyDescent="0.35">
      <c r="A3439" s="1">
        <v>41399</v>
      </c>
      <c r="B3439" t="str">
        <f t="shared" si="53"/>
        <v>Sunday</v>
      </c>
      <c r="C3439" s="5" t="s">
        <v>10</v>
      </c>
      <c r="D3439" s="5" t="s">
        <v>6</v>
      </c>
      <c r="E3439" s="6">
        <v>34.950000000000003</v>
      </c>
      <c r="F3439" s="6" t="s">
        <v>81</v>
      </c>
      <c r="G3439" s="4">
        <v>0</v>
      </c>
      <c r="H3439" s="6">
        <v>34.950000000000003</v>
      </c>
      <c r="I3439" s="6">
        <v>22.13</v>
      </c>
      <c r="J3439">
        <v>15</v>
      </c>
    </row>
    <row r="3440" spans="1:10" x14ac:dyDescent="0.35">
      <c r="A3440" s="1">
        <v>41399</v>
      </c>
      <c r="B3440" t="str">
        <f t="shared" si="53"/>
        <v>Sunday</v>
      </c>
      <c r="C3440" s="5" t="s">
        <v>11</v>
      </c>
      <c r="D3440" s="5" t="s">
        <v>6</v>
      </c>
      <c r="E3440" s="6">
        <v>24.95</v>
      </c>
      <c r="F3440" s="6" t="s">
        <v>80</v>
      </c>
      <c r="G3440" s="4">
        <v>0</v>
      </c>
      <c r="H3440" s="6">
        <v>24.95</v>
      </c>
      <c r="I3440" s="6">
        <v>12.14</v>
      </c>
      <c r="J3440">
        <v>1</v>
      </c>
    </row>
    <row r="3441" spans="1:10" x14ac:dyDescent="0.35">
      <c r="A3441" s="1">
        <v>41399</v>
      </c>
      <c r="B3441" t="str">
        <f t="shared" si="53"/>
        <v>Sunday</v>
      </c>
      <c r="C3441" s="5" t="s">
        <v>10</v>
      </c>
      <c r="D3441" s="5" t="s">
        <v>6</v>
      </c>
      <c r="E3441" s="6">
        <v>16.95</v>
      </c>
      <c r="F3441" s="6" t="s">
        <v>79</v>
      </c>
      <c r="G3441" s="4">
        <v>0</v>
      </c>
      <c r="H3441" s="6">
        <v>16.95</v>
      </c>
      <c r="I3441" s="6">
        <v>6.76</v>
      </c>
      <c r="J3441">
        <v>10</v>
      </c>
    </row>
    <row r="3442" spans="1:10" x14ac:dyDescent="0.35">
      <c r="A3442" s="1">
        <v>41399</v>
      </c>
      <c r="B3442" t="str">
        <f t="shared" si="53"/>
        <v>Sunday</v>
      </c>
      <c r="C3442" s="5" t="s">
        <v>9</v>
      </c>
      <c r="D3442" s="5" t="s">
        <v>6</v>
      </c>
      <c r="E3442" s="6">
        <v>65.95</v>
      </c>
      <c r="F3442" s="6" t="s">
        <v>83</v>
      </c>
      <c r="G3442" s="4">
        <v>0.1</v>
      </c>
      <c r="H3442" s="6">
        <v>59.36</v>
      </c>
      <c r="I3442" s="6">
        <v>37.97</v>
      </c>
      <c r="J3442">
        <v>3</v>
      </c>
    </row>
    <row r="3443" spans="1:10" x14ac:dyDescent="0.35">
      <c r="A3443" s="1">
        <v>41399</v>
      </c>
      <c r="B3443" t="str">
        <f t="shared" si="53"/>
        <v>Sunday</v>
      </c>
      <c r="C3443" s="5" t="s">
        <v>11</v>
      </c>
      <c r="D3443" s="5" t="s">
        <v>6</v>
      </c>
      <c r="E3443" s="6">
        <v>11.95</v>
      </c>
      <c r="F3443" s="6" t="s">
        <v>79</v>
      </c>
      <c r="G3443" s="4">
        <v>0.2</v>
      </c>
      <c r="H3443" s="6">
        <v>9.56</v>
      </c>
      <c r="I3443" s="6">
        <v>3.32</v>
      </c>
      <c r="J3443">
        <v>7</v>
      </c>
    </row>
    <row r="3444" spans="1:10" x14ac:dyDescent="0.35">
      <c r="A3444" s="1">
        <v>41399</v>
      </c>
      <c r="B3444" t="str">
        <f t="shared" si="53"/>
        <v>Sunday</v>
      </c>
      <c r="C3444" s="5" t="s">
        <v>9</v>
      </c>
      <c r="D3444" s="5" t="s">
        <v>6</v>
      </c>
      <c r="E3444" s="6">
        <v>4.95</v>
      </c>
      <c r="F3444" s="6" t="s">
        <v>78</v>
      </c>
      <c r="G3444" s="4">
        <v>0.1</v>
      </c>
      <c r="H3444" s="6">
        <v>4.46</v>
      </c>
      <c r="I3444" s="6">
        <v>1.82</v>
      </c>
      <c r="J3444">
        <v>8</v>
      </c>
    </row>
    <row r="3445" spans="1:10" x14ac:dyDescent="0.35">
      <c r="A3445" s="1">
        <v>41399</v>
      </c>
      <c r="B3445" t="str">
        <f t="shared" si="53"/>
        <v>Sunday</v>
      </c>
      <c r="C3445" s="5" t="s">
        <v>10</v>
      </c>
      <c r="D3445" s="5" t="s">
        <v>6</v>
      </c>
      <c r="E3445" s="6">
        <v>16.95</v>
      </c>
      <c r="F3445" s="6" t="s">
        <v>79</v>
      </c>
      <c r="G3445" s="4">
        <v>0</v>
      </c>
      <c r="H3445" s="6">
        <v>16.95</v>
      </c>
      <c r="I3445" s="6">
        <v>6.53</v>
      </c>
      <c r="J3445">
        <v>32</v>
      </c>
    </row>
    <row r="3446" spans="1:10" x14ac:dyDescent="0.35">
      <c r="A3446" s="1">
        <v>41399</v>
      </c>
      <c r="B3446" t="str">
        <f t="shared" si="53"/>
        <v>Sunday</v>
      </c>
      <c r="C3446" s="5" t="s">
        <v>9</v>
      </c>
      <c r="D3446" s="5" t="s">
        <v>6</v>
      </c>
      <c r="E3446" s="6">
        <v>40.950000000000003</v>
      </c>
      <c r="F3446" s="6" t="s">
        <v>82</v>
      </c>
      <c r="G3446" s="4">
        <v>0</v>
      </c>
      <c r="H3446" s="6">
        <v>40.950000000000003</v>
      </c>
      <c r="I3446" s="6">
        <v>15.51</v>
      </c>
      <c r="J3446">
        <v>4</v>
      </c>
    </row>
    <row r="3447" spans="1:10" x14ac:dyDescent="0.35">
      <c r="A3447" s="1">
        <v>41399</v>
      </c>
      <c r="B3447" t="str">
        <f t="shared" si="53"/>
        <v>Sunday</v>
      </c>
      <c r="C3447" s="5" t="s">
        <v>11</v>
      </c>
      <c r="D3447" s="5" t="s">
        <v>6</v>
      </c>
      <c r="E3447" s="6">
        <v>38.950000000000003</v>
      </c>
      <c r="F3447" s="6" t="s">
        <v>81</v>
      </c>
      <c r="G3447" s="4">
        <v>0</v>
      </c>
      <c r="H3447" s="6">
        <v>38.950000000000003</v>
      </c>
      <c r="I3447" s="6">
        <v>24.76</v>
      </c>
      <c r="J3447">
        <v>18</v>
      </c>
    </row>
    <row r="3448" spans="1:10" x14ac:dyDescent="0.35">
      <c r="A3448" s="1">
        <v>41399</v>
      </c>
      <c r="B3448" t="str">
        <f t="shared" si="53"/>
        <v>Sunday</v>
      </c>
      <c r="C3448" s="5" t="s">
        <v>10</v>
      </c>
      <c r="D3448" s="5" t="s">
        <v>6</v>
      </c>
      <c r="E3448" s="6">
        <v>18.95</v>
      </c>
      <c r="F3448" s="6" t="s">
        <v>79</v>
      </c>
      <c r="G3448" s="4">
        <v>0</v>
      </c>
      <c r="H3448" s="6">
        <v>18.95</v>
      </c>
      <c r="I3448" s="6">
        <v>9.98</v>
      </c>
      <c r="J3448">
        <v>5</v>
      </c>
    </row>
    <row r="3449" spans="1:10" x14ac:dyDescent="0.35">
      <c r="A3449" s="1">
        <v>41399</v>
      </c>
      <c r="B3449" t="str">
        <f t="shared" si="53"/>
        <v>Sunday</v>
      </c>
      <c r="C3449" s="5" t="s">
        <v>11</v>
      </c>
      <c r="D3449" s="5" t="s">
        <v>6</v>
      </c>
      <c r="E3449" s="6">
        <v>35.950000000000003</v>
      </c>
      <c r="F3449" s="6" t="s">
        <v>81</v>
      </c>
      <c r="G3449" s="4">
        <v>0.1</v>
      </c>
      <c r="H3449" s="6">
        <v>32.36</v>
      </c>
      <c r="I3449" s="6">
        <v>20.25</v>
      </c>
      <c r="J3449">
        <v>2</v>
      </c>
    </row>
    <row r="3450" spans="1:10" x14ac:dyDescent="0.35">
      <c r="A3450" s="1">
        <v>41399</v>
      </c>
      <c r="B3450" t="str">
        <f t="shared" si="53"/>
        <v>Sunday</v>
      </c>
      <c r="C3450" s="5" t="s">
        <v>9</v>
      </c>
      <c r="D3450" s="5" t="s">
        <v>6</v>
      </c>
      <c r="E3450" s="6">
        <v>20.95</v>
      </c>
      <c r="F3450" s="6" t="s">
        <v>80</v>
      </c>
      <c r="G3450" s="4">
        <v>0</v>
      </c>
      <c r="H3450" s="6">
        <v>20.95</v>
      </c>
      <c r="I3450" s="6">
        <v>10.039999999999999</v>
      </c>
      <c r="J3450">
        <v>4</v>
      </c>
    </row>
    <row r="3451" spans="1:10" x14ac:dyDescent="0.35">
      <c r="A3451" s="1">
        <v>41399</v>
      </c>
      <c r="B3451" t="str">
        <f t="shared" si="53"/>
        <v>Sunday</v>
      </c>
      <c r="C3451" s="5" t="s">
        <v>11</v>
      </c>
      <c r="D3451" s="5" t="s">
        <v>6</v>
      </c>
      <c r="E3451" s="6">
        <v>0.95</v>
      </c>
      <c r="F3451" s="6" t="s">
        <v>78</v>
      </c>
      <c r="G3451" s="4">
        <v>0</v>
      </c>
      <c r="H3451" s="6">
        <v>0.95</v>
      </c>
      <c r="I3451" s="6">
        <v>0.5</v>
      </c>
      <c r="J3451">
        <v>33</v>
      </c>
    </row>
    <row r="3452" spans="1:10" x14ac:dyDescent="0.35">
      <c r="A3452" s="1">
        <v>41399</v>
      </c>
      <c r="B3452" t="str">
        <f t="shared" si="53"/>
        <v>Sunday</v>
      </c>
      <c r="C3452" s="5" t="s">
        <v>10</v>
      </c>
      <c r="D3452" s="5" t="s">
        <v>6</v>
      </c>
      <c r="E3452" s="6">
        <v>55.95</v>
      </c>
      <c r="F3452" s="6" t="s">
        <v>83</v>
      </c>
      <c r="G3452" s="4">
        <v>0</v>
      </c>
      <c r="H3452" s="6">
        <v>55.95</v>
      </c>
      <c r="I3452" s="6">
        <v>32.47</v>
      </c>
      <c r="J3452">
        <v>14</v>
      </c>
    </row>
    <row r="3453" spans="1:10" x14ac:dyDescent="0.35">
      <c r="A3453" s="1">
        <v>41399</v>
      </c>
      <c r="B3453" t="str">
        <f t="shared" si="53"/>
        <v>Sunday</v>
      </c>
      <c r="C3453" s="5" t="s">
        <v>11</v>
      </c>
      <c r="D3453" s="5" t="s">
        <v>6</v>
      </c>
      <c r="E3453" s="6">
        <v>19.95</v>
      </c>
      <c r="F3453" s="6" t="s">
        <v>79</v>
      </c>
      <c r="G3453" s="4">
        <v>0</v>
      </c>
      <c r="H3453" s="6">
        <v>19.95</v>
      </c>
      <c r="I3453" s="6">
        <v>9.7799999999999994</v>
      </c>
      <c r="J3453">
        <v>9</v>
      </c>
    </row>
    <row r="3454" spans="1:10" x14ac:dyDescent="0.35">
      <c r="A3454" s="1">
        <v>41399</v>
      </c>
      <c r="B3454" t="str">
        <f t="shared" si="53"/>
        <v>Sunday</v>
      </c>
      <c r="C3454" s="5" t="s">
        <v>9</v>
      </c>
      <c r="D3454" s="5" t="s">
        <v>6</v>
      </c>
      <c r="E3454" s="6">
        <v>48.95</v>
      </c>
      <c r="F3454" s="6" t="s">
        <v>82</v>
      </c>
      <c r="G3454" s="4">
        <v>0</v>
      </c>
      <c r="H3454" s="6">
        <v>48.95</v>
      </c>
      <c r="I3454" s="6">
        <v>24.52</v>
      </c>
      <c r="J3454">
        <v>23</v>
      </c>
    </row>
    <row r="3455" spans="1:10" x14ac:dyDescent="0.35">
      <c r="A3455" s="1">
        <v>41399</v>
      </c>
      <c r="B3455" t="str">
        <f t="shared" si="53"/>
        <v>Sunday</v>
      </c>
      <c r="C3455" s="5" t="s">
        <v>10</v>
      </c>
      <c r="D3455" s="5" t="s">
        <v>6</v>
      </c>
      <c r="E3455" s="6">
        <v>37.950000000000003</v>
      </c>
      <c r="F3455" s="6" t="s">
        <v>81</v>
      </c>
      <c r="G3455" s="4">
        <v>0</v>
      </c>
      <c r="H3455" s="6">
        <v>37.950000000000003</v>
      </c>
      <c r="I3455" s="6">
        <v>15.35</v>
      </c>
      <c r="J3455">
        <v>10</v>
      </c>
    </row>
    <row r="3456" spans="1:10" x14ac:dyDescent="0.35">
      <c r="A3456" s="1">
        <v>41399</v>
      </c>
      <c r="B3456" t="str">
        <f t="shared" si="53"/>
        <v>Sunday</v>
      </c>
      <c r="C3456" s="5" t="s">
        <v>9</v>
      </c>
      <c r="D3456" s="5" t="s">
        <v>6</v>
      </c>
      <c r="E3456" s="6">
        <v>49.95</v>
      </c>
      <c r="F3456" s="6" t="s">
        <v>82</v>
      </c>
      <c r="G3456" s="4">
        <v>0</v>
      </c>
      <c r="H3456" s="6">
        <v>49.95</v>
      </c>
      <c r="I3456" s="6">
        <v>24.77</v>
      </c>
      <c r="J3456">
        <v>29</v>
      </c>
    </row>
    <row r="3457" spans="1:10" x14ac:dyDescent="0.35">
      <c r="A3457" s="1">
        <v>41399</v>
      </c>
      <c r="B3457" t="str">
        <f t="shared" si="53"/>
        <v>Sunday</v>
      </c>
      <c r="C3457" s="5" t="s">
        <v>11</v>
      </c>
      <c r="D3457" s="5" t="s">
        <v>6</v>
      </c>
      <c r="E3457" s="6">
        <v>55.95</v>
      </c>
      <c r="F3457" s="6" t="s">
        <v>83</v>
      </c>
      <c r="G3457" s="4">
        <v>0.1</v>
      </c>
      <c r="H3457" s="6">
        <v>50.36</v>
      </c>
      <c r="I3457" s="6">
        <v>32.47</v>
      </c>
      <c r="J3457">
        <v>29</v>
      </c>
    </row>
    <row r="3458" spans="1:10" x14ac:dyDescent="0.35">
      <c r="A3458" s="1">
        <v>41399</v>
      </c>
      <c r="B3458" t="str">
        <f t="shared" si="53"/>
        <v>Sunday</v>
      </c>
      <c r="C3458" s="5" t="s">
        <v>9</v>
      </c>
      <c r="D3458" s="5" t="s">
        <v>6</v>
      </c>
      <c r="E3458" s="6">
        <v>40.950000000000003</v>
      </c>
      <c r="F3458" s="6" t="s">
        <v>82</v>
      </c>
      <c r="G3458" s="4">
        <v>0</v>
      </c>
      <c r="H3458" s="6">
        <v>40.950000000000003</v>
      </c>
      <c r="I3458" s="6">
        <v>15.51</v>
      </c>
      <c r="J3458">
        <v>4</v>
      </c>
    </row>
    <row r="3459" spans="1:10" x14ac:dyDescent="0.35">
      <c r="A3459" s="1">
        <v>41399</v>
      </c>
      <c r="B3459" t="str">
        <f t="shared" ref="B3459:B3522" si="54">TEXT(A3459,"dddd")</f>
        <v>Sunday</v>
      </c>
      <c r="C3459" s="5" t="s">
        <v>11</v>
      </c>
      <c r="D3459" s="5" t="s">
        <v>6</v>
      </c>
      <c r="E3459" s="6">
        <v>49.95</v>
      </c>
      <c r="F3459" s="6" t="s">
        <v>82</v>
      </c>
      <c r="G3459" s="4">
        <v>0</v>
      </c>
      <c r="H3459" s="6">
        <v>49.95</v>
      </c>
      <c r="I3459" s="6">
        <v>24.77</v>
      </c>
      <c r="J3459">
        <v>11</v>
      </c>
    </row>
    <row r="3460" spans="1:10" x14ac:dyDescent="0.35">
      <c r="A3460" s="1">
        <v>41399</v>
      </c>
      <c r="B3460" t="str">
        <f t="shared" si="54"/>
        <v>Sunday</v>
      </c>
      <c r="C3460" s="5" t="s">
        <v>9</v>
      </c>
      <c r="D3460" s="5" t="s">
        <v>6</v>
      </c>
      <c r="E3460" s="6">
        <v>35.950000000000003</v>
      </c>
      <c r="F3460" s="6" t="s">
        <v>81</v>
      </c>
      <c r="G3460" s="4">
        <v>0.2</v>
      </c>
      <c r="H3460" s="6">
        <v>28.76</v>
      </c>
      <c r="I3460" s="6">
        <v>20.25</v>
      </c>
      <c r="J3460">
        <v>1</v>
      </c>
    </row>
    <row r="3461" spans="1:10" x14ac:dyDescent="0.35">
      <c r="A3461" s="1">
        <v>41399</v>
      </c>
      <c r="B3461" t="str">
        <f t="shared" si="54"/>
        <v>Sunday</v>
      </c>
      <c r="C3461" s="5" t="s">
        <v>11</v>
      </c>
      <c r="D3461" s="5" t="s">
        <v>6</v>
      </c>
      <c r="E3461" s="6">
        <v>59.95</v>
      </c>
      <c r="F3461" s="6" t="s">
        <v>83</v>
      </c>
      <c r="G3461" s="4">
        <v>0</v>
      </c>
      <c r="H3461" s="6">
        <v>59.95</v>
      </c>
      <c r="I3461" s="6">
        <v>28.73</v>
      </c>
      <c r="J3461">
        <v>5</v>
      </c>
    </row>
    <row r="3462" spans="1:10" x14ac:dyDescent="0.35">
      <c r="A3462" s="1">
        <v>41399</v>
      </c>
      <c r="B3462" t="str">
        <f t="shared" si="54"/>
        <v>Sunday</v>
      </c>
      <c r="C3462" s="5" t="s">
        <v>10</v>
      </c>
      <c r="D3462" s="5" t="s">
        <v>6</v>
      </c>
      <c r="E3462" s="6">
        <v>0.95</v>
      </c>
      <c r="F3462" s="6" t="s">
        <v>78</v>
      </c>
      <c r="G3462" s="4">
        <v>0</v>
      </c>
      <c r="H3462" s="6">
        <v>0.95</v>
      </c>
      <c r="I3462" s="6">
        <v>0.35</v>
      </c>
      <c r="J3462">
        <v>19</v>
      </c>
    </row>
    <row r="3463" spans="1:10" x14ac:dyDescent="0.35">
      <c r="A3463" s="1">
        <v>41399</v>
      </c>
      <c r="B3463" t="str">
        <f t="shared" si="54"/>
        <v>Sunday</v>
      </c>
      <c r="C3463" s="5" t="s">
        <v>11</v>
      </c>
      <c r="D3463" s="5" t="s">
        <v>6</v>
      </c>
      <c r="E3463" s="6">
        <v>3.95</v>
      </c>
      <c r="F3463" s="6" t="s">
        <v>78</v>
      </c>
      <c r="G3463" s="4">
        <v>0</v>
      </c>
      <c r="H3463" s="6">
        <v>3.95</v>
      </c>
      <c r="I3463" s="6">
        <v>1.43</v>
      </c>
      <c r="J3463">
        <v>4</v>
      </c>
    </row>
    <row r="3464" spans="1:10" x14ac:dyDescent="0.35">
      <c r="A3464" s="1">
        <v>41399</v>
      </c>
      <c r="B3464" t="str">
        <f t="shared" si="54"/>
        <v>Sunday</v>
      </c>
      <c r="C3464" s="5" t="s">
        <v>9</v>
      </c>
      <c r="D3464" s="5" t="s">
        <v>6</v>
      </c>
      <c r="E3464" s="6">
        <v>24.95</v>
      </c>
      <c r="F3464" s="6" t="s">
        <v>80</v>
      </c>
      <c r="G3464" s="4">
        <v>0</v>
      </c>
      <c r="H3464" s="6">
        <v>24.95</v>
      </c>
      <c r="I3464" s="6">
        <v>9.3800000000000008</v>
      </c>
      <c r="J3464">
        <v>3</v>
      </c>
    </row>
    <row r="3465" spans="1:10" x14ac:dyDescent="0.35">
      <c r="A3465" s="1">
        <v>41400</v>
      </c>
      <c r="B3465" t="str">
        <f t="shared" si="54"/>
        <v>Monday</v>
      </c>
      <c r="C3465" s="5" t="s">
        <v>7</v>
      </c>
      <c r="D3465" s="5" t="s">
        <v>6</v>
      </c>
      <c r="E3465" s="6">
        <v>27.95</v>
      </c>
      <c r="F3465" s="6" t="s">
        <v>80</v>
      </c>
      <c r="G3465" s="4">
        <v>0</v>
      </c>
      <c r="H3465" s="6">
        <v>27.95</v>
      </c>
      <c r="I3465" s="6">
        <v>15.85</v>
      </c>
      <c r="J3465">
        <v>5</v>
      </c>
    </row>
    <row r="3466" spans="1:10" x14ac:dyDescent="0.35">
      <c r="A3466" s="1">
        <v>41400</v>
      </c>
      <c r="B3466" t="str">
        <f t="shared" si="54"/>
        <v>Monday</v>
      </c>
      <c r="C3466" s="5" t="s">
        <v>9</v>
      </c>
      <c r="D3466" s="5" t="s">
        <v>6</v>
      </c>
      <c r="E3466" s="6">
        <v>24.95</v>
      </c>
      <c r="F3466" s="6" t="s">
        <v>80</v>
      </c>
      <c r="G3466" s="4">
        <v>0</v>
      </c>
      <c r="H3466" s="6">
        <v>24.95</v>
      </c>
      <c r="I3466" s="6">
        <v>11.48</v>
      </c>
      <c r="J3466">
        <v>1</v>
      </c>
    </row>
    <row r="3467" spans="1:10" x14ac:dyDescent="0.35">
      <c r="A3467" s="1">
        <v>41400</v>
      </c>
      <c r="B3467" t="str">
        <f t="shared" si="54"/>
        <v>Monday</v>
      </c>
      <c r="C3467" s="5" t="s">
        <v>9</v>
      </c>
      <c r="D3467" s="5" t="s">
        <v>6</v>
      </c>
      <c r="E3467" s="6">
        <v>0.95</v>
      </c>
      <c r="F3467" s="6" t="s">
        <v>78</v>
      </c>
      <c r="G3467" s="4">
        <v>0</v>
      </c>
      <c r="H3467" s="6">
        <v>0.95</v>
      </c>
      <c r="I3467" s="6">
        <v>0.47</v>
      </c>
      <c r="J3467">
        <v>12</v>
      </c>
    </row>
    <row r="3468" spans="1:10" x14ac:dyDescent="0.35">
      <c r="A3468" s="1">
        <v>41400</v>
      </c>
      <c r="B3468" t="str">
        <f t="shared" si="54"/>
        <v>Monday</v>
      </c>
      <c r="C3468" s="5" t="s">
        <v>8</v>
      </c>
      <c r="D3468" s="5" t="s">
        <v>6</v>
      </c>
      <c r="E3468" s="6">
        <v>47.95</v>
      </c>
      <c r="F3468" s="6" t="s">
        <v>82</v>
      </c>
      <c r="G3468" s="4">
        <v>0</v>
      </c>
      <c r="H3468" s="6">
        <v>47.95</v>
      </c>
      <c r="I3468" s="6">
        <v>20.7</v>
      </c>
      <c r="J3468">
        <v>3</v>
      </c>
    </row>
    <row r="3469" spans="1:10" x14ac:dyDescent="0.35">
      <c r="A3469" s="1">
        <v>41400</v>
      </c>
      <c r="B3469" t="str">
        <f t="shared" si="54"/>
        <v>Monday</v>
      </c>
      <c r="C3469" s="5" t="s">
        <v>8</v>
      </c>
      <c r="D3469" s="5" t="s">
        <v>6</v>
      </c>
      <c r="E3469" s="6">
        <v>38.950000000000003</v>
      </c>
      <c r="F3469" s="6" t="s">
        <v>81</v>
      </c>
      <c r="G3469" s="4">
        <v>0</v>
      </c>
      <c r="H3469" s="6">
        <v>38.950000000000003</v>
      </c>
      <c r="I3469" s="6">
        <v>22.33</v>
      </c>
      <c r="J3469">
        <v>2</v>
      </c>
    </row>
    <row r="3470" spans="1:10" x14ac:dyDescent="0.35">
      <c r="A3470" s="1">
        <v>41400</v>
      </c>
      <c r="B3470" t="str">
        <f t="shared" si="54"/>
        <v>Monday</v>
      </c>
      <c r="C3470" s="5" t="s">
        <v>9</v>
      </c>
      <c r="D3470" s="5" t="s">
        <v>6</v>
      </c>
      <c r="E3470" s="6">
        <v>11.95</v>
      </c>
      <c r="F3470" s="6" t="s">
        <v>79</v>
      </c>
      <c r="G3470" s="4">
        <v>0</v>
      </c>
      <c r="H3470" s="6">
        <v>11.95</v>
      </c>
      <c r="I3470" s="6">
        <v>3.32</v>
      </c>
      <c r="J3470">
        <v>6</v>
      </c>
    </row>
    <row r="3471" spans="1:10" x14ac:dyDescent="0.35">
      <c r="A3471" s="1">
        <v>41400</v>
      </c>
      <c r="B3471" t="str">
        <f t="shared" si="54"/>
        <v>Monday</v>
      </c>
      <c r="C3471" s="5" t="s">
        <v>8</v>
      </c>
      <c r="D3471" s="5" t="s">
        <v>6</v>
      </c>
      <c r="E3471" s="6">
        <v>24.95</v>
      </c>
      <c r="F3471" s="6" t="s">
        <v>80</v>
      </c>
      <c r="G3471" s="4">
        <v>0</v>
      </c>
      <c r="H3471" s="6">
        <v>24.95</v>
      </c>
      <c r="I3471" s="6">
        <v>12.27</v>
      </c>
      <c r="J3471">
        <v>8</v>
      </c>
    </row>
    <row r="3472" spans="1:10" x14ac:dyDescent="0.35">
      <c r="A3472" s="1">
        <v>41400</v>
      </c>
      <c r="B3472" t="str">
        <f t="shared" si="54"/>
        <v>Monday</v>
      </c>
      <c r="C3472" s="5" t="s">
        <v>7</v>
      </c>
      <c r="D3472" s="5" t="s">
        <v>6</v>
      </c>
      <c r="E3472" s="6">
        <v>0.95</v>
      </c>
      <c r="F3472" s="6" t="s">
        <v>78</v>
      </c>
      <c r="G3472" s="4">
        <v>0</v>
      </c>
      <c r="H3472" s="6">
        <v>0.95</v>
      </c>
      <c r="I3472" s="6">
        <v>0.34</v>
      </c>
      <c r="J3472">
        <v>21</v>
      </c>
    </row>
    <row r="3473" spans="1:10" x14ac:dyDescent="0.35">
      <c r="A3473" s="1">
        <v>41400</v>
      </c>
      <c r="B3473" t="str">
        <f t="shared" si="54"/>
        <v>Monday</v>
      </c>
      <c r="C3473" s="5" t="s">
        <v>8</v>
      </c>
      <c r="D3473" s="5" t="s">
        <v>6</v>
      </c>
      <c r="E3473" s="6">
        <v>24.95</v>
      </c>
      <c r="F3473" s="6" t="s">
        <v>80</v>
      </c>
      <c r="G3473" s="4">
        <v>0</v>
      </c>
      <c r="H3473" s="6">
        <v>24.95</v>
      </c>
      <c r="I3473" s="6">
        <v>12.27</v>
      </c>
      <c r="J3473">
        <v>7</v>
      </c>
    </row>
    <row r="3474" spans="1:10" x14ac:dyDescent="0.35">
      <c r="A3474" s="1">
        <v>41400</v>
      </c>
      <c r="B3474" t="str">
        <f t="shared" si="54"/>
        <v>Monday</v>
      </c>
      <c r="C3474" s="5" t="s">
        <v>7</v>
      </c>
      <c r="D3474" s="5" t="s">
        <v>6</v>
      </c>
      <c r="E3474" s="6">
        <v>44.95</v>
      </c>
      <c r="F3474" s="6" t="s">
        <v>82</v>
      </c>
      <c r="G3474" s="4">
        <v>0</v>
      </c>
      <c r="H3474" s="6">
        <v>44.95</v>
      </c>
      <c r="I3474" s="6">
        <v>27.95</v>
      </c>
      <c r="J3474">
        <v>6</v>
      </c>
    </row>
    <row r="3475" spans="1:10" x14ac:dyDescent="0.35">
      <c r="A3475" s="1">
        <v>41400</v>
      </c>
      <c r="B3475" t="str">
        <f t="shared" si="54"/>
        <v>Monday</v>
      </c>
      <c r="C3475" s="5" t="s">
        <v>8</v>
      </c>
      <c r="D3475" s="5" t="s">
        <v>6</v>
      </c>
      <c r="E3475" s="6">
        <v>49.95</v>
      </c>
      <c r="F3475" s="6" t="s">
        <v>82</v>
      </c>
      <c r="G3475" s="4">
        <v>0</v>
      </c>
      <c r="H3475" s="6">
        <v>49.95</v>
      </c>
      <c r="I3475" s="6">
        <v>23.93</v>
      </c>
      <c r="J3475">
        <v>24</v>
      </c>
    </row>
    <row r="3476" spans="1:10" x14ac:dyDescent="0.35">
      <c r="A3476" s="1">
        <v>41400</v>
      </c>
      <c r="B3476" t="str">
        <f t="shared" si="54"/>
        <v>Monday</v>
      </c>
      <c r="C3476" s="5" t="s">
        <v>7</v>
      </c>
      <c r="D3476" s="5" t="s">
        <v>6</v>
      </c>
      <c r="E3476" s="6">
        <v>28.95</v>
      </c>
      <c r="F3476" s="6" t="s">
        <v>80</v>
      </c>
      <c r="G3476" s="4">
        <v>0.1</v>
      </c>
      <c r="H3476" s="6">
        <v>26.06</v>
      </c>
      <c r="I3476" s="6">
        <v>17.53</v>
      </c>
      <c r="J3476">
        <v>33</v>
      </c>
    </row>
    <row r="3477" spans="1:10" x14ac:dyDescent="0.35">
      <c r="A3477" s="1">
        <v>41400</v>
      </c>
      <c r="B3477" t="str">
        <f t="shared" si="54"/>
        <v>Monday</v>
      </c>
      <c r="C3477" s="5" t="s">
        <v>8</v>
      </c>
      <c r="D3477" s="5" t="s">
        <v>6</v>
      </c>
      <c r="E3477" s="6">
        <v>24.95</v>
      </c>
      <c r="F3477" s="6" t="s">
        <v>80</v>
      </c>
      <c r="G3477" s="4">
        <v>0</v>
      </c>
      <c r="H3477" s="6">
        <v>24.95</v>
      </c>
      <c r="I3477" s="6">
        <v>12.14</v>
      </c>
      <c r="J3477">
        <v>2</v>
      </c>
    </row>
    <row r="3478" spans="1:10" x14ac:dyDescent="0.35">
      <c r="A3478" s="1">
        <v>41400</v>
      </c>
      <c r="B3478" t="str">
        <f t="shared" si="54"/>
        <v>Monday</v>
      </c>
      <c r="C3478" s="5" t="s">
        <v>7</v>
      </c>
      <c r="D3478" s="5" t="s">
        <v>6</v>
      </c>
      <c r="E3478" s="6">
        <v>7.95</v>
      </c>
      <c r="F3478" s="6" t="s">
        <v>78</v>
      </c>
      <c r="G3478" s="4">
        <v>0</v>
      </c>
      <c r="H3478" s="6">
        <v>7.95</v>
      </c>
      <c r="I3478" s="6">
        <v>4.53</v>
      </c>
      <c r="J3478">
        <v>2</v>
      </c>
    </row>
    <row r="3479" spans="1:10" x14ac:dyDescent="0.35">
      <c r="A3479" s="1">
        <v>41400</v>
      </c>
      <c r="B3479" t="str">
        <f t="shared" si="54"/>
        <v>Monday</v>
      </c>
      <c r="C3479" s="5" t="s">
        <v>7</v>
      </c>
      <c r="D3479" s="5" t="s">
        <v>6</v>
      </c>
      <c r="E3479" s="6">
        <v>48.95</v>
      </c>
      <c r="F3479" s="6" t="s">
        <v>82</v>
      </c>
      <c r="G3479" s="4">
        <v>0</v>
      </c>
      <c r="H3479" s="6">
        <v>48.95</v>
      </c>
      <c r="I3479" s="6">
        <v>24.52</v>
      </c>
      <c r="J3479">
        <v>9</v>
      </c>
    </row>
    <row r="3480" spans="1:10" x14ac:dyDescent="0.35">
      <c r="A3480" s="1">
        <v>41400</v>
      </c>
      <c r="B3480" t="str">
        <f t="shared" si="54"/>
        <v>Monday</v>
      </c>
      <c r="C3480" s="5" t="s">
        <v>8</v>
      </c>
      <c r="D3480" s="5" t="s">
        <v>6</v>
      </c>
      <c r="E3480" s="6">
        <v>59.95</v>
      </c>
      <c r="F3480" s="6" t="s">
        <v>83</v>
      </c>
      <c r="G3480" s="4">
        <v>0</v>
      </c>
      <c r="H3480" s="6">
        <v>59.95</v>
      </c>
      <c r="I3480" s="6">
        <v>28.73</v>
      </c>
      <c r="J3480">
        <v>9</v>
      </c>
    </row>
    <row r="3481" spans="1:10" x14ac:dyDescent="0.35">
      <c r="A3481" s="1">
        <v>41400</v>
      </c>
      <c r="B3481" t="str">
        <f t="shared" si="54"/>
        <v>Monday</v>
      </c>
      <c r="C3481" s="5" t="s">
        <v>7</v>
      </c>
      <c r="D3481" s="5" t="s">
        <v>6</v>
      </c>
      <c r="E3481" s="6">
        <v>0.95</v>
      </c>
      <c r="F3481" s="6" t="s">
        <v>78</v>
      </c>
      <c r="G3481" s="4">
        <v>0</v>
      </c>
      <c r="H3481" s="6">
        <v>0.95</v>
      </c>
      <c r="I3481" s="6">
        <v>0.47</v>
      </c>
      <c r="J3481">
        <v>17</v>
      </c>
    </row>
    <row r="3482" spans="1:10" x14ac:dyDescent="0.35">
      <c r="A3482" s="1">
        <v>41400</v>
      </c>
      <c r="B3482" t="str">
        <f t="shared" si="54"/>
        <v>Monday</v>
      </c>
      <c r="C3482" s="5" t="s">
        <v>9</v>
      </c>
      <c r="D3482" s="5" t="s">
        <v>6</v>
      </c>
      <c r="E3482" s="6">
        <v>43.95</v>
      </c>
      <c r="F3482" s="6" t="s">
        <v>82</v>
      </c>
      <c r="G3482" s="4">
        <v>0</v>
      </c>
      <c r="H3482" s="6">
        <v>43.95</v>
      </c>
      <c r="I3482" s="6">
        <v>25.6</v>
      </c>
      <c r="J3482">
        <v>15</v>
      </c>
    </row>
    <row r="3483" spans="1:10" x14ac:dyDescent="0.35">
      <c r="A3483" s="1">
        <v>41400</v>
      </c>
      <c r="B3483" t="str">
        <f t="shared" si="54"/>
        <v>Monday</v>
      </c>
      <c r="C3483" s="5" t="s">
        <v>8</v>
      </c>
      <c r="D3483" s="5" t="s">
        <v>6</v>
      </c>
      <c r="E3483" s="6">
        <v>16.95</v>
      </c>
      <c r="F3483" s="6" t="s">
        <v>79</v>
      </c>
      <c r="G3483" s="4">
        <v>0</v>
      </c>
      <c r="H3483" s="6">
        <v>16.95</v>
      </c>
      <c r="I3483" s="6">
        <v>6.53</v>
      </c>
      <c r="J3483">
        <v>14</v>
      </c>
    </row>
    <row r="3484" spans="1:10" x14ac:dyDescent="0.35">
      <c r="A3484" s="1">
        <v>41400</v>
      </c>
      <c r="B3484" t="str">
        <f t="shared" si="54"/>
        <v>Monday</v>
      </c>
      <c r="C3484" s="5" t="s">
        <v>9</v>
      </c>
      <c r="D3484" s="5" t="s">
        <v>6</v>
      </c>
      <c r="E3484" s="6">
        <v>27.95</v>
      </c>
      <c r="F3484" s="6" t="s">
        <v>80</v>
      </c>
      <c r="G3484" s="4">
        <v>0</v>
      </c>
      <c r="H3484" s="6">
        <v>27.95</v>
      </c>
      <c r="I3484" s="6">
        <v>15.85</v>
      </c>
      <c r="J3484">
        <v>4</v>
      </c>
    </row>
    <row r="3485" spans="1:10" x14ac:dyDescent="0.35">
      <c r="A3485" s="1">
        <v>41400</v>
      </c>
      <c r="B3485" t="str">
        <f t="shared" si="54"/>
        <v>Monday</v>
      </c>
      <c r="C3485" s="5" t="s">
        <v>9</v>
      </c>
      <c r="D3485" s="5" t="s">
        <v>6</v>
      </c>
      <c r="E3485" s="6">
        <v>26.95</v>
      </c>
      <c r="F3485" s="6" t="s">
        <v>80</v>
      </c>
      <c r="G3485" s="4">
        <v>0</v>
      </c>
      <c r="H3485" s="6">
        <v>26.95</v>
      </c>
      <c r="I3485" s="6">
        <v>13.26</v>
      </c>
      <c r="J3485">
        <v>18</v>
      </c>
    </row>
    <row r="3486" spans="1:10" x14ac:dyDescent="0.35">
      <c r="A3486" s="1">
        <v>41400</v>
      </c>
      <c r="B3486" t="str">
        <f t="shared" si="54"/>
        <v>Monday</v>
      </c>
      <c r="C3486" s="5" t="s">
        <v>9</v>
      </c>
      <c r="D3486" s="5" t="s">
        <v>6</v>
      </c>
      <c r="E3486" s="6">
        <v>38.950000000000003</v>
      </c>
      <c r="F3486" s="6" t="s">
        <v>81</v>
      </c>
      <c r="G3486" s="4">
        <v>0</v>
      </c>
      <c r="H3486" s="6">
        <v>38.950000000000003</v>
      </c>
      <c r="I3486" s="6">
        <v>22.33</v>
      </c>
      <c r="J3486">
        <v>4</v>
      </c>
    </row>
    <row r="3487" spans="1:10" x14ac:dyDescent="0.35">
      <c r="A3487" s="1">
        <v>41400</v>
      </c>
      <c r="B3487" t="str">
        <f t="shared" si="54"/>
        <v>Monday</v>
      </c>
      <c r="C3487" s="5" t="s">
        <v>8</v>
      </c>
      <c r="D3487" s="5" t="s">
        <v>6</v>
      </c>
      <c r="E3487" s="6">
        <v>0.95</v>
      </c>
      <c r="F3487" s="6" t="s">
        <v>78</v>
      </c>
      <c r="G3487" s="4">
        <v>0</v>
      </c>
      <c r="H3487" s="6">
        <v>0.95</v>
      </c>
      <c r="I3487" s="6">
        <v>0.56999999999999995</v>
      </c>
      <c r="J3487">
        <v>11</v>
      </c>
    </row>
    <row r="3488" spans="1:10" x14ac:dyDescent="0.35">
      <c r="A3488" s="1">
        <v>41400</v>
      </c>
      <c r="B3488" t="str">
        <f t="shared" si="54"/>
        <v>Monday</v>
      </c>
      <c r="C3488" s="5" t="s">
        <v>8</v>
      </c>
      <c r="D3488" s="5" t="s">
        <v>6</v>
      </c>
      <c r="E3488" s="6">
        <v>24.95</v>
      </c>
      <c r="F3488" s="6" t="s">
        <v>80</v>
      </c>
      <c r="G3488" s="4">
        <v>0.1</v>
      </c>
      <c r="H3488" s="6">
        <v>22.46</v>
      </c>
      <c r="I3488" s="6">
        <v>12.14</v>
      </c>
      <c r="J3488">
        <v>3</v>
      </c>
    </row>
    <row r="3489" spans="1:10" x14ac:dyDescent="0.35">
      <c r="A3489" s="1">
        <v>41400</v>
      </c>
      <c r="B3489" t="str">
        <f t="shared" si="54"/>
        <v>Monday</v>
      </c>
      <c r="C3489" s="5" t="s">
        <v>8</v>
      </c>
      <c r="D3489" s="5" t="s">
        <v>6</v>
      </c>
      <c r="E3489" s="6">
        <v>63.95</v>
      </c>
      <c r="F3489" s="6" t="s">
        <v>83</v>
      </c>
      <c r="G3489" s="4">
        <v>0</v>
      </c>
      <c r="H3489" s="6">
        <v>63.95</v>
      </c>
      <c r="I3489" s="6">
        <v>27.1</v>
      </c>
      <c r="J3489">
        <v>4</v>
      </c>
    </row>
    <row r="3490" spans="1:10" x14ac:dyDescent="0.35">
      <c r="A3490" s="1">
        <v>41400</v>
      </c>
      <c r="B3490" t="str">
        <f t="shared" si="54"/>
        <v>Monday</v>
      </c>
      <c r="C3490" s="5" t="s">
        <v>8</v>
      </c>
      <c r="D3490" s="5" t="s">
        <v>6</v>
      </c>
      <c r="E3490" s="6">
        <v>0.95</v>
      </c>
      <c r="F3490" s="6" t="s">
        <v>78</v>
      </c>
      <c r="G3490" s="4">
        <v>0.1</v>
      </c>
      <c r="H3490" s="6">
        <v>0.86</v>
      </c>
      <c r="I3490" s="6">
        <v>0.5</v>
      </c>
      <c r="J3490">
        <v>19</v>
      </c>
    </row>
    <row r="3491" spans="1:10" x14ac:dyDescent="0.35">
      <c r="A3491" s="1">
        <v>41400</v>
      </c>
      <c r="B3491" t="str">
        <f t="shared" si="54"/>
        <v>Monday</v>
      </c>
      <c r="C3491" s="5" t="s">
        <v>8</v>
      </c>
      <c r="D3491" s="5" t="s">
        <v>6</v>
      </c>
      <c r="E3491" s="6">
        <v>22.95</v>
      </c>
      <c r="F3491" s="6" t="s">
        <v>80</v>
      </c>
      <c r="G3491" s="4">
        <v>0</v>
      </c>
      <c r="H3491" s="6">
        <v>22.95</v>
      </c>
      <c r="I3491" s="6">
        <v>11.78</v>
      </c>
      <c r="J3491">
        <v>5</v>
      </c>
    </row>
    <row r="3492" spans="1:10" x14ac:dyDescent="0.35">
      <c r="A3492" s="1">
        <v>41400</v>
      </c>
      <c r="B3492" t="str">
        <f t="shared" si="54"/>
        <v>Monday</v>
      </c>
      <c r="C3492" s="5" t="s">
        <v>7</v>
      </c>
      <c r="D3492" s="5" t="s">
        <v>6</v>
      </c>
      <c r="E3492" s="6">
        <v>49.95</v>
      </c>
      <c r="F3492" s="6" t="s">
        <v>82</v>
      </c>
      <c r="G3492" s="4">
        <v>0</v>
      </c>
      <c r="H3492" s="6">
        <v>49.95</v>
      </c>
      <c r="I3492" s="6">
        <v>23.93</v>
      </c>
      <c r="J3492">
        <v>14</v>
      </c>
    </row>
    <row r="3493" spans="1:10" x14ac:dyDescent="0.35">
      <c r="A3493" s="1">
        <v>41400</v>
      </c>
      <c r="B3493" t="str">
        <f t="shared" si="54"/>
        <v>Monday</v>
      </c>
      <c r="C3493" s="5" t="s">
        <v>9</v>
      </c>
      <c r="D3493" s="5" t="s">
        <v>6</v>
      </c>
      <c r="E3493" s="6">
        <v>55.95</v>
      </c>
      <c r="F3493" s="6" t="s">
        <v>83</v>
      </c>
      <c r="G3493" s="4">
        <v>0</v>
      </c>
      <c r="H3493" s="6">
        <v>55.95</v>
      </c>
      <c r="I3493" s="6">
        <v>32.47</v>
      </c>
      <c r="J3493">
        <v>12</v>
      </c>
    </row>
    <row r="3494" spans="1:10" x14ac:dyDescent="0.35">
      <c r="A3494" s="1">
        <v>41400</v>
      </c>
      <c r="B3494" t="str">
        <f t="shared" si="54"/>
        <v>Monday</v>
      </c>
      <c r="C3494" s="5" t="s">
        <v>8</v>
      </c>
      <c r="D3494" s="5" t="s">
        <v>6</v>
      </c>
      <c r="E3494" s="6">
        <v>16.95</v>
      </c>
      <c r="F3494" s="6" t="s">
        <v>79</v>
      </c>
      <c r="G3494" s="4">
        <v>0</v>
      </c>
      <c r="H3494" s="6">
        <v>16.95</v>
      </c>
      <c r="I3494" s="6">
        <v>6.76</v>
      </c>
      <c r="J3494">
        <v>18</v>
      </c>
    </row>
    <row r="3495" spans="1:10" x14ac:dyDescent="0.35">
      <c r="A3495" s="1">
        <v>41400</v>
      </c>
      <c r="B3495" t="str">
        <f t="shared" si="54"/>
        <v>Monday</v>
      </c>
      <c r="C3495" s="5" t="s">
        <v>9</v>
      </c>
      <c r="D3495" s="5" t="s">
        <v>6</v>
      </c>
      <c r="E3495" s="6">
        <v>65.95</v>
      </c>
      <c r="F3495" s="6" t="s">
        <v>83</v>
      </c>
      <c r="G3495" s="4">
        <v>0</v>
      </c>
      <c r="H3495" s="6">
        <v>65.95</v>
      </c>
      <c r="I3495" s="6">
        <v>37.97</v>
      </c>
      <c r="J3495">
        <v>19</v>
      </c>
    </row>
    <row r="3496" spans="1:10" x14ac:dyDescent="0.35">
      <c r="A3496" s="1">
        <v>41400</v>
      </c>
      <c r="B3496" t="str">
        <f t="shared" si="54"/>
        <v>Monday</v>
      </c>
      <c r="C3496" s="5" t="s">
        <v>8</v>
      </c>
      <c r="D3496" s="5" t="s">
        <v>6</v>
      </c>
      <c r="E3496" s="6">
        <v>49.95</v>
      </c>
      <c r="F3496" s="6" t="s">
        <v>82</v>
      </c>
      <c r="G3496" s="4">
        <v>0</v>
      </c>
      <c r="H3496" s="6">
        <v>49.95</v>
      </c>
      <c r="I3496" s="6">
        <v>24.77</v>
      </c>
      <c r="J3496">
        <v>20</v>
      </c>
    </row>
    <row r="3497" spans="1:10" x14ac:dyDescent="0.35">
      <c r="A3497" s="1">
        <v>41400</v>
      </c>
      <c r="B3497" t="str">
        <f t="shared" si="54"/>
        <v>Monday</v>
      </c>
      <c r="C3497" s="5" t="s">
        <v>7</v>
      </c>
      <c r="D3497" s="5" t="s">
        <v>6</v>
      </c>
      <c r="E3497" s="6">
        <v>49.95</v>
      </c>
      <c r="F3497" s="6" t="s">
        <v>82</v>
      </c>
      <c r="G3497" s="4">
        <v>0</v>
      </c>
      <c r="H3497" s="6">
        <v>49.95</v>
      </c>
      <c r="I3497" s="6">
        <v>24.77</v>
      </c>
      <c r="J3497">
        <v>28</v>
      </c>
    </row>
    <row r="3498" spans="1:10" x14ac:dyDescent="0.35">
      <c r="A3498" s="1">
        <v>41400</v>
      </c>
      <c r="B3498" t="str">
        <f t="shared" si="54"/>
        <v>Monday</v>
      </c>
      <c r="C3498" s="5" t="s">
        <v>9</v>
      </c>
      <c r="D3498" s="5" t="s">
        <v>6</v>
      </c>
      <c r="E3498" s="6">
        <v>24.95</v>
      </c>
      <c r="F3498" s="6" t="s">
        <v>80</v>
      </c>
      <c r="G3498" s="4">
        <v>0</v>
      </c>
      <c r="H3498" s="6">
        <v>24.95</v>
      </c>
      <c r="I3498" s="6">
        <v>12.27</v>
      </c>
      <c r="J3498">
        <v>2</v>
      </c>
    </row>
    <row r="3499" spans="1:10" x14ac:dyDescent="0.35">
      <c r="A3499" s="1">
        <v>41400</v>
      </c>
      <c r="B3499" t="str">
        <f t="shared" si="54"/>
        <v>Monday</v>
      </c>
      <c r="C3499" s="5" t="s">
        <v>7</v>
      </c>
      <c r="D3499" s="5" t="s">
        <v>6</v>
      </c>
      <c r="E3499" s="6">
        <v>40.950000000000003</v>
      </c>
      <c r="F3499" s="6" t="s">
        <v>82</v>
      </c>
      <c r="G3499" s="4">
        <v>0</v>
      </c>
      <c r="H3499" s="6">
        <v>40.950000000000003</v>
      </c>
      <c r="I3499" s="6">
        <v>15.51</v>
      </c>
      <c r="J3499">
        <v>2</v>
      </c>
    </row>
    <row r="3500" spans="1:10" x14ac:dyDescent="0.35">
      <c r="A3500" s="1">
        <v>41400</v>
      </c>
      <c r="B3500" t="str">
        <f t="shared" si="54"/>
        <v>Monday</v>
      </c>
      <c r="C3500" s="5" t="s">
        <v>9</v>
      </c>
      <c r="D3500" s="5" t="s">
        <v>6</v>
      </c>
      <c r="E3500" s="6">
        <v>16.95</v>
      </c>
      <c r="F3500" s="6" t="s">
        <v>79</v>
      </c>
      <c r="G3500" s="4">
        <v>0</v>
      </c>
      <c r="H3500" s="6">
        <v>16.95</v>
      </c>
      <c r="I3500" s="6">
        <v>6.53</v>
      </c>
      <c r="J3500">
        <v>7</v>
      </c>
    </row>
    <row r="3501" spans="1:10" x14ac:dyDescent="0.35">
      <c r="A3501" s="1">
        <v>41400</v>
      </c>
      <c r="B3501" t="str">
        <f t="shared" si="54"/>
        <v>Monday</v>
      </c>
      <c r="C3501" s="5" t="s">
        <v>7</v>
      </c>
      <c r="D3501" s="5" t="s">
        <v>6</v>
      </c>
      <c r="E3501" s="6">
        <v>28.95</v>
      </c>
      <c r="F3501" s="6" t="s">
        <v>80</v>
      </c>
      <c r="G3501" s="4">
        <v>0</v>
      </c>
      <c r="H3501" s="6">
        <v>28.95</v>
      </c>
      <c r="I3501" s="6">
        <v>17.53</v>
      </c>
      <c r="J3501">
        <v>10</v>
      </c>
    </row>
    <row r="3502" spans="1:10" x14ac:dyDescent="0.35">
      <c r="A3502" s="1">
        <v>41400</v>
      </c>
      <c r="B3502" t="str">
        <f t="shared" si="54"/>
        <v>Monday</v>
      </c>
      <c r="C3502" s="5" t="s">
        <v>7</v>
      </c>
      <c r="D3502" s="5" t="s">
        <v>6</v>
      </c>
      <c r="E3502" s="6">
        <v>54.95</v>
      </c>
      <c r="F3502" s="6" t="s">
        <v>83</v>
      </c>
      <c r="G3502" s="4">
        <v>0</v>
      </c>
      <c r="H3502" s="6">
        <v>54.95</v>
      </c>
      <c r="I3502" s="6">
        <v>26.65</v>
      </c>
      <c r="J3502">
        <v>9</v>
      </c>
    </row>
    <row r="3503" spans="1:10" x14ac:dyDescent="0.35">
      <c r="A3503" s="1">
        <v>41400</v>
      </c>
      <c r="B3503" t="str">
        <f t="shared" si="54"/>
        <v>Monday</v>
      </c>
      <c r="C3503" s="5" t="s">
        <v>8</v>
      </c>
      <c r="D3503" s="5" t="s">
        <v>6</v>
      </c>
      <c r="E3503" s="6">
        <v>16.95</v>
      </c>
      <c r="F3503" s="6" t="s">
        <v>79</v>
      </c>
      <c r="G3503" s="4">
        <v>0</v>
      </c>
      <c r="H3503" s="6">
        <v>16.95</v>
      </c>
      <c r="I3503" s="6">
        <v>6.53</v>
      </c>
      <c r="J3503">
        <v>12</v>
      </c>
    </row>
    <row r="3504" spans="1:10" x14ac:dyDescent="0.35">
      <c r="A3504" s="1">
        <v>41400</v>
      </c>
      <c r="B3504" t="str">
        <f t="shared" si="54"/>
        <v>Monday</v>
      </c>
      <c r="C3504" s="5" t="s">
        <v>7</v>
      </c>
      <c r="D3504" s="5" t="s">
        <v>6</v>
      </c>
      <c r="E3504" s="6">
        <v>7.95</v>
      </c>
      <c r="F3504" s="6" t="s">
        <v>78</v>
      </c>
      <c r="G3504" s="4">
        <v>0</v>
      </c>
      <c r="H3504" s="6">
        <v>7.95</v>
      </c>
      <c r="I3504" s="6">
        <v>4.53</v>
      </c>
      <c r="J3504">
        <v>3</v>
      </c>
    </row>
    <row r="3505" spans="1:10" x14ac:dyDescent="0.35">
      <c r="A3505" s="1">
        <v>41401</v>
      </c>
      <c r="B3505" t="str">
        <f t="shared" si="54"/>
        <v>Tuesday</v>
      </c>
      <c r="C3505" s="5" t="s">
        <v>10</v>
      </c>
      <c r="D3505" s="5" t="s">
        <v>5</v>
      </c>
      <c r="E3505" s="6">
        <v>7.95</v>
      </c>
      <c r="F3505" s="6" t="s">
        <v>78</v>
      </c>
      <c r="G3505" s="4">
        <v>0</v>
      </c>
      <c r="H3505" s="6">
        <v>7.95</v>
      </c>
      <c r="I3505" s="6">
        <v>4.53</v>
      </c>
      <c r="J3505">
        <v>18</v>
      </c>
    </row>
    <row r="3506" spans="1:10" x14ac:dyDescent="0.35">
      <c r="A3506" s="1">
        <v>41401</v>
      </c>
      <c r="B3506" t="str">
        <f t="shared" si="54"/>
        <v>Tuesday</v>
      </c>
      <c r="C3506" s="5" t="s">
        <v>11</v>
      </c>
      <c r="D3506" s="5" t="s">
        <v>5</v>
      </c>
      <c r="E3506" s="6">
        <v>26.95</v>
      </c>
      <c r="F3506" s="6" t="s">
        <v>80</v>
      </c>
      <c r="G3506" s="4">
        <v>0</v>
      </c>
      <c r="H3506" s="6">
        <v>26.95</v>
      </c>
      <c r="I3506" s="6">
        <v>12.53</v>
      </c>
      <c r="J3506">
        <v>24</v>
      </c>
    </row>
    <row r="3507" spans="1:10" x14ac:dyDescent="0.35">
      <c r="A3507" s="1">
        <v>41401</v>
      </c>
      <c r="B3507" t="str">
        <f t="shared" si="54"/>
        <v>Tuesday</v>
      </c>
      <c r="C3507" s="5" t="s">
        <v>10</v>
      </c>
      <c r="D3507" s="5" t="s">
        <v>5</v>
      </c>
      <c r="E3507" s="6">
        <v>28.95</v>
      </c>
      <c r="F3507" s="6" t="s">
        <v>80</v>
      </c>
      <c r="G3507" s="4">
        <v>0</v>
      </c>
      <c r="H3507" s="6">
        <v>28.95</v>
      </c>
      <c r="I3507" s="6">
        <v>17.53</v>
      </c>
      <c r="J3507">
        <v>8</v>
      </c>
    </row>
    <row r="3508" spans="1:10" x14ac:dyDescent="0.35">
      <c r="A3508" s="1">
        <v>41401</v>
      </c>
      <c r="B3508" t="str">
        <f t="shared" si="54"/>
        <v>Tuesday</v>
      </c>
      <c r="C3508" s="5" t="s">
        <v>10</v>
      </c>
      <c r="D3508" s="5" t="s">
        <v>5</v>
      </c>
      <c r="E3508" s="6">
        <v>27.95</v>
      </c>
      <c r="F3508" s="6" t="s">
        <v>80</v>
      </c>
      <c r="G3508" s="4">
        <v>0</v>
      </c>
      <c r="H3508" s="6">
        <v>27.95</v>
      </c>
      <c r="I3508" s="6">
        <v>15.85</v>
      </c>
      <c r="J3508">
        <v>5</v>
      </c>
    </row>
    <row r="3509" spans="1:10" x14ac:dyDescent="0.35">
      <c r="A3509" s="1">
        <v>41401</v>
      </c>
      <c r="B3509" t="str">
        <f t="shared" si="54"/>
        <v>Tuesday</v>
      </c>
      <c r="C3509" s="5" t="s">
        <v>10</v>
      </c>
      <c r="D3509" s="5" t="s">
        <v>5</v>
      </c>
      <c r="E3509" s="6">
        <v>24.95</v>
      </c>
      <c r="F3509" s="6" t="s">
        <v>80</v>
      </c>
      <c r="G3509" s="4">
        <v>0</v>
      </c>
      <c r="H3509" s="6">
        <v>24.95</v>
      </c>
      <c r="I3509" s="6">
        <v>11.48</v>
      </c>
      <c r="J3509">
        <v>2</v>
      </c>
    </row>
    <row r="3510" spans="1:10" x14ac:dyDescent="0.35">
      <c r="A3510" s="1">
        <v>41401</v>
      </c>
      <c r="B3510" t="str">
        <f t="shared" si="54"/>
        <v>Tuesday</v>
      </c>
      <c r="C3510" s="5" t="s">
        <v>11</v>
      </c>
      <c r="D3510" s="5" t="s">
        <v>5</v>
      </c>
      <c r="E3510" s="6">
        <v>55.95</v>
      </c>
      <c r="F3510" s="6" t="s">
        <v>83</v>
      </c>
      <c r="G3510" s="4">
        <v>0</v>
      </c>
      <c r="H3510" s="6">
        <v>55.95</v>
      </c>
      <c r="I3510" s="6">
        <v>16.059999999999999</v>
      </c>
      <c r="J3510">
        <v>10</v>
      </c>
    </row>
    <row r="3511" spans="1:10" x14ac:dyDescent="0.35">
      <c r="A3511" s="1">
        <v>41402</v>
      </c>
      <c r="B3511" t="str">
        <f t="shared" si="54"/>
        <v>Wednesday</v>
      </c>
      <c r="C3511" s="5" t="s">
        <v>7</v>
      </c>
      <c r="D3511" s="5" t="s">
        <v>5</v>
      </c>
      <c r="E3511" s="6">
        <v>24.95</v>
      </c>
      <c r="F3511" s="6" t="s">
        <v>80</v>
      </c>
      <c r="G3511" s="4">
        <v>0</v>
      </c>
      <c r="H3511" s="6">
        <v>24.95</v>
      </c>
      <c r="I3511" s="6">
        <v>12.27</v>
      </c>
      <c r="J3511">
        <v>2</v>
      </c>
    </row>
    <row r="3512" spans="1:10" x14ac:dyDescent="0.35">
      <c r="A3512" s="1">
        <v>41402</v>
      </c>
      <c r="B3512" t="str">
        <f t="shared" si="54"/>
        <v>Wednesday</v>
      </c>
      <c r="C3512" s="5" t="s">
        <v>7</v>
      </c>
      <c r="D3512" s="5" t="s">
        <v>5</v>
      </c>
      <c r="E3512" s="6">
        <v>44.95</v>
      </c>
      <c r="F3512" s="6" t="s">
        <v>82</v>
      </c>
      <c r="G3512" s="4">
        <v>0</v>
      </c>
      <c r="H3512" s="6">
        <v>44.95</v>
      </c>
      <c r="I3512" s="6">
        <v>27.95</v>
      </c>
      <c r="J3512">
        <v>4</v>
      </c>
    </row>
    <row r="3513" spans="1:10" x14ac:dyDescent="0.35">
      <c r="A3513" s="1">
        <v>41402</v>
      </c>
      <c r="B3513" t="str">
        <f t="shared" si="54"/>
        <v>Wednesday</v>
      </c>
      <c r="C3513" s="5" t="s">
        <v>9</v>
      </c>
      <c r="D3513" s="5" t="s">
        <v>5</v>
      </c>
      <c r="E3513" s="6">
        <v>4.95</v>
      </c>
      <c r="F3513" s="6" t="s">
        <v>78</v>
      </c>
      <c r="G3513" s="4">
        <v>0</v>
      </c>
      <c r="H3513" s="6">
        <v>4.95</v>
      </c>
      <c r="I3513" s="6">
        <v>1.82</v>
      </c>
      <c r="J3513">
        <v>7</v>
      </c>
    </row>
    <row r="3514" spans="1:10" x14ac:dyDescent="0.35">
      <c r="A3514" s="1">
        <v>41402</v>
      </c>
      <c r="B3514" t="str">
        <f t="shared" si="54"/>
        <v>Wednesday</v>
      </c>
      <c r="C3514" s="5" t="s">
        <v>9</v>
      </c>
      <c r="D3514" s="5" t="s">
        <v>5</v>
      </c>
      <c r="E3514" s="6">
        <v>2.95</v>
      </c>
      <c r="F3514" s="6" t="s">
        <v>78</v>
      </c>
      <c r="G3514" s="4">
        <v>0</v>
      </c>
      <c r="H3514" s="6">
        <v>2.95</v>
      </c>
      <c r="I3514" s="6">
        <v>1.68</v>
      </c>
      <c r="J3514">
        <v>3</v>
      </c>
    </row>
    <row r="3515" spans="1:10" x14ac:dyDescent="0.35">
      <c r="A3515" s="1">
        <v>41402</v>
      </c>
      <c r="B3515" t="str">
        <f t="shared" si="54"/>
        <v>Wednesday</v>
      </c>
      <c r="C3515" s="5" t="s">
        <v>7</v>
      </c>
      <c r="D3515" s="5" t="s">
        <v>5</v>
      </c>
      <c r="E3515" s="6">
        <v>28.95</v>
      </c>
      <c r="F3515" s="6" t="s">
        <v>80</v>
      </c>
      <c r="G3515" s="4">
        <v>0</v>
      </c>
      <c r="H3515" s="6">
        <v>28.95</v>
      </c>
      <c r="I3515" s="6">
        <v>17.53</v>
      </c>
      <c r="J3515">
        <v>29</v>
      </c>
    </row>
    <row r="3516" spans="1:10" x14ac:dyDescent="0.35">
      <c r="A3516" s="1">
        <v>41402</v>
      </c>
      <c r="B3516" t="str">
        <f t="shared" si="54"/>
        <v>Wednesday</v>
      </c>
      <c r="C3516" s="5" t="s">
        <v>7</v>
      </c>
      <c r="D3516" s="5" t="s">
        <v>5</v>
      </c>
      <c r="E3516" s="6">
        <v>24.95</v>
      </c>
      <c r="F3516" s="6" t="s">
        <v>80</v>
      </c>
      <c r="G3516" s="4">
        <v>0.1</v>
      </c>
      <c r="H3516" s="6">
        <v>22.46</v>
      </c>
      <c r="I3516" s="6">
        <v>11.48</v>
      </c>
      <c r="J3516">
        <v>1</v>
      </c>
    </row>
    <row r="3517" spans="1:10" x14ac:dyDescent="0.35">
      <c r="A3517" s="1">
        <v>41402</v>
      </c>
      <c r="B3517" t="str">
        <f t="shared" si="54"/>
        <v>Wednesday</v>
      </c>
      <c r="C3517" s="5" t="s">
        <v>7</v>
      </c>
      <c r="D3517" s="5" t="s">
        <v>5</v>
      </c>
      <c r="E3517" s="6">
        <v>24.95</v>
      </c>
      <c r="F3517" s="6" t="s">
        <v>80</v>
      </c>
      <c r="G3517" s="4">
        <v>0</v>
      </c>
      <c r="H3517" s="6">
        <v>24.95</v>
      </c>
      <c r="I3517" s="6">
        <v>11.48</v>
      </c>
      <c r="J3517">
        <v>1</v>
      </c>
    </row>
    <row r="3518" spans="1:10" x14ac:dyDescent="0.35">
      <c r="A3518" s="1">
        <v>41402</v>
      </c>
      <c r="B3518" t="str">
        <f t="shared" si="54"/>
        <v>Wednesday</v>
      </c>
      <c r="C3518" s="5" t="s">
        <v>7</v>
      </c>
      <c r="D3518" s="5" t="s">
        <v>5</v>
      </c>
      <c r="E3518" s="6">
        <v>28.95</v>
      </c>
      <c r="F3518" s="6" t="s">
        <v>80</v>
      </c>
      <c r="G3518" s="4">
        <v>0</v>
      </c>
      <c r="H3518" s="6">
        <v>28.95</v>
      </c>
      <c r="I3518" s="6">
        <v>8.86</v>
      </c>
      <c r="J3518">
        <v>2</v>
      </c>
    </row>
    <row r="3519" spans="1:10" x14ac:dyDescent="0.35">
      <c r="A3519" s="1">
        <v>41402</v>
      </c>
      <c r="B3519" t="str">
        <f t="shared" si="54"/>
        <v>Wednesday</v>
      </c>
      <c r="C3519" s="5" t="s">
        <v>7</v>
      </c>
      <c r="D3519" s="5" t="s">
        <v>5</v>
      </c>
      <c r="E3519" s="6">
        <v>0.95</v>
      </c>
      <c r="F3519" s="6" t="s">
        <v>78</v>
      </c>
      <c r="G3519" s="4">
        <v>0</v>
      </c>
      <c r="H3519" s="6">
        <v>0.95</v>
      </c>
      <c r="I3519" s="6">
        <v>0.47</v>
      </c>
      <c r="J3519">
        <v>22</v>
      </c>
    </row>
    <row r="3520" spans="1:10" x14ac:dyDescent="0.35">
      <c r="A3520" s="1">
        <v>41402</v>
      </c>
      <c r="B3520" t="str">
        <f t="shared" si="54"/>
        <v>Wednesday</v>
      </c>
      <c r="C3520" s="5" t="s">
        <v>7</v>
      </c>
      <c r="D3520" s="5" t="s">
        <v>5</v>
      </c>
      <c r="E3520" s="6">
        <v>31.95</v>
      </c>
      <c r="F3520" s="6" t="s">
        <v>81</v>
      </c>
      <c r="G3520" s="4">
        <v>0</v>
      </c>
      <c r="H3520" s="6">
        <v>31.95</v>
      </c>
      <c r="I3520" s="6">
        <v>17.38</v>
      </c>
      <c r="J3520">
        <v>2</v>
      </c>
    </row>
    <row r="3521" spans="1:10" x14ac:dyDescent="0.35">
      <c r="A3521" s="1">
        <v>41402</v>
      </c>
      <c r="B3521" t="str">
        <f t="shared" si="54"/>
        <v>Wednesday</v>
      </c>
      <c r="C3521" s="5" t="s">
        <v>9</v>
      </c>
      <c r="D3521" s="5" t="s">
        <v>5</v>
      </c>
      <c r="E3521" s="6">
        <v>24.95</v>
      </c>
      <c r="F3521" s="6" t="s">
        <v>80</v>
      </c>
      <c r="G3521" s="4">
        <v>0</v>
      </c>
      <c r="H3521" s="6">
        <v>24.95</v>
      </c>
      <c r="I3521" s="6">
        <v>12.27</v>
      </c>
      <c r="J3521">
        <v>3</v>
      </c>
    </row>
    <row r="3522" spans="1:10" x14ac:dyDescent="0.35">
      <c r="A3522" s="1">
        <v>41402</v>
      </c>
      <c r="B3522" t="str">
        <f t="shared" si="54"/>
        <v>Wednesday</v>
      </c>
      <c r="C3522" s="5" t="s">
        <v>9</v>
      </c>
      <c r="D3522" s="5" t="s">
        <v>5</v>
      </c>
      <c r="E3522" s="6">
        <v>4.95</v>
      </c>
      <c r="F3522" s="6" t="s">
        <v>78</v>
      </c>
      <c r="G3522" s="4">
        <v>0</v>
      </c>
      <c r="H3522" s="6">
        <v>4.95</v>
      </c>
      <c r="I3522" s="6">
        <v>1.82</v>
      </c>
      <c r="J3522">
        <v>5</v>
      </c>
    </row>
    <row r="3523" spans="1:10" x14ac:dyDescent="0.35">
      <c r="A3523" s="1">
        <v>41403</v>
      </c>
      <c r="B3523" t="str">
        <f t="shared" ref="B3523:B3586" si="55">TEXT(A3523,"dddd")</f>
        <v>Thursday</v>
      </c>
      <c r="C3523" s="5" t="s">
        <v>8</v>
      </c>
      <c r="D3523" s="5" t="s">
        <v>5</v>
      </c>
      <c r="E3523" s="6">
        <v>10.95</v>
      </c>
      <c r="F3523" s="6" t="s">
        <v>79</v>
      </c>
      <c r="G3523" s="4">
        <v>0</v>
      </c>
      <c r="H3523" s="6">
        <v>10.95</v>
      </c>
      <c r="I3523" s="6">
        <v>4.8</v>
      </c>
      <c r="J3523">
        <v>8</v>
      </c>
    </row>
    <row r="3524" spans="1:10" x14ac:dyDescent="0.35">
      <c r="A3524" s="1">
        <v>41403</v>
      </c>
      <c r="B3524" t="str">
        <f t="shared" si="55"/>
        <v>Thursday</v>
      </c>
      <c r="C3524" s="5" t="s">
        <v>8</v>
      </c>
      <c r="D3524" s="5" t="s">
        <v>5</v>
      </c>
      <c r="E3524" s="6">
        <v>35.950000000000003</v>
      </c>
      <c r="F3524" s="6" t="s">
        <v>81</v>
      </c>
      <c r="G3524" s="4">
        <v>0</v>
      </c>
      <c r="H3524" s="6">
        <v>35.950000000000003</v>
      </c>
      <c r="I3524" s="6">
        <v>20.25</v>
      </c>
      <c r="J3524">
        <v>2</v>
      </c>
    </row>
    <row r="3525" spans="1:10" x14ac:dyDescent="0.35">
      <c r="A3525" s="1">
        <v>41403</v>
      </c>
      <c r="B3525" t="str">
        <f t="shared" si="55"/>
        <v>Thursday</v>
      </c>
      <c r="C3525" s="5" t="s">
        <v>10</v>
      </c>
      <c r="D3525" s="5" t="s">
        <v>5</v>
      </c>
      <c r="E3525" s="6">
        <v>34.950000000000003</v>
      </c>
      <c r="F3525" s="6" t="s">
        <v>81</v>
      </c>
      <c r="G3525" s="4">
        <v>0</v>
      </c>
      <c r="H3525" s="6">
        <v>34.950000000000003</v>
      </c>
      <c r="I3525" s="6">
        <v>22.13</v>
      </c>
      <c r="J3525">
        <v>7</v>
      </c>
    </row>
    <row r="3526" spans="1:10" x14ac:dyDescent="0.35">
      <c r="A3526" s="1">
        <v>41403</v>
      </c>
      <c r="B3526" t="str">
        <f t="shared" si="55"/>
        <v>Thursday</v>
      </c>
      <c r="C3526" s="5" t="s">
        <v>10</v>
      </c>
      <c r="D3526" s="5" t="s">
        <v>5</v>
      </c>
      <c r="E3526" s="6">
        <v>2.95</v>
      </c>
      <c r="F3526" s="6" t="s">
        <v>78</v>
      </c>
      <c r="G3526" s="4">
        <v>0</v>
      </c>
      <c r="H3526" s="6">
        <v>2.95</v>
      </c>
      <c r="I3526" s="6">
        <v>1.68</v>
      </c>
      <c r="J3526">
        <v>8</v>
      </c>
    </row>
    <row r="3527" spans="1:10" x14ac:dyDescent="0.35">
      <c r="A3527" s="1">
        <v>41403</v>
      </c>
      <c r="B3527" t="str">
        <f t="shared" si="55"/>
        <v>Thursday</v>
      </c>
      <c r="C3527" s="5" t="s">
        <v>8</v>
      </c>
      <c r="D3527" s="5" t="s">
        <v>5</v>
      </c>
      <c r="E3527" s="6">
        <v>3.95</v>
      </c>
      <c r="F3527" s="6" t="s">
        <v>78</v>
      </c>
      <c r="G3527" s="4">
        <v>0</v>
      </c>
      <c r="H3527" s="6">
        <v>3.95</v>
      </c>
      <c r="I3527" s="6">
        <v>1.43</v>
      </c>
      <c r="J3527">
        <v>15</v>
      </c>
    </row>
    <row r="3528" spans="1:10" x14ac:dyDescent="0.35">
      <c r="A3528" s="1">
        <v>41403</v>
      </c>
      <c r="B3528" t="str">
        <f t="shared" si="55"/>
        <v>Thursday</v>
      </c>
      <c r="C3528" s="5" t="s">
        <v>8</v>
      </c>
      <c r="D3528" s="5" t="s">
        <v>5</v>
      </c>
      <c r="E3528" s="6">
        <v>27.95</v>
      </c>
      <c r="F3528" s="6" t="s">
        <v>80</v>
      </c>
      <c r="G3528" s="4">
        <v>0</v>
      </c>
      <c r="H3528" s="6">
        <v>27.95</v>
      </c>
      <c r="I3528" s="6">
        <v>16.8</v>
      </c>
      <c r="J3528">
        <v>18</v>
      </c>
    </row>
    <row r="3529" spans="1:10" x14ac:dyDescent="0.35">
      <c r="A3529" s="1">
        <v>41403</v>
      </c>
      <c r="B3529" t="str">
        <f t="shared" si="55"/>
        <v>Thursday</v>
      </c>
      <c r="C3529" s="5" t="s">
        <v>8</v>
      </c>
      <c r="D3529" s="5" t="s">
        <v>5</v>
      </c>
      <c r="E3529" s="6">
        <v>63.95</v>
      </c>
      <c r="F3529" s="6" t="s">
        <v>83</v>
      </c>
      <c r="G3529" s="4">
        <v>0</v>
      </c>
      <c r="H3529" s="6">
        <v>63.95</v>
      </c>
      <c r="I3529" s="6">
        <v>27.1</v>
      </c>
      <c r="J3529">
        <v>4</v>
      </c>
    </row>
    <row r="3530" spans="1:10" x14ac:dyDescent="0.35">
      <c r="A3530" s="1">
        <v>41403</v>
      </c>
      <c r="B3530" t="str">
        <f t="shared" si="55"/>
        <v>Thursday</v>
      </c>
      <c r="C3530" s="5" t="s">
        <v>8</v>
      </c>
      <c r="D3530" s="5" t="s">
        <v>5</v>
      </c>
      <c r="E3530" s="6">
        <v>44.95</v>
      </c>
      <c r="F3530" s="6" t="s">
        <v>82</v>
      </c>
      <c r="G3530" s="4">
        <v>0</v>
      </c>
      <c r="H3530" s="6">
        <v>44.95</v>
      </c>
      <c r="I3530" s="6">
        <v>27.95</v>
      </c>
      <c r="J3530">
        <v>3</v>
      </c>
    </row>
    <row r="3531" spans="1:10" x14ac:dyDescent="0.35">
      <c r="A3531" s="1">
        <v>41403</v>
      </c>
      <c r="B3531" t="str">
        <f t="shared" si="55"/>
        <v>Thursday</v>
      </c>
      <c r="C3531" s="5" t="s">
        <v>8</v>
      </c>
      <c r="D3531" s="5" t="s">
        <v>5</v>
      </c>
      <c r="E3531" s="6">
        <v>28.95</v>
      </c>
      <c r="F3531" s="6" t="s">
        <v>80</v>
      </c>
      <c r="G3531" s="4">
        <v>0</v>
      </c>
      <c r="H3531" s="6">
        <v>28.95</v>
      </c>
      <c r="I3531" s="6">
        <v>8.86</v>
      </c>
      <c r="J3531">
        <v>4</v>
      </c>
    </row>
    <row r="3532" spans="1:10" x14ac:dyDescent="0.35">
      <c r="A3532" s="1">
        <v>41403</v>
      </c>
      <c r="B3532" t="str">
        <f t="shared" si="55"/>
        <v>Thursday</v>
      </c>
      <c r="C3532" s="5" t="s">
        <v>10</v>
      </c>
      <c r="D3532" s="5" t="s">
        <v>5</v>
      </c>
      <c r="E3532" s="6">
        <v>18.95</v>
      </c>
      <c r="F3532" s="6" t="s">
        <v>79</v>
      </c>
      <c r="G3532" s="4">
        <v>0</v>
      </c>
      <c r="H3532" s="6">
        <v>18.95</v>
      </c>
      <c r="I3532" s="6">
        <v>9.98</v>
      </c>
      <c r="J3532">
        <v>14</v>
      </c>
    </row>
    <row r="3533" spans="1:10" x14ac:dyDescent="0.35">
      <c r="A3533" s="1">
        <v>41403</v>
      </c>
      <c r="B3533" t="str">
        <f t="shared" si="55"/>
        <v>Thursday</v>
      </c>
      <c r="C3533" s="5" t="s">
        <v>10</v>
      </c>
      <c r="D3533" s="5" t="s">
        <v>5</v>
      </c>
      <c r="E3533" s="6">
        <v>65.95</v>
      </c>
      <c r="F3533" s="6" t="s">
        <v>83</v>
      </c>
      <c r="G3533" s="4">
        <v>0</v>
      </c>
      <c r="H3533" s="6">
        <v>65.95</v>
      </c>
      <c r="I3533" s="6">
        <v>37.97</v>
      </c>
      <c r="J3533">
        <v>6</v>
      </c>
    </row>
    <row r="3534" spans="1:10" x14ac:dyDescent="0.35">
      <c r="A3534" s="1">
        <v>41403</v>
      </c>
      <c r="B3534" t="str">
        <f t="shared" si="55"/>
        <v>Thursday</v>
      </c>
      <c r="C3534" s="5" t="s">
        <v>10</v>
      </c>
      <c r="D3534" s="5" t="s">
        <v>5</v>
      </c>
      <c r="E3534" s="6">
        <v>26.95</v>
      </c>
      <c r="F3534" s="6" t="s">
        <v>80</v>
      </c>
      <c r="G3534" s="4">
        <v>0</v>
      </c>
      <c r="H3534" s="6">
        <v>26.95</v>
      </c>
      <c r="I3534" s="6">
        <v>13.26</v>
      </c>
      <c r="J3534">
        <v>1</v>
      </c>
    </row>
    <row r="3535" spans="1:10" x14ac:dyDescent="0.35">
      <c r="A3535" s="1">
        <v>41403</v>
      </c>
      <c r="B3535" t="str">
        <f t="shared" si="55"/>
        <v>Thursday</v>
      </c>
      <c r="C3535" s="5" t="s">
        <v>10</v>
      </c>
      <c r="D3535" s="5" t="s">
        <v>5</v>
      </c>
      <c r="E3535" s="6">
        <v>31.95</v>
      </c>
      <c r="F3535" s="6" t="s">
        <v>81</v>
      </c>
      <c r="G3535" s="4">
        <v>0</v>
      </c>
      <c r="H3535" s="6">
        <v>31.95</v>
      </c>
      <c r="I3535" s="6">
        <v>17.38</v>
      </c>
      <c r="J3535">
        <v>2</v>
      </c>
    </row>
    <row r="3536" spans="1:10" x14ac:dyDescent="0.35">
      <c r="A3536" s="1">
        <v>41403</v>
      </c>
      <c r="B3536" t="str">
        <f t="shared" si="55"/>
        <v>Thursday</v>
      </c>
      <c r="C3536" s="5" t="s">
        <v>8</v>
      </c>
      <c r="D3536" s="5" t="s">
        <v>5</v>
      </c>
      <c r="E3536" s="6">
        <v>22.95</v>
      </c>
      <c r="F3536" s="6" t="s">
        <v>80</v>
      </c>
      <c r="G3536" s="4">
        <v>0.1</v>
      </c>
      <c r="H3536" s="6">
        <v>20.66</v>
      </c>
      <c r="I3536" s="6">
        <v>11.78</v>
      </c>
      <c r="J3536">
        <v>14</v>
      </c>
    </row>
    <row r="3537" spans="1:10" x14ac:dyDescent="0.35">
      <c r="A3537" s="1">
        <v>41403</v>
      </c>
      <c r="B3537" t="str">
        <f t="shared" si="55"/>
        <v>Thursday</v>
      </c>
      <c r="C3537" s="5" t="s">
        <v>8</v>
      </c>
      <c r="D3537" s="5" t="s">
        <v>5</v>
      </c>
      <c r="E3537" s="6">
        <v>2.95</v>
      </c>
      <c r="F3537" s="6" t="s">
        <v>78</v>
      </c>
      <c r="G3537" s="4">
        <v>0</v>
      </c>
      <c r="H3537" s="6">
        <v>2.95</v>
      </c>
      <c r="I3537" s="6">
        <v>1.68</v>
      </c>
      <c r="J3537">
        <v>10</v>
      </c>
    </row>
    <row r="3538" spans="1:10" x14ac:dyDescent="0.35">
      <c r="A3538" s="1">
        <v>41403</v>
      </c>
      <c r="B3538" t="str">
        <f t="shared" si="55"/>
        <v>Thursday</v>
      </c>
      <c r="C3538" s="5" t="s">
        <v>8</v>
      </c>
      <c r="D3538" s="5" t="s">
        <v>5</v>
      </c>
      <c r="E3538" s="6">
        <v>49.95</v>
      </c>
      <c r="F3538" s="6" t="s">
        <v>82</v>
      </c>
      <c r="G3538" s="4">
        <v>0</v>
      </c>
      <c r="H3538" s="6">
        <v>49.95</v>
      </c>
      <c r="I3538" s="6">
        <v>23.93</v>
      </c>
      <c r="J3538">
        <v>25</v>
      </c>
    </row>
    <row r="3539" spans="1:10" x14ac:dyDescent="0.35">
      <c r="A3539" s="1">
        <v>41403</v>
      </c>
      <c r="B3539" t="str">
        <f t="shared" si="55"/>
        <v>Thursday</v>
      </c>
      <c r="C3539" s="5" t="s">
        <v>10</v>
      </c>
      <c r="D3539" s="5" t="s">
        <v>5</v>
      </c>
      <c r="E3539" s="6">
        <v>34.950000000000003</v>
      </c>
      <c r="F3539" s="6" t="s">
        <v>81</v>
      </c>
      <c r="G3539" s="4">
        <v>0</v>
      </c>
      <c r="H3539" s="6">
        <v>34.950000000000003</v>
      </c>
      <c r="I3539" s="6">
        <v>22.13</v>
      </c>
      <c r="J3539">
        <v>9</v>
      </c>
    </row>
    <row r="3540" spans="1:10" x14ac:dyDescent="0.35">
      <c r="A3540" s="1">
        <v>41403</v>
      </c>
      <c r="B3540" t="str">
        <f t="shared" si="55"/>
        <v>Thursday</v>
      </c>
      <c r="C3540" s="5" t="s">
        <v>8</v>
      </c>
      <c r="D3540" s="5" t="s">
        <v>5</v>
      </c>
      <c r="E3540" s="6">
        <v>26.95</v>
      </c>
      <c r="F3540" s="6" t="s">
        <v>80</v>
      </c>
      <c r="G3540" s="4">
        <v>0</v>
      </c>
      <c r="H3540" s="6">
        <v>26.95</v>
      </c>
      <c r="I3540" s="6">
        <v>12.53</v>
      </c>
      <c r="J3540">
        <v>23</v>
      </c>
    </row>
    <row r="3541" spans="1:10" x14ac:dyDescent="0.35">
      <c r="A3541" s="1">
        <v>41403</v>
      </c>
      <c r="B3541" t="str">
        <f t="shared" si="55"/>
        <v>Thursday</v>
      </c>
      <c r="C3541" s="5" t="s">
        <v>8</v>
      </c>
      <c r="D3541" s="5" t="s">
        <v>5</v>
      </c>
      <c r="E3541" s="6">
        <v>65.95</v>
      </c>
      <c r="F3541" s="6" t="s">
        <v>83</v>
      </c>
      <c r="G3541" s="4">
        <v>0</v>
      </c>
      <c r="H3541" s="6">
        <v>65.95</v>
      </c>
      <c r="I3541" s="6">
        <v>37.97</v>
      </c>
      <c r="J3541">
        <v>2</v>
      </c>
    </row>
    <row r="3542" spans="1:10" x14ac:dyDescent="0.35">
      <c r="A3542" s="1">
        <v>41403</v>
      </c>
      <c r="B3542" t="str">
        <f t="shared" si="55"/>
        <v>Thursday</v>
      </c>
      <c r="C3542" s="5" t="s">
        <v>8</v>
      </c>
      <c r="D3542" s="5" t="s">
        <v>5</v>
      </c>
      <c r="E3542" s="6">
        <v>24.95</v>
      </c>
      <c r="F3542" s="6" t="s">
        <v>80</v>
      </c>
      <c r="G3542" s="4">
        <v>0</v>
      </c>
      <c r="H3542" s="6">
        <v>24.95</v>
      </c>
      <c r="I3542" s="6">
        <v>12.14</v>
      </c>
      <c r="J3542">
        <v>2</v>
      </c>
    </row>
    <row r="3543" spans="1:10" x14ac:dyDescent="0.35">
      <c r="A3543" s="1">
        <v>41403</v>
      </c>
      <c r="B3543" t="str">
        <f t="shared" si="55"/>
        <v>Thursday</v>
      </c>
      <c r="C3543" s="5" t="s">
        <v>8</v>
      </c>
      <c r="D3543" s="5" t="s">
        <v>5</v>
      </c>
      <c r="E3543" s="6">
        <v>20.95</v>
      </c>
      <c r="F3543" s="6" t="s">
        <v>80</v>
      </c>
      <c r="G3543" s="4">
        <v>0</v>
      </c>
      <c r="H3543" s="6">
        <v>20.95</v>
      </c>
      <c r="I3543" s="6">
        <v>10.039999999999999</v>
      </c>
      <c r="J3543">
        <v>2</v>
      </c>
    </row>
    <row r="3544" spans="1:10" x14ac:dyDescent="0.35">
      <c r="A3544" s="1">
        <v>41403</v>
      </c>
      <c r="B3544" t="str">
        <f t="shared" si="55"/>
        <v>Thursday</v>
      </c>
      <c r="C3544" s="5" t="s">
        <v>10</v>
      </c>
      <c r="D3544" s="5" t="s">
        <v>5</v>
      </c>
      <c r="E3544" s="6">
        <v>26.95</v>
      </c>
      <c r="F3544" s="6" t="s">
        <v>80</v>
      </c>
      <c r="G3544" s="4">
        <v>0</v>
      </c>
      <c r="H3544" s="6">
        <v>26.95</v>
      </c>
      <c r="I3544" s="6">
        <v>13.26</v>
      </c>
      <c r="J3544">
        <v>6</v>
      </c>
    </row>
    <row r="3545" spans="1:10" x14ac:dyDescent="0.35">
      <c r="A3545" s="1">
        <v>41403</v>
      </c>
      <c r="B3545" t="str">
        <f t="shared" si="55"/>
        <v>Thursday</v>
      </c>
      <c r="C3545" s="5" t="s">
        <v>10</v>
      </c>
      <c r="D3545" s="5" t="s">
        <v>5</v>
      </c>
      <c r="E3545" s="6">
        <v>10.95</v>
      </c>
      <c r="F3545" s="6" t="s">
        <v>79</v>
      </c>
      <c r="G3545" s="4">
        <v>0</v>
      </c>
      <c r="H3545" s="6">
        <v>10.95</v>
      </c>
      <c r="I3545" s="6">
        <v>4.8</v>
      </c>
      <c r="J3545">
        <v>10</v>
      </c>
    </row>
    <row r="3546" spans="1:10" x14ac:dyDescent="0.35">
      <c r="A3546" s="1">
        <v>41403</v>
      </c>
      <c r="B3546" t="str">
        <f t="shared" si="55"/>
        <v>Thursday</v>
      </c>
      <c r="C3546" s="5" t="s">
        <v>8</v>
      </c>
      <c r="D3546" s="5" t="s">
        <v>5</v>
      </c>
      <c r="E3546" s="6">
        <v>47.95</v>
      </c>
      <c r="F3546" s="6" t="s">
        <v>82</v>
      </c>
      <c r="G3546" s="4">
        <v>0</v>
      </c>
      <c r="H3546" s="6">
        <v>47.95</v>
      </c>
      <c r="I3546" s="6">
        <v>20.7</v>
      </c>
      <c r="J3546">
        <v>1</v>
      </c>
    </row>
    <row r="3547" spans="1:10" x14ac:dyDescent="0.35">
      <c r="A3547" s="1">
        <v>41403</v>
      </c>
      <c r="B3547" t="str">
        <f t="shared" si="55"/>
        <v>Thursday</v>
      </c>
      <c r="C3547" s="5" t="s">
        <v>10</v>
      </c>
      <c r="D3547" s="5" t="s">
        <v>5</v>
      </c>
      <c r="E3547" s="6">
        <v>54.95</v>
      </c>
      <c r="F3547" s="6" t="s">
        <v>83</v>
      </c>
      <c r="G3547" s="4">
        <v>0</v>
      </c>
      <c r="H3547" s="6">
        <v>54.95</v>
      </c>
      <c r="I3547" s="6">
        <v>26.65</v>
      </c>
      <c r="J3547">
        <v>4</v>
      </c>
    </row>
    <row r="3548" spans="1:10" x14ac:dyDescent="0.35">
      <c r="A3548" s="1">
        <v>41403</v>
      </c>
      <c r="B3548" t="str">
        <f t="shared" si="55"/>
        <v>Thursday</v>
      </c>
      <c r="C3548" s="5" t="s">
        <v>8</v>
      </c>
      <c r="D3548" s="5" t="s">
        <v>5</v>
      </c>
      <c r="E3548" s="6">
        <v>49.95</v>
      </c>
      <c r="F3548" s="6" t="s">
        <v>82</v>
      </c>
      <c r="G3548" s="4">
        <v>0.1</v>
      </c>
      <c r="H3548" s="6">
        <v>44.96</v>
      </c>
      <c r="I3548" s="6">
        <v>23.93</v>
      </c>
      <c r="J3548">
        <v>26</v>
      </c>
    </row>
    <row r="3549" spans="1:10" x14ac:dyDescent="0.35">
      <c r="A3549" s="1">
        <v>41403</v>
      </c>
      <c r="B3549" t="str">
        <f t="shared" si="55"/>
        <v>Thursday</v>
      </c>
      <c r="C3549" s="5" t="s">
        <v>8</v>
      </c>
      <c r="D3549" s="5" t="s">
        <v>5</v>
      </c>
      <c r="E3549" s="6">
        <v>26.95</v>
      </c>
      <c r="F3549" s="6" t="s">
        <v>80</v>
      </c>
      <c r="G3549" s="4">
        <v>0</v>
      </c>
      <c r="H3549" s="6">
        <v>26.95</v>
      </c>
      <c r="I3549" s="6">
        <v>12.53</v>
      </c>
      <c r="J3549">
        <v>27</v>
      </c>
    </row>
    <row r="3550" spans="1:10" x14ac:dyDescent="0.35">
      <c r="A3550" s="1">
        <v>41403</v>
      </c>
      <c r="B3550" t="str">
        <f t="shared" si="55"/>
        <v>Thursday</v>
      </c>
      <c r="C3550" s="5" t="s">
        <v>8</v>
      </c>
      <c r="D3550" s="5" t="s">
        <v>5</v>
      </c>
      <c r="E3550" s="6">
        <v>0.95</v>
      </c>
      <c r="F3550" s="6" t="s">
        <v>78</v>
      </c>
      <c r="G3550" s="4">
        <v>0</v>
      </c>
      <c r="H3550" s="6">
        <v>0.95</v>
      </c>
      <c r="I3550" s="6">
        <v>0.5</v>
      </c>
      <c r="J3550">
        <v>23</v>
      </c>
    </row>
    <row r="3551" spans="1:10" x14ac:dyDescent="0.35">
      <c r="A3551" s="1">
        <v>41403</v>
      </c>
      <c r="B3551" t="str">
        <f t="shared" si="55"/>
        <v>Thursday</v>
      </c>
      <c r="C3551" s="5" t="s">
        <v>10</v>
      </c>
      <c r="D3551" s="5" t="s">
        <v>5</v>
      </c>
      <c r="E3551" s="6">
        <v>31.95</v>
      </c>
      <c r="F3551" s="6" t="s">
        <v>81</v>
      </c>
      <c r="G3551" s="4">
        <v>0</v>
      </c>
      <c r="H3551" s="6">
        <v>31.95</v>
      </c>
      <c r="I3551" s="6">
        <v>17.38</v>
      </c>
      <c r="J3551">
        <v>2</v>
      </c>
    </row>
    <row r="3552" spans="1:10" x14ac:dyDescent="0.35">
      <c r="A3552" s="1">
        <v>41403</v>
      </c>
      <c r="B3552" t="str">
        <f t="shared" si="55"/>
        <v>Thursday</v>
      </c>
      <c r="C3552" s="5" t="s">
        <v>8</v>
      </c>
      <c r="D3552" s="5" t="s">
        <v>5</v>
      </c>
      <c r="E3552" s="6">
        <v>65.95</v>
      </c>
      <c r="F3552" s="6" t="s">
        <v>83</v>
      </c>
      <c r="G3552" s="4">
        <v>0</v>
      </c>
      <c r="H3552" s="6">
        <v>65.95</v>
      </c>
      <c r="I3552" s="6">
        <v>37.97</v>
      </c>
      <c r="J3552">
        <v>3</v>
      </c>
    </row>
    <row r="3553" spans="1:10" x14ac:dyDescent="0.35">
      <c r="A3553" s="1">
        <v>41403</v>
      </c>
      <c r="B3553" t="str">
        <f t="shared" si="55"/>
        <v>Thursday</v>
      </c>
      <c r="C3553" s="5" t="s">
        <v>10</v>
      </c>
      <c r="D3553" s="5" t="s">
        <v>5</v>
      </c>
      <c r="E3553" s="6">
        <v>43.95</v>
      </c>
      <c r="F3553" s="6" t="s">
        <v>82</v>
      </c>
      <c r="G3553" s="4">
        <v>0</v>
      </c>
      <c r="H3553" s="6">
        <v>43.95</v>
      </c>
      <c r="I3553" s="6">
        <v>25.6</v>
      </c>
      <c r="J3553">
        <v>5</v>
      </c>
    </row>
    <row r="3554" spans="1:10" x14ac:dyDescent="0.35">
      <c r="A3554" s="1">
        <v>41403</v>
      </c>
      <c r="B3554" t="str">
        <f t="shared" si="55"/>
        <v>Thursday</v>
      </c>
      <c r="C3554" s="5" t="s">
        <v>8</v>
      </c>
      <c r="D3554" s="5" t="s">
        <v>5</v>
      </c>
      <c r="E3554" s="6">
        <v>0.95</v>
      </c>
      <c r="F3554" s="6" t="s">
        <v>78</v>
      </c>
      <c r="G3554" s="4">
        <v>0</v>
      </c>
      <c r="H3554" s="6">
        <v>0.95</v>
      </c>
      <c r="I3554" s="6">
        <v>0.5</v>
      </c>
      <c r="J3554">
        <v>2</v>
      </c>
    </row>
    <row r="3555" spans="1:10" x14ac:dyDescent="0.35">
      <c r="A3555" s="1">
        <v>41403</v>
      </c>
      <c r="B3555" t="str">
        <f t="shared" si="55"/>
        <v>Thursday</v>
      </c>
      <c r="C3555" s="5" t="s">
        <v>10</v>
      </c>
      <c r="D3555" s="5" t="s">
        <v>5</v>
      </c>
      <c r="E3555" s="6">
        <v>47.95</v>
      </c>
      <c r="F3555" s="6" t="s">
        <v>82</v>
      </c>
      <c r="G3555" s="4">
        <v>0</v>
      </c>
      <c r="H3555" s="6">
        <v>47.95</v>
      </c>
      <c r="I3555" s="6">
        <v>20.7</v>
      </c>
      <c r="J3555">
        <v>2</v>
      </c>
    </row>
    <row r="3556" spans="1:10" x14ac:dyDescent="0.35">
      <c r="A3556" s="1">
        <v>41403</v>
      </c>
      <c r="B3556" t="str">
        <f t="shared" si="55"/>
        <v>Thursday</v>
      </c>
      <c r="C3556" s="5" t="s">
        <v>10</v>
      </c>
      <c r="D3556" s="5" t="s">
        <v>5</v>
      </c>
      <c r="E3556" s="6">
        <v>40.950000000000003</v>
      </c>
      <c r="F3556" s="6" t="s">
        <v>82</v>
      </c>
      <c r="G3556" s="4">
        <v>0</v>
      </c>
      <c r="H3556" s="6">
        <v>40.950000000000003</v>
      </c>
      <c r="I3556" s="6">
        <v>15.51</v>
      </c>
      <c r="J3556">
        <v>4</v>
      </c>
    </row>
    <row r="3557" spans="1:10" x14ac:dyDescent="0.35">
      <c r="A3557" s="1">
        <v>41403</v>
      </c>
      <c r="B3557" t="str">
        <f t="shared" si="55"/>
        <v>Thursday</v>
      </c>
      <c r="C3557" s="5" t="s">
        <v>10</v>
      </c>
      <c r="D3557" s="5" t="s">
        <v>5</v>
      </c>
      <c r="E3557" s="6">
        <v>49.95</v>
      </c>
      <c r="F3557" s="6" t="s">
        <v>82</v>
      </c>
      <c r="G3557" s="4">
        <v>0</v>
      </c>
      <c r="H3557" s="6">
        <v>49.95</v>
      </c>
      <c r="I3557" s="6">
        <v>24.77</v>
      </c>
      <c r="J3557">
        <v>10</v>
      </c>
    </row>
    <row r="3558" spans="1:10" x14ac:dyDescent="0.35">
      <c r="A3558" s="1">
        <v>41403</v>
      </c>
      <c r="B3558" t="str">
        <f t="shared" si="55"/>
        <v>Thursday</v>
      </c>
      <c r="C3558" s="5" t="s">
        <v>8</v>
      </c>
      <c r="D3558" s="5" t="s">
        <v>5</v>
      </c>
      <c r="E3558" s="6">
        <v>0.95</v>
      </c>
      <c r="F3558" s="6" t="s">
        <v>78</v>
      </c>
      <c r="G3558" s="4">
        <v>0</v>
      </c>
      <c r="H3558" s="6">
        <v>0.95</v>
      </c>
      <c r="I3558" s="6">
        <v>0.47</v>
      </c>
      <c r="J3558">
        <v>6</v>
      </c>
    </row>
    <row r="3559" spans="1:10" x14ac:dyDescent="0.35">
      <c r="A3559" s="1">
        <v>41403</v>
      </c>
      <c r="B3559" t="str">
        <f t="shared" si="55"/>
        <v>Thursday</v>
      </c>
      <c r="C3559" s="5" t="s">
        <v>10</v>
      </c>
      <c r="D3559" s="5" t="s">
        <v>5</v>
      </c>
      <c r="E3559" s="6">
        <v>24.95</v>
      </c>
      <c r="F3559" s="6" t="s">
        <v>80</v>
      </c>
      <c r="G3559" s="4">
        <v>0</v>
      </c>
      <c r="H3559" s="6">
        <v>24.95</v>
      </c>
      <c r="I3559" s="6">
        <v>11.48</v>
      </c>
      <c r="J3559">
        <v>3</v>
      </c>
    </row>
    <row r="3560" spans="1:10" x14ac:dyDescent="0.35">
      <c r="A3560" s="1">
        <v>41403</v>
      </c>
      <c r="B3560" t="str">
        <f t="shared" si="55"/>
        <v>Thursday</v>
      </c>
      <c r="C3560" s="5" t="s">
        <v>8</v>
      </c>
      <c r="D3560" s="5" t="s">
        <v>5</v>
      </c>
      <c r="E3560" s="6">
        <v>54.95</v>
      </c>
      <c r="F3560" s="6" t="s">
        <v>83</v>
      </c>
      <c r="G3560" s="4">
        <v>0</v>
      </c>
      <c r="H3560" s="6">
        <v>54.95</v>
      </c>
      <c r="I3560" s="6">
        <v>26.65</v>
      </c>
      <c r="J3560">
        <v>21</v>
      </c>
    </row>
    <row r="3561" spans="1:10" x14ac:dyDescent="0.35">
      <c r="A3561" s="1">
        <v>41403</v>
      </c>
      <c r="B3561" t="str">
        <f t="shared" si="55"/>
        <v>Thursday</v>
      </c>
      <c r="C3561" s="5" t="s">
        <v>8</v>
      </c>
      <c r="D3561" s="5" t="s">
        <v>5</v>
      </c>
      <c r="E3561" s="6">
        <v>49.95</v>
      </c>
      <c r="F3561" s="6" t="s">
        <v>82</v>
      </c>
      <c r="G3561" s="4">
        <v>0</v>
      </c>
      <c r="H3561" s="6">
        <v>49.95</v>
      </c>
      <c r="I3561" s="6">
        <v>24.77</v>
      </c>
      <c r="J3561">
        <v>22</v>
      </c>
    </row>
    <row r="3562" spans="1:10" x14ac:dyDescent="0.35">
      <c r="A3562" s="1">
        <v>41403</v>
      </c>
      <c r="B3562" t="str">
        <f t="shared" si="55"/>
        <v>Thursday</v>
      </c>
      <c r="C3562" s="5" t="s">
        <v>8</v>
      </c>
      <c r="D3562" s="5" t="s">
        <v>5</v>
      </c>
      <c r="E3562" s="6">
        <v>0.95</v>
      </c>
      <c r="F3562" s="6" t="s">
        <v>78</v>
      </c>
      <c r="G3562" s="4">
        <v>0</v>
      </c>
      <c r="H3562" s="6">
        <v>0.95</v>
      </c>
      <c r="I3562" s="6">
        <v>0.34</v>
      </c>
      <c r="J3562">
        <v>15</v>
      </c>
    </row>
    <row r="3563" spans="1:10" x14ac:dyDescent="0.35">
      <c r="A3563" s="1">
        <v>41403</v>
      </c>
      <c r="B3563" t="str">
        <f t="shared" si="55"/>
        <v>Thursday</v>
      </c>
      <c r="C3563" s="5" t="s">
        <v>10</v>
      </c>
      <c r="D3563" s="5" t="s">
        <v>5</v>
      </c>
      <c r="E3563" s="6">
        <v>31.95</v>
      </c>
      <c r="F3563" s="6" t="s">
        <v>81</v>
      </c>
      <c r="G3563" s="4">
        <v>0</v>
      </c>
      <c r="H3563" s="6">
        <v>31.95</v>
      </c>
      <c r="I3563" s="6">
        <v>17.38</v>
      </c>
      <c r="J3563">
        <v>1</v>
      </c>
    </row>
    <row r="3564" spans="1:10" x14ac:dyDescent="0.35">
      <c r="A3564" s="1">
        <v>41403</v>
      </c>
      <c r="B3564" t="str">
        <f t="shared" si="55"/>
        <v>Thursday</v>
      </c>
      <c r="C3564" s="5" t="s">
        <v>10</v>
      </c>
      <c r="D3564" s="5" t="s">
        <v>5</v>
      </c>
      <c r="E3564" s="6">
        <v>24.95</v>
      </c>
      <c r="F3564" s="6" t="s">
        <v>80</v>
      </c>
      <c r="G3564" s="4">
        <v>0</v>
      </c>
      <c r="H3564" s="6">
        <v>24.95</v>
      </c>
      <c r="I3564" s="6">
        <v>12.27</v>
      </c>
      <c r="J3564">
        <v>5</v>
      </c>
    </row>
    <row r="3565" spans="1:10" x14ac:dyDescent="0.35">
      <c r="A3565" s="1">
        <v>41403</v>
      </c>
      <c r="B3565" t="str">
        <f t="shared" si="55"/>
        <v>Thursday</v>
      </c>
      <c r="C3565" s="5" t="s">
        <v>10</v>
      </c>
      <c r="D3565" s="5" t="s">
        <v>5</v>
      </c>
      <c r="E3565" s="6">
        <v>31.95</v>
      </c>
      <c r="F3565" s="6" t="s">
        <v>81</v>
      </c>
      <c r="G3565" s="4">
        <v>0</v>
      </c>
      <c r="H3565" s="6">
        <v>31.95</v>
      </c>
      <c r="I3565" s="6">
        <v>17.38</v>
      </c>
      <c r="J3565">
        <v>2</v>
      </c>
    </row>
    <row r="3566" spans="1:10" x14ac:dyDescent="0.35">
      <c r="A3566" s="1">
        <v>41403</v>
      </c>
      <c r="B3566" t="str">
        <f t="shared" si="55"/>
        <v>Thursday</v>
      </c>
      <c r="C3566" s="5" t="s">
        <v>8</v>
      </c>
      <c r="D3566" s="5" t="s">
        <v>5</v>
      </c>
      <c r="E3566" s="6">
        <v>22.95</v>
      </c>
      <c r="F3566" s="6" t="s">
        <v>80</v>
      </c>
      <c r="G3566" s="4">
        <v>0.1</v>
      </c>
      <c r="H3566" s="6">
        <v>20.66</v>
      </c>
      <c r="I3566" s="6">
        <v>11.78</v>
      </c>
      <c r="J3566">
        <v>5</v>
      </c>
    </row>
    <row r="3567" spans="1:10" x14ac:dyDescent="0.35">
      <c r="A3567" s="1">
        <v>41403</v>
      </c>
      <c r="B3567" t="str">
        <f t="shared" si="55"/>
        <v>Thursday</v>
      </c>
      <c r="C3567" s="5" t="s">
        <v>8</v>
      </c>
      <c r="D3567" s="5" t="s">
        <v>5</v>
      </c>
      <c r="E3567" s="6">
        <v>49.95</v>
      </c>
      <c r="F3567" s="6" t="s">
        <v>82</v>
      </c>
      <c r="G3567" s="4">
        <v>0</v>
      </c>
      <c r="H3567" s="6">
        <v>49.95</v>
      </c>
      <c r="I3567" s="6">
        <v>24.77</v>
      </c>
      <c r="J3567">
        <v>22</v>
      </c>
    </row>
    <row r="3568" spans="1:10" x14ac:dyDescent="0.35">
      <c r="A3568" s="1">
        <v>41403</v>
      </c>
      <c r="B3568" t="str">
        <f t="shared" si="55"/>
        <v>Thursday</v>
      </c>
      <c r="C3568" s="5" t="s">
        <v>10</v>
      </c>
      <c r="D3568" s="5" t="s">
        <v>5</v>
      </c>
      <c r="E3568" s="6">
        <v>11.95</v>
      </c>
      <c r="F3568" s="6" t="s">
        <v>79</v>
      </c>
      <c r="G3568" s="4">
        <v>0</v>
      </c>
      <c r="H3568" s="6">
        <v>11.95</v>
      </c>
      <c r="I3568" s="6">
        <v>3.32</v>
      </c>
      <c r="J3568">
        <v>9</v>
      </c>
    </row>
    <row r="3569" spans="1:10" x14ac:dyDescent="0.35">
      <c r="A3569" s="1">
        <v>41403</v>
      </c>
      <c r="B3569" t="str">
        <f t="shared" si="55"/>
        <v>Thursday</v>
      </c>
      <c r="C3569" s="5" t="s">
        <v>8</v>
      </c>
      <c r="D3569" s="5" t="s">
        <v>5</v>
      </c>
      <c r="E3569" s="6">
        <v>54.95</v>
      </c>
      <c r="F3569" s="6" t="s">
        <v>83</v>
      </c>
      <c r="G3569" s="4">
        <v>0.1</v>
      </c>
      <c r="H3569" s="6">
        <v>49.46</v>
      </c>
      <c r="I3569" s="6">
        <v>26.65</v>
      </c>
      <c r="J3569">
        <v>10</v>
      </c>
    </row>
    <row r="3570" spans="1:10" x14ac:dyDescent="0.35">
      <c r="A3570" s="1">
        <v>41403</v>
      </c>
      <c r="B3570" t="str">
        <f t="shared" si="55"/>
        <v>Thursday</v>
      </c>
      <c r="C3570" s="5" t="s">
        <v>10</v>
      </c>
      <c r="D3570" s="5" t="s">
        <v>5</v>
      </c>
      <c r="E3570" s="6">
        <v>0.95</v>
      </c>
      <c r="F3570" s="6" t="s">
        <v>78</v>
      </c>
      <c r="G3570" s="4">
        <v>0</v>
      </c>
      <c r="H3570" s="6">
        <v>0.95</v>
      </c>
      <c r="I3570" s="6">
        <v>0.5</v>
      </c>
      <c r="J3570">
        <v>27</v>
      </c>
    </row>
    <row r="3571" spans="1:10" x14ac:dyDescent="0.35">
      <c r="A3571" s="1">
        <v>41403</v>
      </c>
      <c r="B3571" t="str">
        <f t="shared" si="55"/>
        <v>Thursday</v>
      </c>
      <c r="C3571" s="5" t="s">
        <v>10</v>
      </c>
      <c r="D3571" s="5" t="s">
        <v>5</v>
      </c>
      <c r="E3571" s="6">
        <v>24.95</v>
      </c>
      <c r="F3571" s="6" t="s">
        <v>80</v>
      </c>
      <c r="G3571" s="4">
        <v>0</v>
      </c>
      <c r="H3571" s="6">
        <v>24.95</v>
      </c>
      <c r="I3571" s="6">
        <v>9.3800000000000008</v>
      </c>
      <c r="J3571">
        <v>10</v>
      </c>
    </row>
    <row r="3572" spans="1:10" x14ac:dyDescent="0.35">
      <c r="A3572" s="1">
        <v>41403</v>
      </c>
      <c r="B3572" t="str">
        <f t="shared" si="55"/>
        <v>Thursday</v>
      </c>
      <c r="C3572" s="5" t="s">
        <v>8</v>
      </c>
      <c r="D3572" s="5" t="s">
        <v>5</v>
      </c>
      <c r="E3572" s="6">
        <v>31.95</v>
      </c>
      <c r="F3572" s="6" t="s">
        <v>81</v>
      </c>
      <c r="G3572" s="4">
        <v>0</v>
      </c>
      <c r="H3572" s="6">
        <v>31.95</v>
      </c>
      <c r="I3572" s="6">
        <v>17.38</v>
      </c>
      <c r="J3572">
        <v>2</v>
      </c>
    </row>
    <row r="3573" spans="1:10" x14ac:dyDescent="0.35">
      <c r="A3573" s="1">
        <v>41403</v>
      </c>
      <c r="B3573" t="str">
        <f t="shared" si="55"/>
        <v>Thursday</v>
      </c>
      <c r="C3573" s="5" t="s">
        <v>10</v>
      </c>
      <c r="D3573" s="5" t="s">
        <v>5</v>
      </c>
      <c r="E3573" s="6">
        <v>43.95</v>
      </c>
      <c r="F3573" s="6" t="s">
        <v>82</v>
      </c>
      <c r="G3573" s="4">
        <v>0</v>
      </c>
      <c r="H3573" s="6">
        <v>43.95</v>
      </c>
      <c r="I3573" s="6">
        <v>25.6</v>
      </c>
      <c r="J3573">
        <v>10</v>
      </c>
    </row>
    <row r="3574" spans="1:10" x14ac:dyDescent="0.35">
      <c r="A3574" s="1">
        <v>41403</v>
      </c>
      <c r="B3574" t="str">
        <f t="shared" si="55"/>
        <v>Thursday</v>
      </c>
      <c r="C3574" s="5" t="s">
        <v>8</v>
      </c>
      <c r="D3574" s="5" t="s">
        <v>5</v>
      </c>
      <c r="E3574" s="6">
        <v>0.95</v>
      </c>
      <c r="F3574" s="6" t="s">
        <v>78</v>
      </c>
      <c r="G3574" s="4">
        <v>0</v>
      </c>
      <c r="H3574" s="6">
        <v>0.95</v>
      </c>
      <c r="I3574" s="6">
        <v>0.56999999999999995</v>
      </c>
      <c r="J3574">
        <v>12</v>
      </c>
    </row>
    <row r="3575" spans="1:10" x14ac:dyDescent="0.35">
      <c r="A3575" s="1">
        <v>41403</v>
      </c>
      <c r="B3575" t="str">
        <f t="shared" si="55"/>
        <v>Thursday</v>
      </c>
      <c r="C3575" s="5" t="s">
        <v>8</v>
      </c>
      <c r="D3575" s="5" t="s">
        <v>5</v>
      </c>
      <c r="E3575" s="6">
        <v>11.95</v>
      </c>
      <c r="F3575" s="6" t="s">
        <v>79</v>
      </c>
      <c r="G3575" s="4">
        <v>0</v>
      </c>
      <c r="H3575" s="6">
        <v>11.95</v>
      </c>
      <c r="I3575" s="6">
        <v>3.32</v>
      </c>
      <c r="J3575">
        <v>1</v>
      </c>
    </row>
    <row r="3576" spans="1:10" x14ac:dyDescent="0.35">
      <c r="A3576" s="1">
        <v>41403</v>
      </c>
      <c r="B3576" t="str">
        <f t="shared" si="55"/>
        <v>Thursday</v>
      </c>
      <c r="C3576" s="5" t="s">
        <v>10</v>
      </c>
      <c r="D3576" s="5" t="s">
        <v>5</v>
      </c>
      <c r="E3576" s="6">
        <v>0.95</v>
      </c>
      <c r="F3576" s="6" t="s">
        <v>78</v>
      </c>
      <c r="G3576" s="4">
        <v>0</v>
      </c>
      <c r="H3576" s="6">
        <v>0.95</v>
      </c>
      <c r="I3576" s="6">
        <v>0.35</v>
      </c>
      <c r="J3576">
        <v>4</v>
      </c>
    </row>
    <row r="3577" spans="1:10" x14ac:dyDescent="0.35">
      <c r="A3577" s="1">
        <v>41403</v>
      </c>
      <c r="B3577" t="str">
        <f t="shared" si="55"/>
        <v>Thursday</v>
      </c>
      <c r="C3577" s="5" t="s">
        <v>10</v>
      </c>
      <c r="D3577" s="5" t="s">
        <v>5</v>
      </c>
      <c r="E3577" s="6">
        <v>73.95</v>
      </c>
      <c r="F3577" s="6" t="s">
        <v>83</v>
      </c>
      <c r="G3577" s="4">
        <v>0</v>
      </c>
      <c r="H3577" s="6">
        <v>73.95</v>
      </c>
      <c r="I3577" s="6">
        <v>38.86</v>
      </c>
      <c r="J3577">
        <v>2</v>
      </c>
    </row>
    <row r="3578" spans="1:10" x14ac:dyDescent="0.35">
      <c r="A3578" s="1">
        <v>41403</v>
      </c>
      <c r="B3578" t="str">
        <f t="shared" si="55"/>
        <v>Thursday</v>
      </c>
      <c r="C3578" s="5" t="s">
        <v>10</v>
      </c>
      <c r="D3578" s="5" t="s">
        <v>5</v>
      </c>
      <c r="E3578" s="6">
        <v>65.95</v>
      </c>
      <c r="F3578" s="6" t="s">
        <v>83</v>
      </c>
      <c r="G3578" s="4">
        <v>0</v>
      </c>
      <c r="H3578" s="6">
        <v>65.95</v>
      </c>
      <c r="I3578" s="6">
        <v>37.97</v>
      </c>
      <c r="J3578">
        <v>10</v>
      </c>
    </row>
    <row r="3579" spans="1:10" x14ac:dyDescent="0.35">
      <c r="A3579" s="1">
        <v>41403</v>
      </c>
      <c r="B3579" t="str">
        <f t="shared" si="55"/>
        <v>Thursday</v>
      </c>
      <c r="C3579" s="5" t="s">
        <v>8</v>
      </c>
      <c r="D3579" s="5" t="s">
        <v>5</v>
      </c>
      <c r="E3579" s="6">
        <v>16.95</v>
      </c>
      <c r="F3579" s="6" t="s">
        <v>79</v>
      </c>
      <c r="G3579" s="4">
        <v>0</v>
      </c>
      <c r="H3579" s="6">
        <v>16.95</v>
      </c>
      <c r="I3579" s="6">
        <v>6.76</v>
      </c>
      <c r="J3579">
        <v>2</v>
      </c>
    </row>
    <row r="3580" spans="1:10" x14ac:dyDescent="0.35">
      <c r="A3580" s="1">
        <v>41403</v>
      </c>
      <c r="B3580" t="str">
        <f t="shared" si="55"/>
        <v>Thursday</v>
      </c>
      <c r="C3580" s="5" t="s">
        <v>8</v>
      </c>
      <c r="D3580" s="5" t="s">
        <v>5</v>
      </c>
      <c r="E3580" s="6">
        <v>26.95</v>
      </c>
      <c r="F3580" s="6" t="s">
        <v>80</v>
      </c>
      <c r="G3580" s="4">
        <v>0</v>
      </c>
      <c r="H3580" s="6">
        <v>26.95</v>
      </c>
      <c r="I3580" s="6">
        <v>13.26</v>
      </c>
      <c r="J3580">
        <v>5</v>
      </c>
    </row>
    <row r="3581" spans="1:10" x14ac:dyDescent="0.35">
      <c r="A3581" s="1">
        <v>41403</v>
      </c>
      <c r="B3581" t="str">
        <f t="shared" si="55"/>
        <v>Thursday</v>
      </c>
      <c r="C3581" s="5" t="s">
        <v>8</v>
      </c>
      <c r="D3581" s="5" t="s">
        <v>5</v>
      </c>
      <c r="E3581" s="6">
        <v>31.95</v>
      </c>
      <c r="F3581" s="6" t="s">
        <v>81</v>
      </c>
      <c r="G3581" s="4">
        <v>0</v>
      </c>
      <c r="H3581" s="6">
        <v>31.95</v>
      </c>
      <c r="I3581" s="6">
        <v>17.38</v>
      </c>
      <c r="J3581">
        <v>1</v>
      </c>
    </row>
    <row r="3582" spans="1:10" x14ac:dyDescent="0.35">
      <c r="A3582" s="1">
        <v>41403</v>
      </c>
      <c r="B3582" t="str">
        <f t="shared" si="55"/>
        <v>Thursday</v>
      </c>
      <c r="C3582" s="5" t="s">
        <v>8</v>
      </c>
      <c r="D3582" s="5" t="s">
        <v>5</v>
      </c>
      <c r="E3582" s="6">
        <v>54.95</v>
      </c>
      <c r="F3582" s="6" t="s">
        <v>83</v>
      </c>
      <c r="G3582" s="4">
        <v>0</v>
      </c>
      <c r="H3582" s="6">
        <v>54.95</v>
      </c>
      <c r="I3582" s="6">
        <v>26.65</v>
      </c>
      <c r="J3582">
        <v>6</v>
      </c>
    </row>
    <row r="3583" spans="1:10" x14ac:dyDescent="0.35">
      <c r="A3583" s="1">
        <v>41403</v>
      </c>
      <c r="B3583" t="str">
        <f t="shared" si="55"/>
        <v>Thursday</v>
      </c>
      <c r="C3583" s="5" t="s">
        <v>8</v>
      </c>
      <c r="D3583" s="5" t="s">
        <v>5</v>
      </c>
      <c r="E3583" s="6">
        <v>19.95</v>
      </c>
      <c r="F3583" s="6" t="s">
        <v>79</v>
      </c>
      <c r="G3583" s="4">
        <v>0</v>
      </c>
      <c r="H3583" s="6">
        <v>19.95</v>
      </c>
      <c r="I3583" s="6">
        <v>9.7799999999999994</v>
      </c>
      <c r="J3583">
        <v>14</v>
      </c>
    </row>
    <row r="3584" spans="1:10" x14ac:dyDescent="0.35">
      <c r="A3584" s="1">
        <v>41403</v>
      </c>
      <c r="B3584" t="str">
        <f t="shared" si="55"/>
        <v>Thursday</v>
      </c>
      <c r="C3584" s="5" t="s">
        <v>10</v>
      </c>
      <c r="D3584" s="5" t="s">
        <v>5</v>
      </c>
      <c r="E3584" s="6">
        <v>65.95</v>
      </c>
      <c r="F3584" s="6" t="s">
        <v>83</v>
      </c>
      <c r="G3584" s="4">
        <v>0</v>
      </c>
      <c r="H3584" s="6">
        <v>65.95</v>
      </c>
      <c r="I3584" s="6">
        <v>37.97</v>
      </c>
      <c r="J3584">
        <v>12</v>
      </c>
    </row>
    <row r="3585" spans="1:10" x14ac:dyDescent="0.35">
      <c r="A3585" s="1">
        <v>41403</v>
      </c>
      <c r="B3585" t="str">
        <f t="shared" si="55"/>
        <v>Thursday</v>
      </c>
      <c r="C3585" s="5" t="s">
        <v>8</v>
      </c>
      <c r="D3585" s="5" t="s">
        <v>5</v>
      </c>
      <c r="E3585" s="6">
        <v>24.95</v>
      </c>
      <c r="F3585" s="6" t="s">
        <v>80</v>
      </c>
      <c r="G3585" s="4">
        <v>0</v>
      </c>
      <c r="H3585" s="6">
        <v>24.95</v>
      </c>
      <c r="I3585" s="6">
        <v>12.27</v>
      </c>
      <c r="J3585">
        <v>8</v>
      </c>
    </row>
    <row r="3586" spans="1:10" x14ac:dyDescent="0.35">
      <c r="A3586" s="1">
        <v>41404</v>
      </c>
      <c r="B3586" t="str">
        <f t="shared" si="55"/>
        <v>Friday</v>
      </c>
      <c r="C3586" s="5" t="s">
        <v>7</v>
      </c>
      <c r="D3586" s="5" t="s">
        <v>5</v>
      </c>
      <c r="E3586" s="6">
        <v>10.95</v>
      </c>
      <c r="F3586" s="6" t="s">
        <v>79</v>
      </c>
      <c r="G3586" s="4">
        <v>0</v>
      </c>
      <c r="H3586" s="6">
        <v>10.95</v>
      </c>
      <c r="I3586" s="6">
        <v>4.8</v>
      </c>
      <c r="J3586">
        <v>17</v>
      </c>
    </row>
    <row r="3587" spans="1:10" x14ac:dyDescent="0.35">
      <c r="A3587" s="1">
        <v>41404</v>
      </c>
      <c r="B3587" t="str">
        <f t="shared" ref="B3587:B3650" si="56">TEXT(A3587,"dddd")</f>
        <v>Friday</v>
      </c>
      <c r="C3587" s="5" t="s">
        <v>8</v>
      </c>
      <c r="D3587" s="5" t="s">
        <v>5</v>
      </c>
      <c r="E3587" s="6">
        <v>16.95</v>
      </c>
      <c r="F3587" s="6" t="s">
        <v>79</v>
      </c>
      <c r="G3587" s="4">
        <v>0</v>
      </c>
      <c r="H3587" s="6">
        <v>16.95</v>
      </c>
      <c r="I3587" s="6">
        <v>6.53</v>
      </c>
      <c r="J3587">
        <v>24</v>
      </c>
    </row>
    <row r="3588" spans="1:10" x14ac:dyDescent="0.35">
      <c r="A3588" s="1">
        <v>41404</v>
      </c>
      <c r="B3588" t="str">
        <f t="shared" si="56"/>
        <v>Friday</v>
      </c>
      <c r="C3588" s="5" t="s">
        <v>8</v>
      </c>
      <c r="D3588" s="5" t="s">
        <v>5</v>
      </c>
      <c r="E3588" s="6">
        <v>18.95</v>
      </c>
      <c r="F3588" s="6" t="s">
        <v>79</v>
      </c>
      <c r="G3588" s="4">
        <v>0.1</v>
      </c>
      <c r="H3588" s="6">
        <v>17.059999999999999</v>
      </c>
      <c r="I3588" s="6">
        <v>9.98</v>
      </c>
      <c r="J3588">
        <v>10</v>
      </c>
    </row>
    <row r="3589" spans="1:10" x14ac:dyDescent="0.35">
      <c r="A3589" s="1">
        <v>41404</v>
      </c>
      <c r="B3589" t="str">
        <f t="shared" si="56"/>
        <v>Friday</v>
      </c>
      <c r="C3589" s="5" t="s">
        <v>7</v>
      </c>
      <c r="D3589" s="5" t="s">
        <v>5</v>
      </c>
      <c r="E3589" s="6">
        <v>43.95</v>
      </c>
      <c r="F3589" s="6" t="s">
        <v>82</v>
      </c>
      <c r="G3589" s="4">
        <v>0</v>
      </c>
      <c r="H3589" s="6">
        <v>43.95</v>
      </c>
      <c r="I3589" s="6">
        <v>25.6</v>
      </c>
      <c r="J3589">
        <v>12</v>
      </c>
    </row>
    <row r="3590" spans="1:10" x14ac:dyDescent="0.35">
      <c r="A3590" s="1">
        <v>41404</v>
      </c>
      <c r="B3590" t="str">
        <f t="shared" si="56"/>
        <v>Friday</v>
      </c>
      <c r="C3590" s="5" t="s">
        <v>7</v>
      </c>
      <c r="D3590" s="5" t="s">
        <v>5</v>
      </c>
      <c r="E3590" s="6">
        <v>44.95</v>
      </c>
      <c r="F3590" s="6" t="s">
        <v>82</v>
      </c>
      <c r="G3590" s="4">
        <v>0</v>
      </c>
      <c r="H3590" s="6">
        <v>44.95</v>
      </c>
      <c r="I3590" s="6">
        <v>27.95</v>
      </c>
      <c r="J3590">
        <v>8</v>
      </c>
    </row>
    <row r="3591" spans="1:10" x14ac:dyDescent="0.35">
      <c r="A3591" s="1">
        <v>41404</v>
      </c>
      <c r="B3591" t="str">
        <f t="shared" si="56"/>
        <v>Friday</v>
      </c>
      <c r="C3591" s="5" t="s">
        <v>8</v>
      </c>
      <c r="D3591" s="5" t="s">
        <v>5</v>
      </c>
      <c r="E3591" s="6">
        <v>11.95</v>
      </c>
      <c r="F3591" s="6" t="s">
        <v>79</v>
      </c>
      <c r="G3591" s="4">
        <v>0.2</v>
      </c>
      <c r="H3591" s="6">
        <v>9.56</v>
      </c>
      <c r="I3591" s="6">
        <v>3.32</v>
      </c>
      <c r="J3591">
        <v>6</v>
      </c>
    </row>
    <row r="3592" spans="1:10" x14ac:dyDescent="0.35">
      <c r="A3592" s="1">
        <v>41404</v>
      </c>
      <c r="B3592" t="str">
        <f t="shared" si="56"/>
        <v>Friday</v>
      </c>
      <c r="C3592" s="5" t="s">
        <v>7</v>
      </c>
      <c r="D3592" s="5" t="s">
        <v>5</v>
      </c>
      <c r="E3592" s="6">
        <v>65.95</v>
      </c>
      <c r="F3592" s="6" t="s">
        <v>83</v>
      </c>
      <c r="G3592" s="4">
        <v>0</v>
      </c>
      <c r="H3592" s="6">
        <v>65.95</v>
      </c>
      <c r="I3592" s="6">
        <v>37.97</v>
      </c>
      <c r="J3592">
        <v>3</v>
      </c>
    </row>
    <row r="3593" spans="1:10" x14ac:dyDescent="0.35">
      <c r="A3593" s="1">
        <v>41404</v>
      </c>
      <c r="B3593" t="str">
        <f t="shared" si="56"/>
        <v>Friday</v>
      </c>
      <c r="C3593" s="5" t="s">
        <v>7</v>
      </c>
      <c r="D3593" s="5" t="s">
        <v>5</v>
      </c>
      <c r="E3593" s="6">
        <v>26.95</v>
      </c>
      <c r="F3593" s="6" t="s">
        <v>80</v>
      </c>
      <c r="G3593" s="4">
        <v>0.1</v>
      </c>
      <c r="H3593" s="6">
        <v>24.26</v>
      </c>
      <c r="I3593" s="6">
        <v>12.24</v>
      </c>
      <c r="J3593">
        <v>18</v>
      </c>
    </row>
    <row r="3594" spans="1:10" x14ac:dyDescent="0.35">
      <c r="A3594" s="1">
        <v>41404</v>
      </c>
      <c r="B3594" t="str">
        <f t="shared" si="56"/>
        <v>Friday</v>
      </c>
      <c r="C3594" s="5" t="s">
        <v>8</v>
      </c>
      <c r="D3594" s="5" t="s">
        <v>5</v>
      </c>
      <c r="E3594" s="6">
        <v>26.95</v>
      </c>
      <c r="F3594" s="6" t="s">
        <v>80</v>
      </c>
      <c r="G3594" s="4">
        <v>0</v>
      </c>
      <c r="H3594" s="6">
        <v>26.95</v>
      </c>
      <c r="I3594" s="6">
        <v>12.42</v>
      </c>
      <c r="J3594">
        <v>11</v>
      </c>
    </row>
    <row r="3595" spans="1:10" x14ac:dyDescent="0.35">
      <c r="A3595" s="1">
        <v>41405</v>
      </c>
      <c r="B3595" t="str">
        <f t="shared" si="56"/>
        <v>Saturday</v>
      </c>
      <c r="C3595" s="5" t="s">
        <v>10</v>
      </c>
      <c r="D3595" s="5" t="s">
        <v>6</v>
      </c>
      <c r="E3595" s="6">
        <v>0.95</v>
      </c>
      <c r="F3595" s="6" t="s">
        <v>78</v>
      </c>
      <c r="G3595" s="4">
        <v>0</v>
      </c>
      <c r="H3595" s="6">
        <v>0.95</v>
      </c>
      <c r="I3595" s="6">
        <v>0.42</v>
      </c>
      <c r="J3595">
        <v>8</v>
      </c>
    </row>
    <row r="3596" spans="1:10" x14ac:dyDescent="0.35">
      <c r="A3596" s="1">
        <v>41405</v>
      </c>
      <c r="B3596" t="str">
        <f t="shared" si="56"/>
        <v>Saturday</v>
      </c>
      <c r="C3596" s="5" t="s">
        <v>11</v>
      </c>
      <c r="D3596" s="5" t="s">
        <v>6</v>
      </c>
      <c r="E3596" s="6">
        <v>24.95</v>
      </c>
      <c r="F3596" s="6" t="s">
        <v>80</v>
      </c>
      <c r="G3596" s="4">
        <v>0</v>
      </c>
      <c r="H3596" s="6">
        <v>24.95</v>
      </c>
      <c r="I3596" s="6">
        <v>12.27</v>
      </c>
      <c r="J3596">
        <v>3</v>
      </c>
    </row>
    <row r="3597" spans="1:10" x14ac:dyDescent="0.35">
      <c r="A3597" s="1">
        <v>41405</v>
      </c>
      <c r="B3597" t="str">
        <f t="shared" si="56"/>
        <v>Saturday</v>
      </c>
      <c r="C3597" s="5" t="s">
        <v>11</v>
      </c>
      <c r="D3597" s="5" t="s">
        <v>6</v>
      </c>
      <c r="E3597" s="6">
        <v>24.95</v>
      </c>
      <c r="F3597" s="6" t="s">
        <v>80</v>
      </c>
      <c r="G3597" s="4">
        <v>0</v>
      </c>
      <c r="H3597" s="6">
        <v>24.95</v>
      </c>
      <c r="I3597" s="6">
        <v>12.14</v>
      </c>
      <c r="J3597">
        <v>2</v>
      </c>
    </row>
    <row r="3598" spans="1:10" x14ac:dyDescent="0.35">
      <c r="A3598" s="1">
        <v>41405</v>
      </c>
      <c r="B3598" t="str">
        <f t="shared" si="56"/>
        <v>Saturday</v>
      </c>
      <c r="C3598" s="5" t="s">
        <v>10</v>
      </c>
      <c r="D3598" s="5" t="s">
        <v>6</v>
      </c>
      <c r="E3598" s="6">
        <v>37.950000000000003</v>
      </c>
      <c r="F3598" s="6" t="s">
        <v>81</v>
      </c>
      <c r="G3598" s="4">
        <v>0</v>
      </c>
      <c r="H3598" s="6">
        <v>37.950000000000003</v>
      </c>
      <c r="I3598" s="6">
        <v>15.35</v>
      </c>
      <c r="J3598">
        <v>2</v>
      </c>
    </row>
    <row r="3599" spans="1:10" x14ac:dyDescent="0.35">
      <c r="A3599" s="1">
        <v>41405</v>
      </c>
      <c r="B3599" t="str">
        <f t="shared" si="56"/>
        <v>Saturday</v>
      </c>
      <c r="C3599" s="5" t="s">
        <v>10</v>
      </c>
      <c r="D3599" s="5" t="s">
        <v>6</v>
      </c>
      <c r="E3599" s="6">
        <v>24.95</v>
      </c>
      <c r="F3599" s="6" t="s">
        <v>80</v>
      </c>
      <c r="G3599" s="4">
        <v>0</v>
      </c>
      <c r="H3599" s="6">
        <v>24.95</v>
      </c>
      <c r="I3599" s="6">
        <v>11.48</v>
      </c>
      <c r="J3599">
        <v>4</v>
      </c>
    </row>
    <row r="3600" spans="1:10" x14ac:dyDescent="0.35">
      <c r="A3600" s="1">
        <v>41405</v>
      </c>
      <c r="B3600" t="str">
        <f t="shared" si="56"/>
        <v>Saturday</v>
      </c>
      <c r="C3600" s="5" t="s">
        <v>11</v>
      </c>
      <c r="D3600" s="5" t="s">
        <v>6</v>
      </c>
      <c r="E3600" s="6">
        <v>16.95</v>
      </c>
      <c r="F3600" s="6" t="s">
        <v>79</v>
      </c>
      <c r="G3600" s="4">
        <v>0</v>
      </c>
      <c r="H3600" s="6">
        <v>16.95</v>
      </c>
      <c r="I3600" s="6">
        <v>6.53</v>
      </c>
      <c r="J3600">
        <v>5</v>
      </c>
    </row>
    <row r="3601" spans="1:10" x14ac:dyDescent="0.35">
      <c r="A3601" s="1">
        <v>41405</v>
      </c>
      <c r="B3601" t="str">
        <f t="shared" si="56"/>
        <v>Saturday</v>
      </c>
      <c r="C3601" s="5" t="s">
        <v>11</v>
      </c>
      <c r="D3601" s="5" t="s">
        <v>6</v>
      </c>
      <c r="E3601" s="6">
        <v>27.95</v>
      </c>
      <c r="F3601" s="6" t="s">
        <v>80</v>
      </c>
      <c r="G3601" s="4">
        <v>0</v>
      </c>
      <c r="H3601" s="6">
        <v>27.95</v>
      </c>
      <c r="I3601" s="6">
        <v>16.8</v>
      </c>
      <c r="J3601">
        <v>12</v>
      </c>
    </row>
    <row r="3602" spans="1:10" x14ac:dyDescent="0.35">
      <c r="A3602" s="1">
        <v>41405</v>
      </c>
      <c r="B3602" t="str">
        <f t="shared" si="56"/>
        <v>Saturday</v>
      </c>
      <c r="C3602" s="5" t="s">
        <v>10</v>
      </c>
      <c r="D3602" s="5" t="s">
        <v>6</v>
      </c>
      <c r="E3602" s="6">
        <v>55.95</v>
      </c>
      <c r="F3602" s="6" t="s">
        <v>83</v>
      </c>
      <c r="G3602" s="4">
        <v>0</v>
      </c>
      <c r="H3602" s="6">
        <v>55.95</v>
      </c>
      <c r="I3602" s="6">
        <v>16.059999999999999</v>
      </c>
      <c r="J3602">
        <v>19</v>
      </c>
    </row>
    <row r="3603" spans="1:10" x14ac:dyDescent="0.35">
      <c r="A3603" s="1">
        <v>41405</v>
      </c>
      <c r="B3603" t="str">
        <f t="shared" si="56"/>
        <v>Saturday</v>
      </c>
      <c r="C3603" s="5" t="s">
        <v>11</v>
      </c>
      <c r="D3603" s="5" t="s">
        <v>6</v>
      </c>
      <c r="E3603" s="6">
        <v>2.95</v>
      </c>
      <c r="F3603" s="6" t="s">
        <v>78</v>
      </c>
      <c r="G3603" s="4">
        <v>0</v>
      </c>
      <c r="H3603" s="6">
        <v>2.95</v>
      </c>
      <c r="I3603" s="6">
        <v>1.68</v>
      </c>
      <c r="J3603">
        <v>4</v>
      </c>
    </row>
    <row r="3604" spans="1:10" x14ac:dyDescent="0.35">
      <c r="A3604" s="1">
        <v>41405</v>
      </c>
      <c r="B3604" t="str">
        <f t="shared" si="56"/>
        <v>Saturday</v>
      </c>
      <c r="C3604" s="5" t="s">
        <v>11</v>
      </c>
      <c r="D3604" s="5" t="s">
        <v>6</v>
      </c>
      <c r="E3604" s="6">
        <v>28.95</v>
      </c>
      <c r="F3604" s="6" t="s">
        <v>80</v>
      </c>
      <c r="G3604" s="4">
        <v>0.1</v>
      </c>
      <c r="H3604" s="6">
        <v>26.06</v>
      </c>
      <c r="I3604" s="6">
        <v>8.86</v>
      </c>
      <c r="J3604">
        <v>11</v>
      </c>
    </row>
    <row r="3605" spans="1:10" x14ac:dyDescent="0.35">
      <c r="A3605" s="1">
        <v>41405</v>
      </c>
      <c r="B3605" t="str">
        <f t="shared" si="56"/>
        <v>Saturday</v>
      </c>
      <c r="C3605" s="5" t="s">
        <v>11</v>
      </c>
      <c r="D3605" s="5" t="s">
        <v>6</v>
      </c>
      <c r="E3605" s="6">
        <v>63.95</v>
      </c>
      <c r="F3605" s="6" t="s">
        <v>83</v>
      </c>
      <c r="G3605" s="4">
        <v>0</v>
      </c>
      <c r="H3605" s="6">
        <v>63.95</v>
      </c>
      <c r="I3605" s="6">
        <v>27.1</v>
      </c>
      <c r="J3605">
        <v>2</v>
      </c>
    </row>
    <row r="3606" spans="1:10" x14ac:dyDescent="0.35">
      <c r="A3606" s="1">
        <v>41405</v>
      </c>
      <c r="B3606" t="str">
        <f t="shared" si="56"/>
        <v>Saturday</v>
      </c>
      <c r="C3606" s="5" t="s">
        <v>10</v>
      </c>
      <c r="D3606" s="5" t="s">
        <v>6</v>
      </c>
      <c r="E3606" s="6">
        <v>16.95</v>
      </c>
      <c r="F3606" s="6" t="s">
        <v>79</v>
      </c>
      <c r="G3606" s="4">
        <v>0</v>
      </c>
      <c r="H3606" s="6">
        <v>16.95</v>
      </c>
      <c r="I3606" s="6">
        <v>6.76</v>
      </c>
      <c r="J3606">
        <v>26</v>
      </c>
    </row>
    <row r="3607" spans="1:10" x14ac:dyDescent="0.35">
      <c r="A3607" s="1">
        <v>41405</v>
      </c>
      <c r="B3607" t="str">
        <f t="shared" si="56"/>
        <v>Saturday</v>
      </c>
      <c r="C3607" s="5" t="s">
        <v>10</v>
      </c>
      <c r="D3607" s="5" t="s">
        <v>6</v>
      </c>
      <c r="E3607" s="6">
        <v>27.95</v>
      </c>
      <c r="F3607" s="6" t="s">
        <v>80</v>
      </c>
      <c r="G3607" s="4">
        <v>0</v>
      </c>
      <c r="H3607" s="6">
        <v>27.95</v>
      </c>
      <c r="I3607" s="6">
        <v>16.8</v>
      </c>
      <c r="J3607">
        <v>5</v>
      </c>
    </row>
    <row r="3608" spans="1:10" x14ac:dyDescent="0.35">
      <c r="A3608" s="1">
        <v>41405</v>
      </c>
      <c r="B3608" t="str">
        <f t="shared" si="56"/>
        <v>Saturday</v>
      </c>
      <c r="C3608" s="5" t="s">
        <v>11</v>
      </c>
      <c r="D3608" s="5" t="s">
        <v>6</v>
      </c>
      <c r="E3608" s="6">
        <v>0.95</v>
      </c>
      <c r="F3608" s="6" t="s">
        <v>78</v>
      </c>
      <c r="G3608" s="4">
        <v>0</v>
      </c>
      <c r="H3608" s="6">
        <v>0.95</v>
      </c>
      <c r="I3608" s="6">
        <v>0.5</v>
      </c>
      <c r="J3608">
        <v>5</v>
      </c>
    </row>
    <row r="3609" spans="1:10" x14ac:dyDescent="0.35">
      <c r="A3609" s="1">
        <v>41405</v>
      </c>
      <c r="B3609" t="str">
        <f t="shared" si="56"/>
        <v>Saturday</v>
      </c>
      <c r="C3609" s="5" t="s">
        <v>11</v>
      </c>
      <c r="D3609" s="5" t="s">
        <v>6</v>
      </c>
      <c r="E3609" s="6">
        <v>0.95</v>
      </c>
      <c r="F3609" s="6" t="s">
        <v>78</v>
      </c>
      <c r="G3609" s="4">
        <v>0</v>
      </c>
      <c r="H3609" s="6">
        <v>0.95</v>
      </c>
      <c r="I3609" s="6">
        <v>0.47</v>
      </c>
      <c r="J3609">
        <v>15</v>
      </c>
    </row>
    <row r="3610" spans="1:10" x14ac:dyDescent="0.35">
      <c r="A3610" s="1">
        <v>41405</v>
      </c>
      <c r="B3610" t="str">
        <f t="shared" si="56"/>
        <v>Saturday</v>
      </c>
      <c r="C3610" s="5" t="s">
        <v>10</v>
      </c>
      <c r="D3610" s="5" t="s">
        <v>6</v>
      </c>
      <c r="E3610" s="6">
        <v>26.95</v>
      </c>
      <c r="F3610" s="6" t="s">
        <v>80</v>
      </c>
      <c r="G3610" s="4">
        <v>0</v>
      </c>
      <c r="H3610" s="6">
        <v>26.95</v>
      </c>
      <c r="I3610" s="6">
        <v>12.53</v>
      </c>
      <c r="J3610">
        <v>22</v>
      </c>
    </row>
    <row r="3611" spans="1:10" x14ac:dyDescent="0.35">
      <c r="A3611" s="1">
        <v>41405</v>
      </c>
      <c r="B3611" t="str">
        <f t="shared" si="56"/>
        <v>Saturday</v>
      </c>
      <c r="C3611" s="5" t="s">
        <v>10</v>
      </c>
      <c r="D3611" s="5" t="s">
        <v>6</v>
      </c>
      <c r="E3611" s="6">
        <v>38.950000000000003</v>
      </c>
      <c r="F3611" s="6" t="s">
        <v>81</v>
      </c>
      <c r="G3611" s="4">
        <v>0</v>
      </c>
      <c r="H3611" s="6">
        <v>38.950000000000003</v>
      </c>
      <c r="I3611" s="6">
        <v>24.76</v>
      </c>
      <c r="J3611">
        <v>12</v>
      </c>
    </row>
    <row r="3612" spans="1:10" x14ac:dyDescent="0.35">
      <c r="A3612" s="1">
        <v>41405</v>
      </c>
      <c r="B3612" t="str">
        <f t="shared" si="56"/>
        <v>Saturday</v>
      </c>
      <c r="C3612" s="5" t="s">
        <v>11</v>
      </c>
      <c r="D3612" s="5" t="s">
        <v>6</v>
      </c>
      <c r="E3612" s="6">
        <v>19.95</v>
      </c>
      <c r="F3612" s="6" t="s">
        <v>79</v>
      </c>
      <c r="G3612" s="4">
        <v>0</v>
      </c>
      <c r="H3612" s="6">
        <v>19.95</v>
      </c>
      <c r="I3612" s="6">
        <v>9.7799999999999994</v>
      </c>
      <c r="J3612">
        <v>20</v>
      </c>
    </row>
    <row r="3613" spans="1:10" x14ac:dyDescent="0.35">
      <c r="A3613" s="1">
        <v>41405</v>
      </c>
      <c r="B3613" t="str">
        <f t="shared" si="56"/>
        <v>Saturday</v>
      </c>
      <c r="C3613" s="5" t="s">
        <v>10</v>
      </c>
      <c r="D3613" s="5" t="s">
        <v>6</v>
      </c>
      <c r="E3613" s="6">
        <v>55.95</v>
      </c>
      <c r="F3613" s="6" t="s">
        <v>83</v>
      </c>
      <c r="G3613" s="4">
        <v>0.1</v>
      </c>
      <c r="H3613" s="6">
        <v>50.36</v>
      </c>
      <c r="I3613" s="6">
        <v>16.059999999999999</v>
      </c>
      <c r="J3613">
        <v>4</v>
      </c>
    </row>
    <row r="3614" spans="1:10" x14ac:dyDescent="0.35">
      <c r="A3614" s="1">
        <v>41405</v>
      </c>
      <c r="B3614" t="str">
        <f t="shared" si="56"/>
        <v>Saturday</v>
      </c>
      <c r="C3614" s="5" t="s">
        <v>11</v>
      </c>
      <c r="D3614" s="5" t="s">
        <v>6</v>
      </c>
      <c r="E3614" s="6">
        <v>55.95</v>
      </c>
      <c r="F3614" s="6" t="s">
        <v>83</v>
      </c>
      <c r="G3614" s="4">
        <v>0</v>
      </c>
      <c r="H3614" s="6">
        <v>55.95</v>
      </c>
      <c r="I3614" s="6">
        <v>16.059999999999999</v>
      </c>
      <c r="J3614">
        <v>15</v>
      </c>
    </row>
    <row r="3615" spans="1:10" x14ac:dyDescent="0.35">
      <c r="A3615" s="1">
        <v>41405</v>
      </c>
      <c r="B3615" t="str">
        <f t="shared" si="56"/>
        <v>Saturday</v>
      </c>
      <c r="C3615" s="5" t="s">
        <v>10</v>
      </c>
      <c r="D3615" s="5" t="s">
        <v>6</v>
      </c>
      <c r="E3615" s="6">
        <v>24.95</v>
      </c>
      <c r="F3615" s="6" t="s">
        <v>80</v>
      </c>
      <c r="G3615" s="4">
        <v>0</v>
      </c>
      <c r="H3615" s="6">
        <v>24.95</v>
      </c>
      <c r="I3615" s="6">
        <v>11.48</v>
      </c>
      <c r="J3615">
        <v>1</v>
      </c>
    </row>
    <row r="3616" spans="1:10" x14ac:dyDescent="0.35">
      <c r="A3616" s="1">
        <v>41405</v>
      </c>
      <c r="B3616" t="str">
        <f t="shared" si="56"/>
        <v>Saturday</v>
      </c>
      <c r="C3616" s="5" t="s">
        <v>11</v>
      </c>
      <c r="D3616" s="5" t="s">
        <v>6</v>
      </c>
      <c r="E3616" s="6">
        <v>38.950000000000003</v>
      </c>
      <c r="F3616" s="6" t="s">
        <v>81</v>
      </c>
      <c r="G3616" s="4">
        <v>0</v>
      </c>
      <c r="H3616" s="6">
        <v>38.950000000000003</v>
      </c>
      <c r="I3616" s="6">
        <v>22.33</v>
      </c>
      <c r="J3616">
        <v>4</v>
      </c>
    </row>
    <row r="3617" spans="1:10" x14ac:dyDescent="0.35">
      <c r="A3617" s="1">
        <v>41405</v>
      </c>
      <c r="B3617" t="str">
        <f t="shared" si="56"/>
        <v>Saturday</v>
      </c>
      <c r="C3617" s="5" t="s">
        <v>11</v>
      </c>
      <c r="D3617" s="5" t="s">
        <v>6</v>
      </c>
      <c r="E3617" s="6">
        <v>24.95</v>
      </c>
      <c r="F3617" s="6" t="s">
        <v>80</v>
      </c>
      <c r="G3617" s="4">
        <v>0</v>
      </c>
      <c r="H3617" s="6">
        <v>24.95</v>
      </c>
      <c r="I3617" s="6">
        <v>12.27</v>
      </c>
      <c r="J3617">
        <v>4</v>
      </c>
    </row>
    <row r="3618" spans="1:10" x14ac:dyDescent="0.35">
      <c r="A3618" s="1">
        <v>41405</v>
      </c>
      <c r="B3618" t="str">
        <f t="shared" si="56"/>
        <v>Saturday</v>
      </c>
      <c r="C3618" s="5" t="s">
        <v>10</v>
      </c>
      <c r="D3618" s="5" t="s">
        <v>6</v>
      </c>
      <c r="E3618" s="6">
        <v>10.95</v>
      </c>
      <c r="F3618" s="6" t="s">
        <v>79</v>
      </c>
      <c r="G3618" s="4">
        <v>0.1</v>
      </c>
      <c r="H3618" s="6">
        <v>9.86</v>
      </c>
      <c r="I3618" s="6">
        <v>4.8</v>
      </c>
      <c r="J3618">
        <v>19</v>
      </c>
    </row>
    <row r="3619" spans="1:10" x14ac:dyDescent="0.35">
      <c r="A3619" s="1">
        <v>41405</v>
      </c>
      <c r="B3619" t="str">
        <f t="shared" si="56"/>
        <v>Saturday</v>
      </c>
      <c r="C3619" s="5" t="s">
        <v>11</v>
      </c>
      <c r="D3619" s="5" t="s">
        <v>6</v>
      </c>
      <c r="E3619" s="6">
        <v>55.95</v>
      </c>
      <c r="F3619" s="6" t="s">
        <v>83</v>
      </c>
      <c r="G3619" s="4">
        <v>0</v>
      </c>
      <c r="H3619" s="6">
        <v>55.95</v>
      </c>
      <c r="I3619" s="6">
        <v>32.47</v>
      </c>
      <c r="J3619">
        <v>17</v>
      </c>
    </row>
    <row r="3620" spans="1:10" x14ac:dyDescent="0.35">
      <c r="A3620" s="1">
        <v>41405</v>
      </c>
      <c r="B3620" t="str">
        <f t="shared" si="56"/>
        <v>Saturday</v>
      </c>
      <c r="C3620" s="5" t="s">
        <v>10</v>
      </c>
      <c r="D3620" s="5" t="s">
        <v>6</v>
      </c>
      <c r="E3620" s="6">
        <v>0.95</v>
      </c>
      <c r="F3620" s="6" t="s">
        <v>78</v>
      </c>
      <c r="G3620" s="4">
        <v>0</v>
      </c>
      <c r="H3620" s="6">
        <v>0.95</v>
      </c>
      <c r="I3620" s="6">
        <v>0.5</v>
      </c>
      <c r="J3620">
        <v>14</v>
      </c>
    </row>
    <row r="3621" spans="1:10" x14ac:dyDescent="0.35">
      <c r="A3621" s="1">
        <v>41405</v>
      </c>
      <c r="B3621" t="str">
        <f t="shared" si="56"/>
        <v>Saturday</v>
      </c>
      <c r="C3621" s="5" t="s">
        <v>11</v>
      </c>
      <c r="D3621" s="5" t="s">
        <v>6</v>
      </c>
      <c r="E3621" s="6">
        <v>59.95</v>
      </c>
      <c r="F3621" s="6" t="s">
        <v>83</v>
      </c>
      <c r="G3621" s="4">
        <v>0.2</v>
      </c>
      <c r="H3621" s="6">
        <v>47.96</v>
      </c>
      <c r="I3621" s="6">
        <v>28.73</v>
      </c>
      <c r="J3621">
        <v>9</v>
      </c>
    </row>
    <row r="3622" spans="1:10" x14ac:dyDescent="0.35">
      <c r="A3622" s="1">
        <v>41405</v>
      </c>
      <c r="B3622" t="str">
        <f t="shared" si="56"/>
        <v>Saturday</v>
      </c>
      <c r="C3622" s="5" t="s">
        <v>10</v>
      </c>
      <c r="D3622" s="5" t="s">
        <v>6</v>
      </c>
      <c r="E3622" s="6">
        <v>7.95</v>
      </c>
      <c r="F3622" s="6" t="s">
        <v>78</v>
      </c>
      <c r="G3622" s="4">
        <v>0</v>
      </c>
      <c r="H3622" s="6">
        <v>7.95</v>
      </c>
      <c r="I3622" s="6">
        <v>4.53</v>
      </c>
      <c r="J3622">
        <v>4</v>
      </c>
    </row>
    <row r="3623" spans="1:10" x14ac:dyDescent="0.35">
      <c r="A3623" s="1">
        <v>41405</v>
      </c>
      <c r="B3623" t="str">
        <f t="shared" si="56"/>
        <v>Saturday</v>
      </c>
      <c r="C3623" s="5" t="s">
        <v>11</v>
      </c>
      <c r="D3623" s="5" t="s">
        <v>6</v>
      </c>
      <c r="E3623" s="6">
        <v>35.950000000000003</v>
      </c>
      <c r="F3623" s="6" t="s">
        <v>81</v>
      </c>
      <c r="G3623" s="4">
        <v>0</v>
      </c>
      <c r="H3623" s="6">
        <v>35.950000000000003</v>
      </c>
      <c r="I3623" s="6">
        <v>20.25</v>
      </c>
      <c r="J3623">
        <v>1</v>
      </c>
    </row>
    <row r="3624" spans="1:10" x14ac:dyDescent="0.35">
      <c r="A3624" s="1">
        <v>41405</v>
      </c>
      <c r="B3624" t="str">
        <f t="shared" si="56"/>
        <v>Saturday</v>
      </c>
      <c r="C3624" s="5" t="s">
        <v>10</v>
      </c>
      <c r="D3624" s="5" t="s">
        <v>6</v>
      </c>
      <c r="E3624" s="6">
        <v>0.95</v>
      </c>
      <c r="F3624" s="6" t="s">
        <v>78</v>
      </c>
      <c r="G3624" s="4">
        <v>0</v>
      </c>
      <c r="H3624" s="6">
        <v>0.95</v>
      </c>
      <c r="I3624" s="6">
        <v>0.34</v>
      </c>
      <c r="J3624">
        <v>14</v>
      </c>
    </row>
    <row r="3625" spans="1:10" x14ac:dyDescent="0.35">
      <c r="A3625" s="1">
        <v>41405</v>
      </c>
      <c r="B3625" t="str">
        <f t="shared" si="56"/>
        <v>Saturday</v>
      </c>
      <c r="C3625" s="5" t="s">
        <v>11</v>
      </c>
      <c r="D3625" s="5" t="s">
        <v>6</v>
      </c>
      <c r="E3625" s="6">
        <v>55.95</v>
      </c>
      <c r="F3625" s="6" t="s">
        <v>83</v>
      </c>
      <c r="G3625" s="4">
        <v>0</v>
      </c>
      <c r="H3625" s="6">
        <v>55.95</v>
      </c>
      <c r="I3625" s="6">
        <v>32.47</v>
      </c>
      <c r="J3625">
        <v>4</v>
      </c>
    </row>
    <row r="3626" spans="1:10" x14ac:dyDescent="0.35">
      <c r="A3626" s="1">
        <v>41405</v>
      </c>
      <c r="B3626" t="str">
        <f t="shared" si="56"/>
        <v>Saturday</v>
      </c>
      <c r="C3626" s="5" t="s">
        <v>10</v>
      </c>
      <c r="D3626" s="5" t="s">
        <v>6</v>
      </c>
      <c r="E3626" s="6">
        <v>38.950000000000003</v>
      </c>
      <c r="F3626" s="6" t="s">
        <v>81</v>
      </c>
      <c r="G3626" s="4">
        <v>0</v>
      </c>
      <c r="H3626" s="6">
        <v>38.950000000000003</v>
      </c>
      <c r="I3626" s="6">
        <v>24.76</v>
      </c>
      <c r="J3626">
        <v>22</v>
      </c>
    </row>
    <row r="3627" spans="1:10" x14ac:dyDescent="0.35">
      <c r="A3627" s="1">
        <v>41405</v>
      </c>
      <c r="B3627" t="str">
        <f t="shared" si="56"/>
        <v>Saturday</v>
      </c>
      <c r="C3627" s="5" t="s">
        <v>10</v>
      </c>
      <c r="D3627" s="5" t="s">
        <v>6</v>
      </c>
      <c r="E3627" s="6">
        <v>73.95</v>
      </c>
      <c r="F3627" s="6" t="s">
        <v>83</v>
      </c>
      <c r="G3627" s="4">
        <v>0</v>
      </c>
      <c r="H3627" s="6">
        <v>73.95</v>
      </c>
      <c r="I3627" s="6">
        <v>38.86</v>
      </c>
      <c r="J3627">
        <v>2</v>
      </c>
    </row>
    <row r="3628" spans="1:10" x14ac:dyDescent="0.35">
      <c r="A3628" s="1">
        <v>41405</v>
      </c>
      <c r="B3628" t="str">
        <f t="shared" si="56"/>
        <v>Saturday</v>
      </c>
      <c r="C3628" s="5" t="s">
        <v>11</v>
      </c>
      <c r="D3628" s="5" t="s">
        <v>6</v>
      </c>
      <c r="E3628" s="6">
        <v>27.95</v>
      </c>
      <c r="F3628" s="6" t="s">
        <v>80</v>
      </c>
      <c r="G3628" s="4">
        <v>0</v>
      </c>
      <c r="H3628" s="6">
        <v>27.95</v>
      </c>
      <c r="I3628" s="6">
        <v>15.85</v>
      </c>
      <c r="J3628">
        <v>4</v>
      </c>
    </row>
    <row r="3629" spans="1:10" x14ac:dyDescent="0.35">
      <c r="A3629" s="1">
        <v>41405</v>
      </c>
      <c r="B3629" t="str">
        <f t="shared" si="56"/>
        <v>Saturday</v>
      </c>
      <c r="C3629" s="5" t="s">
        <v>11</v>
      </c>
      <c r="D3629" s="5" t="s">
        <v>6</v>
      </c>
      <c r="E3629" s="6">
        <v>26.95</v>
      </c>
      <c r="F3629" s="6" t="s">
        <v>80</v>
      </c>
      <c r="G3629" s="4">
        <v>0</v>
      </c>
      <c r="H3629" s="6">
        <v>26.95</v>
      </c>
      <c r="I3629" s="6">
        <v>12.53</v>
      </c>
      <c r="J3629">
        <v>17</v>
      </c>
    </row>
    <row r="3630" spans="1:10" x14ac:dyDescent="0.35">
      <c r="A3630" s="1">
        <v>41405</v>
      </c>
      <c r="B3630" t="str">
        <f t="shared" si="56"/>
        <v>Saturday</v>
      </c>
      <c r="C3630" s="5" t="s">
        <v>10</v>
      </c>
      <c r="D3630" s="5" t="s">
        <v>6</v>
      </c>
      <c r="E3630" s="6">
        <v>63.95</v>
      </c>
      <c r="F3630" s="6" t="s">
        <v>83</v>
      </c>
      <c r="G3630" s="4">
        <v>0</v>
      </c>
      <c r="H3630" s="6">
        <v>63.95</v>
      </c>
      <c r="I3630" s="6">
        <v>27.1</v>
      </c>
      <c r="J3630">
        <v>1</v>
      </c>
    </row>
    <row r="3631" spans="1:10" x14ac:dyDescent="0.35">
      <c r="A3631" s="1">
        <v>41405</v>
      </c>
      <c r="B3631" t="str">
        <f t="shared" si="56"/>
        <v>Saturday</v>
      </c>
      <c r="C3631" s="5" t="s">
        <v>10</v>
      </c>
      <c r="D3631" s="5" t="s">
        <v>6</v>
      </c>
      <c r="E3631" s="6">
        <v>0.95</v>
      </c>
      <c r="F3631" s="6" t="s">
        <v>78</v>
      </c>
      <c r="G3631" s="4">
        <v>0</v>
      </c>
      <c r="H3631" s="6">
        <v>0.95</v>
      </c>
      <c r="I3631" s="6">
        <v>0.42</v>
      </c>
      <c r="J3631">
        <v>11</v>
      </c>
    </row>
    <row r="3632" spans="1:10" x14ac:dyDescent="0.35">
      <c r="A3632" s="1">
        <v>41405</v>
      </c>
      <c r="B3632" t="str">
        <f t="shared" si="56"/>
        <v>Saturday</v>
      </c>
      <c r="C3632" s="5" t="s">
        <v>11</v>
      </c>
      <c r="D3632" s="5" t="s">
        <v>6</v>
      </c>
      <c r="E3632" s="6">
        <v>40.950000000000003</v>
      </c>
      <c r="F3632" s="6" t="s">
        <v>82</v>
      </c>
      <c r="G3632" s="4">
        <v>0.2</v>
      </c>
      <c r="H3632" s="6">
        <v>32.76</v>
      </c>
      <c r="I3632" s="6">
        <v>15.51</v>
      </c>
      <c r="J3632">
        <v>2</v>
      </c>
    </row>
    <row r="3633" spans="1:10" x14ac:dyDescent="0.35">
      <c r="A3633" s="1">
        <v>41405</v>
      </c>
      <c r="B3633" t="str">
        <f t="shared" si="56"/>
        <v>Saturday</v>
      </c>
      <c r="C3633" s="5" t="s">
        <v>10</v>
      </c>
      <c r="D3633" s="5" t="s">
        <v>6</v>
      </c>
      <c r="E3633" s="6">
        <v>10.95</v>
      </c>
      <c r="F3633" s="6" t="s">
        <v>79</v>
      </c>
      <c r="G3633" s="4">
        <v>0</v>
      </c>
      <c r="H3633" s="6">
        <v>10.95</v>
      </c>
      <c r="I3633" s="6">
        <v>4.8</v>
      </c>
      <c r="J3633">
        <v>2</v>
      </c>
    </row>
    <row r="3634" spans="1:10" x14ac:dyDescent="0.35">
      <c r="A3634" s="1">
        <v>41405</v>
      </c>
      <c r="B3634" t="str">
        <f t="shared" si="56"/>
        <v>Saturday</v>
      </c>
      <c r="C3634" s="5" t="s">
        <v>11</v>
      </c>
      <c r="D3634" s="5" t="s">
        <v>6</v>
      </c>
      <c r="E3634" s="6">
        <v>31.95</v>
      </c>
      <c r="F3634" s="6" t="s">
        <v>81</v>
      </c>
      <c r="G3634" s="4">
        <v>0</v>
      </c>
      <c r="H3634" s="6">
        <v>31.95</v>
      </c>
      <c r="I3634" s="6">
        <v>17.38</v>
      </c>
      <c r="J3634">
        <v>2</v>
      </c>
    </row>
    <row r="3635" spans="1:10" x14ac:dyDescent="0.35">
      <c r="A3635" s="1">
        <v>41405</v>
      </c>
      <c r="B3635" t="str">
        <f t="shared" si="56"/>
        <v>Saturday</v>
      </c>
      <c r="C3635" s="5" t="s">
        <v>10</v>
      </c>
      <c r="D3635" s="5" t="s">
        <v>6</v>
      </c>
      <c r="E3635" s="6">
        <v>55.95</v>
      </c>
      <c r="F3635" s="6" t="s">
        <v>83</v>
      </c>
      <c r="G3635" s="4">
        <v>0</v>
      </c>
      <c r="H3635" s="6">
        <v>55.95</v>
      </c>
      <c r="I3635" s="6">
        <v>16.059999999999999</v>
      </c>
      <c r="J3635">
        <v>14</v>
      </c>
    </row>
    <row r="3636" spans="1:10" x14ac:dyDescent="0.35">
      <c r="A3636" s="1">
        <v>41405</v>
      </c>
      <c r="B3636" t="str">
        <f t="shared" si="56"/>
        <v>Saturday</v>
      </c>
      <c r="C3636" s="5" t="s">
        <v>10</v>
      </c>
      <c r="D3636" s="5" t="s">
        <v>6</v>
      </c>
      <c r="E3636" s="6">
        <v>10.95</v>
      </c>
      <c r="F3636" s="6" t="s">
        <v>79</v>
      </c>
      <c r="G3636" s="4">
        <v>0</v>
      </c>
      <c r="H3636" s="6">
        <v>10.95</v>
      </c>
      <c r="I3636" s="6">
        <v>4.8</v>
      </c>
      <c r="J3636">
        <v>3</v>
      </c>
    </row>
    <row r="3637" spans="1:10" x14ac:dyDescent="0.35">
      <c r="A3637" s="1">
        <v>41405</v>
      </c>
      <c r="B3637" t="str">
        <f t="shared" si="56"/>
        <v>Saturday</v>
      </c>
      <c r="C3637" s="5" t="s">
        <v>11</v>
      </c>
      <c r="D3637" s="5" t="s">
        <v>6</v>
      </c>
      <c r="E3637" s="6">
        <v>40.950000000000003</v>
      </c>
      <c r="F3637" s="6" t="s">
        <v>82</v>
      </c>
      <c r="G3637" s="4">
        <v>0</v>
      </c>
      <c r="H3637" s="6">
        <v>40.950000000000003</v>
      </c>
      <c r="I3637" s="6">
        <v>15.51</v>
      </c>
      <c r="J3637">
        <v>2</v>
      </c>
    </row>
    <row r="3638" spans="1:10" x14ac:dyDescent="0.35">
      <c r="A3638" s="1">
        <v>41405</v>
      </c>
      <c r="B3638" t="str">
        <f t="shared" si="56"/>
        <v>Saturday</v>
      </c>
      <c r="C3638" s="5" t="s">
        <v>11</v>
      </c>
      <c r="D3638" s="5" t="s">
        <v>6</v>
      </c>
      <c r="E3638" s="6">
        <v>65.95</v>
      </c>
      <c r="F3638" s="6" t="s">
        <v>83</v>
      </c>
      <c r="G3638" s="4">
        <v>0.1</v>
      </c>
      <c r="H3638" s="6">
        <v>59.36</v>
      </c>
      <c r="I3638" s="6">
        <v>37.97</v>
      </c>
      <c r="J3638">
        <v>11</v>
      </c>
    </row>
    <row r="3639" spans="1:10" x14ac:dyDescent="0.35">
      <c r="A3639" s="1">
        <v>41405</v>
      </c>
      <c r="B3639" t="str">
        <f t="shared" si="56"/>
        <v>Saturday</v>
      </c>
      <c r="C3639" s="5" t="s">
        <v>10</v>
      </c>
      <c r="D3639" s="5" t="s">
        <v>6</v>
      </c>
      <c r="E3639" s="6">
        <v>27.95</v>
      </c>
      <c r="F3639" s="6" t="s">
        <v>80</v>
      </c>
      <c r="G3639" s="4">
        <v>0</v>
      </c>
      <c r="H3639" s="6">
        <v>27.95</v>
      </c>
      <c r="I3639" s="6">
        <v>16.8</v>
      </c>
      <c r="J3639">
        <v>21</v>
      </c>
    </row>
    <row r="3640" spans="1:10" x14ac:dyDescent="0.35">
      <c r="A3640" s="1">
        <v>41405</v>
      </c>
      <c r="B3640" t="str">
        <f t="shared" si="56"/>
        <v>Saturday</v>
      </c>
      <c r="C3640" s="5" t="s">
        <v>11</v>
      </c>
      <c r="D3640" s="5" t="s">
        <v>6</v>
      </c>
      <c r="E3640" s="6">
        <v>37.950000000000003</v>
      </c>
      <c r="F3640" s="6" t="s">
        <v>81</v>
      </c>
      <c r="G3640" s="4">
        <v>0</v>
      </c>
      <c r="H3640" s="6">
        <v>37.950000000000003</v>
      </c>
      <c r="I3640" s="6">
        <v>15.35</v>
      </c>
      <c r="J3640">
        <v>13</v>
      </c>
    </row>
    <row r="3641" spans="1:10" x14ac:dyDescent="0.35">
      <c r="A3641" s="1">
        <v>41406</v>
      </c>
      <c r="B3641" t="str">
        <f t="shared" si="56"/>
        <v>Sunday</v>
      </c>
      <c r="C3641" s="5" t="s">
        <v>9</v>
      </c>
      <c r="D3641" s="5" t="s">
        <v>6</v>
      </c>
      <c r="E3641" s="6">
        <v>0.95</v>
      </c>
      <c r="F3641" s="6" t="s">
        <v>78</v>
      </c>
      <c r="G3641" s="4">
        <v>0.1</v>
      </c>
      <c r="H3641" s="6">
        <v>0.86</v>
      </c>
      <c r="I3641" s="6">
        <v>0.47</v>
      </c>
      <c r="J3641">
        <v>15</v>
      </c>
    </row>
    <row r="3642" spans="1:10" x14ac:dyDescent="0.35">
      <c r="A3642" s="1">
        <v>41406</v>
      </c>
      <c r="B3642" t="str">
        <f t="shared" si="56"/>
        <v>Sunday</v>
      </c>
      <c r="C3642" s="5" t="s">
        <v>11</v>
      </c>
      <c r="D3642" s="5" t="s">
        <v>6</v>
      </c>
      <c r="E3642" s="6">
        <v>43.95</v>
      </c>
      <c r="F3642" s="6" t="s">
        <v>82</v>
      </c>
      <c r="G3642" s="4">
        <v>0</v>
      </c>
      <c r="H3642" s="6">
        <v>43.95</v>
      </c>
      <c r="I3642" s="6">
        <v>25.6</v>
      </c>
      <c r="J3642">
        <v>2</v>
      </c>
    </row>
    <row r="3643" spans="1:10" x14ac:dyDescent="0.35">
      <c r="A3643" s="1">
        <v>41406</v>
      </c>
      <c r="B3643" t="str">
        <f t="shared" si="56"/>
        <v>Sunday</v>
      </c>
      <c r="C3643" s="5" t="s">
        <v>10</v>
      </c>
      <c r="D3643" s="5" t="s">
        <v>6</v>
      </c>
      <c r="E3643" s="6">
        <v>55.95</v>
      </c>
      <c r="F3643" s="6" t="s">
        <v>83</v>
      </c>
      <c r="G3643" s="4">
        <v>0</v>
      </c>
      <c r="H3643" s="6">
        <v>55.95</v>
      </c>
      <c r="I3643" s="6">
        <v>32.47</v>
      </c>
      <c r="J3643">
        <v>13</v>
      </c>
    </row>
    <row r="3644" spans="1:10" x14ac:dyDescent="0.35">
      <c r="A3644" s="1">
        <v>41406</v>
      </c>
      <c r="B3644" t="str">
        <f t="shared" si="56"/>
        <v>Sunday</v>
      </c>
      <c r="C3644" s="5" t="s">
        <v>10</v>
      </c>
      <c r="D3644" s="5" t="s">
        <v>6</v>
      </c>
      <c r="E3644" s="6">
        <v>10.95</v>
      </c>
      <c r="F3644" s="6" t="s">
        <v>79</v>
      </c>
      <c r="G3644" s="4">
        <v>0</v>
      </c>
      <c r="H3644" s="6">
        <v>10.95</v>
      </c>
      <c r="I3644" s="6">
        <v>4.8</v>
      </c>
      <c r="J3644">
        <v>18</v>
      </c>
    </row>
    <row r="3645" spans="1:10" x14ac:dyDescent="0.35">
      <c r="A3645" s="1">
        <v>41406</v>
      </c>
      <c r="B3645" t="str">
        <f t="shared" si="56"/>
        <v>Sunday</v>
      </c>
      <c r="C3645" s="5" t="s">
        <v>10</v>
      </c>
      <c r="D3645" s="5" t="s">
        <v>6</v>
      </c>
      <c r="E3645" s="6">
        <v>0.95</v>
      </c>
      <c r="F3645" s="6" t="s">
        <v>78</v>
      </c>
      <c r="G3645" s="4">
        <v>0</v>
      </c>
      <c r="H3645" s="6">
        <v>0.95</v>
      </c>
      <c r="I3645" s="6">
        <v>0.56999999999999995</v>
      </c>
      <c r="J3645">
        <v>4</v>
      </c>
    </row>
    <row r="3646" spans="1:10" x14ac:dyDescent="0.35">
      <c r="A3646" s="1">
        <v>41406</v>
      </c>
      <c r="B3646" t="str">
        <f t="shared" si="56"/>
        <v>Sunday</v>
      </c>
      <c r="C3646" s="5" t="s">
        <v>10</v>
      </c>
      <c r="D3646" s="5" t="s">
        <v>6</v>
      </c>
      <c r="E3646" s="6">
        <v>49.95</v>
      </c>
      <c r="F3646" s="6" t="s">
        <v>82</v>
      </c>
      <c r="G3646" s="4">
        <v>0.1</v>
      </c>
      <c r="H3646" s="6">
        <v>44.96</v>
      </c>
      <c r="I3646" s="6">
        <v>24.77</v>
      </c>
      <c r="J3646">
        <v>30</v>
      </c>
    </row>
    <row r="3647" spans="1:10" x14ac:dyDescent="0.35">
      <c r="A3647" s="1">
        <v>41406</v>
      </c>
      <c r="B3647" t="str">
        <f t="shared" si="56"/>
        <v>Sunday</v>
      </c>
      <c r="C3647" s="5" t="s">
        <v>10</v>
      </c>
      <c r="D3647" s="5" t="s">
        <v>6</v>
      </c>
      <c r="E3647" s="6">
        <v>0.95</v>
      </c>
      <c r="F3647" s="6" t="s">
        <v>78</v>
      </c>
      <c r="G3647" s="4">
        <v>0</v>
      </c>
      <c r="H3647" s="6">
        <v>0.95</v>
      </c>
      <c r="I3647" s="6">
        <v>0.56999999999999995</v>
      </c>
      <c r="J3647">
        <v>12</v>
      </c>
    </row>
    <row r="3648" spans="1:10" x14ac:dyDescent="0.35">
      <c r="A3648" s="1">
        <v>41406</v>
      </c>
      <c r="B3648" t="str">
        <f t="shared" si="56"/>
        <v>Sunday</v>
      </c>
      <c r="C3648" s="5" t="s">
        <v>11</v>
      </c>
      <c r="D3648" s="5" t="s">
        <v>6</v>
      </c>
      <c r="E3648" s="6">
        <v>26.95</v>
      </c>
      <c r="F3648" s="6" t="s">
        <v>80</v>
      </c>
      <c r="G3648" s="4">
        <v>0</v>
      </c>
      <c r="H3648" s="6">
        <v>26.95</v>
      </c>
      <c r="I3648" s="6">
        <v>12.24</v>
      </c>
      <c r="J3648">
        <v>14</v>
      </c>
    </row>
    <row r="3649" spans="1:10" x14ac:dyDescent="0.35">
      <c r="A3649" s="1">
        <v>41406</v>
      </c>
      <c r="B3649" t="str">
        <f t="shared" si="56"/>
        <v>Sunday</v>
      </c>
      <c r="C3649" s="5" t="s">
        <v>10</v>
      </c>
      <c r="D3649" s="5" t="s">
        <v>6</v>
      </c>
      <c r="E3649" s="6">
        <v>43.95</v>
      </c>
      <c r="F3649" s="6" t="s">
        <v>82</v>
      </c>
      <c r="G3649" s="4">
        <v>0.1</v>
      </c>
      <c r="H3649" s="6">
        <v>39.56</v>
      </c>
      <c r="I3649" s="6">
        <v>25.6</v>
      </c>
      <c r="J3649">
        <v>4</v>
      </c>
    </row>
    <row r="3650" spans="1:10" x14ac:dyDescent="0.35">
      <c r="A3650" s="1">
        <v>41406</v>
      </c>
      <c r="B3650" t="str">
        <f t="shared" si="56"/>
        <v>Sunday</v>
      </c>
      <c r="C3650" s="5" t="s">
        <v>9</v>
      </c>
      <c r="D3650" s="5" t="s">
        <v>6</v>
      </c>
      <c r="E3650" s="6">
        <v>28.95</v>
      </c>
      <c r="F3650" s="6" t="s">
        <v>80</v>
      </c>
      <c r="G3650" s="4">
        <v>0</v>
      </c>
      <c r="H3650" s="6">
        <v>28.95</v>
      </c>
      <c r="I3650" s="6">
        <v>17.53</v>
      </c>
      <c r="J3650">
        <v>21</v>
      </c>
    </row>
    <row r="3651" spans="1:10" x14ac:dyDescent="0.35">
      <c r="A3651" s="1">
        <v>41406</v>
      </c>
      <c r="B3651" t="str">
        <f t="shared" ref="B3651:B3714" si="57">TEXT(A3651,"dddd")</f>
        <v>Sunday</v>
      </c>
      <c r="C3651" s="5" t="s">
        <v>9</v>
      </c>
      <c r="D3651" s="5" t="s">
        <v>6</v>
      </c>
      <c r="E3651" s="6">
        <v>26.95</v>
      </c>
      <c r="F3651" s="6" t="s">
        <v>80</v>
      </c>
      <c r="G3651" s="4">
        <v>0.2</v>
      </c>
      <c r="H3651" s="6">
        <v>21.56</v>
      </c>
      <c r="I3651" s="6">
        <v>13.26</v>
      </c>
      <c r="J3651">
        <v>18</v>
      </c>
    </row>
    <row r="3652" spans="1:10" x14ac:dyDescent="0.35">
      <c r="A3652" s="1">
        <v>41406</v>
      </c>
      <c r="B3652" t="str">
        <f t="shared" si="57"/>
        <v>Sunday</v>
      </c>
      <c r="C3652" s="5" t="s">
        <v>11</v>
      </c>
      <c r="D3652" s="5" t="s">
        <v>6</v>
      </c>
      <c r="E3652" s="6">
        <v>0.95</v>
      </c>
      <c r="F3652" s="6" t="s">
        <v>78</v>
      </c>
      <c r="G3652" s="4">
        <v>0</v>
      </c>
      <c r="H3652" s="6">
        <v>0.95</v>
      </c>
      <c r="I3652" s="6">
        <v>0.5</v>
      </c>
      <c r="J3652">
        <v>5</v>
      </c>
    </row>
    <row r="3653" spans="1:10" x14ac:dyDescent="0.35">
      <c r="A3653" s="1">
        <v>41406</v>
      </c>
      <c r="B3653" t="str">
        <f t="shared" si="57"/>
        <v>Sunday</v>
      </c>
      <c r="C3653" s="5" t="s">
        <v>9</v>
      </c>
      <c r="D3653" s="5" t="s">
        <v>6</v>
      </c>
      <c r="E3653" s="6">
        <v>24.95</v>
      </c>
      <c r="F3653" s="6" t="s">
        <v>80</v>
      </c>
      <c r="G3653" s="4">
        <v>0</v>
      </c>
      <c r="H3653" s="6">
        <v>24.95</v>
      </c>
      <c r="I3653" s="6">
        <v>11.48</v>
      </c>
      <c r="J3653">
        <v>2</v>
      </c>
    </row>
    <row r="3654" spans="1:10" x14ac:dyDescent="0.35">
      <c r="A3654" s="1">
        <v>41406</v>
      </c>
      <c r="B3654" t="str">
        <f t="shared" si="57"/>
        <v>Sunday</v>
      </c>
      <c r="C3654" s="5" t="s">
        <v>9</v>
      </c>
      <c r="D3654" s="5" t="s">
        <v>6</v>
      </c>
      <c r="E3654" s="6">
        <v>26.95</v>
      </c>
      <c r="F3654" s="6" t="s">
        <v>80</v>
      </c>
      <c r="G3654" s="4">
        <v>0</v>
      </c>
      <c r="H3654" s="6">
        <v>26.95</v>
      </c>
      <c r="I3654" s="6">
        <v>12.53</v>
      </c>
      <c r="J3654">
        <v>8</v>
      </c>
    </row>
    <row r="3655" spans="1:10" x14ac:dyDescent="0.35">
      <c r="A3655" s="1">
        <v>41406</v>
      </c>
      <c r="B3655" t="str">
        <f t="shared" si="57"/>
        <v>Sunday</v>
      </c>
      <c r="C3655" s="5" t="s">
        <v>11</v>
      </c>
      <c r="D3655" s="5" t="s">
        <v>6</v>
      </c>
      <c r="E3655" s="6">
        <v>43.95</v>
      </c>
      <c r="F3655" s="6" t="s">
        <v>82</v>
      </c>
      <c r="G3655" s="4">
        <v>0</v>
      </c>
      <c r="H3655" s="6">
        <v>43.95</v>
      </c>
      <c r="I3655" s="6">
        <v>25.6</v>
      </c>
      <c r="J3655">
        <v>17</v>
      </c>
    </row>
    <row r="3656" spans="1:10" x14ac:dyDescent="0.35">
      <c r="A3656" s="1">
        <v>41407</v>
      </c>
      <c r="B3656" t="str">
        <f t="shared" si="57"/>
        <v>Monday</v>
      </c>
      <c r="C3656" s="5" t="s">
        <v>9</v>
      </c>
      <c r="D3656" s="5" t="s">
        <v>6</v>
      </c>
      <c r="E3656" s="6">
        <v>26.95</v>
      </c>
      <c r="F3656" s="6" t="s">
        <v>80</v>
      </c>
      <c r="G3656" s="4">
        <v>0</v>
      </c>
      <c r="H3656" s="6">
        <v>26.95</v>
      </c>
      <c r="I3656" s="6">
        <v>12.42</v>
      </c>
      <c r="J3656">
        <v>4</v>
      </c>
    </row>
    <row r="3657" spans="1:10" x14ac:dyDescent="0.35">
      <c r="A3657" s="1">
        <v>41407</v>
      </c>
      <c r="B3657" t="str">
        <f t="shared" si="57"/>
        <v>Monday</v>
      </c>
      <c r="C3657" s="5" t="s">
        <v>7</v>
      </c>
      <c r="D3657" s="5" t="s">
        <v>6</v>
      </c>
      <c r="E3657" s="6">
        <v>19.95</v>
      </c>
      <c r="F3657" s="6" t="s">
        <v>79</v>
      </c>
      <c r="G3657" s="4">
        <v>0</v>
      </c>
      <c r="H3657" s="6">
        <v>19.95</v>
      </c>
      <c r="I3657" s="6">
        <v>9.7799999999999994</v>
      </c>
      <c r="J3657">
        <v>4</v>
      </c>
    </row>
    <row r="3658" spans="1:10" x14ac:dyDescent="0.35">
      <c r="A3658" s="1">
        <v>41407</v>
      </c>
      <c r="B3658" t="str">
        <f t="shared" si="57"/>
        <v>Monday</v>
      </c>
      <c r="C3658" s="5" t="s">
        <v>9</v>
      </c>
      <c r="D3658" s="5" t="s">
        <v>6</v>
      </c>
      <c r="E3658" s="6">
        <v>22.95</v>
      </c>
      <c r="F3658" s="6" t="s">
        <v>80</v>
      </c>
      <c r="G3658" s="4">
        <v>0</v>
      </c>
      <c r="H3658" s="6">
        <v>22.95</v>
      </c>
      <c r="I3658" s="6">
        <v>11.78</v>
      </c>
      <c r="J3658">
        <v>3</v>
      </c>
    </row>
    <row r="3659" spans="1:10" x14ac:dyDescent="0.35">
      <c r="A3659" s="1">
        <v>41407</v>
      </c>
      <c r="B3659" t="str">
        <f t="shared" si="57"/>
        <v>Monday</v>
      </c>
      <c r="C3659" s="5" t="s">
        <v>8</v>
      </c>
      <c r="D3659" s="5" t="s">
        <v>6</v>
      </c>
      <c r="E3659" s="6">
        <v>4.95</v>
      </c>
      <c r="F3659" s="6" t="s">
        <v>78</v>
      </c>
      <c r="G3659" s="4">
        <v>0</v>
      </c>
      <c r="H3659" s="6">
        <v>4.95</v>
      </c>
      <c r="I3659" s="6">
        <v>1.82</v>
      </c>
      <c r="J3659">
        <v>1</v>
      </c>
    </row>
    <row r="3660" spans="1:10" x14ac:dyDescent="0.35">
      <c r="A3660" s="1">
        <v>41407</v>
      </c>
      <c r="B3660" t="str">
        <f t="shared" si="57"/>
        <v>Monday</v>
      </c>
      <c r="C3660" s="5" t="s">
        <v>8</v>
      </c>
      <c r="D3660" s="5" t="s">
        <v>6</v>
      </c>
      <c r="E3660" s="6">
        <v>16.95</v>
      </c>
      <c r="F3660" s="6" t="s">
        <v>79</v>
      </c>
      <c r="G3660" s="4">
        <v>0</v>
      </c>
      <c r="H3660" s="6">
        <v>16.95</v>
      </c>
      <c r="I3660" s="6">
        <v>6.53</v>
      </c>
      <c r="J3660">
        <v>1</v>
      </c>
    </row>
    <row r="3661" spans="1:10" x14ac:dyDescent="0.35">
      <c r="A3661" s="1">
        <v>41407</v>
      </c>
      <c r="B3661" t="str">
        <f t="shared" si="57"/>
        <v>Monday</v>
      </c>
      <c r="C3661" s="5" t="s">
        <v>7</v>
      </c>
      <c r="D3661" s="5" t="s">
        <v>6</v>
      </c>
      <c r="E3661" s="6">
        <v>27.95</v>
      </c>
      <c r="F3661" s="6" t="s">
        <v>80</v>
      </c>
      <c r="G3661" s="4">
        <v>0</v>
      </c>
      <c r="H3661" s="6">
        <v>27.95</v>
      </c>
      <c r="I3661" s="6">
        <v>16.8</v>
      </c>
      <c r="J3661">
        <v>3</v>
      </c>
    </row>
    <row r="3662" spans="1:10" x14ac:dyDescent="0.35">
      <c r="A3662" s="1">
        <v>41407</v>
      </c>
      <c r="B3662" t="str">
        <f t="shared" si="57"/>
        <v>Monday</v>
      </c>
      <c r="C3662" s="5" t="s">
        <v>7</v>
      </c>
      <c r="D3662" s="5" t="s">
        <v>6</v>
      </c>
      <c r="E3662" s="6">
        <v>49.95</v>
      </c>
      <c r="F3662" s="6" t="s">
        <v>82</v>
      </c>
      <c r="G3662" s="4">
        <v>0</v>
      </c>
      <c r="H3662" s="6">
        <v>49.95</v>
      </c>
      <c r="I3662" s="6">
        <v>23.93</v>
      </c>
      <c r="J3662">
        <v>12</v>
      </c>
    </row>
    <row r="3663" spans="1:10" x14ac:dyDescent="0.35">
      <c r="A3663" s="1">
        <v>41407</v>
      </c>
      <c r="B3663" t="str">
        <f t="shared" si="57"/>
        <v>Monday</v>
      </c>
      <c r="C3663" s="5" t="s">
        <v>8</v>
      </c>
      <c r="D3663" s="5" t="s">
        <v>6</v>
      </c>
      <c r="E3663" s="6">
        <v>55.95</v>
      </c>
      <c r="F3663" s="6" t="s">
        <v>83</v>
      </c>
      <c r="G3663" s="4">
        <v>0.1</v>
      </c>
      <c r="H3663" s="6">
        <v>50.36</v>
      </c>
      <c r="I3663" s="6">
        <v>32.47</v>
      </c>
      <c r="J3663">
        <v>4</v>
      </c>
    </row>
    <row r="3664" spans="1:10" x14ac:dyDescent="0.35">
      <c r="A3664" s="1">
        <v>41407</v>
      </c>
      <c r="B3664" t="str">
        <f t="shared" si="57"/>
        <v>Monday</v>
      </c>
      <c r="C3664" s="5" t="s">
        <v>7</v>
      </c>
      <c r="D3664" s="5" t="s">
        <v>6</v>
      </c>
      <c r="E3664" s="6">
        <v>24.95</v>
      </c>
      <c r="F3664" s="6" t="s">
        <v>80</v>
      </c>
      <c r="G3664" s="4">
        <v>0</v>
      </c>
      <c r="H3664" s="6">
        <v>24.95</v>
      </c>
      <c r="I3664" s="6">
        <v>11.48</v>
      </c>
      <c r="J3664">
        <v>2</v>
      </c>
    </row>
    <row r="3665" spans="1:10" x14ac:dyDescent="0.35">
      <c r="A3665" s="1">
        <v>41407</v>
      </c>
      <c r="B3665" t="str">
        <f t="shared" si="57"/>
        <v>Monday</v>
      </c>
      <c r="C3665" s="5" t="s">
        <v>9</v>
      </c>
      <c r="D3665" s="5" t="s">
        <v>6</v>
      </c>
      <c r="E3665" s="6">
        <v>49.95</v>
      </c>
      <c r="F3665" s="6" t="s">
        <v>82</v>
      </c>
      <c r="G3665" s="4">
        <v>0</v>
      </c>
      <c r="H3665" s="6">
        <v>49.95</v>
      </c>
      <c r="I3665" s="6">
        <v>24.77</v>
      </c>
      <c r="J3665">
        <v>3</v>
      </c>
    </row>
    <row r="3666" spans="1:10" x14ac:dyDescent="0.35">
      <c r="A3666" s="1">
        <v>41407</v>
      </c>
      <c r="B3666" t="str">
        <f t="shared" si="57"/>
        <v>Monday</v>
      </c>
      <c r="C3666" s="5" t="s">
        <v>9</v>
      </c>
      <c r="D3666" s="5" t="s">
        <v>6</v>
      </c>
      <c r="E3666" s="6">
        <v>26.95</v>
      </c>
      <c r="F3666" s="6" t="s">
        <v>80</v>
      </c>
      <c r="G3666" s="4">
        <v>0</v>
      </c>
      <c r="H3666" s="6">
        <v>26.95</v>
      </c>
      <c r="I3666" s="6">
        <v>13.26</v>
      </c>
      <c r="J3666">
        <v>12</v>
      </c>
    </row>
    <row r="3667" spans="1:10" x14ac:dyDescent="0.35">
      <c r="A3667" s="1">
        <v>41407</v>
      </c>
      <c r="B3667" t="str">
        <f t="shared" si="57"/>
        <v>Monday</v>
      </c>
      <c r="C3667" s="5" t="s">
        <v>9</v>
      </c>
      <c r="D3667" s="5" t="s">
        <v>6</v>
      </c>
      <c r="E3667" s="6">
        <v>27.95</v>
      </c>
      <c r="F3667" s="6" t="s">
        <v>80</v>
      </c>
      <c r="G3667" s="4">
        <v>0.1</v>
      </c>
      <c r="H3667" s="6">
        <v>25.16</v>
      </c>
      <c r="I3667" s="6">
        <v>16.8</v>
      </c>
      <c r="J3667">
        <v>20</v>
      </c>
    </row>
    <row r="3668" spans="1:10" x14ac:dyDescent="0.35">
      <c r="A3668" s="1">
        <v>41407</v>
      </c>
      <c r="B3668" t="str">
        <f t="shared" si="57"/>
        <v>Monday</v>
      </c>
      <c r="C3668" s="5" t="s">
        <v>9</v>
      </c>
      <c r="D3668" s="5" t="s">
        <v>6</v>
      </c>
      <c r="E3668" s="6">
        <v>28.95</v>
      </c>
      <c r="F3668" s="6" t="s">
        <v>80</v>
      </c>
      <c r="G3668" s="4">
        <v>0</v>
      </c>
      <c r="H3668" s="6">
        <v>28.95</v>
      </c>
      <c r="I3668" s="6">
        <v>17.53</v>
      </c>
      <c r="J3668">
        <v>16</v>
      </c>
    </row>
    <row r="3669" spans="1:10" x14ac:dyDescent="0.35">
      <c r="A3669" s="1">
        <v>41407</v>
      </c>
      <c r="B3669" t="str">
        <f t="shared" si="57"/>
        <v>Monday</v>
      </c>
      <c r="C3669" s="5" t="s">
        <v>7</v>
      </c>
      <c r="D3669" s="5" t="s">
        <v>6</v>
      </c>
      <c r="E3669" s="6">
        <v>26.95</v>
      </c>
      <c r="F3669" s="6" t="s">
        <v>80</v>
      </c>
      <c r="G3669" s="4">
        <v>0</v>
      </c>
      <c r="H3669" s="6">
        <v>26.95</v>
      </c>
      <c r="I3669" s="6">
        <v>12.24</v>
      </c>
      <c r="J3669">
        <v>6</v>
      </c>
    </row>
    <row r="3670" spans="1:10" x14ac:dyDescent="0.35">
      <c r="A3670" s="1">
        <v>41407</v>
      </c>
      <c r="B3670" t="str">
        <f t="shared" si="57"/>
        <v>Monday</v>
      </c>
      <c r="C3670" s="5" t="s">
        <v>9</v>
      </c>
      <c r="D3670" s="5" t="s">
        <v>6</v>
      </c>
      <c r="E3670" s="6">
        <v>54.95</v>
      </c>
      <c r="F3670" s="6" t="s">
        <v>83</v>
      </c>
      <c r="G3670" s="4">
        <v>0</v>
      </c>
      <c r="H3670" s="6">
        <v>54.95</v>
      </c>
      <c r="I3670" s="6">
        <v>26.65</v>
      </c>
      <c r="J3670">
        <v>12</v>
      </c>
    </row>
    <row r="3671" spans="1:10" x14ac:dyDescent="0.35">
      <c r="A3671" s="1">
        <v>41407</v>
      </c>
      <c r="B3671" t="str">
        <f t="shared" si="57"/>
        <v>Monday</v>
      </c>
      <c r="C3671" s="5" t="s">
        <v>8</v>
      </c>
      <c r="D3671" s="5" t="s">
        <v>6</v>
      </c>
      <c r="E3671" s="6">
        <v>3.95</v>
      </c>
      <c r="F3671" s="6" t="s">
        <v>78</v>
      </c>
      <c r="G3671" s="4">
        <v>0</v>
      </c>
      <c r="H3671" s="6">
        <v>3.95</v>
      </c>
      <c r="I3671" s="6">
        <v>1.43</v>
      </c>
      <c r="J3671">
        <v>2</v>
      </c>
    </row>
    <row r="3672" spans="1:10" x14ac:dyDescent="0.35">
      <c r="A3672" s="1">
        <v>41407</v>
      </c>
      <c r="B3672" t="str">
        <f t="shared" si="57"/>
        <v>Monday</v>
      </c>
      <c r="C3672" s="5" t="s">
        <v>7</v>
      </c>
      <c r="D3672" s="5" t="s">
        <v>6</v>
      </c>
      <c r="E3672" s="6">
        <v>47.95</v>
      </c>
      <c r="F3672" s="6" t="s">
        <v>82</v>
      </c>
      <c r="G3672" s="4">
        <v>0</v>
      </c>
      <c r="H3672" s="6">
        <v>47.95</v>
      </c>
      <c r="I3672" s="6">
        <v>20.7</v>
      </c>
      <c r="J3672">
        <v>4</v>
      </c>
    </row>
    <row r="3673" spans="1:10" x14ac:dyDescent="0.35">
      <c r="A3673" s="1">
        <v>41407</v>
      </c>
      <c r="B3673" t="str">
        <f t="shared" si="57"/>
        <v>Monday</v>
      </c>
      <c r="C3673" s="5" t="s">
        <v>7</v>
      </c>
      <c r="D3673" s="5" t="s">
        <v>6</v>
      </c>
      <c r="E3673" s="6">
        <v>18.95</v>
      </c>
      <c r="F3673" s="6" t="s">
        <v>79</v>
      </c>
      <c r="G3673" s="4">
        <v>0</v>
      </c>
      <c r="H3673" s="6">
        <v>18.95</v>
      </c>
      <c r="I3673" s="6">
        <v>9.98</v>
      </c>
      <c r="J3673">
        <v>6</v>
      </c>
    </row>
    <row r="3674" spans="1:10" x14ac:dyDescent="0.35">
      <c r="A3674" s="1">
        <v>41407</v>
      </c>
      <c r="B3674" t="str">
        <f t="shared" si="57"/>
        <v>Monday</v>
      </c>
      <c r="C3674" s="5" t="s">
        <v>8</v>
      </c>
      <c r="D3674" s="5" t="s">
        <v>6</v>
      </c>
      <c r="E3674" s="6">
        <v>49.95</v>
      </c>
      <c r="F3674" s="6" t="s">
        <v>82</v>
      </c>
      <c r="G3674" s="4">
        <v>0</v>
      </c>
      <c r="H3674" s="6">
        <v>49.95</v>
      </c>
      <c r="I3674" s="6">
        <v>23.93</v>
      </c>
      <c r="J3674">
        <v>27</v>
      </c>
    </row>
    <row r="3675" spans="1:10" x14ac:dyDescent="0.35">
      <c r="A3675" s="1">
        <v>41407</v>
      </c>
      <c r="B3675" t="str">
        <f t="shared" si="57"/>
        <v>Monday</v>
      </c>
      <c r="C3675" s="5" t="s">
        <v>7</v>
      </c>
      <c r="D3675" s="5" t="s">
        <v>6</v>
      </c>
      <c r="E3675" s="6">
        <v>35.950000000000003</v>
      </c>
      <c r="F3675" s="6" t="s">
        <v>81</v>
      </c>
      <c r="G3675" s="4">
        <v>0</v>
      </c>
      <c r="H3675" s="6">
        <v>35.950000000000003</v>
      </c>
      <c r="I3675" s="6">
        <v>20.25</v>
      </c>
      <c r="J3675">
        <v>1</v>
      </c>
    </row>
    <row r="3676" spans="1:10" x14ac:dyDescent="0.35">
      <c r="A3676" s="1">
        <v>41407</v>
      </c>
      <c r="B3676" t="str">
        <f t="shared" si="57"/>
        <v>Monday</v>
      </c>
      <c r="C3676" s="5" t="s">
        <v>8</v>
      </c>
      <c r="D3676" s="5" t="s">
        <v>6</v>
      </c>
      <c r="E3676" s="6">
        <v>24.95</v>
      </c>
      <c r="F3676" s="6" t="s">
        <v>80</v>
      </c>
      <c r="G3676" s="4">
        <v>0</v>
      </c>
      <c r="H3676" s="6">
        <v>24.95</v>
      </c>
      <c r="I3676" s="6">
        <v>9.3800000000000008</v>
      </c>
      <c r="J3676">
        <v>3</v>
      </c>
    </row>
    <row r="3677" spans="1:10" x14ac:dyDescent="0.35">
      <c r="A3677" s="1">
        <v>41407</v>
      </c>
      <c r="B3677" t="str">
        <f t="shared" si="57"/>
        <v>Monday</v>
      </c>
      <c r="C3677" s="5" t="s">
        <v>9</v>
      </c>
      <c r="D3677" s="5" t="s">
        <v>6</v>
      </c>
      <c r="E3677" s="6">
        <v>24.95</v>
      </c>
      <c r="F3677" s="6" t="s">
        <v>80</v>
      </c>
      <c r="G3677" s="4">
        <v>0</v>
      </c>
      <c r="H3677" s="6">
        <v>24.95</v>
      </c>
      <c r="I3677" s="6">
        <v>9.3800000000000008</v>
      </c>
      <c r="J3677">
        <v>4</v>
      </c>
    </row>
    <row r="3678" spans="1:10" x14ac:dyDescent="0.35">
      <c r="A3678" s="1">
        <v>41407</v>
      </c>
      <c r="B3678" t="str">
        <f t="shared" si="57"/>
        <v>Monday</v>
      </c>
      <c r="C3678" s="5" t="s">
        <v>7</v>
      </c>
      <c r="D3678" s="5" t="s">
        <v>6</v>
      </c>
      <c r="E3678" s="6">
        <v>24.95</v>
      </c>
      <c r="F3678" s="6" t="s">
        <v>80</v>
      </c>
      <c r="G3678" s="4">
        <v>0</v>
      </c>
      <c r="H3678" s="6">
        <v>24.95</v>
      </c>
      <c r="I3678" s="6">
        <v>9.3800000000000008</v>
      </c>
      <c r="J3678">
        <v>9</v>
      </c>
    </row>
    <row r="3679" spans="1:10" x14ac:dyDescent="0.35">
      <c r="A3679" s="1">
        <v>41407</v>
      </c>
      <c r="B3679" t="str">
        <f t="shared" si="57"/>
        <v>Monday</v>
      </c>
      <c r="C3679" s="5" t="s">
        <v>8</v>
      </c>
      <c r="D3679" s="5" t="s">
        <v>6</v>
      </c>
      <c r="E3679" s="6">
        <v>24.95</v>
      </c>
      <c r="F3679" s="6" t="s">
        <v>80</v>
      </c>
      <c r="G3679" s="4">
        <v>0</v>
      </c>
      <c r="H3679" s="6">
        <v>24.95</v>
      </c>
      <c r="I3679" s="6">
        <v>9.3800000000000008</v>
      </c>
      <c r="J3679">
        <v>5</v>
      </c>
    </row>
    <row r="3680" spans="1:10" x14ac:dyDescent="0.35">
      <c r="A3680" s="1">
        <v>41407</v>
      </c>
      <c r="B3680" t="str">
        <f t="shared" si="57"/>
        <v>Monday</v>
      </c>
      <c r="C3680" s="5" t="s">
        <v>9</v>
      </c>
      <c r="D3680" s="5" t="s">
        <v>6</v>
      </c>
      <c r="E3680" s="6">
        <v>59.95</v>
      </c>
      <c r="F3680" s="6" t="s">
        <v>83</v>
      </c>
      <c r="G3680" s="4">
        <v>0</v>
      </c>
      <c r="H3680" s="6">
        <v>59.95</v>
      </c>
      <c r="I3680" s="6">
        <v>28.73</v>
      </c>
      <c r="J3680">
        <v>16</v>
      </c>
    </row>
    <row r="3681" spans="1:10" x14ac:dyDescent="0.35">
      <c r="A3681" s="1">
        <v>41408</v>
      </c>
      <c r="B3681" t="str">
        <f t="shared" si="57"/>
        <v>Tuesday</v>
      </c>
      <c r="C3681" s="5" t="s">
        <v>11</v>
      </c>
      <c r="D3681" s="5" t="s">
        <v>5</v>
      </c>
      <c r="E3681" s="6">
        <v>26.95</v>
      </c>
      <c r="F3681" s="6" t="s">
        <v>80</v>
      </c>
      <c r="G3681" s="4">
        <v>0</v>
      </c>
      <c r="H3681" s="6">
        <v>26.95</v>
      </c>
      <c r="I3681" s="6">
        <v>12.24</v>
      </c>
      <c r="J3681">
        <v>1</v>
      </c>
    </row>
    <row r="3682" spans="1:10" x14ac:dyDescent="0.35">
      <c r="A3682" s="1">
        <v>41408</v>
      </c>
      <c r="B3682" t="str">
        <f t="shared" si="57"/>
        <v>Tuesday</v>
      </c>
      <c r="C3682" s="5" t="s">
        <v>11</v>
      </c>
      <c r="D3682" s="5" t="s">
        <v>5</v>
      </c>
      <c r="E3682" s="6">
        <v>11.95</v>
      </c>
      <c r="F3682" s="6" t="s">
        <v>79</v>
      </c>
      <c r="G3682" s="4">
        <v>0.1</v>
      </c>
      <c r="H3682" s="6">
        <v>10.76</v>
      </c>
      <c r="I3682" s="6">
        <v>3.32</v>
      </c>
      <c r="J3682">
        <v>1</v>
      </c>
    </row>
    <row r="3683" spans="1:10" x14ac:dyDescent="0.35">
      <c r="A3683" s="1">
        <v>41408</v>
      </c>
      <c r="B3683" t="str">
        <f t="shared" si="57"/>
        <v>Tuesday</v>
      </c>
      <c r="C3683" s="5" t="s">
        <v>10</v>
      </c>
      <c r="D3683" s="5" t="s">
        <v>5</v>
      </c>
      <c r="E3683" s="6">
        <v>10.95</v>
      </c>
      <c r="F3683" s="6" t="s">
        <v>79</v>
      </c>
      <c r="G3683" s="4">
        <v>0.1</v>
      </c>
      <c r="H3683" s="6">
        <v>9.86</v>
      </c>
      <c r="I3683" s="6">
        <v>4.8</v>
      </c>
      <c r="J3683">
        <v>4</v>
      </c>
    </row>
    <row r="3684" spans="1:10" x14ac:dyDescent="0.35">
      <c r="A3684" s="1">
        <v>41408</v>
      </c>
      <c r="B3684" t="str">
        <f t="shared" si="57"/>
        <v>Tuesday</v>
      </c>
      <c r="C3684" s="5" t="s">
        <v>10</v>
      </c>
      <c r="D3684" s="5" t="s">
        <v>5</v>
      </c>
      <c r="E3684" s="6">
        <v>26.95</v>
      </c>
      <c r="F3684" s="6" t="s">
        <v>80</v>
      </c>
      <c r="G3684" s="4">
        <v>0</v>
      </c>
      <c r="H3684" s="6">
        <v>26.95</v>
      </c>
      <c r="I3684" s="6">
        <v>12.24</v>
      </c>
      <c r="J3684">
        <v>6</v>
      </c>
    </row>
    <row r="3685" spans="1:10" x14ac:dyDescent="0.35">
      <c r="A3685" s="1">
        <v>41408</v>
      </c>
      <c r="B3685" t="str">
        <f t="shared" si="57"/>
        <v>Tuesday</v>
      </c>
      <c r="C3685" s="5" t="s">
        <v>11</v>
      </c>
      <c r="D3685" s="5" t="s">
        <v>5</v>
      </c>
      <c r="E3685" s="6">
        <v>38.950000000000003</v>
      </c>
      <c r="F3685" s="6" t="s">
        <v>81</v>
      </c>
      <c r="G3685" s="4">
        <v>0.1</v>
      </c>
      <c r="H3685" s="6">
        <v>35.06</v>
      </c>
      <c r="I3685" s="6">
        <v>24.76</v>
      </c>
      <c r="J3685">
        <v>18</v>
      </c>
    </row>
    <row r="3686" spans="1:10" x14ac:dyDescent="0.35">
      <c r="A3686" s="1">
        <v>41408</v>
      </c>
      <c r="B3686" t="str">
        <f t="shared" si="57"/>
        <v>Tuesday</v>
      </c>
      <c r="C3686" s="5" t="s">
        <v>11</v>
      </c>
      <c r="D3686" s="5" t="s">
        <v>5</v>
      </c>
      <c r="E3686" s="6">
        <v>2.95</v>
      </c>
      <c r="F3686" s="6" t="s">
        <v>78</v>
      </c>
      <c r="G3686" s="4">
        <v>0</v>
      </c>
      <c r="H3686" s="6">
        <v>2.95</v>
      </c>
      <c r="I3686" s="6">
        <v>1.68</v>
      </c>
      <c r="J3686">
        <v>8</v>
      </c>
    </row>
    <row r="3687" spans="1:10" x14ac:dyDescent="0.35">
      <c r="A3687" s="1">
        <v>41408</v>
      </c>
      <c r="B3687" t="str">
        <f t="shared" si="57"/>
        <v>Tuesday</v>
      </c>
      <c r="C3687" s="5" t="s">
        <v>10</v>
      </c>
      <c r="D3687" s="5" t="s">
        <v>5</v>
      </c>
      <c r="E3687" s="6">
        <v>0.95</v>
      </c>
      <c r="F3687" s="6" t="s">
        <v>78</v>
      </c>
      <c r="G3687" s="4">
        <v>0</v>
      </c>
      <c r="H3687" s="6">
        <v>0.95</v>
      </c>
      <c r="I3687" s="6">
        <v>0.42</v>
      </c>
      <c r="J3687">
        <v>2</v>
      </c>
    </row>
    <row r="3688" spans="1:10" x14ac:dyDescent="0.35">
      <c r="A3688" s="1">
        <v>41408</v>
      </c>
      <c r="B3688" t="str">
        <f t="shared" si="57"/>
        <v>Tuesday</v>
      </c>
      <c r="C3688" s="5" t="s">
        <v>10</v>
      </c>
      <c r="D3688" s="5" t="s">
        <v>5</v>
      </c>
      <c r="E3688" s="6">
        <v>31.95</v>
      </c>
      <c r="F3688" s="6" t="s">
        <v>81</v>
      </c>
      <c r="G3688" s="4">
        <v>0</v>
      </c>
      <c r="H3688" s="6">
        <v>31.95</v>
      </c>
      <c r="I3688" s="6">
        <v>17.38</v>
      </c>
      <c r="J3688">
        <v>3</v>
      </c>
    </row>
    <row r="3689" spans="1:10" x14ac:dyDescent="0.35">
      <c r="A3689" s="1">
        <v>41408</v>
      </c>
      <c r="B3689" t="str">
        <f t="shared" si="57"/>
        <v>Tuesday</v>
      </c>
      <c r="C3689" s="5" t="s">
        <v>11</v>
      </c>
      <c r="D3689" s="5" t="s">
        <v>5</v>
      </c>
      <c r="E3689" s="6">
        <v>47.95</v>
      </c>
      <c r="F3689" s="6" t="s">
        <v>82</v>
      </c>
      <c r="G3689" s="4">
        <v>0</v>
      </c>
      <c r="H3689" s="6">
        <v>47.95</v>
      </c>
      <c r="I3689" s="6">
        <v>20.7</v>
      </c>
      <c r="J3689">
        <v>1</v>
      </c>
    </row>
    <row r="3690" spans="1:10" x14ac:dyDescent="0.35">
      <c r="A3690" s="1">
        <v>41408</v>
      </c>
      <c r="B3690" t="str">
        <f t="shared" si="57"/>
        <v>Tuesday</v>
      </c>
      <c r="C3690" s="5" t="s">
        <v>10</v>
      </c>
      <c r="D3690" s="5" t="s">
        <v>5</v>
      </c>
      <c r="E3690" s="6">
        <v>31.95</v>
      </c>
      <c r="F3690" s="6" t="s">
        <v>81</v>
      </c>
      <c r="G3690" s="4">
        <v>0</v>
      </c>
      <c r="H3690" s="6">
        <v>31.95</v>
      </c>
      <c r="I3690" s="6">
        <v>17.38</v>
      </c>
      <c r="J3690">
        <v>2</v>
      </c>
    </row>
    <row r="3691" spans="1:10" x14ac:dyDescent="0.35">
      <c r="A3691" s="1">
        <v>41408</v>
      </c>
      <c r="B3691" t="str">
        <f t="shared" si="57"/>
        <v>Tuesday</v>
      </c>
      <c r="C3691" s="5" t="s">
        <v>10</v>
      </c>
      <c r="D3691" s="5" t="s">
        <v>5</v>
      </c>
      <c r="E3691" s="6">
        <v>48.95</v>
      </c>
      <c r="F3691" s="6" t="s">
        <v>82</v>
      </c>
      <c r="G3691" s="4">
        <v>0</v>
      </c>
      <c r="H3691" s="6">
        <v>48.95</v>
      </c>
      <c r="I3691" s="6">
        <v>24.52</v>
      </c>
      <c r="J3691">
        <v>19</v>
      </c>
    </row>
    <row r="3692" spans="1:10" x14ac:dyDescent="0.35">
      <c r="A3692" s="1">
        <v>41408</v>
      </c>
      <c r="B3692" t="str">
        <f t="shared" si="57"/>
        <v>Tuesday</v>
      </c>
      <c r="C3692" s="5" t="s">
        <v>11</v>
      </c>
      <c r="D3692" s="5" t="s">
        <v>5</v>
      </c>
      <c r="E3692" s="6">
        <v>26.95</v>
      </c>
      <c r="F3692" s="6" t="s">
        <v>80</v>
      </c>
      <c r="G3692" s="4">
        <v>0</v>
      </c>
      <c r="H3692" s="6">
        <v>26.95</v>
      </c>
      <c r="I3692" s="6">
        <v>12.42</v>
      </c>
      <c r="J3692">
        <v>6</v>
      </c>
    </row>
    <row r="3693" spans="1:10" x14ac:dyDescent="0.35">
      <c r="A3693" s="1">
        <v>41408</v>
      </c>
      <c r="B3693" t="str">
        <f t="shared" si="57"/>
        <v>Tuesday</v>
      </c>
      <c r="C3693" s="5" t="s">
        <v>11</v>
      </c>
      <c r="D3693" s="5" t="s">
        <v>5</v>
      </c>
      <c r="E3693" s="6">
        <v>34.950000000000003</v>
      </c>
      <c r="F3693" s="6" t="s">
        <v>81</v>
      </c>
      <c r="G3693" s="4">
        <v>0</v>
      </c>
      <c r="H3693" s="6">
        <v>34.950000000000003</v>
      </c>
      <c r="I3693" s="6">
        <v>22.13</v>
      </c>
      <c r="J3693">
        <v>3</v>
      </c>
    </row>
    <row r="3694" spans="1:10" x14ac:dyDescent="0.35">
      <c r="A3694" s="1">
        <v>41408</v>
      </c>
      <c r="B3694" t="str">
        <f t="shared" si="57"/>
        <v>Tuesday</v>
      </c>
      <c r="C3694" s="5" t="s">
        <v>10</v>
      </c>
      <c r="D3694" s="5" t="s">
        <v>5</v>
      </c>
      <c r="E3694" s="6">
        <v>28.95</v>
      </c>
      <c r="F3694" s="6" t="s">
        <v>80</v>
      </c>
      <c r="G3694" s="4">
        <v>0</v>
      </c>
      <c r="H3694" s="6">
        <v>28.95</v>
      </c>
      <c r="I3694" s="6">
        <v>8.86</v>
      </c>
      <c r="J3694">
        <v>6</v>
      </c>
    </row>
    <row r="3695" spans="1:10" x14ac:dyDescent="0.35">
      <c r="A3695" s="1">
        <v>41408</v>
      </c>
      <c r="B3695" t="str">
        <f t="shared" si="57"/>
        <v>Tuesday</v>
      </c>
      <c r="C3695" s="5" t="s">
        <v>11</v>
      </c>
      <c r="D3695" s="5" t="s">
        <v>5</v>
      </c>
      <c r="E3695" s="6">
        <v>55.95</v>
      </c>
      <c r="F3695" s="6" t="s">
        <v>83</v>
      </c>
      <c r="G3695" s="4">
        <v>0</v>
      </c>
      <c r="H3695" s="6">
        <v>55.95</v>
      </c>
      <c r="I3695" s="6">
        <v>32.47</v>
      </c>
      <c r="J3695">
        <v>22</v>
      </c>
    </row>
    <row r="3696" spans="1:10" x14ac:dyDescent="0.35">
      <c r="A3696" s="1">
        <v>41409</v>
      </c>
      <c r="B3696" t="str">
        <f t="shared" si="57"/>
        <v>Wednesday</v>
      </c>
      <c r="C3696" s="5" t="s">
        <v>9</v>
      </c>
      <c r="D3696" s="5" t="s">
        <v>5</v>
      </c>
      <c r="E3696" s="6">
        <v>26.95</v>
      </c>
      <c r="F3696" s="6" t="s">
        <v>80</v>
      </c>
      <c r="G3696" s="4">
        <v>0.1</v>
      </c>
      <c r="H3696" s="6">
        <v>24.26</v>
      </c>
      <c r="I3696" s="6">
        <v>13.26</v>
      </c>
      <c r="J3696">
        <v>7</v>
      </c>
    </row>
    <row r="3697" spans="1:10" x14ac:dyDescent="0.35">
      <c r="A3697" s="1">
        <v>41409</v>
      </c>
      <c r="B3697" t="str">
        <f t="shared" si="57"/>
        <v>Wednesday</v>
      </c>
      <c r="C3697" s="5" t="s">
        <v>9</v>
      </c>
      <c r="D3697" s="5" t="s">
        <v>5</v>
      </c>
      <c r="E3697" s="6">
        <v>26.95</v>
      </c>
      <c r="F3697" s="6" t="s">
        <v>80</v>
      </c>
      <c r="G3697" s="4">
        <v>0.1</v>
      </c>
      <c r="H3697" s="6">
        <v>24.26</v>
      </c>
      <c r="I3697" s="6">
        <v>12.53</v>
      </c>
      <c r="J3697">
        <v>17</v>
      </c>
    </row>
    <row r="3698" spans="1:10" x14ac:dyDescent="0.35">
      <c r="A3698" s="1">
        <v>41409</v>
      </c>
      <c r="B3698" t="str">
        <f t="shared" si="57"/>
        <v>Wednesday</v>
      </c>
      <c r="C3698" s="5" t="s">
        <v>9</v>
      </c>
      <c r="D3698" s="5" t="s">
        <v>5</v>
      </c>
      <c r="E3698" s="6">
        <v>73.95</v>
      </c>
      <c r="F3698" s="6" t="s">
        <v>83</v>
      </c>
      <c r="G3698" s="4">
        <v>0</v>
      </c>
      <c r="H3698" s="6">
        <v>73.95</v>
      </c>
      <c r="I3698" s="6">
        <v>38.86</v>
      </c>
      <c r="J3698">
        <v>1</v>
      </c>
    </row>
    <row r="3699" spans="1:10" x14ac:dyDescent="0.35">
      <c r="A3699" s="1">
        <v>41409</v>
      </c>
      <c r="B3699" t="str">
        <f t="shared" si="57"/>
        <v>Wednesday</v>
      </c>
      <c r="C3699" s="5" t="s">
        <v>7</v>
      </c>
      <c r="D3699" s="5" t="s">
        <v>5</v>
      </c>
      <c r="E3699" s="6">
        <v>54.95</v>
      </c>
      <c r="F3699" s="6" t="s">
        <v>83</v>
      </c>
      <c r="G3699" s="4">
        <v>0</v>
      </c>
      <c r="H3699" s="6">
        <v>54.95</v>
      </c>
      <c r="I3699" s="6">
        <v>26.65</v>
      </c>
      <c r="J3699">
        <v>26</v>
      </c>
    </row>
    <row r="3700" spans="1:10" x14ac:dyDescent="0.35">
      <c r="A3700" s="1">
        <v>41409</v>
      </c>
      <c r="B3700" t="str">
        <f t="shared" si="57"/>
        <v>Wednesday</v>
      </c>
      <c r="C3700" s="5" t="s">
        <v>9</v>
      </c>
      <c r="D3700" s="5" t="s">
        <v>5</v>
      </c>
      <c r="E3700" s="6">
        <v>63.95</v>
      </c>
      <c r="F3700" s="6" t="s">
        <v>83</v>
      </c>
      <c r="G3700" s="4">
        <v>0</v>
      </c>
      <c r="H3700" s="6">
        <v>63.95</v>
      </c>
      <c r="I3700" s="6">
        <v>27.1</v>
      </c>
      <c r="J3700">
        <v>1</v>
      </c>
    </row>
    <row r="3701" spans="1:10" x14ac:dyDescent="0.35">
      <c r="A3701" s="1">
        <v>41409</v>
      </c>
      <c r="B3701" t="str">
        <f t="shared" si="57"/>
        <v>Wednesday</v>
      </c>
      <c r="C3701" s="5" t="s">
        <v>7</v>
      </c>
      <c r="D3701" s="5" t="s">
        <v>5</v>
      </c>
      <c r="E3701" s="6">
        <v>63.95</v>
      </c>
      <c r="F3701" s="6" t="s">
        <v>83</v>
      </c>
      <c r="G3701" s="4">
        <v>0</v>
      </c>
      <c r="H3701" s="6">
        <v>63.95</v>
      </c>
      <c r="I3701" s="6">
        <v>27.1</v>
      </c>
      <c r="J3701">
        <v>2</v>
      </c>
    </row>
    <row r="3702" spans="1:10" x14ac:dyDescent="0.35">
      <c r="A3702" s="1">
        <v>41409</v>
      </c>
      <c r="B3702" t="str">
        <f t="shared" si="57"/>
        <v>Wednesday</v>
      </c>
      <c r="C3702" s="5" t="s">
        <v>7</v>
      </c>
      <c r="D3702" s="5" t="s">
        <v>5</v>
      </c>
      <c r="E3702" s="6">
        <v>16.95</v>
      </c>
      <c r="F3702" s="6" t="s">
        <v>79</v>
      </c>
      <c r="G3702" s="4">
        <v>0.1</v>
      </c>
      <c r="H3702" s="6">
        <v>15.26</v>
      </c>
      <c r="I3702" s="6">
        <v>6.76</v>
      </c>
      <c r="J3702">
        <v>3</v>
      </c>
    </row>
    <row r="3703" spans="1:10" x14ac:dyDescent="0.35">
      <c r="A3703" s="1">
        <v>41409</v>
      </c>
      <c r="B3703" t="str">
        <f t="shared" si="57"/>
        <v>Wednesday</v>
      </c>
      <c r="C3703" s="5" t="s">
        <v>7</v>
      </c>
      <c r="D3703" s="5" t="s">
        <v>5</v>
      </c>
      <c r="E3703" s="6">
        <v>31.95</v>
      </c>
      <c r="F3703" s="6" t="s">
        <v>81</v>
      </c>
      <c r="G3703" s="4">
        <v>0</v>
      </c>
      <c r="H3703" s="6">
        <v>31.95</v>
      </c>
      <c r="I3703" s="6">
        <v>17.38</v>
      </c>
      <c r="J3703">
        <v>1</v>
      </c>
    </row>
    <row r="3704" spans="1:10" x14ac:dyDescent="0.35">
      <c r="A3704" s="1">
        <v>41409</v>
      </c>
      <c r="B3704" t="str">
        <f t="shared" si="57"/>
        <v>Wednesday</v>
      </c>
      <c r="C3704" s="5" t="s">
        <v>7</v>
      </c>
      <c r="D3704" s="5" t="s">
        <v>5</v>
      </c>
      <c r="E3704" s="6">
        <v>19.95</v>
      </c>
      <c r="F3704" s="6" t="s">
        <v>79</v>
      </c>
      <c r="G3704" s="4">
        <v>0</v>
      </c>
      <c r="H3704" s="6">
        <v>19.95</v>
      </c>
      <c r="I3704" s="6">
        <v>9.7799999999999994</v>
      </c>
      <c r="J3704">
        <v>10</v>
      </c>
    </row>
    <row r="3705" spans="1:10" x14ac:dyDescent="0.35">
      <c r="A3705" s="1">
        <v>41409</v>
      </c>
      <c r="B3705" t="str">
        <f t="shared" si="57"/>
        <v>Wednesday</v>
      </c>
      <c r="C3705" s="5" t="s">
        <v>7</v>
      </c>
      <c r="D3705" s="5" t="s">
        <v>5</v>
      </c>
      <c r="E3705" s="6">
        <v>16.95</v>
      </c>
      <c r="F3705" s="6" t="s">
        <v>79</v>
      </c>
      <c r="G3705" s="4">
        <v>0</v>
      </c>
      <c r="H3705" s="6">
        <v>16.95</v>
      </c>
      <c r="I3705" s="6">
        <v>6.76</v>
      </c>
      <c r="J3705">
        <v>21</v>
      </c>
    </row>
    <row r="3706" spans="1:10" x14ac:dyDescent="0.35">
      <c r="A3706" s="1">
        <v>41409</v>
      </c>
      <c r="B3706" t="str">
        <f t="shared" si="57"/>
        <v>Wednesday</v>
      </c>
      <c r="C3706" s="5" t="s">
        <v>9</v>
      </c>
      <c r="D3706" s="5" t="s">
        <v>5</v>
      </c>
      <c r="E3706" s="6">
        <v>27.95</v>
      </c>
      <c r="F3706" s="6" t="s">
        <v>80</v>
      </c>
      <c r="G3706" s="4">
        <v>0</v>
      </c>
      <c r="H3706" s="6">
        <v>27.95</v>
      </c>
      <c r="I3706" s="6">
        <v>16.8</v>
      </c>
      <c r="J3706">
        <v>5</v>
      </c>
    </row>
    <row r="3707" spans="1:10" x14ac:dyDescent="0.35">
      <c r="A3707" s="1">
        <v>41410</v>
      </c>
      <c r="B3707" t="str">
        <f t="shared" si="57"/>
        <v>Thursday</v>
      </c>
      <c r="C3707" s="5" t="s">
        <v>10</v>
      </c>
      <c r="D3707" s="5" t="s">
        <v>5</v>
      </c>
      <c r="E3707" s="6">
        <v>37.950000000000003</v>
      </c>
      <c r="F3707" s="6" t="s">
        <v>81</v>
      </c>
      <c r="G3707" s="4">
        <v>0</v>
      </c>
      <c r="H3707" s="6">
        <v>37.950000000000003</v>
      </c>
      <c r="I3707" s="6">
        <v>15.35</v>
      </c>
      <c r="J3707">
        <v>2</v>
      </c>
    </row>
    <row r="3708" spans="1:10" x14ac:dyDescent="0.35">
      <c r="A3708" s="1">
        <v>41410</v>
      </c>
      <c r="B3708" t="str">
        <f t="shared" si="57"/>
        <v>Thursday</v>
      </c>
      <c r="C3708" s="5" t="s">
        <v>10</v>
      </c>
      <c r="D3708" s="5" t="s">
        <v>5</v>
      </c>
      <c r="E3708" s="6">
        <v>28.95</v>
      </c>
      <c r="F3708" s="6" t="s">
        <v>80</v>
      </c>
      <c r="G3708" s="4">
        <v>0.1</v>
      </c>
      <c r="H3708" s="6">
        <v>26.06</v>
      </c>
      <c r="I3708" s="6">
        <v>8.86</v>
      </c>
      <c r="J3708">
        <v>22</v>
      </c>
    </row>
    <row r="3709" spans="1:10" x14ac:dyDescent="0.35">
      <c r="A3709" s="1">
        <v>41410</v>
      </c>
      <c r="B3709" t="str">
        <f t="shared" si="57"/>
        <v>Thursday</v>
      </c>
      <c r="C3709" s="5" t="s">
        <v>10</v>
      </c>
      <c r="D3709" s="5" t="s">
        <v>5</v>
      </c>
      <c r="E3709" s="6">
        <v>24.95</v>
      </c>
      <c r="F3709" s="6" t="s">
        <v>80</v>
      </c>
      <c r="G3709" s="4">
        <v>0.1</v>
      </c>
      <c r="H3709" s="6">
        <v>22.46</v>
      </c>
      <c r="I3709" s="6">
        <v>11.48</v>
      </c>
      <c r="J3709">
        <v>1</v>
      </c>
    </row>
    <row r="3710" spans="1:10" x14ac:dyDescent="0.35">
      <c r="A3710" s="1">
        <v>41410</v>
      </c>
      <c r="B3710" t="str">
        <f t="shared" si="57"/>
        <v>Thursday</v>
      </c>
      <c r="C3710" s="5" t="s">
        <v>8</v>
      </c>
      <c r="D3710" s="5" t="s">
        <v>5</v>
      </c>
      <c r="E3710" s="6">
        <v>7.95</v>
      </c>
      <c r="F3710" s="6" t="s">
        <v>78</v>
      </c>
      <c r="G3710" s="4">
        <v>0</v>
      </c>
      <c r="H3710" s="6">
        <v>7.95</v>
      </c>
      <c r="I3710" s="6">
        <v>4.53</v>
      </c>
      <c r="J3710">
        <v>4</v>
      </c>
    </row>
    <row r="3711" spans="1:10" x14ac:dyDescent="0.35">
      <c r="A3711" s="1">
        <v>41410</v>
      </c>
      <c r="B3711" t="str">
        <f t="shared" si="57"/>
        <v>Thursday</v>
      </c>
      <c r="C3711" s="5" t="s">
        <v>8</v>
      </c>
      <c r="D3711" s="5" t="s">
        <v>5</v>
      </c>
      <c r="E3711" s="6">
        <v>28.95</v>
      </c>
      <c r="F3711" s="6" t="s">
        <v>80</v>
      </c>
      <c r="G3711" s="4">
        <v>0</v>
      </c>
      <c r="H3711" s="6">
        <v>28.95</v>
      </c>
      <c r="I3711" s="6">
        <v>17.53</v>
      </c>
      <c r="J3711">
        <v>24</v>
      </c>
    </row>
    <row r="3712" spans="1:10" x14ac:dyDescent="0.35">
      <c r="A3712" s="1">
        <v>41410</v>
      </c>
      <c r="B3712" t="str">
        <f t="shared" si="57"/>
        <v>Thursday</v>
      </c>
      <c r="C3712" s="5" t="s">
        <v>10</v>
      </c>
      <c r="D3712" s="5" t="s">
        <v>5</v>
      </c>
      <c r="E3712" s="6">
        <v>26.95</v>
      </c>
      <c r="F3712" s="6" t="s">
        <v>80</v>
      </c>
      <c r="G3712" s="4">
        <v>0</v>
      </c>
      <c r="H3712" s="6">
        <v>26.95</v>
      </c>
      <c r="I3712" s="6">
        <v>13.26</v>
      </c>
      <c r="J3712">
        <v>6</v>
      </c>
    </row>
    <row r="3713" spans="1:10" x14ac:dyDescent="0.35">
      <c r="A3713" s="1">
        <v>41410</v>
      </c>
      <c r="B3713" t="str">
        <f t="shared" si="57"/>
        <v>Thursday</v>
      </c>
      <c r="C3713" s="5" t="s">
        <v>10</v>
      </c>
      <c r="D3713" s="5" t="s">
        <v>5</v>
      </c>
      <c r="E3713" s="6">
        <v>28.95</v>
      </c>
      <c r="F3713" s="6" t="s">
        <v>80</v>
      </c>
      <c r="G3713" s="4">
        <v>0</v>
      </c>
      <c r="H3713" s="6">
        <v>28.95</v>
      </c>
      <c r="I3713" s="6">
        <v>8.86</v>
      </c>
      <c r="J3713">
        <v>6</v>
      </c>
    </row>
    <row r="3714" spans="1:10" x14ac:dyDescent="0.35">
      <c r="A3714" s="1">
        <v>41410</v>
      </c>
      <c r="B3714" t="str">
        <f t="shared" si="57"/>
        <v>Thursday</v>
      </c>
      <c r="C3714" s="5" t="s">
        <v>10</v>
      </c>
      <c r="D3714" s="5" t="s">
        <v>5</v>
      </c>
      <c r="E3714" s="6">
        <v>65.95</v>
      </c>
      <c r="F3714" s="6" t="s">
        <v>83</v>
      </c>
      <c r="G3714" s="4">
        <v>0</v>
      </c>
      <c r="H3714" s="6">
        <v>65.95</v>
      </c>
      <c r="I3714" s="6">
        <v>37.97</v>
      </c>
      <c r="J3714">
        <v>6</v>
      </c>
    </row>
    <row r="3715" spans="1:10" x14ac:dyDescent="0.35">
      <c r="A3715" s="1">
        <v>41410</v>
      </c>
      <c r="B3715" t="str">
        <f t="shared" ref="B3715:B3778" si="58">TEXT(A3715,"dddd")</f>
        <v>Thursday</v>
      </c>
      <c r="C3715" s="5" t="s">
        <v>10</v>
      </c>
      <c r="D3715" s="5" t="s">
        <v>5</v>
      </c>
      <c r="E3715" s="6">
        <v>7.95</v>
      </c>
      <c r="F3715" s="6" t="s">
        <v>78</v>
      </c>
      <c r="G3715" s="4">
        <v>0</v>
      </c>
      <c r="H3715" s="6">
        <v>7.95</v>
      </c>
      <c r="I3715" s="6">
        <v>4.53</v>
      </c>
      <c r="J3715">
        <v>24</v>
      </c>
    </row>
    <row r="3716" spans="1:10" x14ac:dyDescent="0.35">
      <c r="A3716" s="1">
        <v>41410</v>
      </c>
      <c r="B3716" t="str">
        <f t="shared" si="58"/>
        <v>Thursday</v>
      </c>
      <c r="C3716" s="5" t="s">
        <v>8</v>
      </c>
      <c r="D3716" s="5" t="s">
        <v>5</v>
      </c>
      <c r="E3716" s="6">
        <v>26.95</v>
      </c>
      <c r="F3716" s="6" t="s">
        <v>80</v>
      </c>
      <c r="G3716" s="4">
        <v>0</v>
      </c>
      <c r="H3716" s="6">
        <v>26.95</v>
      </c>
      <c r="I3716" s="6">
        <v>12.42</v>
      </c>
      <c r="J3716">
        <v>18</v>
      </c>
    </row>
    <row r="3717" spans="1:10" x14ac:dyDescent="0.35">
      <c r="A3717" s="1">
        <v>41410</v>
      </c>
      <c r="B3717" t="str">
        <f t="shared" si="58"/>
        <v>Thursday</v>
      </c>
      <c r="C3717" s="5" t="s">
        <v>8</v>
      </c>
      <c r="D3717" s="5" t="s">
        <v>5</v>
      </c>
      <c r="E3717" s="6">
        <v>63.95</v>
      </c>
      <c r="F3717" s="6" t="s">
        <v>83</v>
      </c>
      <c r="G3717" s="4">
        <v>0</v>
      </c>
      <c r="H3717" s="6">
        <v>63.95</v>
      </c>
      <c r="I3717" s="6">
        <v>27.1</v>
      </c>
      <c r="J3717">
        <v>2</v>
      </c>
    </row>
    <row r="3718" spans="1:10" x14ac:dyDescent="0.35">
      <c r="A3718" s="1">
        <v>41410</v>
      </c>
      <c r="B3718" t="str">
        <f t="shared" si="58"/>
        <v>Thursday</v>
      </c>
      <c r="C3718" s="5" t="s">
        <v>8</v>
      </c>
      <c r="D3718" s="5" t="s">
        <v>5</v>
      </c>
      <c r="E3718" s="6">
        <v>0.95</v>
      </c>
      <c r="F3718" s="6" t="s">
        <v>78</v>
      </c>
      <c r="G3718" s="4">
        <v>0</v>
      </c>
      <c r="H3718" s="6">
        <v>0.95</v>
      </c>
      <c r="I3718" s="6">
        <v>0.47</v>
      </c>
      <c r="J3718">
        <v>12</v>
      </c>
    </row>
    <row r="3719" spans="1:10" x14ac:dyDescent="0.35">
      <c r="A3719" s="1">
        <v>41410</v>
      </c>
      <c r="B3719" t="str">
        <f t="shared" si="58"/>
        <v>Thursday</v>
      </c>
      <c r="C3719" s="5" t="s">
        <v>8</v>
      </c>
      <c r="D3719" s="5" t="s">
        <v>5</v>
      </c>
      <c r="E3719" s="6">
        <v>63.95</v>
      </c>
      <c r="F3719" s="6" t="s">
        <v>83</v>
      </c>
      <c r="G3719" s="4">
        <v>0</v>
      </c>
      <c r="H3719" s="6">
        <v>63.95</v>
      </c>
      <c r="I3719" s="6">
        <v>27.1</v>
      </c>
      <c r="J3719">
        <v>3</v>
      </c>
    </row>
    <row r="3720" spans="1:10" x14ac:dyDescent="0.35">
      <c r="A3720" s="1">
        <v>41410</v>
      </c>
      <c r="B3720" t="str">
        <f t="shared" si="58"/>
        <v>Thursday</v>
      </c>
      <c r="C3720" s="5" t="s">
        <v>10</v>
      </c>
      <c r="D3720" s="5" t="s">
        <v>5</v>
      </c>
      <c r="E3720" s="6">
        <v>26.95</v>
      </c>
      <c r="F3720" s="6" t="s">
        <v>80</v>
      </c>
      <c r="G3720" s="4">
        <v>0.1</v>
      </c>
      <c r="H3720" s="6">
        <v>24.26</v>
      </c>
      <c r="I3720" s="6">
        <v>12.24</v>
      </c>
      <c r="J3720">
        <v>7</v>
      </c>
    </row>
    <row r="3721" spans="1:10" x14ac:dyDescent="0.35">
      <c r="A3721" s="1">
        <v>41410</v>
      </c>
      <c r="B3721" t="str">
        <f t="shared" si="58"/>
        <v>Thursday</v>
      </c>
      <c r="C3721" s="5" t="s">
        <v>10</v>
      </c>
      <c r="D3721" s="5" t="s">
        <v>5</v>
      </c>
      <c r="E3721" s="6">
        <v>43.95</v>
      </c>
      <c r="F3721" s="6" t="s">
        <v>82</v>
      </c>
      <c r="G3721" s="4">
        <v>0</v>
      </c>
      <c r="H3721" s="6">
        <v>43.95</v>
      </c>
      <c r="I3721" s="6">
        <v>25.6</v>
      </c>
      <c r="J3721">
        <v>17</v>
      </c>
    </row>
    <row r="3722" spans="1:10" x14ac:dyDescent="0.35">
      <c r="A3722" s="1">
        <v>41410</v>
      </c>
      <c r="B3722" t="str">
        <f t="shared" si="58"/>
        <v>Thursday</v>
      </c>
      <c r="C3722" s="5" t="s">
        <v>8</v>
      </c>
      <c r="D3722" s="5" t="s">
        <v>5</v>
      </c>
      <c r="E3722" s="6">
        <v>26.95</v>
      </c>
      <c r="F3722" s="6" t="s">
        <v>80</v>
      </c>
      <c r="G3722" s="4">
        <v>0</v>
      </c>
      <c r="H3722" s="6">
        <v>26.95</v>
      </c>
      <c r="I3722" s="6">
        <v>12.53</v>
      </c>
      <c r="J3722">
        <v>17</v>
      </c>
    </row>
    <row r="3723" spans="1:10" x14ac:dyDescent="0.35">
      <c r="A3723" s="1">
        <v>41410</v>
      </c>
      <c r="B3723" t="str">
        <f t="shared" si="58"/>
        <v>Thursday</v>
      </c>
      <c r="C3723" s="5" t="s">
        <v>10</v>
      </c>
      <c r="D3723" s="5" t="s">
        <v>5</v>
      </c>
      <c r="E3723" s="6">
        <v>26.95</v>
      </c>
      <c r="F3723" s="6" t="s">
        <v>80</v>
      </c>
      <c r="G3723" s="4">
        <v>0</v>
      </c>
      <c r="H3723" s="6">
        <v>26.95</v>
      </c>
      <c r="I3723" s="6">
        <v>12.42</v>
      </c>
      <c r="J3723">
        <v>11</v>
      </c>
    </row>
    <row r="3724" spans="1:10" x14ac:dyDescent="0.35">
      <c r="A3724" s="1">
        <v>41410</v>
      </c>
      <c r="B3724" t="str">
        <f t="shared" si="58"/>
        <v>Thursday</v>
      </c>
      <c r="C3724" s="5" t="s">
        <v>8</v>
      </c>
      <c r="D3724" s="5" t="s">
        <v>5</v>
      </c>
      <c r="E3724" s="6">
        <v>16.95</v>
      </c>
      <c r="F3724" s="6" t="s">
        <v>79</v>
      </c>
      <c r="G3724" s="4">
        <v>0</v>
      </c>
      <c r="H3724" s="6">
        <v>16.95</v>
      </c>
      <c r="I3724" s="6">
        <v>6.76</v>
      </c>
      <c r="J3724">
        <v>14</v>
      </c>
    </row>
    <row r="3725" spans="1:10" x14ac:dyDescent="0.35">
      <c r="A3725" s="1">
        <v>41410</v>
      </c>
      <c r="B3725" t="str">
        <f t="shared" si="58"/>
        <v>Thursday</v>
      </c>
      <c r="C3725" s="5" t="s">
        <v>8</v>
      </c>
      <c r="D3725" s="5" t="s">
        <v>5</v>
      </c>
      <c r="E3725" s="6">
        <v>26.95</v>
      </c>
      <c r="F3725" s="6" t="s">
        <v>80</v>
      </c>
      <c r="G3725" s="4">
        <v>0</v>
      </c>
      <c r="H3725" s="6">
        <v>26.95</v>
      </c>
      <c r="I3725" s="6">
        <v>12.42</v>
      </c>
      <c r="J3725">
        <v>11</v>
      </c>
    </row>
    <row r="3726" spans="1:10" x14ac:dyDescent="0.35">
      <c r="A3726" s="1">
        <v>41410</v>
      </c>
      <c r="B3726" t="str">
        <f t="shared" si="58"/>
        <v>Thursday</v>
      </c>
      <c r="C3726" s="5" t="s">
        <v>10</v>
      </c>
      <c r="D3726" s="5" t="s">
        <v>5</v>
      </c>
      <c r="E3726" s="6">
        <v>26.95</v>
      </c>
      <c r="F3726" s="6" t="s">
        <v>80</v>
      </c>
      <c r="G3726" s="4">
        <v>0</v>
      </c>
      <c r="H3726" s="6">
        <v>26.95</v>
      </c>
      <c r="I3726" s="6">
        <v>12.24</v>
      </c>
      <c r="J3726">
        <v>11</v>
      </c>
    </row>
    <row r="3727" spans="1:10" x14ac:dyDescent="0.35">
      <c r="A3727" s="1">
        <v>41410</v>
      </c>
      <c r="B3727" t="str">
        <f t="shared" si="58"/>
        <v>Thursday</v>
      </c>
      <c r="C3727" s="5" t="s">
        <v>10</v>
      </c>
      <c r="D3727" s="5" t="s">
        <v>5</v>
      </c>
      <c r="E3727" s="6">
        <v>26.95</v>
      </c>
      <c r="F3727" s="6" t="s">
        <v>80</v>
      </c>
      <c r="G3727" s="4">
        <v>0</v>
      </c>
      <c r="H3727" s="6">
        <v>26.95</v>
      </c>
      <c r="I3727" s="6">
        <v>13.26</v>
      </c>
      <c r="J3727">
        <v>9</v>
      </c>
    </row>
    <row r="3728" spans="1:10" x14ac:dyDescent="0.35">
      <c r="A3728" s="1">
        <v>41410</v>
      </c>
      <c r="B3728" t="str">
        <f t="shared" si="58"/>
        <v>Thursday</v>
      </c>
      <c r="C3728" s="5" t="s">
        <v>10</v>
      </c>
      <c r="D3728" s="5" t="s">
        <v>5</v>
      </c>
      <c r="E3728" s="6">
        <v>16.95</v>
      </c>
      <c r="F3728" s="6" t="s">
        <v>79</v>
      </c>
      <c r="G3728" s="4">
        <v>0</v>
      </c>
      <c r="H3728" s="6">
        <v>16.95</v>
      </c>
      <c r="I3728" s="6">
        <v>6.53</v>
      </c>
      <c r="J3728">
        <v>11</v>
      </c>
    </row>
    <row r="3729" spans="1:10" x14ac:dyDescent="0.35">
      <c r="A3729" s="1">
        <v>41411</v>
      </c>
      <c r="B3729" t="str">
        <f t="shared" si="58"/>
        <v>Friday</v>
      </c>
      <c r="C3729" s="5" t="s">
        <v>7</v>
      </c>
      <c r="D3729" s="5" t="s">
        <v>5</v>
      </c>
      <c r="E3729" s="6">
        <v>38.950000000000003</v>
      </c>
      <c r="F3729" s="6" t="s">
        <v>81</v>
      </c>
      <c r="G3729" s="4">
        <v>0</v>
      </c>
      <c r="H3729" s="6">
        <v>38.950000000000003</v>
      </c>
      <c r="I3729" s="6">
        <v>24.76</v>
      </c>
      <c r="J3729">
        <v>18</v>
      </c>
    </row>
    <row r="3730" spans="1:10" x14ac:dyDescent="0.35">
      <c r="A3730" s="1">
        <v>41411</v>
      </c>
      <c r="B3730" t="str">
        <f t="shared" si="58"/>
        <v>Friday</v>
      </c>
      <c r="C3730" s="5" t="s">
        <v>8</v>
      </c>
      <c r="D3730" s="5" t="s">
        <v>5</v>
      </c>
      <c r="E3730" s="6">
        <v>0.95</v>
      </c>
      <c r="F3730" s="6" t="s">
        <v>78</v>
      </c>
      <c r="G3730" s="4">
        <v>0.1</v>
      </c>
      <c r="H3730" s="6">
        <v>0.86</v>
      </c>
      <c r="I3730" s="6">
        <v>0.56999999999999995</v>
      </c>
      <c r="J3730">
        <v>13</v>
      </c>
    </row>
    <row r="3731" spans="1:10" x14ac:dyDescent="0.35">
      <c r="A3731" s="1">
        <v>41411</v>
      </c>
      <c r="B3731" t="str">
        <f t="shared" si="58"/>
        <v>Friday</v>
      </c>
      <c r="C3731" s="5" t="s">
        <v>8</v>
      </c>
      <c r="D3731" s="5" t="s">
        <v>5</v>
      </c>
      <c r="E3731" s="6">
        <v>34.950000000000003</v>
      </c>
      <c r="F3731" s="6" t="s">
        <v>81</v>
      </c>
      <c r="G3731" s="4">
        <v>0</v>
      </c>
      <c r="H3731" s="6">
        <v>34.950000000000003</v>
      </c>
      <c r="I3731" s="6">
        <v>22.13</v>
      </c>
      <c r="J3731">
        <v>2</v>
      </c>
    </row>
    <row r="3732" spans="1:10" x14ac:dyDescent="0.35">
      <c r="A3732" s="1">
        <v>41411</v>
      </c>
      <c r="B3732" t="str">
        <f t="shared" si="58"/>
        <v>Friday</v>
      </c>
      <c r="C3732" s="5" t="s">
        <v>7</v>
      </c>
      <c r="D3732" s="5" t="s">
        <v>5</v>
      </c>
      <c r="E3732" s="6">
        <v>0.95</v>
      </c>
      <c r="F3732" s="6" t="s">
        <v>78</v>
      </c>
      <c r="G3732" s="4">
        <v>0</v>
      </c>
      <c r="H3732" s="6">
        <v>0.95</v>
      </c>
      <c r="I3732" s="6">
        <v>0.34</v>
      </c>
      <c r="J3732">
        <v>10</v>
      </c>
    </row>
    <row r="3733" spans="1:10" x14ac:dyDescent="0.35">
      <c r="A3733" s="1">
        <v>41411</v>
      </c>
      <c r="B3733" t="str">
        <f t="shared" si="58"/>
        <v>Friday</v>
      </c>
      <c r="C3733" s="5" t="s">
        <v>7</v>
      </c>
      <c r="D3733" s="5" t="s">
        <v>5</v>
      </c>
      <c r="E3733" s="6">
        <v>24.95</v>
      </c>
      <c r="F3733" s="6" t="s">
        <v>80</v>
      </c>
      <c r="G3733" s="4">
        <v>0</v>
      </c>
      <c r="H3733" s="6">
        <v>24.95</v>
      </c>
      <c r="I3733" s="6">
        <v>9.3800000000000008</v>
      </c>
      <c r="J3733">
        <v>6</v>
      </c>
    </row>
    <row r="3734" spans="1:10" x14ac:dyDescent="0.35">
      <c r="A3734" s="1">
        <v>41411</v>
      </c>
      <c r="B3734" t="str">
        <f t="shared" si="58"/>
        <v>Friday</v>
      </c>
      <c r="C3734" s="5" t="s">
        <v>8</v>
      </c>
      <c r="D3734" s="5" t="s">
        <v>5</v>
      </c>
      <c r="E3734" s="6">
        <v>0.95</v>
      </c>
      <c r="F3734" s="6" t="s">
        <v>78</v>
      </c>
      <c r="G3734" s="4">
        <v>0</v>
      </c>
      <c r="H3734" s="6">
        <v>0.95</v>
      </c>
      <c r="I3734" s="6">
        <v>0.56999999999999995</v>
      </c>
      <c r="J3734">
        <v>1</v>
      </c>
    </row>
    <row r="3735" spans="1:10" x14ac:dyDescent="0.35">
      <c r="A3735" s="1">
        <v>41411</v>
      </c>
      <c r="B3735" t="str">
        <f t="shared" si="58"/>
        <v>Friday</v>
      </c>
      <c r="C3735" s="5" t="s">
        <v>8</v>
      </c>
      <c r="D3735" s="5" t="s">
        <v>5</v>
      </c>
      <c r="E3735" s="6">
        <v>34.950000000000003</v>
      </c>
      <c r="F3735" s="6" t="s">
        <v>81</v>
      </c>
      <c r="G3735" s="4">
        <v>0</v>
      </c>
      <c r="H3735" s="6">
        <v>34.950000000000003</v>
      </c>
      <c r="I3735" s="6">
        <v>22.13</v>
      </c>
      <c r="J3735">
        <v>2</v>
      </c>
    </row>
    <row r="3736" spans="1:10" x14ac:dyDescent="0.35">
      <c r="A3736" s="1">
        <v>41411</v>
      </c>
      <c r="B3736" t="str">
        <f t="shared" si="58"/>
        <v>Friday</v>
      </c>
      <c r="C3736" s="5" t="s">
        <v>8</v>
      </c>
      <c r="D3736" s="5" t="s">
        <v>5</v>
      </c>
      <c r="E3736" s="6">
        <v>0.95</v>
      </c>
      <c r="F3736" s="6" t="s">
        <v>78</v>
      </c>
      <c r="G3736" s="4">
        <v>0</v>
      </c>
      <c r="H3736" s="6">
        <v>0.95</v>
      </c>
      <c r="I3736" s="6">
        <v>0.5</v>
      </c>
      <c r="J3736">
        <v>11</v>
      </c>
    </row>
    <row r="3737" spans="1:10" x14ac:dyDescent="0.35">
      <c r="A3737" s="1">
        <v>41411</v>
      </c>
      <c r="B3737" t="str">
        <f t="shared" si="58"/>
        <v>Friday</v>
      </c>
      <c r="C3737" s="5" t="s">
        <v>8</v>
      </c>
      <c r="D3737" s="5" t="s">
        <v>5</v>
      </c>
      <c r="E3737" s="6">
        <v>24.95</v>
      </c>
      <c r="F3737" s="6" t="s">
        <v>80</v>
      </c>
      <c r="G3737" s="4">
        <v>0</v>
      </c>
      <c r="H3737" s="6">
        <v>24.95</v>
      </c>
      <c r="I3737" s="6">
        <v>12.27</v>
      </c>
      <c r="J3737">
        <v>4</v>
      </c>
    </row>
    <row r="3738" spans="1:10" x14ac:dyDescent="0.35">
      <c r="A3738" s="1">
        <v>41411</v>
      </c>
      <c r="B3738" t="str">
        <f t="shared" si="58"/>
        <v>Friday</v>
      </c>
      <c r="C3738" s="5" t="s">
        <v>7</v>
      </c>
      <c r="D3738" s="5" t="s">
        <v>5</v>
      </c>
      <c r="E3738" s="6">
        <v>27.95</v>
      </c>
      <c r="F3738" s="6" t="s">
        <v>80</v>
      </c>
      <c r="G3738" s="4">
        <v>0</v>
      </c>
      <c r="H3738" s="6">
        <v>27.95</v>
      </c>
      <c r="I3738" s="6">
        <v>15.85</v>
      </c>
      <c r="J3738">
        <v>2</v>
      </c>
    </row>
    <row r="3739" spans="1:10" x14ac:dyDescent="0.35">
      <c r="A3739" s="1">
        <v>41411</v>
      </c>
      <c r="B3739" t="str">
        <f t="shared" si="58"/>
        <v>Friday</v>
      </c>
      <c r="C3739" s="5" t="s">
        <v>7</v>
      </c>
      <c r="D3739" s="5" t="s">
        <v>5</v>
      </c>
      <c r="E3739" s="6">
        <v>2.95</v>
      </c>
      <c r="F3739" s="6" t="s">
        <v>78</v>
      </c>
      <c r="G3739" s="4">
        <v>0</v>
      </c>
      <c r="H3739" s="6">
        <v>2.95</v>
      </c>
      <c r="I3739" s="6">
        <v>1.68</v>
      </c>
      <c r="J3739">
        <v>6</v>
      </c>
    </row>
    <row r="3740" spans="1:10" x14ac:dyDescent="0.35">
      <c r="A3740" s="1">
        <v>41411</v>
      </c>
      <c r="B3740" t="str">
        <f t="shared" si="58"/>
        <v>Friday</v>
      </c>
      <c r="C3740" s="5" t="s">
        <v>7</v>
      </c>
      <c r="D3740" s="5" t="s">
        <v>5</v>
      </c>
      <c r="E3740" s="6">
        <v>43.95</v>
      </c>
      <c r="F3740" s="6" t="s">
        <v>82</v>
      </c>
      <c r="G3740" s="4">
        <v>0</v>
      </c>
      <c r="H3740" s="6">
        <v>43.95</v>
      </c>
      <c r="I3740" s="6">
        <v>25.6</v>
      </c>
      <c r="J3740">
        <v>14</v>
      </c>
    </row>
    <row r="3741" spans="1:10" x14ac:dyDescent="0.35">
      <c r="A3741" s="1">
        <v>41411</v>
      </c>
      <c r="B3741" t="str">
        <f t="shared" si="58"/>
        <v>Friday</v>
      </c>
      <c r="C3741" s="5" t="s">
        <v>8</v>
      </c>
      <c r="D3741" s="5" t="s">
        <v>5</v>
      </c>
      <c r="E3741" s="6">
        <v>40.950000000000003</v>
      </c>
      <c r="F3741" s="6" t="s">
        <v>82</v>
      </c>
      <c r="G3741" s="4">
        <v>0.2</v>
      </c>
      <c r="H3741" s="6">
        <v>32.76</v>
      </c>
      <c r="I3741" s="6">
        <v>15.51</v>
      </c>
      <c r="J3741">
        <v>5</v>
      </c>
    </row>
    <row r="3742" spans="1:10" x14ac:dyDescent="0.35">
      <c r="A3742" s="1">
        <v>41411</v>
      </c>
      <c r="B3742" t="str">
        <f t="shared" si="58"/>
        <v>Friday</v>
      </c>
      <c r="C3742" s="5" t="s">
        <v>8</v>
      </c>
      <c r="D3742" s="5" t="s">
        <v>5</v>
      </c>
      <c r="E3742" s="6">
        <v>44.95</v>
      </c>
      <c r="F3742" s="6" t="s">
        <v>82</v>
      </c>
      <c r="G3742" s="4">
        <v>0</v>
      </c>
      <c r="H3742" s="6">
        <v>44.95</v>
      </c>
      <c r="I3742" s="6">
        <v>27.95</v>
      </c>
      <c r="J3742">
        <v>5</v>
      </c>
    </row>
    <row r="3743" spans="1:10" x14ac:dyDescent="0.35">
      <c r="A3743" s="1">
        <v>41411</v>
      </c>
      <c r="B3743" t="str">
        <f t="shared" si="58"/>
        <v>Friday</v>
      </c>
      <c r="C3743" s="5" t="s">
        <v>8</v>
      </c>
      <c r="D3743" s="5" t="s">
        <v>5</v>
      </c>
      <c r="E3743" s="6">
        <v>55.95</v>
      </c>
      <c r="F3743" s="6" t="s">
        <v>83</v>
      </c>
      <c r="G3743" s="4">
        <v>0</v>
      </c>
      <c r="H3743" s="6">
        <v>55.95</v>
      </c>
      <c r="I3743" s="6">
        <v>16.059999999999999</v>
      </c>
      <c r="J3743">
        <v>13</v>
      </c>
    </row>
    <row r="3744" spans="1:10" x14ac:dyDescent="0.35">
      <c r="A3744" s="1">
        <v>41411</v>
      </c>
      <c r="B3744" t="str">
        <f t="shared" si="58"/>
        <v>Friday</v>
      </c>
      <c r="C3744" s="5" t="s">
        <v>8</v>
      </c>
      <c r="D3744" s="5" t="s">
        <v>5</v>
      </c>
      <c r="E3744" s="6">
        <v>22.95</v>
      </c>
      <c r="F3744" s="6" t="s">
        <v>80</v>
      </c>
      <c r="G3744" s="4">
        <v>0</v>
      </c>
      <c r="H3744" s="6">
        <v>22.95</v>
      </c>
      <c r="I3744" s="6">
        <v>11.78</v>
      </c>
      <c r="J3744">
        <v>22</v>
      </c>
    </row>
    <row r="3745" spans="1:10" x14ac:dyDescent="0.35">
      <c r="A3745" s="1">
        <v>41411</v>
      </c>
      <c r="B3745" t="str">
        <f t="shared" si="58"/>
        <v>Friday</v>
      </c>
      <c r="C3745" s="5" t="s">
        <v>8</v>
      </c>
      <c r="D3745" s="5" t="s">
        <v>5</v>
      </c>
      <c r="E3745" s="6">
        <v>48.95</v>
      </c>
      <c r="F3745" s="6" t="s">
        <v>82</v>
      </c>
      <c r="G3745" s="4">
        <v>0</v>
      </c>
      <c r="H3745" s="6">
        <v>48.95</v>
      </c>
      <c r="I3745" s="6">
        <v>24.52</v>
      </c>
      <c r="J3745">
        <v>18</v>
      </c>
    </row>
    <row r="3746" spans="1:10" x14ac:dyDescent="0.35">
      <c r="A3746" s="1">
        <v>41411</v>
      </c>
      <c r="B3746" t="str">
        <f t="shared" si="58"/>
        <v>Friday</v>
      </c>
      <c r="C3746" s="5" t="s">
        <v>7</v>
      </c>
      <c r="D3746" s="5" t="s">
        <v>5</v>
      </c>
      <c r="E3746" s="6">
        <v>0.95</v>
      </c>
      <c r="F3746" s="6" t="s">
        <v>78</v>
      </c>
      <c r="G3746" s="4">
        <v>0</v>
      </c>
      <c r="H3746" s="6">
        <v>0.95</v>
      </c>
      <c r="I3746" s="6">
        <v>0.42</v>
      </c>
      <c r="J3746">
        <v>15</v>
      </c>
    </row>
    <row r="3747" spans="1:10" x14ac:dyDescent="0.35">
      <c r="A3747" s="1">
        <v>41412</v>
      </c>
      <c r="B3747" t="str">
        <f t="shared" si="58"/>
        <v>Saturday</v>
      </c>
      <c r="C3747" s="5" t="s">
        <v>11</v>
      </c>
      <c r="D3747" s="5" t="s">
        <v>6</v>
      </c>
      <c r="E3747" s="6">
        <v>27.95</v>
      </c>
      <c r="F3747" s="6" t="s">
        <v>80</v>
      </c>
      <c r="G3747" s="4">
        <v>0</v>
      </c>
      <c r="H3747" s="6">
        <v>27.95</v>
      </c>
      <c r="I3747" s="6">
        <v>16.8</v>
      </c>
      <c r="J3747">
        <v>22</v>
      </c>
    </row>
    <row r="3748" spans="1:10" x14ac:dyDescent="0.35">
      <c r="A3748" s="1">
        <v>41412</v>
      </c>
      <c r="B3748" t="str">
        <f t="shared" si="58"/>
        <v>Saturday</v>
      </c>
      <c r="C3748" s="5" t="s">
        <v>11</v>
      </c>
      <c r="D3748" s="5" t="s">
        <v>6</v>
      </c>
      <c r="E3748" s="6">
        <v>55.95</v>
      </c>
      <c r="F3748" s="6" t="s">
        <v>83</v>
      </c>
      <c r="G3748" s="4">
        <v>0.1</v>
      </c>
      <c r="H3748" s="6">
        <v>50.36</v>
      </c>
      <c r="I3748" s="6">
        <v>16.059999999999999</v>
      </c>
      <c r="J3748">
        <v>25</v>
      </c>
    </row>
    <row r="3749" spans="1:10" x14ac:dyDescent="0.35">
      <c r="A3749" s="1">
        <v>41412</v>
      </c>
      <c r="B3749" t="str">
        <f t="shared" si="58"/>
        <v>Saturday</v>
      </c>
      <c r="C3749" s="5" t="s">
        <v>10</v>
      </c>
      <c r="D3749" s="5" t="s">
        <v>6</v>
      </c>
      <c r="E3749" s="6">
        <v>38.950000000000003</v>
      </c>
      <c r="F3749" s="6" t="s">
        <v>81</v>
      </c>
      <c r="G3749" s="4">
        <v>0</v>
      </c>
      <c r="H3749" s="6">
        <v>38.950000000000003</v>
      </c>
      <c r="I3749" s="6">
        <v>24.76</v>
      </c>
      <c r="J3749">
        <v>11</v>
      </c>
    </row>
    <row r="3750" spans="1:10" x14ac:dyDescent="0.35">
      <c r="A3750" s="1">
        <v>41412</v>
      </c>
      <c r="B3750" t="str">
        <f t="shared" si="58"/>
        <v>Saturday</v>
      </c>
      <c r="C3750" s="5" t="s">
        <v>11</v>
      </c>
      <c r="D3750" s="5" t="s">
        <v>6</v>
      </c>
      <c r="E3750" s="6">
        <v>38.950000000000003</v>
      </c>
      <c r="F3750" s="6" t="s">
        <v>81</v>
      </c>
      <c r="G3750" s="4">
        <v>0</v>
      </c>
      <c r="H3750" s="6">
        <v>38.950000000000003</v>
      </c>
      <c r="I3750" s="6">
        <v>24.76</v>
      </c>
      <c r="J3750">
        <v>9</v>
      </c>
    </row>
    <row r="3751" spans="1:10" x14ac:dyDescent="0.35">
      <c r="A3751" s="1">
        <v>41412</v>
      </c>
      <c r="B3751" t="str">
        <f t="shared" si="58"/>
        <v>Saturday</v>
      </c>
      <c r="C3751" s="5" t="s">
        <v>10</v>
      </c>
      <c r="D3751" s="5" t="s">
        <v>6</v>
      </c>
      <c r="E3751" s="6">
        <v>24.95</v>
      </c>
      <c r="F3751" s="6" t="s">
        <v>80</v>
      </c>
      <c r="G3751" s="4">
        <v>0</v>
      </c>
      <c r="H3751" s="6">
        <v>24.95</v>
      </c>
      <c r="I3751" s="6">
        <v>11.48</v>
      </c>
      <c r="J3751">
        <v>1</v>
      </c>
    </row>
    <row r="3752" spans="1:10" x14ac:dyDescent="0.35">
      <c r="A3752" s="1">
        <v>41412</v>
      </c>
      <c r="B3752" t="str">
        <f t="shared" si="58"/>
        <v>Saturday</v>
      </c>
      <c r="C3752" s="5" t="s">
        <v>10</v>
      </c>
      <c r="D3752" s="5" t="s">
        <v>6</v>
      </c>
      <c r="E3752" s="6">
        <v>59.95</v>
      </c>
      <c r="F3752" s="6" t="s">
        <v>83</v>
      </c>
      <c r="G3752" s="4">
        <v>0</v>
      </c>
      <c r="H3752" s="6">
        <v>59.95</v>
      </c>
      <c r="I3752" s="6">
        <v>28.73</v>
      </c>
      <c r="J3752">
        <v>13</v>
      </c>
    </row>
    <row r="3753" spans="1:10" x14ac:dyDescent="0.35">
      <c r="A3753" s="1">
        <v>41412</v>
      </c>
      <c r="B3753" t="str">
        <f t="shared" si="58"/>
        <v>Saturday</v>
      </c>
      <c r="C3753" s="5" t="s">
        <v>11</v>
      </c>
      <c r="D3753" s="5" t="s">
        <v>6</v>
      </c>
      <c r="E3753" s="6">
        <v>0.95</v>
      </c>
      <c r="F3753" s="6" t="s">
        <v>78</v>
      </c>
      <c r="G3753" s="4">
        <v>0</v>
      </c>
      <c r="H3753" s="6">
        <v>0.95</v>
      </c>
      <c r="I3753" s="6">
        <v>0.5</v>
      </c>
      <c r="J3753">
        <v>24</v>
      </c>
    </row>
    <row r="3754" spans="1:10" x14ac:dyDescent="0.35">
      <c r="A3754" s="1">
        <v>41412</v>
      </c>
      <c r="B3754" t="str">
        <f t="shared" si="58"/>
        <v>Saturday</v>
      </c>
      <c r="C3754" s="5" t="s">
        <v>11</v>
      </c>
      <c r="D3754" s="5" t="s">
        <v>6</v>
      </c>
      <c r="E3754" s="6">
        <v>38.950000000000003</v>
      </c>
      <c r="F3754" s="6" t="s">
        <v>81</v>
      </c>
      <c r="G3754" s="4">
        <v>0</v>
      </c>
      <c r="H3754" s="6">
        <v>38.950000000000003</v>
      </c>
      <c r="I3754" s="6">
        <v>22.33</v>
      </c>
      <c r="J3754">
        <v>4</v>
      </c>
    </row>
    <row r="3755" spans="1:10" x14ac:dyDescent="0.35">
      <c r="A3755" s="1">
        <v>41412</v>
      </c>
      <c r="B3755" t="str">
        <f t="shared" si="58"/>
        <v>Saturday</v>
      </c>
      <c r="C3755" s="5" t="s">
        <v>10</v>
      </c>
      <c r="D3755" s="5" t="s">
        <v>6</v>
      </c>
      <c r="E3755" s="6">
        <v>3.95</v>
      </c>
      <c r="F3755" s="6" t="s">
        <v>78</v>
      </c>
      <c r="G3755" s="4">
        <v>0</v>
      </c>
      <c r="H3755" s="6">
        <v>3.95</v>
      </c>
      <c r="I3755" s="6">
        <v>1.43</v>
      </c>
      <c r="J3755">
        <v>14</v>
      </c>
    </row>
    <row r="3756" spans="1:10" x14ac:dyDescent="0.35">
      <c r="A3756" s="1">
        <v>41412</v>
      </c>
      <c r="B3756" t="str">
        <f t="shared" si="58"/>
        <v>Saturday</v>
      </c>
      <c r="C3756" s="5" t="s">
        <v>11</v>
      </c>
      <c r="D3756" s="5" t="s">
        <v>6</v>
      </c>
      <c r="E3756" s="6">
        <v>28.95</v>
      </c>
      <c r="F3756" s="6" t="s">
        <v>80</v>
      </c>
      <c r="G3756" s="4">
        <v>0</v>
      </c>
      <c r="H3756" s="6">
        <v>28.95</v>
      </c>
      <c r="I3756" s="6">
        <v>17.53</v>
      </c>
      <c r="J3756">
        <v>30</v>
      </c>
    </row>
    <row r="3757" spans="1:10" x14ac:dyDescent="0.35">
      <c r="A3757" s="1">
        <v>41412</v>
      </c>
      <c r="B3757" t="str">
        <f t="shared" si="58"/>
        <v>Saturday</v>
      </c>
      <c r="C3757" s="5" t="s">
        <v>10</v>
      </c>
      <c r="D3757" s="5" t="s">
        <v>6</v>
      </c>
      <c r="E3757" s="6">
        <v>16.95</v>
      </c>
      <c r="F3757" s="6" t="s">
        <v>79</v>
      </c>
      <c r="G3757" s="4">
        <v>0</v>
      </c>
      <c r="H3757" s="6">
        <v>16.95</v>
      </c>
      <c r="I3757" s="6">
        <v>6.76</v>
      </c>
      <c r="J3757">
        <v>2</v>
      </c>
    </row>
    <row r="3758" spans="1:10" x14ac:dyDescent="0.35">
      <c r="A3758" s="1">
        <v>41412</v>
      </c>
      <c r="B3758" t="str">
        <f t="shared" si="58"/>
        <v>Saturday</v>
      </c>
      <c r="C3758" s="5" t="s">
        <v>10</v>
      </c>
      <c r="D3758" s="5" t="s">
        <v>6</v>
      </c>
      <c r="E3758" s="6">
        <v>24.95</v>
      </c>
      <c r="F3758" s="6" t="s">
        <v>80</v>
      </c>
      <c r="G3758" s="4">
        <v>0</v>
      </c>
      <c r="H3758" s="6">
        <v>24.95</v>
      </c>
      <c r="I3758" s="6">
        <v>12.14</v>
      </c>
      <c r="J3758">
        <v>3</v>
      </c>
    </row>
    <row r="3759" spans="1:10" x14ac:dyDescent="0.35">
      <c r="A3759" s="1">
        <v>41412</v>
      </c>
      <c r="B3759" t="str">
        <f t="shared" si="58"/>
        <v>Saturday</v>
      </c>
      <c r="C3759" s="5" t="s">
        <v>10</v>
      </c>
      <c r="D3759" s="5" t="s">
        <v>6</v>
      </c>
      <c r="E3759" s="6">
        <v>63.95</v>
      </c>
      <c r="F3759" s="6" t="s">
        <v>83</v>
      </c>
      <c r="G3759" s="4">
        <v>0</v>
      </c>
      <c r="H3759" s="6">
        <v>63.95</v>
      </c>
      <c r="I3759" s="6">
        <v>27.1</v>
      </c>
      <c r="J3759">
        <v>4</v>
      </c>
    </row>
    <row r="3760" spans="1:10" x14ac:dyDescent="0.35">
      <c r="A3760" s="1">
        <v>41412</v>
      </c>
      <c r="B3760" t="str">
        <f t="shared" si="58"/>
        <v>Saturday</v>
      </c>
      <c r="C3760" s="5" t="s">
        <v>11</v>
      </c>
      <c r="D3760" s="5" t="s">
        <v>6</v>
      </c>
      <c r="E3760" s="6">
        <v>3.95</v>
      </c>
      <c r="F3760" s="6" t="s">
        <v>78</v>
      </c>
      <c r="G3760" s="4">
        <v>0</v>
      </c>
      <c r="H3760" s="6">
        <v>3.95</v>
      </c>
      <c r="I3760" s="6">
        <v>1.43</v>
      </c>
      <c r="J3760">
        <v>14</v>
      </c>
    </row>
    <row r="3761" spans="1:10" x14ac:dyDescent="0.35">
      <c r="A3761" s="1">
        <v>41412</v>
      </c>
      <c r="B3761" t="str">
        <f t="shared" si="58"/>
        <v>Saturday</v>
      </c>
      <c r="C3761" s="5" t="s">
        <v>10</v>
      </c>
      <c r="D3761" s="5" t="s">
        <v>6</v>
      </c>
      <c r="E3761" s="6">
        <v>26.95</v>
      </c>
      <c r="F3761" s="6" t="s">
        <v>80</v>
      </c>
      <c r="G3761" s="4">
        <v>0</v>
      </c>
      <c r="H3761" s="6">
        <v>26.95</v>
      </c>
      <c r="I3761" s="6">
        <v>12.53</v>
      </c>
      <c r="J3761">
        <v>18</v>
      </c>
    </row>
    <row r="3762" spans="1:10" x14ac:dyDescent="0.35">
      <c r="A3762" s="1">
        <v>41412</v>
      </c>
      <c r="B3762" t="str">
        <f t="shared" si="58"/>
        <v>Saturday</v>
      </c>
      <c r="C3762" s="5" t="s">
        <v>10</v>
      </c>
      <c r="D3762" s="5" t="s">
        <v>6</v>
      </c>
      <c r="E3762" s="6">
        <v>26.95</v>
      </c>
      <c r="F3762" s="6" t="s">
        <v>80</v>
      </c>
      <c r="G3762" s="4">
        <v>0.1</v>
      </c>
      <c r="H3762" s="6">
        <v>24.26</v>
      </c>
      <c r="I3762" s="6">
        <v>12.53</v>
      </c>
      <c r="J3762">
        <v>13</v>
      </c>
    </row>
    <row r="3763" spans="1:10" x14ac:dyDescent="0.35">
      <c r="A3763" s="1">
        <v>41412</v>
      </c>
      <c r="B3763" t="str">
        <f t="shared" si="58"/>
        <v>Saturday</v>
      </c>
      <c r="C3763" s="5" t="s">
        <v>11</v>
      </c>
      <c r="D3763" s="5" t="s">
        <v>6</v>
      </c>
      <c r="E3763" s="6">
        <v>40.950000000000003</v>
      </c>
      <c r="F3763" s="6" t="s">
        <v>82</v>
      </c>
      <c r="G3763" s="4">
        <v>0</v>
      </c>
      <c r="H3763" s="6">
        <v>40.950000000000003</v>
      </c>
      <c r="I3763" s="6">
        <v>15.51</v>
      </c>
      <c r="J3763">
        <v>2</v>
      </c>
    </row>
    <row r="3764" spans="1:10" x14ac:dyDescent="0.35">
      <c r="A3764" s="1">
        <v>41412</v>
      </c>
      <c r="B3764" t="str">
        <f t="shared" si="58"/>
        <v>Saturday</v>
      </c>
      <c r="C3764" s="5" t="s">
        <v>10</v>
      </c>
      <c r="D3764" s="5" t="s">
        <v>6</v>
      </c>
      <c r="E3764" s="6">
        <v>55.95</v>
      </c>
      <c r="F3764" s="6" t="s">
        <v>83</v>
      </c>
      <c r="G3764" s="4">
        <v>0</v>
      </c>
      <c r="H3764" s="6">
        <v>55.95</v>
      </c>
      <c r="I3764" s="6">
        <v>16.059999999999999</v>
      </c>
      <c r="J3764">
        <v>20</v>
      </c>
    </row>
    <row r="3765" spans="1:10" x14ac:dyDescent="0.35">
      <c r="A3765" s="1">
        <v>41412</v>
      </c>
      <c r="B3765" t="str">
        <f t="shared" si="58"/>
        <v>Saturday</v>
      </c>
      <c r="C3765" s="5" t="s">
        <v>10</v>
      </c>
      <c r="D3765" s="5" t="s">
        <v>6</v>
      </c>
      <c r="E3765" s="6">
        <v>7.95</v>
      </c>
      <c r="F3765" s="6" t="s">
        <v>78</v>
      </c>
      <c r="G3765" s="4">
        <v>0</v>
      </c>
      <c r="H3765" s="6">
        <v>7.95</v>
      </c>
      <c r="I3765" s="6">
        <v>4.53</v>
      </c>
      <c r="J3765">
        <v>31</v>
      </c>
    </row>
    <row r="3766" spans="1:10" x14ac:dyDescent="0.35">
      <c r="A3766" s="1">
        <v>41412</v>
      </c>
      <c r="B3766" t="str">
        <f t="shared" si="58"/>
        <v>Saturday</v>
      </c>
      <c r="C3766" s="5" t="s">
        <v>10</v>
      </c>
      <c r="D3766" s="5" t="s">
        <v>6</v>
      </c>
      <c r="E3766" s="6">
        <v>16.95</v>
      </c>
      <c r="F3766" s="6" t="s">
        <v>79</v>
      </c>
      <c r="G3766" s="4">
        <v>0</v>
      </c>
      <c r="H3766" s="6">
        <v>16.95</v>
      </c>
      <c r="I3766" s="6">
        <v>6.76</v>
      </c>
      <c r="J3766">
        <v>22</v>
      </c>
    </row>
    <row r="3767" spans="1:10" x14ac:dyDescent="0.35">
      <c r="A3767" s="1">
        <v>41412</v>
      </c>
      <c r="B3767" t="str">
        <f t="shared" si="58"/>
        <v>Saturday</v>
      </c>
      <c r="C3767" s="5" t="s">
        <v>10</v>
      </c>
      <c r="D3767" s="5" t="s">
        <v>6</v>
      </c>
      <c r="E3767" s="6">
        <v>24.95</v>
      </c>
      <c r="F3767" s="6" t="s">
        <v>80</v>
      </c>
      <c r="G3767" s="4">
        <v>0</v>
      </c>
      <c r="H3767" s="6">
        <v>24.95</v>
      </c>
      <c r="I3767" s="6">
        <v>9.3800000000000008</v>
      </c>
      <c r="J3767">
        <v>8</v>
      </c>
    </row>
    <row r="3768" spans="1:10" x14ac:dyDescent="0.35">
      <c r="A3768" s="1">
        <v>41412</v>
      </c>
      <c r="B3768" t="str">
        <f t="shared" si="58"/>
        <v>Saturday</v>
      </c>
      <c r="C3768" s="5" t="s">
        <v>11</v>
      </c>
      <c r="D3768" s="5" t="s">
        <v>6</v>
      </c>
      <c r="E3768" s="6">
        <v>26.95</v>
      </c>
      <c r="F3768" s="6" t="s">
        <v>80</v>
      </c>
      <c r="G3768" s="4">
        <v>0</v>
      </c>
      <c r="H3768" s="6">
        <v>26.95</v>
      </c>
      <c r="I3768" s="6">
        <v>12.53</v>
      </c>
      <c r="J3768">
        <v>17</v>
      </c>
    </row>
    <row r="3769" spans="1:10" x14ac:dyDescent="0.35">
      <c r="A3769" s="1">
        <v>41412</v>
      </c>
      <c r="B3769" t="str">
        <f t="shared" si="58"/>
        <v>Saturday</v>
      </c>
      <c r="C3769" s="5" t="s">
        <v>10</v>
      </c>
      <c r="D3769" s="5" t="s">
        <v>6</v>
      </c>
      <c r="E3769" s="6">
        <v>43.95</v>
      </c>
      <c r="F3769" s="6" t="s">
        <v>82</v>
      </c>
      <c r="G3769" s="4">
        <v>0</v>
      </c>
      <c r="H3769" s="6">
        <v>43.95</v>
      </c>
      <c r="I3769" s="6">
        <v>25.6</v>
      </c>
      <c r="J3769">
        <v>4</v>
      </c>
    </row>
    <row r="3770" spans="1:10" x14ac:dyDescent="0.35">
      <c r="A3770" s="1">
        <v>41412</v>
      </c>
      <c r="B3770" t="str">
        <f t="shared" si="58"/>
        <v>Saturday</v>
      </c>
      <c r="C3770" s="5" t="s">
        <v>11</v>
      </c>
      <c r="D3770" s="5" t="s">
        <v>6</v>
      </c>
      <c r="E3770" s="6">
        <v>28.95</v>
      </c>
      <c r="F3770" s="6" t="s">
        <v>80</v>
      </c>
      <c r="G3770" s="4">
        <v>0</v>
      </c>
      <c r="H3770" s="6">
        <v>28.95</v>
      </c>
      <c r="I3770" s="6">
        <v>8.86</v>
      </c>
      <c r="J3770">
        <v>20</v>
      </c>
    </row>
    <row r="3771" spans="1:10" x14ac:dyDescent="0.35">
      <c r="A3771" s="1">
        <v>41412</v>
      </c>
      <c r="B3771" t="str">
        <f t="shared" si="58"/>
        <v>Saturday</v>
      </c>
      <c r="C3771" s="5" t="s">
        <v>10</v>
      </c>
      <c r="D3771" s="5" t="s">
        <v>6</v>
      </c>
      <c r="E3771" s="6">
        <v>18.95</v>
      </c>
      <c r="F3771" s="6" t="s">
        <v>79</v>
      </c>
      <c r="G3771" s="4">
        <v>0</v>
      </c>
      <c r="H3771" s="6">
        <v>18.95</v>
      </c>
      <c r="I3771" s="6">
        <v>9.98</v>
      </c>
      <c r="J3771">
        <v>4</v>
      </c>
    </row>
    <row r="3772" spans="1:10" x14ac:dyDescent="0.35">
      <c r="A3772" s="1">
        <v>41412</v>
      </c>
      <c r="B3772" t="str">
        <f t="shared" si="58"/>
        <v>Saturday</v>
      </c>
      <c r="C3772" s="5" t="s">
        <v>10</v>
      </c>
      <c r="D3772" s="5" t="s">
        <v>6</v>
      </c>
      <c r="E3772" s="6">
        <v>38.950000000000003</v>
      </c>
      <c r="F3772" s="6" t="s">
        <v>81</v>
      </c>
      <c r="G3772" s="4">
        <v>0</v>
      </c>
      <c r="H3772" s="6">
        <v>38.950000000000003</v>
      </c>
      <c r="I3772" s="6">
        <v>22.33</v>
      </c>
      <c r="J3772">
        <v>1</v>
      </c>
    </row>
    <row r="3773" spans="1:10" x14ac:dyDescent="0.35">
      <c r="A3773" s="1">
        <v>41412</v>
      </c>
      <c r="B3773" t="str">
        <f t="shared" si="58"/>
        <v>Saturday</v>
      </c>
      <c r="C3773" s="5" t="s">
        <v>11</v>
      </c>
      <c r="D3773" s="5" t="s">
        <v>6</v>
      </c>
      <c r="E3773" s="6">
        <v>20.95</v>
      </c>
      <c r="F3773" s="6" t="s">
        <v>80</v>
      </c>
      <c r="G3773" s="4">
        <v>0</v>
      </c>
      <c r="H3773" s="6">
        <v>20.95</v>
      </c>
      <c r="I3773" s="6">
        <v>10.039999999999999</v>
      </c>
      <c r="J3773">
        <v>15</v>
      </c>
    </row>
    <row r="3774" spans="1:10" x14ac:dyDescent="0.35">
      <c r="A3774" s="1">
        <v>41412</v>
      </c>
      <c r="B3774" t="str">
        <f t="shared" si="58"/>
        <v>Saturday</v>
      </c>
      <c r="C3774" s="5" t="s">
        <v>10</v>
      </c>
      <c r="D3774" s="5" t="s">
        <v>6</v>
      </c>
      <c r="E3774" s="6">
        <v>34.950000000000003</v>
      </c>
      <c r="F3774" s="6" t="s">
        <v>81</v>
      </c>
      <c r="G3774" s="4">
        <v>0</v>
      </c>
      <c r="H3774" s="6">
        <v>34.950000000000003</v>
      </c>
      <c r="I3774" s="6">
        <v>22.13</v>
      </c>
      <c r="J3774">
        <v>9</v>
      </c>
    </row>
    <row r="3775" spans="1:10" x14ac:dyDescent="0.35">
      <c r="A3775" s="1">
        <v>41412</v>
      </c>
      <c r="B3775" t="str">
        <f t="shared" si="58"/>
        <v>Saturday</v>
      </c>
      <c r="C3775" s="5" t="s">
        <v>10</v>
      </c>
      <c r="D3775" s="5" t="s">
        <v>6</v>
      </c>
      <c r="E3775" s="6">
        <v>27.95</v>
      </c>
      <c r="F3775" s="6" t="s">
        <v>80</v>
      </c>
      <c r="G3775" s="4">
        <v>0</v>
      </c>
      <c r="H3775" s="6">
        <v>27.95</v>
      </c>
      <c r="I3775" s="6">
        <v>16.8</v>
      </c>
      <c r="J3775">
        <v>8</v>
      </c>
    </row>
    <row r="3776" spans="1:10" x14ac:dyDescent="0.35">
      <c r="A3776" s="1">
        <v>41412</v>
      </c>
      <c r="B3776" t="str">
        <f t="shared" si="58"/>
        <v>Saturday</v>
      </c>
      <c r="C3776" s="5" t="s">
        <v>11</v>
      </c>
      <c r="D3776" s="5" t="s">
        <v>6</v>
      </c>
      <c r="E3776" s="6">
        <v>59.95</v>
      </c>
      <c r="F3776" s="6" t="s">
        <v>83</v>
      </c>
      <c r="G3776" s="4">
        <v>0.1</v>
      </c>
      <c r="H3776" s="6">
        <v>53.96</v>
      </c>
      <c r="I3776" s="6">
        <v>28.73</v>
      </c>
      <c r="J3776">
        <v>5</v>
      </c>
    </row>
    <row r="3777" spans="1:10" x14ac:dyDescent="0.35">
      <c r="A3777" s="1">
        <v>41412</v>
      </c>
      <c r="B3777" t="str">
        <f t="shared" si="58"/>
        <v>Saturday</v>
      </c>
      <c r="C3777" s="5" t="s">
        <v>11</v>
      </c>
      <c r="D3777" s="5" t="s">
        <v>6</v>
      </c>
      <c r="E3777" s="6">
        <v>35.950000000000003</v>
      </c>
      <c r="F3777" s="6" t="s">
        <v>81</v>
      </c>
      <c r="G3777" s="4">
        <v>0</v>
      </c>
      <c r="H3777" s="6">
        <v>35.950000000000003</v>
      </c>
      <c r="I3777" s="6">
        <v>20.25</v>
      </c>
      <c r="J3777">
        <v>1</v>
      </c>
    </row>
    <row r="3778" spans="1:10" x14ac:dyDescent="0.35">
      <c r="A3778" s="1">
        <v>41412</v>
      </c>
      <c r="B3778" t="str">
        <f t="shared" si="58"/>
        <v>Saturday</v>
      </c>
      <c r="C3778" s="5" t="s">
        <v>10</v>
      </c>
      <c r="D3778" s="5" t="s">
        <v>6</v>
      </c>
      <c r="E3778" s="6">
        <v>11.95</v>
      </c>
      <c r="F3778" s="6" t="s">
        <v>79</v>
      </c>
      <c r="G3778" s="4">
        <v>0</v>
      </c>
      <c r="H3778" s="6">
        <v>11.95</v>
      </c>
      <c r="I3778" s="6">
        <v>3.32</v>
      </c>
      <c r="J3778">
        <v>4</v>
      </c>
    </row>
    <row r="3779" spans="1:10" x14ac:dyDescent="0.35">
      <c r="A3779" s="1">
        <v>41412</v>
      </c>
      <c r="B3779" t="str">
        <f t="shared" ref="B3779:B3842" si="59">TEXT(A3779,"dddd")</f>
        <v>Saturday</v>
      </c>
      <c r="C3779" s="5" t="s">
        <v>10</v>
      </c>
      <c r="D3779" s="5" t="s">
        <v>6</v>
      </c>
      <c r="E3779" s="6">
        <v>16.95</v>
      </c>
      <c r="F3779" s="6" t="s">
        <v>79</v>
      </c>
      <c r="G3779" s="4">
        <v>0</v>
      </c>
      <c r="H3779" s="6">
        <v>16.95</v>
      </c>
      <c r="I3779" s="6">
        <v>6.53</v>
      </c>
      <c r="J3779">
        <v>6</v>
      </c>
    </row>
    <row r="3780" spans="1:10" x14ac:dyDescent="0.35">
      <c r="A3780" s="1">
        <v>41412</v>
      </c>
      <c r="B3780" t="str">
        <f t="shared" si="59"/>
        <v>Saturday</v>
      </c>
      <c r="C3780" s="5" t="s">
        <v>11</v>
      </c>
      <c r="D3780" s="5" t="s">
        <v>6</v>
      </c>
      <c r="E3780" s="6">
        <v>44.95</v>
      </c>
      <c r="F3780" s="6" t="s">
        <v>82</v>
      </c>
      <c r="G3780" s="4">
        <v>0</v>
      </c>
      <c r="H3780" s="6">
        <v>44.95</v>
      </c>
      <c r="I3780" s="6">
        <v>27.95</v>
      </c>
      <c r="J3780">
        <v>1</v>
      </c>
    </row>
    <row r="3781" spans="1:10" x14ac:dyDescent="0.35">
      <c r="A3781" s="1">
        <v>41412</v>
      </c>
      <c r="B3781" t="str">
        <f t="shared" si="59"/>
        <v>Saturday</v>
      </c>
      <c r="C3781" s="5" t="s">
        <v>10</v>
      </c>
      <c r="D3781" s="5" t="s">
        <v>6</v>
      </c>
      <c r="E3781" s="6">
        <v>28.95</v>
      </c>
      <c r="F3781" s="6" t="s">
        <v>80</v>
      </c>
      <c r="G3781" s="4">
        <v>0</v>
      </c>
      <c r="H3781" s="6">
        <v>28.95</v>
      </c>
      <c r="I3781" s="6">
        <v>17.53</v>
      </c>
      <c r="J3781">
        <v>25</v>
      </c>
    </row>
    <row r="3782" spans="1:10" x14ac:dyDescent="0.35">
      <c r="A3782" s="1">
        <v>41412</v>
      </c>
      <c r="B3782" t="str">
        <f t="shared" si="59"/>
        <v>Saturday</v>
      </c>
      <c r="C3782" s="5" t="s">
        <v>11</v>
      </c>
      <c r="D3782" s="5" t="s">
        <v>6</v>
      </c>
      <c r="E3782" s="6">
        <v>55.95</v>
      </c>
      <c r="F3782" s="6" t="s">
        <v>83</v>
      </c>
      <c r="G3782" s="4">
        <v>0</v>
      </c>
      <c r="H3782" s="6">
        <v>55.95</v>
      </c>
      <c r="I3782" s="6">
        <v>32.47</v>
      </c>
      <c r="J3782">
        <v>7</v>
      </c>
    </row>
    <row r="3783" spans="1:10" x14ac:dyDescent="0.35">
      <c r="A3783" s="1">
        <v>41412</v>
      </c>
      <c r="B3783" t="str">
        <f t="shared" si="59"/>
        <v>Saturday</v>
      </c>
      <c r="C3783" s="5" t="s">
        <v>11</v>
      </c>
      <c r="D3783" s="5" t="s">
        <v>6</v>
      </c>
      <c r="E3783" s="6">
        <v>37.950000000000003</v>
      </c>
      <c r="F3783" s="6" t="s">
        <v>81</v>
      </c>
      <c r="G3783" s="4">
        <v>0</v>
      </c>
      <c r="H3783" s="6">
        <v>37.950000000000003</v>
      </c>
      <c r="I3783" s="6">
        <v>15.35</v>
      </c>
      <c r="J3783">
        <v>15</v>
      </c>
    </row>
    <row r="3784" spans="1:10" x14ac:dyDescent="0.35">
      <c r="A3784" s="1">
        <v>41412</v>
      </c>
      <c r="B3784" t="str">
        <f t="shared" si="59"/>
        <v>Saturday</v>
      </c>
      <c r="C3784" s="5" t="s">
        <v>10</v>
      </c>
      <c r="D3784" s="5" t="s">
        <v>6</v>
      </c>
      <c r="E3784" s="6">
        <v>0.95</v>
      </c>
      <c r="F3784" s="6" t="s">
        <v>78</v>
      </c>
      <c r="G3784" s="4">
        <v>0</v>
      </c>
      <c r="H3784" s="6">
        <v>0.95</v>
      </c>
      <c r="I3784" s="6">
        <v>0.35</v>
      </c>
      <c r="J3784">
        <v>19</v>
      </c>
    </row>
    <row r="3785" spans="1:10" x14ac:dyDescent="0.35">
      <c r="A3785" s="1">
        <v>41412</v>
      </c>
      <c r="B3785" t="str">
        <f t="shared" si="59"/>
        <v>Saturday</v>
      </c>
      <c r="C3785" s="5" t="s">
        <v>10</v>
      </c>
      <c r="D3785" s="5" t="s">
        <v>6</v>
      </c>
      <c r="E3785" s="6">
        <v>28.95</v>
      </c>
      <c r="F3785" s="6" t="s">
        <v>80</v>
      </c>
      <c r="G3785" s="4">
        <v>0</v>
      </c>
      <c r="H3785" s="6">
        <v>28.95</v>
      </c>
      <c r="I3785" s="6">
        <v>8.86</v>
      </c>
      <c r="J3785">
        <v>3</v>
      </c>
    </row>
    <row r="3786" spans="1:10" x14ac:dyDescent="0.35">
      <c r="A3786" s="1">
        <v>41412</v>
      </c>
      <c r="B3786" t="str">
        <f t="shared" si="59"/>
        <v>Saturday</v>
      </c>
      <c r="C3786" s="5" t="s">
        <v>10</v>
      </c>
      <c r="D3786" s="5" t="s">
        <v>6</v>
      </c>
      <c r="E3786" s="6">
        <v>26.95</v>
      </c>
      <c r="F3786" s="6" t="s">
        <v>80</v>
      </c>
      <c r="G3786" s="4">
        <v>0</v>
      </c>
      <c r="H3786" s="6">
        <v>26.95</v>
      </c>
      <c r="I3786" s="6">
        <v>12.53</v>
      </c>
      <c r="J3786">
        <v>4</v>
      </c>
    </row>
    <row r="3787" spans="1:10" x14ac:dyDescent="0.35">
      <c r="A3787" s="1">
        <v>41412</v>
      </c>
      <c r="B3787" t="str">
        <f t="shared" si="59"/>
        <v>Saturday</v>
      </c>
      <c r="C3787" s="5" t="s">
        <v>11</v>
      </c>
      <c r="D3787" s="5" t="s">
        <v>6</v>
      </c>
      <c r="E3787" s="6">
        <v>49.95</v>
      </c>
      <c r="F3787" s="6" t="s">
        <v>82</v>
      </c>
      <c r="G3787" s="4">
        <v>0</v>
      </c>
      <c r="H3787" s="6">
        <v>49.95</v>
      </c>
      <c r="I3787" s="6">
        <v>24.77</v>
      </c>
      <c r="J3787">
        <v>9</v>
      </c>
    </row>
    <row r="3788" spans="1:10" x14ac:dyDescent="0.35">
      <c r="A3788" s="1">
        <v>41412</v>
      </c>
      <c r="B3788" t="str">
        <f t="shared" si="59"/>
        <v>Saturday</v>
      </c>
      <c r="C3788" s="5" t="s">
        <v>11</v>
      </c>
      <c r="D3788" s="5" t="s">
        <v>6</v>
      </c>
      <c r="E3788" s="6">
        <v>34.950000000000003</v>
      </c>
      <c r="F3788" s="6" t="s">
        <v>81</v>
      </c>
      <c r="G3788" s="4">
        <v>0</v>
      </c>
      <c r="H3788" s="6">
        <v>34.950000000000003</v>
      </c>
      <c r="I3788" s="6">
        <v>22.13</v>
      </c>
      <c r="J3788">
        <v>5</v>
      </c>
    </row>
    <row r="3789" spans="1:10" x14ac:dyDescent="0.35">
      <c r="A3789" s="1">
        <v>41412</v>
      </c>
      <c r="B3789" t="str">
        <f t="shared" si="59"/>
        <v>Saturday</v>
      </c>
      <c r="C3789" s="5" t="s">
        <v>11</v>
      </c>
      <c r="D3789" s="5" t="s">
        <v>6</v>
      </c>
      <c r="E3789" s="6">
        <v>16.95</v>
      </c>
      <c r="F3789" s="6" t="s">
        <v>79</v>
      </c>
      <c r="G3789" s="4">
        <v>0.1</v>
      </c>
      <c r="H3789" s="6">
        <v>15.26</v>
      </c>
      <c r="I3789" s="6">
        <v>6.53</v>
      </c>
      <c r="J3789">
        <v>33</v>
      </c>
    </row>
    <row r="3790" spans="1:10" x14ac:dyDescent="0.35">
      <c r="A3790" s="1">
        <v>41412</v>
      </c>
      <c r="B3790" t="str">
        <f t="shared" si="59"/>
        <v>Saturday</v>
      </c>
      <c r="C3790" s="5" t="s">
        <v>10</v>
      </c>
      <c r="D3790" s="5" t="s">
        <v>6</v>
      </c>
      <c r="E3790" s="6">
        <v>0.95</v>
      </c>
      <c r="F3790" s="6" t="s">
        <v>78</v>
      </c>
      <c r="G3790" s="4">
        <v>0</v>
      </c>
      <c r="H3790" s="6">
        <v>0.95</v>
      </c>
      <c r="I3790" s="6">
        <v>0.56999999999999995</v>
      </c>
      <c r="J3790">
        <v>11</v>
      </c>
    </row>
    <row r="3791" spans="1:10" x14ac:dyDescent="0.35">
      <c r="A3791" s="1">
        <v>41412</v>
      </c>
      <c r="B3791" t="str">
        <f t="shared" si="59"/>
        <v>Saturday</v>
      </c>
      <c r="C3791" s="5" t="s">
        <v>11</v>
      </c>
      <c r="D3791" s="5" t="s">
        <v>6</v>
      </c>
      <c r="E3791" s="6">
        <v>20.95</v>
      </c>
      <c r="F3791" s="6" t="s">
        <v>80</v>
      </c>
      <c r="G3791" s="4">
        <v>0</v>
      </c>
      <c r="H3791" s="6">
        <v>20.95</v>
      </c>
      <c r="I3791" s="6">
        <v>10.039999999999999</v>
      </c>
      <c r="J3791">
        <v>9</v>
      </c>
    </row>
    <row r="3792" spans="1:10" x14ac:dyDescent="0.35">
      <c r="A3792" s="1">
        <v>41412</v>
      </c>
      <c r="B3792" t="str">
        <f t="shared" si="59"/>
        <v>Saturday</v>
      </c>
      <c r="C3792" s="5" t="s">
        <v>11</v>
      </c>
      <c r="D3792" s="5" t="s">
        <v>6</v>
      </c>
      <c r="E3792" s="6">
        <v>27.95</v>
      </c>
      <c r="F3792" s="6" t="s">
        <v>80</v>
      </c>
      <c r="G3792" s="4">
        <v>0</v>
      </c>
      <c r="H3792" s="6">
        <v>27.95</v>
      </c>
      <c r="I3792" s="6">
        <v>16.8</v>
      </c>
      <c r="J3792">
        <v>4</v>
      </c>
    </row>
    <row r="3793" spans="1:10" x14ac:dyDescent="0.35">
      <c r="A3793" s="1">
        <v>41412</v>
      </c>
      <c r="B3793" t="str">
        <f t="shared" si="59"/>
        <v>Saturday</v>
      </c>
      <c r="C3793" s="5" t="s">
        <v>10</v>
      </c>
      <c r="D3793" s="5" t="s">
        <v>6</v>
      </c>
      <c r="E3793" s="6">
        <v>0.95</v>
      </c>
      <c r="F3793" s="6" t="s">
        <v>78</v>
      </c>
      <c r="G3793" s="4">
        <v>0</v>
      </c>
      <c r="H3793" s="6">
        <v>0.95</v>
      </c>
      <c r="I3793" s="6">
        <v>0.56999999999999995</v>
      </c>
      <c r="J3793">
        <v>9</v>
      </c>
    </row>
    <row r="3794" spans="1:10" x14ac:dyDescent="0.35">
      <c r="A3794" s="1">
        <v>41412</v>
      </c>
      <c r="B3794" t="str">
        <f t="shared" si="59"/>
        <v>Saturday</v>
      </c>
      <c r="C3794" s="5" t="s">
        <v>10</v>
      </c>
      <c r="D3794" s="5" t="s">
        <v>6</v>
      </c>
      <c r="E3794" s="6">
        <v>10.95</v>
      </c>
      <c r="F3794" s="6" t="s">
        <v>79</v>
      </c>
      <c r="G3794" s="4">
        <v>0</v>
      </c>
      <c r="H3794" s="6">
        <v>10.95</v>
      </c>
      <c r="I3794" s="6">
        <v>4.8</v>
      </c>
      <c r="J3794">
        <v>22</v>
      </c>
    </row>
    <row r="3795" spans="1:10" x14ac:dyDescent="0.35">
      <c r="A3795" s="1">
        <v>41413</v>
      </c>
      <c r="B3795" t="str">
        <f t="shared" si="59"/>
        <v>Sunday</v>
      </c>
      <c r="C3795" s="5" t="s">
        <v>9</v>
      </c>
      <c r="D3795" s="5" t="s">
        <v>6</v>
      </c>
      <c r="E3795" s="6">
        <v>20.95</v>
      </c>
      <c r="F3795" s="6" t="s">
        <v>80</v>
      </c>
      <c r="G3795" s="4">
        <v>0</v>
      </c>
      <c r="H3795" s="6">
        <v>20.95</v>
      </c>
      <c r="I3795" s="6">
        <v>10.039999999999999</v>
      </c>
      <c r="J3795">
        <v>17</v>
      </c>
    </row>
    <row r="3796" spans="1:10" x14ac:dyDescent="0.35">
      <c r="A3796" s="1">
        <v>41413</v>
      </c>
      <c r="B3796" t="str">
        <f t="shared" si="59"/>
        <v>Sunday</v>
      </c>
      <c r="C3796" s="5" t="s">
        <v>11</v>
      </c>
      <c r="D3796" s="5" t="s">
        <v>6</v>
      </c>
      <c r="E3796" s="6">
        <v>20.95</v>
      </c>
      <c r="F3796" s="6" t="s">
        <v>80</v>
      </c>
      <c r="G3796" s="4">
        <v>0</v>
      </c>
      <c r="H3796" s="6">
        <v>20.95</v>
      </c>
      <c r="I3796" s="6">
        <v>10.039999999999999</v>
      </c>
      <c r="J3796">
        <v>4</v>
      </c>
    </row>
    <row r="3797" spans="1:10" x14ac:dyDescent="0.35">
      <c r="A3797" s="1">
        <v>41413</v>
      </c>
      <c r="B3797" t="str">
        <f t="shared" si="59"/>
        <v>Sunday</v>
      </c>
      <c r="C3797" s="5" t="s">
        <v>11</v>
      </c>
      <c r="D3797" s="5" t="s">
        <v>6</v>
      </c>
      <c r="E3797" s="6">
        <v>24.95</v>
      </c>
      <c r="F3797" s="6" t="s">
        <v>80</v>
      </c>
      <c r="G3797" s="4">
        <v>0</v>
      </c>
      <c r="H3797" s="6">
        <v>24.95</v>
      </c>
      <c r="I3797" s="6">
        <v>12.14</v>
      </c>
      <c r="J3797">
        <v>2</v>
      </c>
    </row>
    <row r="3798" spans="1:10" x14ac:dyDescent="0.35">
      <c r="A3798" s="1">
        <v>41413</v>
      </c>
      <c r="B3798" t="str">
        <f t="shared" si="59"/>
        <v>Sunday</v>
      </c>
      <c r="C3798" s="5" t="s">
        <v>10</v>
      </c>
      <c r="D3798" s="5" t="s">
        <v>6</v>
      </c>
      <c r="E3798" s="6">
        <v>63.95</v>
      </c>
      <c r="F3798" s="6" t="s">
        <v>83</v>
      </c>
      <c r="G3798" s="4">
        <v>0</v>
      </c>
      <c r="H3798" s="6">
        <v>63.95</v>
      </c>
      <c r="I3798" s="6">
        <v>27.1</v>
      </c>
      <c r="J3798">
        <v>4</v>
      </c>
    </row>
    <row r="3799" spans="1:10" x14ac:dyDescent="0.35">
      <c r="A3799" s="1">
        <v>41413</v>
      </c>
      <c r="B3799" t="str">
        <f t="shared" si="59"/>
        <v>Sunday</v>
      </c>
      <c r="C3799" s="5" t="s">
        <v>10</v>
      </c>
      <c r="D3799" s="5" t="s">
        <v>6</v>
      </c>
      <c r="E3799" s="6">
        <v>24.95</v>
      </c>
      <c r="F3799" s="6" t="s">
        <v>80</v>
      </c>
      <c r="G3799" s="4">
        <v>0</v>
      </c>
      <c r="H3799" s="6">
        <v>24.95</v>
      </c>
      <c r="I3799" s="6">
        <v>12.27</v>
      </c>
      <c r="J3799">
        <v>7</v>
      </c>
    </row>
    <row r="3800" spans="1:10" x14ac:dyDescent="0.35">
      <c r="A3800" s="1">
        <v>41413</v>
      </c>
      <c r="B3800" t="str">
        <f t="shared" si="59"/>
        <v>Sunday</v>
      </c>
      <c r="C3800" s="5" t="s">
        <v>10</v>
      </c>
      <c r="D3800" s="5" t="s">
        <v>6</v>
      </c>
      <c r="E3800" s="6">
        <v>16.95</v>
      </c>
      <c r="F3800" s="6" t="s">
        <v>79</v>
      </c>
      <c r="G3800" s="4">
        <v>0</v>
      </c>
      <c r="H3800" s="6">
        <v>16.95</v>
      </c>
      <c r="I3800" s="6">
        <v>6.76</v>
      </c>
      <c r="J3800">
        <v>22</v>
      </c>
    </row>
    <row r="3801" spans="1:10" x14ac:dyDescent="0.35">
      <c r="A3801" s="1">
        <v>41413</v>
      </c>
      <c r="B3801" t="str">
        <f t="shared" si="59"/>
        <v>Sunday</v>
      </c>
      <c r="C3801" s="5" t="s">
        <v>10</v>
      </c>
      <c r="D3801" s="5" t="s">
        <v>6</v>
      </c>
      <c r="E3801" s="6">
        <v>0.95</v>
      </c>
      <c r="F3801" s="6" t="s">
        <v>78</v>
      </c>
      <c r="G3801" s="4">
        <v>0</v>
      </c>
      <c r="H3801" s="6">
        <v>0.95</v>
      </c>
      <c r="I3801" s="6">
        <v>0.56999999999999995</v>
      </c>
      <c r="J3801">
        <v>2</v>
      </c>
    </row>
    <row r="3802" spans="1:10" x14ac:dyDescent="0.35">
      <c r="A3802" s="1">
        <v>41413</v>
      </c>
      <c r="B3802" t="str">
        <f t="shared" si="59"/>
        <v>Sunday</v>
      </c>
      <c r="C3802" s="5" t="s">
        <v>11</v>
      </c>
      <c r="D3802" s="5" t="s">
        <v>6</v>
      </c>
      <c r="E3802" s="6">
        <v>0.95</v>
      </c>
      <c r="F3802" s="6" t="s">
        <v>78</v>
      </c>
      <c r="G3802" s="4">
        <v>0</v>
      </c>
      <c r="H3802" s="6">
        <v>0.95</v>
      </c>
      <c r="I3802" s="6">
        <v>0.42</v>
      </c>
      <c r="J3802">
        <v>12</v>
      </c>
    </row>
    <row r="3803" spans="1:10" x14ac:dyDescent="0.35">
      <c r="A3803" s="1">
        <v>41413</v>
      </c>
      <c r="B3803" t="str">
        <f t="shared" si="59"/>
        <v>Sunday</v>
      </c>
      <c r="C3803" s="5" t="s">
        <v>9</v>
      </c>
      <c r="D3803" s="5" t="s">
        <v>6</v>
      </c>
      <c r="E3803" s="6">
        <v>16.95</v>
      </c>
      <c r="F3803" s="6" t="s">
        <v>79</v>
      </c>
      <c r="G3803" s="4">
        <v>0</v>
      </c>
      <c r="H3803" s="6">
        <v>16.95</v>
      </c>
      <c r="I3803" s="6">
        <v>6.76</v>
      </c>
      <c r="J3803">
        <v>24</v>
      </c>
    </row>
    <row r="3804" spans="1:10" x14ac:dyDescent="0.35">
      <c r="A3804" s="1">
        <v>41413</v>
      </c>
      <c r="B3804" t="str">
        <f t="shared" si="59"/>
        <v>Sunday</v>
      </c>
      <c r="C3804" s="5" t="s">
        <v>10</v>
      </c>
      <c r="D3804" s="5" t="s">
        <v>6</v>
      </c>
      <c r="E3804" s="6">
        <v>26.95</v>
      </c>
      <c r="F3804" s="6" t="s">
        <v>80</v>
      </c>
      <c r="G3804" s="4">
        <v>0.1</v>
      </c>
      <c r="H3804" s="6">
        <v>24.26</v>
      </c>
      <c r="I3804" s="6">
        <v>12.53</v>
      </c>
      <c r="J3804">
        <v>27</v>
      </c>
    </row>
    <row r="3805" spans="1:10" x14ac:dyDescent="0.35">
      <c r="A3805" s="1">
        <v>41413</v>
      </c>
      <c r="B3805" t="str">
        <f t="shared" si="59"/>
        <v>Sunday</v>
      </c>
      <c r="C3805" s="5" t="s">
        <v>9</v>
      </c>
      <c r="D3805" s="5" t="s">
        <v>6</v>
      </c>
      <c r="E3805" s="6">
        <v>0.95</v>
      </c>
      <c r="F3805" s="6" t="s">
        <v>78</v>
      </c>
      <c r="G3805" s="4">
        <v>0</v>
      </c>
      <c r="H3805" s="6">
        <v>0.95</v>
      </c>
      <c r="I3805" s="6">
        <v>0.5</v>
      </c>
      <c r="J3805">
        <v>11</v>
      </c>
    </row>
    <row r="3806" spans="1:10" x14ac:dyDescent="0.35">
      <c r="A3806" s="1">
        <v>41413</v>
      </c>
      <c r="B3806" t="str">
        <f t="shared" si="59"/>
        <v>Sunday</v>
      </c>
      <c r="C3806" s="5" t="s">
        <v>9</v>
      </c>
      <c r="D3806" s="5" t="s">
        <v>6</v>
      </c>
      <c r="E3806" s="6">
        <v>49.95</v>
      </c>
      <c r="F3806" s="6" t="s">
        <v>82</v>
      </c>
      <c r="G3806" s="4">
        <v>0</v>
      </c>
      <c r="H3806" s="6">
        <v>49.95</v>
      </c>
      <c r="I3806" s="6">
        <v>23.93</v>
      </c>
      <c r="J3806">
        <v>33</v>
      </c>
    </row>
    <row r="3807" spans="1:10" x14ac:dyDescent="0.35">
      <c r="A3807" s="1">
        <v>41413</v>
      </c>
      <c r="B3807" t="str">
        <f t="shared" si="59"/>
        <v>Sunday</v>
      </c>
      <c r="C3807" s="5" t="s">
        <v>10</v>
      </c>
      <c r="D3807" s="5" t="s">
        <v>6</v>
      </c>
      <c r="E3807" s="6">
        <v>73.95</v>
      </c>
      <c r="F3807" s="6" t="s">
        <v>83</v>
      </c>
      <c r="G3807" s="4">
        <v>0</v>
      </c>
      <c r="H3807" s="6">
        <v>73.95</v>
      </c>
      <c r="I3807" s="6">
        <v>38.86</v>
      </c>
      <c r="J3807">
        <v>2</v>
      </c>
    </row>
    <row r="3808" spans="1:10" x14ac:dyDescent="0.35">
      <c r="A3808" s="1">
        <v>41413</v>
      </c>
      <c r="B3808" t="str">
        <f t="shared" si="59"/>
        <v>Sunday</v>
      </c>
      <c r="C3808" s="5" t="s">
        <v>11</v>
      </c>
      <c r="D3808" s="5" t="s">
        <v>6</v>
      </c>
      <c r="E3808" s="6">
        <v>22.95</v>
      </c>
      <c r="F3808" s="6" t="s">
        <v>80</v>
      </c>
      <c r="G3808" s="4">
        <v>0</v>
      </c>
      <c r="H3808" s="6">
        <v>22.95</v>
      </c>
      <c r="I3808" s="6">
        <v>11.78</v>
      </c>
      <c r="J3808">
        <v>25</v>
      </c>
    </row>
    <row r="3809" spans="1:10" x14ac:dyDescent="0.35">
      <c r="A3809" s="1">
        <v>41413</v>
      </c>
      <c r="B3809" t="str">
        <f t="shared" si="59"/>
        <v>Sunday</v>
      </c>
      <c r="C3809" s="5" t="s">
        <v>9</v>
      </c>
      <c r="D3809" s="5" t="s">
        <v>6</v>
      </c>
      <c r="E3809" s="6">
        <v>28.95</v>
      </c>
      <c r="F3809" s="6" t="s">
        <v>80</v>
      </c>
      <c r="G3809" s="4">
        <v>0.1</v>
      </c>
      <c r="H3809" s="6">
        <v>26.06</v>
      </c>
      <c r="I3809" s="6">
        <v>8.86</v>
      </c>
      <c r="J3809">
        <v>8</v>
      </c>
    </row>
    <row r="3810" spans="1:10" x14ac:dyDescent="0.35">
      <c r="A3810" s="1">
        <v>41413</v>
      </c>
      <c r="B3810" t="str">
        <f t="shared" si="59"/>
        <v>Sunday</v>
      </c>
      <c r="C3810" s="5" t="s">
        <v>11</v>
      </c>
      <c r="D3810" s="5" t="s">
        <v>6</v>
      </c>
      <c r="E3810" s="6">
        <v>27.95</v>
      </c>
      <c r="F3810" s="6" t="s">
        <v>80</v>
      </c>
      <c r="G3810" s="4">
        <v>0</v>
      </c>
      <c r="H3810" s="6">
        <v>27.95</v>
      </c>
      <c r="I3810" s="6">
        <v>16.8</v>
      </c>
      <c r="J3810">
        <v>20</v>
      </c>
    </row>
    <row r="3811" spans="1:10" x14ac:dyDescent="0.35">
      <c r="A3811" s="1">
        <v>41413</v>
      </c>
      <c r="B3811" t="str">
        <f t="shared" si="59"/>
        <v>Sunday</v>
      </c>
      <c r="C3811" s="5" t="s">
        <v>9</v>
      </c>
      <c r="D3811" s="5" t="s">
        <v>6</v>
      </c>
      <c r="E3811" s="6">
        <v>18.95</v>
      </c>
      <c r="F3811" s="6" t="s">
        <v>79</v>
      </c>
      <c r="G3811" s="4">
        <v>0</v>
      </c>
      <c r="H3811" s="6">
        <v>18.95</v>
      </c>
      <c r="I3811" s="6">
        <v>9.98</v>
      </c>
      <c r="J3811">
        <v>7</v>
      </c>
    </row>
    <row r="3812" spans="1:10" x14ac:dyDescent="0.35">
      <c r="A3812" s="1">
        <v>41413</v>
      </c>
      <c r="B3812" t="str">
        <f t="shared" si="59"/>
        <v>Sunday</v>
      </c>
      <c r="C3812" s="5" t="s">
        <v>9</v>
      </c>
      <c r="D3812" s="5" t="s">
        <v>6</v>
      </c>
      <c r="E3812" s="6">
        <v>19.95</v>
      </c>
      <c r="F3812" s="6" t="s">
        <v>79</v>
      </c>
      <c r="G3812" s="4">
        <v>0</v>
      </c>
      <c r="H3812" s="6">
        <v>19.95</v>
      </c>
      <c r="I3812" s="6">
        <v>9.7799999999999994</v>
      </c>
      <c r="J3812">
        <v>5</v>
      </c>
    </row>
    <row r="3813" spans="1:10" x14ac:dyDescent="0.35">
      <c r="A3813" s="1">
        <v>41413</v>
      </c>
      <c r="B3813" t="str">
        <f t="shared" si="59"/>
        <v>Sunday</v>
      </c>
      <c r="C3813" s="5" t="s">
        <v>11</v>
      </c>
      <c r="D3813" s="5" t="s">
        <v>6</v>
      </c>
      <c r="E3813" s="6">
        <v>24.95</v>
      </c>
      <c r="F3813" s="6" t="s">
        <v>80</v>
      </c>
      <c r="G3813" s="4">
        <v>0</v>
      </c>
      <c r="H3813" s="6">
        <v>24.95</v>
      </c>
      <c r="I3813" s="6">
        <v>11.48</v>
      </c>
      <c r="J3813">
        <v>2</v>
      </c>
    </row>
    <row r="3814" spans="1:10" x14ac:dyDescent="0.35">
      <c r="A3814" s="1">
        <v>41413</v>
      </c>
      <c r="B3814" t="str">
        <f t="shared" si="59"/>
        <v>Sunday</v>
      </c>
      <c r="C3814" s="5" t="s">
        <v>9</v>
      </c>
      <c r="D3814" s="5" t="s">
        <v>6</v>
      </c>
      <c r="E3814" s="6">
        <v>10.95</v>
      </c>
      <c r="F3814" s="6" t="s">
        <v>79</v>
      </c>
      <c r="G3814" s="4">
        <v>0</v>
      </c>
      <c r="H3814" s="6">
        <v>10.95</v>
      </c>
      <c r="I3814" s="6">
        <v>4.8</v>
      </c>
      <c r="J3814">
        <v>2</v>
      </c>
    </row>
    <row r="3815" spans="1:10" x14ac:dyDescent="0.35">
      <c r="A3815" s="1">
        <v>41413</v>
      </c>
      <c r="B3815" t="str">
        <f t="shared" si="59"/>
        <v>Sunday</v>
      </c>
      <c r="C3815" s="5" t="s">
        <v>10</v>
      </c>
      <c r="D3815" s="5" t="s">
        <v>6</v>
      </c>
      <c r="E3815" s="6">
        <v>65.95</v>
      </c>
      <c r="F3815" s="6" t="s">
        <v>83</v>
      </c>
      <c r="G3815" s="4">
        <v>0</v>
      </c>
      <c r="H3815" s="6">
        <v>65.95</v>
      </c>
      <c r="I3815" s="6">
        <v>37.97</v>
      </c>
      <c r="J3815">
        <v>1</v>
      </c>
    </row>
    <row r="3816" spans="1:10" x14ac:dyDescent="0.35">
      <c r="A3816" s="1">
        <v>41413</v>
      </c>
      <c r="B3816" t="str">
        <f t="shared" si="59"/>
        <v>Sunday</v>
      </c>
      <c r="C3816" s="5" t="s">
        <v>9</v>
      </c>
      <c r="D3816" s="5" t="s">
        <v>6</v>
      </c>
      <c r="E3816" s="6">
        <v>26.95</v>
      </c>
      <c r="F3816" s="6" t="s">
        <v>80</v>
      </c>
      <c r="G3816" s="4">
        <v>0</v>
      </c>
      <c r="H3816" s="6">
        <v>26.95</v>
      </c>
      <c r="I3816" s="6">
        <v>12.53</v>
      </c>
      <c r="J3816">
        <v>11</v>
      </c>
    </row>
    <row r="3817" spans="1:10" x14ac:dyDescent="0.35">
      <c r="A3817" s="1">
        <v>41413</v>
      </c>
      <c r="B3817" t="str">
        <f t="shared" si="59"/>
        <v>Sunday</v>
      </c>
      <c r="C3817" s="5" t="s">
        <v>10</v>
      </c>
      <c r="D3817" s="5" t="s">
        <v>6</v>
      </c>
      <c r="E3817" s="6">
        <v>49.95</v>
      </c>
      <c r="F3817" s="6" t="s">
        <v>82</v>
      </c>
      <c r="G3817" s="4">
        <v>0</v>
      </c>
      <c r="H3817" s="6">
        <v>49.95</v>
      </c>
      <c r="I3817" s="6">
        <v>24.77</v>
      </c>
      <c r="J3817">
        <v>10</v>
      </c>
    </row>
    <row r="3818" spans="1:10" x14ac:dyDescent="0.35">
      <c r="A3818" s="1">
        <v>41413</v>
      </c>
      <c r="B3818" t="str">
        <f t="shared" si="59"/>
        <v>Sunday</v>
      </c>
      <c r="C3818" s="5" t="s">
        <v>9</v>
      </c>
      <c r="D3818" s="5" t="s">
        <v>6</v>
      </c>
      <c r="E3818" s="6">
        <v>28.95</v>
      </c>
      <c r="F3818" s="6" t="s">
        <v>80</v>
      </c>
      <c r="G3818" s="4">
        <v>0</v>
      </c>
      <c r="H3818" s="6">
        <v>28.95</v>
      </c>
      <c r="I3818" s="6">
        <v>8.86</v>
      </c>
      <c r="J3818">
        <v>4</v>
      </c>
    </row>
    <row r="3819" spans="1:10" x14ac:dyDescent="0.35">
      <c r="A3819" s="1">
        <v>41413</v>
      </c>
      <c r="B3819" t="str">
        <f t="shared" si="59"/>
        <v>Sunday</v>
      </c>
      <c r="C3819" s="5" t="s">
        <v>10</v>
      </c>
      <c r="D3819" s="5" t="s">
        <v>6</v>
      </c>
      <c r="E3819" s="6">
        <v>26.95</v>
      </c>
      <c r="F3819" s="6" t="s">
        <v>80</v>
      </c>
      <c r="G3819" s="4">
        <v>0.1</v>
      </c>
      <c r="H3819" s="6">
        <v>24.26</v>
      </c>
      <c r="I3819" s="6">
        <v>12.53</v>
      </c>
      <c r="J3819">
        <v>22</v>
      </c>
    </row>
    <row r="3820" spans="1:10" x14ac:dyDescent="0.35">
      <c r="A3820" s="1">
        <v>41413</v>
      </c>
      <c r="B3820" t="str">
        <f t="shared" si="59"/>
        <v>Sunday</v>
      </c>
      <c r="C3820" s="5" t="s">
        <v>10</v>
      </c>
      <c r="D3820" s="5" t="s">
        <v>6</v>
      </c>
      <c r="E3820" s="6">
        <v>16.95</v>
      </c>
      <c r="F3820" s="6" t="s">
        <v>79</v>
      </c>
      <c r="G3820" s="4">
        <v>0</v>
      </c>
      <c r="H3820" s="6">
        <v>16.95</v>
      </c>
      <c r="I3820" s="6">
        <v>6.76</v>
      </c>
      <c r="J3820">
        <v>17</v>
      </c>
    </row>
    <row r="3821" spans="1:10" x14ac:dyDescent="0.35">
      <c r="A3821" s="1">
        <v>41413</v>
      </c>
      <c r="B3821" t="str">
        <f t="shared" si="59"/>
        <v>Sunday</v>
      </c>
      <c r="C3821" s="5" t="s">
        <v>11</v>
      </c>
      <c r="D3821" s="5" t="s">
        <v>6</v>
      </c>
      <c r="E3821" s="6">
        <v>59.95</v>
      </c>
      <c r="F3821" s="6" t="s">
        <v>83</v>
      </c>
      <c r="G3821" s="4">
        <v>0</v>
      </c>
      <c r="H3821" s="6">
        <v>59.95</v>
      </c>
      <c r="I3821" s="6">
        <v>28.73</v>
      </c>
      <c r="J3821">
        <v>1</v>
      </c>
    </row>
    <row r="3822" spans="1:10" x14ac:dyDescent="0.35">
      <c r="A3822" s="1">
        <v>41413</v>
      </c>
      <c r="B3822" t="str">
        <f t="shared" si="59"/>
        <v>Sunday</v>
      </c>
      <c r="C3822" s="5" t="s">
        <v>10</v>
      </c>
      <c r="D3822" s="5" t="s">
        <v>6</v>
      </c>
      <c r="E3822" s="6">
        <v>2.95</v>
      </c>
      <c r="F3822" s="6" t="s">
        <v>78</v>
      </c>
      <c r="G3822" s="4">
        <v>0.1</v>
      </c>
      <c r="H3822" s="6">
        <v>2.66</v>
      </c>
      <c r="I3822" s="6">
        <v>1.68</v>
      </c>
      <c r="J3822">
        <v>4</v>
      </c>
    </row>
    <row r="3823" spans="1:10" x14ac:dyDescent="0.35">
      <c r="A3823" s="1">
        <v>41413</v>
      </c>
      <c r="B3823" t="str">
        <f t="shared" si="59"/>
        <v>Sunday</v>
      </c>
      <c r="C3823" s="5" t="s">
        <v>11</v>
      </c>
      <c r="D3823" s="5" t="s">
        <v>6</v>
      </c>
      <c r="E3823" s="6">
        <v>0.95</v>
      </c>
      <c r="F3823" s="6" t="s">
        <v>78</v>
      </c>
      <c r="G3823" s="4">
        <v>0</v>
      </c>
      <c r="H3823" s="6">
        <v>0.95</v>
      </c>
      <c r="I3823" s="6">
        <v>0.42</v>
      </c>
      <c r="J3823">
        <v>2</v>
      </c>
    </row>
    <row r="3824" spans="1:10" x14ac:dyDescent="0.35">
      <c r="A3824" s="1">
        <v>41413</v>
      </c>
      <c r="B3824" t="str">
        <f t="shared" si="59"/>
        <v>Sunday</v>
      </c>
      <c r="C3824" s="5" t="s">
        <v>10</v>
      </c>
      <c r="D3824" s="5" t="s">
        <v>6</v>
      </c>
      <c r="E3824" s="6">
        <v>27.95</v>
      </c>
      <c r="F3824" s="6" t="s">
        <v>80</v>
      </c>
      <c r="G3824" s="4">
        <v>0</v>
      </c>
      <c r="H3824" s="6">
        <v>27.95</v>
      </c>
      <c r="I3824" s="6">
        <v>16.8</v>
      </c>
      <c r="J3824">
        <v>16</v>
      </c>
    </row>
    <row r="3825" spans="1:10" x14ac:dyDescent="0.35">
      <c r="A3825" s="1">
        <v>41413</v>
      </c>
      <c r="B3825" t="str">
        <f t="shared" si="59"/>
        <v>Sunday</v>
      </c>
      <c r="C3825" s="5" t="s">
        <v>9</v>
      </c>
      <c r="D3825" s="5" t="s">
        <v>6</v>
      </c>
      <c r="E3825" s="6">
        <v>0.95</v>
      </c>
      <c r="F3825" s="6" t="s">
        <v>78</v>
      </c>
      <c r="G3825" s="4">
        <v>0</v>
      </c>
      <c r="H3825" s="6">
        <v>0.95</v>
      </c>
      <c r="I3825" s="6">
        <v>0.56999999999999995</v>
      </c>
      <c r="J3825">
        <v>7</v>
      </c>
    </row>
    <row r="3826" spans="1:10" x14ac:dyDescent="0.35">
      <c r="A3826" s="1">
        <v>41413</v>
      </c>
      <c r="B3826" t="str">
        <f t="shared" si="59"/>
        <v>Sunday</v>
      </c>
      <c r="C3826" s="5" t="s">
        <v>10</v>
      </c>
      <c r="D3826" s="5" t="s">
        <v>6</v>
      </c>
      <c r="E3826" s="6">
        <v>0.95</v>
      </c>
      <c r="F3826" s="6" t="s">
        <v>78</v>
      </c>
      <c r="G3826" s="4">
        <v>0</v>
      </c>
      <c r="H3826" s="6">
        <v>0.95</v>
      </c>
      <c r="I3826" s="6">
        <v>0.56999999999999995</v>
      </c>
      <c r="J3826">
        <v>7</v>
      </c>
    </row>
    <row r="3827" spans="1:10" x14ac:dyDescent="0.35">
      <c r="A3827" s="1">
        <v>41413</v>
      </c>
      <c r="B3827" t="str">
        <f t="shared" si="59"/>
        <v>Sunday</v>
      </c>
      <c r="C3827" s="5" t="s">
        <v>10</v>
      </c>
      <c r="D3827" s="5" t="s">
        <v>6</v>
      </c>
      <c r="E3827" s="6">
        <v>54.95</v>
      </c>
      <c r="F3827" s="6" t="s">
        <v>83</v>
      </c>
      <c r="G3827" s="4">
        <v>0.1</v>
      </c>
      <c r="H3827" s="6">
        <v>49.46</v>
      </c>
      <c r="I3827" s="6">
        <v>26.65</v>
      </c>
      <c r="J3827">
        <v>6</v>
      </c>
    </row>
    <row r="3828" spans="1:10" x14ac:dyDescent="0.35">
      <c r="A3828" s="1">
        <v>41413</v>
      </c>
      <c r="B3828" t="str">
        <f t="shared" si="59"/>
        <v>Sunday</v>
      </c>
      <c r="C3828" s="5" t="s">
        <v>10</v>
      </c>
      <c r="D3828" s="5" t="s">
        <v>6</v>
      </c>
      <c r="E3828" s="6">
        <v>63.95</v>
      </c>
      <c r="F3828" s="6" t="s">
        <v>83</v>
      </c>
      <c r="G3828" s="4">
        <v>0</v>
      </c>
      <c r="H3828" s="6">
        <v>63.95</v>
      </c>
      <c r="I3828" s="6">
        <v>27.1</v>
      </c>
      <c r="J3828">
        <v>4</v>
      </c>
    </row>
    <row r="3829" spans="1:10" x14ac:dyDescent="0.35">
      <c r="A3829" s="1">
        <v>41413</v>
      </c>
      <c r="B3829" t="str">
        <f t="shared" si="59"/>
        <v>Sunday</v>
      </c>
      <c r="C3829" s="5" t="s">
        <v>11</v>
      </c>
      <c r="D3829" s="5" t="s">
        <v>6</v>
      </c>
      <c r="E3829" s="6">
        <v>4.95</v>
      </c>
      <c r="F3829" s="6" t="s">
        <v>78</v>
      </c>
      <c r="G3829" s="4">
        <v>0</v>
      </c>
      <c r="H3829" s="6">
        <v>4.95</v>
      </c>
      <c r="I3829" s="6">
        <v>1.82</v>
      </c>
      <c r="J3829">
        <v>6</v>
      </c>
    </row>
    <row r="3830" spans="1:10" x14ac:dyDescent="0.35">
      <c r="A3830" s="1">
        <v>41413</v>
      </c>
      <c r="B3830" t="str">
        <f t="shared" si="59"/>
        <v>Sunday</v>
      </c>
      <c r="C3830" s="5" t="s">
        <v>9</v>
      </c>
      <c r="D3830" s="5" t="s">
        <v>6</v>
      </c>
      <c r="E3830" s="6">
        <v>16.95</v>
      </c>
      <c r="F3830" s="6" t="s">
        <v>79</v>
      </c>
      <c r="G3830" s="4">
        <v>0.2</v>
      </c>
      <c r="H3830" s="6">
        <v>13.56</v>
      </c>
      <c r="I3830" s="6">
        <v>6.53</v>
      </c>
      <c r="J3830">
        <v>22</v>
      </c>
    </row>
    <row r="3831" spans="1:10" x14ac:dyDescent="0.35">
      <c r="A3831" s="1">
        <v>41413</v>
      </c>
      <c r="B3831" t="str">
        <f t="shared" si="59"/>
        <v>Sunday</v>
      </c>
      <c r="C3831" s="5" t="s">
        <v>9</v>
      </c>
      <c r="D3831" s="5" t="s">
        <v>6</v>
      </c>
      <c r="E3831" s="6">
        <v>4.95</v>
      </c>
      <c r="F3831" s="6" t="s">
        <v>78</v>
      </c>
      <c r="G3831" s="4">
        <v>0</v>
      </c>
      <c r="H3831" s="6">
        <v>4.95</v>
      </c>
      <c r="I3831" s="6">
        <v>1.82</v>
      </c>
      <c r="J3831">
        <v>1</v>
      </c>
    </row>
    <row r="3832" spans="1:10" x14ac:dyDescent="0.35">
      <c r="A3832" s="1">
        <v>41413</v>
      </c>
      <c r="B3832" t="str">
        <f t="shared" si="59"/>
        <v>Sunday</v>
      </c>
      <c r="C3832" s="5" t="s">
        <v>10</v>
      </c>
      <c r="D3832" s="5" t="s">
        <v>6</v>
      </c>
      <c r="E3832" s="6">
        <v>34.950000000000003</v>
      </c>
      <c r="F3832" s="6" t="s">
        <v>81</v>
      </c>
      <c r="G3832" s="4">
        <v>0.1</v>
      </c>
      <c r="H3832" s="6">
        <v>31.46</v>
      </c>
      <c r="I3832" s="6">
        <v>22.13</v>
      </c>
      <c r="J3832">
        <v>8</v>
      </c>
    </row>
    <row r="3833" spans="1:10" x14ac:dyDescent="0.35">
      <c r="A3833" s="1">
        <v>41413</v>
      </c>
      <c r="B3833" t="str">
        <f t="shared" si="59"/>
        <v>Sunday</v>
      </c>
      <c r="C3833" s="5" t="s">
        <v>10</v>
      </c>
      <c r="D3833" s="5" t="s">
        <v>6</v>
      </c>
      <c r="E3833" s="6">
        <v>0.95</v>
      </c>
      <c r="F3833" s="6" t="s">
        <v>78</v>
      </c>
      <c r="G3833" s="4">
        <v>0.1</v>
      </c>
      <c r="H3833" s="6">
        <v>0.86</v>
      </c>
      <c r="I3833" s="6">
        <v>0.42</v>
      </c>
      <c r="J3833">
        <v>18</v>
      </c>
    </row>
    <row r="3834" spans="1:10" x14ac:dyDescent="0.35">
      <c r="A3834" s="1">
        <v>41413</v>
      </c>
      <c r="B3834" t="str">
        <f t="shared" si="59"/>
        <v>Sunday</v>
      </c>
      <c r="C3834" s="5" t="s">
        <v>10</v>
      </c>
      <c r="D3834" s="5" t="s">
        <v>6</v>
      </c>
      <c r="E3834" s="6">
        <v>10.95</v>
      </c>
      <c r="F3834" s="6" t="s">
        <v>79</v>
      </c>
      <c r="G3834" s="4">
        <v>0</v>
      </c>
      <c r="H3834" s="6">
        <v>10.95</v>
      </c>
      <c r="I3834" s="6">
        <v>4.8</v>
      </c>
      <c r="J3834">
        <v>8</v>
      </c>
    </row>
    <row r="3835" spans="1:10" x14ac:dyDescent="0.35">
      <c r="A3835" s="1">
        <v>41413</v>
      </c>
      <c r="B3835" t="str">
        <f t="shared" si="59"/>
        <v>Sunday</v>
      </c>
      <c r="C3835" s="5" t="s">
        <v>10</v>
      </c>
      <c r="D3835" s="5" t="s">
        <v>6</v>
      </c>
      <c r="E3835" s="6">
        <v>24.95</v>
      </c>
      <c r="F3835" s="6" t="s">
        <v>80</v>
      </c>
      <c r="G3835" s="4">
        <v>0</v>
      </c>
      <c r="H3835" s="6">
        <v>24.95</v>
      </c>
      <c r="I3835" s="6">
        <v>9.3800000000000008</v>
      </c>
      <c r="J3835">
        <v>3</v>
      </c>
    </row>
    <row r="3836" spans="1:10" x14ac:dyDescent="0.35">
      <c r="A3836" s="1">
        <v>41413</v>
      </c>
      <c r="B3836" t="str">
        <f t="shared" si="59"/>
        <v>Sunday</v>
      </c>
      <c r="C3836" s="5" t="s">
        <v>9</v>
      </c>
      <c r="D3836" s="5" t="s">
        <v>6</v>
      </c>
      <c r="E3836" s="6">
        <v>11.95</v>
      </c>
      <c r="F3836" s="6" t="s">
        <v>79</v>
      </c>
      <c r="G3836" s="4">
        <v>0</v>
      </c>
      <c r="H3836" s="6">
        <v>11.95</v>
      </c>
      <c r="I3836" s="6">
        <v>3.32</v>
      </c>
      <c r="J3836">
        <v>9</v>
      </c>
    </row>
    <row r="3837" spans="1:10" x14ac:dyDescent="0.35">
      <c r="A3837" s="1">
        <v>41413</v>
      </c>
      <c r="B3837" t="str">
        <f t="shared" si="59"/>
        <v>Sunday</v>
      </c>
      <c r="C3837" s="5" t="s">
        <v>9</v>
      </c>
      <c r="D3837" s="5" t="s">
        <v>6</v>
      </c>
      <c r="E3837" s="6">
        <v>47.95</v>
      </c>
      <c r="F3837" s="6" t="s">
        <v>82</v>
      </c>
      <c r="G3837" s="4">
        <v>0</v>
      </c>
      <c r="H3837" s="6">
        <v>47.95</v>
      </c>
      <c r="I3837" s="6">
        <v>20.7</v>
      </c>
      <c r="J3837">
        <v>3</v>
      </c>
    </row>
    <row r="3838" spans="1:10" x14ac:dyDescent="0.35">
      <c r="A3838" s="1">
        <v>41413</v>
      </c>
      <c r="B3838" t="str">
        <f t="shared" si="59"/>
        <v>Sunday</v>
      </c>
      <c r="C3838" s="5" t="s">
        <v>11</v>
      </c>
      <c r="D3838" s="5" t="s">
        <v>6</v>
      </c>
      <c r="E3838" s="6">
        <v>0.95</v>
      </c>
      <c r="F3838" s="6" t="s">
        <v>78</v>
      </c>
      <c r="G3838" s="4">
        <v>0</v>
      </c>
      <c r="H3838" s="6">
        <v>0.95</v>
      </c>
      <c r="I3838" s="6">
        <v>0.35</v>
      </c>
      <c r="J3838">
        <v>4</v>
      </c>
    </row>
    <row r="3839" spans="1:10" x14ac:dyDescent="0.35">
      <c r="A3839" s="1">
        <v>41413</v>
      </c>
      <c r="B3839" t="str">
        <f t="shared" si="59"/>
        <v>Sunday</v>
      </c>
      <c r="C3839" s="5" t="s">
        <v>11</v>
      </c>
      <c r="D3839" s="5" t="s">
        <v>6</v>
      </c>
      <c r="E3839" s="6">
        <v>26.95</v>
      </c>
      <c r="F3839" s="6" t="s">
        <v>80</v>
      </c>
      <c r="G3839" s="4">
        <v>0</v>
      </c>
      <c r="H3839" s="6">
        <v>26.95</v>
      </c>
      <c r="I3839" s="6">
        <v>13.26</v>
      </c>
      <c r="J3839">
        <v>2</v>
      </c>
    </row>
    <row r="3840" spans="1:10" x14ac:dyDescent="0.35">
      <c r="A3840" s="1">
        <v>41413</v>
      </c>
      <c r="B3840" t="str">
        <f t="shared" si="59"/>
        <v>Sunday</v>
      </c>
      <c r="C3840" s="5" t="s">
        <v>10</v>
      </c>
      <c r="D3840" s="5" t="s">
        <v>6</v>
      </c>
      <c r="E3840" s="6">
        <v>24.95</v>
      </c>
      <c r="F3840" s="6" t="s">
        <v>80</v>
      </c>
      <c r="G3840" s="4">
        <v>0</v>
      </c>
      <c r="H3840" s="6">
        <v>24.95</v>
      </c>
      <c r="I3840" s="6">
        <v>9.3800000000000008</v>
      </c>
      <c r="J3840">
        <v>4</v>
      </c>
    </row>
    <row r="3841" spans="1:10" x14ac:dyDescent="0.35">
      <c r="A3841" s="1">
        <v>41413</v>
      </c>
      <c r="B3841" t="str">
        <f t="shared" si="59"/>
        <v>Sunday</v>
      </c>
      <c r="C3841" s="5" t="s">
        <v>11</v>
      </c>
      <c r="D3841" s="5" t="s">
        <v>6</v>
      </c>
      <c r="E3841" s="6">
        <v>49.95</v>
      </c>
      <c r="F3841" s="6" t="s">
        <v>82</v>
      </c>
      <c r="G3841" s="4">
        <v>0</v>
      </c>
      <c r="H3841" s="6">
        <v>49.95</v>
      </c>
      <c r="I3841" s="6">
        <v>23.93</v>
      </c>
      <c r="J3841">
        <v>9</v>
      </c>
    </row>
    <row r="3842" spans="1:10" x14ac:dyDescent="0.35">
      <c r="A3842" s="1">
        <v>41413</v>
      </c>
      <c r="B3842" t="str">
        <f t="shared" si="59"/>
        <v>Sunday</v>
      </c>
      <c r="C3842" s="5" t="s">
        <v>11</v>
      </c>
      <c r="D3842" s="5" t="s">
        <v>6</v>
      </c>
      <c r="E3842" s="6">
        <v>48.95</v>
      </c>
      <c r="F3842" s="6" t="s">
        <v>82</v>
      </c>
      <c r="G3842" s="4">
        <v>0</v>
      </c>
      <c r="H3842" s="6">
        <v>48.95</v>
      </c>
      <c r="I3842" s="6">
        <v>24.52</v>
      </c>
      <c r="J3842">
        <v>11</v>
      </c>
    </row>
    <row r="3843" spans="1:10" x14ac:dyDescent="0.35">
      <c r="A3843" s="1">
        <v>41413</v>
      </c>
      <c r="B3843" t="str">
        <f t="shared" ref="B3843:B3906" si="60">TEXT(A3843,"dddd")</f>
        <v>Sunday</v>
      </c>
      <c r="C3843" s="5" t="s">
        <v>10</v>
      </c>
      <c r="D3843" s="5" t="s">
        <v>6</v>
      </c>
      <c r="E3843" s="6">
        <v>2.95</v>
      </c>
      <c r="F3843" s="6" t="s">
        <v>78</v>
      </c>
      <c r="G3843" s="4">
        <v>0</v>
      </c>
      <c r="H3843" s="6">
        <v>2.95</v>
      </c>
      <c r="I3843" s="6">
        <v>1.68</v>
      </c>
      <c r="J3843">
        <v>1</v>
      </c>
    </row>
    <row r="3844" spans="1:10" x14ac:dyDescent="0.35">
      <c r="A3844" s="1">
        <v>41413</v>
      </c>
      <c r="B3844" t="str">
        <f t="shared" si="60"/>
        <v>Sunday</v>
      </c>
      <c r="C3844" s="5" t="s">
        <v>10</v>
      </c>
      <c r="D3844" s="5" t="s">
        <v>6</v>
      </c>
      <c r="E3844" s="6">
        <v>55.95</v>
      </c>
      <c r="F3844" s="6" t="s">
        <v>83</v>
      </c>
      <c r="G3844" s="4">
        <v>0</v>
      </c>
      <c r="H3844" s="6">
        <v>55.95</v>
      </c>
      <c r="I3844" s="6">
        <v>32.47</v>
      </c>
      <c r="J3844">
        <v>18</v>
      </c>
    </row>
    <row r="3845" spans="1:10" x14ac:dyDescent="0.35">
      <c r="A3845" s="1">
        <v>41413</v>
      </c>
      <c r="B3845" t="str">
        <f t="shared" si="60"/>
        <v>Sunday</v>
      </c>
      <c r="C3845" s="5" t="s">
        <v>11</v>
      </c>
      <c r="D3845" s="5" t="s">
        <v>6</v>
      </c>
      <c r="E3845" s="6">
        <v>73.95</v>
      </c>
      <c r="F3845" s="6" t="s">
        <v>83</v>
      </c>
      <c r="G3845" s="4">
        <v>0</v>
      </c>
      <c r="H3845" s="6">
        <v>73.95</v>
      </c>
      <c r="I3845" s="6">
        <v>38.86</v>
      </c>
      <c r="J3845">
        <v>2</v>
      </c>
    </row>
    <row r="3846" spans="1:10" x14ac:dyDescent="0.35">
      <c r="A3846" s="1">
        <v>41413</v>
      </c>
      <c r="B3846" t="str">
        <f t="shared" si="60"/>
        <v>Sunday</v>
      </c>
      <c r="C3846" s="5" t="s">
        <v>10</v>
      </c>
      <c r="D3846" s="5" t="s">
        <v>6</v>
      </c>
      <c r="E3846" s="6">
        <v>26.95</v>
      </c>
      <c r="F3846" s="6" t="s">
        <v>80</v>
      </c>
      <c r="G3846" s="4">
        <v>0</v>
      </c>
      <c r="H3846" s="6">
        <v>26.95</v>
      </c>
      <c r="I3846" s="6">
        <v>12.42</v>
      </c>
      <c r="J3846">
        <v>7</v>
      </c>
    </row>
    <row r="3847" spans="1:10" x14ac:dyDescent="0.35">
      <c r="A3847" s="1">
        <v>41413</v>
      </c>
      <c r="B3847" t="str">
        <f t="shared" si="60"/>
        <v>Sunday</v>
      </c>
      <c r="C3847" s="5" t="s">
        <v>10</v>
      </c>
      <c r="D3847" s="5" t="s">
        <v>6</v>
      </c>
      <c r="E3847" s="6">
        <v>27.95</v>
      </c>
      <c r="F3847" s="6" t="s">
        <v>80</v>
      </c>
      <c r="G3847" s="4">
        <v>0</v>
      </c>
      <c r="H3847" s="6">
        <v>27.95</v>
      </c>
      <c r="I3847" s="6">
        <v>16.8</v>
      </c>
      <c r="J3847">
        <v>8</v>
      </c>
    </row>
    <row r="3848" spans="1:10" x14ac:dyDescent="0.35">
      <c r="A3848" s="1">
        <v>41413</v>
      </c>
      <c r="B3848" t="str">
        <f t="shared" si="60"/>
        <v>Sunday</v>
      </c>
      <c r="C3848" s="5" t="s">
        <v>10</v>
      </c>
      <c r="D3848" s="5" t="s">
        <v>6</v>
      </c>
      <c r="E3848" s="6">
        <v>7.95</v>
      </c>
      <c r="F3848" s="6" t="s">
        <v>78</v>
      </c>
      <c r="G3848" s="4">
        <v>0</v>
      </c>
      <c r="H3848" s="6">
        <v>7.95</v>
      </c>
      <c r="I3848" s="6">
        <v>4.53</v>
      </c>
      <c r="J3848">
        <v>11</v>
      </c>
    </row>
    <row r="3849" spans="1:10" x14ac:dyDescent="0.35">
      <c r="A3849" s="1">
        <v>41413</v>
      </c>
      <c r="B3849" t="str">
        <f t="shared" si="60"/>
        <v>Sunday</v>
      </c>
      <c r="C3849" s="5" t="s">
        <v>11</v>
      </c>
      <c r="D3849" s="5" t="s">
        <v>6</v>
      </c>
      <c r="E3849" s="6">
        <v>55.95</v>
      </c>
      <c r="F3849" s="6" t="s">
        <v>83</v>
      </c>
      <c r="G3849" s="4">
        <v>0</v>
      </c>
      <c r="H3849" s="6">
        <v>55.95</v>
      </c>
      <c r="I3849" s="6">
        <v>16.059999999999999</v>
      </c>
      <c r="J3849">
        <v>9</v>
      </c>
    </row>
    <row r="3850" spans="1:10" x14ac:dyDescent="0.35">
      <c r="A3850" s="1">
        <v>41413</v>
      </c>
      <c r="B3850" t="str">
        <f t="shared" si="60"/>
        <v>Sunday</v>
      </c>
      <c r="C3850" s="5" t="s">
        <v>9</v>
      </c>
      <c r="D3850" s="5" t="s">
        <v>6</v>
      </c>
      <c r="E3850" s="6">
        <v>24.95</v>
      </c>
      <c r="F3850" s="6" t="s">
        <v>80</v>
      </c>
      <c r="G3850" s="4">
        <v>0</v>
      </c>
      <c r="H3850" s="6">
        <v>24.95</v>
      </c>
      <c r="I3850" s="6">
        <v>9.3800000000000008</v>
      </c>
      <c r="J3850">
        <v>7</v>
      </c>
    </row>
    <row r="3851" spans="1:10" x14ac:dyDescent="0.35">
      <c r="A3851" s="1">
        <v>41413</v>
      </c>
      <c r="B3851" t="str">
        <f t="shared" si="60"/>
        <v>Sunday</v>
      </c>
      <c r="C3851" s="5" t="s">
        <v>10</v>
      </c>
      <c r="D3851" s="5" t="s">
        <v>6</v>
      </c>
      <c r="E3851" s="6">
        <v>49.95</v>
      </c>
      <c r="F3851" s="6" t="s">
        <v>82</v>
      </c>
      <c r="G3851" s="4">
        <v>0</v>
      </c>
      <c r="H3851" s="6">
        <v>49.95</v>
      </c>
      <c r="I3851" s="6">
        <v>23.93</v>
      </c>
      <c r="J3851">
        <v>34</v>
      </c>
    </row>
    <row r="3852" spans="1:10" x14ac:dyDescent="0.35">
      <c r="A3852" s="1">
        <v>41413</v>
      </c>
      <c r="B3852" t="str">
        <f t="shared" si="60"/>
        <v>Sunday</v>
      </c>
      <c r="C3852" s="5" t="s">
        <v>11</v>
      </c>
      <c r="D3852" s="5" t="s">
        <v>6</v>
      </c>
      <c r="E3852" s="6">
        <v>27.95</v>
      </c>
      <c r="F3852" s="6" t="s">
        <v>80</v>
      </c>
      <c r="G3852" s="4">
        <v>0</v>
      </c>
      <c r="H3852" s="6">
        <v>27.95</v>
      </c>
      <c r="I3852" s="6">
        <v>16.8</v>
      </c>
      <c r="J3852">
        <v>5</v>
      </c>
    </row>
    <row r="3853" spans="1:10" x14ac:dyDescent="0.35">
      <c r="A3853" s="1">
        <v>41413</v>
      </c>
      <c r="B3853" t="str">
        <f t="shared" si="60"/>
        <v>Sunday</v>
      </c>
      <c r="C3853" s="5" t="s">
        <v>10</v>
      </c>
      <c r="D3853" s="5" t="s">
        <v>6</v>
      </c>
      <c r="E3853" s="6">
        <v>73.95</v>
      </c>
      <c r="F3853" s="6" t="s">
        <v>83</v>
      </c>
      <c r="G3853" s="4">
        <v>0</v>
      </c>
      <c r="H3853" s="6">
        <v>73.95</v>
      </c>
      <c r="I3853" s="6">
        <v>38.86</v>
      </c>
      <c r="J3853">
        <v>2</v>
      </c>
    </row>
    <row r="3854" spans="1:10" x14ac:dyDescent="0.35">
      <c r="A3854" s="1">
        <v>41413</v>
      </c>
      <c r="B3854" t="str">
        <f t="shared" si="60"/>
        <v>Sunday</v>
      </c>
      <c r="C3854" s="5" t="s">
        <v>10</v>
      </c>
      <c r="D3854" s="5" t="s">
        <v>6</v>
      </c>
      <c r="E3854" s="6">
        <v>19.95</v>
      </c>
      <c r="F3854" s="6" t="s">
        <v>79</v>
      </c>
      <c r="G3854" s="4">
        <v>0</v>
      </c>
      <c r="H3854" s="6">
        <v>19.95</v>
      </c>
      <c r="I3854" s="6">
        <v>9.7799999999999994</v>
      </c>
      <c r="J3854">
        <v>22</v>
      </c>
    </row>
    <row r="3855" spans="1:10" x14ac:dyDescent="0.35">
      <c r="A3855" s="1">
        <v>41413</v>
      </c>
      <c r="B3855" t="str">
        <f t="shared" si="60"/>
        <v>Sunday</v>
      </c>
      <c r="C3855" s="5" t="s">
        <v>10</v>
      </c>
      <c r="D3855" s="5" t="s">
        <v>6</v>
      </c>
      <c r="E3855" s="6">
        <v>24.95</v>
      </c>
      <c r="F3855" s="6" t="s">
        <v>80</v>
      </c>
      <c r="G3855" s="4">
        <v>0</v>
      </c>
      <c r="H3855" s="6">
        <v>24.95</v>
      </c>
      <c r="I3855" s="6">
        <v>12.14</v>
      </c>
      <c r="J3855">
        <v>3</v>
      </c>
    </row>
    <row r="3856" spans="1:10" x14ac:dyDescent="0.35">
      <c r="A3856" s="1">
        <v>41414</v>
      </c>
      <c r="B3856" t="str">
        <f t="shared" si="60"/>
        <v>Monday</v>
      </c>
      <c r="C3856" s="5" t="s">
        <v>7</v>
      </c>
      <c r="D3856" s="5" t="s">
        <v>6</v>
      </c>
      <c r="E3856" s="6">
        <v>27.95</v>
      </c>
      <c r="F3856" s="6" t="s">
        <v>80</v>
      </c>
      <c r="G3856" s="4">
        <v>0</v>
      </c>
      <c r="H3856" s="6">
        <v>27.95</v>
      </c>
      <c r="I3856" s="6">
        <v>15.85</v>
      </c>
      <c r="J3856">
        <v>2</v>
      </c>
    </row>
    <row r="3857" spans="1:10" x14ac:dyDescent="0.35">
      <c r="A3857" s="1">
        <v>41414</v>
      </c>
      <c r="B3857" t="str">
        <f t="shared" si="60"/>
        <v>Monday</v>
      </c>
      <c r="C3857" s="5" t="s">
        <v>8</v>
      </c>
      <c r="D3857" s="5" t="s">
        <v>6</v>
      </c>
      <c r="E3857" s="6">
        <v>2.95</v>
      </c>
      <c r="F3857" s="6" t="s">
        <v>78</v>
      </c>
      <c r="G3857" s="4">
        <v>0</v>
      </c>
      <c r="H3857" s="6">
        <v>2.95</v>
      </c>
      <c r="I3857" s="6">
        <v>1.68</v>
      </c>
      <c r="J3857">
        <v>7</v>
      </c>
    </row>
    <row r="3858" spans="1:10" x14ac:dyDescent="0.35">
      <c r="A3858" s="1">
        <v>41414</v>
      </c>
      <c r="B3858" t="str">
        <f t="shared" si="60"/>
        <v>Monday</v>
      </c>
      <c r="C3858" s="5" t="s">
        <v>7</v>
      </c>
      <c r="D3858" s="5" t="s">
        <v>6</v>
      </c>
      <c r="E3858" s="6">
        <v>16.95</v>
      </c>
      <c r="F3858" s="6" t="s">
        <v>79</v>
      </c>
      <c r="G3858" s="4">
        <v>0</v>
      </c>
      <c r="H3858" s="6">
        <v>16.95</v>
      </c>
      <c r="I3858" s="6">
        <v>6.76</v>
      </c>
      <c r="J3858">
        <v>13</v>
      </c>
    </row>
    <row r="3859" spans="1:10" x14ac:dyDescent="0.35">
      <c r="A3859" s="1">
        <v>41414</v>
      </c>
      <c r="B3859" t="str">
        <f t="shared" si="60"/>
        <v>Monday</v>
      </c>
      <c r="C3859" s="5" t="s">
        <v>7</v>
      </c>
      <c r="D3859" s="5" t="s">
        <v>6</v>
      </c>
      <c r="E3859" s="6">
        <v>24.95</v>
      </c>
      <c r="F3859" s="6" t="s">
        <v>80</v>
      </c>
      <c r="G3859" s="4">
        <v>0</v>
      </c>
      <c r="H3859" s="6">
        <v>24.95</v>
      </c>
      <c r="I3859" s="6">
        <v>9.3800000000000008</v>
      </c>
      <c r="J3859">
        <v>5</v>
      </c>
    </row>
    <row r="3860" spans="1:10" x14ac:dyDescent="0.35">
      <c r="A3860" s="1">
        <v>41414</v>
      </c>
      <c r="B3860" t="str">
        <f t="shared" si="60"/>
        <v>Monday</v>
      </c>
      <c r="C3860" s="5" t="s">
        <v>7</v>
      </c>
      <c r="D3860" s="5" t="s">
        <v>6</v>
      </c>
      <c r="E3860" s="6">
        <v>38.950000000000003</v>
      </c>
      <c r="F3860" s="6" t="s">
        <v>81</v>
      </c>
      <c r="G3860" s="4">
        <v>0</v>
      </c>
      <c r="H3860" s="6">
        <v>38.950000000000003</v>
      </c>
      <c r="I3860" s="6">
        <v>24.76</v>
      </c>
      <c r="J3860">
        <v>3</v>
      </c>
    </row>
    <row r="3861" spans="1:10" x14ac:dyDescent="0.35">
      <c r="A3861" s="1">
        <v>41414</v>
      </c>
      <c r="B3861" t="str">
        <f t="shared" si="60"/>
        <v>Monday</v>
      </c>
      <c r="C3861" s="5" t="s">
        <v>8</v>
      </c>
      <c r="D3861" s="5" t="s">
        <v>6</v>
      </c>
      <c r="E3861" s="6">
        <v>0.95</v>
      </c>
      <c r="F3861" s="6" t="s">
        <v>78</v>
      </c>
      <c r="G3861" s="4">
        <v>0</v>
      </c>
      <c r="H3861" s="6">
        <v>0.95</v>
      </c>
      <c r="I3861" s="6">
        <v>0.5</v>
      </c>
      <c r="J3861">
        <v>8</v>
      </c>
    </row>
    <row r="3862" spans="1:10" x14ac:dyDescent="0.35">
      <c r="A3862" s="1">
        <v>41414</v>
      </c>
      <c r="B3862" t="str">
        <f t="shared" si="60"/>
        <v>Monday</v>
      </c>
      <c r="C3862" s="5" t="s">
        <v>7</v>
      </c>
      <c r="D3862" s="5" t="s">
        <v>6</v>
      </c>
      <c r="E3862" s="6">
        <v>27.95</v>
      </c>
      <c r="F3862" s="6" t="s">
        <v>80</v>
      </c>
      <c r="G3862" s="4">
        <v>0</v>
      </c>
      <c r="H3862" s="6">
        <v>27.95</v>
      </c>
      <c r="I3862" s="6">
        <v>16.8</v>
      </c>
      <c r="J3862">
        <v>16</v>
      </c>
    </row>
    <row r="3863" spans="1:10" x14ac:dyDescent="0.35">
      <c r="A3863" s="1">
        <v>41414</v>
      </c>
      <c r="B3863" t="str">
        <f t="shared" si="60"/>
        <v>Monday</v>
      </c>
      <c r="C3863" s="5" t="s">
        <v>8</v>
      </c>
      <c r="D3863" s="5" t="s">
        <v>6</v>
      </c>
      <c r="E3863" s="6">
        <v>49.95</v>
      </c>
      <c r="F3863" s="6" t="s">
        <v>82</v>
      </c>
      <c r="G3863" s="4">
        <v>0</v>
      </c>
      <c r="H3863" s="6">
        <v>49.95</v>
      </c>
      <c r="I3863" s="6">
        <v>24.77</v>
      </c>
      <c r="J3863">
        <v>12</v>
      </c>
    </row>
    <row r="3864" spans="1:10" x14ac:dyDescent="0.35">
      <c r="A3864" s="1">
        <v>41414</v>
      </c>
      <c r="B3864" t="str">
        <f t="shared" si="60"/>
        <v>Monday</v>
      </c>
      <c r="C3864" s="5" t="s">
        <v>9</v>
      </c>
      <c r="D3864" s="5" t="s">
        <v>6</v>
      </c>
      <c r="E3864" s="6">
        <v>65.95</v>
      </c>
      <c r="F3864" s="6" t="s">
        <v>83</v>
      </c>
      <c r="G3864" s="4">
        <v>0</v>
      </c>
      <c r="H3864" s="6">
        <v>65.95</v>
      </c>
      <c r="I3864" s="6">
        <v>37.97</v>
      </c>
      <c r="J3864">
        <v>5</v>
      </c>
    </row>
    <row r="3865" spans="1:10" x14ac:dyDescent="0.35">
      <c r="A3865" s="1">
        <v>41414</v>
      </c>
      <c r="B3865" t="str">
        <f t="shared" si="60"/>
        <v>Monday</v>
      </c>
      <c r="C3865" s="5" t="s">
        <v>8</v>
      </c>
      <c r="D3865" s="5" t="s">
        <v>6</v>
      </c>
      <c r="E3865" s="6">
        <v>54.95</v>
      </c>
      <c r="F3865" s="6" t="s">
        <v>83</v>
      </c>
      <c r="G3865" s="4">
        <v>0</v>
      </c>
      <c r="H3865" s="6">
        <v>54.95</v>
      </c>
      <c r="I3865" s="6">
        <v>26.65</v>
      </c>
      <c r="J3865">
        <v>30</v>
      </c>
    </row>
    <row r="3866" spans="1:10" x14ac:dyDescent="0.35">
      <c r="A3866" s="1">
        <v>41414</v>
      </c>
      <c r="B3866" t="str">
        <f t="shared" si="60"/>
        <v>Monday</v>
      </c>
      <c r="C3866" s="5" t="s">
        <v>8</v>
      </c>
      <c r="D3866" s="5" t="s">
        <v>6</v>
      </c>
      <c r="E3866" s="6">
        <v>49.95</v>
      </c>
      <c r="F3866" s="6" t="s">
        <v>82</v>
      </c>
      <c r="G3866" s="4">
        <v>0</v>
      </c>
      <c r="H3866" s="6">
        <v>49.95</v>
      </c>
      <c r="I3866" s="6">
        <v>24.77</v>
      </c>
      <c r="J3866">
        <v>23</v>
      </c>
    </row>
    <row r="3867" spans="1:10" x14ac:dyDescent="0.35">
      <c r="A3867" s="1">
        <v>41414</v>
      </c>
      <c r="B3867" t="str">
        <f t="shared" si="60"/>
        <v>Monday</v>
      </c>
      <c r="C3867" s="5" t="s">
        <v>9</v>
      </c>
      <c r="D3867" s="5" t="s">
        <v>6</v>
      </c>
      <c r="E3867" s="6">
        <v>55.95</v>
      </c>
      <c r="F3867" s="6" t="s">
        <v>83</v>
      </c>
      <c r="G3867" s="4">
        <v>0</v>
      </c>
      <c r="H3867" s="6">
        <v>55.95</v>
      </c>
      <c r="I3867" s="6">
        <v>16.059999999999999</v>
      </c>
      <c r="J3867">
        <v>26</v>
      </c>
    </row>
    <row r="3868" spans="1:10" x14ac:dyDescent="0.35">
      <c r="A3868" s="1">
        <v>41414</v>
      </c>
      <c r="B3868" t="str">
        <f t="shared" si="60"/>
        <v>Monday</v>
      </c>
      <c r="C3868" s="5" t="s">
        <v>7</v>
      </c>
      <c r="D3868" s="5" t="s">
        <v>6</v>
      </c>
      <c r="E3868" s="6">
        <v>54.95</v>
      </c>
      <c r="F3868" s="6" t="s">
        <v>83</v>
      </c>
      <c r="G3868" s="4">
        <v>0</v>
      </c>
      <c r="H3868" s="6">
        <v>54.95</v>
      </c>
      <c r="I3868" s="6">
        <v>26.65</v>
      </c>
      <c r="J3868">
        <v>1</v>
      </c>
    </row>
    <row r="3869" spans="1:10" x14ac:dyDescent="0.35">
      <c r="A3869" s="1">
        <v>41414</v>
      </c>
      <c r="B3869" t="str">
        <f t="shared" si="60"/>
        <v>Monday</v>
      </c>
      <c r="C3869" s="5" t="s">
        <v>9</v>
      </c>
      <c r="D3869" s="5" t="s">
        <v>6</v>
      </c>
      <c r="E3869" s="6">
        <v>16.95</v>
      </c>
      <c r="F3869" s="6" t="s">
        <v>79</v>
      </c>
      <c r="G3869" s="4">
        <v>0</v>
      </c>
      <c r="H3869" s="6">
        <v>16.95</v>
      </c>
      <c r="I3869" s="6">
        <v>6.53</v>
      </c>
      <c r="J3869">
        <v>4</v>
      </c>
    </row>
    <row r="3870" spans="1:10" x14ac:dyDescent="0.35">
      <c r="A3870" s="1">
        <v>41414</v>
      </c>
      <c r="B3870" t="str">
        <f t="shared" si="60"/>
        <v>Monday</v>
      </c>
      <c r="C3870" s="5" t="s">
        <v>8</v>
      </c>
      <c r="D3870" s="5" t="s">
        <v>6</v>
      </c>
      <c r="E3870" s="6">
        <v>0.95</v>
      </c>
      <c r="F3870" s="6" t="s">
        <v>78</v>
      </c>
      <c r="G3870" s="4">
        <v>0</v>
      </c>
      <c r="H3870" s="6">
        <v>0.95</v>
      </c>
      <c r="I3870" s="6">
        <v>0.35</v>
      </c>
      <c r="J3870">
        <v>4</v>
      </c>
    </row>
    <row r="3871" spans="1:10" x14ac:dyDescent="0.35">
      <c r="A3871" s="1">
        <v>41414</v>
      </c>
      <c r="B3871" t="str">
        <f t="shared" si="60"/>
        <v>Monday</v>
      </c>
      <c r="C3871" s="5" t="s">
        <v>9</v>
      </c>
      <c r="D3871" s="5" t="s">
        <v>6</v>
      </c>
      <c r="E3871" s="6">
        <v>0.95</v>
      </c>
      <c r="F3871" s="6" t="s">
        <v>78</v>
      </c>
      <c r="G3871" s="4">
        <v>0</v>
      </c>
      <c r="H3871" s="6">
        <v>0.95</v>
      </c>
      <c r="I3871" s="6">
        <v>0.56999999999999995</v>
      </c>
      <c r="J3871">
        <v>16</v>
      </c>
    </row>
    <row r="3872" spans="1:10" x14ac:dyDescent="0.35">
      <c r="A3872" s="1">
        <v>41414</v>
      </c>
      <c r="B3872" t="str">
        <f t="shared" si="60"/>
        <v>Monday</v>
      </c>
      <c r="C3872" s="5" t="s">
        <v>9</v>
      </c>
      <c r="D3872" s="5" t="s">
        <v>6</v>
      </c>
      <c r="E3872" s="6">
        <v>16.95</v>
      </c>
      <c r="F3872" s="6" t="s">
        <v>79</v>
      </c>
      <c r="G3872" s="4">
        <v>0</v>
      </c>
      <c r="H3872" s="6">
        <v>16.95</v>
      </c>
      <c r="I3872" s="6">
        <v>6.76</v>
      </c>
      <c r="J3872">
        <v>12</v>
      </c>
    </row>
    <row r="3873" spans="1:10" x14ac:dyDescent="0.35">
      <c r="A3873" s="1">
        <v>41414</v>
      </c>
      <c r="B3873" t="str">
        <f t="shared" si="60"/>
        <v>Monday</v>
      </c>
      <c r="C3873" s="5" t="s">
        <v>9</v>
      </c>
      <c r="D3873" s="5" t="s">
        <v>6</v>
      </c>
      <c r="E3873" s="6">
        <v>24.95</v>
      </c>
      <c r="F3873" s="6" t="s">
        <v>80</v>
      </c>
      <c r="G3873" s="4">
        <v>0</v>
      </c>
      <c r="H3873" s="6">
        <v>24.95</v>
      </c>
      <c r="I3873" s="6">
        <v>12.27</v>
      </c>
      <c r="J3873">
        <v>1</v>
      </c>
    </row>
    <row r="3874" spans="1:10" x14ac:dyDescent="0.35">
      <c r="A3874" s="1">
        <v>41414</v>
      </c>
      <c r="B3874" t="str">
        <f t="shared" si="60"/>
        <v>Monday</v>
      </c>
      <c r="C3874" s="5" t="s">
        <v>8</v>
      </c>
      <c r="D3874" s="5" t="s">
        <v>6</v>
      </c>
      <c r="E3874" s="6">
        <v>35.950000000000003</v>
      </c>
      <c r="F3874" s="6" t="s">
        <v>81</v>
      </c>
      <c r="G3874" s="4">
        <v>0</v>
      </c>
      <c r="H3874" s="6">
        <v>35.950000000000003</v>
      </c>
      <c r="I3874" s="6">
        <v>20.25</v>
      </c>
      <c r="J3874">
        <v>1</v>
      </c>
    </row>
    <row r="3875" spans="1:10" x14ac:dyDescent="0.35">
      <c r="A3875" s="1">
        <v>41414</v>
      </c>
      <c r="B3875" t="str">
        <f t="shared" si="60"/>
        <v>Monday</v>
      </c>
      <c r="C3875" s="5" t="s">
        <v>7</v>
      </c>
      <c r="D3875" s="5" t="s">
        <v>6</v>
      </c>
      <c r="E3875" s="6">
        <v>37.950000000000003</v>
      </c>
      <c r="F3875" s="6" t="s">
        <v>81</v>
      </c>
      <c r="G3875" s="4">
        <v>0</v>
      </c>
      <c r="H3875" s="6">
        <v>37.950000000000003</v>
      </c>
      <c r="I3875" s="6">
        <v>15.35</v>
      </c>
      <c r="J3875">
        <v>9</v>
      </c>
    </row>
    <row r="3876" spans="1:10" x14ac:dyDescent="0.35">
      <c r="A3876" s="1">
        <v>41414</v>
      </c>
      <c r="B3876" t="str">
        <f t="shared" si="60"/>
        <v>Monday</v>
      </c>
      <c r="C3876" s="5" t="s">
        <v>8</v>
      </c>
      <c r="D3876" s="5" t="s">
        <v>6</v>
      </c>
      <c r="E3876" s="6">
        <v>65.95</v>
      </c>
      <c r="F3876" s="6" t="s">
        <v>83</v>
      </c>
      <c r="G3876" s="4">
        <v>0.1</v>
      </c>
      <c r="H3876" s="6">
        <v>59.36</v>
      </c>
      <c r="I3876" s="6">
        <v>37.97</v>
      </c>
      <c r="J3876">
        <v>13</v>
      </c>
    </row>
    <row r="3877" spans="1:10" x14ac:dyDescent="0.35">
      <c r="A3877" s="1">
        <v>41414</v>
      </c>
      <c r="B3877" t="str">
        <f t="shared" si="60"/>
        <v>Monday</v>
      </c>
      <c r="C3877" s="5" t="s">
        <v>9</v>
      </c>
      <c r="D3877" s="5" t="s">
        <v>6</v>
      </c>
      <c r="E3877" s="6">
        <v>0.95</v>
      </c>
      <c r="F3877" s="6" t="s">
        <v>78</v>
      </c>
      <c r="G3877" s="4">
        <v>0.1</v>
      </c>
      <c r="H3877" s="6">
        <v>0.86</v>
      </c>
      <c r="I3877" s="6">
        <v>0.35</v>
      </c>
      <c r="J3877">
        <v>4</v>
      </c>
    </row>
    <row r="3878" spans="1:10" x14ac:dyDescent="0.35">
      <c r="A3878" s="1">
        <v>41414</v>
      </c>
      <c r="B3878" t="str">
        <f t="shared" si="60"/>
        <v>Monday</v>
      </c>
      <c r="C3878" s="5" t="s">
        <v>7</v>
      </c>
      <c r="D3878" s="5" t="s">
        <v>6</v>
      </c>
      <c r="E3878" s="6">
        <v>54.95</v>
      </c>
      <c r="F3878" s="6" t="s">
        <v>83</v>
      </c>
      <c r="G3878" s="4">
        <v>0</v>
      </c>
      <c r="H3878" s="6">
        <v>54.95</v>
      </c>
      <c r="I3878" s="6">
        <v>26.65</v>
      </c>
      <c r="J3878">
        <v>17</v>
      </c>
    </row>
    <row r="3879" spans="1:10" x14ac:dyDescent="0.35">
      <c r="A3879" s="1">
        <v>41414</v>
      </c>
      <c r="B3879" t="str">
        <f t="shared" si="60"/>
        <v>Monday</v>
      </c>
      <c r="C3879" s="5" t="s">
        <v>9</v>
      </c>
      <c r="D3879" s="5" t="s">
        <v>6</v>
      </c>
      <c r="E3879" s="6">
        <v>48.95</v>
      </c>
      <c r="F3879" s="6" t="s">
        <v>82</v>
      </c>
      <c r="G3879" s="4">
        <v>0</v>
      </c>
      <c r="H3879" s="6">
        <v>48.95</v>
      </c>
      <c r="I3879" s="6">
        <v>24.52</v>
      </c>
      <c r="J3879">
        <v>26</v>
      </c>
    </row>
    <row r="3880" spans="1:10" x14ac:dyDescent="0.35">
      <c r="A3880" s="1">
        <v>41414</v>
      </c>
      <c r="B3880" t="str">
        <f t="shared" si="60"/>
        <v>Monday</v>
      </c>
      <c r="C3880" s="5" t="s">
        <v>7</v>
      </c>
      <c r="D3880" s="5" t="s">
        <v>6</v>
      </c>
      <c r="E3880" s="6">
        <v>24.95</v>
      </c>
      <c r="F3880" s="6" t="s">
        <v>80</v>
      </c>
      <c r="G3880" s="4">
        <v>0</v>
      </c>
      <c r="H3880" s="6">
        <v>24.95</v>
      </c>
      <c r="I3880" s="6">
        <v>12.14</v>
      </c>
      <c r="J3880">
        <v>2</v>
      </c>
    </row>
    <row r="3881" spans="1:10" x14ac:dyDescent="0.35">
      <c r="A3881" s="1">
        <v>41414</v>
      </c>
      <c r="B3881" t="str">
        <f t="shared" si="60"/>
        <v>Monday</v>
      </c>
      <c r="C3881" s="5" t="s">
        <v>7</v>
      </c>
      <c r="D3881" s="5" t="s">
        <v>6</v>
      </c>
      <c r="E3881" s="6">
        <v>0.95</v>
      </c>
      <c r="F3881" s="6" t="s">
        <v>78</v>
      </c>
      <c r="G3881" s="4">
        <v>0.1</v>
      </c>
      <c r="H3881" s="6">
        <v>0.86</v>
      </c>
      <c r="I3881" s="6">
        <v>0.47</v>
      </c>
      <c r="J3881">
        <v>19</v>
      </c>
    </row>
    <row r="3882" spans="1:10" x14ac:dyDescent="0.35">
      <c r="A3882" s="1">
        <v>41414</v>
      </c>
      <c r="B3882" t="str">
        <f t="shared" si="60"/>
        <v>Monday</v>
      </c>
      <c r="C3882" s="5" t="s">
        <v>9</v>
      </c>
      <c r="D3882" s="5" t="s">
        <v>6</v>
      </c>
      <c r="E3882" s="6">
        <v>26.95</v>
      </c>
      <c r="F3882" s="6" t="s">
        <v>80</v>
      </c>
      <c r="G3882" s="4">
        <v>0</v>
      </c>
      <c r="H3882" s="6">
        <v>26.95</v>
      </c>
      <c r="I3882" s="6">
        <v>13.26</v>
      </c>
      <c r="J3882">
        <v>15</v>
      </c>
    </row>
    <row r="3883" spans="1:10" x14ac:dyDescent="0.35">
      <c r="A3883" s="1">
        <v>41414</v>
      </c>
      <c r="B3883" t="str">
        <f t="shared" si="60"/>
        <v>Monday</v>
      </c>
      <c r="C3883" s="5" t="s">
        <v>8</v>
      </c>
      <c r="D3883" s="5" t="s">
        <v>6</v>
      </c>
      <c r="E3883" s="6">
        <v>0.95</v>
      </c>
      <c r="F3883" s="6" t="s">
        <v>78</v>
      </c>
      <c r="G3883" s="4">
        <v>0</v>
      </c>
      <c r="H3883" s="6">
        <v>0.95</v>
      </c>
      <c r="I3883" s="6">
        <v>0.35</v>
      </c>
      <c r="J3883">
        <v>17</v>
      </c>
    </row>
    <row r="3884" spans="1:10" x14ac:dyDescent="0.35">
      <c r="A3884" s="1">
        <v>41414</v>
      </c>
      <c r="B3884" t="str">
        <f t="shared" si="60"/>
        <v>Monday</v>
      </c>
      <c r="C3884" s="5" t="s">
        <v>9</v>
      </c>
      <c r="D3884" s="5" t="s">
        <v>6</v>
      </c>
      <c r="E3884" s="6">
        <v>44.95</v>
      </c>
      <c r="F3884" s="6" t="s">
        <v>82</v>
      </c>
      <c r="G3884" s="4">
        <v>0.1</v>
      </c>
      <c r="H3884" s="6">
        <v>40.46</v>
      </c>
      <c r="I3884" s="6">
        <v>27.95</v>
      </c>
      <c r="J3884">
        <v>4</v>
      </c>
    </row>
    <row r="3885" spans="1:10" x14ac:dyDescent="0.35">
      <c r="A3885" s="1">
        <v>41414</v>
      </c>
      <c r="B3885" t="str">
        <f t="shared" si="60"/>
        <v>Monday</v>
      </c>
      <c r="C3885" s="5" t="s">
        <v>7</v>
      </c>
      <c r="D3885" s="5" t="s">
        <v>6</v>
      </c>
      <c r="E3885" s="6">
        <v>19.95</v>
      </c>
      <c r="F3885" s="6" t="s">
        <v>79</v>
      </c>
      <c r="G3885" s="4">
        <v>0</v>
      </c>
      <c r="H3885" s="6">
        <v>19.95</v>
      </c>
      <c r="I3885" s="6">
        <v>9.7799999999999994</v>
      </c>
      <c r="J3885">
        <v>3</v>
      </c>
    </row>
    <row r="3886" spans="1:10" x14ac:dyDescent="0.35">
      <c r="A3886" s="1">
        <v>41414</v>
      </c>
      <c r="B3886" t="str">
        <f t="shared" si="60"/>
        <v>Monday</v>
      </c>
      <c r="C3886" s="5" t="s">
        <v>8</v>
      </c>
      <c r="D3886" s="5" t="s">
        <v>6</v>
      </c>
      <c r="E3886" s="6">
        <v>26.95</v>
      </c>
      <c r="F3886" s="6" t="s">
        <v>80</v>
      </c>
      <c r="G3886" s="4">
        <v>0</v>
      </c>
      <c r="H3886" s="6">
        <v>26.95</v>
      </c>
      <c r="I3886" s="6">
        <v>13.26</v>
      </c>
      <c r="J3886">
        <v>13</v>
      </c>
    </row>
    <row r="3887" spans="1:10" x14ac:dyDescent="0.35">
      <c r="A3887" s="1">
        <v>41414</v>
      </c>
      <c r="B3887" t="str">
        <f t="shared" si="60"/>
        <v>Monday</v>
      </c>
      <c r="C3887" s="5" t="s">
        <v>8</v>
      </c>
      <c r="D3887" s="5" t="s">
        <v>6</v>
      </c>
      <c r="E3887" s="6">
        <v>63.95</v>
      </c>
      <c r="F3887" s="6" t="s">
        <v>83</v>
      </c>
      <c r="G3887" s="4">
        <v>0</v>
      </c>
      <c r="H3887" s="6">
        <v>63.95</v>
      </c>
      <c r="I3887" s="6">
        <v>27.1</v>
      </c>
      <c r="J3887">
        <v>2</v>
      </c>
    </row>
    <row r="3888" spans="1:10" x14ac:dyDescent="0.35">
      <c r="A3888" s="1">
        <v>41414</v>
      </c>
      <c r="B3888" t="str">
        <f t="shared" si="60"/>
        <v>Monday</v>
      </c>
      <c r="C3888" s="5" t="s">
        <v>8</v>
      </c>
      <c r="D3888" s="5" t="s">
        <v>6</v>
      </c>
      <c r="E3888" s="6">
        <v>2.95</v>
      </c>
      <c r="F3888" s="6" t="s">
        <v>78</v>
      </c>
      <c r="G3888" s="4">
        <v>0</v>
      </c>
      <c r="H3888" s="6">
        <v>2.95</v>
      </c>
      <c r="I3888" s="6">
        <v>1.68</v>
      </c>
      <c r="J3888">
        <v>7</v>
      </c>
    </row>
    <row r="3889" spans="1:10" x14ac:dyDescent="0.35">
      <c r="A3889" s="1">
        <v>41414</v>
      </c>
      <c r="B3889" t="str">
        <f t="shared" si="60"/>
        <v>Monday</v>
      </c>
      <c r="C3889" s="5" t="s">
        <v>9</v>
      </c>
      <c r="D3889" s="5" t="s">
        <v>6</v>
      </c>
      <c r="E3889" s="6">
        <v>49.95</v>
      </c>
      <c r="F3889" s="6" t="s">
        <v>82</v>
      </c>
      <c r="G3889" s="4">
        <v>0</v>
      </c>
      <c r="H3889" s="6">
        <v>49.95</v>
      </c>
      <c r="I3889" s="6">
        <v>23.93</v>
      </c>
      <c r="J3889">
        <v>3</v>
      </c>
    </row>
    <row r="3890" spans="1:10" x14ac:dyDescent="0.35">
      <c r="A3890" s="1">
        <v>41414</v>
      </c>
      <c r="B3890" t="str">
        <f t="shared" si="60"/>
        <v>Monday</v>
      </c>
      <c r="C3890" s="5" t="s">
        <v>8</v>
      </c>
      <c r="D3890" s="5" t="s">
        <v>6</v>
      </c>
      <c r="E3890" s="6">
        <v>3.95</v>
      </c>
      <c r="F3890" s="6" t="s">
        <v>78</v>
      </c>
      <c r="G3890" s="4">
        <v>0.1</v>
      </c>
      <c r="H3890" s="6">
        <v>3.56</v>
      </c>
      <c r="I3890" s="6">
        <v>1.43</v>
      </c>
      <c r="J3890">
        <v>4</v>
      </c>
    </row>
    <row r="3891" spans="1:10" x14ac:dyDescent="0.35">
      <c r="A3891" s="1">
        <v>41414</v>
      </c>
      <c r="B3891" t="str">
        <f t="shared" si="60"/>
        <v>Monday</v>
      </c>
      <c r="C3891" s="5" t="s">
        <v>8</v>
      </c>
      <c r="D3891" s="5" t="s">
        <v>6</v>
      </c>
      <c r="E3891" s="6">
        <v>31.95</v>
      </c>
      <c r="F3891" s="6" t="s">
        <v>81</v>
      </c>
      <c r="G3891" s="4">
        <v>0.2</v>
      </c>
      <c r="H3891" s="6">
        <v>25.56</v>
      </c>
      <c r="I3891" s="6">
        <v>17.38</v>
      </c>
      <c r="J3891">
        <v>1</v>
      </c>
    </row>
    <row r="3892" spans="1:10" x14ac:dyDescent="0.35">
      <c r="A3892" s="1">
        <v>41414</v>
      </c>
      <c r="B3892" t="str">
        <f t="shared" si="60"/>
        <v>Monday</v>
      </c>
      <c r="C3892" s="5" t="s">
        <v>8</v>
      </c>
      <c r="D3892" s="5" t="s">
        <v>6</v>
      </c>
      <c r="E3892" s="6">
        <v>38.950000000000003</v>
      </c>
      <c r="F3892" s="6" t="s">
        <v>81</v>
      </c>
      <c r="G3892" s="4">
        <v>0</v>
      </c>
      <c r="H3892" s="6">
        <v>38.950000000000003</v>
      </c>
      <c r="I3892" s="6">
        <v>22.33</v>
      </c>
      <c r="J3892">
        <v>4</v>
      </c>
    </row>
    <row r="3893" spans="1:10" x14ac:dyDescent="0.35">
      <c r="A3893" s="1">
        <v>41414</v>
      </c>
      <c r="B3893" t="str">
        <f t="shared" si="60"/>
        <v>Monday</v>
      </c>
      <c r="C3893" s="5" t="s">
        <v>7</v>
      </c>
      <c r="D3893" s="5" t="s">
        <v>6</v>
      </c>
      <c r="E3893" s="6">
        <v>31.95</v>
      </c>
      <c r="F3893" s="6" t="s">
        <v>81</v>
      </c>
      <c r="G3893" s="4">
        <v>0</v>
      </c>
      <c r="H3893" s="6">
        <v>31.95</v>
      </c>
      <c r="I3893" s="6">
        <v>17.38</v>
      </c>
      <c r="J3893">
        <v>4</v>
      </c>
    </row>
    <row r="3894" spans="1:10" x14ac:dyDescent="0.35">
      <c r="A3894" s="1">
        <v>41414</v>
      </c>
      <c r="B3894" t="str">
        <f t="shared" si="60"/>
        <v>Monday</v>
      </c>
      <c r="C3894" s="5" t="s">
        <v>7</v>
      </c>
      <c r="D3894" s="5" t="s">
        <v>6</v>
      </c>
      <c r="E3894" s="6">
        <v>16.95</v>
      </c>
      <c r="F3894" s="6" t="s">
        <v>79</v>
      </c>
      <c r="G3894" s="4">
        <v>0</v>
      </c>
      <c r="H3894" s="6">
        <v>16.95</v>
      </c>
      <c r="I3894" s="6">
        <v>6.76</v>
      </c>
      <c r="J3894">
        <v>7</v>
      </c>
    </row>
    <row r="3895" spans="1:10" x14ac:dyDescent="0.35">
      <c r="A3895" s="1">
        <v>41414</v>
      </c>
      <c r="B3895" t="str">
        <f t="shared" si="60"/>
        <v>Monday</v>
      </c>
      <c r="C3895" s="5" t="s">
        <v>7</v>
      </c>
      <c r="D3895" s="5" t="s">
        <v>6</v>
      </c>
      <c r="E3895" s="6">
        <v>26.95</v>
      </c>
      <c r="F3895" s="6" t="s">
        <v>80</v>
      </c>
      <c r="G3895" s="4">
        <v>0.1</v>
      </c>
      <c r="H3895" s="6">
        <v>24.26</v>
      </c>
      <c r="I3895" s="6">
        <v>12.42</v>
      </c>
      <c r="J3895">
        <v>3</v>
      </c>
    </row>
    <row r="3896" spans="1:10" x14ac:dyDescent="0.35">
      <c r="A3896" s="1">
        <v>41414</v>
      </c>
      <c r="B3896" t="str">
        <f t="shared" si="60"/>
        <v>Monday</v>
      </c>
      <c r="C3896" s="5" t="s">
        <v>7</v>
      </c>
      <c r="D3896" s="5" t="s">
        <v>6</v>
      </c>
      <c r="E3896" s="6">
        <v>19.95</v>
      </c>
      <c r="F3896" s="6" t="s">
        <v>79</v>
      </c>
      <c r="G3896" s="4">
        <v>0</v>
      </c>
      <c r="H3896" s="6">
        <v>19.95</v>
      </c>
      <c r="I3896" s="6">
        <v>9.7799999999999994</v>
      </c>
      <c r="J3896">
        <v>16</v>
      </c>
    </row>
    <row r="3897" spans="1:10" x14ac:dyDescent="0.35">
      <c r="A3897" s="1">
        <v>41414</v>
      </c>
      <c r="B3897" t="str">
        <f t="shared" si="60"/>
        <v>Monday</v>
      </c>
      <c r="C3897" s="5" t="s">
        <v>9</v>
      </c>
      <c r="D3897" s="5" t="s">
        <v>6</v>
      </c>
      <c r="E3897" s="6">
        <v>18.95</v>
      </c>
      <c r="F3897" s="6" t="s">
        <v>79</v>
      </c>
      <c r="G3897" s="4">
        <v>0</v>
      </c>
      <c r="H3897" s="6">
        <v>18.95</v>
      </c>
      <c r="I3897" s="6">
        <v>9.98</v>
      </c>
      <c r="J3897">
        <v>20</v>
      </c>
    </row>
    <row r="3898" spans="1:10" x14ac:dyDescent="0.35">
      <c r="A3898" s="1">
        <v>41414</v>
      </c>
      <c r="B3898" t="str">
        <f t="shared" si="60"/>
        <v>Monday</v>
      </c>
      <c r="C3898" s="5" t="s">
        <v>8</v>
      </c>
      <c r="D3898" s="5" t="s">
        <v>6</v>
      </c>
      <c r="E3898" s="6">
        <v>27.95</v>
      </c>
      <c r="F3898" s="6" t="s">
        <v>80</v>
      </c>
      <c r="G3898" s="4">
        <v>0</v>
      </c>
      <c r="H3898" s="6">
        <v>27.95</v>
      </c>
      <c r="I3898" s="6">
        <v>15.85</v>
      </c>
      <c r="J3898">
        <v>4</v>
      </c>
    </row>
    <row r="3899" spans="1:10" x14ac:dyDescent="0.35">
      <c r="A3899" s="1">
        <v>41414</v>
      </c>
      <c r="B3899" t="str">
        <f t="shared" si="60"/>
        <v>Monday</v>
      </c>
      <c r="C3899" s="5" t="s">
        <v>7</v>
      </c>
      <c r="D3899" s="5" t="s">
        <v>6</v>
      </c>
      <c r="E3899" s="6">
        <v>54.95</v>
      </c>
      <c r="F3899" s="6" t="s">
        <v>83</v>
      </c>
      <c r="G3899" s="4">
        <v>0</v>
      </c>
      <c r="H3899" s="6">
        <v>54.95</v>
      </c>
      <c r="I3899" s="6">
        <v>26.65</v>
      </c>
      <c r="J3899">
        <v>14</v>
      </c>
    </row>
    <row r="3900" spans="1:10" x14ac:dyDescent="0.35">
      <c r="A3900" s="1">
        <v>41414</v>
      </c>
      <c r="B3900" t="str">
        <f t="shared" si="60"/>
        <v>Monday</v>
      </c>
      <c r="C3900" s="5" t="s">
        <v>8</v>
      </c>
      <c r="D3900" s="5" t="s">
        <v>6</v>
      </c>
      <c r="E3900" s="6">
        <v>4.95</v>
      </c>
      <c r="F3900" s="6" t="s">
        <v>78</v>
      </c>
      <c r="G3900" s="4">
        <v>0</v>
      </c>
      <c r="H3900" s="6">
        <v>4.95</v>
      </c>
      <c r="I3900" s="6">
        <v>1.82</v>
      </c>
      <c r="J3900">
        <v>4</v>
      </c>
    </row>
    <row r="3901" spans="1:10" x14ac:dyDescent="0.35">
      <c r="A3901" s="1">
        <v>41414</v>
      </c>
      <c r="B3901" t="str">
        <f t="shared" si="60"/>
        <v>Monday</v>
      </c>
      <c r="C3901" s="5" t="s">
        <v>8</v>
      </c>
      <c r="D3901" s="5" t="s">
        <v>6</v>
      </c>
      <c r="E3901" s="6">
        <v>0.95</v>
      </c>
      <c r="F3901" s="6" t="s">
        <v>78</v>
      </c>
      <c r="G3901" s="4">
        <v>0</v>
      </c>
      <c r="H3901" s="6">
        <v>0.95</v>
      </c>
      <c r="I3901" s="6">
        <v>0.5</v>
      </c>
      <c r="J3901">
        <v>31</v>
      </c>
    </row>
    <row r="3902" spans="1:10" x14ac:dyDescent="0.35">
      <c r="A3902" s="1">
        <v>41414</v>
      </c>
      <c r="B3902" t="str">
        <f t="shared" si="60"/>
        <v>Monday</v>
      </c>
      <c r="C3902" s="5" t="s">
        <v>8</v>
      </c>
      <c r="D3902" s="5" t="s">
        <v>6</v>
      </c>
      <c r="E3902" s="6">
        <v>38.950000000000003</v>
      </c>
      <c r="F3902" s="6" t="s">
        <v>81</v>
      </c>
      <c r="G3902" s="4">
        <v>0</v>
      </c>
      <c r="H3902" s="6">
        <v>38.950000000000003</v>
      </c>
      <c r="I3902" s="6">
        <v>22.33</v>
      </c>
      <c r="J3902">
        <v>6</v>
      </c>
    </row>
    <row r="3903" spans="1:10" x14ac:dyDescent="0.35">
      <c r="A3903" s="1">
        <v>41414</v>
      </c>
      <c r="B3903" t="str">
        <f t="shared" si="60"/>
        <v>Monday</v>
      </c>
      <c r="C3903" s="5" t="s">
        <v>7</v>
      </c>
      <c r="D3903" s="5" t="s">
        <v>6</v>
      </c>
      <c r="E3903" s="6">
        <v>18.95</v>
      </c>
      <c r="F3903" s="6" t="s">
        <v>79</v>
      </c>
      <c r="G3903" s="4">
        <v>0</v>
      </c>
      <c r="H3903" s="6">
        <v>18.95</v>
      </c>
      <c r="I3903" s="6">
        <v>9.98</v>
      </c>
      <c r="J3903">
        <v>14</v>
      </c>
    </row>
    <row r="3904" spans="1:10" x14ac:dyDescent="0.35">
      <c r="A3904" s="1">
        <v>41414</v>
      </c>
      <c r="B3904" t="str">
        <f t="shared" si="60"/>
        <v>Monday</v>
      </c>
      <c r="C3904" s="5" t="s">
        <v>7</v>
      </c>
      <c r="D3904" s="5" t="s">
        <v>6</v>
      </c>
      <c r="E3904" s="6">
        <v>0.95</v>
      </c>
      <c r="F3904" s="6" t="s">
        <v>78</v>
      </c>
      <c r="G3904" s="4">
        <v>0</v>
      </c>
      <c r="H3904" s="6">
        <v>0.95</v>
      </c>
      <c r="I3904" s="6">
        <v>0.34</v>
      </c>
      <c r="J3904">
        <v>11</v>
      </c>
    </row>
    <row r="3905" spans="1:10" x14ac:dyDescent="0.35">
      <c r="A3905" s="1">
        <v>41414</v>
      </c>
      <c r="B3905" t="str">
        <f t="shared" si="60"/>
        <v>Monday</v>
      </c>
      <c r="C3905" s="5" t="s">
        <v>8</v>
      </c>
      <c r="D3905" s="5" t="s">
        <v>6</v>
      </c>
      <c r="E3905" s="6">
        <v>63.95</v>
      </c>
      <c r="F3905" s="6" t="s">
        <v>83</v>
      </c>
      <c r="G3905" s="4">
        <v>0</v>
      </c>
      <c r="H3905" s="6">
        <v>63.95</v>
      </c>
      <c r="I3905" s="6">
        <v>27.1</v>
      </c>
      <c r="J3905">
        <v>4</v>
      </c>
    </row>
    <row r="3906" spans="1:10" x14ac:dyDescent="0.35">
      <c r="A3906" s="1">
        <v>41414</v>
      </c>
      <c r="B3906" t="str">
        <f t="shared" si="60"/>
        <v>Monday</v>
      </c>
      <c r="C3906" s="5" t="s">
        <v>8</v>
      </c>
      <c r="D3906" s="5" t="s">
        <v>6</v>
      </c>
      <c r="E3906" s="6">
        <v>55.95</v>
      </c>
      <c r="F3906" s="6" t="s">
        <v>83</v>
      </c>
      <c r="G3906" s="4">
        <v>0.1</v>
      </c>
      <c r="H3906" s="6">
        <v>50.36</v>
      </c>
      <c r="I3906" s="6">
        <v>16.059999999999999</v>
      </c>
      <c r="J3906">
        <v>6</v>
      </c>
    </row>
    <row r="3907" spans="1:10" x14ac:dyDescent="0.35">
      <c r="A3907" s="1">
        <v>41414</v>
      </c>
      <c r="B3907" t="str">
        <f t="shared" ref="B3907:B3970" si="61">TEXT(A3907,"dddd")</f>
        <v>Monday</v>
      </c>
      <c r="C3907" s="5" t="s">
        <v>8</v>
      </c>
      <c r="D3907" s="5" t="s">
        <v>6</v>
      </c>
      <c r="E3907" s="6">
        <v>65.95</v>
      </c>
      <c r="F3907" s="6" t="s">
        <v>83</v>
      </c>
      <c r="G3907" s="4">
        <v>0</v>
      </c>
      <c r="H3907" s="6">
        <v>65.95</v>
      </c>
      <c r="I3907" s="6">
        <v>37.97</v>
      </c>
      <c r="J3907">
        <v>17</v>
      </c>
    </row>
    <row r="3908" spans="1:10" x14ac:dyDescent="0.35">
      <c r="A3908" s="1">
        <v>41415</v>
      </c>
      <c r="B3908" t="str">
        <f t="shared" si="61"/>
        <v>Tuesday</v>
      </c>
      <c r="C3908" s="5" t="s">
        <v>10</v>
      </c>
      <c r="D3908" s="5" t="s">
        <v>5</v>
      </c>
      <c r="E3908" s="6">
        <v>55.95</v>
      </c>
      <c r="F3908" s="6" t="s">
        <v>83</v>
      </c>
      <c r="G3908" s="4">
        <v>0</v>
      </c>
      <c r="H3908" s="6">
        <v>55.95</v>
      </c>
      <c r="I3908" s="6">
        <v>32.47</v>
      </c>
      <c r="J3908">
        <v>5</v>
      </c>
    </row>
    <row r="3909" spans="1:10" x14ac:dyDescent="0.35">
      <c r="A3909" s="1">
        <v>41415</v>
      </c>
      <c r="B3909" t="str">
        <f t="shared" si="61"/>
        <v>Tuesday</v>
      </c>
      <c r="C3909" s="5" t="s">
        <v>10</v>
      </c>
      <c r="D3909" s="5" t="s">
        <v>5</v>
      </c>
      <c r="E3909" s="6">
        <v>49.95</v>
      </c>
      <c r="F3909" s="6" t="s">
        <v>82</v>
      </c>
      <c r="G3909" s="4">
        <v>0</v>
      </c>
      <c r="H3909" s="6">
        <v>49.95</v>
      </c>
      <c r="I3909" s="6">
        <v>23.93</v>
      </c>
      <c r="J3909">
        <v>10</v>
      </c>
    </row>
    <row r="3910" spans="1:10" x14ac:dyDescent="0.35">
      <c r="A3910" s="1">
        <v>41415</v>
      </c>
      <c r="B3910" t="str">
        <f t="shared" si="61"/>
        <v>Tuesday</v>
      </c>
      <c r="C3910" s="5" t="s">
        <v>11</v>
      </c>
      <c r="D3910" s="5" t="s">
        <v>5</v>
      </c>
      <c r="E3910" s="6">
        <v>16.95</v>
      </c>
      <c r="F3910" s="6" t="s">
        <v>79</v>
      </c>
      <c r="G3910" s="4">
        <v>0</v>
      </c>
      <c r="H3910" s="6">
        <v>16.95</v>
      </c>
      <c r="I3910" s="6">
        <v>6.53</v>
      </c>
      <c r="J3910">
        <v>19</v>
      </c>
    </row>
    <row r="3911" spans="1:10" x14ac:dyDescent="0.35">
      <c r="A3911" s="1">
        <v>41415</v>
      </c>
      <c r="B3911" t="str">
        <f t="shared" si="61"/>
        <v>Tuesday</v>
      </c>
      <c r="C3911" s="5" t="s">
        <v>11</v>
      </c>
      <c r="D3911" s="5" t="s">
        <v>5</v>
      </c>
      <c r="E3911" s="6">
        <v>37.950000000000003</v>
      </c>
      <c r="F3911" s="6" t="s">
        <v>81</v>
      </c>
      <c r="G3911" s="4">
        <v>0</v>
      </c>
      <c r="H3911" s="6">
        <v>37.950000000000003</v>
      </c>
      <c r="I3911" s="6">
        <v>15.35</v>
      </c>
      <c r="J3911">
        <v>9</v>
      </c>
    </row>
    <row r="3912" spans="1:10" x14ac:dyDescent="0.35">
      <c r="A3912" s="1">
        <v>41415</v>
      </c>
      <c r="B3912" t="str">
        <f t="shared" si="61"/>
        <v>Tuesday</v>
      </c>
      <c r="C3912" s="5" t="s">
        <v>11</v>
      </c>
      <c r="D3912" s="5" t="s">
        <v>5</v>
      </c>
      <c r="E3912" s="6">
        <v>54.95</v>
      </c>
      <c r="F3912" s="6" t="s">
        <v>83</v>
      </c>
      <c r="G3912" s="4">
        <v>0</v>
      </c>
      <c r="H3912" s="6">
        <v>54.95</v>
      </c>
      <c r="I3912" s="6">
        <v>26.65</v>
      </c>
      <c r="J3912">
        <v>20</v>
      </c>
    </row>
    <row r="3913" spans="1:10" x14ac:dyDescent="0.35">
      <c r="A3913" s="1">
        <v>41415</v>
      </c>
      <c r="B3913" t="str">
        <f t="shared" si="61"/>
        <v>Tuesday</v>
      </c>
      <c r="C3913" s="5" t="s">
        <v>11</v>
      </c>
      <c r="D3913" s="5" t="s">
        <v>5</v>
      </c>
      <c r="E3913" s="6">
        <v>26.95</v>
      </c>
      <c r="F3913" s="6" t="s">
        <v>80</v>
      </c>
      <c r="G3913" s="4">
        <v>0</v>
      </c>
      <c r="H3913" s="6">
        <v>26.95</v>
      </c>
      <c r="I3913" s="6">
        <v>12.42</v>
      </c>
      <c r="J3913">
        <v>4</v>
      </c>
    </row>
    <row r="3914" spans="1:10" x14ac:dyDescent="0.35">
      <c r="A3914" s="1">
        <v>41415</v>
      </c>
      <c r="B3914" t="str">
        <f t="shared" si="61"/>
        <v>Tuesday</v>
      </c>
      <c r="C3914" s="5" t="s">
        <v>10</v>
      </c>
      <c r="D3914" s="5" t="s">
        <v>5</v>
      </c>
      <c r="E3914" s="6">
        <v>34.950000000000003</v>
      </c>
      <c r="F3914" s="6" t="s">
        <v>81</v>
      </c>
      <c r="G3914" s="4">
        <v>0</v>
      </c>
      <c r="H3914" s="6">
        <v>34.950000000000003</v>
      </c>
      <c r="I3914" s="6">
        <v>22.13</v>
      </c>
      <c r="J3914">
        <v>9</v>
      </c>
    </row>
    <row r="3915" spans="1:10" x14ac:dyDescent="0.35">
      <c r="A3915" s="1">
        <v>41415</v>
      </c>
      <c r="B3915" t="str">
        <f t="shared" si="61"/>
        <v>Tuesday</v>
      </c>
      <c r="C3915" s="5" t="s">
        <v>11</v>
      </c>
      <c r="D3915" s="5" t="s">
        <v>5</v>
      </c>
      <c r="E3915" s="6">
        <v>20.95</v>
      </c>
      <c r="F3915" s="6" t="s">
        <v>80</v>
      </c>
      <c r="G3915" s="4">
        <v>0</v>
      </c>
      <c r="H3915" s="6">
        <v>20.95</v>
      </c>
      <c r="I3915" s="6">
        <v>10.039999999999999</v>
      </c>
      <c r="J3915">
        <v>10</v>
      </c>
    </row>
    <row r="3916" spans="1:10" x14ac:dyDescent="0.35">
      <c r="A3916" s="1">
        <v>41415</v>
      </c>
      <c r="B3916" t="str">
        <f t="shared" si="61"/>
        <v>Tuesday</v>
      </c>
      <c r="C3916" s="5" t="s">
        <v>10</v>
      </c>
      <c r="D3916" s="5" t="s">
        <v>5</v>
      </c>
      <c r="E3916" s="6">
        <v>3.95</v>
      </c>
      <c r="F3916" s="6" t="s">
        <v>78</v>
      </c>
      <c r="G3916" s="4">
        <v>0</v>
      </c>
      <c r="H3916" s="6">
        <v>3.95</v>
      </c>
      <c r="I3916" s="6">
        <v>1.43</v>
      </c>
      <c r="J3916">
        <v>10</v>
      </c>
    </row>
    <row r="3917" spans="1:10" x14ac:dyDescent="0.35">
      <c r="A3917" s="1">
        <v>41415</v>
      </c>
      <c r="B3917" t="str">
        <f t="shared" si="61"/>
        <v>Tuesday</v>
      </c>
      <c r="C3917" s="5" t="s">
        <v>11</v>
      </c>
      <c r="D3917" s="5" t="s">
        <v>5</v>
      </c>
      <c r="E3917" s="6">
        <v>10.95</v>
      </c>
      <c r="F3917" s="6" t="s">
        <v>79</v>
      </c>
      <c r="G3917" s="4">
        <v>0</v>
      </c>
      <c r="H3917" s="6">
        <v>10.95</v>
      </c>
      <c r="I3917" s="6">
        <v>4.8</v>
      </c>
      <c r="J3917">
        <v>19</v>
      </c>
    </row>
    <row r="3918" spans="1:10" x14ac:dyDescent="0.35">
      <c r="A3918" s="1">
        <v>41415</v>
      </c>
      <c r="B3918" t="str">
        <f t="shared" si="61"/>
        <v>Tuesday</v>
      </c>
      <c r="C3918" s="5" t="s">
        <v>11</v>
      </c>
      <c r="D3918" s="5" t="s">
        <v>5</v>
      </c>
      <c r="E3918" s="6">
        <v>26.95</v>
      </c>
      <c r="F3918" s="6" t="s">
        <v>80</v>
      </c>
      <c r="G3918" s="4">
        <v>0</v>
      </c>
      <c r="H3918" s="6">
        <v>26.95</v>
      </c>
      <c r="I3918" s="6">
        <v>12.42</v>
      </c>
      <c r="J3918">
        <v>18</v>
      </c>
    </row>
    <row r="3919" spans="1:10" x14ac:dyDescent="0.35">
      <c r="A3919" s="1">
        <v>41416</v>
      </c>
      <c r="B3919" t="str">
        <f t="shared" si="61"/>
        <v>Wednesday</v>
      </c>
      <c r="C3919" s="5" t="s">
        <v>7</v>
      </c>
      <c r="D3919" s="5" t="s">
        <v>5</v>
      </c>
      <c r="E3919" s="6">
        <v>24.95</v>
      </c>
      <c r="F3919" s="6" t="s">
        <v>80</v>
      </c>
      <c r="G3919" s="4">
        <v>0</v>
      </c>
      <c r="H3919" s="6">
        <v>24.95</v>
      </c>
      <c r="I3919" s="6">
        <v>12.27</v>
      </c>
      <c r="J3919">
        <v>2</v>
      </c>
    </row>
    <row r="3920" spans="1:10" x14ac:dyDescent="0.35">
      <c r="A3920" s="1">
        <v>41416</v>
      </c>
      <c r="B3920" t="str">
        <f t="shared" si="61"/>
        <v>Wednesday</v>
      </c>
      <c r="C3920" s="5" t="s">
        <v>7</v>
      </c>
      <c r="D3920" s="5" t="s">
        <v>5</v>
      </c>
      <c r="E3920" s="6">
        <v>43.95</v>
      </c>
      <c r="F3920" s="6" t="s">
        <v>82</v>
      </c>
      <c r="G3920" s="4">
        <v>0</v>
      </c>
      <c r="H3920" s="6">
        <v>43.95</v>
      </c>
      <c r="I3920" s="6">
        <v>25.6</v>
      </c>
      <c r="J3920">
        <v>16</v>
      </c>
    </row>
    <row r="3921" spans="1:10" x14ac:dyDescent="0.35">
      <c r="A3921" s="1">
        <v>41416</v>
      </c>
      <c r="B3921" t="str">
        <f t="shared" si="61"/>
        <v>Wednesday</v>
      </c>
      <c r="C3921" s="5" t="s">
        <v>7</v>
      </c>
      <c r="D3921" s="5" t="s">
        <v>5</v>
      </c>
      <c r="E3921" s="6">
        <v>16.95</v>
      </c>
      <c r="F3921" s="6" t="s">
        <v>79</v>
      </c>
      <c r="G3921" s="4">
        <v>0</v>
      </c>
      <c r="H3921" s="6">
        <v>16.95</v>
      </c>
      <c r="I3921" s="6">
        <v>6.76</v>
      </c>
      <c r="J3921">
        <v>23</v>
      </c>
    </row>
    <row r="3922" spans="1:10" x14ac:dyDescent="0.35">
      <c r="A3922" s="1">
        <v>41416</v>
      </c>
      <c r="B3922" t="str">
        <f t="shared" si="61"/>
        <v>Wednesday</v>
      </c>
      <c r="C3922" s="5" t="s">
        <v>7</v>
      </c>
      <c r="D3922" s="5" t="s">
        <v>5</v>
      </c>
      <c r="E3922" s="6">
        <v>37.950000000000003</v>
      </c>
      <c r="F3922" s="6" t="s">
        <v>81</v>
      </c>
      <c r="G3922" s="4">
        <v>0</v>
      </c>
      <c r="H3922" s="6">
        <v>37.950000000000003</v>
      </c>
      <c r="I3922" s="6">
        <v>15.35</v>
      </c>
      <c r="J3922">
        <v>3</v>
      </c>
    </row>
    <row r="3923" spans="1:10" x14ac:dyDescent="0.35">
      <c r="A3923" s="1">
        <v>41416</v>
      </c>
      <c r="B3923" t="str">
        <f t="shared" si="61"/>
        <v>Wednesday</v>
      </c>
      <c r="C3923" s="5" t="s">
        <v>7</v>
      </c>
      <c r="D3923" s="5" t="s">
        <v>5</v>
      </c>
      <c r="E3923" s="6">
        <v>19.95</v>
      </c>
      <c r="F3923" s="6" t="s">
        <v>79</v>
      </c>
      <c r="G3923" s="4">
        <v>0</v>
      </c>
      <c r="H3923" s="6">
        <v>19.95</v>
      </c>
      <c r="I3923" s="6">
        <v>9.7799999999999994</v>
      </c>
      <c r="J3923">
        <v>14</v>
      </c>
    </row>
    <row r="3924" spans="1:10" x14ac:dyDescent="0.35">
      <c r="A3924" s="1">
        <v>41416</v>
      </c>
      <c r="B3924" t="str">
        <f t="shared" si="61"/>
        <v>Wednesday</v>
      </c>
      <c r="C3924" s="5" t="s">
        <v>7</v>
      </c>
      <c r="D3924" s="5" t="s">
        <v>5</v>
      </c>
      <c r="E3924" s="6">
        <v>47.95</v>
      </c>
      <c r="F3924" s="6" t="s">
        <v>82</v>
      </c>
      <c r="G3924" s="4">
        <v>0.1</v>
      </c>
      <c r="H3924" s="6">
        <v>43.16</v>
      </c>
      <c r="I3924" s="6">
        <v>20.7</v>
      </c>
      <c r="J3924">
        <v>2</v>
      </c>
    </row>
    <row r="3925" spans="1:10" x14ac:dyDescent="0.35">
      <c r="A3925" s="1">
        <v>41416</v>
      </c>
      <c r="B3925" t="str">
        <f t="shared" si="61"/>
        <v>Wednesday</v>
      </c>
      <c r="C3925" s="5" t="s">
        <v>9</v>
      </c>
      <c r="D3925" s="5" t="s">
        <v>5</v>
      </c>
      <c r="E3925" s="6">
        <v>38.950000000000003</v>
      </c>
      <c r="F3925" s="6" t="s">
        <v>81</v>
      </c>
      <c r="G3925" s="4">
        <v>0.1</v>
      </c>
      <c r="H3925" s="6">
        <v>35.06</v>
      </c>
      <c r="I3925" s="6">
        <v>24.76</v>
      </c>
      <c r="J3925">
        <v>8</v>
      </c>
    </row>
    <row r="3926" spans="1:10" x14ac:dyDescent="0.35">
      <c r="A3926" s="1">
        <v>41416</v>
      </c>
      <c r="B3926" t="str">
        <f t="shared" si="61"/>
        <v>Wednesday</v>
      </c>
      <c r="C3926" s="5" t="s">
        <v>7</v>
      </c>
      <c r="D3926" s="5" t="s">
        <v>5</v>
      </c>
      <c r="E3926" s="6">
        <v>27.95</v>
      </c>
      <c r="F3926" s="6" t="s">
        <v>80</v>
      </c>
      <c r="G3926" s="4">
        <v>0</v>
      </c>
      <c r="H3926" s="6">
        <v>27.95</v>
      </c>
      <c r="I3926" s="6">
        <v>15.85</v>
      </c>
      <c r="J3926">
        <v>4</v>
      </c>
    </row>
    <row r="3927" spans="1:10" x14ac:dyDescent="0.35">
      <c r="A3927" s="1">
        <v>41416</v>
      </c>
      <c r="B3927" t="str">
        <f t="shared" si="61"/>
        <v>Wednesday</v>
      </c>
      <c r="C3927" s="5" t="s">
        <v>7</v>
      </c>
      <c r="D3927" s="5" t="s">
        <v>5</v>
      </c>
      <c r="E3927" s="6">
        <v>27.95</v>
      </c>
      <c r="F3927" s="6" t="s">
        <v>80</v>
      </c>
      <c r="G3927" s="4">
        <v>0</v>
      </c>
      <c r="H3927" s="6">
        <v>27.95</v>
      </c>
      <c r="I3927" s="6">
        <v>16.8</v>
      </c>
      <c r="J3927">
        <v>8</v>
      </c>
    </row>
    <row r="3928" spans="1:10" x14ac:dyDescent="0.35">
      <c r="A3928" s="1">
        <v>41416</v>
      </c>
      <c r="B3928" t="str">
        <f t="shared" si="61"/>
        <v>Wednesday</v>
      </c>
      <c r="C3928" s="5" t="s">
        <v>7</v>
      </c>
      <c r="D3928" s="5" t="s">
        <v>5</v>
      </c>
      <c r="E3928" s="6">
        <v>38.950000000000003</v>
      </c>
      <c r="F3928" s="6" t="s">
        <v>81</v>
      </c>
      <c r="G3928" s="4">
        <v>0</v>
      </c>
      <c r="H3928" s="6">
        <v>38.950000000000003</v>
      </c>
      <c r="I3928" s="6">
        <v>22.33</v>
      </c>
      <c r="J3928">
        <v>6</v>
      </c>
    </row>
    <row r="3929" spans="1:10" x14ac:dyDescent="0.35">
      <c r="A3929" s="1">
        <v>41416</v>
      </c>
      <c r="B3929" t="str">
        <f t="shared" si="61"/>
        <v>Wednesday</v>
      </c>
      <c r="C3929" s="5" t="s">
        <v>9</v>
      </c>
      <c r="D3929" s="5" t="s">
        <v>5</v>
      </c>
      <c r="E3929" s="6">
        <v>0.95</v>
      </c>
      <c r="F3929" s="6" t="s">
        <v>78</v>
      </c>
      <c r="G3929" s="4">
        <v>0</v>
      </c>
      <c r="H3929" s="6">
        <v>0.95</v>
      </c>
      <c r="I3929" s="6">
        <v>0.5</v>
      </c>
      <c r="J3929">
        <v>14</v>
      </c>
    </row>
    <row r="3930" spans="1:10" x14ac:dyDescent="0.35">
      <c r="A3930" s="1">
        <v>41416</v>
      </c>
      <c r="B3930" t="str">
        <f t="shared" si="61"/>
        <v>Wednesday</v>
      </c>
      <c r="C3930" s="5" t="s">
        <v>7</v>
      </c>
      <c r="D3930" s="5" t="s">
        <v>5</v>
      </c>
      <c r="E3930" s="6">
        <v>16.95</v>
      </c>
      <c r="F3930" s="6" t="s">
        <v>79</v>
      </c>
      <c r="G3930" s="4">
        <v>0</v>
      </c>
      <c r="H3930" s="6">
        <v>16.95</v>
      </c>
      <c r="I3930" s="6">
        <v>6.53</v>
      </c>
      <c r="J3930">
        <v>18</v>
      </c>
    </row>
    <row r="3931" spans="1:10" x14ac:dyDescent="0.35">
      <c r="A3931" s="1">
        <v>41416</v>
      </c>
      <c r="B3931" t="str">
        <f t="shared" si="61"/>
        <v>Wednesday</v>
      </c>
      <c r="C3931" s="5" t="s">
        <v>7</v>
      </c>
      <c r="D3931" s="5" t="s">
        <v>5</v>
      </c>
      <c r="E3931" s="6">
        <v>7.95</v>
      </c>
      <c r="F3931" s="6" t="s">
        <v>78</v>
      </c>
      <c r="G3931" s="4">
        <v>0</v>
      </c>
      <c r="H3931" s="6">
        <v>7.95</v>
      </c>
      <c r="I3931" s="6">
        <v>4.53</v>
      </c>
      <c r="J3931">
        <v>11</v>
      </c>
    </row>
    <row r="3932" spans="1:10" x14ac:dyDescent="0.35">
      <c r="A3932" s="1">
        <v>41416</v>
      </c>
      <c r="B3932" t="str">
        <f t="shared" si="61"/>
        <v>Wednesday</v>
      </c>
      <c r="C3932" s="5" t="s">
        <v>9</v>
      </c>
      <c r="D3932" s="5" t="s">
        <v>5</v>
      </c>
      <c r="E3932" s="6">
        <v>28.95</v>
      </c>
      <c r="F3932" s="6" t="s">
        <v>80</v>
      </c>
      <c r="G3932" s="4">
        <v>0</v>
      </c>
      <c r="H3932" s="6">
        <v>28.95</v>
      </c>
      <c r="I3932" s="6">
        <v>17.53</v>
      </c>
      <c r="J3932">
        <v>5</v>
      </c>
    </row>
    <row r="3933" spans="1:10" x14ac:dyDescent="0.35">
      <c r="A3933" s="1">
        <v>41416</v>
      </c>
      <c r="B3933" t="str">
        <f t="shared" si="61"/>
        <v>Wednesday</v>
      </c>
      <c r="C3933" s="5" t="s">
        <v>9</v>
      </c>
      <c r="D3933" s="5" t="s">
        <v>5</v>
      </c>
      <c r="E3933" s="6">
        <v>28.95</v>
      </c>
      <c r="F3933" s="6" t="s">
        <v>80</v>
      </c>
      <c r="G3933" s="4">
        <v>0.1</v>
      </c>
      <c r="H3933" s="6">
        <v>26.06</v>
      </c>
      <c r="I3933" s="6">
        <v>8.86</v>
      </c>
      <c r="J3933">
        <v>3</v>
      </c>
    </row>
    <row r="3934" spans="1:10" x14ac:dyDescent="0.35">
      <c r="A3934" s="1">
        <v>41416</v>
      </c>
      <c r="B3934" t="str">
        <f t="shared" si="61"/>
        <v>Wednesday</v>
      </c>
      <c r="C3934" s="5" t="s">
        <v>9</v>
      </c>
      <c r="D3934" s="5" t="s">
        <v>5</v>
      </c>
      <c r="E3934" s="6">
        <v>26.95</v>
      </c>
      <c r="F3934" s="6" t="s">
        <v>80</v>
      </c>
      <c r="G3934" s="4">
        <v>0</v>
      </c>
      <c r="H3934" s="6">
        <v>26.95</v>
      </c>
      <c r="I3934" s="6">
        <v>12.42</v>
      </c>
      <c r="J3934">
        <v>2</v>
      </c>
    </row>
    <row r="3935" spans="1:10" x14ac:dyDescent="0.35">
      <c r="A3935" s="1">
        <v>41416</v>
      </c>
      <c r="B3935" t="str">
        <f t="shared" si="61"/>
        <v>Wednesday</v>
      </c>
      <c r="C3935" s="5" t="s">
        <v>9</v>
      </c>
      <c r="D3935" s="5" t="s">
        <v>5</v>
      </c>
      <c r="E3935" s="6">
        <v>55.95</v>
      </c>
      <c r="F3935" s="6" t="s">
        <v>83</v>
      </c>
      <c r="G3935" s="4">
        <v>0</v>
      </c>
      <c r="H3935" s="6">
        <v>55.95</v>
      </c>
      <c r="I3935" s="6">
        <v>32.47</v>
      </c>
      <c r="J3935">
        <v>6</v>
      </c>
    </row>
    <row r="3936" spans="1:10" x14ac:dyDescent="0.35">
      <c r="A3936" s="1">
        <v>41416</v>
      </c>
      <c r="B3936" t="str">
        <f t="shared" si="61"/>
        <v>Wednesday</v>
      </c>
      <c r="C3936" s="5" t="s">
        <v>7</v>
      </c>
      <c r="D3936" s="5" t="s">
        <v>5</v>
      </c>
      <c r="E3936" s="6">
        <v>43.95</v>
      </c>
      <c r="F3936" s="6" t="s">
        <v>82</v>
      </c>
      <c r="G3936" s="4">
        <v>0</v>
      </c>
      <c r="H3936" s="6">
        <v>43.95</v>
      </c>
      <c r="I3936" s="6">
        <v>25.6</v>
      </c>
      <c r="J3936">
        <v>1</v>
      </c>
    </row>
    <row r="3937" spans="1:10" x14ac:dyDescent="0.35">
      <c r="A3937" s="1">
        <v>41416</v>
      </c>
      <c r="B3937" t="str">
        <f t="shared" si="61"/>
        <v>Wednesday</v>
      </c>
      <c r="C3937" s="5" t="s">
        <v>9</v>
      </c>
      <c r="D3937" s="5" t="s">
        <v>5</v>
      </c>
      <c r="E3937" s="6">
        <v>26.95</v>
      </c>
      <c r="F3937" s="6" t="s">
        <v>80</v>
      </c>
      <c r="G3937" s="4">
        <v>0</v>
      </c>
      <c r="H3937" s="6">
        <v>26.95</v>
      </c>
      <c r="I3937" s="6">
        <v>12.24</v>
      </c>
      <c r="J3937">
        <v>19</v>
      </c>
    </row>
    <row r="3938" spans="1:10" x14ac:dyDescent="0.35">
      <c r="A3938" s="1">
        <v>41416</v>
      </c>
      <c r="B3938" t="str">
        <f t="shared" si="61"/>
        <v>Wednesday</v>
      </c>
      <c r="C3938" s="5" t="s">
        <v>9</v>
      </c>
      <c r="D3938" s="5" t="s">
        <v>5</v>
      </c>
      <c r="E3938" s="6">
        <v>11.95</v>
      </c>
      <c r="F3938" s="6" t="s">
        <v>79</v>
      </c>
      <c r="G3938" s="4">
        <v>0</v>
      </c>
      <c r="H3938" s="6">
        <v>11.95</v>
      </c>
      <c r="I3938" s="6">
        <v>3.32</v>
      </c>
      <c r="J3938">
        <v>6</v>
      </c>
    </row>
    <row r="3939" spans="1:10" x14ac:dyDescent="0.35">
      <c r="A3939" s="1">
        <v>41416</v>
      </c>
      <c r="B3939" t="str">
        <f t="shared" si="61"/>
        <v>Wednesday</v>
      </c>
      <c r="C3939" s="5" t="s">
        <v>7</v>
      </c>
      <c r="D3939" s="5" t="s">
        <v>5</v>
      </c>
      <c r="E3939" s="6">
        <v>35.950000000000003</v>
      </c>
      <c r="F3939" s="6" t="s">
        <v>81</v>
      </c>
      <c r="G3939" s="4">
        <v>0.2</v>
      </c>
      <c r="H3939" s="6">
        <v>28.76</v>
      </c>
      <c r="I3939" s="6">
        <v>20.25</v>
      </c>
      <c r="J3939">
        <v>2</v>
      </c>
    </row>
    <row r="3940" spans="1:10" x14ac:dyDescent="0.35">
      <c r="A3940" s="1">
        <v>41416</v>
      </c>
      <c r="B3940" t="str">
        <f t="shared" si="61"/>
        <v>Wednesday</v>
      </c>
      <c r="C3940" s="5" t="s">
        <v>7</v>
      </c>
      <c r="D3940" s="5" t="s">
        <v>5</v>
      </c>
      <c r="E3940" s="6">
        <v>54.95</v>
      </c>
      <c r="F3940" s="6" t="s">
        <v>83</v>
      </c>
      <c r="G3940" s="4">
        <v>0</v>
      </c>
      <c r="H3940" s="6">
        <v>54.95</v>
      </c>
      <c r="I3940" s="6">
        <v>26.65</v>
      </c>
      <c r="J3940">
        <v>7</v>
      </c>
    </row>
    <row r="3941" spans="1:10" x14ac:dyDescent="0.35">
      <c r="A3941" s="1">
        <v>41416</v>
      </c>
      <c r="B3941" t="str">
        <f t="shared" si="61"/>
        <v>Wednesday</v>
      </c>
      <c r="C3941" s="5" t="s">
        <v>7</v>
      </c>
      <c r="D3941" s="5" t="s">
        <v>5</v>
      </c>
      <c r="E3941" s="6">
        <v>55.95</v>
      </c>
      <c r="F3941" s="6" t="s">
        <v>83</v>
      </c>
      <c r="G3941" s="4">
        <v>0.1</v>
      </c>
      <c r="H3941" s="6">
        <v>50.36</v>
      </c>
      <c r="I3941" s="6">
        <v>32.47</v>
      </c>
      <c r="J3941">
        <v>25</v>
      </c>
    </row>
    <row r="3942" spans="1:10" x14ac:dyDescent="0.35">
      <c r="A3942" s="1">
        <v>41416</v>
      </c>
      <c r="B3942" t="str">
        <f t="shared" si="61"/>
        <v>Wednesday</v>
      </c>
      <c r="C3942" s="5" t="s">
        <v>7</v>
      </c>
      <c r="D3942" s="5" t="s">
        <v>5</v>
      </c>
      <c r="E3942" s="6">
        <v>4.95</v>
      </c>
      <c r="F3942" s="6" t="s">
        <v>78</v>
      </c>
      <c r="G3942" s="4">
        <v>0.1</v>
      </c>
      <c r="H3942" s="6">
        <v>4.46</v>
      </c>
      <c r="I3942" s="6">
        <v>1.82</v>
      </c>
      <c r="J3942">
        <v>8</v>
      </c>
    </row>
    <row r="3943" spans="1:10" x14ac:dyDescent="0.35">
      <c r="A3943" s="1">
        <v>41416</v>
      </c>
      <c r="B3943" t="str">
        <f t="shared" si="61"/>
        <v>Wednesday</v>
      </c>
      <c r="C3943" s="5" t="s">
        <v>7</v>
      </c>
      <c r="D3943" s="5" t="s">
        <v>5</v>
      </c>
      <c r="E3943" s="6">
        <v>0.95</v>
      </c>
      <c r="F3943" s="6" t="s">
        <v>78</v>
      </c>
      <c r="G3943" s="4">
        <v>0</v>
      </c>
      <c r="H3943" s="6">
        <v>0.95</v>
      </c>
      <c r="I3943" s="6">
        <v>0.56999999999999995</v>
      </c>
      <c r="J3943">
        <v>4</v>
      </c>
    </row>
    <row r="3944" spans="1:10" x14ac:dyDescent="0.35">
      <c r="A3944" s="1">
        <v>41416</v>
      </c>
      <c r="B3944" t="str">
        <f t="shared" si="61"/>
        <v>Wednesday</v>
      </c>
      <c r="C3944" s="5" t="s">
        <v>9</v>
      </c>
      <c r="D3944" s="5" t="s">
        <v>5</v>
      </c>
      <c r="E3944" s="6">
        <v>27.95</v>
      </c>
      <c r="F3944" s="6" t="s">
        <v>80</v>
      </c>
      <c r="G3944" s="4">
        <v>0</v>
      </c>
      <c r="H3944" s="6">
        <v>27.95</v>
      </c>
      <c r="I3944" s="6">
        <v>15.85</v>
      </c>
      <c r="J3944">
        <v>4</v>
      </c>
    </row>
    <row r="3945" spans="1:10" x14ac:dyDescent="0.35">
      <c r="A3945" s="1">
        <v>41416</v>
      </c>
      <c r="B3945" t="str">
        <f t="shared" si="61"/>
        <v>Wednesday</v>
      </c>
      <c r="C3945" s="5" t="s">
        <v>7</v>
      </c>
      <c r="D3945" s="5" t="s">
        <v>5</v>
      </c>
      <c r="E3945" s="6">
        <v>0.95</v>
      </c>
      <c r="F3945" s="6" t="s">
        <v>78</v>
      </c>
      <c r="G3945" s="4">
        <v>0</v>
      </c>
      <c r="H3945" s="6">
        <v>0.95</v>
      </c>
      <c r="I3945" s="6">
        <v>0.34</v>
      </c>
      <c r="J3945">
        <v>14</v>
      </c>
    </row>
    <row r="3946" spans="1:10" x14ac:dyDescent="0.35">
      <c r="A3946" s="1">
        <v>41416</v>
      </c>
      <c r="B3946" t="str">
        <f t="shared" si="61"/>
        <v>Wednesday</v>
      </c>
      <c r="C3946" s="5" t="s">
        <v>7</v>
      </c>
      <c r="D3946" s="5" t="s">
        <v>5</v>
      </c>
      <c r="E3946" s="6">
        <v>2.95</v>
      </c>
      <c r="F3946" s="6" t="s">
        <v>78</v>
      </c>
      <c r="G3946" s="4">
        <v>0</v>
      </c>
      <c r="H3946" s="6">
        <v>2.95</v>
      </c>
      <c r="I3946" s="6">
        <v>1.68</v>
      </c>
      <c r="J3946">
        <v>2</v>
      </c>
    </row>
    <row r="3947" spans="1:10" x14ac:dyDescent="0.35">
      <c r="A3947" s="1">
        <v>41416</v>
      </c>
      <c r="B3947" t="str">
        <f t="shared" si="61"/>
        <v>Wednesday</v>
      </c>
      <c r="C3947" s="5" t="s">
        <v>9</v>
      </c>
      <c r="D3947" s="5" t="s">
        <v>5</v>
      </c>
      <c r="E3947" s="6">
        <v>24.95</v>
      </c>
      <c r="F3947" s="6" t="s">
        <v>80</v>
      </c>
      <c r="G3947" s="4">
        <v>0</v>
      </c>
      <c r="H3947" s="6">
        <v>24.95</v>
      </c>
      <c r="I3947" s="6">
        <v>12.27</v>
      </c>
      <c r="J3947">
        <v>6</v>
      </c>
    </row>
    <row r="3948" spans="1:10" x14ac:dyDescent="0.35">
      <c r="A3948" s="1">
        <v>41416</v>
      </c>
      <c r="B3948" t="str">
        <f t="shared" si="61"/>
        <v>Wednesday</v>
      </c>
      <c r="C3948" s="5" t="s">
        <v>7</v>
      </c>
      <c r="D3948" s="5" t="s">
        <v>5</v>
      </c>
      <c r="E3948" s="6">
        <v>16.95</v>
      </c>
      <c r="F3948" s="6" t="s">
        <v>79</v>
      </c>
      <c r="G3948" s="4">
        <v>0</v>
      </c>
      <c r="H3948" s="6">
        <v>16.95</v>
      </c>
      <c r="I3948" s="6">
        <v>6.53</v>
      </c>
      <c r="J3948">
        <v>8</v>
      </c>
    </row>
    <row r="3949" spans="1:10" x14ac:dyDescent="0.35">
      <c r="A3949" s="1">
        <v>41416</v>
      </c>
      <c r="B3949" t="str">
        <f t="shared" si="61"/>
        <v>Wednesday</v>
      </c>
      <c r="C3949" s="5" t="s">
        <v>9</v>
      </c>
      <c r="D3949" s="5" t="s">
        <v>5</v>
      </c>
      <c r="E3949" s="6">
        <v>28.95</v>
      </c>
      <c r="F3949" s="6" t="s">
        <v>80</v>
      </c>
      <c r="G3949" s="4">
        <v>0</v>
      </c>
      <c r="H3949" s="6">
        <v>28.95</v>
      </c>
      <c r="I3949" s="6">
        <v>8.86</v>
      </c>
      <c r="J3949">
        <v>2</v>
      </c>
    </row>
    <row r="3950" spans="1:10" x14ac:dyDescent="0.35">
      <c r="A3950" s="1">
        <v>41416</v>
      </c>
      <c r="B3950" t="str">
        <f t="shared" si="61"/>
        <v>Wednesday</v>
      </c>
      <c r="C3950" s="5" t="s">
        <v>9</v>
      </c>
      <c r="D3950" s="5" t="s">
        <v>5</v>
      </c>
      <c r="E3950" s="6">
        <v>27.95</v>
      </c>
      <c r="F3950" s="6" t="s">
        <v>80</v>
      </c>
      <c r="G3950" s="4">
        <v>0</v>
      </c>
      <c r="H3950" s="6">
        <v>27.95</v>
      </c>
      <c r="I3950" s="6">
        <v>15.85</v>
      </c>
      <c r="J3950">
        <v>2</v>
      </c>
    </row>
    <row r="3951" spans="1:10" x14ac:dyDescent="0.35">
      <c r="A3951" s="1">
        <v>41416</v>
      </c>
      <c r="B3951" t="str">
        <f t="shared" si="61"/>
        <v>Wednesday</v>
      </c>
      <c r="C3951" s="5" t="s">
        <v>7</v>
      </c>
      <c r="D3951" s="5" t="s">
        <v>5</v>
      </c>
      <c r="E3951" s="6">
        <v>49.95</v>
      </c>
      <c r="F3951" s="6" t="s">
        <v>82</v>
      </c>
      <c r="G3951" s="4">
        <v>0</v>
      </c>
      <c r="H3951" s="6">
        <v>49.95</v>
      </c>
      <c r="I3951" s="6">
        <v>24.77</v>
      </c>
      <c r="J3951">
        <v>1</v>
      </c>
    </row>
    <row r="3952" spans="1:10" x14ac:dyDescent="0.35">
      <c r="A3952" s="1">
        <v>41416</v>
      </c>
      <c r="B3952" t="str">
        <f t="shared" si="61"/>
        <v>Wednesday</v>
      </c>
      <c r="C3952" s="5" t="s">
        <v>7</v>
      </c>
      <c r="D3952" s="5" t="s">
        <v>5</v>
      </c>
      <c r="E3952" s="6">
        <v>28.95</v>
      </c>
      <c r="F3952" s="6" t="s">
        <v>80</v>
      </c>
      <c r="G3952" s="4">
        <v>0</v>
      </c>
      <c r="H3952" s="6">
        <v>28.95</v>
      </c>
      <c r="I3952" s="6">
        <v>8.86</v>
      </c>
      <c r="J3952">
        <v>14</v>
      </c>
    </row>
    <row r="3953" spans="1:10" x14ac:dyDescent="0.35">
      <c r="A3953" s="1">
        <v>41416</v>
      </c>
      <c r="B3953" t="str">
        <f t="shared" si="61"/>
        <v>Wednesday</v>
      </c>
      <c r="C3953" s="5" t="s">
        <v>7</v>
      </c>
      <c r="D3953" s="5" t="s">
        <v>5</v>
      </c>
      <c r="E3953" s="6">
        <v>16.95</v>
      </c>
      <c r="F3953" s="6" t="s">
        <v>79</v>
      </c>
      <c r="G3953" s="4">
        <v>0</v>
      </c>
      <c r="H3953" s="6">
        <v>16.95</v>
      </c>
      <c r="I3953" s="6">
        <v>6.76</v>
      </c>
      <c r="J3953">
        <v>9</v>
      </c>
    </row>
    <row r="3954" spans="1:10" x14ac:dyDescent="0.35">
      <c r="A3954" s="1">
        <v>41416</v>
      </c>
      <c r="B3954" t="str">
        <f t="shared" si="61"/>
        <v>Wednesday</v>
      </c>
      <c r="C3954" s="5" t="s">
        <v>9</v>
      </c>
      <c r="D3954" s="5" t="s">
        <v>5</v>
      </c>
      <c r="E3954" s="6">
        <v>73.95</v>
      </c>
      <c r="F3954" s="6" t="s">
        <v>83</v>
      </c>
      <c r="G3954" s="4">
        <v>0</v>
      </c>
      <c r="H3954" s="6">
        <v>73.95</v>
      </c>
      <c r="I3954" s="6">
        <v>38.86</v>
      </c>
      <c r="J3954">
        <v>1</v>
      </c>
    </row>
    <row r="3955" spans="1:10" x14ac:dyDescent="0.35">
      <c r="A3955" s="1">
        <v>41416</v>
      </c>
      <c r="B3955" t="str">
        <f t="shared" si="61"/>
        <v>Wednesday</v>
      </c>
      <c r="C3955" s="5" t="s">
        <v>7</v>
      </c>
      <c r="D3955" s="5" t="s">
        <v>5</v>
      </c>
      <c r="E3955" s="6">
        <v>0.95</v>
      </c>
      <c r="F3955" s="6" t="s">
        <v>78</v>
      </c>
      <c r="G3955" s="4">
        <v>0</v>
      </c>
      <c r="H3955" s="6">
        <v>0.95</v>
      </c>
      <c r="I3955" s="6">
        <v>0.42</v>
      </c>
      <c r="J3955">
        <v>2</v>
      </c>
    </row>
    <row r="3956" spans="1:10" x14ac:dyDescent="0.35">
      <c r="A3956" s="1">
        <v>41416</v>
      </c>
      <c r="B3956" t="str">
        <f t="shared" si="61"/>
        <v>Wednesday</v>
      </c>
      <c r="C3956" s="5" t="s">
        <v>9</v>
      </c>
      <c r="D3956" s="5" t="s">
        <v>5</v>
      </c>
      <c r="E3956" s="6">
        <v>49.95</v>
      </c>
      <c r="F3956" s="6" t="s">
        <v>82</v>
      </c>
      <c r="G3956" s="4">
        <v>0</v>
      </c>
      <c r="H3956" s="6">
        <v>49.95</v>
      </c>
      <c r="I3956" s="6">
        <v>24.77</v>
      </c>
      <c r="J3956">
        <v>2</v>
      </c>
    </row>
    <row r="3957" spans="1:10" x14ac:dyDescent="0.35">
      <c r="A3957" s="1">
        <v>41416</v>
      </c>
      <c r="B3957" t="str">
        <f t="shared" si="61"/>
        <v>Wednesday</v>
      </c>
      <c r="C3957" s="5" t="s">
        <v>7</v>
      </c>
      <c r="D3957" s="5" t="s">
        <v>5</v>
      </c>
      <c r="E3957" s="6">
        <v>27.95</v>
      </c>
      <c r="F3957" s="6" t="s">
        <v>80</v>
      </c>
      <c r="G3957" s="4">
        <v>0</v>
      </c>
      <c r="H3957" s="6">
        <v>27.95</v>
      </c>
      <c r="I3957" s="6">
        <v>15.85</v>
      </c>
      <c r="J3957">
        <v>5</v>
      </c>
    </row>
    <row r="3958" spans="1:10" x14ac:dyDescent="0.35">
      <c r="A3958" s="1">
        <v>41416</v>
      </c>
      <c r="B3958" t="str">
        <f t="shared" si="61"/>
        <v>Wednesday</v>
      </c>
      <c r="C3958" s="5" t="s">
        <v>9</v>
      </c>
      <c r="D3958" s="5" t="s">
        <v>5</v>
      </c>
      <c r="E3958" s="6">
        <v>26.95</v>
      </c>
      <c r="F3958" s="6" t="s">
        <v>80</v>
      </c>
      <c r="G3958" s="4">
        <v>0</v>
      </c>
      <c r="H3958" s="6">
        <v>26.95</v>
      </c>
      <c r="I3958" s="6">
        <v>12.53</v>
      </c>
      <c r="J3958">
        <v>10</v>
      </c>
    </row>
    <row r="3959" spans="1:10" x14ac:dyDescent="0.35">
      <c r="A3959" s="1">
        <v>41416</v>
      </c>
      <c r="B3959" t="str">
        <f t="shared" si="61"/>
        <v>Wednesday</v>
      </c>
      <c r="C3959" s="5" t="s">
        <v>7</v>
      </c>
      <c r="D3959" s="5" t="s">
        <v>5</v>
      </c>
      <c r="E3959" s="6">
        <v>28.95</v>
      </c>
      <c r="F3959" s="6" t="s">
        <v>80</v>
      </c>
      <c r="G3959" s="4">
        <v>0</v>
      </c>
      <c r="H3959" s="6">
        <v>28.95</v>
      </c>
      <c r="I3959" s="6">
        <v>8.86</v>
      </c>
      <c r="J3959">
        <v>15</v>
      </c>
    </row>
    <row r="3960" spans="1:10" x14ac:dyDescent="0.35">
      <c r="A3960" s="1">
        <v>41416</v>
      </c>
      <c r="B3960" t="str">
        <f t="shared" si="61"/>
        <v>Wednesday</v>
      </c>
      <c r="C3960" s="5" t="s">
        <v>9</v>
      </c>
      <c r="D3960" s="5" t="s">
        <v>5</v>
      </c>
      <c r="E3960" s="6">
        <v>20.95</v>
      </c>
      <c r="F3960" s="6" t="s">
        <v>80</v>
      </c>
      <c r="G3960" s="4">
        <v>0</v>
      </c>
      <c r="H3960" s="6">
        <v>20.95</v>
      </c>
      <c r="I3960" s="6">
        <v>10.039999999999999</v>
      </c>
      <c r="J3960">
        <v>18</v>
      </c>
    </row>
    <row r="3961" spans="1:10" x14ac:dyDescent="0.35">
      <c r="A3961" s="1">
        <v>41416</v>
      </c>
      <c r="B3961" t="str">
        <f t="shared" si="61"/>
        <v>Wednesday</v>
      </c>
      <c r="C3961" s="5" t="s">
        <v>9</v>
      </c>
      <c r="D3961" s="5" t="s">
        <v>5</v>
      </c>
      <c r="E3961" s="6">
        <v>63.95</v>
      </c>
      <c r="F3961" s="6" t="s">
        <v>83</v>
      </c>
      <c r="G3961" s="4">
        <v>0</v>
      </c>
      <c r="H3961" s="6">
        <v>63.95</v>
      </c>
      <c r="I3961" s="6">
        <v>27.1</v>
      </c>
      <c r="J3961">
        <v>4</v>
      </c>
    </row>
    <row r="3962" spans="1:10" x14ac:dyDescent="0.35">
      <c r="A3962" s="1">
        <v>41416</v>
      </c>
      <c r="B3962" t="str">
        <f t="shared" si="61"/>
        <v>Wednesday</v>
      </c>
      <c r="C3962" s="5" t="s">
        <v>7</v>
      </c>
      <c r="D3962" s="5" t="s">
        <v>5</v>
      </c>
      <c r="E3962" s="6">
        <v>22.95</v>
      </c>
      <c r="F3962" s="6" t="s">
        <v>80</v>
      </c>
      <c r="G3962" s="4">
        <v>0</v>
      </c>
      <c r="H3962" s="6">
        <v>22.95</v>
      </c>
      <c r="I3962" s="6">
        <v>11.78</v>
      </c>
      <c r="J3962">
        <v>14</v>
      </c>
    </row>
    <row r="3963" spans="1:10" x14ac:dyDescent="0.35">
      <c r="A3963" s="1">
        <v>41417</v>
      </c>
      <c r="B3963" t="str">
        <f t="shared" si="61"/>
        <v>Thursday</v>
      </c>
      <c r="C3963" s="5" t="s">
        <v>8</v>
      </c>
      <c r="D3963" s="5" t="s">
        <v>5</v>
      </c>
      <c r="E3963" s="6">
        <v>20.95</v>
      </c>
      <c r="F3963" s="6" t="s">
        <v>80</v>
      </c>
      <c r="G3963" s="4">
        <v>0</v>
      </c>
      <c r="H3963" s="6">
        <v>20.95</v>
      </c>
      <c r="I3963" s="6">
        <v>10.039999999999999</v>
      </c>
      <c r="J3963">
        <v>17</v>
      </c>
    </row>
    <row r="3964" spans="1:10" x14ac:dyDescent="0.35">
      <c r="A3964" s="1">
        <v>41417</v>
      </c>
      <c r="B3964" t="str">
        <f t="shared" si="61"/>
        <v>Thursday</v>
      </c>
      <c r="C3964" s="5" t="s">
        <v>8</v>
      </c>
      <c r="D3964" s="5" t="s">
        <v>5</v>
      </c>
      <c r="E3964" s="6">
        <v>37.950000000000003</v>
      </c>
      <c r="F3964" s="6" t="s">
        <v>81</v>
      </c>
      <c r="G3964" s="4">
        <v>0</v>
      </c>
      <c r="H3964" s="6">
        <v>37.950000000000003</v>
      </c>
      <c r="I3964" s="6">
        <v>15.35</v>
      </c>
      <c r="J3964">
        <v>14</v>
      </c>
    </row>
    <row r="3965" spans="1:10" x14ac:dyDescent="0.35">
      <c r="A3965" s="1">
        <v>41417</v>
      </c>
      <c r="B3965" t="str">
        <f t="shared" si="61"/>
        <v>Thursday</v>
      </c>
      <c r="C3965" s="5" t="s">
        <v>8</v>
      </c>
      <c r="D3965" s="5" t="s">
        <v>5</v>
      </c>
      <c r="E3965" s="6">
        <v>4.95</v>
      </c>
      <c r="F3965" s="6" t="s">
        <v>78</v>
      </c>
      <c r="G3965" s="4">
        <v>0</v>
      </c>
      <c r="H3965" s="6">
        <v>4.95</v>
      </c>
      <c r="I3965" s="6">
        <v>1.82</v>
      </c>
      <c r="J3965">
        <v>6</v>
      </c>
    </row>
    <row r="3966" spans="1:10" x14ac:dyDescent="0.35">
      <c r="A3966" s="1">
        <v>41417</v>
      </c>
      <c r="B3966" t="str">
        <f t="shared" si="61"/>
        <v>Thursday</v>
      </c>
      <c r="C3966" s="5" t="s">
        <v>8</v>
      </c>
      <c r="D3966" s="5" t="s">
        <v>5</v>
      </c>
      <c r="E3966" s="6">
        <v>2.95</v>
      </c>
      <c r="F3966" s="6" t="s">
        <v>78</v>
      </c>
      <c r="G3966" s="4">
        <v>0</v>
      </c>
      <c r="H3966" s="6">
        <v>2.95</v>
      </c>
      <c r="I3966" s="6">
        <v>1.68</v>
      </c>
      <c r="J3966">
        <v>2</v>
      </c>
    </row>
    <row r="3967" spans="1:10" x14ac:dyDescent="0.35">
      <c r="A3967" s="1">
        <v>41417</v>
      </c>
      <c r="B3967" t="str">
        <f t="shared" si="61"/>
        <v>Thursday</v>
      </c>
      <c r="C3967" s="5" t="s">
        <v>10</v>
      </c>
      <c r="D3967" s="5" t="s">
        <v>5</v>
      </c>
      <c r="E3967" s="6">
        <v>11.95</v>
      </c>
      <c r="F3967" s="6" t="s">
        <v>79</v>
      </c>
      <c r="G3967" s="4">
        <v>0</v>
      </c>
      <c r="H3967" s="6">
        <v>11.95</v>
      </c>
      <c r="I3967" s="6">
        <v>3.32</v>
      </c>
      <c r="J3967">
        <v>5</v>
      </c>
    </row>
    <row r="3968" spans="1:10" x14ac:dyDescent="0.35">
      <c r="A3968" s="1">
        <v>41418</v>
      </c>
      <c r="B3968" t="str">
        <f t="shared" si="61"/>
        <v>Friday</v>
      </c>
      <c r="C3968" s="5" t="s">
        <v>7</v>
      </c>
      <c r="D3968" s="5" t="s">
        <v>5</v>
      </c>
      <c r="E3968" s="6">
        <v>55.95</v>
      </c>
      <c r="F3968" s="6" t="s">
        <v>83</v>
      </c>
      <c r="G3968" s="4">
        <v>0</v>
      </c>
      <c r="H3968" s="6">
        <v>55.95</v>
      </c>
      <c r="I3968" s="6">
        <v>16.059999999999999</v>
      </c>
      <c r="J3968">
        <v>21</v>
      </c>
    </row>
    <row r="3969" spans="1:10" x14ac:dyDescent="0.35">
      <c r="A3969" s="1">
        <v>41418</v>
      </c>
      <c r="B3969" t="str">
        <f t="shared" si="61"/>
        <v>Friday</v>
      </c>
      <c r="C3969" s="5" t="s">
        <v>8</v>
      </c>
      <c r="D3969" s="5" t="s">
        <v>5</v>
      </c>
      <c r="E3969" s="6">
        <v>11.95</v>
      </c>
      <c r="F3969" s="6" t="s">
        <v>79</v>
      </c>
      <c r="G3969" s="4">
        <v>0.2</v>
      </c>
      <c r="H3969" s="6">
        <v>9.56</v>
      </c>
      <c r="I3969" s="6">
        <v>3.32</v>
      </c>
      <c r="J3969">
        <v>3</v>
      </c>
    </row>
    <row r="3970" spans="1:10" x14ac:dyDescent="0.35">
      <c r="A3970" s="1">
        <v>41418</v>
      </c>
      <c r="B3970" t="str">
        <f t="shared" si="61"/>
        <v>Friday</v>
      </c>
      <c r="C3970" s="5" t="s">
        <v>7</v>
      </c>
      <c r="D3970" s="5" t="s">
        <v>5</v>
      </c>
      <c r="E3970" s="6">
        <v>27.95</v>
      </c>
      <c r="F3970" s="6" t="s">
        <v>80</v>
      </c>
      <c r="G3970" s="4">
        <v>0</v>
      </c>
      <c r="H3970" s="6">
        <v>27.95</v>
      </c>
      <c r="I3970" s="6">
        <v>15.85</v>
      </c>
      <c r="J3970">
        <v>5</v>
      </c>
    </row>
    <row r="3971" spans="1:10" x14ac:dyDescent="0.35">
      <c r="A3971" s="1">
        <v>41418</v>
      </c>
      <c r="B3971" t="str">
        <f t="shared" ref="B3971:B4034" si="62">TEXT(A3971,"dddd")</f>
        <v>Friday</v>
      </c>
      <c r="C3971" s="5" t="s">
        <v>7</v>
      </c>
      <c r="D3971" s="5" t="s">
        <v>5</v>
      </c>
      <c r="E3971" s="6">
        <v>38.950000000000003</v>
      </c>
      <c r="F3971" s="6" t="s">
        <v>81</v>
      </c>
      <c r="G3971" s="4">
        <v>0</v>
      </c>
      <c r="H3971" s="6">
        <v>38.950000000000003</v>
      </c>
      <c r="I3971" s="6">
        <v>24.76</v>
      </c>
      <c r="J3971">
        <v>2</v>
      </c>
    </row>
    <row r="3972" spans="1:10" x14ac:dyDescent="0.35">
      <c r="A3972" s="1">
        <v>41418</v>
      </c>
      <c r="B3972" t="str">
        <f t="shared" si="62"/>
        <v>Friday</v>
      </c>
      <c r="C3972" s="5" t="s">
        <v>7</v>
      </c>
      <c r="D3972" s="5" t="s">
        <v>5</v>
      </c>
      <c r="E3972" s="6">
        <v>37.950000000000003</v>
      </c>
      <c r="F3972" s="6" t="s">
        <v>81</v>
      </c>
      <c r="G3972" s="4">
        <v>0</v>
      </c>
      <c r="H3972" s="6">
        <v>37.950000000000003</v>
      </c>
      <c r="I3972" s="6">
        <v>15.35</v>
      </c>
      <c r="J3972">
        <v>10</v>
      </c>
    </row>
    <row r="3973" spans="1:10" x14ac:dyDescent="0.35">
      <c r="A3973" s="1">
        <v>41418</v>
      </c>
      <c r="B3973" t="str">
        <f t="shared" si="62"/>
        <v>Friday</v>
      </c>
      <c r="C3973" s="5" t="s">
        <v>7</v>
      </c>
      <c r="D3973" s="5" t="s">
        <v>5</v>
      </c>
      <c r="E3973" s="6">
        <v>0.95</v>
      </c>
      <c r="F3973" s="6" t="s">
        <v>78</v>
      </c>
      <c r="G3973" s="4">
        <v>0</v>
      </c>
      <c r="H3973" s="6">
        <v>0.95</v>
      </c>
      <c r="I3973" s="6">
        <v>0.47</v>
      </c>
      <c r="J3973">
        <v>21</v>
      </c>
    </row>
    <row r="3974" spans="1:10" x14ac:dyDescent="0.35">
      <c r="A3974" s="1">
        <v>41418</v>
      </c>
      <c r="B3974" t="str">
        <f t="shared" si="62"/>
        <v>Friday</v>
      </c>
      <c r="C3974" s="5" t="s">
        <v>8</v>
      </c>
      <c r="D3974" s="5" t="s">
        <v>5</v>
      </c>
      <c r="E3974" s="6">
        <v>59.95</v>
      </c>
      <c r="F3974" s="6" t="s">
        <v>83</v>
      </c>
      <c r="G3974" s="4">
        <v>0</v>
      </c>
      <c r="H3974" s="6">
        <v>59.95</v>
      </c>
      <c r="I3974" s="6">
        <v>28.73</v>
      </c>
      <c r="J3974">
        <v>2</v>
      </c>
    </row>
    <row r="3975" spans="1:10" x14ac:dyDescent="0.35">
      <c r="A3975" s="1">
        <v>41418</v>
      </c>
      <c r="B3975" t="str">
        <f t="shared" si="62"/>
        <v>Friday</v>
      </c>
      <c r="C3975" s="5" t="s">
        <v>7</v>
      </c>
      <c r="D3975" s="5" t="s">
        <v>5</v>
      </c>
      <c r="E3975" s="6">
        <v>54.95</v>
      </c>
      <c r="F3975" s="6" t="s">
        <v>83</v>
      </c>
      <c r="G3975" s="4">
        <v>0.1</v>
      </c>
      <c r="H3975" s="6">
        <v>49.46</v>
      </c>
      <c r="I3975" s="6">
        <v>26.65</v>
      </c>
      <c r="J3975">
        <v>2</v>
      </c>
    </row>
    <row r="3976" spans="1:10" x14ac:dyDescent="0.35">
      <c r="A3976" s="1">
        <v>41418</v>
      </c>
      <c r="B3976" t="str">
        <f t="shared" si="62"/>
        <v>Friday</v>
      </c>
      <c r="C3976" s="5" t="s">
        <v>7</v>
      </c>
      <c r="D3976" s="5" t="s">
        <v>5</v>
      </c>
      <c r="E3976" s="6">
        <v>0.95</v>
      </c>
      <c r="F3976" s="6" t="s">
        <v>78</v>
      </c>
      <c r="G3976" s="4">
        <v>0</v>
      </c>
      <c r="H3976" s="6">
        <v>0.95</v>
      </c>
      <c r="I3976" s="6">
        <v>0.42</v>
      </c>
      <c r="J3976">
        <v>16</v>
      </c>
    </row>
    <row r="3977" spans="1:10" x14ac:dyDescent="0.35">
      <c r="A3977" s="1">
        <v>41418</v>
      </c>
      <c r="B3977" t="str">
        <f t="shared" si="62"/>
        <v>Friday</v>
      </c>
      <c r="C3977" s="5" t="s">
        <v>8</v>
      </c>
      <c r="D3977" s="5" t="s">
        <v>5</v>
      </c>
      <c r="E3977" s="6">
        <v>40.950000000000003</v>
      </c>
      <c r="F3977" s="6" t="s">
        <v>82</v>
      </c>
      <c r="G3977" s="4">
        <v>0</v>
      </c>
      <c r="H3977" s="6">
        <v>40.950000000000003</v>
      </c>
      <c r="I3977" s="6">
        <v>15.51</v>
      </c>
      <c r="J3977">
        <v>3</v>
      </c>
    </row>
    <row r="3978" spans="1:10" x14ac:dyDescent="0.35">
      <c r="A3978" s="1">
        <v>41418</v>
      </c>
      <c r="B3978" t="str">
        <f t="shared" si="62"/>
        <v>Friday</v>
      </c>
      <c r="C3978" s="5" t="s">
        <v>7</v>
      </c>
      <c r="D3978" s="5" t="s">
        <v>5</v>
      </c>
      <c r="E3978" s="6">
        <v>27.95</v>
      </c>
      <c r="F3978" s="6" t="s">
        <v>80</v>
      </c>
      <c r="G3978" s="4">
        <v>0</v>
      </c>
      <c r="H3978" s="6">
        <v>27.95</v>
      </c>
      <c r="I3978" s="6">
        <v>16.8</v>
      </c>
      <c r="J3978">
        <v>24</v>
      </c>
    </row>
    <row r="3979" spans="1:10" x14ac:dyDescent="0.35">
      <c r="A3979" s="1">
        <v>41418</v>
      </c>
      <c r="B3979" t="str">
        <f t="shared" si="62"/>
        <v>Friday</v>
      </c>
      <c r="C3979" s="5" t="s">
        <v>7</v>
      </c>
      <c r="D3979" s="5" t="s">
        <v>5</v>
      </c>
      <c r="E3979" s="6">
        <v>0.95</v>
      </c>
      <c r="F3979" s="6" t="s">
        <v>78</v>
      </c>
      <c r="G3979" s="4">
        <v>0</v>
      </c>
      <c r="H3979" s="6">
        <v>0.95</v>
      </c>
      <c r="I3979" s="6">
        <v>0.56999999999999995</v>
      </c>
      <c r="J3979">
        <v>18</v>
      </c>
    </row>
    <row r="3980" spans="1:10" x14ac:dyDescent="0.35">
      <c r="A3980" s="1">
        <v>41418</v>
      </c>
      <c r="B3980" t="str">
        <f t="shared" si="62"/>
        <v>Friday</v>
      </c>
      <c r="C3980" s="5" t="s">
        <v>8</v>
      </c>
      <c r="D3980" s="5" t="s">
        <v>5</v>
      </c>
      <c r="E3980" s="6">
        <v>0.95</v>
      </c>
      <c r="F3980" s="6" t="s">
        <v>78</v>
      </c>
      <c r="G3980" s="4">
        <v>0</v>
      </c>
      <c r="H3980" s="6">
        <v>0.95</v>
      </c>
      <c r="I3980" s="6">
        <v>0.34</v>
      </c>
      <c r="J3980">
        <v>18</v>
      </c>
    </row>
    <row r="3981" spans="1:10" x14ac:dyDescent="0.35">
      <c r="A3981" s="1">
        <v>41418</v>
      </c>
      <c r="B3981" t="str">
        <f t="shared" si="62"/>
        <v>Friday</v>
      </c>
      <c r="C3981" s="5" t="s">
        <v>8</v>
      </c>
      <c r="D3981" s="5" t="s">
        <v>5</v>
      </c>
      <c r="E3981" s="6">
        <v>48.95</v>
      </c>
      <c r="F3981" s="6" t="s">
        <v>82</v>
      </c>
      <c r="G3981" s="4">
        <v>0</v>
      </c>
      <c r="H3981" s="6">
        <v>48.95</v>
      </c>
      <c r="I3981" s="6">
        <v>24.52</v>
      </c>
      <c r="J3981">
        <v>17</v>
      </c>
    </row>
    <row r="3982" spans="1:10" x14ac:dyDescent="0.35">
      <c r="A3982" s="1">
        <v>41418</v>
      </c>
      <c r="B3982" t="str">
        <f t="shared" si="62"/>
        <v>Friday</v>
      </c>
      <c r="C3982" s="5" t="s">
        <v>8</v>
      </c>
      <c r="D3982" s="5" t="s">
        <v>5</v>
      </c>
      <c r="E3982" s="6">
        <v>3.95</v>
      </c>
      <c r="F3982" s="6" t="s">
        <v>78</v>
      </c>
      <c r="G3982" s="4">
        <v>0.1</v>
      </c>
      <c r="H3982" s="6">
        <v>3.56</v>
      </c>
      <c r="I3982" s="6">
        <v>1.43</v>
      </c>
      <c r="J3982">
        <v>16</v>
      </c>
    </row>
    <row r="3983" spans="1:10" x14ac:dyDescent="0.35">
      <c r="A3983" s="1">
        <v>41418</v>
      </c>
      <c r="B3983" t="str">
        <f t="shared" si="62"/>
        <v>Friday</v>
      </c>
      <c r="C3983" s="5" t="s">
        <v>8</v>
      </c>
      <c r="D3983" s="5" t="s">
        <v>5</v>
      </c>
      <c r="E3983" s="6">
        <v>4.95</v>
      </c>
      <c r="F3983" s="6" t="s">
        <v>78</v>
      </c>
      <c r="G3983" s="4">
        <v>0</v>
      </c>
      <c r="H3983" s="6">
        <v>4.95</v>
      </c>
      <c r="I3983" s="6">
        <v>1.82</v>
      </c>
      <c r="J3983">
        <v>7</v>
      </c>
    </row>
    <row r="3984" spans="1:10" x14ac:dyDescent="0.35">
      <c r="A3984" s="1">
        <v>41418</v>
      </c>
      <c r="B3984" t="str">
        <f t="shared" si="62"/>
        <v>Friday</v>
      </c>
      <c r="C3984" s="5" t="s">
        <v>7</v>
      </c>
      <c r="D3984" s="5" t="s">
        <v>5</v>
      </c>
      <c r="E3984" s="6">
        <v>20.95</v>
      </c>
      <c r="F3984" s="6" t="s">
        <v>80</v>
      </c>
      <c r="G3984" s="4">
        <v>0</v>
      </c>
      <c r="H3984" s="6">
        <v>20.95</v>
      </c>
      <c r="I3984" s="6">
        <v>10.039999999999999</v>
      </c>
      <c r="J3984">
        <v>3</v>
      </c>
    </row>
    <row r="3985" spans="1:10" x14ac:dyDescent="0.35">
      <c r="A3985" s="1">
        <v>41419</v>
      </c>
      <c r="B3985" t="str">
        <f t="shared" si="62"/>
        <v>Saturday</v>
      </c>
      <c r="C3985" s="5" t="s">
        <v>10</v>
      </c>
      <c r="D3985" s="5" t="s">
        <v>6</v>
      </c>
      <c r="E3985" s="6">
        <v>37.950000000000003</v>
      </c>
      <c r="F3985" s="6" t="s">
        <v>81</v>
      </c>
      <c r="G3985" s="4">
        <v>0</v>
      </c>
      <c r="H3985" s="6">
        <v>37.950000000000003</v>
      </c>
      <c r="I3985" s="6">
        <v>15.35</v>
      </c>
      <c r="J3985">
        <v>8</v>
      </c>
    </row>
    <row r="3986" spans="1:10" x14ac:dyDescent="0.35">
      <c r="A3986" s="1">
        <v>41419</v>
      </c>
      <c r="B3986" t="str">
        <f t="shared" si="62"/>
        <v>Saturday</v>
      </c>
      <c r="C3986" s="5" t="s">
        <v>10</v>
      </c>
      <c r="D3986" s="5" t="s">
        <v>6</v>
      </c>
      <c r="E3986" s="6">
        <v>16.95</v>
      </c>
      <c r="F3986" s="6" t="s">
        <v>79</v>
      </c>
      <c r="G3986" s="4">
        <v>0</v>
      </c>
      <c r="H3986" s="6">
        <v>16.95</v>
      </c>
      <c r="I3986" s="6">
        <v>6.76</v>
      </c>
      <c r="J3986">
        <v>5</v>
      </c>
    </row>
    <row r="3987" spans="1:10" x14ac:dyDescent="0.35">
      <c r="A3987" s="1">
        <v>41419</v>
      </c>
      <c r="B3987" t="str">
        <f t="shared" si="62"/>
        <v>Saturday</v>
      </c>
      <c r="C3987" s="5" t="s">
        <v>10</v>
      </c>
      <c r="D3987" s="5" t="s">
        <v>6</v>
      </c>
      <c r="E3987" s="6">
        <v>43.95</v>
      </c>
      <c r="F3987" s="6" t="s">
        <v>82</v>
      </c>
      <c r="G3987" s="4">
        <v>0.1</v>
      </c>
      <c r="H3987" s="6">
        <v>39.56</v>
      </c>
      <c r="I3987" s="6">
        <v>25.6</v>
      </c>
      <c r="J3987">
        <v>9</v>
      </c>
    </row>
    <row r="3988" spans="1:10" x14ac:dyDescent="0.35">
      <c r="A3988" s="1">
        <v>41419</v>
      </c>
      <c r="B3988" t="str">
        <f t="shared" si="62"/>
        <v>Saturday</v>
      </c>
      <c r="C3988" s="5" t="s">
        <v>11</v>
      </c>
      <c r="D3988" s="5" t="s">
        <v>6</v>
      </c>
      <c r="E3988" s="6">
        <v>55.95</v>
      </c>
      <c r="F3988" s="6" t="s">
        <v>83</v>
      </c>
      <c r="G3988" s="4">
        <v>0.1</v>
      </c>
      <c r="H3988" s="6">
        <v>50.36</v>
      </c>
      <c r="I3988" s="6">
        <v>16.059999999999999</v>
      </c>
      <c r="J3988">
        <v>15</v>
      </c>
    </row>
    <row r="3989" spans="1:10" x14ac:dyDescent="0.35">
      <c r="A3989" s="1">
        <v>41419</v>
      </c>
      <c r="B3989" t="str">
        <f t="shared" si="62"/>
        <v>Saturday</v>
      </c>
      <c r="C3989" s="5" t="s">
        <v>10</v>
      </c>
      <c r="D3989" s="5" t="s">
        <v>6</v>
      </c>
      <c r="E3989" s="6">
        <v>3.95</v>
      </c>
      <c r="F3989" s="6" t="s">
        <v>78</v>
      </c>
      <c r="G3989" s="4">
        <v>0</v>
      </c>
      <c r="H3989" s="6">
        <v>3.95</v>
      </c>
      <c r="I3989" s="6">
        <v>1.43</v>
      </c>
      <c r="J3989">
        <v>6</v>
      </c>
    </row>
    <row r="3990" spans="1:10" x14ac:dyDescent="0.35">
      <c r="A3990" s="1">
        <v>41419</v>
      </c>
      <c r="B3990" t="str">
        <f t="shared" si="62"/>
        <v>Saturday</v>
      </c>
      <c r="C3990" s="5" t="s">
        <v>11</v>
      </c>
      <c r="D3990" s="5" t="s">
        <v>6</v>
      </c>
      <c r="E3990" s="6">
        <v>55.95</v>
      </c>
      <c r="F3990" s="6" t="s">
        <v>83</v>
      </c>
      <c r="G3990" s="4">
        <v>0.1</v>
      </c>
      <c r="H3990" s="6">
        <v>50.36</v>
      </c>
      <c r="I3990" s="6">
        <v>16.059999999999999</v>
      </c>
      <c r="J3990">
        <v>21</v>
      </c>
    </row>
    <row r="3991" spans="1:10" x14ac:dyDescent="0.35">
      <c r="A3991" s="1">
        <v>41419</v>
      </c>
      <c r="B3991" t="str">
        <f t="shared" si="62"/>
        <v>Saturday</v>
      </c>
      <c r="C3991" s="5" t="s">
        <v>11</v>
      </c>
      <c r="D3991" s="5" t="s">
        <v>6</v>
      </c>
      <c r="E3991" s="6">
        <v>59.95</v>
      </c>
      <c r="F3991" s="6" t="s">
        <v>83</v>
      </c>
      <c r="G3991" s="4">
        <v>0</v>
      </c>
      <c r="H3991" s="6">
        <v>59.95</v>
      </c>
      <c r="I3991" s="6">
        <v>28.73</v>
      </c>
      <c r="J3991">
        <v>15</v>
      </c>
    </row>
    <row r="3992" spans="1:10" x14ac:dyDescent="0.35">
      <c r="A3992" s="1">
        <v>41419</v>
      </c>
      <c r="B3992" t="str">
        <f t="shared" si="62"/>
        <v>Saturday</v>
      </c>
      <c r="C3992" s="5" t="s">
        <v>11</v>
      </c>
      <c r="D3992" s="5" t="s">
        <v>6</v>
      </c>
      <c r="E3992" s="6">
        <v>0.95</v>
      </c>
      <c r="F3992" s="6" t="s">
        <v>78</v>
      </c>
      <c r="G3992" s="4">
        <v>0</v>
      </c>
      <c r="H3992" s="6">
        <v>0.95</v>
      </c>
      <c r="I3992" s="6">
        <v>0.5</v>
      </c>
      <c r="J3992">
        <v>22</v>
      </c>
    </row>
    <row r="3993" spans="1:10" x14ac:dyDescent="0.35">
      <c r="A3993" s="1">
        <v>41419</v>
      </c>
      <c r="B3993" t="str">
        <f t="shared" si="62"/>
        <v>Saturday</v>
      </c>
      <c r="C3993" s="5" t="s">
        <v>10</v>
      </c>
      <c r="D3993" s="5" t="s">
        <v>6</v>
      </c>
      <c r="E3993" s="6">
        <v>27.95</v>
      </c>
      <c r="F3993" s="6" t="s">
        <v>80</v>
      </c>
      <c r="G3993" s="4">
        <v>0</v>
      </c>
      <c r="H3993" s="6">
        <v>27.95</v>
      </c>
      <c r="I3993" s="6">
        <v>15.85</v>
      </c>
      <c r="J3993">
        <v>2</v>
      </c>
    </row>
    <row r="3994" spans="1:10" x14ac:dyDescent="0.35">
      <c r="A3994" s="1">
        <v>41419</v>
      </c>
      <c r="B3994" t="str">
        <f t="shared" si="62"/>
        <v>Saturday</v>
      </c>
      <c r="C3994" s="5" t="s">
        <v>11</v>
      </c>
      <c r="D3994" s="5" t="s">
        <v>6</v>
      </c>
      <c r="E3994" s="6">
        <v>18.95</v>
      </c>
      <c r="F3994" s="6" t="s">
        <v>79</v>
      </c>
      <c r="G3994" s="4">
        <v>0</v>
      </c>
      <c r="H3994" s="6">
        <v>18.95</v>
      </c>
      <c r="I3994" s="6">
        <v>9.98</v>
      </c>
      <c r="J3994">
        <v>8</v>
      </c>
    </row>
    <row r="3995" spans="1:10" x14ac:dyDescent="0.35">
      <c r="A3995" s="1">
        <v>41419</v>
      </c>
      <c r="B3995" t="str">
        <f t="shared" si="62"/>
        <v>Saturday</v>
      </c>
      <c r="C3995" s="5" t="s">
        <v>11</v>
      </c>
      <c r="D3995" s="5" t="s">
        <v>6</v>
      </c>
      <c r="E3995" s="6">
        <v>0.95</v>
      </c>
      <c r="F3995" s="6" t="s">
        <v>78</v>
      </c>
      <c r="G3995" s="4">
        <v>0</v>
      </c>
      <c r="H3995" s="6">
        <v>0.95</v>
      </c>
      <c r="I3995" s="6">
        <v>0.56999999999999995</v>
      </c>
      <c r="J3995">
        <v>12</v>
      </c>
    </row>
    <row r="3996" spans="1:10" x14ac:dyDescent="0.35">
      <c r="A3996" s="1">
        <v>41419</v>
      </c>
      <c r="B3996" t="str">
        <f t="shared" si="62"/>
        <v>Saturday</v>
      </c>
      <c r="C3996" s="5" t="s">
        <v>11</v>
      </c>
      <c r="D3996" s="5" t="s">
        <v>6</v>
      </c>
      <c r="E3996" s="6">
        <v>26.95</v>
      </c>
      <c r="F3996" s="6" t="s">
        <v>80</v>
      </c>
      <c r="G3996" s="4">
        <v>0</v>
      </c>
      <c r="H3996" s="6">
        <v>26.95</v>
      </c>
      <c r="I3996" s="6">
        <v>13.26</v>
      </c>
      <c r="J3996">
        <v>11</v>
      </c>
    </row>
    <row r="3997" spans="1:10" x14ac:dyDescent="0.35">
      <c r="A3997" s="1">
        <v>41419</v>
      </c>
      <c r="B3997" t="str">
        <f t="shared" si="62"/>
        <v>Saturday</v>
      </c>
      <c r="C3997" s="5" t="s">
        <v>11</v>
      </c>
      <c r="D3997" s="5" t="s">
        <v>6</v>
      </c>
      <c r="E3997" s="6">
        <v>11.95</v>
      </c>
      <c r="F3997" s="6" t="s">
        <v>79</v>
      </c>
      <c r="G3997" s="4">
        <v>0</v>
      </c>
      <c r="H3997" s="6">
        <v>11.95</v>
      </c>
      <c r="I3997" s="6">
        <v>3.32</v>
      </c>
      <c r="J3997">
        <v>7</v>
      </c>
    </row>
    <row r="3998" spans="1:10" x14ac:dyDescent="0.35">
      <c r="A3998" s="1">
        <v>41419</v>
      </c>
      <c r="B3998" t="str">
        <f t="shared" si="62"/>
        <v>Saturday</v>
      </c>
      <c r="C3998" s="5" t="s">
        <v>10</v>
      </c>
      <c r="D3998" s="5" t="s">
        <v>6</v>
      </c>
      <c r="E3998" s="6">
        <v>47.95</v>
      </c>
      <c r="F3998" s="6" t="s">
        <v>82</v>
      </c>
      <c r="G3998" s="4">
        <v>0</v>
      </c>
      <c r="H3998" s="6">
        <v>47.95</v>
      </c>
      <c r="I3998" s="6">
        <v>20.7</v>
      </c>
      <c r="J3998">
        <v>3</v>
      </c>
    </row>
    <row r="3999" spans="1:10" x14ac:dyDescent="0.35">
      <c r="A3999" s="1">
        <v>41419</v>
      </c>
      <c r="B3999" t="str">
        <f t="shared" si="62"/>
        <v>Saturday</v>
      </c>
      <c r="C3999" s="5" t="s">
        <v>10</v>
      </c>
      <c r="D3999" s="5" t="s">
        <v>6</v>
      </c>
      <c r="E3999" s="6">
        <v>24.95</v>
      </c>
      <c r="F3999" s="6" t="s">
        <v>80</v>
      </c>
      <c r="G3999" s="4">
        <v>0.1</v>
      </c>
      <c r="H3999" s="6">
        <v>22.46</v>
      </c>
      <c r="I3999" s="6">
        <v>12.14</v>
      </c>
      <c r="J3999">
        <v>1</v>
      </c>
    </row>
    <row r="4000" spans="1:10" x14ac:dyDescent="0.35">
      <c r="A4000" s="1">
        <v>41419</v>
      </c>
      <c r="B4000" t="str">
        <f t="shared" si="62"/>
        <v>Saturday</v>
      </c>
      <c r="C4000" s="5" t="s">
        <v>11</v>
      </c>
      <c r="D4000" s="5" t="s">
        <v>6</v>
      </c>
      <c r="E4000" s="6">
        <v>35.950000000000003</v>
      </c>
      <c r="F4000" s="6" t="s">
        <v>81</v>
      </c>
      <c r="G4000" s="4">
        <v>0</v>
      </c>
      <c r="H4000" s="6">
        <v>35.950000000000003</v>
      </c>
      <c r="I4000" s="6">
        <v>20.25</v>
      </c>
      <c r="J4000">
        <v>2</v>
      </c>
    </row>
    <row r="4001" spans="1:10" x14ac:dyDescent="0.35">
      <c r="A4001" s="1">
        <v>41419</v>
      </c>
      <c r="B4001" t="str">
        <f t="shared" si="62"/>
        <v>Saturday</v>
      </c>
      <c r="C4001" s="5" t="s">
        <v>10</v>
      </c>
      <c r="D4001" s="5" t="s">
        <v>6</v>
      </c>
      <c r="E4001" s="6">
        <v>49.95</v>
      </c>
      <c r="F4001" s="6" t="s">
        <v>82</v>
      </c>
      <c r="G4001" s="4">
        <v>0</v>
      </c>
      <c r="H4001" s="6">
        <v>49.95</v>
      </c>
      <c r="I4001" s="6">
        <v>23.93</v>
      </c>
      <c r="J4001">
        <v>15</v>
      </c>
    </row>
    <row r="4002" spans="1:10" x14ac:dyDescent="0.35">
      <c r="A4002" s="1">
        <v>41419</v>
      </c>
      <c r="B4002" t="str">
        <f t="shared" si="62"/>
        <v>Saturday</v>
      </c>
      <c r="C4002" s="5" t="s">
        <v>11</v>
      </c>
      <c r="D4002" s="5" t="s">
        <v>6</v>
      </c>
      <c r="E4002" s="6">
        <v>19.95</v>
      </c>
      <c r="F4002" s="6" t="s">
        <v>79</v>
      </c>
      <c r="G4002" s="4">
        <v>0</v>
      </c>
      <c r="H4002" s="6">
        <v>19.95</v>
      </c>
      <c r="I4002" s="6">
        <v>9.7799999999999994</v>
      </c>
      <c r="J4002">
        <v>26</v>
      </c>
    </row>
    <row r="4003" spans="1:10" x14ac:dyDescent="0.35">
      <c r="A4003" s="1">
        <v>41419</v>
      </c>
      <c r="B4003" t="str">
        <f t="shared" si="62"/>
        <v>Saturday</v>
      </c>
      <c r="C4003" s="5" t="s">
        <v>10</v>
      </c>
      <c r="D4003" s="5" t="s">
        <v>6</v>
      </c>
      <c r="E4003" s="6">
        <v>55.95</v>
      </c>
      <c r="F4003" s="6" t="s">
        <v>83</v>
      </c>
      <c r="G4003" s="4">
        <v>0.1</v>
      </c>
      <c r="H4003" s="6">
        <v>50.36</v>
      </c>
      <c r="I4003" s="6">
        <v>32.47</v>
      </c>
      <c r="J4003">
        <v>12</v>
      </c>
    </row>
    <row r="4004" spans="1:10" x14ac:dyDescent="0.35">
      <c r="A4004" s="1">
        <v>41419</v>
      </c>
      <c r="B4004" t="str">
        <f t="shared" si="62"/>
        <v>Saturday</v>
      </c>
      <c r="C4004" s="5" t="s">
        <v>11</v>
      </c>
      <c r="D4004" s="5" t="s">
        <v>6</v>
      </c>
      <c r="E4004" s="6">
        <v>44.95</v>
      </c>
      <c r="F4004" s="6" t="s">
        <v>82</v>
      </c>
      <c r="G4004" s="4">
        <v>0</v>
      </c>
      <c r="H4004" s="6">
        <v>44.95</v>
      </c>
      <c r="I4004" s="6">
        <v>27.95</v>
      </c>
      <c r="J4004">
        <v>4</v>
      </c>
    </row>
    <row r="4005" spans="1:10" x14ac:dyDescent="0.35">
      <c r="A4005" s="1">
        <v>41419</v>
      </c>
      <c r="B4005" t="str">
        <f t="shared" si="62"/>
        <v>Saturday</v>
      </c>
      <c r="C4005" s="5" t="s">
        <v>11</v>
      </c>
      <c r="D4005" s="5" t="s">
        <v>6</v>
      </c>
      <c r="E4005" s="6">
        <v>38.950000000000003</v>
      </c>
      <c r="F4005" s="6" t="s">
        <v>81</v>
      </c>
      <c r="G4005" s="4">
        <v>0</v>
      </c>
      <c r="H4005" s="6">
        <v>38.950000000000003</v>
      </c>
      <c r="I4005" s="6">
        <v>22.33</v>
      </c>
      <c r="J4005">
        <v>5</v>
      </c>
    </row>
    <row r="4006" spans="1:10" x14ac:dyDescent="0.35">
      <c r="A4006" s="1">
        <v>41419</v>
      </c>
      <c r="B4006" t="str">
        <f t="shared" si="62"/>
        <v>Saturday</v>
      </c>
      <c r="C4006" s="5" t="s">
        <v>10</v>
      </c>
      <c r="D4006" s="5" t="s">
        <v>6</v>
      </c>
      <c r="E4006" s="6">
        <v>27.95</v>
      </c>
      <c r="F4006" s="6" t="s">
        <v>80</v>
      </c>
      <c r="G4006" s="4">
        <v>0.1</v>
      </c>
      <c r="H4006" s="6">
        <v>25.16</v>
      </c>
      <c r="I4006" s="6">
        <v>15.85</v>
      </c>
      <c r="J4006">
        <v>5</v>
      </c>
    </row>
    <row r="4007" spans="1:10" x14ac:dyDescent="0.35">
      <c r="A4007" s="1">
        <v>41419</v>
      </c>
      <c r="B4007" t="str">
        <f t="shared" si="62"/>
        <v>Saturday</v>
      </c>
      <c r="C4007" s="5" t="s">
        <v>11</v>
      </c>
      <c r="D4007" s="5" t="s">
        <v>6</v>
      </c>
      <c r="E4007" s="6">
        <v>49.95</v>
      </c>
      <c r="F4007" s="6" t="s">
        <v>82</v>
      </c>
      <c r="G4007" s="4">
        <v>0</v>
      </c>
      <c r="H4007" s="6">
        <v>49.95</v>
      </c>
      <c r="I4007" s="6">
        <v>24.77</v>
      </c>
      <c r="J4007">
        <v>7</v>
      </c>
    </row>
    <row r="4008" spans="1:10" x14ac:dyDescent="0.35">
      <c r="A4008" s="1">
        <v>41419</v>
      </c>
      <c r="B4008" t="str">
        <f t="shared" si="62"/>
        <v>Saturday</v>
      </c>
      <c r="C4008" s="5" t="s">
        <v>10</v>
      </c>
      <c r="D4008" s="5" t="s">
        <v>6</v>
      </c>
      <c r="E4008" s="6">
        <v>38.950000000000003</v>
      </c>
      <c r="F4008" s="6" t="s">
        <v>81</v>
      </c>
      <c r="G4008" s="4">
        <v>0</v>
      </c>
      <c r="H4008" s="6">
        <v>38.950000000000003</v>
      </c>
      <c r="I4008" s="6">
        <v>24.76</v>
      </c>
      <c r="J4008">
        <v>20</v>
      </c>
    </row>
    <row r="4009" spans="1:10" x14ac:dyDescent="0.35">
      <c r="A4009" s="1">
        <v>41419</v>
      </c>
      <c r="B4009" t="str">
        <f t="shared" si="62"/>
        <v>Saturday</v>
      </c>
      <c r="C4009" s="5" t="s">
        <v>10</v>
      </c>
      <c r="D4009" s="5" t="s">
        <v>6</v>
      </c>
      <c r="E4009" s="6">
        <v>24.95</v>
      </c>
      <c r="F4009" s="6" t="s">
        <v>80</v>
      </c>
      <c r="G4009" s="4">
        <v>0</v>
      </c>
      <c r="H4009" s="6">
        <v>24.95</v>
      </c>
      <c r="I4009" s="6">
        <v>11.48</v>
      </c>
      <c r="J4009">
        <v>2</v>
      </c>
    </row>
    <row r="4010" spans="1:10" x14ac:dyDescent="0.35">
      <c r="A4010" s="1">
        <v>41419</v>
      </c>
      <c r="B4010" t="str">
        <f t="shared" si="62"/>
        <v>Saturday</v>
      </c>
      <c r="C4010" s="5" t="s">
        <v>10</v>
      </c>
      <c r="D4010" s="5" t="s">
        <v>6</v>
      </c>
      <c r="E4010" s="6">
        <v>40.950000000000003</v>
      </c>
      <c r="F4010" s="6" t="s">
        <v>82</v>
      </c>
      <c r="G4010" s="4">
        <v>0</v>
      </c>
      <c r="H4010" s="6">
        <v>40.950000000000003</v>
      </c>
      <c r="I4010" s="6">
        <v>15.51</v>
      </c>
      <c r="J4010">
        <v>2</v>
      </c>
    </row>
    <row r="4011" spans="1:10" x14ac:dyDescent="0.35">
      <c r="A4011" s="1">
        <v>41419</v>
      </c>
      <c r="B4011" t="str">
        <f t="shared" si="62"/>
        <v>Saturday</v>
      </c>
      <c r="C4011" s="5" t="s">
        <v>11</v>
      </c>
      <c r="D4011" s="5" t="s">
        <v>6</v>
      </c>
      <c r="E4011" s="6">
        <v>40.950000000000003</v>
      </c>
      <c r="F4011" s="6" t="s">
        <v>82</v>
      </c>
      <c r="G4011" s="4">
        <v>0</v>
      </c>
      <c r="H4011" s="6">
        <v>40.950000000000003</v>
      </c>
      <c r="I4011" s="6">
        <v>15.51</v>
      </c>
      <c r="J4011">
        <v>5</v>
      </c>
    </row>
    <row r="4012" spans="1:10" x14ac:dyDescent="0.35">
      <c r="A4012" s="1">
        <v>41419</v>
      </c>
      <c r="B4012" t="str">
        <f t="shared" si="62"/>
        <v>Saturday</v>
      </c>
      <c r="C4012" s="5" t="s">
        <v>10</v>
      </c>
      <c r="D4012" s="5" t="s">
        <v>6</v>
      </c>
      <c r="E4012" s="6">
        <v>44.95</v>
      </c>
      <c r="F4012" s="6" t="s">
        <v>82</v>
      </c>
      <c r="G4012" s="4">
        <v>0.1</v>
      </c>
      <c r="H4012" s="6">
        <v>40.46</v>
      </c>
      <c r="I4012" s="6">
        <v>27.95</v>
      </c>
      <c r="J4012">
        <v>2</v>
      </c>
    </row>
    <row r="4013" spans="1:10" x14ac:dyDescent="0.35">
      <c r="A4013" s="1">
        <v>41419</v>
      </c>
      <c r="B4013" t="str">
        <f t="shared" si="62"/>
        <v>Saturday</v>
      </c>
      <c r="C4013" s="5" t="s">
        <v>10</v>
      </c>
      <c r="D4013" s="5" t="s">
        <v>6</v>
      </c>
      <c r="E4013" s="6">
        <v>27.95</v>
      </c>
      <c r="F4013" s="6" t="s">
        <v>80</v>
      </c>
      <c r="G4013" s="4">
        <v>0.2</v>
      </c>
      <c r="H4013" s="6">
        <v>22.36</v>
      </c>
      <c r="I4013" s="6">
        <v>15.85</v>
      </c>
      <c r="J4013">
        <v>4</v>
      </c>
    </row>
    <row r="4014" spans="1:10" x14ac:dyDescent="0.35">
      <c r="A4014" s="1">
        <v>41419</v>
      </c>
      <c r="B4014" t="str">
        <f t="shared" si="62"/>
        <v>Saturday</v>
      </c>
      <c r="C4014" s="5" t="s">
        <v>11</v>
      </c>
      <c r="D4014" s="5" t="s">
        <v>6</v>
      </c>
      <c r="E4014" s="6">
        <v>54.95</v>
      </c>
      <c r="F4014" s="6" t="s">
        <v>83</v>
      </c>
      <c r="G4014" s="4">
        <v>0</v>
      </c>
      <c r="H4014" s="6">
        <v>54.95</v>
      </c>
      <c r="I4014" s="6">
        <v>26.65</v>
      </c>
      <c r="J4014">
        <v>19</v>
      </c>
    </row>
    <row r="4015" spans="1:10" x14ac:dyDescent="0.35">
      <c r="A4015" s="1">
        <v>41419</v>
      </c>
      <c r="B4015" t="str">
        <f t="shared" si="62"/>
        <v>Saturday</v>
      </c>
      <c r="C4015" s="5" t="s">
        <v>10</v>
      </c>
      <c r="D4015" s="5" t="s">
        <v>6</v>
      </c>
      <c r="E4015" s="6">
        <v>28.95</v>
      </c>
      <c r="F4015" s="6" t="s">
        <v>80</v>
      </c>
      <c r="G4015" s="4">
        <v>0</v>
      </c>
      <c r="H4015" s="6">
        <v>28.95</v>
      </c>
      <c r="I4015" s="6">
        <v>17.53</v>
      </c>
      <c r="J4015">
        <v>20</v>
      </c>
    </row>
    <row r="4016" spans="1:10" x14ac:dyDescent="0.35">
      <c r="A4016" s="1">
        <v>41419</v>
      </c>
      <c r="B4016" t="str">
        <f t="shared" si="62"/>
        <v>Saturday</v>
      </c>
      <c r="C4016" s="5" t="s">
        <v>11</v>
      </c>
      <c r="D4016" s="5" t="s">
        <v>6</v>
      </c>
      <c r="E4016" s="6">
        <v>44.95</v>
      </c>
      <c r="F4016" s="6" t="s">
        <v>82</v>
      </c>
      <c r="G4016" s="4">
        <v>0</v>
      </c>
      <c r="H4016" s="6">
        <v>44.95</v>
      </c>
      <c r="I4016" s="6">
        <v>27.95</v>
      </c>
      <c r="J4016">
        <v>5</v>
      </c>
    </row>
    <row r="4017" spans="1:10" x14ac:dyDescent="0.35">
      <c r="A4017" s="1">
        <v>41419</v>
      </c>
      <c r="B4017" t="str">
        <f t="shared" si="62"/>
        <v>Saturday</v>
      </c>
      <c r="C4017" s="5" t="s">
        <v>10</v>
      </c>
      <c r="D4017" s="5" t="s">
        <v>6</v>
      </c>
      <c r="E4017" s="6">
        <v>0.95</v>
      </c>
      <c r="F4017" s="6" t="s">
        <v>78</v>
      </c>
      <c r="G4017" s="4">
        <v>0</v>
      </c>
      <c r="H4017" s="6">
        <v>0.95</v>
      </c>
      <c r="I4017" s="6">
        <v>0.42</v>
      </c>
      <c r="J4017">
        <v>6</v>
      </c>
    </row>
    <row r="4018" spans="1:10" x14ac:dyDescent="0.35">
      <c r="A4018" s="1">
        <v>41419</v>
      </c>
      <c r="B4018" t="str">
        <f t="shared" si="62"/>
        <v>Saturday</v>
      </c>
      <c r="C4018" s="5" t="s">
        <v>11</v>
      </c>
      <c r="D4018" s="5" t="s">
        <v>6</v>
      </c>
      <c r="E4018" s="6">
        <v>16.95</v>
      </c>
      <c r="F4018" s="6" t="s">
        <v>79</v>
      </c>
      <c r="G4018" s="4">
        <v>0</v>
      </c>
      <c r="H4018" s="6">
        <v>16.95</v>
      </c>
      <c r="I4018" s="6">
        <v>6.76</v>
      </c>
      <c r="J4018">
        <v>25</v>
      </c>
    </row>
    <row r="4019" spans="1:10" x14ac:dyDescent="0.35">
      <c r="A4019" s="1">
        <v>41419</v>
      </c>
      <c r="B4019" t="str">
        <f t="shared" si="62"/>
        <v>Saturday</v>
      </c>
      <c r="C4019" s="5" t="s">
        <v>11</v>
      </c>
      <c r="D4019" s="5" t="s">
        <v>6</v>
      </c>
      <c r="E4019" s="6">
        <v>0.95</v>
      </c>
      <c r="F4019" s="6" t="s">
        <v>78</v>
      </c>
      <c r="G4019" s="4">
        <v>0</v>
      </c>
      <c r="H4019" s="6">
        <v>0.95</v>
      </c>
      <c r="I4019" s="6">
        <v>0.42</v>
      </c>
      <c r="J4019">
        <v>12</v>
      </c>
    </row>
    <row r="4020" spans="1:10" x14ac:dyDescent="0.35">
      <c r="A4020" s="1">
        <v>41419</v>
      </c>
      <c r="B4020" t="str">
        <f t="shared" si="62"/>
        <v>Saturday</v>
      </c>
      <c r="C4020" s="5" t="s">
        <v>10</v>
      </c>
      <c r="D4020" s="5" t="s">
        <v>6</v>
      </c>
      <c r="E4020" s="6">
        <v>49.95</v>
      </c>
      <c r="F4020" s="6" t="s">
        <v>82</v>
      </c>
      <c r="G4020" s="4">
        <v>0</v>
      </c>
      <c r="H4020" s="6">
        <v>49.95</v>
      </c>
      <c r="I4020" s="6">
        <v>23.93</v>
      </c>
      <c r="J4020">
        <v>28</v>
      </c>
    </row>
    <row r="4021" spans="1:10" x14ac:dyDescent="0.35">
      <c r="A4021" s="1">
        <v>41419</v>
      </c>
      <c r="B4021" t="str">
        <f t="shared" si="62"/>
        <v>Saturday</v>
      </c>
      <c r="C4021" s="5" t="s">
        <v>11</v>
      </c>
      <c r="D4021" s="5" t="s">
        <v>6</v>
      </c>
      <c r="E4021" s="6">
        <v>35.950000000000003</v>
      </c>
      <c r="F4021" s="6" t="s">
        <v>81</v>
      </c>
      <c r="G4021" s="4">
        <v>0</v>
      </c>
      <c r="H4021" s="6">
        <v>35.950000000000003</v>
      </c>
      <c r="I4021" s="6">
        <v>20.25</v>
      </c>
      <c r="J4021">
        <v>2</v>
      </c>
    </row>
    <row r="4022" spans="1:10" x14ac:dyDescent="0.35">
      <c r="A4022" s="1">
        <v>41419</v>
      </c>
      <c r="B4022" t="str">
        <f t="shared" si="62"/>
        <v>Saturday</v>
      </c>
      <c r="C4022" s="5" t="s">
        <v>11</v>
      </c>
      <c r="D4022" s="5" t="s">
        <v>6</v>
      </c>
      <c r="E4022" s="6">
        <v>35.950000000000003</v>
      </c>
      <c r="F4022" s="6" t="s">
        <v>81</v>
      </c>
      <c r="G4022" s="4">
        <v>0</v>
      </c>
      <c r="H4022" s="6">
        <v>35.950000000000003</v>
      </c>
      <c r="I4022" s="6">
        <v>20.25</v>
      </c>
      <c r="J4022">
        <v>1</v>
      </c>
    </row>
    <row r="4023" spans="1:10" x14ac:dyDescent="0.35">
      <c r="A4023" s="1">
        <v>41419</v>
      </c>
      <c r="B4023" t="str">
        <f t="shared" si="62"/>
        <v>Saturday</v>
      </c>
      <c r="C4023" s="5" t="s">
        <v>11</v>
      </c>
      <c r="D4023" s="5" t="s">
        <v>6</v>
      </c>
      <c r="E4023" s="6">
        <v>3.95</v>
      </c>
      <c r="F4023" s="6" t="s">
        <v>78</v>
      </c>
      <c r="G4023" s="4">
        <v>0</v>
      </c>
      <c r="H4023" s="6">
        <v>3.95</v>
      </c>
      <c r="I4023" s="6">
        <v>1.43</v>
      </c>
      <c r="J4023">
        <v>18</v>
      </c>
    </row>
    <row r="4024" spans="1:10" x14ac:dyDescent="0.35">
      <c r="A4024" s="1">
        <v>41420</v>
      </c>
      <c r="B4024" t="str">
        <f t="shared" si="62"/>
        <v>Sunday</v>
      </c>
      <c r="C4024" s="5" t="s">
        <v>10</v>
      </c>
      <c r="D4024" s="5" t="s">
        <v>6</v>
      </c>
      <c r="E4024" s="6">
        <v>28.95</v>
      </c>
      <c r="F4024" s="6" t="s">
        <v>80</v>
      </c>
      <c r="G4024" s="4">
        <v>0</v>
      </c>
      <c r="H4024" s="6">
        <v>28.95</v>
      </c>
      <c r="I4024" s="6">
        <v>17.53</v>
      </c>
      <c r="J4024">
        <v>20</v>
      </c>
    </row>
    <row r="4025" spans="1:10" x14ac:dyDescent="0.35">
      <c r="A4025" s="1">
        <v>41420</v>
      </c>
      <c r="B4025" t="str">
        <f t="shared" si="62"/>
        <v>Sunday</v>
      </c>
      <c r="C4025" s="5" t="s">
        <v>9</v>
      </c>
      <c r="D4025" s="5" t="s">
        <v>6</v>
      </c>
      <c r="E4025" s="6">
        <v>35.950000000000003</v>
      </c>
      <c r="F4025" s="6" t="s">
        <v>81</v>
      </c>
      <c r="G4025" s="4">
        <v>0</v>
      </c>
      <c r="H4025" s="6">
        <v>35.950000000000003</v>
      </c>
      <c r="I4025" s="6">
        <v>20.25</v>
      </c>
      <c r="J4025">
        <v>1</v>
      </c>
    </row>
    <row r="4026" spans="1:10" x14ac:dyDescent="0.35">
      <c r="A4026" s="1">
        <v>41420</v>
      </c>
      <c r="B4026" t="str">
        <f t="shared" si="62"/>
        <v>Sunday</v>
      </c>
      <c r="C4026" s="5" t="s">
        <v>9</v>
      </c>
      <c r="D4026" s="5" t="s">
        <v>6</v>
      </c>
      <c r="E4026" s="6">
        <v>44.95</v>
      </c>
      <c r="F4026" s="6" t="s">
        <v>82</v>
      </c>
      <c r="G4026" s="4">
        <v>0</v>
      </c>
      <c r="H4026" s="6">
        <v>44.95</v>
      </c>
      <c r="I4026" s="6">
        <v>27.95</v>
      </c>
      <c r="J4026">
        <v>9</v>
      </c>
    </row>
    <row r="4027" spans="1:10" x14ac:dyDescent="0.35">
      <c r="A4027" s="1">
        <v>41420</v>
      </c>
      <c r="B4027" t="str">
        <f t="shared" si="62"/>
        <v>Sunday</v>
      </c>
      <c r="C4027" s="5" t="s">
        <v>11</v>
      </c>
      <c r="D4027" s="5" t="s">
        <v>6</v>
      </c>
      <c r="E4027" s="6">
        <v>26.95</v>
      </c>
      <c r="F4027" s="6" t="s">
        <v>80</v>
      </c>
      <c r="G4027" s="4">
        <v>0</v>
      </c>
      <c r="H4027" s="6">
        <v>26.95</v>
      </c>
      <c r="I4027" s="6">
        <v>12.53</v>
      </c>
      <c r="J4027">
        <v>9</v>
      </c>
    </row>
    <row r="4028" spans="1:10" x14ac:dyDescent="0.35">
      <c r="A4028" s="1">
        <v>41421</v>
      </c>
      <c r="B4028" t="str">
        <f t="shared" si="62"/>
        <v>Monday</v>
      </c>
      <c r="C4028" s="5" t="s">
        <v>7</v>
      </c>
      <c r="D4028" s="5" t="s">
        <v>6</v>
      </c>
      <c r="E4028" s="6">
        <v>59.95</v>
      </c>
      <c r="F4028" s="6" t="s">
        <v>83</v>
      </c>
      <c r="G4028" s="4">
        <v>0</v>
      </c>
      <c r="H4028" s="6">
        <v>59.95</v>
      </c>
      <c r="I4028" s="6">
        <v>28.73</v>
      </c>
      <c r="J4028">
        <v>11</v>
      </c>
    </row>
    <row r="4029" spans="1:10" x14ac:dyDescent="0.35">
      <c r="A4029" s="1">
        <v>41421</v>
      </c>
      <c r="B4029" t="str">
        <f t="shared" si="62"/>
        <v>Monday</v>
      </c>
      <c r="C4029" s="5" t="s">
        <v>7</v>
      </c>
      <c r="D4029" s="5" t="s">
        <v>6</v>
      </c>
      <c r="E4029" s="6">
        <v>44.95</v>
      </c>
      <c r="F4029" s="6" t="s">
        <v>82</v>
      </c>
      <c r="G4029" s="4">
        <v>0</v>
      </c>
      <c r="H4029" s="6">
        <v>44.95</v>
      </c>
      <c r="I4029" s="6">
        <v>27.95</v>
      </c>
      <c r="J4029">
        <v>4</v>
      </c>
    </row>
    <row r="4030" spans="1:10" x14ac:dyDescent="0.35">
      <c r="A4030" s="1">
        <v>41421</v>
      </c>
      <c r="B4030" t="str">
        <f t="shared" si="62"/>
        <v>Monday</v>
      </c>
      <c r="C4030" s="5" t="s">
        <v>8</v>
      </c>
      <c r="D4030" s="5" t="s">
        <v>6</v>
      </c>
      <c r="E4030" s="6">
        <v>34.950000000000003</v>
      </c>
      <c r="F4030" s="6" t="s">
        <v>81</v>
      </c>
      <c r="G4030" s="4">
        <v>0</v>
      </c>
      <c r="H4030" s="6">
        <v>34.950000000000003</v>
      </c>
      <c r="I4030" s="6">
        <v>22.13</v>
      </c>
      <c r="J4030">
        <v>10</v>
      </c>
    </row>
    <row r="4031" spans="1:10" x14ac:dyDescent="0.35">
      <c r="A4031" s="1">
        <v>41421</v>
      </c>
      <c r="B4031" t="str">
        <f t="shared" si="62"/>
        <v>Monday</v>
      </c>
      <c r="C4031" s="5" t="s">
        <v>9</v>
      </c>
      <c r="D4031" s="5" t="s">
        <v>6</v>
      </c>
      <c r="E4031" s="6">
        <v>3.95</v>
      </c>
      <c r="F4031" s="6" t="s">
        <v>78</v>
      </c>
      <c r="G4031" s="4">
        <v>0</v>
      </c>
      <c r="H4031" s="6">
        <v>3.95</v>
      </c>
      <c r="I4031" s="6">
        <v>1.43</v>
      </c>
      <c r="J4031">
        <v>22</v>
      </c>
    </row>
    <row r="4032" spans="1:10" x14ac:dyDescent="0.35">
      <c r="A4032" s="1">
        <v>41421</v>
      </c>
      <c r="B4032" t="str">
        <f t="shared" si="62"/>
        <v>Monday</v>
      </c>
      <c r="C4032" s="5" t="s">
        <v>8</v>
      </c>
      <c r="D4032" s="5" t="s">
        <v>6</v>
      </c>
      <c r="E4032" s="6">
        <v>24.95</v>
      </c>
      <c r="F4032" s="6" t="s">
        <v>80</v>
      </c>
      <c r="G4032" s="4">
        <v>0</v>
      </c>
      <c r="H4032" s="6">
        <v>24.95</v>
      </c>
      <c r="I4032" s="6">
        <v>12.14</v>
      </c>
      <c r="J4032">
        <v>1</v>
      </c>
    </row>
    <row r="4033" spans="1:10" x14ac:dyDescent="0.35">
      <c r="A4033" s="1">
        <v>41421</v>
      </c>
      <c r="B4033" t="str">
        <f t="shared" si="62"/>
        <v>Monday</v>
      </c>
      <c r="C4033" s="5" t="s">
        <v>7</v>
      </c>
      <c r="D4033" s="5" t="s">
        <v>6</v>
      </c>
      <c r="E4033" s="6">
        <v>55.95</v>
      </c>
      <c r="F4033" s="6" t="s">
        <v>83</v>
      </c>
      <c r="G4033" s="4">
        <v>0</v>
      </c>
      <c r="H4033" s="6">
        <v>55.95</v>
      </c>
      <c r="I4033" s="6">
        <v>16.059999999999999</v>
      </c>
      <c r="J4033">
        <v>7</v>
      </c>
    </row>
    <row r="4034" spans="1:10" x14ac:dyDescent="0.35">
      <c r="A4034" s="1">
        <v>41421</v>
      </c>
      <c r="B4034" t="str">
        <f t="shared" si="62"/>
        <v>Monday</v>
      </c>
      <c r="C4034" s="5" t="s">
        <v>7</v>
      </c>
      <c r="D4034" s="5" t="s">
        <v>6</v>
      </c>
      <c r="E4034" s="6">
        <v>0.95</v>
      </c>
      <c r="F4034" s="6" t="s">
        <v>78</v>
      </c>
      <c r="G4034" s="4">
        <v>0.1</v>
      </c>
      <c r="H4034" s="6">
        <v>0.86</v>
      </c>
      <c r="I4034" s="6">
        <v>0.56999999999999995</v>
      </c>
      <c r="J4034">
        <v>2</v>
      </c>
    </row>
    <row r="4035" spans="1:10" x14ac:dyDescent="0.35">
      <c r="A4035" s="1">
        <v>41421</v>
      </c>
      <c r="B4035" t="str">
        <f t="shared" ref="B4035:B4098" si="63">TEXT(A4035,"dddd")</f>
        <v>Monday</v>
      </c>
      <c r="C4035" s="5" t="s">
        <v>8</v>
      </c>
      <c r="D4035" s="5" t="s">
        <v>6</v>
      </c>
      <c r="E4035" s="6">
        <v>26.95</v>
      </c>
      <c r="F4035" s="6" t="s">
        <v>80</v>
      </c>
      <c r="G4035" s="4">
        <v>0</v>
      </c>
      <c r="H4035" s="6">
        <v>26.95</v>
      </c>
      <c r="I4035" s="6">
        <v>12.42</v>
      </c>
      <c r="J4035">
        <v>8</v>
      </c>
    </row>
    <row r="4036" spans="1:10" x14ac:dyDescent="0.35">
      <c r="A4036" s="1">
        <v>41421</v>
      </c>
      <c r="B4036" t="str">
        <f t="shared" si="63"/>
        <v>Monday</v>
      </c>
      <c r="C4036" s="5" t="s">
        <v>7</v>
      </c>
      <c r="D4036" s="5" t="s">
        <v>6</v>
      </c>
      <c r="E4036" s="6">
        <v>20.95</v>
      </c>
      <c r="F4036" s="6" t="s">
        <v>80</v>
      </c>
      <c r="G4036" s="4">
        <v>0</v>
      </c>
      <c r="H4036" s="6">
        <v>20.95</v>
      </c>
      <c r="I4036" s="6">
        <v>10.039999999999999</v>
      </c>
      <c r="J4036">
        <v>20</v>
      </c>
    </row>
    <row r="4037" spans="1:10" x14ac:dyDescent="0.35">
      <c r="A4037" s="1">
        <v>41421</v>
      </c>
      <c r="B4037" t="str">
        <f t="shared" si="63"/>
        <v>Monday</v>
      </c>
      <c r="C4037" s="5" t="s">
        <v>7</v>
      </c>
      <c r="D4037" s="5" t="s">
        <v>6</v>
      </c>
      <c r="E4037" s="6">
        <v>48.95</v>
      </c>
      <c r="F4037" s="6" t="s">
        <v>82</v>
      </c>
      <c r="G4037" s="4">
        <v>0</v>
      </c>
      <c r="H4037" s="6">
        <v>48.95</v>
      </c>
      <c r="I4037" s="6">
        <v>24.52</v>
      </c>
      <c r="J4037">
        <v>5</v>
      </c>
    </row>
    <row r="4038" spans="1:10" x14ac:dyDescent="0.35">
      <c r="A4038" s="1">
        <v>41421</v>
      </c>
      <c r="B4038" t="str">
        <f t="shared" si="63"/>
        <v>Monday</v>
      </c>
      <c r="C4038" s="5" t="s">
        <v>9</v>
      </c>
      <c r="D4038" s="5" t="s">
        <v>6</v>
      </c>
      <c r="E4038" s="6">
        <v>3.95</v>
      </c>
      <c r="F4038" s="6" t="s">
        <v>78</v>
      </c>
      <c r="G4038" s="4">
        <v>0</v>
      </c>
      <c r="H4038" s="6">
        <v>3.95</v>
      </c>
      <c r="I4038" s="6">
        <v>1.43</v>
      </c>
      <c r="J4038">
        <v>5</v>
      </c>
    </row>
    <row r="4039" spans="1:10" x14ac:dyDescent="0.35">
      <c r="A4039" s="1">
        <v>41421</v>
      </c>
      <c r="B4039" t="str">
        <f t="shared" si="63"/>
        <v>Monday</v>
      </c>
      <c r="C4039" s="5" t="s">
        <v>7</v>
      </c>
      <c r="D4039" s="5" t="s">
        <v>6</v>
      </c>
      <c r="E4039" s="6">
        <v>28.95</v>
      </c>
      <c r="F4039" s="6" t="s">
        <v>80</v>
      </c>
      <c r="G4039" s="4">
        <v>0</v>
      </c>
      <c r="H4039" s="6">
        <v>28.95</v>
      </c>
      <c r="I4039" s="6">
        <v>8.86</v>
      </c>
      <c r="J4039">
        <v>11</v>
      </c>
    </row>
    <row r="4040" spans="1:10" x14ac:dyDescent="0.35">
      <c r="A4040" s="1">
        <v>41421</v>
      </c>
      <c r="B4040" t="str">
        <f t="shared" si="63"/>
        <v>Monday</v>
      </c>
      <c r="C4040" s="5" t="s">
        <v>7</v>
      </c>
      <c r="D4040" s="5" t="s">
        <v>6</v>
      </c>
      <c r="E4040" s="6">
        <v>49.95</v>
      </c>
      <c r="F4040" s="6" t="s">
        <v>82</v>
      </c>
      <c r="G4040" s="4">
        <v>0</v>
      </c>
      <c r="H4040" s="6">
        <v>49.95</v>
      </c>
      <c r="I4040" s="6">
        <v>24.77</v>
      </c>
      <c r="J4040">
        <v>11</v>
      </c>
    </row>
    <row r="4041" spans="1:10" x14ac:dyDescent="0.35">
      <c r="A4041" s="1">
        <v>41421</v>
      </c>
      <c r="B4041" t="str">
        <f t="shared" si="63"/>
        <v>Monday</v>
      </c>
      <c r="C4041" s="5" t="s">
        <v>8</v>
      </c>
      <c r="D4041" s="5" t="s">
        <v>6</v>
      </c>
      <c r="E4041" s="6">
        <v>16.95</v>
      </c>
      <c r="F4041" s="6" t="s">
        <v>79</v>
      </c>
      <c r="G4041" s="4">
        <v>0.1</v>
      </c>
      <c r="H4041" s="6">
        <v>15.26</v>
      </c>
      <c r="I4041" s="6">
        <v>6.76</v>
      </c>
      <c r="J4041">
        <v>16</v>
      </c>
    </row>
    <row r="4042" spans="1:10" x14ac:dyDescent="0.35">
      <c r="A4042" s="1">
        <v>41421</v>
      </c>
      <c r="B4042" t="str">
        <f t="shared" si="63"/>
        <v>Monday</v>
      </c>
      <c r="C4042" s="5" t="s">
        <v>7</v>
      </c>
      <c r="D4042" s="5" t="s">
        <v>6</v>
      </c>
      <c r="E4042" s="6">
        <v>26.95</v>
      </c>
      <c r="F4042" s="6" t="s">
        <v>80</v>
      </c>
      <c r="G4042" s="4">
        <v>0</v>
      </c>
      <c r="H4042" s="6">
        <v>26.95</v>
      </c>
      <c r="I4042" s="6">
        <v>12.53</v>
      </c>
      <c r="J4042">
        <v>19</v>
      </c>
    </row>
    <row r="4043" spans="1:10" x14ac:dyDescent="0.35">
      <c r="A4043" s="1">
        <v>41421</v>
      </c>
      <c r="B4043" t="str">
        <f t="shared" si="63"/>
        <v>Monday</v>
      </c>
      <c r="C4043" s="5" t="s">
        <v>8</v>
      </c>
      <c r="D4043" s="5" t="s">
        <v>6</v>
      </c>
      <c r="E4043" s="6">
        <v>26.95</v>
      </c>
      <c r="F4043" s="6" t="s">
        <v>80</v>
      </c>
      <c r="G4043" s="4">
        <v>0</v>
      </c>
      <c r="H4043" s="6">
        <v>26.95</v>
      </c>
      <c r="I4043" s="6">
        <v>12.42</v>
      </c>
      <c r="J4043">
        <v>1</v>
      </c>
    </row>
    <row r="4044" spans="1:10" x14ac:dyDescent="0.35">
      <c r="A4044" s="1">
        <v>41421</v>
      </c>
      <c r="B4044" t="str">
        <f t="shared" si="63"/>
        <v>Monday</v>
      </c>
      <c r="C4044" s="5" t="s">
        <v>7</v>
      </c>
      <c r="D4044" s="5" t="s">
        <v>6</v>
      </c>
      <c r="E4044" s="6">
        <v>55.95</v>
      </c>
      <c r="F4044" s="6" t="s">
        <v>83</v>
      </c>
      <c r="G4044" s="4">
        <v>0</v>
      </c>
      <c r="H4044" s="6">
        <v>55.95</v>
      </c>
      <c r="I4044" s="6">
        <v>32.47</v>
      </c>
      <c r="J4044">
        <v>18</v>
      </c>
    </row>
    <row r="4045" spans="1:10" x14ac:dyDescent="0.35">
      <c r="A4045" s="1">
        <v>41421</v>
      </c>
      <c r="B4045" t="str">
        <f t="shared" si="63"/>
        <v>Monday</v>
      </c>
      <c r="C4045" s="5" t="s">
        <v>9</v>
      </c>
      <c r="D4045" s="5" t="s">
        <v>6</v>
      </c>
      <c r="E4045" s="6">
        <v>49.95</v>
      </c>
      <c r="F4045" s="6" t="s">
        <v>82</v>
      </c>
      <c r="G4045" s="4">
        <v>0</v>
      </c>
      <c r="H4045" s="6">
        <v>49.95</v>
      </c>
      <c r="I4045" s="6">
        <v>23.93</v>
      </c>
      <c r="J4045">
        <v>33</v>
      </c>
    </row>
    <row r="4046" spans="1:10" x14ac:dyDescent="0.35">
      <c r="A4046" s="1">
        <v>41421</v>
      </c>
      <c r="B4046" t="str">
        <f t="shared" si="63"/>
        <v>Monday</v>
      </c>
      <c r="C4046" s="5" t="s">
        <v>7</v>
      </c>
      <c r="D4046" s="5" t="s">
        <v>6</v>
      </c>
      <c r="E4046" s="6">
        <v>24.95</v>
      </c>
      <c r="F4046" s="6" t="s">
        <v>80</v>
      </c>
      <c r="G4046" s="4">
        <v>0</v>
      </c>
      <c r="H4046" s="6">
        <v>24.95</v>
      </c>
      <c r="I4046" s="6">
        <v>12.14</v>
      </c>
      <c r="J4046">
        <v>1</v>
      </c>
    </row>
    <row r="4047" spans="1:10" x14ac:dyDescent="0.35">
      <c r="A4047" s="1">
        <v>41421</v>
      </c>
      <c r="B4047" t="str">
        <f t="shared" si="63"/>
        <v>Monday</v>
      </c>
      <c r="C4047" s="5" t="s">
        <v>8</v>
      </c>
      <c r="D4047" s="5" t="s">
        <v>6</v>
      </c>
      <c r="E4047" s="6">
        <v>27.95</v>
      </c>
      <c r="F4047" s="6" t="s">
        <v>80</v>
      </c>
      <c r="G4047" s="4">
        <v>0</v>
      </c>
      <c r="H4047" s="6">
        <v>27.95</v>
      </c>
      <c r="I4047" s="6">
        <v>15.85</v>
      </c>
      <c r="J4047">
        <v>4</v>
      </c>
    </row>
    <row r="4048" spans="1:10" x14ac:dyDescent="0.35">
      <c r="A4048" s="1">
        <v>41421</v>
      </c>
      <c r="B4048" t="str">
        <f t="shared" si="63"/>
        <v>Monday</v>
      </c>
      <c r="C4048" s="5" t="s">
        <v>7</v>
      </c>
      <c r="D4048" s="5" t="s">
        <v>6</v>
      </c>
      <c r="E4048" s="6">
        <v>4.95</v>
      </c>
      <c r="F4048" s="6" t="s">
        <v>78</v>
      </c>
      <c r="G4048" s="4">
        <v>0</v>
      </c>
      <c r="H4048" s="6">
        <v>4.95</v>
      </c>
      <c r="I4048" s="6">
        <v>1.82</v>
      </c>
      <c r="J4048">
        <v>6</v>
      </c>
    </row>
    <row r="4049" spans="1:10" x14ac:dyDescent="0.35">
      <c r="A4049" s="1">
        <v>41421</v>
      </c>
      <c r="B4049" t="str">
        <f t="shared" si="63"/>
        <v>Monday</v>
      </c>
      <c r="C4049" s="5" t="s">
        <v>9</v>
      </c>
      <c r="D4049" s="5" t="s">
        <v>6</v>
      </c>
      <c r="E4049" s="6">
        <v>38.950000000000003</v>
      </c>
      <c r="F4049" s="6" t="s">
        <v>81</v>
      </c>
      <c r="G4049" s="4">
        <v>0</v>
      </c>
      <c r="H4049" s="6">
        <v>38.950000000000003</v>
      </c>
      <c r="I4049" s="6">
        <v>24.76</v>
      </c>
      <c r="J4049">
        <v>27</v>
      </c>
    </row>
    <row r="4050" spans="1:10" x14ac:dyDescent="0.35">
      <c r="A4050" s="1">
        <v>41421</v>
      </c>
      <c r="B4050" t="str">
        <f t="shared" si="63"/>
        <v>Monday</v>
      </c>
      <c r="C4050" s="5" t="s">
        <v>9</v>
      </c>
      <c r="D4050" s="5" t="s">
        <v>6</v>
      </c>
      <c r="E4050" s="6">
        <v>47.95</v>
      </c>
      <c r="F4050" s="6" t="s">
        <v>82</v>
      </c>
      <c r="G4050" s="4">
        <v>0</v>
      </c>
      <c r="H4050" s="6">
        <v>47.95</v>
      </c>
      <c r="I4050" s="6">
        <v>20.7</v>
      </c>
      <c r="J4050">
        <v>4</v>
      </c>
    </row>
    <row r="4051" spans="1:10" x14ac:dyDescent="0.35">
      <c r="A4051" s="1">
        <v>41421</v>
      </c>
      <c r="B4051" t="str">
        <f t="shared" si="63"/>
        <v>Monday</v>
      </c>
      <c r="C4051" s="5" t="s">
        <v>8</v>
      </c>
      <c r="D4051" s="5" t="s">
        <v>6</v>
      </c>
      <c r="E4051" s="6">
        <v>49.95</v>
      </c>
      <c r="F4051" s="6" t="s">
        <v>82</v>
      </c>
      <c r="G4051" s="4">
        <v>0</v>
      </c>
      <c r="H4051" s="6">
        <v>49.95</v>
      </c>
      <c r="I4051" s="6">
        <v>24.77</v>
      </c>
      <c r="J4051">
        <v>12</v>
      </c>
    </row>
    <row r="4052" spans="1:10" x14ac:dyDescent="0.35">
      <c r="A4052" s="1">
        <v>41421</v>
      </c>
      <c r="B4052" t="str">
        <f t="shared" si="63"/>
        <v>Monday</v>
      </c>
      <c r="C4052" s="5" t="s">
        <v>7</v>
      </c>
      <c r="D4052" s="5" t="s">
        <v>6</v>
      </c>
      <c r="E4052" s="6">
        <v>38.950000000000003</v>
      </c>
      <c r="F4052" s="6" t="s">
        <v>81</v>
      </c>
      <c r="G4052" s="4">
        <v>0</v>
      </c>
      <c r="H4052" s="6">
        <v>38.950000000000003</v>
      </c>
      <c r="I4052" s="6">
        <v>24.76</v>
      </c>
      <c r="J4052">
        <v>15</v>
      </c>
    </row>
    <row r="4053" spans="1:10" x14ac:dyDescent="0.35">
      <c r="A4053" s="1">
        <v>41421</v>
      </c>
      <c r="B4053" t="str">
        <f t="shared" si="63"/>
        <v>Monday</v>
      </c>
      <c r="C4053" s="5" t="s">
        <v>7</v>
      </c>
      <c r="D4053" s="5" t="s">
        <v>6</v>
      </c>
      <c r="E4053" s="6">
        <v>26.95</v>
      </c>
      <c r="F4053" s="6" t="s">
        <v>80</v>
      </c>
      <c r="G4053" s="4">
        <v>0.1</v>
      </c>
      <c r="H4053" s="6">
        <v>24.26</v>
      </c>
      <c r="I4053" s="6">
        <v>12.53</v>
      </c>
      <c r="J4053">
        <v>11</v>
      </c>
    </row>
    <row r="4054" spans="1:10" x14ac:dyDescent="0.35">
      <c r="A4054" s="1">
        <v>41421</v>
      </c>
      <c r="B4054" t="str">
        <f t="shared" si="63"/>
        <v>Monday</v>
      </c>
      <c r="C4054" s="5" t="s">
        <v>9</v>
      </c>
      <c r="D4054" s="5" t="s">
        <v>6</v>
      </c>
      <c r="E4054" s="6">
        <v>7.95</v>
      </c>
      <c r="F4054" s="6" t="s">
        <v>78</v>
      </c>
      <c r="G4054" s="4">
        <v>0</v>
      </c>
      <c r="H4054" s="6">
        <v>7.95</v>
      </c>
      <c r="I4054" s="6">
        <v>4.53</v>
      </c>
      <c r="J4054">
        <v>24</v>
      </c>
    </row>
    <row r="4055" spans="1:10" x14ac:dyDescent="0.35">
      <c r="A4055" s="1">
        <v>41421</v>
      </c>
      <c r="B4055" t="str">
        <f t="shared" si="63"/>
        <v>Monday</v>
      </c>
      <c r="C4055" s="5" t="s">
        <v>9</v>
      </c>
      <c r="D4055" s="5" t="s">
        <v>6</v>
      </c>
      <c r="E4055" s="6">
        <v>26.95</v>
      </c>
      <c r="F4055" s="6" t="s">
        <v>80</v>
      </c>
      <c r="G4055" s="4">
        <v>0</v>
      </c>
      <c r="H4055" s="6">
        <v>26.95</v>
      </c>
      <c r="I4055" s="6">
        <v>13.26</v>
      </c>
      <c r="J4055">
        <v>17</v>
      </c>
    </row>
    <row r="4056" spans="1:10" x14ac:dyDescent="0.35">
      <c r="A4056" s="1">
        <v>41421</v>
      </c>
      <c r="B4056" t="str">
        <f t="shared" si="63"/>
        <v>Monday</v>
      </c>
      <c r="C4056" s="5" t="s">
        <v>8</v>
      </c>
      <c r="D4056" s="5" t="s">
        <v>6</v>
      </c>
      <c r="E4056" s="6">
        <v>65.95</v>
      </c>
      <c r="F4056" s="6" t="s">
        <v>83</v>
      </c>
      <c r="G4056" s="4">
        <v>0</v>
      </c>
      <c r="H4056" s="6">
        <v>65.95</v>
      </c>
      <c r="I4056" s="6">
        <v>37.97</v>
      </c>
      <c r="J4056">
        <v>3</v>
      </c>
    </row>
    <row r="4057" spans="1:10" x14ac:dyDescent="0.35">
      <c r="A4057" s="1">
        <v>41421</v>
      </c>
      <c r="B4057" t="str">
        <f t="shared" si="63"/>
        <v>Monday</v>
      </c>
      <c r="C4057" s="5" t="s">
        <v>7</v>
      </c>
      <c r="D4057" s="5" t="s">
        <v>6</v>
      </c>
      <c r="E4057" s="6">
        <v>73.95</v>
      </c>
      <c r="F4057" s="6" t="s">
        <v>83</v>
      </c>
      <c r="G4057" s="4">
        <v>0</v>
      </c>
      <c r="H4057" s="6">
        <v>73.95</v>
      </c>
      <c r="I4057" s="6">
        <v>38.86</v>
      </c>
      <c r="J4057">
        <v>1</v>
      </c>
    </row>
    <row r="4058" spans="1:10" x14ac:dyDescent="0.35">
      <c r="A4058" s="1">
        <v>41421</v>
      </c>
      <c r="B4058" t="str">
        <f t="shared" si="63"/>
        <v>Monday</v>
      </c>
      <c r="C4058" s="5" t="s">
        <v>7</v>
      </c>
      <c r="D4058" s="5" t="s">
        <v>6</v>
      </c>
      <c r="E4058" s="6">
        <v>28.95</v>
      </c>
      <c r="F4058" s="6" t="s">
        <v>80</v>
      </c>
      <c r="G4058" s="4">
        <v>0.1</v>
      </c>
      <c r="H4058" s="6">
        <v>26.06</v>
      </c>
      <c r="I4058" s="6">
        <v>8.86</v>
      </c>
      <c r="J4058">
        <v>1</v>
      </c>
    </row>
    <row r="4059" spans="1:10" x14ac:dyDescent="0.35">
      <c r="A4059" s="1">
        <v>41421</v>
      </c>
      <c r="B4059" t="str">
        <f t="shared" si="63"/>
        <v>Monday</v>
      </c>
      <c r="C4059" s="5" t="s">
        <v>8</v>
      </c>
      <c r="D4059" s="5" t="s">
        <v>6</v>
      </c>
      <c r="E4059" s="6">
        <v>55.95</v>
      </c>
      <c r="F4059" s="6" t="s">
        <v>83</v>
      </c>
      <c r="G4059" s="4">
        <v>0</v>
      </c>
      <c r="H4059" s="6">
        <v>55.95</v>
      </c>
      <c r="I4059" s="6">
        <v>16.059999999999999</v>
      </c>
      <c r="J4059">
        <v>24</v>
      </c>
    </row>
    <row r="4060" spans="1:10" x14ac:dyDescent="0.35">
      <c r="A4060" s="1">
        <v>41421</v>
      </c>
      <c r="B4060" t="str">
        <f t="shared" si="63"/>
        <v>Monday</v>
      </c>
      <c r="C4060" s="5" t="s">
        <v>9</v>
      </c>
      <c r="D4060" s="5" t="s">
        <v>6</v>
      </c>
      <c r="E4060" s="6">
        <v>55.95</v>
      </c>
      <c r="F4060" s="6" t="s">
        <v>83</v>
      </c>
      <c r="G4060" s="4">
        <v>0</v>
      </c>
      <c r="H4060" s="6">
        <v>55.95</v>
      </c>
      <c r="I4060" s="6">
        <v>32.47</v>
      </c>
      <c r="J4060">
        <v>15</v>
      </c>
    </row>
    <row r="4061" spans="1:10" x14ac:dyDescent="0.35">
      <c r="A4061" s="1">
        <v>41421</v>
      </c>
      <c r="B4061" t="str">
        <f t="shared" si="63"/>
        <v>Monday</v>
      </c>
      <c r="C4061" s="5" t="s">
        <v>9</v>
      </c>
      <c r="D4061" s="5" t="s">
        <v>6</v>
      </c>
      <c r="E4061" s="6">
        <v>0.95</v>
      </c>
      <c r="F4061" s="6" t="s">
        <v>78</v>
      </c>
      <c r="G4061" s="4">
        <v>0</v>
      </c>
      <c r="H4061" s="6">
        <v>0.95</v>
      </c>
      <c r="I4061" s="6">
        <v>0.35</v>
      </c>
      <c r="J4061">
        <v>20</v>
      </c>
    </row>
    <row r="4062" spans="1:10" x14ac:dyDescent="0.35">
      <c r="A4062" s="1">
        <v>41421</v>
      </c>
      <c r="B4062" t="str">
        <f t="shared" si="63"/>
        <v>Monday</v>
      </c>
      <c r="C4062" s="5" t="s">
        <v>8</v>
      </c>
      <c r="D4062" s="5" t="s">
        <v>6</v>
      </c>
      <c r="E4062" s="6">
        <v>26.95</v>
      </c>
      <c r="F4062" s="6" t="s">
        <v>80</v>
      </c>
      <c r="G4062" s="4">
        <v>0</v>
      </c>
      <c r="H4062" s="6">
        <v>26.95</v>
      </c>
      <c r="I4062" s="6">
        <v>12.53</v>
      </c>
      <c r="J4062">
        <v>22</v>
      </c>
    </row>
    <row r="4063" spans="1:10" x14ac:dyDescent="0.35">
      <c r="A4063" s="1">
        <v>41421</v>
      </c>
      <c r="B4063" t="str">
        <f t="shared" si="63"/>
        <v>Monday</v>
      </c>
      <c r="C4063" s="5" t="s">
        <v>8</v>
      </c>
      <c r="D4063" s="5" t="s">
        <v>6</v>
      </c>
      <c r="E4063" s="6">
        <v>26.95</v>
      </c>
      <c r="F4063" s="6" t="s">
        <v>80</v>
      </c>
      <c r="G4063" s="4">
        <v>0</v>
      </c>
      <c r="H4063" s="6">
        <v>26.95</v>
      </c>
      <c r="I4063" s="6">
        <v>12.24</v>
      </c>
      <c r="J4063">
        <v>19</v>
      </c>
    </row>
    <row r="4064" spans="1:10" x14ac:dyDescent="0.35">
      <c r="A4064" s="1">
        <v>41421</v>
      </c>
      <c r="B4064" t="str">
        <f t="shared" si="63"/>
        <v>Monday</v>
      </c>
      <c r="C4064" s="5" t="s">
        <v>7</v>
      </c>
      <c r="D4064" s="5" t="s">
        <v>6</v>
      </c>
      <c r="E4064" s="6">
        <v>24.95</v>
      </c>
      <c r="F4064" s="6" t="s">
        <v>80</v>
      </c>
      <c r="G4064" s="4">
        <v>0</v>
      </c>
      <c r="H4064" s="6">
        <v>24.95</v>
      </c>
      <c r="I4064" s="6">
        <v>11.48</v>
      </c>
      <c r="J4064">
        <v>2</v>
      </c>
    </row>
    <row r="4065" spans="1:10" x14ac:dyDescent="0.35">
      <c r="A4065" s="1">
        <v>41421</v>
      </c>
      <c r="B4065" t="str">
        <f t="shared" si="63"/>
        <v>Monday</v>
      </c>
      <c r="C4065" s="5" t="s">
        <v>9</v>
      </c>
      <c r="D4065" s="5" t="s">
        <v>6</v>
      </c>
      <c r="E4065" s="6">
        <v>48.95</v>
      </c>
      <c r="F4065" s="6" t="s">
        <v>82</v>
      </c>
      <c r="G4065" s="4">
        <v>0</v>
      </c>
      <c r="H4065" s="6">
        <v>48.95</v>
      </c>
      <c r="I4065" s="6">
        <v>24.52</v>
      </c>
      <c r="J4065">
        <v>5</v>
      </c>
    </row>
    <row r="4066" spans="1:10" x14ac:dyDescent="0.35">
      <c r="A4066" s="1">
        <v>41421</v>
      </c>
      <c r="B4066" t="str">
        <f t="shared" si="63"/>
        <v>Monday</v>
      </c>
      <c r="C4066" s="5" t="s">
        <v>8</v>
      </c>
      <c r="D4066" s="5" t="s">
        <v>6</v>
      </c>
      <c r="E4066" s="6">
        <v>37.950000000000003</v>
      </c>
      <c r="F4066" s="6" t="s">
        <v>81</v>
      </c>
      <c r="G4066" s="4">
        <v>0</v>
      </c>
      <c r="H4066" s="6">
        <v>37.950000000000003</v>
      </c>
      <c r="I4066" s="6">
        <v>15.35</v>
      </c>
      <c r="J4066">
        <v>4</v>
      </c>
    </row>
    <row r="4067" spans="1:10" x14ac:dyDescent="0.35">
      <c r="A4067" s="1">
        <v>41421</v>
      </c>
      <c r="B4067" t="str">
        <f t="shared" si="63"/>
        <v>Monday</v>
      </c>
      <c r="C4067" s="5" t="s">
        <v>7</v>
      </c>
      <c r="D4067" s="5" t="s">
        <v>6</v>
      </c>
      <c r="E4067" s="6">
        <v>26.95</v>
      </c>
      <c r="F4067" s="6" t="s">
        <v>80</v>
      </c>
      <c r="G4067" s="4">
        <v>0</v>
      </c>
      <c r="H4067" s="6">
        <v>26.95</v>
      </c>
      <c r="I4067" s="6">
        <v>12.24</v>
      </c>
      <c r="J4067">
        <v>1</v>
      </c>
    </row>
    <row r="4068" spans="1:10" x14ac:dyDescent="0.35">
      <c r="A4068" s="1">
        <v>41421</v>
      </c>
      <c r="B4068" t="str">
        <f t="shared" si="63"/>
        <v>Monday</v>
      </c>
      <c r="C4068" s="5" t="s">
        <v>8</v>
      </c>
      <c r="D4068" s="5" t="s">
        <v>6</v>
      </c>
      <c r="E4068" s="6">
        <v>49.95</v>
      </c>
      <c r="F4068" s="6" t="s">
        <v>82</v>
      </c>
      <c r="G4068" s="4">
        <v>0</v>
      </c>
      <c r="H4068" s="6">
        <v>49.95</v>
      </c>
      <c r="I4068" s="6">
        <v>23.93</v>
      </c>
      <c r="J4068">
        <v>34</v>
      </c>
    </row>
    <row r="4069" spans="1:10" x14ac:dyDescent="0.35">
      <c r="A4069" s="1">
        <v>41421</v>
      </c>
      <c r="B4069" t="str">
        <f t="shared" si="63"/>
        <v>Monday</v>
      </c>
      <c r="C4069" s="5" t="s">
        <v>9</v>
      </c>
      <c r="D4069" s="5" t="s">
        <v>6</v>
      </c>
      <c r="E4069" s="6">
        <v>22.95</v>
      </c>
      <c r="F4069" s="6" t="s">
        <v>80</v>
      </c>
      <c r="G4069" s="4">
        <v>0.3</v>
      </c>
      <c r="H4069" s="6">
        <v>16.07</v>
      </c>
      <c r="I4069" s="6">
        <v>11.78</v>
      </c>
      <c r="J4069">
        <v>24</v>
      </c>
    </row>
    <row r="4070" spans="1:10" x14ac:dyDescent="0.35">
      <c r="A4070" s="1">
        <v>41421</v>
      </c>
      <c r="B4070" t="str">
        <f t="shared" si="63"/>
        <v>Monday</v>
      </c>
      <c r="C4070" s="5" t="s">
        <v>7</v>
      </c>
      <c r="D4070" s="5" t="s">
        <v>6</v>
      </c>
      <c r="E4070" s="6">
        <v>27.95</v>
      </c>
      <c r="F4070" s="6" t="s">
        <v>80</v>
      </c>
      <c r="G4070" s="4">
        <v>0</v>
      </c>
      <c r="H4070" s="6">
        <v>27.95</v>
      </c>
      <c r="I4070" s="6">
        <v>16.8</v>
      </c>
      <c r="J4070">
        <v>1</v>
      </c>
    </row>
    <row r="4071" spans="1:10" x14ac:dyDescent="0.35">
      <c r="A4071" s="1">
        <v>41421</v>
      </c>
      <c r="B4071" t="str">
        <f t="shared" si="63"/>
        <v>Monday</v>
      </c>
      <c r="C4071" s="5" t="s">
        <v>8</v>
      </c>
      <c r="D4071" s="5" t="s">
        <v>6</v>
      </c>
      <c r="E4071" s="6">
        <v>55.95</v>
      </c>
      <c r="F4071" s="6" t="s">
        <v>83</v>
      </c>
      <c r="G4071" s="4">
        <v>0</v>
      </c>
      <c r="H4071" s="6">
        <v>55.95</v>
      </c>
      <c r="I4071" s="6">
        <v>32.47</v>
      </c>
      <c r="J4071">
        <v>2</v>
      </c>
    </row>
    <row r="4072" spans="1:10" x14ac:dyDescent="0.35">
      <c r="A4072" s="1">
        <v>41421</v>
      </c>
      <c r="B4072" t="str">
        <f t="shared" si="63"/>
        <v>Monday</v>
      </c>
      <c r="C4072" s="5" t="s">
        <v>8</v>
      </c>
      <c r="D4072" s="5" t="s">
        <v>6</v>
      </c>
      <c r="E4072" s="6">
        <v>63.95</v>
      </c>
      <c r="F4072" s="6" t="s">
        <v>83</v>
      </c>
      <c r="G4072" s="4">
        <v>0</v>
      </c>
      <c r="H4072" s="6">
        <v>63.95</v>
      </c>
      <c r="I4072" s="6">
        <v>27.1</v>
      </c>
      <c r="J4072">
        <v>4</v>
      </c>
    </row>
    <row r="4073" spans="1:10" x14ac:dyDescent="0.35">
      <c r="A4073" s="1">
        <v>41421</v>
      </c>
      <c r="B4073" t="str">
        <f t="shared" si="63"/>
        <v>Monday</v>
      </c>
      <c r="C4073" s="5" t="s">
        <v>8</v>
      </c>
      <c r="D4073" s="5" t="s">
        <v>6</v>
      </c>
      <c r="E4073" s="6">
        <v>0.95</v>
      </c>
      <c r="F4073" s="6" t="s">
        <v>78</v>
      </c>
      <c r="G4073" s="4">
        <v>0.1</v>
      </c>
      <c r="H4073" s="6">
        <v>0.86</v>
      </c>
      <c r="I4073" s="6">
        <v>0.35</v>
      </c>
      <c r="J4073">
        <v>4</v>
      </c>
    </row>
    <row r="4074" spans="1:10" x14ac:dyDescent="0.35">
      <c r="A4074" s="1">
        <v>41421</v>
      </c>
      <c r="B4074" t="str">
        <f t="shared" si="63"/>
        <v>Monday</v>
      </c>
      <c r="C4074" s="5" t="s">
        <v>7</v>
      </c>
      <c r="D4074" s="5" t="s">
        <v>6</v>
      </c>
      <c r="E4074" s="6">
        <v>2.95</v>
      </c>
      <c r="F4074" s="6" t="s">
        <v>78</v>
      </c>
      <c r="G4074" s="4">
        <v>0</v>
      </c>
      <c r="H4074" s="6">
        <v>2.95</v>
      </c>
      <c r="I4074" s="6">
        <v>1.68</v>
      </c>
      <c r="J4074">
        <v>9</v>
      </c>
    </row>
    <row r="4075" spans="1:10" x14ac:dyDescent="0.35">
      <c r="A4075" s="1">
        <v>41421</v>
      </c>
      <c r="B4075" t="str">
        <f t="shared" si="63"/>
        <v>Monday</v>
      </c>
      <c r="C4075" s="5" t="s">
        <v>9</v>
      </c>
      <c r="D4075" s="5" t="s">
        <v>6</v>
      </c>
      <c r="E4075" s="6">
        <v>22.95</v>
      </c>
      <c r="F4075" s="6" t="s">
        <v>80</v>
      </c>
      <c r="G4075" s="4">
        <v>0</v>
      </c>
      <c r="H4075" s="6">
        <v>22.95</v>
      </c>
      <c r="I4075" s="6">
        <v>11.78</v>
      </c>
      <c r="J4075">
        <v>4</v>
      </c>
    </row>
    <row r="4076" spans="1:10" x14ac:dyDescent="0.35">
      <c r="A4076" s="1">
        <v>41421</v>
      </c>
      <c r="B4076" t="str">
        <f t="shared" si="63"/>
        <v>Monday</v>
      </c>
      <c r="C4076" s="5" t="s">
        <v>8</v>
      </c>
      <c r="D4076" s="5" t="s">
        <v>6</v>
      </c>
      <c r="E4076" s="6">
        <v>37.950000000000003</v>
      </c>
      <c r="F4076" s="6" t="s">
        <v>81</v>
      </c>
      <c r="G4076" s="4">
        <v>0</v>
      </c>
      <c r="H4076" s="6">
        <v>37.950000000000003</v>
      </c>
      <c r="I4076" s="6">
        <v>15.35</v>
      </c>
      <c r="J4076">
        <v>2</v>
      </c>
    </row>
    <row r="4077" spans="1:10" x14ac:dyDescent="0.35">
      <c r="A4077" s="1">
        <v>41421</v>
      </c>
      <c r="B4077" t="str">
        <f t="shared" si="63"/>
        <v>Monday</v>
      </c>
      <c r="C4077" s="5" t="s">
        <v>8</v>
      </c>
      <c r="D4077" s="5" t="s">
        <v>6</v>
      </c>
      <c r="E4077" s="6">
        <v>3.95</v>
      </c>
      <c r="F4077" s="6" t="s">
        <v>78</v>
      </c>
      <c r="G4077" s="4">
        <v>0</v>
      </c>
      <c r="H4077" s="6">
        <v>3.95</v>
      </c>
      <c r="I4077" s="6">
        <v>1.43</v>
      </c>
      <c r="J4077">
        <v>4</v>
      </c>
    </row>
    <row r="4078" spans="1:10" x14ac:dyDescent="0.35">
      <c r="A4078" s="1">
        <v>41421</v>
      </c>
      <c r="B4078" t="str">
        <f t="shared" si="63"/>
        <v>Monday</v>
      </c>
      <c r="C4078" s="5" t="s">
        <v>7</v>
      </c>
      <c r="D4078" s="5" t="s">
        <v>6</v>
      </c>
      <c r="E4078" s="6">
        <v>28.95</v>
      </c>
      <c r="F4078" s="6" t="s">
        <v>80</v>
      </c>
      <c r="G4078" s="4">
        <v>0</v>
      </c>
      <c r="H4078" s="6">
        <v>28.95</v>
      </c>
      <c r="I4078" s="6">
        <v>8.86</v>
      </c>
      <c r="J4078">
        <v>9</v>
      </c>
    </row>
    <row r="4079" spans="1:10" x14ac:dyDescent="0.35">
      <c r="A4079" s="1">
        <v>41421</v>
      </c>
      <c r="B4079" t="str">
        <f t="shared" si="63"/>
        <v>Monday</v>
      </c>
      <c r="C4079" s="5" t="s">
        <v>8</v>
      </c>
      <c r="D4079" s="5" t="s">
        <v>6</v>
      </c>
      <c r="E4079" s="6">
        <v>16.95</v>
      </c>
      <c r="F4079" s="6" t="s">
        <v>79</v>
      </c>
      <c r="G4079" s="4">
        <v>0</v>
      </c>
      <c r="H4079" s="6">
        <v>16.95</v>
      </c>
      <c r="I4079" s="6">
        <v>6.53</v>
      </c>
      <c r="J4079">
        <v>25</v>
      </c>
    </row>
    <row r="4080" spans="1:10" x14ac:dyDescent="0.35">
      <c r="A4080" s="1">
        <v>41421</v>
      </c>
      <c r="B4080" t="str">
        <f t="shared" si="63"/>
        <v>Monday</v>
      </c>
      <c r="C4080" s="5" t="s">
        <v>7</v>
      </c>
      <c r="D4080" s="5" t="s">
        <v>6</v>
      </c>
      <c r="E4080" s="6">
        <v>27.95</v>
      </c>
      <c r="F4080" s="6" t="s">
        <v>80</v>
      </c>
      <c r="G4080" s="4">
        <v>0</v>
      </c>
      <c r="H4080" s="6">
        <v>27.95</v>
      </c>
      <c r="I4080" s="6">
        <v>15.85</v>
      </c>
      <c r="J4080">
        <v>5</v>
      </c>
    </row>
    <row r="4081" spans="1:10" x14ac:dyDescent="0.35">
      <c r="A4081" s="1">
        <v>41421</v>
      </c>
      <c r="B4081" t="str">
        <f t="shared" si="63"/>
        <v>Monday</v>
      </c>
      <c r="C4081" s="5" t="s">
        <v>7</v>
      </c>
      <c r="D4081" s="5" t="s">
        <v>6</v>
      </c>
      <c r="E4081" s="6">
        <v>35.950000000000003</v>
      </c>
      <c r="F4081" s="6" t="s">
        <v>81</v>
      </c>
      <c r="G4081" s="4">
        <v>0</v>
      </c>
      <c r="H4081" s="6">
        <v>35.950000000000003</v>
      </c>
      <c r="I4081" s="6">
        <v>20.25</v>
      </c>
      <c r="J4081">
        <v>1</v>
      </c>
    </row>
    <row r="4082" spans="1:10" x14ac:dyDescent="0.35">
      <c r="A4082" s="1">
        <v>41421</v>
      </c>
      <c r="B4082" t="str">
        <f t="shared" si="63"/>
        <v>Monday</v>
      </c>
      <c r="C4082" s="5" t="s">
        <v>9</v>
      </c>
      <c r="D4082" s="5" t="s">
        <v>6</v>
      </c>
      <c r="E4082" s="6">
        <v>27.95</v>
      </c>
      <c r="F4082" s="6" t="s">
        <v>80</v>
      </c>
      <c r="G4082" s="4">
        <v>0</v>
      </c>
      <c r="H4082" s="6">
        <v>27.95</v>
      </c>
      <c r="I4082" s="6">
        <v>15.85</v>
      </c>
      <c r="J4082">
        <v>3</v>
      </c>
    </row>
    <row r="4083" spans="1:10" x14ac:dyDescent="0.35">
      <c r="A4083" s="1">
        <v>41421</v>
      </c>
      <c r="B4083" t="str">
        <f t="shared" si="63"/>
        <v>Monday</v>
      </c>
      <c r="C4083" s="5" t="s">
        <v>8</v>
      </c>
      <c r="D4083" s="5" t="s">
        <v>6</v>
      </c>
      <c r="E4083" s="6">
        <v>59.95</v>
      </c>
      <c r="F4083" s="6" t="s">
        <v>83</v>
      </c>
      <c r="G4083" s="4">
        <v>0</v>
      </c>
      <c r="H4083" s="6">
        <v>59.95</v>
      </c>
      <c r="I4083" s="6">
        <v>28.73</v>
      </c>
      <c r="J4083">
        <v>4</v>
      </c>
    </row>
    <row r="4084" spans="1:10" x14ac:dyDescent="0.35">
      <c r="A4084" s="1">
        <v>41421</v>
      </c>
      <c r="B4084" t="str">
        <f t="shared" si="63"/>
        <v>Monday</v>
      </c>
      <c r="C4084" s="5" t="s">
        <v>7</v>
      </c>
      <c r="D4084" s="5" t="s">
        <v>6</v>
      </c>
      <c r="E4084" s="6">
        <v>3.95</v>
      </c>
      <c r="F4084" s="6" t="s">
        <v>78</v>
      </c>
      <c r="G4084" s="4">
        <v>0</v>
      </c>
      <c r="H4084" s="6">
        <v>3.95</v>
      </c>
      <c r="I4084" s="6">
        <v>1.43</v>
      </c>
      <c r="J4084">
        <v>11</v>
      </c>
    </row>
    <row r="4085" spans="1:10" x14ac:dyDescent="0.35">
      <c r="A4085" s="1">
        <v>41421</v>
      </c>
      <c r="B4085" t="str">
        <f t="shared" si="63"/>
        <v>Monday</v>
      </c>
      <c r="C4085" s="5" t="s">
        <v>9</v>
      </c>
      <c r="D4085" s="5" t="s">
        <v>6</v>
      </c>
      <c r="E4085" s="6">
        <v>0.95</v>
      </c>
      <c r="F4085" s="6" t="s">
        <v>78</v>
      </c>
      <c r="G4085" s="4">
        <v>0</v>
      </c>
      <c r="H4085" s="6">
        <v>0.95</v>
      </c>
      <c r="I4085" s="6">
        <v>0.47</v>
      </c>
      <c r="J4085">
        <v>9</v>
      </c>
    </row>
    <row r="4086" spans="1:10" x14ac:dyDescent="0.35">
      <c r="A4086" s="1">
        <v>41421</v>
      </c>
      <c r="B4086" t="str">
        <f t="shared" si="63"/>
        <v>Monday</v>
      </c>
      <c r="C4086" s="5" t="s">
        <v>9</v>
      </c>
      <c r="D4086" s="5" t="s">
        <v>6</v>
      </c>
      <c r="E4086" s="6">
        <v>59.95</v>
      </c>
      <c r="F4086" s="6" t="s">
        <v>83</v>
      </c>
      <c r="G4086" s="4">
        <v>0</v>
      </c>
      <c r="H4086" s="6">
        <v>59.95</v>
      </c>
      <c r="I4086" s="6">
        <v>28.73</v>
      </c>
      <c r="J4086">
        <v>18</v>
      </c>
    </row>
    <row r="4087" spans="1:10" x14ac:dyDescent="0.35">
      <c r="A4087" s="1">
        <v>41421</v>
      </c>
      <c r="B4087" t="str">
        <f t="shared" si="63"/>
        <v>Monday</v>
      </c>
      <c r="C4087" s="5" t="s">
        <v>9</v>
      </c>
      <c r="D4087" s="5" t="s">
        <v>6</v>
      </c>
      <c r="E4087" s="6">
        <v>4.95</v>
      </c>
      <c r="F4087" s="6" t="s">
        <v>78</v>
      </c>
      <c r="G4087" s="4">
        <v>0.1</v>
      </c>
      <c r="H4087" s="6">
        <v>4.46</v>
      </c>
      <c r="I4087" s="6">
        <v>1.82</v>
      </c>
      <c r="J4087">
        <v>5</v>
      </c>
    </row>
    <row r="4088" spans="1:10" x14ac:dyDescent="0.35">
      <c r="A4088" s="1">
        <v>41421</v>
      </c>
      <c r="B4088" t="str">
        <f t="shared" si="63"/>
        <v>Monday</v>
      </c>
      <c r="C4088" s="5" t="s">
        <v>7</v>
      </c>
      <c r="D4088" s="5" t="s">
        <v>6</v>
      </c>
      <c r="E4088" s="6">
        <v>40.950000000000003</v>
      </c>
      <c r="F4088" s="6" t="s">
        <v>82</v>
      </c>
      <c r="G4088" s="4">
        <v>0.1</v>
      </c>
      <c r="H4088" s="6">
        <v>36.86</v>
      </c>
      <c r="I4088" s="6">
        <v>15.51</v>
      </c>
      <c r="J4088">
        <v>2</v>
      </c>
    </row>
    <row r="4089" spans="1:10" x14ac:dyDescent="0.35">
      <c r="A4089" s="1">
        <v>41421</v>
      </c>
      <c r="B4089" t="str">
        <f t="shared" si="63"/>
        <v>Monday</v>
      </c>
      <c r="C4089" s="5" t="s">
        <v>9</v>
      </c>
      <c r="D4089" s="5" t="s">
        <v>6</v>
      </c>
      <c r="E4089" s="6">
        <v>63.95</v>
      </c>
      <c r="F4089" s="6" t="s">
        <v>83</v>
      </c>
      <c r="G4089" s="4">
        <v>0</v>
      </c>
      <c r="H4089" s="6">
        <v>63.95</v>
      </c>
      <c r="I4089" s="6">
        <v>27.1</v>
      </c>
      <c r="J4089">
        <v>3</v>
      </c>
    </row>
    <row r="4090" spans="1:10" x14ac:dyDescent="0.35">
      <c r="A4090" s="1">
        <v>41421</v>
      </c>
      <c r="B4090" t="str">
        <f t="shared" si="63"/>
        <v>Monday</v>
      </c>
      <c r="C4090" s="5" t="s">
        <v>7</v>
      </c>
      <c r="D4090" s="5" t="s">
        <v>6</v>
      </c>
      <c r="E4090" s="6">
        <v>16.95</v>
      </c>
      <c r="F4090" s="6" t="s">
        <v>79</v>
      </c>
      <c r="G4090" s="4">
        <v>0</v>
      </c>
      <c r="H4090" s="6">
        <v>16.95</v>
      </c>
      <c r="I4090" s="6">
        <v>6.53</v>
      </c>
      <c r="J4090">
        <v>18</v>
      </c>
    </row>
    <row r="4091" spans="1:10" x14ac:dyDescent="0.35">
      <c r="A4091" s="1">
        <v>41421</v>
      </c>
      <c r="B4091" t="str">
        <f t="shared" si="63"/>
        <v>Monday</v>
      </c>
      <c r="C4091" s="5" t="s">
        <v>8</v>
      </c>
      <c r="D4091" s="5" t="s">
        <v>6</v>
      </c>
      <c r="E4091" s="6">
        <v>2.95</v>
      </c>
      <c r="F4091" s="6" t="s">
        <v>78</v>
      </c>
      <c r="G4091" s="4">
        <v>0</v>
      </c>
      <c r="H4091" s="6">
        <v>2.95</v>
      </c>
      <c r="I4091" s="6">
        <v>1.68</v>
      </c>
      <c r="J4091">
        <v>6</v>
      </c>
    </row>
    <row r="4092" spans="1:10" x14ac:dyDescent="0.35">
      <c r="A4092" s="1">
        <v>41421</v>
      </c>
      <c r="B4092" t="str">
        <f t="shared" si="63"/>
        <v>Monday</v>
      </c>
      <c r="C4092" s="5" t="s">
        <v>9</v>
      </c>
      <c r="D4092" s="5" t="s">
        <v>6</v>
      </c>
      <c r="E4092" s="6">
        <v>48.95</v>
      </c>
      <c r="F4092" s="6" t="s">
        <v>82</v>
      </c>
      <c r="G4092" s="4">
        <v>0</v>
      </c>
      <c r="H4092" s="6">
        <v>48.95</v>
      </c>
      <c r="I4092" s="6">
        <v>24.52</v>
      </c>
      <c r="J4092">
        <v>24</v>
      </c>
    </row>
    <row r="4093" spans="1:10" x14ac:dyDescent="0.35">
      <c r="A4093" s="1">
        <v>41421</v>
      </c>
      <c r="B4093" t="str">
        <f t="shared" si="63"/>
        <v>Monday</v>
      </c>
      <c r="C4093" s="5" t="s">
        <v>9</v>
      </c>
      <c r="D4093" s="5" t="s">
        <v>6</v>
      </c>
      <c r="E4093" s="6">
        <v>48.95</v>
      </c>
      <c r="F4093" s="6" t="s">
        <v>82</v>
      </c>
      <c r="G4093" s="4">
        <v>0.1</v>
      </c>
      <c r="H4093" s="6">
        <v>44.06</v>
      </c>
      <c r="I4093" s="6">
        <v>24.52</v>
      </c>
      <c r="J4093">
        <v>8</v>
      </c>
    </row>
    <row r="4094" spans="1:10" x14ac:dyDescent="0.35">
      <c r="A4094" s="1">
        <v>41421</v>
      </c>
      <c r="B4094" t="str">
        <f t="shared" si="63"/>
        <v>Monday</v>
      </c>
      <c r="C4094" s="5" t="s">
        <v>7</v>
      </c>
      <c r="D4094" s="5" t="s">
        <v>6</v>
      </c>
      <c r="E4094" s="6">
        <v>26.95</v>
      </c>
      <c r="F4094" s="6" t="s">
        <v>80</v>
      </c>
      <c r="G4094" s="4">
        <v>0.1</v>
      </c>
      <c r="H4094" s="6">
        <v>24.26</v>
      </c>
      <c r="I4094" s="6">
        <v>12.53</v>
      </c>
      <c r="J4094">
        <v>30</v>
      </c>
    </row>
    <row r="4095" spans="1:10" x14ac:dyDescent="0.35">
      <c r="A4095" s="1">
        <v>41421</v>
      </c>
      <c r="B4095" t="str">
        <f t="shared" si="63"/>
        <v>Monday</v>
      </c>
      <c r="C4095" s="5" t="s">
        <v>7</v>
      </c>
      <c r="D4095" s="5" t="s">
        <v>6</v>
      </c>
      <c r="E4095" s="6">
        <v>54.95</v>
      </c>
      <c r="F4095" s="6" t="s">
        <v>83</v>
      </c>
      <c r="G4095" s="4">
        <v>0</v>
      </c>
      <c r="H4095" s="6">
        <v>54.95</v>
      </c>
      <c r="I4095" s="6">
        <v>26.65</v>
      </c>
      <c r="J4095">
        <v>26</v>
      </c>
    </row>
    <row r="4096" spans="1:10" x14ac:dyDescent="0.35">
      <c r="A4096" s="1">
        <v>41421</v>
      </c>
      <c r="B4096" t="str">
        <f t="shared" si="63"/>
        <v>Monday</v>
      </c>
      <c r="C4096" s="5" t="s">
        <v>8</v>
      </c>
      <c r="D4096" s="5" t="s">
        <v>6</v>
      </c>
      <c r="E4096" s="6">
        <v>34.950000000000003</v>
      </c>
      <c r="F4096" s="6" t="s">
        <v>81</v>
      </c>
      <c r="G4096" s="4">
        <v>0</v>
      </c>
      <c r="H4096" s="6">
        <v>34.950000000000003</v>
      </c>
      <c r="I4096" s="6">
        <v>22.13</v>
      </c>
      <c r="J4096">
        <v>5</v>
      </c>
    </row>
    <row r="4097" spans="1:10" x14ac:dyDescent="0.35">
      <c r="A4097" s="1">
        <v>41421</v>
      </c>
      <c r="B4097" t="str">
        <f t="shared" si="63"/>
        <v>Monday</v>
      </c>
      <c r="C4097" s="5" t="s">
        <v>9</v>
      </c>
      <c r="D4097" s="5" t="s">
        <v>6</v>
      </c>
      <c r="E4097" s="6">
        <v>26.95</v>
      </c>
      <c r="F4097" s="6" t="s">
        <v>80</v>
      </c>
      <c r="G4097" s="4">
        <v>0</v>
      </c>
      <c r="H4097" s="6">
        <v>26.95</v>
      </c>
      <c r="I4097" s="6">
        <v>12.53</v>
      </c>
      <c r="J4097">
        <v>19</v>
      </c>
    </row>
    <row r="4098" spans="1:10" x14ac:dyDescent="0.35">
      <c r="A4098" s="1">
        <v>41421</v>
      </c>
      <c r="B4098" t="str">
        <f t="shared" si="63"/>
        <v>Monday</v>
      </c>
      <c r="C4098" s="5" t="s">
        <v>7</v>
      </c>
      <c r="D4098" s="5" t="s">
        <v>6</v>
      </c>
      <c r="E4098" s="6">
        <v>37.950000000000003</v>
      </c>
      <c r="F4098" s="6" t="s">
        <v>81</v>
      </c>
      <c r="G4098" s="4">
        <v>0</v>
      </c>
      <c r="H4098" s="6">
        <v>37.950000000000003</v>
      </c>
      <c r="I4098" s="6">
        <v>15.35</v>
      </c>
      <c r="J4098">
        <v>4</v>
      </c>
    </row>
    <row r="4099" spans="1:10" x14ac:dyDescent="0.35">
      <c r="A4099" s="1">
        <v>41421</v>
      </c>
      <c r="B4099" t="str">
        <f t="shared" ref="B4099:B4162" si="64">TEXT(A4099,"dddd")</f>
        <v>Monday</v>
      </c>
      <c r="C4099" s="5" t="s">
        <v>8</v>
      </c>
      <c r="D4099" s="5" t="s">
        <v>6</v>
      </c>
      <c r="E4099" s="6">
        <v>43.95</v>
      </c>
      <c r="F4099" s="6" t="s">
        <v>82</v>
      </c>
      <c r="G4099" s="4">
        <v>0</v>
      </c>
      <c r="H4099" s="6">
        <v>43.95</v>
      </c>
      <c r="I4099" s="6">
        <v>25.6</v>
      </c>
      <c r="J4099">
        <v>16</v>
      </c>
    </row>
    <row r="4100" spans="1:10" x14ac:dyDescent="0.35">
      <c r="A4100" s="1">
        <v>41421</v>
      </c>
      <c r="B4100" t="str">
        <f t="shared" si="64"/>
        <v>Monday</v>
      </c>
      <c r="C4100" s="5" t="s">
        <v>9</v>
      </c>
      <c r="D4100" s="5" t="s">
        <v>6</v>
      </c>
      <c r="E4100" s="6">
        <v>0.95</v>
      </c>
      <c r="F4100" s="6" t="s">
        <v>78</v>
      </c>
      <c r="G4100" s="4">
        <v>0</v>
      </c>
      <c r="H4100" s="6">
        <v>0.95</v>
      </c>
      <c r="I4100" s="6">
        <v>0.56999999999999995</v>
      </c>
      <c r="J4100">
        <v>4</v>
      </c>
    </row>
    <row r="4101" spans="1:10" x14ac:dyDescent="0.35">
      <c r="A4101" s="1">
        <v>41421</v>
      </c>
      <c r="B4101" t="str">
        <f t="shared" si="64"/>
        <v>Monday</v>
      </c>
      <c r="C4101" s="5" t="s">
        <v>9</v>
      </c>
      <c r="D4101" s="5" t="s">
        <v>6</v>
      </c>
      <c r="E4101" s="6">
        <v>54.95</v>
      </c>
      <c r="F4101" s="6" t="s">
        <v>83</v>
      </c>
      <c r="G4101" s="4">
        <v>0</v>
      </c>
      <c r="H4101" s="6">
        <v>54.95</v>
      </c>
      <c r="I4101" s="6">
        <v>26.65</v>
      </c>
      <c r="J4101">
        <v>32</v>
      </c>
    </row>
    <row r="4102" spans="1:10" x14ac:dyDescent="0.35">
      <c r="A4102" s="1">
        <v>41421</v>
      </c>
      <c r="B4102" t="str">
        <f t="shared" si="64"/>
        <v>Monday</v>
      </c>
      <c r="C4102" s="5" t="s">
        <v>9</v>
      </c>
      <c r="D4102" s="5" t="s">
        <v>6</v>
      </c>
      <c r="E4102" s="6">
        <v>24.95</v>
      </c>
      <c r="F4102" s="6" t="s">
        <v>80</v>
      </c>
      <c r="G4102" s="4">
        <v>0</v>
      </c>
      <c r="H4102" s="6">
        <v>24.95</v>
      </c>
      <c r="I4102" s="6">
        <v>12.27</v>
      </c>
      <c r="J4102">
        <v>8</v>
      </c>
    </row>
    <row r="4103" spans="1:10" x14ac:dyDescent="0.35">
      <c r="A4103" s="1">
        <v>41421</v>
      </c>
      <c r="B4103" t="str">
        <f t="shared" si="64"/>
        <v>Monday</v>
      </c>
      <c r="C4103" s="5" t="s">
        <v>7</v>
      </c>
      <c r="D4103" s="5" t="s">
        <v>6</v>
      </c>
      <c r="E4103" s="6">
        <v>0.95</v>
      </c>
      <c r="F4103" s="6" t="s">
        <v>78</v>
      </c>
      <c r="G4103" s="4">
        <v>0</v>
      </c>
      <c r="H4103" s="6">
        <v>0.95</v>
      </c>
      <c r="I4103" s="6">
        <v>0.47</v>
      </c>
      <c r="J4103">
        <v>14</v>
      </c>
    </row>
    <row r="4104" spans="1:10" x14ac:dyDescent="0.35">
      <c r="A4104" s="1">
        <v>41421</v>
      </c>
      <c r="B4104" t="str">
        <f t="shared" si="64"/>
        <v>Monday</v>
      </c>
      <c r="C4104" s="5" t="s">
        <v>8</v>
      </c>
      <c r="D4104" s="5" t="s">
        <v>6</v>
      </c>
      <c r="E4104" s="6">
        <v>0.95</v>
      </c>
      <c r="F4104" s="6" t="s">
        <v>78</v>
      </c>
      <c r="G4104" s="4">
        <v>0.1</v>
      </c>
      <c r="H4104" s="6">
        <v>0.86</v>
      </c>
      <c r="I4104" s="6">
        <v>0.5</v>
      </c>
      <c r="J4104">
        <v>15</v>
      </c>
    </row>
    <row r="4105" spans="1:10" x14ac:dyDescent="0.35">
      <c r="A4105" s="1">
        <v>41421</v>
      </c>
      <c r="B4105" t="str">
        <f t="shared" si="64"/>
        <v>Monday</v>
      </c>
      <c r="C4105" s="5" t="s">
        <v>7</v>
      </c>
      <c r="D4105" s="5" t="s">
        <v>6</v>
      </c>
      <c r="E4105" s="6">
        <v>63.95</v>
      </c>
      <c r="F4105" s="6" t="s">
        <v>83</v>
      </c>
      <c r="G4105" s="4">
        <v>0</v>
      </c>
      <c r="H4105" s="6">
        <v>63.95</v>
      </c>
      <c r="I4105" s="6">
        <v>27.1</v>
      </c>
      <c r="J4105">
        <v>4</v>
      </c>
    </row>
    <row r="4106" spans="1:10" x14ac:dyDescent="0.35">
      <c r="A4106" s="1">
        <v>41421</v>
      </c>
      <c r="B4106" t="str">
        <f t="shared" si="64"/>
        <v>Monday</v>
      </c>
      <c r="C4106" s="5" t="s">
        <v>9</v>
      </c>
      <c r="D4106" s="5" t="s">
        <v>6</v>
      </c>
      <c r="E4106" s="6">
        <v>35.950000000000003</v>
      </c>
      <c r="F4106" s="6" t="s">
        <v>81</v>
      </c>
      <c r="G4106" s="4">
        <v>0</v>
      </c>
      <c r="H4106" s="6">
        <v>35.950000000000003</v>
      </c>
      <c r="I4106" s="6">
        <v>20.25</v>
      </c>
      <c r="J4106">
        <v>1</v>
      </c>
    </row>
    <row r="4107" spans="1:10" x14ac:dyDescent="0.35">
      <c r="A4107" s="1">
        <v>41421</v>
      </c>
      <c r="B4107" t="str">
        <f t="shared" si="64"/>
        <v>Monday</v>
      </c>
      <c r="C4107" s="5" t="s">
        <v>8</v>
      </c>
      <c r="D4107" s="5" t="s">
        <v>6</v>
      </c>
      <c r="E4107" s="6">
        <v>40.950000000000003</v>
      </c>
      <c r="F4107" s="6" t="s">
        <v>82</v>
      </c>
      <c r="G4107" s="4">
        <v>0</v>
      </c>
      <c r="H4107" s="6">
        <v>40.950000000000003</v>
      </c>
      <c r="I4107" s="6">
        <v>15.51</v>
      </c>
      <c r="J4107">
        <v>5</v>
      </c>
    </row>
    <row r="4108" spans="1:10" x14ac:dyDescent="0.35">
      <c r="A4108" s="1">
        <v>41421</v>
      </c>
      <c r="B4108" t="str">
        <f t="shared" si="64"/>
        <v>Monday</v>
      </c>
      <c r="C4108" s="5" t="s">
        <v>9</v>
      </c>
      <c r="D4108" s="5" t="s">
        <v>6</v>
      </c>
      <c r="E4108" s="6">
        <v>65.95</v>
      </c>
      <c r="F4108" s="6" t="s">
        <v>83</v>
      </c>
      <c r="G4108" s="4">
        <v>0</v>
      </c>
      <c r="H4108" s="6">
        <v>65.95</v>
      </c>
      <c r="I4108" s="6">
        <v>37.97</v>
      </c>
      <c r="J4108">
        <v>4</v>
      </c>
    </row>
    <row r="4109" spans="1:10" x14ac:dyDescent="0.35">
      <c r="A4109" s="1">
        <v>41421</v>
      </c>
      <c r="B4109" t="str">
        <f t="shared" si="64"/>
        <v>Monday</v>
      </c>
      <c r="C4109" s="5" t="s">
        <v>9</v>
      </c>
      <c r="D4109" s="5" t="s">
        <v>6</v>
      </c>
      <c r="E4109" s="6">
        <v>38.950000000000003</v>
      </c>
      <c r="F4109" s="6" t="s">
        <v>81</v>
      </c>
      <c r="G4109" s="4">
        <v>0</v>
      </c>
      <c r="H4109" s="6">
        <v>38.950000000000003</v>
      </c>
      <c r="I4109" s="6">
        <v>24.76</v>
      </c>
      <c r="J4109">
        <v>5</v>
      </c>
    </row>
    <row r="4110" spans="1:10" x14ac:dyDescent="0.35">
      <c r="A4110" s="1">
        <v>41421</v>
      </c>
      <c r="B4110" t="str">
        <f t="shared" si="64"/>
        <v>Monday</v>
      </c>
      <c r="C4110" s="5" t="s">
        <v>9</v>
      </c>
      <c r="D4110" s="5" t="s">
        <v>6</v>
      </c>
      <c r="E4110" s="6">
        <v>48.95</v>
      </c>
      <c r="F4110" s="6" t="s">
        <v>82</v>
      </c>
      <c r="G4110" s="4">
        <v>0</v>
      </c>
      <c r="H4110" s="6">
        <v>48.95</v>
      </c>
      <c r="I4110" s="6">
        <v>24.52</v>
      </c>
      <c r="J4110">
        <v>14</v>
      </c>
    </row>
    <row r="4111" spans="1:10" x14ac:dyDescent="0.35">
      <c r="A4111" s="1">
        <v>41421</v>
      </c>
      <c r="B4111" t="str">
        <f t="shared" si="64"/>
        <v>Monday</v>
      </c>
      <c r="C4111" s="5" t="s">
        <v>9</v>
      </c>
      <c r="D4111" s="5" t="s">
        <v>6</v>
      </c>
      <c r="E4111" s="6">
        <v>44.95</v>
      </c>
      <c r="F4111" s="6" t="s">
        <v>82</v>
      </c>
      <c r="G4111" s="4">
        <v>0</v>
      </c>
      <c r="H4111" s="6">
        <v>44.95</v>
      </c>
      <c r="I4111" s="6">
        <v>27.95</v>
      </c>
      <c r="J4111">
        <v>4</v>
      </c>
    </row>
    <row r="4112" spans="1:10" x14ac:dyDescent="0.35">
      <c r="A4112" s="1">
        <v>41421</v>
      </c>
      <c r="B4112" t="str">
        <f t="shared" si="64"/>
        <v>Monday</v>
      </c>
      <c r="C4112" s="5" t="s">
        <v>9</v>
      </c>
      <c r="D4112" s="5" t="s">
        <v>6</v>
      </c>
      <c r="E4112" s="6">
        <v>47.95</v>
      </c>
      <c r="F4112" s="6" t="s">
        <v>82</v>
      </c>
      <c r="G4112" s="4">
        <v>0</v>
      </c>
      <c r="H4112" s="6">
        <v>47.95</v>
      </c>
      <c r="I4112" s="6">
        <v>20.7</v>
      </c>
      <c r="J4112">
        <v>2</v>
      </c>
    </row>
    <row r="4113" spans="1:10" x14ac:dyDescent="0.35">
      <c r="A4113" s="1">
        <v>41421</v>
      </c>
      <c r="B4113" t="str">
        <f t="shared" si="64"/>
        <v>Monday</v>
      </c>
      <c r="C4113" s="5" t="s">
        <v>9</v>
      </c>
      <c r="D4113" s="5" t="s">
        <v>6</v>
      </c>
      <c r="E4113" s="6">
        <v>49.95</v>
      </c>
      <c r="F4113" s="6" t="s">
        <v>82</v>
      </c>
      <c r="G4113" s="4">
        <v>0</v>
      </c>
      <c r="H4113" s="6">
        <v>49.95</v>
      </c>
      <c r="I4113" s="6">
        <v>23.93</v>
      </c>
      <c r="J4113">
        <v>3</v>
      </c>
    </row>
    <row r="4114" spans="1:10" x14ac:dyDescent="0.35">
      <c r="A4114" s="1">
        <v>41421</v>
      </c>
      <c r="B4114" t="str">
        <f t="shared" si="64"/>
        <v>Monday</v>
      </c>
      <c r="C4114" s="5" t="s">
        <v>7</v>
      </c>
      <c r="D4114" s="5" t="s">
        <v>6</v>
      </c>
      <c r="E4114" s="6">
        <v>0.95</v>
      </c>
      <c r="F4114" s="6" t="s">
        <v>78</v>
      </c>
      <c r="G4114" s="4">
        <v>0.2</v>
      </c>
      <c r="H4114" s="6">
        <v>0.76</v>
      </c>
      <c r="I4114" s="6">
        <v>0.34</v>
      </c>
      <c r="J4114">
        <v>4</v>
      </c>
    </row>
    <row r="4115" spans="1:10" x14ac:dyDescent="0.35">
      <c r="A4115" s="1">
        <v>41421</v>
      </c>
      <c r="B4115" t="str">
        <f t="shared" si="64"/>
        <v>Monday</v>
      </c>
      <c r="C4115" s="5" t="s">
        <v>7</v>
      </c>
      <c r="D4115" s="5" t="s">
        <v>6</v>
      </c>
      <c r="E4115" s="6">
        <v>26.95</v>
      </c>
      <c r="F4115" s="6" t="s">
        <v>80</v>
      </c>
      <c r="G4115" s="4">
        <v>0</v>
      </c>
      <c r="H4115" s="6">
        <v>26.95</v>
      </c>
      <c r="I4115" s="6">
        <v>12.24</v>
      </c>
      <c r="J4115">
        <v>11</v>
      </c>
    </row>
    <row r="4116" spans="1:10" x14ac:dyDescent="0.35">
      <c r="A4116" s="1">
        <v>41421</v>
      </c>
      <c r="B4116" t="str">
        <f t="shared" si="64"/>
        <v>Monday</v>
      </c>
      <c r="C4116" s="5" t="s">
        <v>7</v>
      </c>
      <c r="D4116" s="5" t="s">
        <v>6</v>
      </c>
      <c r="E4116" s="6">
        <v>35.950000000000003</v>
      </c>
      <c r="F4116" s="6" t="s">
        <v>81</v>
      </c>
      <c r="G4116" s="4">
        <v>0</v>
      </c>
      <c r="H4116" s="6">
        <v>35.950000000000003</v>
      </c>
      <c r="I4116" s="6">
        <v>20.25</v>
      </c>
      <c r="J4116">
        <v>1</v>
      </c>
    </row>
    <row r="4117" spans="1:10" x14ac:dyDescent="0.35">
      <c r="A4117" s="1">
        <v>41421</v>
      </c>
      <c r="B4117" t="str">
        <f t="shared" si="64"/>
        <v>Monday</v>
      </c>
      <c r="C4117" s="5" t="s">
        <v>7</v>
      </c>
      <c r="D4117" s="5" t="s">
        <v>6</v>
      </c>
      <c r="E4117" s="6">
        <v>38.950000000000003</v>
      </c>
      <c r="F4117" s="6" t="s">
        <v>81</v>
      </c>
      <c r="G4117" s="4">
        <v>0.1</v>
      </c>
      <c r="H4117" s="6">
        <v>35.06</v>
      </c>
      <c r="I4117" s="6">
        <v>24.76</v>
      </c>
      <c r="J4117">
        <v>23</v>
      </c>
    </row>
    <row r="4118" spans="1:10" x14ac:dyDescent="0.35">
      <c r="A4118" s="1">
        <v>41422</v>
      </c>
      <c r="B4118" t="str">
        <f t="shared" si="64"/>
        <v>Tuesday</v>
      </c>
      <c r="C4118" s="5" t="s">
        <v>11</v>
      </c>
      <c r="D4118" s="5" t="s">
        <v>5</v>
      </c>
      <c r="E4118" s="6">
        <v>0.95</v>
      </c>
      <c r="F4118" s="6" t="s">
        <v>78</v>
      </c>
      <c r="G4118" s="4">
        <v>0</v>
      </c>
      <c r="H4118" s="6">
        <v>0.95</v>
      </c>
      <c r="I4118" s="6">
        <v>0.56999999999999995</v>
      </c>
      <c r="J4118">
        <v>15</v>
      </c>
    </row>
    <row r="4119" spans="1:10" x14ac:dyDescent="0.35">
      <c r="A4119" s="1">
        <v>41422</v>
      </c>
      <c r="B4119" t="str">
        <f t="shared" si="64"/>
        <v>Tuesday</v>
      </c>
      <c r="C4119" s="5" t="s">
        <v>10</v>
      </c>
      <c r="D4119" s="5" t="s">
        <v>5</v>
      </c>
      <c r="E4119" s="6">
        <v>3.95</v>
      </c>
      <c r="F4119" s="6" t="s">
        <v>78</v>
      </c>
      <c r="G4119" s="4">
        <v>0</v>
      </c>
      <c r="H4119" s="6">
        <v>3.95</v>
      </c>
      <c r="I4119" s="6">
        <v>1.43</v>
      </c>
      <c r="J4119">
        <v>6</v>
      </c>
    </row>
    <row r="4120" spans="1:10" x14ac:dyDescent="0.35">
      <c r="A4120" s="1">
        <v>41422</v>
      </c>
      <c r="B4120" t="str">
        <f t="shared" si="64"/>
        <v>Tuesday</v>
      </c>
      <c r="C4120" s="5" t="s">
        <v>11</v>
      </c>
      <c r="D4120" s="5" t="s">
        <v>5</v>
      </c>
      <c r="E4120" s="6">
        <v>11.95</v>
      </c>
      <c r="F4120" s="6" t="s">
        <v>79</v>
      </c>
      <c r="G4120" s="4">
        <v>0</v>
      </c>
      <c r="H4120" s="6">
        <v>11.95</v>
      </c>
      <c r="I4120" s="6">
        <v>3.32</v>
      </c>
      <c r="J4120">
        <v>7</v>
      </c>
    </row>
    <row r="4121" spans="1:10" x14ac:dyDescent="0.35">
      <c r="A4121" s="1">
        <v>41422</v>
      </c>
      <c r="B4121" t="str">
        <f t="shared" si="64"/>
        <v>Tuesday</v>
      </c>
      <c r="C4121" s="5" t="s">
        <v>11</v>
      </c>
      <c r="D4121" s="5" t="s">
        <v>5</v>
      </c>
      <c r="E4121" s="6">
        <v>27.95</v>
      </c>
      <c r="F4121" s="6" t="s">
        <v>80</v>
      </c>
      <c r="G4121" s="4">
        <v>0</v>
      </c>
      <c r="H4121" s="6">
        <v>27.95</v>
      </c>
      <c r="I4121" s="6">
        <v>15.85</v>
      </c>
      <c r="J4121">
        <v>4</v>
      </c>
    </row>
    <row r="4122" spans="1:10" x14ac:dyDescent="0.35">
      <c r="A4122" s="1">
        <v>41422</v>
      </c>
      <c r="B4122" t="str">
        <f t="shared" si="64"/>
        <v>Tuesday</v>
      </c>
      <c r="C4122" s="5" t="s">
        <v>10</v>
      </c>
      <c r="D4122" s="5" t="s">
        <v>5</v>
      </c>
      <c r="E4122" s="6">
        <v>0.95</v>
      </c>
      <c r="F4122" s="6" t="s">
        <v>78</v>
      </c>
      <c r="G4122" s="4">
        <v>0</v>
      </c>
      <c r="H4122" s="6">
        <v>0.95</v>
      </c>
      <c r="I4122" s="6">
        <v>0.47</v>
      </c>
      <c r="J4122">
        <v>18</v>
      </c>
    </row>
    <row r="4123" spans="1:10" x14ac:dyDescent="0.35">
      <c r="A4123" s="1">
        <v>41422</v>
      </c>
      <c r="B4123" t="str">
        <f t="shared" si="64"/>
        <v>Tuesday</v>
      </c>
      <c r="C4123" s="5" t="s">
        <v>10</v>
      </c>
      <c r="D4123" s="5" t="s">
        <v>5</v>
      </c>
      <c r="E4123" s="6">
        <v>73.95</v>
      </c>
      <c r="F4123" s="6" t="s">
        <v>83</v>
      </c>
      <c r="G4123" s="4">
        <v>0.1</v>
      </c>
      <c r="H4123" s="6">
        <v>66.56</v>
      </c>
      <c r="I4123" s="6">
        <v>38.86</v>
      </c>
      <c r="J4123">
        <v>1</v>
      </c>
    </row>
    <row r="4124" spans="1:10" x14ac:dyDescent="0.35">
      <c r="A4124" s="1">
        <v>41422</v>
      </c>
      <c r="B4124" t="str">
        <f t="shared" si="64"/>
        <v>Tuesday</v>
      </c>
      <c r="C4124" s="5" t="s">
        <v>10</v>
      </c>
      <c r="D4124" s="5" t="s">
        <v>5</v>
      </c>
      <c r="E4124" s="6">
        <v>22.95</v>
      </c>
      <c r="F4124" s="6" t="s">
        <v>80</v>
      </c>
      <c r="G4124" s="4">
        <v>0</v>
      </c>
      <c r="H4124" s="6">
        <v>22.95</v>
      </c>
      <c r="I4124" s="6">
        <v>11.78</v>
      </c>
      <c r="J4124">
        <v>3</v>
      </c>
    </row>
    <row r="4125" spans="1:10" x14ac:dyDescent="0.35">
      <c r="A4125" s="1">
        <v>41422</v>
      </c>
      <c r="B4125" t="str">
        <f t="shared" si="64"/>
        <v>Tuesday</v>
      </c>
      <c r="C4125" s="5" t="s">
        <v>11</v>
      </c>
      <c r="D4125" s="5" t="s">
        <v>5</v>
      </c>
      <c r="E4125" s="6">
        <v>27.95</v>
      </c>
      <c r="F4125" s="6" t="s">
        <v>80</v>
      </c>
      <c r="G4125" s="4">
        <v>0.1</v>
      </c>
      <c r="H4125" s="6">
        <v>25.16</v>
      </c>
      <c r="I4125" s="6">
        <v>15.85</v>
      </c>
      <c r="J4125">
        <v>4</v>
      </c>
    </row>
    <row r="4126" spans="1:10" x14ac:dyDescent="0.35">
      <c r="A4126" s="1">
        <v>41422</v>
      </c>
      <c r="B4126" t="str">
        <f t="shared" si="64"/>
        <v>Tuesday</v>
      </c>
      <c r="C4126" s="5" t="s">
        <v>10</v>
      </c>
      <c r="D4126" s="5" t="s">
        <v>5</v>
      </c>
      <c r="E4126" s="6">
        <v>65.95</v>
      </c>
      <c r="F4126" s="6" t="s">
        <v>83</v>
      </c>
      <c r="G4126" s="4">
        <v>0</v>
      </c>
      <c r="H4126" s="6">
        <v>65.95</v>
      </c>
      <c r="I4126" s="6">
        <v>37.97</v>
      </c>
      <c r="J4126">
        <v>9</v>
      </c>
    </row>
    <row r="4127" spans="1:10" x14ac:dyDescent="0.35">
      <c r="A4127" s="1">
        <v>41422</v>
      </c>
      <c r="B4127" t="str">
        <f t="shared" si="64"/>
        <v>Tuesday</v>
      </c>
      <c r="C4127" s="5" t="s">
        <v>11</v>
      </c>
      <c r="D4127" s="5" t="s">
        <v>5</v>
      </c>
      <c r="E4127" s="6">
        <v>0.95</v>
      </c>
      <c r="F4127" s="6" t="s">
        <v>78</v>
      </c>
      <c r="G4127" s="4">
        <v>0.1</v>
      </c>
      <c r="H4127" s="6">
        <v>0.86</v>
      </c>
      <c r="I4127" s="6">
        <v>0.35</v>
      </c>
      <c r="J4127">
        <v>18</v>
      </c>
    </row>
    <row r="4128" spans="1:10" x14ac:dyDescent="0.35">
      <c r="A4128" s="1">
        <v>41422</v>
      </c>
      <c r="B4128" t="str">
        <f t="shared" si="64"/>
        <v>Tuesday</v>
      </c>
      <c r="C4128" s="5" t="s">
        <v>10</v>
      </c>
      <c r="D4128" s="5" t="s">
        <v>5</v>
      </c>
      <c r="E4128" s="6">
        <v>35.950000000000003</v>
      </c>
      <c r="F4128" s="6" t="s">
        <v>81</v>
      </c>
      <c r="G4128" s="4">
        <v>0</v>
      </c>
      <c r="H4128" s="6">
        <v>35.950000000000003</v>
      </c>
      <c r="I4128" s="6">
        <v>20.25</v>
      </c>
      <c r="J4128">
        <v>2</v>
      </c>
    </row>
    <row r="4129" spans="1:10" x14ac:dyDescent="0.35">
      <c r="A4129" s="1">
        <v>41422</v>
      </c>
      <c r="B4129" t="str">
        <f t="shared" si="64"/>
        <v>Tuesday</v>
      </c>
      <c r="C4129" s="5" t="s">
        <v>11</v>
      </c>
      <c r="D4129" s="5" t="s">
        <v>5</v>
      </c>
      <c r="E4129" s="6">
        <v>10.95</v>
      </c>
      <c r="F4129" s="6" t="s">
        <v>79</v>
      </c>
      <c r="G4129" s="4">
        <v>0</v>
      </c>
      <c r="H4129" s="6">
        <v>10.95</v>
      </c>
      <c r="I4129" s="6">
        <v>4.8</v>
      </c>
      <c r="J4129">
        <v>11</v>
      </c>
    </row>
    <row r="4130" spans="1:10" x14ac:dyDescent="0.35">
      <c r="A4130" s="1">
        <v>41422</v>
      </c>
      <c r="B4130" t="str">
        <f t="shared" si="64"/>
        <v>Tuesday</v>
      </c>
      <c r="C4130" s="5" t="s">
        <v>11</v>
      </c>
      <c r="D4130" s="5" t="s">
        <v>5</v>
      </c>
      <c r="E4130" s="6">
        <v>55.95</v>
      </c>
      <c r="F4130" s="6" t="s">
        <v>83</v>
      </c>
      <c r="G4130" s="4">
        <v>0</v>
      </c>
      <c r="H4130" s="6">
        <v>55.95</v>
      </c>
      <c r="I4130" s="6">
        <v>32.47</v>
      </c>
      <c r="J4130">
        <v>13</v>
      </c>
    </row>
    <row r="4131" spans="1:10" x14ac:dyDescent="0.35">
      <c r="A4131" s="1">
        <v>41422</v>
      </c>
      <c r="B4131" t="str">
        <f t="shared" si="64"/>
        <v>Tuesday</v>
      </c>
      <c r="C4131" s="5" t="s">
        <v>10</v>
      </c>
      <c r="D4131" s="5" t="s">
        <v>5</v>
      </c>
      <c r="E4131" s="6">
        <v>28.95</v>
      </c>
      <c r="F4131" s="6" t="s">
        <v>80</v>
      </c>
      <c r="G4131" s="4">
        <v>0</v>
      </c>
      <c r="H4131" s="6">
        <v>28.95</v>
      </c>
      <c r="I4131" s="6">
        <v>8.86</v>
      </c>
      <c r="J4131">
        <v>6</v>
      </c>
    </row>
    <row r="4132" spans="1:10" x14ac:dyDescent="0.35">
      <c r="A4132" s="1">
        <v>41422</v>
      </c>
      <c r="B4132" t="str">
        <f t="shared" si="64"/>
        <v>Tuesday</v>
      </c>
      <c r="C4132" s="5" t="s">
        <v>11</v>
      </c>
      <c r="D4132" s="5" t="s">
        <v>5</v>
      </c>
      <c r="E4132" s="6">
        <v>24.95</v>
      </c>
      <c r="F4132" s="6" t="s">
        <v>80</v>
      </c>
      <c r="G4132" s="4">
        <v>0</v>
      </c>
      <c r="H4132" s="6">
        <v>24.95</v>
      </c>
      <c r="I4132" s="6">
        <v>11.48</v>
      </c>
      <c r="J4132">
        <v>3</v>
      </c>
    </row>
    <row r="4133" spans="1:10" x14ac:dyDescent="0.35">
      <c r="A4133" s="1">
        <v>41422</v>
      </c>
      <c r="B4133" t="str">
        <f t="shared" si="64"/>
        <v>Tuesday</v>
      </c>
      <c r="C4133" s="5" t="s">
        <v>11</v>
      </c>
      <c r="D4133" s="5" t="s">
        <v>5</v>
      </c>
      <c r="E4133" s="6">
        <v>28.95</v>
      </c>
      <c r="F4133" s="6" t="s">
        <v>80</v>
      </c>
      <c r="G4133" s="4">
        <v>0</v>
      </c>
      <c r="H4133" s="6">
        <v>28.95</v>
      </c>
      <c r="I4133" s="6">
        <v>17.53</v>
      </c>
      <c r="J4133">
        <v>21</v>
      </c>
    </row>
    <row r="4134" spans="1:10" x14ac:dyDescent="0.35">
      <c r="A4134" s="1">
        <v>41422</v>
      </c>
      <c r="B4134" t="str">
        <f t="shared" si="64"/>
        <v>Tuesday</v>
      </c>
      <c r="C4134" s="5" t="s">
        <v>11</v>
      </c>
      <c r="D4134" s="5" t="s">
        <v>5</v>
      </c>
      <c r="E4134" s="6">
        <v>37.950000000000003</v>
      </c>
      <c r="F4134" s="6" t="s">
        <v>81</v>
      </c>
      <c r="G4134" s="4">
        <v>0.1</v>
      </c>
      <c r="H4134" s="6">
        <v>34.159999999999997</v>
      </c>
      <c r="I4134" s="6">
        <v>15.35</v>
      </c>
      <c r="J4134">
        <v>13</v>
      </c>
    </row>
    <row r="4135" spans="1:10" x14ac:dyDescent="0.35">
      <c r="A4135" s="1">
        <v>41422</v>
      </c>
      <c r="B4135" t="str">
        <f t="shared" si="64"/>
        <v>Tuesday</v>
      </c>
      <c r="C4135" s="5" t="s">
        <v>11</v>
      </c>
      <c r="D4135" s="5" t="s">
        <v>5</v>
      </c>
      <c r="E4135" s="6">
        <v>10.95</v>
      </c>
      <c r="F4135" s="6" t="s">
        <v>79</v>
      </c>
      <c r="G4135" s="4">
        <v>0</v>
      </c>
      <c r="H4135" s="6">
        <v>10.95</v>
      </c>
      <c r="I4135" s="6">
        <v>4.8</v>
      </c>
      <c r="J4135">
        <v>14</v>
      </c>
    </row>
    <row r="4136" spans="1:10" x14ac:dyDescent="0.35">
      <c r="A4136" s="1">
        <v>41422</v>
      </c>
      <c r="B4136" t="str">
        <f t="shared" si="64"/>
        <v>Tuesday</v>
      </c>
      <c r="C4136" s="5" t="s">
        <v>11</v>
      </c>
      <c r="D4136" s="5" t="s">
        <v>5</v>
      </c>
      <c r="E4136" s="6">
        <v>47.95</v>
      </c>
      <c r="F4136" s="6" t="s">
        <v>82</v>
      </c>
      <c r="G4136" s="4">
        <v>0.1</v>
      </c>
      <c r="H4136" s="6">
        <v>43.16</v>
      </c>
      <c r="I4136" s="6">
        <v>20.7</v>
      </c>
      <c r="J4136">
        <v>1</v>
      </c>
    </row>
    <row r="4137" spans="1:10" x14ac:dyDescent="0.35">
      <c r="A4137" s="1">
        <v>41422</v>
      </c>
      <c r="B4137" t="str">
        <f t="shared" si="64"/>
        <v>Tuesday</v>
      </c>
      <c r="C4137" s="5" t="s">
        <v>11</v>
      </c>
      <c r="D4137" s="5" t="s">
        <v>5</v>
      </c>
      <c r="E4137" s="6">
        <v>26.95</v>
      </c>
      <c r="F4137" s="6" t="s">
        <v>80</v>
      </c>
      <c r="G4137" s="4">
        <v>0</v>
      </c>
      <c r="H4137" s="6">
        <v>26.95</v>
      </c>
      <c r="I4137" s="6">
        <v>12.24</v>
      </c>
      <c r="J4137">
        <v>11</v>
      </c>
    </row>
    <row r="4138" spans="1:10" x14ac:dyDescent="0.35">
      <c r="A4138" s="1">
        <v>41422</v>
      </c>
      <c r="B4138" t="str">
        <f t="shared" si="64"/>
        <v>Tuesday</v>
      </c>
      <c r="C4138" s="5" t="s">
        <v>11</v>
      </c>
      <c r="D4138" s="5" t="s">
        <v>5</v>
      </c>
      <c r="E4138" s="6">
        <v>43.95</v>
      </c>
      <c r="F4138" s="6" t="s">
        <v>82</v>
      </c>
      <c r="G4138" s="4">
        <v>0</v>
      </c>
      <c r="H4138" s="6">
        <v>43.95</v>
      </c>
      <c r="I4138" s="6">
        <v>25.6</v>
      </c>
      <c r="J4138">
        <v>4</v>
      </c>
    </row>
    <row r="4139" spans="1:10" x14ac:dyDescent="0.35">
      <c r="A4139" s="1">
        <v>41422</v>
      </c>
      <c r="B4139" t="str">
        <f t="shared" si="64"/>
        <v>Tuesday</v>
      </c>
      <c r="C4139" s="5" t="s">
        <v>11</v>
      </c>
      <c r="D4139" s="5" t="s">
        <v>5</v>
      </c>
      <c r="E4139" s="6">
        <v>10.95</v>
      </c>
      <c r="F4139" s="6" t="s">
        <v>79</v>
      </c>
      <c r="G4139" s="4">
        <v>0</v>
      </c>
      <c r="H4139" s="6">
        <v>10.95</v>
      </c>
      <c r="I4139" s="6">
        <v>4.8</v>
      </c>
      <c r="J4139">
        <v>18</v>
      </c>
    </row>
    <row r="4140" spans="1:10" x14ac:dyDescent="0.35">
      <c r="A4140" s="1">
        <v>41422</v>
      </c>
      <c r="B4140" t="str">
        <f t="shared" si="64"/>
        <v>Tuesday</v>
      </c>
      <c r="C4140" s="5" t="s">
        <v>10</v>
      </c>
      <c r="D4140" s="5" t="s">
        <v>5</v>
      </c>
      <c r="E4140" s="6">
        <v>49.95</v>
      </c>
      <c r="F4140" s="6" t="s">
        <v>82</v>
      </c>
      <c r="G4140" s="4">
        <v>0</v>
      </c>
      <c r="H4140" s="6">
        <v>49.95</v>
      </c>
      <c r="I4140" s="6">
        <v>23.93</v>
      </c>
      <c r="J4140">
        <v>13</v>
      </c>
    </row>
    <row r="4141" spans="1:10" x14ac:dyDescent="0.35">
      <c r="A4141" s="1">
        <v>41422</v>
      </c>
      <c r="B4141" t="str">
        <f t="shared" si="64"/>
        <v>Tuesday</v>
      </c>
      <c r="C4141" s="5" t="s">
        <v>11</v>
      </c>
      <c r="D4141" s="5" t="s">
        <v>5</v>
      </c>
      <c r="E4141" s="6">
        <v>28.95</v>
      </c>
      <c r="F4141" s="6" t="s">
        <v>80</v>
      </c>
      <c r="G4141" s="4">
        <v>0</v>
      </c>
      <c r="H4141" s="6">
        <v>28.95</v>
      </c>
      <c r="I4141" s="6">
        <v>8.86</v>
      </c>
      <c r="J4141">
        <v>13</v>
      </c>
    </row>
    <row r="4142" spans="1:10" x14ac:dyDescent="0.35">
      <c r="A4142" s="1">
        <v>41422</v>
      </c>
      <c r="B4142" t="str">
        <f t="shared" si="64"/>
        <v>Tuesday</v>
      </c>
      <c r="C4142" s="5" t="s">
        <v>10</v>
      </c>
      <c r="D4142" s="5" t="s">
        <v>5</v>
      </c>
      <c r="E4142" s="6">
        <v>24.95</v>
      </c>
      <c r="F4142" s="6" t="s">
        <v>80</v>
      </c>
      <c r="G4142" s="4">
        <v>0</v>
      </c>
      <c r="H4142" s="6">
        <v>24.95</v>
      </c>
      <c r="I4142" s="6">
        <v>12.14</v>
      </c>
      <c r="J4142">
        <v>2</v>
      </c>
    </row>
    <row r="4143" spans="1:10" x14ac:dyDescent="0.35">
      <c r="A4143" s="1">
        <v>41422</v>
      </c>
      <c r="B4143" t="str">
        <f t="shared" si="64"/>
        <v>Tuesday</v>
      </c>
      <c r="C4143" s="5" t="s">
        <v>11</v>
      </c>
      <c r="D4143" s="5" t="s">
        <v>5</v>
      </c>
      <c r="E4143" s="6">
        <v>20.95</v>
      </c>
      <c r="F4143" s="6" t="s">
        <v>80</v>
      </c>
      <c r="G4143" s="4">
        <v>0</v>
      </c>
      <c r="H4143" s="6">
        <v>20.95</v>
      </c>
      <c r="I4143" s="6">
        <v>10.039999999999999</v>
      </c>
      <c r="J4143">
        <v>8</v>
      </c>
    </row>
    <row r="4144" spans="1:10" x14ac:dyDescent="0.35">
      <c r="A4144" s="1">
        <v>41422</v>
      </c>
      <c r="B4144" t="str">
        <f t="shared" si="64"/>
        <v>Tuesday</v>
      </c>
      <c r="C4144" s="5" t="s">
        <v>10</v>
      </c>
      <c r="D4144" s="5" t="s">
        <v>5</v>
      </c>
      <c r="E4144" s="6">
        <v>2.95</v>
      </c>
      <c r="F4144" s="6" t="s">
        <v>78</v>
      </c>
      <c r="G4144" s="4">
        <v>0</v>
      </c>
      <c r="H4144" s="6">
        <v>2.95</v>
      </c>
      <c r="I4144" s="6">
        <v>1.68</v>
      </c>
      <c r="J4144">
        <v>9</v>
      </c>
    </row>
    <row r="4145" spans="1:10" x14ac:dyDescent="0.35">
      <c r="A4145" s="1">
        <v>41422</v>
      </c>
      <c r="B4145" t="str">
        <f t="shared" si="64"/>
        <v>Tuesday</v>
      </c>
      <c r="C4145" s="5" t="s">
        <v>10</v>
      </c>
      <c r="D4145" s="5" t="s">
        <v>5</v>
      </c>
      <c r="E4145" s="6">
        <v>37.950000000000003</v>
      </c>
      <c r="F4145" s="6" t="s">
        <v>81</v>
      </c>
      <c r="G4145" s="4">
        <v>0</v>
      </c>
      <c r="H4145" s="6">
        <v>37.950000000000003</v>
      </c>
      <c r="I4145" s="6">
        <v>15.35</v>
      </c>
      <c r="J4145">
        <v>3</v>
      </c>
    </row>
    <row r="4146" spans="1:10" x14ac:dyDescent="0.35">
      <c r="A4146" s="1">
        <v>41422</v>
      </c>
      <c r="B4146" t="str">
        <f t="shared" si="64"/>
        <v>Tuesday</v>
      </c>
      <c r="C4146" s="5" t="s">
        <v>11</v>
      </c>
      <c r="D4146" s="5" t="s">
        <v>5</v>
      </c>
      <c r="E4146" s="6">
        <v>47.95</v>
      </c>
      <c r="F4146" s="6" t="s">
        <v>82</v>
      </c>
      <c r="G4146" s="4">
        <v>0.1</v>
      </c>
      <c r="H4146" s="6">
        <v>43.16</v>
      </c>
      <c r="I4146" s="6">
        <v>20.7</v>
      </c>
      <c r="J4146">
        <v>2</v>
      </c>
    </row>
    <row r="4147" spans="1:10" x14ac:dyDescent="0.35">
      <c r="A4147" s="1">
        <v>41422</v>
      </c>
      <c r="B4147" t="str">
        <f t="shared" si="64"/>
        <v>Tuesday</v>
      </c>
      <c r="C4147" s="5" t="s">
        <v>10</v>
      </c>
      <c r="D4147" s="5" t="s">
        <v>5</v>
      </c>
      <c r="E4147" s="6">
        <v>55.95</v>
      </c>
      <c r="F4147" s="6" t="s">
        <v>83</v>
      </c>
      <c r="G4147" s="4">
        <v>0</v>
      </c>
      <c r="H4147" s="6">
        <v>55.95</v>
      </c>
      <c r="I4147" s="6">
        <v>16.059999999999999</v>
      </c>
      <c r="J4147">
        <v>18</v>
      </c>
    </row>
    <row r="4148" spans="1:10" x14ac:dyDescent="0.35">
      <c r="A4148" s="1">
        <v>41422</v>
      </c>
      <c r="B4148" t="str">
        <f t="shared" si="64"/>
        <v>Tuesday</v>
      </c>
      <c r="C4148" s="5" t="s">
        <v>11</v>
      </c>
      <c r="D4148" s="5" t="s">
        <v>5</v>
      </c>
      <c r="E4148" s="6">
        <v>47.95</v>
      </c>
      <c r="F4148" s="6" t="s">
        <v>82</v>
      </c>
      <c r="G4148" s="4">
        <v>0.1</v>
      </c>
      <c r="H4148" s="6">
        <v>43.16</v>
      </c>
      <c r="I4148" s="6">
        <v>20.7</v>
      </c>
      <c r="J4148">
        <v>3</v>
      </c>
    </row>
    <row r="4149" spans="1:10" x14ac:dyDescent="0.35">
      <c r="A4149" s="1">
        <v>41422</v>
      </c>
      <c r="B4149" t="str">
        <f t="shared" si="64"/>
        <v>Tuesday</v>
      </c>
      <c r="C4149" s="5" t="s">
        <v>11</v>
      </c>
      <c r="D4149" s="5" t="s">
        <v>5</v>
      </c>
      <c r="E4149" s="6">
        <v>27.95</v>
      </c>
      <c r="F4149" s="6" t="s">
        <v>80</v>
      </c>
      <c r="G4149" s="4">
        <v>0.1</v>
      </c>
      <c r="H4149" s="6">
        <v>25.16</v>
      </c>
      <c r="I4149" s="6">
        <v>15.85</v>
      </c>
      <c r="J4149">
        <v>5</v>
      </c>
    </row>
    <row r="4150" spans="1:10" x14ac:dyDescent="0.35">
      <c r="A4150" s="1">
        <v>41422</v>
      </c>
      <c r="B4150" t="str">
        <f t="shared" si="64"/>
        <v>Tuesday</v>
      </c>
      <c r="C4150" s="5" t="s">
        <v>10</v>
      </c>
      <c r="D4150" s="5" t="s">
        <v>5</v>
      </c>
      <c r="E4150" s="6">
        <v>47.95</v>
      </c>
      <c r="F4150" s="6" t="s">
        <v>82</v>
      </c>
      <c r="G4150" s="4">
        <v>0</v>
      </c>
      <c r="H4150" s="6">
        <v>47.95</v>
      </c>
      <c r="I4150" s="6">
        <v>20.7</v>
      </c>
      <c r="J4150">
        <v>2</v>
      </c>
    </row>
    <row r="4151" spans="1:10" x14ac:dyDescent="0.35">
      <c r="A4151" s="1">
        <v>41422</v>
      </c>
      <c r="B4151" t="str">
        <f t="shared" si="64"/>
        <v>Tuesday</v>
      </c>
      <c r="C4151" s="5" t="s">
        <v>11</v>
      </c>
      <c r="D4151" s="5" t="s">
        <v>5</v>
      </c>
      <c r="E4151" s="6">
        <v>18.95</v>
      </c>
      <c r="F4151" s="6" t="s">
        <v>79</v>
      </c>
      <c r="G4151" s="4">
        <v>0</v>
      </c>
      <c r="H4151" s="6">
        <v>18.95</v>
      </c>
      <c r="I4151" s="6">
        <v>9.98</v>
      </c>
      <c r="J4151">
        <v>15</v>
      </c>
    </row>
    <row r="4152" spans="1:10" x14ac:dyDescent="0.35">
      <c r="A4152" s="1">
        <v>41422</v>
      </c>
      <c r="B4152" t="str">
        <f t="shared" si="64"/>
        <v>Tuesday</v>
      </c>
      <c r="C4152" s="5" t="s">
        <v>11</v>
      </c>
      <c r="D4152" s="5" t="s">
        <v>5</v>
      </c>
      <c r="E4152" s="6">
        <v>54.95</v>
      </c>
      <c r="F4152" s="6" t="s">
        <v>83</v>
      </c>
      <c r="G4152" s="4">
        <v>0</v>
      </c>
      <c r="H4152" s="6">
        <v>54.95</v>
      </c>
      <c r="I4152" s="6">
        <v>26.65</v>
      </c>
      <c r="J4152">
        <v>27</v>
      </c>
    </row>
    <row r="4153" spans="1:10" x14ac:dyDescent="0.35">
      <c r="A4153" s="1">
        <v>41422</v>
      </c>
      <c r="B4153" t="str">
        <f t="shared" si="64"/>
        <v>Tuesday</v>
      </c>
      <c r="C4153" s="5" t="s">
        <v>10</v>
      </c>
      <c r="D4153" s="5" t="s">
        <v>5</v>
      </c>
      <c r="E4153" s="6">
        <v>26.95</v>
      </c>
      <c r="F4153" s="6" t="s">
        <v>80</v>
      </c>
      <c r="G4153" s="4">
        <v>0.1</v>
      </c>
      <c r="H4153" s="6">
        <v>24.26</v>
      </c>
      <c r="I4153" s="6">
        <v>12.53</v>
      </c>
      <c r="J4153">
        <v>27</v>
      </c>
    </row>
    <row r="4154" spans="1:10" x14ac:dyDescent="0.35">
      <c r="A4154" s="1">
        <v>41422</v>
      </c>
      <c r="B4154" t="str">
        <f t="shared" si="64"/>
        <v>Tuesday</v>
      </c>
      <c r="C4154" s="5" t="s">
        <v>10</v>
      </c>
      <c r="D4154" s="5" t="s">
        <v>5</v>
      </c>
      <c r="E4154" s="6">
        <v>44.95</v>
      </c>
      <c r="F4154" s="6" t="s">
        <v>82</v>
      </c>
      <c r="G4154" s="4">
        <v>0.1</v>
      </c>
      <c r="H4154" s="6">
        <v>40.46</v>
      </c>
      <c r="I4154" s="6">
        <v>27.95</v>
      </c>
      <c r="J4154">
        <v>7</v>
      </c>
    </row>
    <row r="4155" spans="1:10" x14ac:dyDescent="0.35">
      <c r="A4155" s="1">
        <v>41422</v>
      </c>
      <c r="B4155" t="str">
        <f t="shared" si="64"/>
        <v>Tuesday</v>
      </c>
      <c r="C4155" s="5" t="s">
        <v>10</v>
      </c>
      <c r="D4155" s="5" t="s">
        <v>5</v>
      </c>
      <c r="E4155" s="6">
        <v>0.95</v>
      </c>
      <c r="F4155" s="6" t="s">
        <v>78</v>
      </c>
      <c r="G4155" s="4">
        <v>0.3</v>
      </c>
      <c r="H4155" s="6">
        <v>0.67</v>
      </c>
      <c r="I4155" s="6">
        <v>0.35</v>
      </c>
      <c r="J4155">
        <v>28</v>
      </c>
    </row>
    <row r="4156" spans="1:10" x14ac:dyDescent="0.35">
      <c r="A4156" s="1">
        <v>41422</v>
      </c>
      <c r="B4156" t="str">
        <f t="shared" si="64"/>
        <v>Tuesday</v>
      </c>
      <c r="C4156" s="5" t="s">
        <v>11</v>
      </c>
      <c r="D4156" s="5" t="s">
        <v>5</v>
      </c>
      <c r="E4156" s="6">
        <v>0.95</v>
      </c>
      <c r="F4156" s="6" t="s">
        <v>78</v>
      </c>
      <c r="G4156" s="4">
        <v>0</v>
      </c>
      <c r="H4156" s="6">
        <v>0.95</v>
      </c>
      <c r="I4156" s="6">
        <v>0.47</v>
      </c>
      <c r="J4156">
        <v>18</v>
      </c>
    </row>
    <row r="4157" spans="1:10" x14ac:dyDescent="0.35">
      <c r="A4157" s="1">
        <v>41422</v>
      </c>
      <c r="B4157" t="str">
        <f t="shared" si="64"/>
        <v>Tuesday</v>
      </c>
      <c r="C4157" s="5" t="s">
        <v>11</v>
      </c>
      <c r="D4157" s="5" t="s">
        <v>5</v>
      </c>
      <c r="E4157" s="6">
        <v>59.95</v>
      </c>
      <c r="F4157" s="6" t="s">
        <v>83</v>
      </c>
      <c r="G4157" s="4">
        <v>0.1</v>
      </c>
      <c r="H4157" s="6">
        <v>53.96</v>
      </c>
      <c r="I4157" s="6">
        <v>28.73</v>
      </c>
      <c r="J4157">
        <v>15</v>
      </c>
    </row>
    <row r="4158" spans="1:10" x14ac:dyDescent="0.35">
      <c r="A4158" s="1">
        <v>41422</v>
      </c>
      <c r="B4158" t="str">
        <f t="shared" si="64"/>
        <v>Tuesday</v>
      </c>
      <c r="C4158" s="5" t="s">
        <v>11</v>
      </c>
      <c r="D4158" s="5" t="s">
        <v>5</v>
      </c>
      <c r="E4158" s="6">
        <v>16.95</v>
      </c>
      <c r="F4158" s="6" t="s">
        <v>79</v>
      </c>
      <c r="G4158" s="4">
        <v>0.1</v>
      </c>
      <c r="H4158" s="6">
        <v>15.26</v>
      </c>
      <c r="I4158" s="6">
        <v>6.53</v>
      </c>
      <c r="J4158">
        <v>16</v>
      </c>
    </row>
    <row r="4159" spans="1:10" x14ac:dyDescent="0.35">
      <c r="A4159" s="1">
        <v>41422</v>
      </c>
      <c r="B4159" t="str">
        <f t="shared" si="64"/>
        <v>Tuesday</v>
      </c>
      <c r="C4159" s="5" t="s">
        <v>11</v>
      </c>
      <c r="D4159" s="5" t="s">
        <v>5</v>
      </c>
      <c r="E4159" s="6">
        <v>48.95</v>
      </c>
      <c r="F4159" s="6" t="s">
        <v>82</v>
      </c>
      <c r="G4159" s="4">
        <v>0</v>
      </c>
      <c r="H4159" s="6">
        <v>48.95</v>
      </c>
      <c r="I4159" s="6">
        <v>24.52</v>
      </c>
      <c r="J4159">
        <v>6</v>
      </c>
    </row>
    <row r="4160" spans="1:10" x14ac:dyDescent="0.35">
      <c r="A4160" s="1">
        <v>41422</v>
      </c>
      <c r="B4160" t="str">
        <f t="shared" si="64"/>
        <v>Tuesday</v>
      </c>
      <c r="C4160" s="5" t="s">
        <v>11</v>
      </c>
      <c r="D4160" s="5" t="s">
        <v>5</v>
      </c>
      <c r="E4160" s="6">
        <v>34.950000000000003</v>
      </c>
      <c r="F4160" s="6" t="s">
        <v>81</v>
      </c>
      <c r="G4160" s="4">
        <v>0</v>
      </c>
      <c r="H4160" s="6">
        <v>34.950000000000003</v>
      </c>
      <c r="I4160" s="6">
        <v>22.13</v>
      </c>
      <c r="J4160">
        <v>5</v>
      </c>
    </row>
    <row r="4161" spans="1:10" x14ac:dyDescent="0.35">
      <c r="A4161" s="1">
        <v>41422</v>
      </c>
      <c r="B4161" t="str">
        <f t="shared" si="64"/>
        <v>Tuesday</v>
      </c>
      <c r="C4161" s="5" t="s">
        <v>11</v>
      </c>
      <c r="D4161" s="5" t="s">
        <v>5</v>
      </c>
      <c r="E4161" s="6">
        <v>22.95</v>
      </c>
      <c r="F4161" s="6" t="s">
        <v>80</v>
      </c>
      <c r="G4161" s="4">
        <v>0</v>
      </c>
      <c r="H4161" s="6">
        <v>22.95</v>
      </c>
      <c r="I4161" s="6">
        <v>11.78</v>
      </c>
      <c r="J4161">
        <v>1</v>
      </c>
    </row>
    <row r="4162" spans="1:10" x14ac:dyDescent="0.35">
      <c r="A4162" s="1">
        <v>41422</v>
      </c>
      <c r="B4162" t="str">
        <f t="shared" si="64"/>
        <v>Tuesday</v>
      </c>
      <c r="C4162" s="5" t="s">
        <v>11</v>
      </c>
      <c r="D4162" s="5" t="s">
        <v>5</v>
      </c>
      <c r="E4162" s="6">
        <v>65.95</v>
      </c>
      <c r="F4162" s="6" t="s">
        <v>83</v>
      </c>
      <c r="G4162" s="4">
        <v>0.1</v>
      </c>
      <c r="H4162" s="6">
        <v>59.36</v>
      </c>
      <c r="I4162" s="6">
        <v>37.97</v>
      </c>
      <c r="J4162">
        <v>8</v>
      </c>
    </row>
    <row r="4163" spans="1:10" x14ac:dyDescent="0.35">
      <c r="A4163" s="1">
        <v>41422</v>
      </c>
      <c r="B4163" t="str">
        <f t="shared" ref="B4163:B4226" si="65">TEXT(A4163,"dddd")</f>
        <v>Tuesday</v>
      </c>
      <c r="C4163" s="5" t="s">
        <v>11</v>
      </c>
      <c r="D4163" s="5" t="s">
        <v>5</v>
      </c>
      <c r="E4163" s="6">
        <v>55.95</v>
      </c>
      <c r="F4163" s="6" t="s">
        <v>83</v>
      </c>
      <c r="G4163" s="4">
        <v>0</v>
      </c>
      <c r="H4163" s="6">
        <v>55.95</v>
      </c>
      <c r="I4163" s="6">
        <v>32.47</v>
      </c>
      <c r="J4163">
        <v>16</v>
      </c>
    </row>
    <row r="4164" spans="1:10" x14ac:dyDescent="0.35">
      <c r="A4164" s="1">
        <v>41422</v>
      </c>
      <c r="B4164" t="str">
        <f t="shared" si="65"/>
        <v>Tuesday</v>
      </c>
      <c r="C4164" s="5" t="s">
        <v>11</v>
      </c>
      <c r="D4164" s="5" t="s">
        <v>5</v>
      </c>
      <c r="E4164" s="6">
        <v>38.950000000000003</v>
      </c>
      <c r="F4164" s="6" t="s">
        <v>81</v>
      </c>
      <c r="G4164" s="4">
        <v>0</v>
      </c>
      <c r="H4164" s="6">
        <v>38.950000000000003</v>
      </c>
      <c r="I4164" s="6">
        <v>22.33</v>
      </c>
      <c r="J4164">
        <v>4</v>
      </c>
    </row>
    <row r="4165" spans="1:10" x14ac:dyDescent="0.35">
      <c r="A4165" s="1">
        <v>41422</v>
      </c>
      <c r="B4165" t="str">
        <f t="shared" si="65"/>
        <v>Tuesday</v>
      </c>
      <c r="C4165" s="5" t="s">
        <v>10</v>
      </c>
      <c r="D4165" s="5" t="s">
        <v>5</v>
      </c>
      <c r="E4165" s="6">
        <v>24.95</v>
      </c>
      <c r="F4165" s="6" t="s">
        <v>80</v>
      </c>
      <c r="G4165" s="4">
        <v>0</v>
      </c>
      <c r="H4165" s="6">
        <v>24.95</v>
      </c>
      <c r="I4165" s="6">
        <v>11.48</v>
      </c>
      <c r="J4165">
        <v>2</v>
      </c>
    </row>
    <row r="4166" spans="1:10" x14ac:dyDescent="0.35">
      <c r="A4166" s="1">
        <v>41422</v>
      </c>
      <c r="B4166" t="str">
        <f t="shared" si="65"/>
        <v>Tuesday</v>
      </c>
      <c r="C4166" s="5" t="s">
        <v>11</v>
      </c>
      <c r="D4166" s="5" t="s">
        <v>5</v>
      </c>
      <c r="E4166" s="6">
        <v>38.950000000000003</v>
      </c>
      <c r="F4166" s="6" t="s">
        <v>81</v>
      </c>
      <c r="G4166" s="4">
        <v>0.2</v>
      </c>
      <c r="H4166" s="6">
        <v>31.16</v>
      </c>
      <c r="I4166" s="6">
        <v>24.76</v>
      </c>
      <c r="J4166">
        <v>1</v>
      </c>
    </row>
    <row r="4167" spans="1:10" x14ac:dyDescent="0.35">
      <c r="A4167" s="1">
        <v>41422</v>
      </c>
      <c r="B4167" t="str">
        <f t="shared" si="65"/>
        <v>Tuesday</v>
      </c>
      <c r="C4167" s="5" t="s">
        <v>11</v>
      </c>
      <c r="D4167" s="5" t="s">
        <v>5</v>
      </c>
      <c r="E4167" s="6">
        <v>16.95</v>
      </c>
      <c r="F4167" s="6" t="s">
        <v>79</v>
      </c>
      <c r="G4167" s="4">
        <v>0</v>
      </c>
      <c r="H4167" s="6">
        <v>16.95</v>
      </c>
      <c r="I4167" s="6">
        <v>6.53</v>
      </c>
      <c r="J4167">
        <v>19</v>
      </c>
    </row>
    <row r="4168" spans="1:10" x14ac:dyDescent="0.35">
      <c r="A4168" s="1">
        <v>41422</v>
      </c>
      <c r="B4168" t="str">
        <f t="shared" si="65"/>
        <v>Tuesday</v>
      </c>
      <c r="C4168" s="5" t="s">
        <v>11</v>
      </c>
      <c r="D4168" s="5" t="s">
        <v>5</v>
      </c>
      <c r="E4168" s="6">
        <v>47.95</v>
      </c>
      <c r="F4168" s="6" t="s">
        <v>82</v>
      </c>
      <c r="G4168" s="4">
        <v>0</v>
      </c>
      <c r="H4168" s="6">
        <v>47.95</v>
      </c>
      <c r="I4168" s="6">
        <v>20.7</v>
      </c>
      <c r="J4168">
        <v>1</v>
      </c>
    </row>
    <row r="4169" spans="1:10" x14ac:dyDescent="0.35">
      <c r="A4169" s="1">
        <v>41422</v>
      </c>
      <c r="B4169" t="str">
        <f t="shared" si="65"/>
        <v>Tuesday</v>
      </c>
      <c r="C4169" s="5" t="s">
        <v>11</v>
      </c>
      <c r="D4169" s="5" t="s">
        <v>5</v>
      </c>
      <c r="E4169" s="6">
        <v>11.95</v>
      </c>
      <c r="F4169" s="6" t="s">
        <v>79</v>
      </c>
      <c r="G4169" s="4">
        <v>0</v>
      </c>
      <c r="H4169" s="6">
        <v>11.95</v>
      </c>
      <c r="I4169" s="6">
        <v>3.32</v>
      </c>
      <c r="J4169">
        <v>9</v>
      </c>
    </row>
    <row r="4170" spans="1:10" x14ac:dyDescent="0.35">
      <c r="A4170" s="1">
        <v>41422</v>
      </c>
      <c r="B4170" t="str">
        <f t="shared" si="65"/>
        <v>Tuesday</v>
      </c>
      <c r="C4170" s="5" t="s">
        <v>11</v>
      </c>
      <c r="D4170" s="5" t="s">
        <v>5</v>
      </c>
      <c r="E4170" s="6">
        <v>7.95</v>
      </c>
      <c r="F4170" s="6" t="s">
        <v>78</v>
      </c>
      <c r="G4170" s="4">
        <v>0</v>
      </c>
      <c r="H4170" s="6">
        <v>7.95</v>
      </c>
      <c r="I4170" s="6">
        <v>4.53</v>
      </c>
      <c r="J4170">
        <v>10</v>
      </c>
    </row>
    <row r="4171" spans="1:10" x14ac:dyDescent="0.35">
      <c r="A4171" s="1">
        <v>41422</v>
      </c>
      <c r="B4171" t="str">
        <f t="shared" si="65"/>
        <v>Tuesday</v>
      </c>
      <c r="C4171" s="5" t="s">
        <v>10</v>
      </c>
      <c r="D4171" s="5" t="s">
        <v>5</v>
      </c>
      <c r="E4171" s="6">
        <v>4.95</v>
      </c>
      <c r="F4171" s="6" t="s">
        <v>78</v>
      </c>
      <c r="G4171" s="4">
        <v>0</v>
      </c>
      <c r="H4171" s="6">
        <v>4.95</v>
      </c>
      <c r="I4171" s="6">
        <v>1.82</v>
      </c>
      <c r="J4171">
        <v>9</v>
      </c>
    </row>
    <row r="4172" spans="1:10" x14ac:dyDescent="0.35">
      <c r="A4172" s="1">
        <v>41422</v>
      </c>
      <c r="B4172" t="str">
        <f t="shared" si="65"/>
        <v>Tuesday</v>
      </c>
      <c r="C4172" s="5" t="s">
        <v>11</v>
      </c>
      <c r="D4172" s="5" t="s">
        <v>5</v>
      </c>
      <c r="E4172" s="6">
        <v>24.95</v>
      </c>
      <c r="F4172" s="6" t="s">
        <v>80</v>
      </c>
      <c r="G4172" s="4">
        <v>0</v>
      </c>
      <c r="H4172" s="6">
        <v>24.95</v>
      </c>
      <c r="I4172" s="6">
        <v>12.27</v>
      </c>
      <c r="J4172">
        <v>6</v>
      </c>
    </row>
    <row r="4173" spans="1:10" x14ac:dyDescent="0.35">
      <c r="A4173" s="1">
        <v>41422</v>
      </c>
      <c r="B4173" t="str">
        <f t="shared" si="65"/>
        <v>Tuesday</v>
      </c>
      <c r="C4173" s="5" t="s">
        <v>11</v>
      </c>
      <c r="D4173" s="5" t="s">
        <v>5</v>
      </c>
      <c r="E4173" s="6">
        <v>37.950000000000003</v>
      </c>
      <c r="F4173" s="6" t="s">
        <v>81</v>
      </c>
      <c r="G4173" s="4">
        <v>0</v>
      </c>
      <c r="H4173" s="6">
        <v>37.950000000000003</v>
      </c>
      <c r="I4173" s="6">
        <v>15.35</v>
      </c>
      <c r="J4173">
        <v>8</v>
      </c>
    </row>
    <row r="4174" spans="1:10" x14ac:dyDescent="0.35">
      <c r="A4174" s="1">
        <v>41422</v>
      </c>
      <c r="B4174" t="str">
        <f t="shared" si="65"/>
        <v>Tuesday</v>
      </c>
      <c r="C4174" s="5" t="s">
        <v>11</v>
      </c>
      <c r="D4174" s="5" t="s">
        <v>5</v>
      </c>
      <c r="E4174" s="6">
        <v>18.95</v>
      </c>
      <c r="F4174" s="6" t="s">
        <v>79</v>
      </c>
      <c r="G4174" s="4">
        <v>0</v>
      </c>
      <c r="H4174" s="6">
        <v>18.95</v>
      </c>
      <c r="I4174" s="6">
        <v>9.98</v>
      </c>
      <c r="J4174">
        <v>11</v>
      </c>
    </row>
    <row r="4175" spans="1:10" x14ac:dyDescent="0.35">
      <c r="A4175" s="1">
        <v>41422</v>
      </c>
      <c r="B4175" t="str">
        <f t="shared" si="65"/>
        <v>Tuesday</v>
      </c>
      <c r="C4175" s="5" t="s">
        <v>10</v>
      </c>
      <c r="D4175" s="5" t="s">
        <v>5</v>
      </c>
      <c r="E4175" s="6">
        <v>28.95</v>
      </c>
      <c r="F4175" s="6" t="s">
        <v>80</v>
      </c>
      <c r="G4175" s="4">
        <v>0</v>
      </c>
      <c r="H4175" s="6">
        <v>28.95</v>
      </c>
      <c r="I4175" s="6">
        <v>8.86</v>
      </c>
      <c r="J4175">
        <v>12</v>
      </c>
    </row>
    <row r="4176" spans="1:10" x14ac:dyDescent="0.35">
      <c r="A4176" s="1">
        <v>41423</v>
      </c>
      <c r="B4176" t="str">
        <f t="shared" si="65"/>
        <v>Wednesday</v>
      </c>
      <c r="C4176" s="5" t="s">
        <v>9</v>
      </c>
      <c r="D4176" s="5" t="s">
        <v>5</v>
      </c>
      <c r="E4176" s="6">
        <v>28.95</v>
      </c>
      <c r="F4176" s="6" t="s">
        <v>80</v>
      </c>
      <c r="G4176" s="4">
        <v>0.2</v>
      </c>
      <c r="H4176" s="6">
        <v>23.16</v>
      </c>
      <c r="I4176" s="6">
        <v>17.53</v>
      </c>
      <c r="J4176">
        <v>25</v>
      </c>
    </row>
    <row r="4177" spans="1:10" x14ac:dyDescent="0.35">
      <c r="A4177" s="1">
        <v>41423</v>
      </c>
      <c r="B4177" t="str">
        <f t="shared" si="65"/>
        <v>Wednesday</v>
      </c>
      <c r="C4177" s="5" t="s">
        <v>7</v>
      </c>
      <c r="D4177" s="5" t="s">
        <v>5</v>
      </c>
      <c r="E4177" s="6">
        <v>2.95</v>
      </c>
      <c r="F4177" s="6" t="s">
        <v>78</v>
      </c>
      <c r="G4177" s="4">
        <v>0</v>
      </c>
      <c r="H4177" s="6">
        <v>2.95</v>
      </c>
      <c r="I4177" s="6">
        <v>1.68</v>
      </c>
      <c r="J4177">
        <v>3</v>
      </c>
    </row>
    <row r="4178" spans="1:10" x14ac:dyDescent="0.35">
      <c r="A4178" s="1">
        <v>41423</v>
      </c>
      <c r="B4178" t="str">
        <f t="shared" si="65"/>
        <v>Wednesday</v>
      </c>
      <c r="C4178" s="5" t="s">
        <v>9</v>
      </c>
      <c r="D4178" s="5" t="s">
        <v>5</v>
      </c>
      <c r="E4178" s="6">
        <v>38.950000000000003</v>
      </c>
      <c r="F4178" s="6" t="s">
        <v>81</v>
      </c>
      <c r="G4178" s="4">
        <v>0</v>
      </c>
      <c r="H4178" s="6">
        <v>38.950000000000003</v>
      </c>
      <c r="I4178" s="6">
        <v>24.76</v>
      </c>
      <c r="J4178">
        <v>18</v>
      </c>
    </row>
    <row r="4179" spans="1:10" x14ac:dyDescent="0.35">
      <c r="A4179" s="1">
        <v>41423</v>
      </c>
      <c r="B4179" t="str">
        <f t="shared" si="65"/>
        <v>Wednesday</v>
      </c>
      <c r="C4179" s="5" t="s">
        <v>7</v>
      </c>
      <c r="D4179" s="5" t="s">
        <v>5</v>
      </c>
      <c r="E4179" s="6">
        <v>24.95</v>
      </c>
      <c r="F4179" s="6" t="s">
        <v>80</v>
      </c>
      <c r="G4179" s="4">
        <v>0</v>
      </c>
      <c r="H4179" s="6">
        <v>24.95</v>
      </c>
      <c r="I4179" s="6">
        <v>9.3800000000000008</v>
      </c>
      <c r="J4179">
        <v>2</v>
      </c>
    </row>
    <row r="4180" spans="1:10" x14ac:dyDescent="0.35">
      <c r="A4180" s="1">
        <v>41423</v>
      </c>
      <c r="B4180" t="str">
        <f t="shared" si="65"/>
        <v>Wednesday</v>
      </c>
      <c r="C4180" s="5" t="s">
        <v>7</v>
      </c>
      <c r="D4180" s="5" t="s">
        <v>5</v>
      </c>
      <c r="E4180" s="6">
        <v>2.95</v>
      </c>
      <c r="F4180" s="6" t="s">
        <v>78</v>
      </c>
      <c r="G4180" s="4">
        <v>0</v>
      </c>
      <c r="H4180" s="6">
        <v>2.95</v>
      </c>
      <c r="I4180" s="6">
        <v>1.68</v>
      </c>
      <c r="J4180">
        <v>2</v>
      </c>
    </row>
    <row r="4181" spans="1:10" x14ac:dyDescent="0.35">
      <c r="A4181" s="1">
        <v>41423</v>
      </c>
      <c r="B4181" t="str">
        <f t="shared" si="65"/>
        <v>Wednesday</v>
      </c>
      <c r="C4181" s="5" t="s">
        <v>9</v>
      </c>
      <c r="D4181" s="5" t="s">
        <v>5</v>
      </c>
      <c r="E4181" s="6">
        <v>48.95</v>
      </c>
      <c r="F4181" s="6" t="s">
        <v>82</v>
      </c>
      <c r="G4181" s="4">
        <v>0</v>
      </c>
      <c r="H4181" s="6">
        <v>48.95</v>
      </c>
      <c r="I4181" s="6">
        <v>24.52</v>
      </c>
      <c r="J4181">
        <v>22</v>
      </c>
    </row>
    <row r="4182" spans="1:10" x14ac:dyDescent="0.35">
      <c r="A4182" s="1">
        <v>41423</v>
      </c>
      <c r="B4182" t="str">
        <f t="shared" si="65"/>
        <v>Wednesday</v>
      </c>
      <c r="C4182" s="5" t="s">
        <v>7</v>
      </c>
      <c r="D4182" s="5" t="s">
        <v>5</v>
      </c>
      <c r="E4182" s="6">
        <v>4.95</v>
      </c>
      <c r="F4182" s="6" t="s">
        <v>78</v>
      </c>
      <c r="G4182" s="4">
        <v>0</v>
      </c>
      <c r="H4182" s="6">
        <v>4.95</v>
      </c>
      <c r="I4182" s="6">
        <v>1.82</v>
      </c>
      <c r="J4182">
        <v>5</v>
      </c>
    </row>
    <row r="4183" spans="1:10" x14ac:dyDescent="0.35">
      <c r="A4183" s="1">
        <v>41423</v>
      </c>
      <c r="B4183" t="str">
        <f t="shared" si="65"/>
        <v>Wednesday</v>
      </c>
      <c r="C4183" s="5" t="s">
        <v>7</v>
      </c>
      <c r="D4183" s="5" t="s">
        <v>5</v>
      </c>
      <c r="E4183" s="6">
        <v>47.95</v>
      </c>
      <c r="F4183" s="6" t="s">
        <v>82</v>
      </c>
      <c r="G4183" s="4">
        <v>0</v>
      </c>
      <c r="H4183" s="6">
        <v>47.95</v>
      </c>
      <c r="I4183" s="6">
        <v>20.7</v>
      </c>
      <c r="J4183">
        <v>2</v>
      </c>
    </row>
    <row r="4184" spans="1:10" x14ac:dyDescent="0.35">
      <c r="A4184" s="1">
        <v>41423</v>
      </c>
      <c r="B4184" t="str">
        <f t="shared" si="65"/>
        <v>Wednesday</v>
      </c>
      <c r="C4184" s="5" t="s">
        <v>7</v>
      </c>
      <c r="D4184" s="5" t="s">
        <v>5</v>
      </c>
      <c r="E4184" s="6">
        <v>28.95</v>
      </c>
      <c r="F4184" s="6" t="s">
        <v>80</v>
      </c>
      <c r="G4184" s="4">
        <v>0</v>
      </c>
      <c r="H4184" s="6">
        <v>28.95</v>
      </c>
      <c r="I4184" s="6">
        <v>8.86</v>
      </c>
      <c r="J4184">
        <v>9</v>
      </c>
    </row>
    <row r="4185" spans="1:10" x14ac:dyDescent="0.35">
      <c r="A4185" s="1">
        <v>41423</v>
      </c>
      <c r="B4185" t="str">
        <f t="shared" si="65"/>
        <v>Wednesday</v>
      </c>
      <c r="C4185" s="5" t="s">
        <v>9</v>
      </c>
      <c r="D4185" s="5" t="s">
        <v>5</v>
      </c>
      <c r="E4185" s="6">
        <v>28.95</v>
      </c>
      <c r="F4185" s="6" t="s">
        <v>80</v>
      </c>
      <c r="G4185" s="4">
        <v>0</v>
      </c>
      <c r="H4185" s="6">
        <v>28.95</v>
      </c>
      <c r="I4185" s="6">
        <v>8.86</v>
      </c>
      <c r="J4185">
        <v>10</v>
      </c>
    </row>
    <row r="4186" spans="1:10" x14ac:dyDescent="0.35">
      <c r="A4186" s="1">
        <v>41423</v>
      </c>
      <c r="B4186" t="str">
        <f t="shared" si="65"/>
        <v>Wednesday</v>
      </c>
      <c r="C4186" s="5" t="s">
        <v>9</v>
      </c>
      <c r="D4186" s="5" t="s">
        <v>5</v>
      </c>
      <c r="E4186" s="6">
        <v>19.95</v>
      </c>
      <c r="F4186" s="6" t="s">
        <v>79</v>
      </c>
      <c r="G4186" s="4">
        <v>0.2</v>
      </c>
      <c r="H4186" s="6">
        <v>15.96</v>
      </c>
      <c r="I4186" s="6">
        <v>9.7799999999999994</v>
      </c>
      <c r="J4186">
        <v>8</v>
      </c>
    </row>
    <row r="4187" spans="1:10" x14ac:dyDescent="0.35">
      <c r="A4187" s="1">
        <v>41423</v>
      </c>
      <c r="B4187" t="str">
        <f t="shared" si="65"/>
        <v>Wednesday</v>
      </c>
      <c r="C4187" s="5" t="s">
        <v>7</v>
      </c>
      <c r="D4187" s="5" t="s">
        <v>5</v>
      </c>
      <c r="E4187" s="6">
        <v>24.95</v>
      </c>
      <c r="F4187" s="6" t="s">
        <v>80</v>
      </c>
      <c r="G4187" s="4">
        <v>0</v>
      </c>
      <c r="H4187" s="6">
        <v>24.95</v>
      </c>
      <c r="I4187" s="6">
        <v>12.14</v>
      </c>
      <c r="J4187">
        <v>2</v>
      </c>
    </row>
    <row r="4188" spans="1:10" x14ac:dyDescent="0.35">
      <c r="A4188" s="1">
        <v>41423</v>
      </c>
      <c r="B4188" t="str">
        <f t="shared" si="65"/>
        <v>Wednesday</v>
      </c>
      <c r="C4188" s="5" t="s">
        <v>9</v>
      </c>
      <c r="D4188" s="5" t="s">
        <v>5</v>
      </c>
      <c r="E4188" s="6">
        <v>43.95</v>
      </c>
      <c r="F4188" s="6" t="s">
        <v>82</v>
      </c>
      <c r="G4188" s="4">
        <v>0</v>
      </c>
      <c r="H4188" s="6">
        <v>43.95</v>
      </c>
      <c r="I4188" s="6">
        <v>25.6</v>
      </c>
      <c r="J4188">
        <v>3</v>
      </c>
    </row>
    <row r="4189" spans="1:10" x14ac:dyDescent="0.35">
      <c r="A4189" s="1">
        <v>41423</v>
      </c>
      <c r="B4189" t="str">
        <f t="shared" si="65"/>
        <v>Wednesday</v>
      </c>
      <c r="C4189" s="5" t="s">
        <v>7</v>
      </c>
      <c r="D4189" s="5" t="s">
        <v>5</v>
      </c>
      <c r="E4189" s="6">
        <v>22.95</v>
      </c>
      <c r="F4189" s="6" t="s">
        <v>80</v>
      </c>
      <c r="G4189" s="4">
        <v>0</v>
      </c>
      <c r="H4189" s="6">
        <v>22.95</v>
      </c>
      <c r="I4189" s="6">
        <v>11.78</v>
      </c>
      <c r="J4189">
        <v>19</v>
      </c>
    </row>
    <row r="4190" spans="1:10" x14ac:dyDescent="0.35">
      <c r="A4190" s="1">
        <v>41423</v>
      </c>
      <c r="B4190" t="str">
        <f t="shared" si="65"/>
        <v>Wednesday</v>
      </c>
      <c r="C4190" s="5" t="s">
        <v>9</v>
      </c>
      <c r="D4190" s="5" t="s">
        <v>5</v>
      </c>
      <c r="E4190" s="6">
        <v>65.95</v>
      </c>
      <c r="F4190" s="6" t="s">
        <v>83</v>
      </c>
      <c r="G4190" s="4">
        <v>0</v>
      </c>
      <c r="H4190" s="6">
        <v>65.95</v>
      </c>
      <c r="I4190" s="6">
        <v>37.97</v>
      </c>
      <c r="J4190">
        <v>8</v>
      </c>
    </row>
    <row r="4191" spans="1:10" x14ac:dyDescent="0.35">
      <c r="A4191" s="1">
        <v>41423</v>
      </c>
      <c r="B4191" t="str">
        <f t="shared" si="65"/>
        <v>Wednesday</v>
      </c>
      <c r="C4191" s="5" t="s">
        <v>9</v>
      </c>
      <c r="D4191" s="5" t="s">
        <v>5</v>
      </c>
      <c r="E4191" s="6">
        <v>59.95</v>
      </c>
      <c r="F4191" s="6" t="s">
        <v>83</v>
      </c>
      <c r="G4191" s="4">
        <v>0</v>
      </c>
      <c r="H4191" s="6">
        <v>59.95</v>
      </c>
      <c r="I4191" s="6">
        <v>28.73</v>
      </c>
      <c r="J4191">
        <v>6</v>
      </c>
    </row>
    <row r="4192" spans="1:10" x14ac:dyDescent="0.35">
      <c r="A4192" s="1">
        <v>41423</v>
      </c>
      <c r="B4192" t="str">
        <f t="shared" si="65"/>
        <v>Wednesday</v>
      </c>
      <c r="C4192" s="5" t="s">
        <v>9</v>
      </c>
      <c r="D4192" s="5" t="s">
        <v>5</v>
      </c>
      <c r="E4192" s="6">
        <v>44.95</v>
      </c>
      <c r="F4192" s="6" t="s">
        <v>82</v>
      </c>
      <c r="G4192" s="4">
        <v>0</v>
      </c>
      <c r="H4192" s="6">
        <v>44.95</v>
      </c>
      <c r="I4192" s="6">
        <v>27.95</v>
      </c>
      <c r="J4192">
        <v>6</v>
      </c>
    </row>
    <row r="4193" spans="1:10" x14ac:dyDescent="0.35">
      <c r="A4193" s="1">
        <v>41424</v>
      </c>
      <c r="B4193" t="str">
        <f t="shared" si="65"/>
        <v>Thursday</v>
      </c>
      <c r="C4193" s="5" t="s">
        <v>10</v>
      </c>
      <c r="D4193" s="5" t="s">
        <v>5</v>
      </c>
      <c r="E4193" s="6">
        <v>0.95</v>
      </c>
      <c r="F4193" s="6" t="s">
        <v>78</v>
      </c>
      <c r="G4193" s="4">
        <v>0</v>
      </c>
      <c r="H4193" s="6">
        <v>0.95</v>
      </c>
      <c r="I4193" s="6">
        <v>0.47</v>
      </c>
      <c r="J4193">
        <v>20</v>
      </c>
    </row>
    <row r="4194" spans="1:10" x14ac:dyDescent="0.35">
      <c r="A4194" s="1">
        <v>41424</v>
      </c>
      <c r="B4194" t="str">
        <f t="shared" si="65"/>
        <v>Thursday</v>
      </c>
      <c r="C4194" s="5" t="s">
        <v>10</v>
      </c>
      <c r="D4194" s="5" t="s">
        <v>5</v>
      </c>
      <c r="E4194" s="6">
        <v>35.950000000000003</v>
      </c>
      <c r="F4194" s="6" t="s">
        <v>81</v>
      </c>
      <c r="G4194" s="4">
        <v>0</v>
      </c>
      <c r="H4194" s="6">
        <v>35.950000000000003</v>
      </c>
      <c r="I4194" s="6">
        <v>20.25</v>
      </c>
      <c r="J4194">
        <v>2</v>
      </c>
    </row>
    <row r="4195" spans="1:10" x14ac:dyDescent="0.35">
      <c r="A4195" s="1">
        <v>41424</v>
      </c>
      <c r="B4195" t="str">
        <f t="shared" si="65"/>
        <v>Thursday</v>
      </c>
      <c r="C4195" s="5" t="s">
        <v>8</v>
      </c>
      <c r="D4195" s="5" t="s">
        <v>5</v>
      </c>
      <c r="E4195" s="6">
        <v>27.95</v>
      </c>
      <c r="F4195" s="6" t="s">
        <v>80</v>
      </c>
      <c r="G4195" s="4">
        <v>0.1</v>
      </c>
      <c r="H4195" s="6">
        <v>25.16</v>
      </c>
      <c r="I4195" s="6">
        <v>15.85</v>
      </c>
      <c r="J4195">
        <v>4</v>
      </c>
    </row>
    <row r="4196" spans="1:10" x14ac:dyDescent="0.35">
      <c r="A4196" s="1">
        <v>41424</v>
      </c>
      <c r="B4196" t="str">
        <f t="shared" si="65"/>
        <v>Thursday</v>
      </c>
      <c r="C4196" s="5" t="s">
        <v>10</v>
      </c>
      <c r="D4196" s="5" t="s">
        <v>5</v>
      </c>
      <c r="E4196" s="6">
        <v>47.95</v>
      </c>
      <c r="F4196" s="6" t="s">
        <v>82</v>
      </c>
      <c r="G4196" s="4">
        <v>0</v>
      </c>
      <c r="H4196" s="6">
        <v>47.95</v>
      </c>
      <c r="I4196" s="6">
        <v>20.7</v>
      </c>
      <c r="J4196">
        <v>2</v>
      </c>
    </row>
    <row r="4197" spans="1:10" x14ac:dyDescent="0.35">
      <c r="A4197" s="1">
        <v>41424</v>
      </c>
      <c r="B4197" t="str">
        <f t="shared" si="65"/>
        <v>Thursday</v>
      </c>
      <c r="C4197" s="5" t="s">
        <v>8</v>
      </c>
      <c r="D4197" s="5" t="s">
        <v>5</v>
      </c>
      <c r="E4197" s="6">
        <v>28.95</v>
      </c>
      <c r="F4197" s="6" t="s">
        <v>80</v>
      </c>
      <c r="G4197" s="4">
        <v>0</v>
      </c>
      <c r="H4197" s="6">
        <v>28.95</v>
      </c>
      <c r="I4197" s="6">
        <v>17.53</v>
      </c>
      <c r="J4197">
        <v>23</v>
      </c>
    </row>
    <row r="4198" spans="1:10" x14ac:dyDescent="0.35">
      <c r="A4198" s="1">
        <v>41424</v>
      </c>
      <c r="B4198" t="str">
        <f t="shared" si="65"/>
        <v>Thursday</v>
      </c>
      <c r="C4198" s="5" t="s">
        <v>8</v>
      </c>
      <c r="D4198" s="5" t="s">
        <v>5</v>
      </c>
      <c r="E4198" s="6">
        <v>18.95</v>
      </c>
      <c r="F4198" s="6" t="s">
        <v>79</v>
      </c>
      <c r="G4198" s="4">
        <v>0</v>
      </c>
      <c r="H4198" s="6">
        <v>18.95</v>
      </c>
      <c r="I4198" s="6">
        <v>9.98</v>
      </c>
      <c r="J4198">
        <v>13</v>
      </c>
    </row>
    <row r="4199" spans="1:10" x14ac:dyDescent="0.35">
      <c r="A4199" s="1">
        <v>41424</v>
      </c>
      <c r="B4199" t="str">
        <f t="shared" si="65"/>
        <v>Thursday</v>
      </c>
      <c r="C4199" s="5" t="s">
        <v>10</v>
      </c>
      <c r="D4199" s="5" t="s">
        <v>5</v>
      </c>
      <c r="E4199" s="6">
        <v>4.95</v>
      </c>
      <c r="F4199" s="6" t="s">
        <v>78</v>
      </c>
      <c r="G4199" s="4">
        <v>0</v>
      </c>
      <c r="H4199" s="6">
        <v>4.95</v>
      </c>
      <c r="I4199" s="6">
        <v>1.82</v>
      </c>
      <c r="J4199">
        <v>2</v>
      </c>
    </row>
    <row r="4200" spans="1:10" x14ac:dyDescent="0.35">
      <c r="A4200" s="1">
        <v>41424</v>
      </c>
      <c r="B4200" t="str">
        <f t="shared" si="65"/>
        <v>Thursday</v>
      </c>
      <c r="C4200" s="5" t="s">
        <v>10</v>
      </c>
      <c r="D4200" s="5" t="s">
        <v>5</v>
      </c>
      <c r="E4200" s="6">
        <v>26.95</v>
      </c>
      <c r="F4200" s="6" t="s">
        <v>80</v>
      </c>
      <c r="G4200" s="4">
        <v>0.1</v>
      </c>
      <c r="H4200" s="6">
        <v>24.26</v>
      </c>
      <c r="I4200" s="6">
        <v>12.53</v>
      </c>
      <c r="J4200">
        <v>15</v>
      </c>
    </row>
    <row r="4201" spans="1:10" x14ac:dyDescent="0.35">
      <c r="A4201" s="1">
        <v>41424</v>
      </c>
      <c r="B4201" t="str">
        <f t="shared" si="65"/>
        <v>Thursday</v>
      </c>
      <c r="C4201" s="5" t="s">
        <v>8</v>
      </c>
      <c r="D4201" s="5" t="s">
        <v>5</v>
      </c>
      <c r="E4201" s="6">
        <v>63.95</v>
      </c>
      <c r="F4201" s="6" t="s">
        <v>83</v>
      </c>
      <c r="G4201" s="4">
        <v>0</v>
      </c>
      <c r="H4201" s="6">
        <v>63.95</v>
      </c>
      <c r="I4201" s="6">
        <v>27.1</v>
      </c>
      <c r="J4201">
        <v>2</v>
      </c>
    </row>
    <row r="4202" spans="1:10" x14ac:dyDescent="0.35">
      <c r="A4202" s="1">
        <v>41424</v>
      </c>
      <c r="B4202" t="str">
        <f t="shared" si="65"/>
        <v>Thursday</v>
      </c>
      <c r="C4202" s="5" t="s">
        <v>8</v>
      </c>
      <c r="D4202" s="5" t="s">
        <v>5</v>
      </c>
      <c r="E4202" s="6">
        <v>35.950000000000003</v>
      </c>
      <c r="F4202" s="6" t="s">
        <v>81</v>
      </c>
      <c r="G4202" s="4">
        <v>0</v>
      </c>
      <c r="H4202" s="6">
        <v>35.950000000000003</v>
      </c>
      <c r="I4202" s="6">
        <v>20.25</v>
      </c>
      <c r="J4202">
        <v>1</v>
      </c>
    </row>
    <row r="4203" spans="1:10" x14ac:dyDescent="0.35">
      <c r="A4203" s="1">
        <v>41425</v>
      </c>
      <c r="B4203" t="str">
        <f t="shared" si="65"/>
        <v>Friday</v>
      </c>
      <c r="C4203" s="5" t="s">
        <v>8</v>
      </c>
      <c r="D4203" s="5" t="s">
        <v>5</v>
      </c>
      <c r="E4203" s="6">
        <v>16.95</v>
      </c>
      <c r="F4203" s="6" t="s">
        <v>79</v>
      </c>
      <c r="G4203" s="4">
        <v>0</v>
      </c>
      <c r="H4203" s="6">
        <v>16.95</v>
      </c>
      <c r="I4203" s="6">
        <v>6.76</v>
      </c>
      <c r="J4203">
        <v>5</v>
      </c>
    </row>
    <row r="4204" spans="1:10" x14ac:dyDescent="0.35">
      <c r="A4204" s="1">
        <v>41425</v>
      </c>
      <c r="B4204" t="str">
        <f t="shared" si="65"/>
        <v>Friday</v>
      </c>
      <c r="C4204" s="5" t="s">
        <v>8</v>
      </c>
      <c r="D4204" s="5" t="s">
        <v>5</v>
      </c>
      <c r="E4204" s="6">
        <v>49.95</v>
      </c>
      <c r="F4204" s="6" t="s">
        <v>82</v>
      </c>
      <c r="G4204" s="4">
        <v>0.1</v>
      </c>
      <c r="H4204" s="6">
        <v>44.96</v>
      </c>
      <c r="I4204" s="6">
        <v>23.93</v>
      </c>
      <c r="J4204">
        <v>8</v>
      </c>
    </row>
    <row r="4205" spans="1:10" x14ac:dyDescent="0.35">
      <c r="A4205" s="1">
        <v>41425</v>
      </c>
      <c r="B4205" t="str">
        <f t="shared" si="65"/>
        <v>Friday</v>
      </c>
      <c r="C4205" s="5" t="s">
        <v>7</v>
      </c>
      <c r="D4205" s="5" t="s">
        <v>5</v>
      </c>
      <c r="E4205" s="6">
        <v>20.95</v>
      </c>
      <c r="F4205" s="6" t="s">
        <v>80</v>
      </c>
      <c r="G4205" s="4">
        <v>0.2</v>
      </c>
      <c r="H4205" s="6">
        <v>16.760000000000002</v>
      </c>
      <c r="I4205" s="6">
        <v>10.039999999999999</v>
      </c>
      <c r="J4205">
        <v>10</v>
      </c>
    </row>
    <row r="4206" spans="1:10" x14ac:dyDescent="0.35">
      <c r="A4206" s="1">
        <v>41425</v>
      </c>
      <c r="B4206" t="str">
        <f t="shared" si="65"/>
        <v>Friday</v>
      </c>
      <c r="C4206" s="5" t="s">
        <v>8</v>
      </c>
      <c r="D4206" s="5" t="s">
        <v>5</v>
      </c>
      <c r="E4206" s="6">
        <v>0.95</v>
      </c>
      <c r="F4206" s="6" t="s">
        <v>78</v>
      </c>
      <c r="G4206" s="4">
        <v>0.1</v>
      </c>
      <c r="H4206" s="6">
        <v>0.86</v>
      </c>
      <c r="I4206" s="6">
        <v>0.5</v>
      </c>
      <c r="J4206">
        <v>24</v>
      </c>
    </row>
    <row r="4207" spans="1:10" x14ac:dyDescent="0.35">
      <c r="A4207" s="1">
        <v>41425</v>
      </c>
      <c r="B4207" t="str">
        <f t="shared" si="65"/>
        <v>Friday</v>
      </c>
      <c r="C4207" s="5" t="s">
        <v>8</v>
      </c>
      <c r="D4207" s="5" t="s">
        <v>5</v>
      </c>
      <c r="E4207" s="6">
        <v>27.95</v>
      </c>
      <c r="F4207" s="6" t="s">
        <v>80</v>
      </c>
      <c r="G4207" s="4">
        <v>0.1</v>
      </c>
      <c r="H4207" s="6">
        <v>25.16</v>
      </c>
      <c r="I4207" s="6">
        <v>16.8</v>
      </c>
      <c r="J4207">
        <v>19</v>
      </c>
    </row>
    <row r="4208" spans="1:10" x14ac:dyDescent="0.35">
      <c r="A4208" s="1">
        <v>41425</v>
      </c>
      <c r="B4208" t="str">
        <f t="shared" si="65"/>
        <v>Friday</v>
      </c>
      <c r="C4208" s="5" t="s">
        <v>7</v>
      </c>
      <c r="D4208" s="5" t="s">
        <v>5</v>
      </c>
      <c r="E4208" s="6">
        <v>27.95</v>
      </c>
      <c r="F4208" s="6" t="s">
        <v>80</v>
      </c>
      <c r="G4208" s="4">
        <v>0</v>
      </c>
      <c r="H4208" s="6">
        <v>27.95</v>
      </c>
      <c r="I4208" s="6">
        <v>16.8</v>
      </c>
      <c r="J4208">
        <v>11</v>
      </c>
    </row>
    <row r="4209" spans="1:10" x14ac:dyDescent="0.35">
      <c r="A4209" s="1">
        <v>41425</v>
      </c>
      <c r="B4209" t="str">
        <f t="shared" si="65"/>
        <v>Friday</v>
      </c>
      <c r="C4209" s="5" t="s">
        <v>8</v>
      </c>
      <c r="D4209" s="5" t="s">
        <v>5</v>
      </c>
      <c r="E4209" s="6">
        <v>0.95</v>
      </c>
      <c r="F4209" s="6" t="s">
        <v>78</v>
      </c>
      <c r="G4209" s="4">
        <v>0</v>
      </c>
      <c r="H4209" s="6">
        <v>0.95</v>
      </c>
      <c r="I4209" s="6">
        <v>0.47</v>
      </c>
      <c r="J4209">
        <v>21</v>
      </c>
    </row>
    <row r="4210" spans="1:10" x14ac:dyDescent="0.35">
      <c r="A4210" s="1">
        <v>41425</v>
      </c>
      <c r="B4210" t="str">
        <f t="shared" si="65"/>
        <v>Friday</v>
      </c>
      <c r="C4210" s="5" t="s">
        <v>7</v>
      </c>
      <c r="D4210" s="5" t="s">
        <v>5</v>
      </c>
      <c r="E4210" s="6">
        <v>20.95</v>
      </c>
      <c r="F4210" s="6" t="s">
        <v>80</v>
      </c>
      <c r="G4210" s="4">
        <v>0</v>
      </c>
      <c r="H4210" s="6">
        <v>20.95</v>
      </c>
      <c r="I4210" s="6">
        <v>10.039999999999999</v>
      </c>
      <c r="J4210">
        <v>14</v>
      </c>
    </row>
    <row r="4211" spans="1:10" x14ac:dyDescent="0.35">
      <c r="A4211" s="1">
        <v>41425</v>
      </c>
      <c r="B4211" t="str">
        <f t="shared" si="65"/>
        <v>Friday</v>
      </c>
      <c r="C4211" s="5" t="s">
        <v>8</v>
      </c>
      <c r="D4211" s="5" t="s">
        <v>5</v>
      </c>
      <c r="E4211" s="6">
        <v>24.95</v>
      </c>
      <c r="F4211" s="6" t="s">
        <v>80</v>
      </c>
      <c r="G4211" s="4">
        <v>0</v>
      </c>
      <c r="H4211" s="6">
        <v>24.95</v>
      </c>
      <c r="I4211" s="6">
        <v>12.14</v>
      </c>
      <c r="J4211">
        <v>1</v>
      </c>
    </row>
    <row r="4212" spans="1:10" x14ac:dyDescent="0.35">
      <c r="A4212" s="1">
        <v>41425</v>
      </c>
      <c r="B4212" t="str">
        <f t="shared" si="65"/>
        <v>Friday</v>
      </c>
      <c r="C4212" s="5" t="s">
        <v>7</v>
      </c>
      <c r="D4212" s="5" t="s">
        <v>5</v>
      </c>
      <c r="E4212" s="6">
        <v>26.95</v>
      </c>
      <c r="F4212" s="6" t="s">
        <v>80</v>
      </c>
      <c r="G4212" s="4">
        <v>0</v>
      </c>
      <c r="H4212" s="6">
        <v>26.95</v>
      </c>
      <c r="I4212" s="6">
        <v>12.42</v>
      </c>
      <c r="J4212">
        <v>10</v>
      </c>
    </row>
    <row r="4213" spans="1:10" x14ac:dyDescent="0.35">
      <c r="A4213" s="1">
        <v>41425</v>
      </c>
      <c r="B4213" t="str">
        <f t="shared" si="65"/>
        <v>Friday</v>
      </c>
      <c r="C4213" s="5" t="s">
        <v>7</v>
      </c>
      <c r="D4213" s="5" t="s">
        <v>5</v>
      </c>
      <c r="E4213" s="6">
        <v>0.95</v>
      </c>
      <c r="F4213" s="6" t="s">
        <v>78</v>
      </c>
      <c r="G4213" s="4">
        <v>0</v>
      </c>
      <c r="H4213" s="6">
        <v>0.95</v>
      </c>
      <c r="I4213" s="6">
        <v>0.56999999999999995</v>
      </c>
      <c r="J4213">
        <v>6</v>
      </c>
    </row>
    <row r="4214" spans="1:10" x14ac:dyDescent="0.35">
      <c r="A4214" s="1">
        <v>41425</v>
      </c>
      <c r="B4214" t="str">
        <f t="shared" si="65"/>
        <v>Friday</v>
      </c>
      <c r="C4214" s="5" t="s">
        <v>8</v>
      </c>
      <c r="D4214" s="5" t="s">
        <v>5</v>
      </c>
      <c r="E4214" s="6">
        <v>0.95</v>
      </c>
      <c r="F4214" s="6" t="s">
        <v>78</v>
      </c>
      <c r="G4214" s="4">
        <v>0</v>
      </c>
      <c r="H4214" s="6">
        <v>0.95</v>
      </c>
      <c r="I4214" s="6">
        <v>0.35</v>
      </c>
      <c r="J4214">
        <v>2</v>
      </c>
    </row>
    <row r="4215" spans="1:10" x14ac:dyDescent="0.35">
      <c r="A4215" s="1">
        <v>41425</v>
      </c>
      <c r="B4215" t="str">
        <f t="shared" si="65"/>
        <v>Friday</v>
      </c>
      <c r="C4215" s="5" t="s">
        <v>7</v>
      </c>
      <c r="D4215" s="5" t="s">
        <v>5</v>
      </c>
      <c r="E4215" s="6">
        <v>0.95</v>
      </c>
      <c r="F4215" s="6" t="s">
        <v>78</v>
      </c>
      <c r="G4215" s="4">
        <v>0</v>
      </c>
      <c r="H4215" s="6">
        <v>0.95</v>
      </c>
      <c r="I4215" s="6">
        <v>0.5</v>
      </c>
      <c r="J4215">
        <v>12</v>
      </c>
    </row>
    <row r="4216" spans="1:10" x14ac:dyDescent="0.35">
      <c r="A4216" s="1">
        <v>41425</v>
      </c>
      <c r="B4216" t="str">
        <f t="shared" si="65"/>
        <v>Friday</v>
      </c>
      <c r="C4216" s="5" t="s">
        <v>8</v>
      </c>
      <c r="D4216" s="5" t="s">
        <v>5</v>
      </c>
      <c r="E4216" s="6">
        <v>27.95</v>
      </c>
      <c r="F4216" s="6" t="s">
        <v>80</v>
      </c>
      <c r="G4216" s="4">
        <v>0</v>
      </c>
      <c r="H4216" s="6">
        <v>27.95</v>
      </c>
      <c r="I4216" s="6">
        <v>16.8</v>
      </c>
      <c r="J4216">
        <v>19</v>
      </c>
    </row>
    <row r="4217" spans="1:10" x14ac:dyDescent="0.35">
      <c r="A4217" s="1">
        <v>41425</v>
      </c>
      <c r="B4217" t="str">
        <f t="shared" si="65"/>
        <v>Friday</v>
      </c>
      <c r="C4217" s="5" t="s">
        <v>8</v>
      </c>
      <c r="D4217" s="5" t="s">
        <v>5</v>
      </c>
      <c r="E4217" s="6">
        <v>59.95</v>
      </c>
      <c r="F4217" s="6" t="s">
        <v>83</v>
      </c>
      <c r="G4217" s="4">
        <v>0</v>
      </c>
      <c r="H4217" s="6">
        <v>59.95</v>
      </c>
      <c r="I4217" s="6">
        <v>28.73</v>
      </c>
      <c r="J4217">
        <v>8</v>
      </c>
    </row>
    <row r="4218" spans="1:10" x14ac:dyDescent="0.35">
      <c r="A4218" s="1">
        <v>41425</v>
      </c>
      <c r="B4218" t="str">
        <f t="shared" si="65"/>
        <v>Friday</v>
      </c>
      <c r="C4218" s="5" t="s">
        <v>7</v>
      </c>
      <c r="D4218" s="5" t="s">
        <v>5</v>
      </c>
      <c r="E4218" s="6">
        <v>54.95</v>
      </c>
      <c r="F4218" s="6" t="s">
        <v>83</v>
      </c>
      <c r="G4218" s="4">
        <v>0</v>
      </c>
      <c r="H4218" s="6">
        <v>54.95</v>
      </c>
      <c r="I4218" s="6">
        <v>26.65</v>
      </c>
      <c r="J4218">
        <v>8</v>
      </c>
    </row>
    <row r="4219" spans="1:10" x14ac:dyDescent="0.35">
      <c r="A4219" s="1">
        <v>41425</v>
      </c>
      <c r="B4219" t="str">
        <f t="shared" si="65"/>
        <v>Friday</v>
      </c>
      <c r="C4219" s="5" t="s">
        <v>7</v>
      </c>
      <c r="D4219" s="5" t="s">
        <v>5</v>
      </c>
      <c r="E4219" s="6">
        <v>27.95</v>
      </c>
      <c r="F4219" s="6" t="s">
        <v>80</v>
      </c>
      <c r="G4219" s="4">
        <v>0</v>
      </c>
      <c r="H4219" s="6">
        <v>27.95</v>
      </c>
      <c r="I4219" s="6">
        <v>16.8</v>
      </c>
      <c r="J4219">
        <v>26</v>
      </c>
    </row>
    <row r="4220" spans="1:10" x14ac:dyDescent="0.35">
      <c r="A4220" s="1">
        <v>41425</v>
      </c>
      <c r="B4220" t="str">
        <f t="shared" si="65"/>
        <v>Friday</v>
      </c>
      <c r="C4220" s="5" t="s">
        <v>8</v>
      </c>
      <c r="D4220" s="5" t="s">
        <v>5</v>
      </c>
      <c r="E4220" s="6">
        <v>31.95</v>
      </c>
      <c r="F4220" s="6" t="s">
        <v>81</v>
      </c>
      <c r="G4220" s="4">
        <v>0.1</v>
      </c>
      <c r="H4220" s="6">
        <v>28.76</v>
      </c>
      <c r="I4220" s="6">
        <v>17.38</v>
      </c>
      <c r="J4220">
        <v>2</v>
      </c>
    </row>
    <row r="4221" spans="1:10" x14ac:dyDescent="0.35">
      <c r="A4221" s="1">
        <v>41425</v>
      </c>
      <c r="B4221" t="str">
        <f t="shared" si="65"/>
        <v>Friday</v>
      </c>
      <c r="C4221" s="5" t="s">
        <v>8</v>
      </c>
      <c r="D4221" s="5" t="s">
        <v>5</v>
      </c>
      <c r="E4221" s="6">
        <v>10.95</v>
      </c>
      <c r="F4221" s="6" t="s">
        <v>79</v>
      </c>
      <c r="G4221" s="4">
        <v>0</v>
      </c>
      <c r="H4221" s="6">
        <v>10.95</v>
      </c>
      <c r="I4221" s="6">
        <v>4.8</v>
      </c>
      <c r="J4221">
        <v>14</v>
      </c>
    </row>
    <row r="4222" spans="1:10" x14ac:dyDescent="0.35">
      <c r="A4222" s="1">
        <v>41425</v>
      </c>
      <c r="B4222" t="str">
        <f t="shared" si="65"/>
        <v>Friday</v>
      </c>
      <c r="C4222" s="5" t="s">
        <v>7</v>
      </c>
      <c r="D4222" s="5" t="s">
        <v>5</v>
      </c>
      <c r="E4222" s="6">
        <v>54.95</v>
      </c>
      <c r="F4222" s="6" t="s">
        <v>83</v>
      </c>
      <c r="G4222" s="4">
        <v>0</v>
      </c>
      <c r="H4222" s="6">
        <v>54.95</v>
      </c>
      <c r="I4222" s="6">
        <v>26.65</v>
      </c>
      <c r="J4222">
        <v>12</v>
      </c>
    </row>
    <row r="4223" spans="1:10" x14ac:dyDescent="0.35">
      <c r="A4223" s="1">
        <v>41425</v>
      </c>
      <c r="B4223" t="str">
        <f t="shared" si="65"/>
        <v>Friday</v>
      </c>
      <c r="C4223" s="5" t="s">
        <v>7</v>
      </c>
      <c r="D4223" s="5" t="s">
        <v>5</v>
      </c>
      <c r="E4223" s="6">
        <v>73.95</v>
      </c>
      <c r="F4223" s="6" t="s">
        <v>83</v>
      </c>
      <c r="G4223" s="4">
        <v>0</v>
      </c>
      <c r="H4223" s="6">
        <v>73.95</v>
      </c>
      <c r="I4223" s="6">
        <v>38.86</v>
      </c>
      <c r="J4223">
        <v>1</v>
      </c>
    </row>
    <row r="4224" spans="1:10" x14ac:dyDescent="0.35">
      <c r="A4224" s="1">
        <v>41425</v>
      </c>
      <c r="B4224" t="str">
        <f t="shared" si="65"/>
        <v>Friday</v>
      </c>
      <c r="C4224" s="5" t="s">
        <v>8</v>
      </c>
      <c r="D4224" s="5" t="s">
        <v>5</v>
      </c>
      <c r="E4224" s="6">
        <v>73.95</v>
      </c>
      <c r="F4224" s="6" t="s">
        <v>83</v>
      </c>
      <c r="G4224" s="4">
        <v>0</v>
      </c>
      <c r="H4224" s="6">
        <v>73.95</v>
      </c>
      <c r="I4224" s="6">
        <v>38.86</v>
      </c>
      <c r="J4224">
        <v>1</v>
      </c>
    </row>
    <row r="4225" spans="1:10" x14ac:dyDescent="0.35">
      <c r="A4225" s="1">
        <v>41425</v>
      </c>
      <c r="B4225" t="str">
        <f t="shared" si="65"/>
        <v>Friday</v>
      </c>
      <c r="C4225" s="5" t="s">
        <v>7</v>
      </c>
      <c r="D4225" s="5" t="s">
        <v>5</v>
      </c>
      <c r="E4225" s="6">
        <v>0.95</v>
      </c>
      <c r="F4225" s="6" t="s">
        <v>78</v>
      </c>
      <c r="G4225" s="4">
        <v>0</v>
      </c>
      <c r="H4225" s="6">
        <v>0.95</v>
      </c>
      <c r="I4225" s="6">
        <v>0.42</v>
      </c>
      <c r="J4225">
        <v>1</v>
      </c>
    </row>
    <row r="4226" spans="1:10" x14ac:dyDescent="0.35">
      <c r="A4226" s="1">
        <v>41425</v>
      </c>
      <c r="B4226" t="str">
        <f t="shared" si="65"/>
        <v>Friday</v>
      </c>
      <c r="C4226" s="5" t="s">
        <v>8</v>
      </c>
      <c r="D4226" s="5" t="s">
        <v>5</v>
      </c>
      <c r="E4226" s="6">
        <v>10.95</v>
      </c>
      <c r="F4226" s="6" t="s">
        <v>79</v>
      </c>
      <c r="G4226" s="4">
        <v>0</v>
      </c>
      <c r="H4226" s="6">
        <v>10.95</v>
      </c>
      <c r="I4226" s="6">
        <v>4.8</v>
      </c>
      <c r="J4226">
        <v>14</v>
      </c>
    </row>
    <row r="4227" spans="1:10" x14ac:dyDescent="0.35">
      <c r="A4227" s="1">
        <v>41425</v>
      </c>
      <c r="B4227" t="str">
        <f t="shared" ref="B4227:B4290" si="66">TEXT(A4227,"dddd")</f>
        <v>Friday</v>
      </c>
      <c r="C4227" s="5" t="s">
        <v>8</v>
      </c>
      <c r="D4227" s="5" t="s">
        <v>5</v>
      </c>
      <c r="E4227" s="6">
        <v>43.95</v>
      </c>
      <c r="F4227" s="6" t="s">
        <v>82</v>
      </c>
      <c r="G4227" s="4">
        <v>0</v>
      </c>
      <c r="H4227" s="6">
        <v>43.95</v>
      </c>
      <c r="I4227" s="6">
        <v>25.6</v>
      </c>
      <c r="J4227">
        <v>3</v>
      </c>
    </row>
    <row r="4228" spans="1:10" x14ac:dyDescent="0.35">
      <c r="A4228" s="1">
        <v>41425</v>
      </c>
      <c r="B4228" t="str">
        <f t="shared" si="66"/>
        <v>Friday</v>
      </c>
      <c r="C4228" s="5" t="s">
        <v>8</v>
      </c>
      <c r="D4228" s="5" t="s">
        <v>5</v>
      </c>
      <c r="E4228" s="6">
        <v>54.95</v>
      </c>
      <c r="F4228" s="6" t="s">
        <v>83</v>
      </c>
      <c r="G4228" s="4">
        <v>0</v>
      </c>
      <c r="H4228" s="6">
        <v>54.95</v>
      </c>
      <c r="I4228" s="6">
        <v>26.65</v>
      </c>
      <c r="J4228">
        <v>13</v>
      </c>
    </row>
    <row r="4229" spans="1:10" x14ac:dyDescent="0.35">
      <c r="A4229" s="1">
        <v>41426</v>
      </c>
      <c r="B4229" t="str">
        <f t="shared" si="66"/>
        <v>Saturday</v>
      </c>
      <c r="C4229" s="5" t="s">
        <v>10</v>
      </c>
      <c r="D4229" s="5" t="s">
        <v>6</v>
      </c>
      <c r="E4229" s="6">
        <v>35.950000000000003</v>
      </c>
      <c r="F4229" s="6" t="s">
        <v>81</v>
      </c>
      <c r="G4229" s="4">
        <v>0</v>
      </c>
      <c r="H4229" s="6">
        <v>35.950000000000003</v>
      </c>
      <c r="I4229" s="6">
        <v>20.25</v>
      </c>
      <c r="J4229">
        <v>1</v>
      </c>
    </row>
    <row r="4230" spans="1:10" x14ac:dyDescent="0.35">
      <c r="A4230" s="1">
        <v>41426</v>
      </c>
      <c r="B4230" t="str">
        <f t="shared" si="66"/>
        <v>Saturday</v>
      </c>
      <c r="C4230" s="5" t="s">
        <v>10</v>
      </c>
      <c r="D4230" s="5" t="s">
        <v>6</v>
      </c>
      <c r="E4230" s="6">
        <v>18.95</v>
      </c>
      <c r="F4230" s="6" t="s">
        <v>79</v>
      </c>
      <c r="G4230" s="4">
        <v>0</v>
      </c>
      <c r="H4230" s="6">
        <v>18.95</v>
      </c>
      <c r="I4230" s="6">
        <v>9.98</v>
      </c>
      <c r="J4230">
        <v>5</v>
      </c>
    </row>
    <row r="4231" spans="1:10" x14ac:dyDescent="0.35">
      <c r="A4231" s="1">
        <v>41426</v>
      </c>
      <c r="B4231" t="str">
        <f t="shared" si="66"/>
        <v>Saturday</v>
      </c>
      <c r="C4231" s="5" t="s">
        <v>10</v>
      </c>
      <c r="D4231" s="5" t="s">
        <v>6</v>
      </c>
      <c r="E4231" s="6">
        <v>24.95</v>
      </c>
      <c r="F4231" s="6" t="s">
        <v>80</v>
      </c>
      <c r="G4231" s="4">
        <v>0</v>
      </c>
      <c r="H4231" s="6">
        <v>24.95</v>
      </c>
      <c r="I4231" s="6">
        <v>11.48</v>
      </c>
      <c r="J4231">
        <v>6</v>
      </c>
    </row>
    <row r="4232" spans="1:10" x14ac:dyDescent="0.35">
      <c r="A4232" s="1">
        <v>41426</v>
      </c>
      <c r="B4232" t="str">
        <f t="shared" si="66"/>
        <v>Saturday</v>
      </c>
      <c r="C4232" s="5" t="s">
        <v>10</v>
      </c>
      <c r="D4232" s="5" t="s">
        <v>6</v>
      </c>
      <c r="E4232" s="6">
        <v>31.95</v>
      </c>
      <c r="F4232" s="6" t="s">
        <v>81</v>
      </c>
      <c r="G4232" s="4">
        <v>0</v>
      </c>
      <c r="H4232" s="6">
        <v>31.95</v>
      </c>
      <c r="I4232" s="6">
        <v>17.38</v>
      </c>
      <c r="J4232">
        <v>5</v>
      </c>
    </row>
    <row r="4233" spans="1:10" x14ac:dyDescent="0.35">
      <c r="A4233" s="1">
        <v>41426</v>
      </c>
      <c r="B4233" t="str">
        <f t="shared" si="66"/>
        <v>Saturday</v>
      </c>
      <c r="C4233" s="5" t="s">
        <v>11</v>
      </c>
      <c r="D4233" s="5" t="s">
        <v>6</v>
      </c>
      <c r="E4233" s="6">
        <v>38.950000000000003</v>
      </c>
      <c r="F4233" s="6" t="s">
        <v>81</v>
      </c>
      <c r="G4233" s="4">
        <v>0</v>
      </c>
      <c r="H4233" s="6">
        <v>38.950000000000003</v>
      </c>
      <c r="I4233" s="6">
        <v>24.76</v>
      </c>
      <c r="J4233">
        <v>33</v>
      </c>
    </row>
    <row r="4234" spans="1:10" x14ac:dyDescent="0.35">
      <c r="A4234" s="1">
        <v>41426</v>
      </c>
      <c r="B4234" t="str">
        <f t="shared" si="66"/>
        <v>Saturday</v>
      </c>
      <c r="C4234" s="5" t="s">
        <v>11</v>
      </c>
      <c r="D4234" s="5" t="s">
        <v>6</v>
      </c>
      <c r="E4234" s="6">
        <v>54.95</v>
      </c>
      <c r="F4234" s="6" t="s">
        <v>83</v>
      </c>
      <c r="G4234" s="4">
        <v>0</v>
      </c>
      <c r="H4234" s="6">
        <v>54.95</v>
      </c>
      <c r="I4234" s="6">
        <v>26.65</v>
      </c>
      <c r="J4234">
        <v>32</v>
      </c>
    </row>
    <row r="4235" spans="1:10" x14ac:dyDescent="0.35">
      <c r="A4235" s="1">
        <v>41426</v>
      </c>
      <c r="B4235" t="str">
        <f t="shared" si="66"/>
        <v>Saturday</v>
      </c>
      <c r="C4235" s="5" t="s">
        <v>10</v>
      </c>
      <c r="D4235" s="5" t="s">
        <v>6</v>
      </c>
      <c r="E4235" s="6">
        <v>20.95</v>
      </c>
      <c r="F4235" s="6" t="s">
        <v>80</v>
      </c>
      <c r="G4235" s="4">
        <v>0</v>
      </c>
      <c r="H4235" s="6">
        <v>20.95</v>
      </c>
      <c r="I4235" s="6">
        <v>10.039999999999999</v>
      </c>
      <c r="J4235">
        <v>23</v>
      </c>
    </row>
    <row r="4236" spans="1:10" x14ac:dyDescent="0.35">
      <c r="A4236" s="1">
        <v>41426</v>
      </c>
      <c r="B4236" t="str">
        <f t="shared" si="66"/>
        <v>Saturday</v>
      </c>
      <c r="C4236" s="5" t="s">
        <v>10</v>
      </c>
      <c r="D4236" s="5" t="s">
        <v>6</v>
      </c>
      <c r="E4236" s="6">
        <v>0.95</v>
      </c>
      <c r="F4236" s="6" t="s">
        <v>78</v>
      </c>
      <c r="G4236" s="4">
        <v>0</v>
      </c>
      <c r="H4236" s="6">
        <v>0.95</v>
      </c>
      <c r="I4236" s="6">
        <v>0.5</v>
      </c>
      <c r="J4236">
        <v>32</v>
      </c>
    </row>
    <row r="4237" spans="1:10" x14ac:dyDescent="0.35">
      <c r="A4237" s="1">
        <v>41426</v>
      </c>
      <c r="B4237" t="str">
        <f t="shared" si="66"/>
        <v>Saturday</v>
      </c>
      <c r="C4237" s="5" t="s">
        <v>10</v>
      </c>
      <c r="D4237" s="5" t="s">
        <v>6</v>
      </c>
      <c r="E4237" s="6">
        <v>49.95</v>
      </c>
      <c r="F4237" s="6" t="s">
        <v>82</v>
      </c>
      <c r="G4237" s="4">
        <v>0.1</v>
      </c>
      <c r="H4237" s="6">
        <v>44.96</v>
      </c>
      <c r="I4237" s="6">
        <v>24.77</v>
      </c>
      <c r="J4237">
        <v>18</v>
      </c>
    </row>
    <row r="4238" spans="1:10" x14ac:dyDescent="0.35">
      <c r="A4238" s="1">
        <v>41426</v>
      </c>
      <c r="B4238" t="str">
        <f t="shared" si="66"/>
        <v>Saturday</v>
      </c>
      <c r="C4238" s="5" t="s">
        <v>11</v>
      </c>
      <c r="D4238" s="5" t="s">
        <v>6</v>
      </c>
      <c r="E4238" s="6">
        <v>26.95</v>
      </c>
      <c r="F4238" s="6" t="s">
        <v>80</v>
      </c>
      <c r="G4238" s="4">
        <v>0</v>
      </c>
      <c r="H4238" s="6">
        <v>26.95</v>
      </c>
      <c r="I4238" s="6">
        <v>12.42</v>
      </c>
      <c r="J4238">
        <v>18</v>
      </c>
    </row>
    <row r="4239" spans="1:10" x14ac:dyDescent="0.35">
      <c r="A4239" s="1">
        <v>41426</v>
      </c>
      <c r="B4239" t="str">
        <f t="shared" si="66"/>
        <v>Saturday</v>
      </c>
      <c r="C4239" s="5" t="s">
        <v>10</v>
      </c>
      <c r="D4239" s="5" t="s">
        <v>6</v>
      </c>
      <c r="E4239" s="6">
        <v>24.95</v>
      </c>
      <c r="F4239" s="6" t="s">
        <v>80</v>
      </c>
      <c r="G4239" s="4">
        <v>0</v>
      </c>
      <c r="H4239" s="6">
        <v>24.95</v>
      </c>
      <c r="I4239" s="6">
        <v>12.14</v>
      </c>
      <c r="J4239">
        <v>2</v>
      </c>
    </row>
    <row r="4240" spans="1:10" x14ac:dyDescent="0.35">
      <c r="A4240" s="1">
        <v>41426</v>
      </c>
      <c r="B4240" t="str">
        <f t="shared" si="66"/>
        <v>Saturday</v>
      </c>
      <c r="C4240" s="5" t="s">
        <v>10</v>
      </c>
      <c r="D4240" s="5" t="s">
        <v>6</v>
      </c>
      <c r="E4240" s="6">
        <v>59.95</v>
      </c>
      <c r="F4240" s="6" t="s">
        <v>83</v>
      </c>
      <c r="G4240" s="4">
        <v>0</v>
      </c>
      <c r="H4240" s="6">
        <v>59.95</v>
      </c>
      <c r="I4240" s="6">
        <v>28.73</v>
      </c>
      <c r="J4240">
        <v>25</v>
      </c>
    </row>
    <row r="4241" spans="1:10" x14ac:dyDescent="0.35">
      <c r="A4241" s="1">
        <v>41426</v>
      </c>
      <c r="B4241" t="str">
        <f t="shared" si="66"/>
        <v>Saturday</v>
      </c>
      <c r="C4241" s="5" t="s">
        <v>11</v>
      </c>
      <c r="D4241" s="5" t="s">
        <v>6</v>
      </c>
      <c r="E4241" s="6">
        <v>28.95</v>
      </c>
      <c r="F4241" s="6" t="s">
        <v>80</v>
      </c>
      <c r="G4241" s="4">
        <v>0</v>
      </c>
      <c r="H4241" s="6">
        <v>28.95</v>
      </c>
      <c r="I4241" s="6">
        <v>17.53</v>
      </c>
      <c r="J4241">
        <v>4</v>
      </c>
    </row>
    <row r="4242" spans="1:10" x14ac:dyDescent="0.35">
      <c r="A4242" s="1">
        <v>41426</v>
      </c>
      <c r="B4242" t="str">
        <f t="shared" si="66"/>
        <v>Saturday</v>
      </c>
      <c r="C4242" s="5" t="s">
        <v>10</v>
      </c>
      <c r="D4242" s="5" t="s">
        <v>6</v>
      </c>
      <c r="E4242" s="6">
        <v>40.950000000000003</v>
      </c>
      <c r="F4242" s="6" t="s">
        <v>82</v>
      </c>
      <c r="G4242" s="4">
        <v>0</v>
      </c>
      <c r="H4242" s="6">
        <v>40.950000000000003</v>
      </c>
      <c r="I4242" s="6">
        <v>15.51</v>
      </c>
      <c r="J4242">
        <v>7</v>
      </c>
    </row>
    <row r="4243" spans="1:10" x14ac:dyDescent="0.35">
      <c r="A4243" s="1">
        <v>41426</v>
      </c>
      <c r="B4243" t="str">
        <f t="shared" si="66"/>
        <v>Saturday</v>
      </c>
      <c r="C4243" s="5" t="s">
        <v>11</v>
      </c>
      <c r="D4243" s="5" t="s">
        <v>6</v>
      </c>
      <c r="E4243" s="6">
        <v>0.95</v>
      </c>
      <c r="F4243" s="6" t="s">
        <v>78</v>
      </c>
      <c r="G4243" s="4">
        <v>0</v>
      </c>
      <c r="H4243" s="6">
        <v>0.95</v>
      </c>
      <c r="I4243" s="6">
        <v>0.5</v>
      </c>
      <c r="J4243">
        <v>34</v>
      </c>
    </row>
    <row r="4244" spans="1:10" x14ac:dyDescent="0.35">
      <c r="A4244" s="1">
        <v>41426</v>
      </c>
      <c r="B4244" t="str">
        <f t="shared" si="66"/>
        <v>Saturday</v>
      </c>
      <c r="C4244" s="5" t="s">
        <v>10</v>
      </c>
      <c r="D4244" s="5" t="s">
        <v>6</v>
      </c>
      <c r="E4244" s="6">
        <v>55.95</v>
      </c>
      <c r="F4244" s="6" t="s">
        <v>83</v>
      </c>
      <c r="G4244" s="4">
        <v>0</v>
      </c>
      <c r="H4244" s="6">
        <v>55.95</v>
      </c>
      <c r="I4244" s="6">
        <v>16.059999999999999</v>
      </c>
      <c r="J4244">
        <v>24</v>
      </c>
    </row>
    <row r="4245" spans="1:10" x14ac:dyDescent="0.35">
      <c r="A4245" s="1">
        <v>41427</v>
      </c>
      <c r="B4245" t="str">
        <f t="shared" si="66"/>
        <v>Sunday</v>
      </c>
      <c r="C4245" s="5" t="s">
        <v>9</v>
      </c>
      <c r="D4245" s="5" t="s">
        <v>6</v>
      </c>
      <c r="E4245" s="6">
        <v>7.95</v>
      </c>
      <c r="F4245" s="6" t="s">
        <v>78</v>
      </c>
      <c r="G4245" s="4">
        <v>0.1</v>
      </c>
      <c r="H4245" s="6">
        <v>7.16</v>
      </c>
      <c r="I4245" s="6">
        <v>4.53</v>
      </c>
      <c r="J4245">
        <v>14</v>
      </c>
    </row>
    <row r="4246" spans="1:10" x14ac:dyDescent="0.35">
      <c r="A4246" s="1">
        <v>41427</v>
      </c>
      <c r="B4246" t="str">
        <f t="shared" si="66"/>
        <v>Sunday</v>
      </c>
      <c r="C4246" s="5" t="s">
        <v>11</v>
      </c>
      <c r="D4246" s="5" t="s">
        <v>6</v>
      </c>
      <c r="E4246" s="6">
        <v>22.95</v>
      </c>
      <c r="F4246" s="6" t="s">
        <v>80</v>
      </c>
      <c r="G4246" s="4">
        <v>0</v>
      </c>
      <c r="H4246" s="6">
        <v>22.95</v>
      </c>
      <c r="I4246" s="6">
        <v>11.78</v>
      </c>
      <c r="J4246">
        <v>8</v>
      </c>
    </row>
    <row r="4247" spans="1:10" x14ac:dyDescent="0.35">
      <c r="A4247" s="1">
        <v>41427</v>
      </c>
      <c r="B4247" t="str">
        <f t="shared" si="66"/>
        <v>Sunday</v>
      </c>
      <c r="C4247" s="5" t="s">
        <v>10</v>
      </c>
      <c r="D4247" s="5" t="s">
        <v>6</v>
      </c>
      <c r="E4247" s="6">
        <v>20.95</v>
      </c>
      <c r="F4247" s="6" t="s">
        <v>80</v>
      </c>
      <c r="G4247" s="4">
        <v>0.1</v>
      </c>
      <c r="H4247" s="6">
        <v>18.86</v>
      </c>
      <c r="I4247" s="6">
        <v>10.039999999999999</v>
      </c>
      <c r="J4247">
        <v>18</v>
      </c>
    </row>
    <row r="4248" spans="1:10" x14ac:dyDescent="0.35">
      <c r="A4248" s="1">
        <v>41427</v>
      </c>
      <c r="B4248" t="str">
        <f t="shared" si="66"/>
        <v>Sunday</v>
      </c>
      <c r="C4248" s="5" t="s">
        <v>9</v>
      </c>
      <c r="D4248" s="5" t="s">
        <v>6</v>
      </c>
      <c r="E4248" s="6">
        <v>16.95</v>
      </c>
      <c r="F4248" s="6" t="s">
        <v>79</v>
      </c>
      <c r="G4248" s="4">
        <v>0</v>
      </c>
      <c r="H4248" s="6">
        <v>16.95</v>
      </c>
      <c r="I4248" s="6">
        <v>6.76</v>
      </c>
      <c r="J4248">
        <v>7</v>
      </c>
    </row>
    <row r="4249" spans="1:10" x14ac:dyDescent="0.35">
      <c r="A4249" s="1">
        <v>41427</v>
      </c>
      <c r="B4249" t="str">
        <f t="shared" si="66"/>
        <v>Sunday</v>
      </c>
      <c r="C4249" s="5" t="s">
        <v>9</v>
      </c>
      <c r="D4249" s="5" t="s">
        <v>6</v>
      </c>
      <c r="E4249" s="6">
        <v>16.95</v>
      </c>
      <c r="F4249" s="6" t="s">
        <v>79</v>
      </c>
      <c r="G4249" s="4">
        <v>0</v>
      </c>
      <c r="H4249" s="6">
        <v>16.95</v>
      </c>
      <c r="I4249" s="6">
        <v>6.53</v>
      </c>
      <c r="J4249">
        <v>32</v>
      </c>
    </row>
    <row r="4250" spans="1:10" x14ac:dyDescent="0.35">
      <c r="A4250" s="1">
        <v>41427</v>
      </c>
      <c r="B4250" t="str">
        <f t="shared" si="66"/>
        <v>Sunday</v>
      </c>
      <c r="C4250" s="5" t="s">
        <v>9</v>
      </c>
      <c r="D4250" s="5" t="s">
        <v>6</v>
      </c>
      <c r="E4250" s="6">
        <v>44.95</v>
      </c>
      <c r="F4250" s="6" t="s">
        <v>82</v>
      </c>
      <c r="G4250" s="4">
        <v>0</v>
      </c>
      <c r="H4250" s="6">
        <v>44.95</v>
      </c>
      <c r="I4250" s="6">
        <v>27.95</v>
      </c>
      <c r="J4250">
        <v>12</v>
      </c>
    </row>
    <row r="4251" spans="1:10" x14ac:dyDescent="0.35">
      <c r="A4251" s="1">
        <v>41427</v>
      </c>
      <c r="B4251" t="str">
        <f t="shared" si="66"/>
        <v>Sunday</v>
      </c>
      <c r="C4251" s="5" t="s">
        <v>10</v>
      </c>
      <c r="D4251" s="5" t="s">
        <v>6</v>
      </c>
      <c r="E4251" s="6">
        <v>28.95</v>
      </c>
      <c r="F4251" s="6" t="s">
        <v>80</v>
      </c>
      <c r="G4251" s="4">
        <v>0.1</v>
      </c>
      <c r="H4251" s="6">
        <v>26.06</v>
      </c>
      <c r="I4251" s="6">
        <v>17.53</v>
      </c>
      <c r="J4251">
        <v>39</v>
      </c>
    </row>
    <row r="4252" spans="1:10" x14ac:dyDescent="0.35">
      <c r="A4252" s="1">
        <v>41427</v>
      </c>
      <c r="B4252" t="str">
        <f t="shared" si="66"/>
        <v>Sunday</v>
      </c>
      <c r="C4252" s="5" t="s">
        <v>9</v>
      </c>
      <c r="D4252" s="5" t="s">
        <v>6</v>
      </c>
      <c r="E4252" s="6">
        <v>37.950000000000003</v>
      </c>
      <c r="F4252" s="6" t="s">
        <v>81</v>
      </c>
      <c r="G4252" s="4">
        <v>0</v>
      </c>
      <c r="H4252" s="6">
        <v>37.950000000000003</v>
      </c>
      <c r="I4252" s="6">
        <v>15.35</v>
      </c>
      <c r="J4252">
        <v>2</v>
      </c>
    </row>
    <row r="4253" spans="1:10" x14ac:dyDescent="0.35">
      <c r="A4253" s="1">
        <v>41427</v>
      </c>
      <c r="B4253" t="str">
        <f t="shared" si="66"/>
        <v>Sunday</v>
      </c>
      <c r="C4253" s="5" t="s">
        <v>11</v>
      </c>
      <c r="D4253" s="5" t="s">
        <v>6</v>
      </c>
      <c r="E4253" s="6">
        <v>0.95</v>
      </c>
      <c r="F4253" s="6" t="s">
        <v>78</v>
      </c>
      <c r="G4253" s="4">
        <v>0</v>
      </c>
      <c r="H4253" s="6">
        <v>0.95</v>
      </c>
      <c r="I4253" s="6">
        <v>0.34</v>
      </c>
      <c r="J4253">
        <v>27</v>
      </c>
    </row>
    <row r="4254" spans="1:10" x14ac:dyDescent="0.35">
      <c r="A4254" s="1">
        <v>41427</v>
      </c>
      <c r="B4254" t="str">
        <f t="shared" si="66"/>
        <v>Sunday</v>
      </c>
      <c r="C4254" s="5" t="s">
        <v>10</v>
      </c>
      <c r="D4254" s="5" t="s">
        <v>6</v>
      </c>
      <c r="E4254" s="6">
        <v>3.95</v>
      </c>
      <c r="F4254" s="6" t="s">
        <v>78</v>
      </c>
      <c r="G4254" s="4">
        <v>0</v>
      </c>
      <c r="H4254" s="6">
        <v>3.95</v>
      </c>
      <c r="I4254" s="6">
        <v>1.43</v>
      </c>
      <c r="J4254">
        <v>23</v>
      </c>
    </row>
    <row r="4255" spans="1:10" x14ac:dyDescent="0.35">
      <c r="A4255" s="1">
        <v>41427</v>
      </c>
      <c r="B4255" t="str">
        <f t="shared" si="66"/>
        <v>Sunday</v>
      </c>
      <c r="C4255" s="5" t="s">
        <v>9</v>
      </c>
      <c r="D4255" s="5" t="s">
        <v>6</v>
      </c>
      <c r="E4255" s="6">
        <v>0.95</v>
      </c>
      <c r="F4255" s="6" t="s">
        <v>78</v>
      </c>
      <c r="G4255" s="4">
        <v>0.1</v>
      </c>
      <c r="H4255" s="6">
        <v>0.86</v>
      </c>
      <c r="I4255" s="6">
        <v>0.42</v>
      </c>
      <c r="J4255">
        <v>20</v>
      </c>
    </row>
    <row r="4256" spans="1:10" x14ac:dyDescent="0.35">
      <c r="A4256" s="1">
        <v>41427</v>
      </c>
      <c r="B4256" t="str">
        <f t="shared" si="66"/>
        <v>Sunday</v>
      </c>
      <c r="C4256" s="5" t="s">
        <v>11</v>
      </c>
      <c r="D4256" s="5" t="s">
        <v>6</v>
      </c>
      <c r="E4256" s="6">
        <v>31.95</v>
      </c>
      <c r="F4256" s="6" t="s">
        <v>81</v>
      </c>
      <c r="G4256" s="4">
        <v>0</v>
      </c>
      <c r="H4256" s="6">
        <v>31.95</v>
      </c>
      <c r="I4256" s="6">
        <v>17.38</v>
      </c>
      <c r="J4256">
        <v>4</v>
      </c>
    </row>
    <row r="4257" spans="1:10" x14ac:dyDescent="0.35">
      <c r="A4257" s="1">
        <v>41427</v>
      </c>
      <c r="B4257" t="str">
        <f t="shared" si="66"/>
        <v>Sunday</v>
      </c>
      <c r="C4257" s="5" t="s">
        <v>10</v>
      </c>
      <c r="D4257" s="5" t="s">
        <v>6</v>
      </c>
      <c r="E4257" s="6">
        <v>49.95</v>
      </c>
      <c r="F4257" s="6" t="s">
        <v>82</v>
      </c>
      <c r="G4257" s="4">
        <v>0</v>
      </c>
      <c r="H4257" s="6">
        <v>49.95</v>
      </c>
      <c r="I4257" s="6">
        <v>23.93</v>
      </c>
      <c r="J4257">
        <v>24</v>
      </c>
    </row>
    <row r="4258" spans="1:10" x14ac:dyDescent="0.35">
      <c r="A4258" s="1">
        <v>41428</v>
      </c>
      <c r="B4258" t="str">
        <f t="shared" si="66"/>
        <v>Monday</v>
      </c>
      <c r="C4258" s="5" t="s">
        <v>7</v>
      </c>
      <c r="D4258" s="5" t="s">
        <v>6</v>
      </c>
      <c r="E4258" s="6">
        <v>37.950000000000003</v>
      </c>
      <c r="F4258" s="6" t="s">
        <v>81</v>
      </c>
      <c r="G4258" s="4">
        <v>0</v>
      </c>
      <c r="H4258" s="6">
        <v>37.950000000000003</v>
      </c>
      <c r="I4258" s="6">
        <v>15.35</v>
      </c>
      <c r="J4258">
        <v>14</v>
      </c>
    </row>
    <row r="4259" spans="1:10" x14ac:dyDescent="0.35">
      <c r="A4259" s="1">
        <v>41428</v>
      </c>
      <c r="B4259" t="str">
        <f t="shared" si="66"/>
        <v>Monday</v>
      </c>
      <c r="C4259" s="5" t="s">
        <v>7</v>
      </c>
      <c r="D4259" s="5" t="s">
        <v>6</v>
      </c>
      <c r="E4259" s="6">
        <v>16.95</v>
      </c>
      <c r="F4259" s="6" t="s">
        <v>79</v>
      </c>
      <c r="G4259" s="4">
        <v>0</v>
      </c>
      <c r="H4259" s="6">
        <v>16.95</v>
      </c>
      <c r="I4259" s="6">
        <v>6.76</v>
      </c>
      <c r="J4259">
        <v>19</v>
      </c>
    </row>
    <row r="4260" spans="1:10" x14ac:dyDescent="0.35">
      <c r="A4260" s="1">
        <v>41428</v>
      </c>
      <c r="B4260" t="str">
        <f t="shared" si="66"/>
        <v>Monday</v>
      </c>
      <c r="C4260" s="5" t="s">
        <v>9</v>
      </c>
      <c r="D4260" s="5" t="s">
        <v>6</v>
      </c>
      <c r="E4260" s="6">
        <v>37.950000000000003</v>
      </c>
      <c r="F4260" s="6" t="s">
        <v>81</v>
      </c>
      <c r="G4260" s="4">
        <v>0</v>
      </c>
      <c r="H4260" s="6">
        <v>37.950000000000003</v>
      </c>
      <c r="I4260" s="6">
        <v>15.35</v>
      </c>
      <c r="J4260">
        <v>1</v>
      </c>
    </row>
    <row r="4261" spans="1:10" x14ac:dyDescent="0.35">
      <c r="A4261" s="1">
        <v>41428</v>
      </c>
      <c r="B4261" t="str">
        <f t="shared" si="66"/>
        <v>Monday</v>
      </c>
      <c r="C4261" s="5" t="s">
        <v>9</v>
      </c>
      <c r="D4261" s="5" t="s">
        <v>6</v>
      </c>
      <c r="E4261" s="6">
        <v>0.95</v>
      </c>
      <c r="F4261" s="6" t="s">
        <v>78</v>
      </c>
      <c r="G4261" s="4">
        <v>0.1</v>
      </c>
      <c r="H4261" s="6">
        <v>0.86</v>
      </c>
      <c r="I4261" s="6">
        <v>0.34</v>
      </c>
      <c r="J4261">
        <v>29</v>
      </c>
    </row>
    <row r="4262" spans="1:10" x14ac:dyDescent="0.35">
      <c r="A4262" s="1">
        <v>41428</v>
      </c>
      <c r="B4262" t="str">
        <f t="shared" si="66"/>
        <v>Monday</v>
      </c>
      <c r="C4262" s="5" t="s">
        <v>8</v>
      </c>
      <c r="D4262" s="5" t="s">
        <v>6</v>
      </c>
      <c r="E4262" s="6">
        <v>55.95</v>
      </c>
      <c r="F4262" s="6" t="s">
        <v>83</v>
      </c>
      <c r="G4262" s="4">
        <v>0</v>
      </c>
      <c r="H4262" s="6">
        <v>55.95</v>
      </c>
      <c r="I4262" s="6">
        <v>16.059999999999999</v>
      </c>
      <c r="J4262">
        <v>23</v>
      </c>
    </row>
    <row r="4263" spans="1:10" x14ac:dyDescent="0.35">
      <c r="A4263" s="1">
        <v>41428</v>
      </c>
      <c r="B4263" t="str">
        <f t="shared" si="66"/>
        <v>Monday</v>
      </c>
      <c r="C4263" s="5" t="s">
        <v>9</v>
      </c>
      <c r="D4263" s="5" t="s">
        <v>6</v>
      </c>
      <c r="E4263" s="6">
        <v>0.95</v>
      </c>
      <c r="F4263" s="6" t="s">
        <v>78</v>
      </c>
      <c r="G4263" s="4">
        <v>0</v>
      </c>
      <c r="H4263" s="6">
        <v>0.95</v>
      </c>
      <c r="I4263" s="6">
        <v>0.47</v>
      </c>
      <c r="J4263">
        <v>27</v>
      </c>
    </row>
    <row r="4264" spans="1:10" x14ac:dyDescent="0.35">
      <c r="A4264" s="1">
        <v>41428</v>
      </c>
      <c r="B4264" t="str">
        <f t="shared" si="66"/>
        <v>Monday</v>
      </c>
      <c r="C4264" s="5" t="s">
        <v>8</v>
      </c>
      <c r="D4264" s="5" t="s">
        <v>6</v>
      </c>
      <c r="E4264" s="6">
        <v>26.95</v>
      </c>
      <c r="F4264" s="6" t="s">
        <v>80</v>
      </c>
      <c r="G4264" s="4">
        <v>0.1</v>
      </c>
      <c r="H4264" s="6">
        <v>24.26</v>
      </c>
      <c r="I4264" s="6">
        <v>12.53</v>
      </c>
      <c r="J4264">
        <v>38</v>
      </c>
    </row>
    <row r="4265" spans="1:10" x14ac:dyDescent="0.35">
      <c r="A4265" s="1">
        <v>41428</v>
      </c>
      <c r="B4265" t="str">
        <f t="shared" si="66"/>
        <v>Monday</v>
      </c>
      <c r="C4265" s="5" t="s">
        <v>7</v>
      </c>
      <c r="D4265" s="5" t="s">
        <v>6</v>
      </c>
      <c r="E4265" s="6">
        <v>24.95</v>
      </c>
      <c r="F4265" s="6" t="s">
        <v>80</v>
      </c>
      <c r="G4265" s="4">
        <v>0</v>
      </c>
      <c r="H4265" s="6">
        <v>24.95</v>
      </c>
      <c r="I4265" s="6">
        <v>9.3800000000000008</v>
      </c>
      <c r="J4265">
        <v>11</v>
      </c>
    </row>
    <row r="4266" spans="1:10" x14ac:dyDescent="0.35">
      <c r="A4266" s="1">
        <v>41428</v>
      </c>
      <c r="B4266" t="str">
        <f t="shared" si="66"/>
        <v>Monday</v>
      </c>
      <c r="C4266" s="5" t="s">
        <v>9</v>
      </c>
      <c r="D4266" s="5" t="s">
        <v>6</v>
      </c>
      <c r="E4266" s="6">
        <v>34.950000000000003</v>
      </c>
      <c r="F4266" s="6" t="s">
        <v>81</v>
      </c>
      <c r="G4266" s="4">
        <v>0</v>
      </c>
      <c r="H4266" s="6">
        <v>34.950000000000003</v>
      </c>
      <c r="I4266" s="6">
        <v>22.13</v>
      </c>
      <c r="J4266">
        <v>19</v>
      </c>
    </row>
    <row r="4267" spans="1:10" x14ac:dyDescent="0.35">
      <c r="A4267" s="1">
        <v>41428</v>
      </c>
      <c r="B4267" t="str">
        <f t="shared" si="66"/>
        <v>Monday</v>
      </c>
      <c r="C4267" s="5" t="s">
        <v>9</v>
      </c>
      <c r="D4267" s="5" t="s">
        <v>6</v>
      </c>
      <c r="E4267" s="6">
        <v>48.95</v>
      </c>
      <c r="F4267" s="6" t="s">
        <v>82</v>
      </c>
      <c r="G4267" s="4">
        <v>0.1</v>
      </c>
      <c r="H4267" s="6">
        <v>44.06</v>
      </c>
      <c r="I4267" s="6">
        <v>24.52</v>
      </c>
      <c r="J4267">
        <v>31</v>
      </c>
    </row>
    <row r="4268" spans="1:10" x14ac:dyDescent="0.35">
      <c r="A4268" s="1">
        <v>41428</v>
      </c>
      <c r="B4268" t="str">
        <f t="shared" si="66"/>
        <v>Monday</v>
      </c>
      <c r="C4268" s="5" t="s">
        <v>9</v>
      </c>
      <c r="D4268" s="5" t="s">
        <v>6</v>
      </c>
      <c r="E4268" s="6">
        <v>0.95</v>
      </c>
      <c r="F4268" s="6" t="s">
        <v>78</v>
      </c>
      <c r="G4268" s="4">
        <v>0</v>
      </c>
      <c r="H4268" s="6">
        <v>0.95</v>
      </c>
      <c r="I4268" s="6">
        <v>0.56999999999999995</v>
      </c>
      <c r="J4268">
        <v>1</v>
      </c>
    </row>
    <row r="4269" spans="1:10" x14ac:dyDescent="0.35">
      <c r="A4269" s="1">
        <v>41428</v>
      </c>
      <c r="B4269" t="str">
        <f t="shared" si="66"/>
        <v>Monday</v>
      </c>
      <c r="C4269" s="5" t="s">
        <v>9</v>
      </c>
      <c r="D4269" s="5" t="s">
        <v>6</v>
      </c>
      <c r="E4269" s="6">
        <v>4.95</v>
      </c>
      <c r="F4269" s="6" t="s">
        <v>78</v>
      </c>
      <c r="G4269" s="4">
        <v>0</v>
      </c>
      <c r="H4269" s="6">
        <v>4.95</v>
      </c>
      <c r="I4269" s="6">
        <v>1.82</v>
      </c>
      <c r="J4269">
        <v>13</v>
      </c>
    </row>
    <row r="4270" spans="1:10" x14ac:dyDescent="0.35">
      <c r="A4270" s="1">
        <v>41428</v>
      </c>
      <c r="B4270" t="str">
        <f t="shared" si="66"/>
        <v>Monday</v>
      </c>
      <c r="C4270" s="5" t="s">
        <v>8</v>
      </c>
      <c r="D4270" s="5" t="s">
        <v>6</v>
      </c>
      <c r="E4270" s="6">
        <v>28.95</v>
      </c>
      <c r="F4270" s="6" t="s">
        <v>80</v>
      </c>
      <c r="G4270" s="4">
        <v>0</v>
      </c>
      <c r="H4270" s="6">
        <v>28.95</v>
      </c>
      <c r="I4270" s="6">
        <v>8.86</v>
      </c>
      <c r="J4270">
        <v>24</v>
      </c>
    </row>
    <row r="4271" spans="1:10" x14ac:dyDescent="0.35">
      <c r="A4271" s="1">
        <v>41428</v>
      </c>
      <c r="B4271" t="str">
        <f t="shared" si="66"/>
        <v>Monday</v>
      </c>
      <c r="C4271" s="5" t="s">
        <v>7</v>
      </c>
      <c r="D4271" s="5" t="s">
        <v>6</v>
      </c>
      <c r="E4271" s="6">
        <v>0.95</v>
      </c>
      <c r="F4271" s="6" t="s">
        <v>78</v>
      </c>
      <c r="G4271" s="4">
        <v>0</v>
      </c>
      <c r="H4271" s="6">
        <v>0.95</v>
      </c>
      <c r="I4271" s="6">
        <v>0.35</v>
      </c>
      <c r="J4271">
        <v>18</v>
      </c>
    </row>
    <row r="4272" spans="1:10" x14ac:dyDescent="0.35">
      <c r="A4272" s="1">
        <v>41428</v>
      </c>
      <c r="B4272" t="str">
        <f t="shared" si="66"/>
        <v>Monday</v>
      </c>
      <c r="C4272" s="5" t="s">
        <v>7</v>
      </c>
      <c r="D4272" s="5" t="s">
        <v>6</v>
      </c>
      <c r="E4272" s="6">
        <v>2.95</v>
      </c>
      <c r="F4272" s="6" t="s">
        <v>78</v>
      </c>
      <c r="G4272" s="4">
        <v>0.1</v>
      </c>
      <c r="H4272" s="6">
        <v>2.66</v>
      </c>
      <c r="I4272" s="6">
        <v>1.68</v>
      </c>
      <c r="J4272">
        <v>2</v>
      </c>
    </row>
    <row r="4273" spans="1:10" x14ac:dyDescent="0.35">
      <c r="A4273" s="1">
        <v>41428</v>
      </c>
      <c r="B4273" t="str">
        <f t="shared" si="66"/>
        <v>Monday</v>
      </c>
      <c r="C4273" s="5" t="s">
        <v>9</v>
      </c>
      <c r="D4273" s="5" t="s">
        <v>6</v>
      </c>
      <c r="E4273" s="6">
        <v>55.95</v>
      </c>
      <c r="F4273" s="6" t="s">
        <v>83</v>
      </c>
      <c r="G4273" s="4">
        <v>0</v>
      </c>
      <c r="H4273" s="6">
        <v>55.95</v>
      </c>
      <c r="I4273" s="6">
        <v>32.47</v>
      </c>
      <c r="J4273">
        <v>39</v>
      </c>
    </row>
    <row r="4274" spans="1:10" x14ac:dyDescent="0.35">
      <c r="A4274" s="1">
        <v>41428</v>
      </c>
      <c r="B4274" t="str">
        <f t="shared" si="66"/>
        <v>Monday</v>
      </c>
      <c r="C4274" s="5" t="s">
        <v>7</v>
      </c>
      <c r="D4274" s="5" t="s">
        <v>6</v>
      </c>
      <c r="E4274" s="6">
        <v>49.95</v>
      </c>
      <c r="F4274" s="6" t="s">
        <v>82</v>
      </c>
      <c r="G4274" s="4">
        <v>0</v>
      </c>
      <c r="H4274" s="6">
        <v>49.95</v>
      </c>
      <c r="I4274" s="6">
        <v>24.77</v>
      </c>
      <c r="J4274">
        <v>40</v>
      </c>
    </row>
    <row r="4275" spans="1:10" x14ac:dyDescent="0.35">
      <c r="A4275" s="1">
        <v>41428</v>
      </c>
      <c r="B4275" t="str">
        <f t="shared" si="66"/>
        <v>Monday</v>
      </c>
      <c r="C4275" s="5" t="s">
        <v>9</v>
      </c>
      <c r="D4275" s="5" t="s">
        <v>6</v>
      </c>
      <c r="E4275" s="6">
        <v>16.95</v>
      </c>
      <c r="F4275" s="6" t="s">
        <v>79</v>
      </c>
      <c r="G4275" s="4">
        <v>0</v>
      </c>
      <c r="H4275" s="6">
        <v>16.95</v>
      </c>
      <c r="I4275" s="6">
        <v>6.53</v>
      </c>
      <c r="J4275">
        <v>10</v>
      </c>
    </row>
    <row r="4276" spans="1:10" x14ac:dyDescent="0.35">
      <c r="A4276" s="1">
        <v>41428</v>
      </c>
      <c r="B4276" t="str">
        <f t="shared" si="66"/>
        <v>Monday</v>
      </c>
      <c r="C4276" s="5" t="s">
        <v>8</v>
      </c>
      <c r="D4276" s="5" t="s">
        <v>6</v>
      </c>
      <c r="E4276" s="6">
        <v>49.95</v>
      </c>
      <c r="F4276" s="6" t="s">
        <v>82</v>
      </c>
      <c r="G4276" s="4">
        <v>0</v>
      </c>
      <c r="H4276" s="6">
        <v>49.95</v>
      </c>
      <c r="I4276" s="6">
        <v>24.77</v>
      </c>
      <c r="J4276">
        <v>18</v>
      </c>
    </row>
    <row r="4277" spans="1:10" x14ac:dyDescent="0.35">
      <c r="A4277" s="1">
        <v>41428</v>
      </c>
      <c r="B4277" t="str">
        <f t="shared" si="66"/>
        <v>Monday</v>
      </c>
      <c r="C4277" s="5" t="s">
        <v>7</v>
      </c>
      <c r="D4277" s="5" t="s">
        <v>6</v>
      </c>
      <c r="E4277" s="6">
        <v>35.950000000000003</v>
      </c>
      <c r="F4277" s="6" t="s">
        <v>81</v>
      </c>
      <c r="G4277" s="4">
        <v>0</v>
      </c>
      <c r="H4277" s="6">
        <v>35.950000000000003</v>
      </c>
      <c r="I4277" s="6">
        <v>20.25</v>
      </c>
      <c r="J4277">
        <v>2</v>
      </c>
    </row>
    <row r="4278" spans="1:10" x14ac:dyDescent="0.35">
      <c r="A4278" s="1">
        <v>41428</v>
      </c>
      <c r="B4278" t="str">
        <f t="shared" si="66"/>
        <v>Monday</v>
      </c>
      <c r="C4278" s="5" t="s">
        <v>7</v>
      </c>
      <c r="D4278" s="5" t="s">
        <v>6</v>
      </c>
      <c r="E4278" s="6">
        <v>63.95</v>
      </c>
      <c r="F4278" s="6" t="s">
        <v>83</v>
      </c>
      <c r="G4278" s="4">
        <v>0</v>
      </c>
      <c r="H4278" s="6">
        <v>63.95</v>
      </c>
      <c r="I4278" s="6">
        <v>27.1</v>
      </c>
      <c r="J4278">
        <v>6</v>
      </c>
    </row>
    <row r="4279" spans="1:10" x14ac:dyDescent="0.35">
      <c r="A4279" s="1">
        <v>41428</v>
      </c>
      <c r="B4279" t="str">
        <f t="shared" si="66"/>
        <v>Monday</v>
      </c>
      <c r="C4279" s="5" t="s">
        <v>9</v>
      </c>
      <c r="D4279" s="5" t="s">
        <v>6</v>
      </c>
      <c r="E4279" s="6">
        <v>38.950000000000003</v>
      </c>
      <c r="F4279" s="6" t="s">
        <v>81</v>
      </c>
      <c r="G4279" s="4">
        <v>0</v>
      </c>
      <c r="H4279" s="6">
        <v>38.950000000000003</v>
      </c>
      <c r="I4279" s="6">
        <v>24.76</v>
      </c>
      <c r="J4279">
        <v>1</v>
      </c>
    </row>
    <row r="4280" spans="1:10" x14ac:dyDescent="0.35">
      <c r="A4280" s="1">
        <v>41428</v>
      </c>
      <c r="B4280" t="str">
        <f t="shared" si="66"/>
        <v>Monday</v>
      </c>
      <c r="C4280" s="5" t="s">
        <v>9</v>
      </c>
      <c r="D4280" s="5" t="s">
        <v>6</v>
      </c>
      <c r="E4280" s="6">
        <v>47.95</v>
      </c>
      <c r="F4280" s="6" t="s">
        <v>82</v>
      </c>
      <c r="G4280" s="4">
        <v>0</v>
      </c>
      <c r="H4280" s="6">
        <v>47.95</v>
      </c>
      <c r="I4280" s="6">
        <v>20.7</v>
      </c>
      <c r="J4280">
        <v>2</v>
      </c>
    </row>
    <row r="4281" spans="1:10" x14ac:dyDescent="0.35">
      <c r="A4281" s="1">
        <v>41428</v>
      </c>
      <c r="B4281" t="str">
        <f t="shared" si="66"/>
        <v>Monday</v>
      </c>
      <c r="C4281" s="5" t="s">
        <v>7</v>
      </c>
      <c r="D4281" s="5" t="s">
        <v>6</v>
      </c>
      <c r="E4281" s="6">
        <v>18.95</v>
      </c>
      <c r="F4281" s="6" t="s">
        <v>79</v>
      </c>
      <c r="G4281" s="4">
        <v>0.1</v>
      </c>
      <c r="H4281" s="6">
        <v>17.059999999999999</v>
      </c>
      <c r="I4281" s="6">
        <v>9.98</v>
      </c>
      <c r="J4281">
        <v>23</v>
      </c>
    </row>
    <row r="4282" spans="1:10" x14ac:dyDescent="0.35">
      <c r="A4282" s="1">
        <v>41429</v>
      </c>
      <c r="B4282" t="str">
        <f t="shared" si="66"/>
        <v>Tuesday</v>
      </c>
      <c r="C4282" s="5" t="s">
        <v>10</v>
      </c>
      <c r="D4282" s="5" t="s">
        <v>5</v>
      </c>
      <c r="E4282" s="6">
        <v>55.95</v>
      </c>
      <c r="F4282" s="6" t="s">
        <v>83</v>
      </c>
      <c r="G4282" s="4">
        <v>0</v>
      </c>
      <c r="H4282" s="6">
        <v>55.95</v>
      </c>
      <c r="I4282" s="6">
        <v>16.059999999999999</v>
      </c>
      <c r="J4282">
        <v>5</v>
      </c>
    </row>
    <row r="4283" spans="1:10" x14ac:dyDescent="0.35">
      <c r="A4283" s="1">
        <v>41429</v>
      </c>
      <c r="B4283" t="str">
        <f t="shared" si="66"/>
        <v>Tuesday</v>
      </c>
      <c r="C4283" s="5" t="s">
        <v>11</v>
      </c>
      <c r="D4283" s="5" t="s">
        <v>5</v>
      </c>
      <c r="E4283" s="6">
        <v>3.95</v>
      </c>
      <c r="F4283" s="6" t="s">
        <v>78</v>
      </c>
      <c r="G4283" s="4">
        <v>0</v>
      </c>
      <c r="H4283" s="6">
        <v>3.95</v>
      </c>
      <c r="I4283" s="6">
        <v>1.43</v>
      </c>
      <c r="J4283">
        <v>1</v>
      </c>
    </row>
    <row r="4284" spans="1:10" x14ac:dyDescent="0.35">
      <c r="A4284" s="1">
        <v>41429</v>
      </c>
      <c r="B4284" t="str">
        <f t="shared" si="66"/>
        <v>Tuesday</v>
      </c>
      <c r="C4284" s="5" t="s">
        <v>11</v>
      </c>
      <c r="D4284" s="5" t="s">
        <v>5</v>
      </c>
      <c r="E4284" s="6">
        <v>28.95</v>
      </c>
      <c r="F4284" s="6" t="s">
        <v>80</v>
      </c>
      <c r="G4284" s="4">
        <v>0.1</v>
      </c>
      <c r="H4284" s="6">
        <v>26.06</v>
      </c>
      <c r="I4284" s="6">
        <v>17.53</v>
      </c>
      <c r="J4284">
        <v>30</v>
      </c>
    </row>
    <row r="4285" spans="1:10" x14ac:dyDescent="0.35">
      <c r="A4285" s="1">
        <v>41429</v>
      </c>
      <c r="B4285" t="str">
        <f t="shared" si="66"/>
        <v>Tuesday</v>
      </c>
      <c r="C4285" s="5" t="s">
        <v>11</v>
      </c>
      <c r="D4285" s="5" t="s">
        <v>5</v>
      </c>
      <c r="E4285" s="6">
        <v>49.95</v>
      </c>
      <c r="F4285" s="6" t="s">
        <v>82</v>
      </c>
      <c r="G4285" s="4">
        <v>0</v>
      </c>
      <c r="H4285" s="6">
        <v>49.95</v>
      </c>
      <c r="I4285" s="6">
        <v>24.77</v>
      </c>
      <c r="J4285">
        <v>39</v>
      </c>
    </row>
    <row r="4286" spans="1:10" x14ac:dyDescent="0.35">
      <c r="A4286" s="1">
        <v>41429</v>
      </c>
      <c r="B4286" t="str">
        <f t="shared" si="66"/>
        <v>Tuesday</v>
      </c>
      <c r="C4286" s="5" t="s">
        <v>11</v>
      </c>
      <c r="D4286" s="5" t="s">
        <v>5</v>
      </c>
      <c r="E4286" s="6">
        <v>47.95</v>
      </c>
      <c r="F4286" s="6" t="s">
        <v>82</v>
      </c>
      <c r="G4286" s="4">
        <v>0</v>
      </c>
      <c r="H4286" s="6">
        <v>47.95</v>
      </c>
      <c r="I4286" s="6">
        <v>20.7</v>
      </c>
      <c r="J4286">
        <v>4</v>
      </c>
    </row>
    <row r="4287" spans="1:10" x14ac:dyDescent="0.35">
      <c r="A4287" s="1">
        <v>41429</v>
      </c>
      <c r="B4287" t="str">
        <f t="shared" si="66"/>
        <v>Tuesday</v>
      </c>
      <c r="C4287" s="5" t="s">
        <v>11</v>
      </c>
      <c r="D4287" s="5" t="s">
        <v>5</v>
      </c>
      <c r="E4287" s="6">
        <v>22.95</v>
      </c>
      <c r="F4287" s="6" t="s">
        <v>80</v>
      </c>
      <c r="G4287" s="4">
        <v>0</v>
      </c>
      <c r="H4287" s="6">
        <v>22.95</v>
      </c>
      <c r="I4287" s="6">
        <v>11.78</v>
      </c>
      <c r="J4287">
        <v>2</v>
      </c>
    </row>
    <row r="4288" spans="1:10" x14ac:dyDescent="0.35">
      <c r="A4288" s="1">
        <v>41429</v>
      </c>
      <c r="B4288" t="str">
        <f t="shared" si="66"/>
        <v>Tuesday</v>
      </c>
      <c r="C4288" s="5" t="s">
        <v>10</v>
      </c>
      <c r="D4288" s="5" t="s">
        <v>5</v>
      </c>
      <c r="E4288" s="6">
        <v>63.95</v>
      </c>
      <c r="F4288" s="6" t="s">
        <v>83</v>
      </c>
      <c r="G4288" s="4">
        <v>0</v>
      </c>
      <c r="H4288" s="6">
        <v>63.95</v>
      </c>
      <c r="I4288" s="6">
        <v>27.1</v>
      </c>
      <c r="J4288">
        <v>3</v>
      </c>
    </row>
    <row r="4289" spans="1:10" x14ac:dyDescent="0.35">
      <c r="A4289" s="1">
        <v>41429</v>
      </c>
      <c r="B4289" t="str">
        <f t="shared" si="66"/>
        <v>Tuesday</v>
      </c>
      <c r="C4289" s="5" t="s">
        <v>10</v>
      </c>
      <c r="D4289" s="5" t="s">
        <v>5</v>
      </c>
      <c r="E4289" s="6">
        <v>38.950000000000003</v>
      </c>
      <c r="F4289" s="6" t="s">
        <v>81</v>
      </c>
      <c r="G4289" s="4">
        <v>0</v>
      </c>
      <c r="H4289" s="6">
        <v>38.950000000000003</v>
      </c>
      <c r="I4289" s="6">
        <v>22.33</v>
      </c>
      <c r="J4289">
        <v>2</v>
      </c>
    </row>
    <row r="4290" spans="1:10" x14ac:dyDescent="0.35">
      <c r="A4290" s="1">
        <v>41429</v>
      </c>
      <c r="B4290" t="str">
        <f t="shared" si="66"/>
        <v>Tuesday</v>
      </c>
      <c r="C4290" s="5" t="s">
        <v>11</v>
      </c>
      <c r="D4290" s="5" t="s">
        <v>5</v>
      </c>
      <c r="E4290" s="6">
        <v>0.95</v>
      </c>
      <c r="F4290" s="6" t="s">
        <v>78</v>
      </c>
      <c r="G4290" s="4">
        <v>0</v>
      </c>
      <c r="H4290" s="6">
        <v>0.95</v>
      </c>
      <c r="I4290" s="6">
        <v>0.34</v>
      </c>
      <c r="J4290">
        <v>26</v>
      </c>
    </row>
    <row r="4291" spans="1:10" x14ac:dyDescent="0.35">
      <c r="A4291" s="1">
        <v>41429</v>
      </c>
      <c r="B4291" t="str">
        <f t="shared" ref="B4291:B4354" si="67">TEXT(A4291,"dddd")</f>
        <v>Tuesday</v>
      </c>
      <c r="C4291" s="5" t="s">
        <v>11</v>
      </c>
      <c r="D4291" s="5" t="s">
        <v>5</v>
      </c>
      <c r="E4291" s="6">
        <v>22.95</v>
      </c>
      <c r="F4291" s="6" t="s">
        <v>80</v>
      </c>
      <c r="G4291" s="4">
        <v>0</v>
      </c>
      <c r="H4291" s="6">
        <v>22.95</v>
      </c>
      <c r="I4291" s="6">
        <v>11.78</v>
      </c>
      <c r="J4291">
        <v>26</v>
      </c>
    </row>
    <row r="4292" spans="1:10" x14ac:dyDescent="0.35">
      <c r="A4292" s="1">
        <v>41429</v>
      </c>
      <c r="B4292" t="str">
        <f t="shared" si="67"/>
        <v>Tuesday</v>
      </c>
      <c r="C4292" s="5" t="s">
        <v>11</v>
      </c>
      <c r="D4292" s="5" t="s">
        <v>5</v>
      </c>
      <c r="E4292" s="6">
        <v>49.95</v>
      </c>
      <c r="F4292" s="6" t="s">
        <v>82</v>
      </c>
      <c r="G4292" s="4">
        <v>0</v>
      </c>
      <c r="H4292" s="6">
        <v>49.95</v>
      </c>
      <c r="I4292" s="6">
        <v>23.93</v>
      </c>
      <c r="J4292">
        <v>28</v>
      </c>
    </row>
    <row r="4293" spans="1:10" x14ac:dyDescent="0.35">
      <c r="A4293" s="1">
        <v>41429</v>
      </c>
      <c r="B4293" t="str">
        <f t="shared" si="67"/>
        <v>Tuesday</v>
      </c>
      <c r="C4293" s="5" t="s">
        <v>11</v>
      </c>
      <c r="D4293" s="5" t="s">
        <v>5</v>
      </c>
      <c r="E4293" s="6">
        <v>16.95</v>
      </c>
      <c r="F4293" s="6" t="s">
        <v>79</v>
      </c>
      <c r="G4293" s="4">
        <v>0</v>
      </c>
      <c r="H4293" s="6">
        <v>16.95</v>
      </c>
      <c r="I4293" s="6">
        <v>6.76</v>
      </c>
      <c r="J4293">
        <v>25</v>
      </c>
    </row>
    <row r="4294" spans="1:10" x14ac:dyDescent="0.35">
      <c r="A4294" s="1">
        <v>41429</v>
      </c>
      <c r="B4294" t="str">
        <f t="shared" si="67"/>
        <v>Tuesday</v>
      </c>
      <c r="C4294" s="5" t="s">
        <v>11</v>
      </c>
      <c r="D4294" s="5" t="s">
        <v>5</v>
      </c>
      <c r="E4294" s="6">
        <v>37.950000000000003</v>
      </c>
      <c r="F4294" s="6" t="s">
        <v>81</v>
      </c>
      <c r="G4294" s="4">
        <v>0</v>
      </c>
      <c r="H4294" s="6">
        <v>37.950000000000003</v>
      </c>
      <c r="I4294" s="6">
        <v>15.35</v>
      </c>
      <c r="J4294">
        <v>3</v>
      </c>
    </row>
    <row r="4295" spans="1:10" x14ac:dyDescent="0.35">
      <c r="A4295" s="1">
        <v>41429</v>
      </c>
      <c r="B4295" t="str">
        <f t="shared" si="67"/>
        <v>Tuesday</v>
      </c>
      <c r="C4295" s="5" t="s">
        <v>11</v>
      </c>
      <c r="D4295" s="5" t="s">
        <v>5</v>
      </c>
      <c r="E4295" s="6">
        <v>49.95</v>
      </c>
      <c r="F4295" s="6" t="s">
        <v>82</v>
      </c>
      <c r="G4295" s="4">
        <v>0</v>
      </c>
      <c r="H4295" s="6">
        <v>49.95</v>
      </c>
      <c r="I4295" s="6">
        <v>24.77</v>
      </c>
      <c r="J4295">
        <v>8</v>
      </c>
    </row>
    <row r="4296" spans="1:10" x14ac:dyDescent="0.35">
      <c r="A4296" s="1">
        <v>41429</v>
      </c>
      <c r="B4296" t="str">
        <f t="shared" si="67"/>
        <v>Tuesday</v>
      </c>
      <c r="C4296" s="5" t="s">
        <v>11</v>
      </c>
      <c r="D4296" s="5" t="s">
        <v>5</v>
      </c>
      <c r="E4296" s="6">
        <v>49.95</v>
      </c>
      <c r="F4296" s="6" t="s">
        <v>82</v>
      </c>
      <c r="G4296" s="4">
        <v>0</v>
      </c>
      <c r="H4296" s="6">
        <v>49.95</v>
      </c>
      <c r="I4296" s="6">
        <v>23.93</v>
      </c>
      <c r="J4296">
        <v>26</v>
      </c>
    </row>
    <row r="4297" spans="1:10" x14ac:dyDescent="0.35">
      <c r="A4297" s="1">
        <v>41429</v>
      </c>
      <c r="B4297" t="str">
        <f t="shared" si="67"/>
        <v>Tuesday</v>
      </c>
      <c r="C4297" s="5" t="s">
        <v>10</v>
      </c>
      <c r="D4297" s="5" t="s">
        <v>5</v>
      </c>
      <c r="E4297" s="6">
        <v>43.95</v>
      </c>
      <c r="F4297" s="6" t="s">
        <v>82</v>
      </c>
      <c r="G4297" s="4">
        <v>0</v>
      </c>
      <c r="H4297" s="6">
        <v>43.95</v>
      </c>
      <c r="I4297" s="6">
        <v>25.6</v>
      </c>
      <c r="J4297">
        <v>1</v>
      </c>
    </row>
    <row r="4298" spans="1:10" x14ac:dyDescent="0.35">
      <c r="A4298" s="1">
        <v>41429</v>
      </c>
      <c r="B4298" t="str">
        <f t="shared" si="67"/>
        <v>Tuesday</v>
      </c>
      <c r="C4298" s="5" t="s">
        <v>10</v>
      </c>
      <c r="D4298" s="5" t="s">
        <v>5</v>
      </c>
      <c r="E4298" s="6">
        <v>20.95</v>
      </c>
      <c r="F4298" s="6" t="s">
        <v>80</v>
      </c>
      <c r="G4298" s="4">
        <v>0</v>
      </c>
      <c r="H4298" s="6">
        <v>20.95</v>
      </c>
      <c r="I4298" s="6">
        <v>10.039999999999999</v>
      </c>
      <c r="J4298">
        <v>1</v>
      </c>
    </row>
    <row r="4299" spans="1:10" x14ac:dyDescent="0.35">
      <c r="A4299" s="1">
        <v>41429</v>
      </c>
      <c r="B4299" t="str">
        <f t="shared" si="67"/>
        <v>Tuesday</v>
      </c>
      <c r="C4299" s="5" t="s">
        <v>10</v>
      </c>
      <c r="D4299" s="5" t="s">
        <v>5</v>
      </c>
      <c r="E4299" s="6">
        <v>16.95</v>
      </c>
      <c r="F4299" s="6" t="s">
        <v>79</v>
      </c>
      <c r="G4299" s="4">
        <v>0</v>
      </c>
      <c r="H4299" s="6">
        <v>16.95</v>
      </c>
      <c r="I4299" s="6">
        <v>6.76</v>
      </c>
      <c r="J4299">
        <v>2</v>
      </c>
    </row>
    <row r="4300" spans="1:10" x14ac:dyDescent="0.35">
      <c r="A4300" s="1">
        <v>41429</v>
      </c>
      <c r="B4300" t="str">
        <f t="shared" si="67"/>
        <v>Tuesday</v>
      </c>
      <c r="C4300" s="5" t="s">
        <v>10</v>
      </c>
      <c r="D4300" s="5" t="s">
        <v>5</v>
      </c>
      <c r="E4300" s="6">
        <v>59.95</v>
      </c>
      <c r="F4300" s="6" t="s">
        <v>83</v>
      </c>
      <c r="G4300" s="4">
        <v>0</v>
      </c>
      <c r="H4300" s="6">
        <v>59.95</v>
      </c>
      <c r="I4300" s="6">
        <v>28.73</v>
      </c>
      <c r="J4300">
        <v>24</v>
      </c>
    </row>
    <row r="4301" spans="1:10" x14ac:dyDescent="0.35">
      <c r="A4301" s="1">
        <v>41429</v>
      </c>
      <c r="B4301" t="str">
        <f t="shared" si="67"/>
        <v>Tuesday</v>
      </c>
      <c r="C4301" s="5" t="s">
        <v>11</v>
      </c>
      <c r="D4301" s="5" t="s">
        <v>5</v>
      </c>
      <c r="E4301" s="6">
        <v>26.95</v>
      </c>
      <c r="F4301" s="6" t="s">
        <v>80</v>
      </c>
      <c r="G4301" s="4">
        <v>0</v>
      </c>
      <c r="H4301" s="6">
        <v>26.95</v>
      </c>
      <c r="I4301" s="6">
        <v>13.26</v>
      </c>
      <c r="J4301">
        <v>1</v>
      </c>
    </row>
    <row r="4302" spans="1:10" x14ac:dyDescent="0.35">
      <c r="A4302" s="1">
        <v>41429</v>
      </c>
      <c r="B4302" t="str">
        <f t="shared" si="67"/>
        <v>Tuesday</v>
      </c>
      <c r="C4302" s="5" t="s">
        <v>10</v>
      </c>
      <c r="D4302" s="5" t="s">
        <v>5</v>
      </c>
      <c r="E4302" s="6">
        <v>0.95</v>
      </c>
      <c r="F4302" s="6" t="s">
        <v>78</v>
      </c>
      <c r="G4302" s="4">
        <v>0.1</v>
      </c>
      <c r="H4302" s="6">
        <v>0.86</v>
      </c>
      <c r="I4302" s="6">
        <v>0.34</v>
      </c>
      <c r="J4302">
        <v>5</v>
      </c>
    </row>
    <row r="4303" spans="1:10" x14ac:dyDescent="0.35">
      <c r="A4303" s="1">
        <v>41429</v>
      </c>
      <c r="B4303" t="str">
        <f t="shared" si="67"/>
        <v>Tuesday</v>
      </c>
      <c r="C4303" s="5" t="s">
        <v>10</v>
      </c>
      <c r="D4303" s="5" t="s">
        <v>5</v>
      </c>
      <c r="E4303" s="6">
        <v>24.95</v>
      </c>
      <c r="F4303" s="6" t="s">
        <v>80</v>
      </c>
      <c r="G4303" s="4">
        <v>0</v>
      </c>
      <c r="H4303" s="6">
        <v>24.95</v>
      </c>
      <c r="I4303" s="6">
        <v>12.14</v>
      </c>
      <c r="J4303">
        <v>3</v>
      </c>
    </row>
    <row r="4304" spans="1:10" x14ac:dyDescent="0.35">
      <c r="A4304" s="1">
        <v>41429</v>
      </c>
      <c r="B4304" t="str">
        <f t="shared" si="67"/>
        <v>Tuesday</v>
      </c>
      <c r="C4304" s="5" t="s">
        <v>10</v>
      </c>
      <c r="D4304" s="5" t="s">
        <v>5</v>
      </c>
      <c r="E4304" s="6">
        <v>49.95</v>
      </c>
      <c r="F4304" s="6" t="s">
        <v>82</v>
      </c>
      <c r="G4304" s="4">
        <v>0.1</v>
      </c>
      <c r="H4304" s="6">
        <v>44.96</v>
      </c>
      <c r="I4304" s="6">
        <v>24.77</v>
      </c>
      <c r="J4304">
        <v>33</v>
      </c>
    </row>
    <row r="4305" spans="1:10" x14ac:dyDescent="0.35">
      <c r="A4305" s="1">
        <v>41429</v>
      </c>
      <c r="B4305" t="str">
        <f t="shared" si="67"/>
        <v>Tuesday</v>
      </c>
      <c r="C4305" s="5" t="s">
        <v>11</v>
      </c>
      <c r="D4305" s="5" t="s">
        <v>5</v>
      </c>
      <c r="E4305" s="6">
        <v>0.95</v>
      </c>
      <c r="F4305" s="6" t="s">
        <v>78</v>
      </c>
      <c r="G4305" s="4">
        <v>0.1</v>
      </c>
      <c r="H4305" s="6">
        <v>0.86</v>
      </c>
      <c r="I4305" s="6">
        <v>0.42</v>
      </c>
      <c r="J4305">
        <v>8</v>
      </c>
    </row>
    <row r="4306" spans="1:10" x14ac:dyDescent="0.35">
      <c r="A4306" s="1">
        <v>41429</v>
      </c>
      <c r="B4306" t="str">
        <f t="shared" si="67"/>
        <v>Tuesday</v>
      </c>
      <c r="C4306" s="5" t="s">
        <v>10</v>
      </c>
      <c r="D4306" s="5" t="s">
        <v>5</v>
      </c>
      <c r="E4306" s="6">
        <v>63.95</v>
      </c>
      <c r="F4306" s="6" t="s">
        <v>83</v>
      </c>
      <c r="G4306" s="4">
        <v>0</v>
      </c>
      <c r="H4306" s="6">
        <v>63.95</v>
      </c>
      <c r="I4306" s="6">
        <v>27.1</v>
      </c>
      <c r="J4306">
        <v>1</v>
      </c>
    </row>
    <row r="4307" spans="1:10" x14ac:dyDescent="0.35">
      <c r="A4307" s="1">
        <v>41429</v>
      </c>
      <c r="B4307" t="str">
        <f t="shared" si="67"/>
        <v>Tuesday</v>
      </c>
      <c r="C4307" s="5" t="s">
        <v>10</v>
      </c>
      <c r="D4307" s="5" t="s">
        <v>5</v>
      </c>
      <c r="E4307" s="6">
        <v>48.95</v>
      </c>
      <c r="F4307" s="6" t="s">
        <v>82</v>
      </c>
      <c r="G4307" s="4">
        <v>0</v>
      </c>
      <c r="H4307" s="6">
        <v>48.95</v>
      </c>
      <c r="I4307" s="6">
        <v>24.52</v>
      </c>
      <c r="J4307">
        <v>10</v>
      </c>
    </row>
    <row r="4308" spans="1:10" x14ac:dyDescent="0.35">
      <c r="A4308" s="1">
        <v>41429</v>
      </c>
      <c r="B4308" t="str">
        <f t="shared" si="67"/>
        <v>Tuesday</v>
      </c>
      <c r="C4308" s="5" t="s">
        <v>11</v>
      </c>
      <c r="D4308" s="5" t="s">
        <v>5</v>
      </c>
      <c r="E4308" s="6">
        <v>24.95</v>
      </c>
      <c r="F4308" s="6" t="s">
        <v>80</v>
      </c>
      <c r="G4308" s="4">
        <v>0</v>
      </c>
      <c r="H4308" s="6">
        <v>24.95</v>
      </c>
      <c r="I4308" s="6">
        <v>12.14</v>
      </c>
      <c r="J4308">
        <v>2</v>
      </c>
    </row>
    <row r="4309" spans="1:10" x14ac:dyDescent="0.35">
      <c r="A4309" s="1">
        <v>41429</v>
      </c>
      <c r="B4309" t="str">
        <f t="shared" si="67"/>
        <v>Tuesday</v>
      </c>
      <c r="C4309" s="5" t="s">
        <v>11</v>
      </c>
      <c r="D4309" s="5" t="s">
        <v>5</v>
      </c>
      <c r="E4309" s="6">
        <v>26.95</v>
      </c>
      <c r="F4309" s="6" t="s">
        <v>80</v>
      </c>
      <c r="G4309" s="4">
        <v>0.1</v>
      </c>
      <c r="H4309" s="6">
        <v>24.26</v>
      </c>
      <c r="I4309" s="6">
        <v>13.26</v>
      </c>
      <c r="J4309">
        <v>16</v>
      </c>
    </row>
    <row r="4310" spans="1:10" x14ac:dyDescent="0.35">
      <c r="A4310" s="1">
        <v>41429</v>
      </c>
      <c r="B4310" t="str">
        <f t="shared" si="67"/>
        <v>Tuesday</v>
      </c>
      <c r="C4310" s="5" t="s">
        <v>10</v>
      </c>
      <c r="D4310" s="5" t="s">
        <v>5</v>
      </c>
      <c r="E4310" s="6">
        <v>40.950000000000003</v>
      </c>
      <c r="F4310" s="6" t="s">
        <v>82</v>
      </c>
      <c r="G4310" s="4">
        <v>0</v>
      </c>
      <c r="H4310" s="6">
        <v>40.950000000000003</v>
      </c>
      <c r="I4310" s="6">
        <v>15.51</v>
      </c>
      <c r="J4310">
        <v>6</v>
      </c>
    </row>
    <row r="4311" spans="1:10" x14ac:dyDescent="0.35">
      <c r="A4311" s="1">
        <v>41429</v>
      </c>
      <c r="B4311" t="str">
        <f t="shared" si="67"/>
        <v>Tuesday</v>
      </c>
      <c r="C4311" s="5" t="s">
        <v>10</v>
      </c>
      <c r="D4311" s="5" t="s">
        <v>5</v>
      </c>
      <c r="E4311" s="6">
        <v>16.95</v>
      </c>
      <c r="F4311" s="6" t="s">
        <v>79</v>
      </c>
      <c r="G4311" s="4">
        <v>0</v>
      </c>
      <c r="H4311" s="6">
        <v>16.95</v>
      </c>
      <c r="I4311" s="6">
        <v>6.53</v>
      </c>
      <c r="J4311">
        <v>23</v>
      </c>
    </row>
    <row r="4312" spans="1:10" x14ac:dyDescent="0.35">
      <c r="A4312" s="1">
        <v>41430</v>
      </c>
      <c r="B4312" t="str">
        <f t="shared" si="67"/>
        <v>Wednesday</v>
      </c>
      <c r="C4312" s="5" t="s">
        <v>7</v>
      </c>
      <c r="D4312" s="5" t="s">
        <v>5</v>
      </c>
      <c r="E4312" s="6">
        <v>0.95</v>
      </c>
      <c r="F4312" s="6" t="s">
        <v>78</v>
      </c>
      <c r="G4312" s="4">
        <v>0</v>
      </c>
      <c r="H4312" s="6">
        <v>0.95</v>
      </c>
      <c r="I4312" s="6">
        <v>0.47</v>
      </c>
      <c r="J4312">
        <v>14</v>
      </c>
    </row>
    <row r="4313" spans="1:10" x14ac:dyDescent="0.35">
      <c r="A4313" s="1">
        <v>41430</v>
      </c>
      <c r="B4313" t="str">
        <f t="shared" si="67"/>
        <v>Wednesday</v>
      </c>
      <c r="C4313" s="5" t="s">
        <v>9</v>
      </c>
      <c r="D4313" s="5" t="s">
        <v>5</v>
      </c>
      <c r="E4313" s="6">
        <v>0.95</v>
      </c>
      <c r="F4313" s="6" t="s">
        <v>78</v>
      </c>
      <c r="G4313" s="4">
        <v>0</v>
      </c>
      <c r="H4313" s="6">
        <v>0.95</v>
      </c>
      <c r="I4313" s="6">
        <v>0.35</v>
      </c>
      <c r="J4313">
        <v>16</v>
      </c>
    </row>
    <row r="4314" spans="1:10" x14ac:dyDescent="0.35">
      <c r="A4314" s="1">
        <v>41431</v>
      </c>
      <c r="B4314" t="str">
        <f t="shared" si="67"/>
        <v>Thursday</v>
      </c>
      <c r="C4314" s="5" t="s">
        <v>10</v>
      </c>
      <c r="D4314" s="5" t="s">
        <v>5</v>
      </c>
      <c r="E4314" s="6">
        <v>49.95</v>
      </c>
      <c r="F4314" s="6" t="s">
        <v>82</v>
      </c>
      <c r="G4314" s="4">
        <v>0</v>
      </c>
      <c r="H4314" s="6">
        <v>49.95</v>
      </c>
      <c r="I4314" s="6">
        <v>23.93</v>
      </c>
      <c r="J4314">
        <v>31</v>
      </c>
    </row>
    <row r="4315" spans="1:10" x14ac:dyDescent="0.35">
      <c r="A4315" s="1">
        <v>41431</v>
      </c>
      <c r="B4315" t="str">
        <f t="shared" si="67"/>
        <v>Thursday</v>
      </c>
      <c r="C4315" s="5" t="s">
        <v>8</v>
      </c>
      <c r="D4315" s="5" t="s">
        <v>5</v>
      </c>
      <c r="E4315" s="6">
        <v>27.95</v>
      </c>
      <c r="F4315" s="6" t="s">
        <v>80</v>
      </c>
      <c r="G4315" s="4">
        <v>0</v>
      </c>
      <c r="H4315" s="6">
        <v>27.95</v>
      </c>
      <c r="I4315" s="6">
        <v>15.85</v>
      </c>
      <c r="J4315">
        <v>4</v>
      </c>
    </row>
    <row r="4316" spans="1:10" x14ac:dyDescent="0.35">
      <c r="A4316" s="1">
        <v>41431</v>
      </c>
      <c r="B4316" t="str">
        <f t="shared" si="67"/>
        <v>Thursday</v>
      </c>
      <c r="C4316" s="5" t="s">
        <v>10</v>
      </c>
      <c r="D4316" s="5" t="s">
        <v>5</v>
      </c>
      <c r="E4316" s="6">
        <v>11.95</v>
      </c>
      <c r="F4316" s="6" t="s">
        <v>79</v>
      </c>
      <c r="G4316" s="4">
        <v>0</v>
      </c>
      <c r="H4316" s="6">
        <v>11.95</v>
      </c>
      <c r="I4316" s="6">
        <v>3.32</v>
      </c>
      <c r="J4316">
        <v>2</v>
      </c>
    </row>
    <row r="4317" spans="1:10" x14ac:dyDescent="0.35">
      <c r="A4317" s="1">
        <v>41431</v>
      </c>
      <c r="B4317" t="str">
        <f t="shared" si="67"/>
        <v>Thursday</v>
      </c>
      <c r="C4317" s="5" t="s">
        <v>8</v>
      </c>
      <c r="D4317" s="5" t="s">
        <v>5</v>
      </c>
      <c r="E4317" s="6">
        <v>27.95</v>
      </c>
      <c r="F4317" s="6" t="s">
        <v>80</v>
      </c>
      <c r="G4317" s="4">
        <v>0</v>
      </c>
      <c r="H4317" s="6">
        <v>27.95</v>
      </c>
      <c r="I4317" s="6">
        <v>16.8</v>
      </c>
      <c r="J4317">
        <v>35</v>
      </c>
    </row>
    <row r="4318" spans="1:10" x14ac:dyDescent="0.35">
      <c r="A4318" s="1">
        <v>41431</v>
      </c>
      <c r="B4318" t="str">
        <f t="shared" si="67"/>
        <v>Thursday</v>
      </c>
      <c r="C4318" s="5" t="s">
        <v>8</v>
      </c>
      <c r="D4318" s="5" t="s">
        <v>5</v>
      </c>
      <c r="E4318" s="6">
        <v>38.950000000000003</v>
      </c>
      <c r="F4318" s="6" t="s">
        <v>81</v>
      </c>
      <c r="G4318" s="4">
        <v>0</v>
      </c>
      <c r="H4318" s="6">
        <v>38.950000000000003</v>
      </c>
      <c r="I4318" s="6">
        <v>24.76</v>
      </c>
      <c r="J4318">
        <v>25</v>
      </c>
    </row>
    <row r="4319" spans="1:10" x14ac:dyDescent="0.35">
      <c r="A4319" s="1">
        <v>41431</v>
      </c>
      <c r="B4319" t="str">
        <f t="shared" si="67"/>
        <v>Thursday</v>
      </c>
      <c r="C4319" s="5" t="s">
        <v>8</v>
      </c>
      <c r="D4319" s="5" t="s">
        <v>5</v>
      </c>
      <c r="E4319" s="6">
        <v>40.950000000000003</v>
      </c>
      <c r="F4319" s="6" t="s">
        <v>82</v>
      </c>
      <c r="G4319" s="4">
        <v>0.1</v>
      </c>
      <c r="H4319" s="6">
        <v>36.86</v>
      </c>
      <c r="I4319" s="6">
        <v>15.51</v>
      </c>
      <c r="J4319">
        <v>2</v>
      </c>
    </row>
    <row r="4320" spans="1:10" x14ac:dyDescent="0.35">
      <c r="A4320" s="1">
        <v>41431</v>
      </c>
      <c r="B4320" t="str">
        <f t="shared" si="67"/>
        <v>Thursday</v>
      </c>
      <c r="C4320" s="5" t="s">
        <v>10</v>
      </c>
      <c r="D4320" s="5" t="s">
        <v>5</v>
      </c>
      <c r="E4320" s="6">
        <v>63.95</v>
      </c>
      <c r="F4320" s="6" t="s">
        <v>83</v>
      </c>
      <c r="G4320" s="4">
        <v>0</v>
      </c>
      <c r="H4320" s="6">
        <v>63.95</v>
      </c>
      <c r="I4320" s="6">
        <v>27.1</v>
      </c>
      <c r="J4320">
        <v>3</v>
      </c>
    </row>
    <row r="4321" spans="1:10" x14ac:dyDescent="0.35">
      <c r="A4321" s="1">
        <v>41431</v>
      </c>
      <c r="B4321" t="str">
        <f t="shared" si="67"/>
        <v>Thursday</v>
      </c>
      <c r="C4321" s="5" t="s">
        <v>8</v>
      </c>
      <c r="D4321" s="5" t="s">
        <v>5</v>
      </c>
      <c r="E4321" s="6">
        <v>59.95</v>
      </c>
      <c r="F4321" s="6" t="s">
        <v>83</v>
      </c>
      <c r="G4321" s="4">
        <v>0.1</v>
      </c>
      <c r="H4321" s="6">
        <v>53.96</v>
      </c>
      <c r="I4321" s="6">
        <v>28.73</v>
      </c>
      <c r="J4321">
        <v>10</v>
      </c>
    </row>
    <row r="4322" spans="1:10" x14ac:dyDescent="0.35">
      <c r="A4322" s="1">
        <v>41431</v>
      </c>
      <c r="B4322" t="str">
        <f t="shared" si="67"/>
        <v>Thursday</v>
      </c>
      <c r="C4322" s="5" t="s">
        <v>10</v>
      </c>
      <c r="D4322" s="5" t="s">
        <v>5</v>
      </c>
      <c r="E4322" s="6">
        <v>49.95</v>
      </c>
      <c r="F4322" s="6" t="s">
        <v>82</v>
      </c>
      <c r="G4322" s="4">
        <v>0</v>
      </c>
      <c r="H4322" s="6">
        <v>49.95</v>
      </c>
      <c r="I4322" s="6">
        <v>23.93</v>
      </c>
      <c r="J4322">
        <v>3</v>
      </c>
    </row>
    <row r="4323" spans="1:10" x14ac:dyDescent="0.35">
      <c r="A4323" s="1">
        <v>41431</v>
      </c>
      <c r="B4323" t="str">
        <f t="shared" si="67"/>
        <v>Thursday</v>
      </c>
      <c r="C4323" s="5" t="s">
        <v>10</v>
      </c>
      <c r="D4323" s="5" t="s">
        <v>5</v>
      </c>
      <c r="E4323" s="6">
        <v>0.95</v>
      </c>
      <c r="F4323" s="6" t="s">
        <v>78</v>
      </c>
      <c r="G4323" s="4">
        <v>0.1</v>
      </c>
      <c r="H4323" s="6">
        <v>0.86</v>
      </c>
      <c r="I4323" s="6">
        <v>0.47</v>
      </c>
      <c r="J4323">
        <v>22</v>
      </c>
    </row>
    <row r="4324" spans="1:10" x14ac:dyDescent="0.35">
      <c r="A4324" s="1">
        <v>41431</v>
      </c>
      <c r="B4324" t="str">
        <f t="shared" si="67"/>
        <v>Thursday</v>
      </c>
      <c r="C4324" s="5" t="s">
        <v>10</v>
      </c>
      <c r="D4324" s="5" t="s">
        <v>5</v>
      </c>
      <c r="E4324" s="6">
        <v>0.95</v>
      </c>
      <c r="F4324" s="6" t="s">
        <v>78</v>
      </c>
      <c r="G4324" s="4">
        <v>0</v>
      </c>
      <c r="H4324" s="6">
        <v>0.95</v>
      </c>
      <c r="I4324" s="6">
        <v>0.35</v>
      </c>
      <c r="J4324">
        <v>38</v>
      </c>
    </row>
    <row r="4325" spans="1:10" x14ac:dyDescent="0.35">
      <c r="A4325" s="1">
        <v>41431</v>
      </c>
      <c r="B4325" t="str">
        <f t="shared" si="67"/>
        <v>Thursday</v>
      </c>
      <c r="C4325" s="5" t="s">
        <v>10</v>
      </c>
      <c r="D4325" s="5" t="s">
        <v>5</v>
      </c>
      <c r="E4325" s="6">
        <v>37.950000000000003</v>
      </c>
      <c r="F4325" s="6" t="s">
        <v>81</v>
      </c>
      <c r="G4325" s="4">
        <v>0</v>
      </c>
      <c r="H4325" s="6">
        <v>37.950000000000003</v>
      </c>
      <c r="I4325" s="6">
        <v>15.35</v>
      </c>
      <c r="J4325">
        <v>3</v>
      </c>
    </row>
    <row r="4326" spans="1:10" x14ac:dyDescent="0.35">
      <c r="A4326" s="1">
        <v>41431</v>
      </c>
      <c r="B4326" t="str">
        <f t="shared" si="67"/>
        <v>Thursday</v>
      </c>
      <c r="C4326" s="5" t="s">
        <v>8</v>
      </c>
      <c r="D4326" s="5" t="s">
        <v>5</v>
      </c>
      <c r="E4326" s="6">
        <v>48.95</v>
      </c>
      <c r="F4326" s="6" t="s">
        <v>82</v>
      </c>
      <c r="G4326" s="4">
        <v>0</v>
      </c>
      <c r="H4326" s="6">
        <v>48.95</v>
      </c>
      <c r="I4326" s="6">
        <v>24.52</v>
      </c>
      <c r="J4326">
        <v>5</v>
      </c>
    </row>
    <row r="4327" spans="1:10" x14ac:dyDescent="0.35">
      <c r="A4327" s="1">
        <v>41431</v>
      </c>
      <c r="B4327" t="str">
        <f t="shared" si="67"/>
        <v>Thursday</v>
      </c>
      <c r="C4327" s="5" t="s">
        <v>8</v>
      </c>
      <c r="D4327" s="5" t="s">
        <v>5</v>
      </c>
      <c r="E4327" s="6">
        <v>11.95</v>
      </c>
      <c r="F4327" s="6" t="s">
        <v>79</v>
      </c>
      <c r="G4327" s="4">
        <v>0</v>
      </c>
      <c r="H4327" s="6">
        <v>11.95</v>
      </c>
      <c r="I4327" s="6">
        <v>3.32</v>
      </c>
      <c r="J4327">
        <v>1</v>
      </c>
    </row>
    <row r="4328" spans="1:10" x14ac:dyDescent="0.35">
      <c r="A4328" s="1">
        <v>41431</v>
      </c>
      <c r="B4328" t="str">
        <f t="shared" si="67"/>
        <v>Thursday</v>
      </c>
      <c r="C4328" s="5" t="s">
        <v>8</v>
      </c>
      <c r="D4328" s="5" t="s">
        <v>5</v>
      </c>
      <c r="E4328" s="6">
        <v>35.950000000000003</v>
      </c>
      <c r="F4328" s="6" t="s">
        <v>81</v>
      </c>
      <c r="G4328" s="4">
        <v>0</v>
      </c>
      <c r="H4328" s="6">
        <v>35.950000000000003</v>
      </c>
      <c r="I4328" s="6">
        <v>20.25</v>
      </c>
      <c r="J4328">
        <v>2</v>
      </c>
    </row>
    <row r="4329" spans="1:10" x14ac:dyDescent="0.35">
      <c r="A4329" s="1">
        <v>41431</v>
      </c>
      <c r="B4329" t="str">
        <f t="shared" si="67"/>
        <v>Thursday</v>
      </c>
      <c r="C4329" s="5" t="s">
        <v>10</v>
      </c>
      <c r="D4329" s="5" t="s">
        <v>5</v>
      </c>
      <c r="E4329" s="6">
        <v>54.95</v>
      </c>
      <c r="F4329" s="6" t="s">
        <v>83</v>
      </c>
      <c r="G4329" s="4">
        <v>0</v>
      </c>
      <c r="H4329" s="6">
        <v>54.95</v>
      </c>
      <c r="I4329" s="6">
        <v>26.65</v>
      </c>
      <c r="J4329">
        <v>6</v>
      </c>
    </row>
    <row r="4330" spans="1:10" x14ac:dyDescent="0.35">
      <c r="A4330" s="1">
        <v>41431</v>
      </c>
      <c r="B4330" t="str">
        <f t="shared" si="67"/>
        <v>Thursday</v>
      </c>
      <c r="C4330" s="5" t="s">
        <v>8</v>
      </c>
      <c r="D4330" s="5" t="s">
        <v>5</v>
      </c>
      <c r="E4330" s="6">
        <v>2.95</v>
      </c>
      <c r="F4330" s="6" t="s">
        <v>78</v>
      </c>
      <c r="G4330" s="4">
        <v>0.1</v>
      </c>
      <c r="H4330" s="6">
        <v>2.66</v>
      </c>
      <c r="I4330" s="6">
        <v>1.68</v>
      </c>
      <c r="J4330">
        <v>8</v>
      </c>
    </row>
    <row r="4331" spans="1:10" x14ac:dyDescent="0.35">
      <c r="A4331" s="1">
        <v>41431</v>
      </c>
      <c r="B4331" t="str">
        <f t="shared" si="67"/>
        <v>Thursday</v>
      </c>
      <c r="C4331" s="5" t="s">
        <v>8</v>
      </c>
      <c r="D4331" s="5" t="s">
        <v>5</v>
      </c>
      <c r="E4331" s="6">
        <v>24.95</v>
      </c>
      <c r="F4331" s="6" t="s">
        <v>80</v>
      </c>
      <c r="G4331" s="4">
        <v>0</v>
      </c>
      <c r="H4331" s="6">
        <v>24.95</v>
      </c>
      <c r="I4331" s="6">
        <v>12.27</v>
      </c>
      <c r="J4331">
        <v>10</v>
      </c>
    </row>
    <row r="4332" spans="1:10" x14ac:dyDescent="0.35">
      <c r="A4332" s="1">
        <v>41431</v>
      </c>
      <c r="B4332" t="str">
        <f t="shared" si="67"/>
        <v>Thursday</v>
      </c>
      <c r="C4332" s="5" t="s">
        <v>10</v>
      </c>
      <c r="D4332" s="5" t="s">
        <v>5</v>
      </c>
      <c r="E4332" s="6">
        <v>54.95</v>
      </c>
      <c r="F4332" s="6" t="s">
        <v>83</v>
      </c>
      <c r="G4332" s="4">
        <v>0</v>
      </c>
      <c r="H4332" s="6">
        <v>54.95</v>
      </c>
      <c r="I4332" s="6">
        <v>26.65</v>
      </c>
      <c r="J4332">
        <v>24</v>
      </c>
    </row>
    <row r="4333" spans="1:10" x14ac:dyDescent="0.35">
      <c r="A4333" s="1">
        <v>41431</v>
      </c>
      <c r="B4333" t="str">
        <f t="shared" si="67"/>
        <v>Thursday</v>
      </c>
      <c r="C4333" s="5" t="s">
        <v>8</v>
      </c>
      <c r="D4333" s="5" t="s">
        <v>5</v>
      </c>
      <c r="E4333" s="6">
        <v>0.95</v>
      </c>
      <c r="F4333" s="6" t="s">
        <v>78</v>
      </c>
      <c r="G4333" s="4">
        <v>0</v>
      </c>
      <c r="H4333" s="6">
        <v>0.95</v>
      </c>
      <c r="I4333" s="6">
        <v>0.5</v>
      </c>
      <c r="J4333">
        <v>36</v>
      </c>
    </row>
    <row r="4334" spans="1:10" x14ac:dyDescent="0.35">
      <c r="A4334" s="1">
        <v>41431</v>
      </c>
      <c r="B4334" t="str">
        <f t="shared" si="67"/>
        <v>Thursday</v>
      </c>
      <c r="C4334" s="5" t="s">
        <v>8</v>
      </c>
      <c r="D4334" s="5" t="s">
        <v>5</v>
      </c>
      <c r="E4334" s="6">
        <v>48.95</v>
      </c>
      <c r="F4334" s="6" t="s">
        <v>82</v>
      </c>
      <c r="G4334" s="4">
        <v>0</v>
      </c>
      <c r="H4334" s="6">
        <v>48.95</v>
      </c>
      <c r="I4334" s="6">
        <v>24.52</v>
      </c>
      <c r="J4334">
        <v>10</v>
      </c>
    </row>
    <row r="4335" spans="1:10" x14ac:dyDescent="0.35">
      <c r="A4335" s="1">
        <v>41431</v>
      </c>
      <c r="B4335" t="str">
        <f t="shared" si="67"/>
        <v>Thursday</v>
      </c>
      <c r="C4335" s="5" t="s">
        <v>10</v>
      </c>
      <c r="D4335" s="5" t="s">
        <v>5</v>
      </c>
      <c r="E4335" s="6">
        <v>26.95</v>
      </c>
      <c r="F4335" s="6" t="s">
        <v>80</v>
      </c>
      <c r="G4335" s="4">
        <v>0</v>
      </c>
      <c r="H4335" s="6">
        <v>26.95</v>
      </c>
      <c r="I4335" s="6">
        <v>12.42</v>
      </c>
      <c r="J4335">
        <v>15</v>
      </c>
    </row>
    <row r="4336" spans="1:10" x14ac:dyDescent="0.35">
      <c r="A4336" s="1">
        <v>41431</v>
      </c>
      <c r="B4336" t="str">
        <f t="shared" si="67"/>
        <v>Thursday</v>
      </c>
      <c r="C4336" s="5" t="s">
        <v>8</v>
      </c>
      <c r="D4336" s="5" t="s">
        <v>5</v>
      </c>
      <c r="E4336" s="6">
        <v>2.95</v>
      </c>
      <c r="F4336" s="6" t="s">
        <v>78</v>
      </c>
      <c r="G4336" s="4">
        <v>0.2</v>
      </c>
      <c r="H4336" s="6">
        <v>2.36</v>
      </c>
      <c r="I4336" s="6">
        <v>1.68</v>
      </c>
      <c r="J4336">
        <v>12</v>
      </c>
    </row>
    <row r="4337" spans="1:10" x14ac:dyDescent="0.35">
      <c r="A4337" s="1">
        <v>41431</v>
      </c>
      <c r="B4337" t="str">
        <f t="shared" si="67"/>
        <v>Thursday</v>
      </c>
      <c r="C4337" s="5" t="s">
        <v>8</v>
      </c>
      <c r="D4337" s="5" t="s">
        <v>5</v>
      </c>
      <c r="E4337" s="6">
        <v>16.95</v>
      </c>
      <c r="F4337" s="6" t="s">
        <v>79</v>
      </c>
      <c r="G4337" s="4">
        <v>0</v>
      </c>
      <c r="H4337" s="6">
        <v>16.95</v>
      </c>
      <c r="I4337" s="6">
        <v>6.53</v>
      </c>
      <c r="J4337">
        <v>25</v>
      </c>
    </row>
    <row r="4338" spans="1:10" x14ac:dyDescent="0.35">
      <c r="A4338" s="1">
        <v>41431</v>
      </c>
      <c r="B4338" t="str">
        <f t="shared" si="67"/>
        <v>Thursday</v>
      </c>
      <c r="C4338" s="5" t="s">
        <v>10</v>
      </c>
      <c r="D4338" s="5" t="s">
        <v>5</v>
      </c>
      <c r="E4338" s="6">
        <v>0.95</v>
      </c>
      <c r="F4338" s="6" t="s">
        <v>78</v>
      </c>
      <c r="G4338" s="4">
        <v>0</v>
      </c>
      <c r="H4338" s="6">
        <v>0.95</v>
      </c>
      <c r="I4338" s="6">
        <v>0.56999999999999995</v>
      </c>
      <c r="J4338">
        <v>22</v>
      </c>
    </row>
    <row r="4339" spans="1:10" x14ac:dyDescent="0.35">
      <c r="A4339" s="1">
        <v>41431</v>
      </c>
      <c r="B4339" t="str">
        <f t="shared" si="67"/>
        <v>Thursday</v>
      </c>
      <c r="C4339" s="5" t="s">
        <v>10</v>
      </c>
      <c r="D4339" s="5" t="s">
        <v>5</v>
      </c>
      <c r="E4339" s="6">
        <v>4.95</v>
      </c>
      <c r="F4339" s="6" t="s">
        <v>78</v>
      </c>
      <c r="G4339" s="4">
        <v>0.1</v>
      </c>
      <c r="H4339" s="6">
        <v>4.46</v>
      </c>
      <c r="I4339" s="6">
        <v>1.82</v>
      </c>
      <c r="J4339">
        <v>3</v>
      </c>
    </row>
    <row r="4340" spans="1:10" x14ac:dyDescent="0.35">
      <c r="A4340" s="1">
        <v>41431</v>
      </c>
      <c r="B4340" t="str">
        <f t="shared" si="67"/>
        <v>Thursday</v>
      </c>
      <c r="C4340" s="5" t="s">
        <v>8</v>
      </c>
      <c r="D4340" s="5" t="s">
        <v>5</v>
      </c>
      <c r="E4340" s="6">
        <v>16.95</v>
      </c>
      <c r="F4340" s="6" t="s">
        <v>79</v>
      </c>
      <c r="G4340" s="4">
        <v>0</v>
      </c>
      <c r="H4340" s="6">
        <v>16.95</v>
      </c>
      <c r="I4340" s="6">
        <v>6.76</v>
      </c>
      <c r="J4340">
        <v>25</v>
      </c>
    </row>
    <row r="4341" spans="1:10" x14ac:dyDescent="0.35">
      <c r="A4341" s="1">
        <v>41431</v>
      </c>
      <c r="B4341" t="str">
        <f t="shared" si="67"/>
        <v>Thursday</v>
      </c>
      <c r="C4341" s="5" t="s">
        <v>10</v>
      </c>
      <c r="D4341" s="5" t="s">
        <v>5</v>
      </c>
      <c r="E4341" s="6">
        <v>27.95</v>
      </c>
      <c r="F4341" s="6" t="s">
        <v>80</v>
      </c>
      <c r="G4341" s="4">
        <v>0</v>
      </c>
      <c r="H4341" s="6">
        <v>27.95</v>
      </c>
      <c r="I4341" s="6">
        <v>15.85</v>
      </c>
      <c r="J4341">
        <v>3</v>
      </c>
    </row>
    <row r="4342" spans="1:10" x14ac:dyDescent="0.35">
      <c r="A4342" s="1">
        <v>41431</v>
      </c>
      <c r="B4342" t="str">
        <f t="shared" si="67"/>
        <v>Thursday</v>
      </c>
      <c r="C4342" s="5" t="s">
        <v>10</v>
      </c>
      <c r="D4342" s="5" t="s">
        <v>5</v>
      </c>
      <c r="E4342" s="6">
        <v>40.950000000000003</v>
      </c>
      <c r="F4342" s="6" t="s">
        <v>82</v>
      </c>
      <c r="G4342" s="4">
        <v>0</v>
      </c>
      <c r="H4342" s="6">
        <v>40.950000000000003</v>
      </c>
      <c r="I4342" s="6">
        <v>15.51</v>
      </c>
      <c r="J4342">
        <v>2</v>
      </c>
    </row>
    <row r="4343" spans="1:10" x14ac:dyDescent="0.35">
      <c r="A4343" s="1">
        <v>41431</v>
      </c>
      <c r="B4343" t="str">
        <f t="shared" si="67"/>
        <v>Thursday</v>
      </c>
      <c r="C4343" s="5" t="s">
        <v>8</v>
      </c>
      <c r="D4343" s="5" t="s">
        <v>5</v>
      </c>
      <c r="E4343" s="6">
        <v>28.95</v>
      </c>
      <c r="F4343" s="6" t="s">
        <v>80</v>
      </c>
      <c r="G4343" s="4">
        <v>0.1</v>
      </c>
      <c r="H4343" s="6">
        <v>26.06</v>
      </c>
      <c r="I4343" s="6">
        <v>17.53</v>
      </c>
      <c r="J4343">
        <v>9</v>
      </c>
    </row>
    <row r="4344" spans="1:10" x14ac:dyDescent="0.35">
      <c r="A4344" s="1">
        <v>41431</v>
      </c>
      <c r="B4344" t="str">
        <f t="shared" si="67"/>
        <v>Thursday</v>
      </c>
      <c r="C4344" s="5" t="s">
        <v>8</v>
      </c>
      <c r="D4344" s="5" t="s">
        <v>5</v>
      </c>
      <c r="E4344" s="6">
        <v>0.95</v>
      </c>
      <c r="F4344" s="6" t="s">
        <v>78</v>
      </c>
      <c r="G4344" s="4">
        <v>0</v>
      </c>
      <c r="H4344" s="6">
        <v>0.95</v>
      </c>
      <c r="I4344" s="6">
        <v>0.42</v>
      </c>
      <c r="J4344">
        <v>15</v>
      </c>
    </row>
    <row r="4345" spans="1:10" x14ac:dyDescent="0.35">
      <c r="A4345" s="1">
        <v>41431</v>
      </c>
      <c r="B4345" t="str">
        <f t="shared" si="67"/>
        <v>Thursday</v>
      </c>
      <c r="C4345" s="5" t="s">
        <v>10</v>
      </c>
      <c r="D4345" s="5" t="s">
        <v>5</v>
      </c>
      <c r="E4345" s="6">
        <v>20.95</v>
      </c>
      <c r="F4345" s="6" t="s">
        <v>80</v>
      </c>
      <c r="G4345" s="4">
        <v>0</v>
      </c>
      <c r="H4345" s="6">
        <v>20.95</v>
      </c>
      <c r="I4345" s="6">
        <v>10.039999999999999</v>
      </c>
      <c r="J4345">
        <v>21</v>
      </c>
    </row>
    <row r="4346" spans="1:10" x14ac:dyDescent="0.35">
      <c r="A4346" s="1">
        <v>41431</v>
      </c>
      <c r="B4346" t="str">
        <f t="shared" si="67"/>
        <v>Thursday</v>
      </c>
      <c r="C4346" s="5" t="s">
        <v>10</v>
      </c>
      <c r="D4346" s="5" t="s">
        <v>5</v>
      </c>
      <c r="E4346" s="6">
        <v>27.95</v>
      </c>
      <c r="F4346" s="6" t="s">
        <v>80</v>
      </c>
      <c r="G4346" s="4">
        <v>0</v>
      </c>
      <c r="H4346" s="6">
        <v>27.95</v>
      </c>
      <c r="I4346" s="6">
        <v>15.85</v>
      </c>
      <c r="J4346">
        <v>4</v>
      </c>
    </row>
    <row r="4347" spans="1:10" x14ac:dyDescent="0.35">
      <c r="A4347" s="1">
        <v>41431</v>
      </c>
      <c r="B4347" t="str">
        <f t="shared" si="67"/>
        <v>Thursday</v>
      </c>
      <c r="C4347" s="5" t="s">
        <v>8</v>
      </c>
      <c r="D4347" s="5" t="s">
        <v>5</v>
      </c>
      <c r="E4347" s="6">
        <v>24.95</v>
      </c>
      <c r="F4347" s="6" t="s">
        <v>80</v>
      </c>
      <c r="G4347" s="4">
        <v>0</v>
      </c>
      <c r="H4347" s="6">
        <v>24.95</v>
      </c>
      <c r="I4347" s="6">
        <v>9.3800000000000008</v>
      </c>
      <c r="J4347">
        <v>8</v>
      </c>
    </row>
    <row r="4348" spans="1:10" x14ac:dyDescent="0.35">
      <c r="A4348" s="1">
        <v>41431</v>
      </c>
      <c r="B4348" t="str">
        <f t="shared" si="67"/>
        <v>Thursday</v>
      </c>
      <c r="C4348" s="5" t="s">
        <v>8</v>
      </c>
      <c r="D4348" s="5" t="s">
        <v>5</v>
      </c>
      <c r="E4348" s="6">
        <v>28.95</v>
      </c>
      <c r="F4348" s="6" t="s">
        <v>80</v>
      </c>
      <c r="G4348" s="4">
        <v>0</v>
      </c>
      <c r="H4348" s="6">
        <v>28.95</v>
      </c>
      <c r="I4348" s="6">
        <v>8.86</v>
      </c>
      <c r="J4348">
        <v>10</v>
      </c>
    </row>
    <row r="4349" spans="1:10" x14ac:dyDescent="0.35">
      <c r="A4349" s="1">
        <v>41431</v>
      </c>
      <c r="B4349" t="str">
        <f t="shared" si="67"/>
        <v>Thursday</v>
      </c>
      <c r="C4349" s="5" t="s">
        <v>8</v>
      </c>
      <c r="D4349" s="5" t="s">
        <v>5</v>
      </c>
      <c r="E4349" s="6">
        <v>27.95</v>
      </c>
      <c r="F4349" s="6" t="s">
        <v>80</v>
      </c>
      <c r="G4349" s="4">
        <v>0</v>
      </c>
      <c r="H4349" s="6">
        <v>27.95</v>
      </c>
      <c r="I4349" s="6">
        <v>15.85</v>
      </c>
      <c r="J4349">
        <v>5</v>
      </c>
    </row>
    <row r="4350" spans="1:10" x14ac:dyDescent="0.35">
      <c r="A4350" s="1">
        <v>41431</v>
      </c>
      <c r="B4350" t="str">
        <f t="shared" si="67"/>
        <v>Thursday</v>
      </c>
      <c r="C4350" s="5" t="s">
        <v>10</v>
      </c>
      <c r="D4350" s="5" t="s">
        <v>5</v>
      </c>
      <c r="E4350" s="6">
        <v>4.95</v>
      </c>
      <c r="F4350" s="6" t="s">
        <v>78</v>
      </c>
      <c r="G4350" s="4">
        <v>0</v>
      </c>
      <c r="H4350" s="6">
        <v>4.95</v>
      </c>
      <c r="I4350" s="6">
        <v>1.82</v>
      </c>
      <c r="J4350">
        <v>5</v>
      </c>
    </row>
    <row r="4351" spans="1:10" x14ac:dyDescent="0.35">
      <c r="A4351" s="1">
        <v>41431</v>
      </c>
      <c r="B4351" t="str">
        <f t="shared" si="67"/>
        <v>Thursday</v>
      </c>
      <c r="C4351" s="5" t="s">
        <v>10</v>
      </c>
      <c r="D4351" s="5" t="s">
        <v>5</v>
      </c>
      <c r="E4351" s="6">
        <v>26.95</v>
      </c>
      <c r="F4351" s="6" t="s">
        <v>80</v>
      </c>
      <c r="G4351" s="4">
        <v>0</v>
      </c>
      <c r="H4351" s="6">
        <v>26.95</v>
      </c>
      <c r="I4351" s="6">
        <v>12.42</v>
      </c>
      <c r="J4351">
        <v>15</v>
      </c>
    </row>
    <row r="4352" spans="1:10" x14ac:dyDescent="0.35">
      <c r="A4352" s="1">
        <v>41431</v>
      </c>
      <c r="B4352" t="str">
        <f t="shared" si="67"/>
        <v>Thursday</v>
      </c>
      <c r="C4352" s="5" t="s">
        <v>8</v>
      </c>
      <c r="D4352" s="5" t="s">
        <v>5</v>
      </c>
      <c r="E4352" s="6">
        <v>18.95</v>
      </c>
      <c r="F4352" s="6" t="s">
        <v>79</v>
      </c>
      <c r="G4352" s="4">
        <v>0</v>
      </c>
      <c r="H4352" s="6">
        <v>18.95</v>
      </c>
      <c r="I4352" s="6">
        <v>9.98</v>
      </c>
      <c r="J4352">
        <v>3</v>
      </c>
    </row>
    <row r="4353" spans="1:10" x14ac:dyDescent="0.35">
      <c r="A4353" s="1">
        <v>41431</v>
      </c>
      <c r="B4353" t="str">
        <f t="shared" si="67"/>
        <v>Thursday</v>
      </c>
      <c r="C4353" s="5" t="s">
        <v>8</v>
      </c>
      <c r="D4353" s="5" t="s">
        <v>5</v>
      </c>
      <c r="E4353" s="6">
        <v>27.95</v>
      </c>
      <c r="F4353" s="6" t="s">
        <v>80</v>
      </c>
      <c r="G4353" s="4">
        <v>0</v>
      </c>
      <c r="H4353" s="6">
        <v>27.95</v>
      </c>
      <c r="I4353" s="6">
        <v>15.85</v>
      </c>
      <c r="J4353">
        <v>5</v>
      </c>
    </row>
    <row r="4354" spans="1:10" x14ac:dyDescent="0.35">
      <c r="A4354" s="1">
        <v>41431</v>
      </c>
      <c r="B4354" t="str">
        <f t="shared" si="67"/>
        <v>Thursday</v>
      </c>
      <c r="C4354" s="5" t="s">
        <v>8</v>
      </c>
      <c r="D4354" s="5" t="s">
        <v>5</v>
      </c>
      <c r="E4354" s="6">
        <v>47.95</v>
      </c>
      <c r="F4354" s="6" t="s">
        <v>82</v>
      </c>
      <c r="G4354" s="4">
        <v>0</v>
      </c>
      <c r="H4354" s="6">
        <v>47.95</v>
      </c>
      <c r="I4354" s="6">
        <v>20.7</v>
      </c>
      <c r="J4354">
        <v>3</v>
      </c>
    </row>
    <row r="4355" spans="1:10" x14ac:dyDescent="0.35">
      <c r="A4355" s="1">
        <v>41431</v>
      </c>
      <c r="B4355" t="str">
        <f t="shared" ref="B4355:B4418" si="68">TEXT(A4355,"dddd")</f>
        <v>Thursday</v>
      </c>
      <c r="C4355" s="5" t="s">
        <v>10</v>
      </c>
      <c r="D4355" s="5" t="s">
        <v>5</v>
      </c>
      <c r="E4355" s="6">
        <v>24.95</v>
      </c>
      <c r="F4355" s="6" t="s">
        <v>80</v>
      </c>
      <c r="G4355" s="4">
        <v>0</v>
      </c>
      <c r="H4355" s="6">
        <v>24.95</v>
      </c>
      <c r="I4355" s="6">
        <v>12.14</v>
      </c>
      <c r="J4355">
        <v>3</v>
      </c>
    </row>
    <row r="4356" spans="1:10" x14ac:dyDescent="0.35">
      <c r="A4356" s="1">
        <v>41431</v>
      </c>
      <c r="B4356" t="str">
        <f t="shared" si="68"/>
        <v>Thursday</v>
      </c>
      <c r="C4356" s="5" t="s">
        <v>10</v>
      </c>
      <c r="D4356" s="5" t="s">
        <v>5</v>
      </c>
      <c r="E4356" s="6">
        <v>0.95</v>
      </c>
      <c r="F4356" s="6" t="s">
        <v>78</v>
      </c>
      <c r="G4356" s="4">
        <v>0</v>
      </c>
      <c r="H4356" s="6">
        <v>0.95</v>
      </c>
      <c r="I4356" s="6">
        <v>0.47</v>
      </c>
      <c r="J4356">
        <v>29</v>
      </c>
    </row>
    <row r="4357" spans="1:10" x14ac:dyDescent="0.35">
      <c r="A4357" s="1">
        <v>41431</v>
      </c>
      <c r="B4357" t="str">
        <f t="shared" si="68"/>
        <v>Thursday</v>
      </c>
      <c r="C4357" s="5" t="s">
        <v>8</v>
      </c>
      <c r="D4357" s="5" t="s">
        <v>5</v>
      </c>
      <c r="E4357" s="6">
        <v>2.95</v>
      </c>
      <c r="F4357" s="6" t="s">
        <v>78</v>
      </c>
      <c r="G4357" s="4">
        <v>0.2</v>
      </c>
      <c r="H4357" s="6">
        <v>2.36</v>
      </c>
      <c r="I4357" s="6">
        <v>1.68</v>
      </c>
      <c r="J4357">
        <v>10</v>
      </c>
    </row>
    <row r="4358" spans="1:10" x14ac:dyDescent="0.35">
      <c r="A4358" s="1">
        <v>41431</v>
      </c>
      <c r="B4358" t="str">
        <f t="shared" si="68"/>
        <v>Thursday</v>
      </c>
      <c r="C4358" s="5" t="s">
        <v>10</v>
      </c>
      <c r="D4358" s="5" t="s">
        <v>5</v>
      </c>
      <c r="E4358" s="6">
        <v>49.95</v>
      </c>
      <c r="F4358" s="6" t="s">
        <v>82</v>
      </c>
      <c r="G4358" s="4">
        <v>0.1</v>
      </c>
      <c r="H4358" s="6">
        <v>44.96</v>
      </c>
      <c r="I4358" s="6">
        <v>23.93</v>
      </c>
      <c r="J4358">
        <v>26</v>
      </c>
    </row>
    <row r="4359" spans="1:10" x14ac:dyDescent="0.35">
      <c r="A4359" s="1">
        <v>41431</v>
      </c>
      <c r="B4359" t="str">
        <f t="shared" si="68"/>
        <v>Thursday</v>
      </c>
      <c r="C4359" s="5" t="s">
        <v>10</v>
      </c>
      <c r="D4359" s="5" t="s">
        <v>5</v>
      </c>
      <c r="E4359" s="6">
        <v>26.95</v>
      </c>
      <c r="F4359" s="6" t="s">
        <v>80</v>
      </c>
      <c r="G4359" s="4">
        <v>0</v>
      </c>
      <c r="H4359" s="6">
        <v>26.95</v>
      </c>
      <c r="I4359" s="6">
        <v>12.24</v>
      </c>
      <c r="J4359">
        <v>24</v>
      </c>
    </row>
    <row r="4360" spans="1:10" x14ac:dyDescent="0.35">
      <c r="A4360" s="1">
        <v>41431</v>
      </c>
      <c r="B4360" t="str">
        <f t="shared" si="68"/>
        <v>Thursday</v>
      </c>
      <c r="C4360" s="5" t="s">
        <v>8</v>
      </c>
      <c r="D4360" s="5" t="s">
        <v>5</v>
      </c>
      <c r="E4360" s="6">
        <v>26.95</v>
      </c>
      <c r="F4360" s="6" t="s">
        <v>80</v>
      </c>
      <c r="G4360" s="4">
        <v>0.1</v>
      </c>
      <c r="H4360" s="6">
        <v>24.26</v>
      </c>
      <c r="I4360" s="6">
        <v>12.53</v>
      </c>
      <c r="J4360">
        <v>35</v>
      </c>
    </row>
    <row r="4361" spans="1:10" x14ac:dyDescent="0.35">
      <c r="A4361" s="1">
        <v>41431</v>
      </c>
      <c r="B4361" t="str">
        <f t="shared" si="68"/>
        <v>Thursday</v>
      </c>
      <c r="C4361" s="5" t="s">
        <v>8</v>
      </c>
      <c r="D4361" s="5" t="s">
        <v>5</v>
      </c>
      <c r="E4361" s="6">
        <v>28.95</v>
      </c>
      <c r="F4361" s="6" t="s">
        <v>80</v>
      </c>
      <c r="G4361" s="4">
        <v>0</v>
      </c>
      <c r="H4361" s="6">
        <v>28.95</v>
      </c>
      <c r="I4361" s="6">
        <v>17.53</v>
      </c>
      <c r="J4361">
        <v>27</v>
      </c>
    </row>
    <row r="4362" spans="1:10" x14ac:dyDescent="0.35">
      <c r="A4362" s="1">
        <v>41431</v>
      </c>
      <c r="B4362" t="str">
        <f t="shared" si="68"/>
        <v>Thursday</v>
      </c>
      <c r="C4362" s="5" t="s">
        <v>10</v>
      </c>
      <c r="D4362" s="5" t="s">
        <v>5</v>
      </c>
      <c r="E4362" s="6">
        <v>34.950000000000003</v>
      </c>
      <c r="F4362" s="6" t="s">
        <v>81</v>
      </c>
      <c r="G4362" s="4">
        <v>0</v>
      </c>
      <c r="H4362" s="6">
        <v>34.950000000000003</v>
      </c>
      <c r="I4362" s="6">
        <v>22.13</v>
      </c>
      <c r="J4362">
        <v>4</v>
      </c>
    </row>
    <row r="4363" spans="1:10" x14ac:dyDescent="0.35">
      <c r="A4363" s="1">
        <v>41431</v>
      </c>
      <c r="B4363" t="str">
        <f t="shared" si="68"/>
        <v>Thursday</v>
      </c>
      <c r="C4363" s="5" t="s">
        <v>10</v>
      </c>
      <c r="D4363" s="5" t="s">
        <v>5</v>
      </c>
      <c r="E4363" s="6">
        <v>31.95</v>
      </c>
      <c r="F4363" s="6" t="s">
        <v>81</v>
      </c>
      <c r="G4363" s="4">
        <v>0.1</v>
      </c>
      <c r="H4363" s="6">
        <v>28.76</v>
      </c>
      <c r="I4363" s="6">
        <v>17.38</v>
      </c>
      <c r="J4363">
        <v>1</v>
      </c>
    </row>
    <row r="4364" spans="1:10" x14ac:dyDescent="0.35">
      <c r="A4364" s="1">
        <v>41431</v>
      </c>
      <c r="B4364" t="str">
        <f t="shared" si="68"/>
        <v>Thursday</v>
      </c>
      <c r="C4364" s="5" t="s">
        <v>8</v>
      </c>
      <c r="D4364" s="5" t="s">
        <v>5</v>
      </c>
      <c r="E4364" s="6">
        <v>0.95</v>
      </c>
      <c r="F4364" s="6" t="s">
        <v>78</v>
      </c>
      <c r="G4364" s="4">
        <v>0</v>
      </c>
      <c r="H4364" s="6">
        <v>0.95</v>
      </c>
      <c r="I4364" s="6">
        <v>0.56999999999999995</v>
      </c>
      <c r="J4364">
        <v>13</v>
      </c>
    </row>
    <row r="4365" spans="1:10" x14ac:dyDescent="0.35">
      <c r="A4365" s="1">
        <v>41431</v>
      </c>
      <c r="B4365" t="str">
        <f t="shared" si="68"/>
        <v>Thursday</v>
      </c>
      <c r="C4365" s="5" t="s">
        <v>10</v>
      </c>
      <c r="D4365" s="5" t="s">
        <v>5</v>
      </c>
      <c r="E4365" s="6">
        <v>43.95</v>
      </c>
      <c r="F4365" s="6" t="s">
        <v>82</v>
      </c>
      <c r="G4365" s="4">
        <v>0</v>
      </c>
      <c r="H4365" s="6">
        <v>43.95</v>
      </c>
      <c r="I4365" s="6">
        <v>25.6</v>
      </c>
      <c r="J4365">
        <v>8</v>
      </c>
    </row>
    <row r="4366" spans="1:10" x14ac:dyDescent="0.35">
      <c r="A4366" s="1">
        <v>41431</v>
      </c>
      <c r="B4366" t="str">
        <f t="shared" si="68"/>
        <v>Thursday</v>
      </c>
      <c r="C4366" s="5" t="s">
        <v>10</v>
      </c>
      <c r="D4366" s="5" t="s">
        <v>5</v>
      </c>
      <c r="E4366" s="6">
        <v>26.95</v>
      </c>
      <c r="F4366" s="6" t="s">
        <v>80</v>
      </c>
      <c r="G4366" s="4">
        <v>0.1</v>
      </c>
      <c r="H4366" s="6">
        <v>24.26</v>
      </c>
      <c r="I4366" s="6">
        <v>13.26</v>
      </c>
      <c r="J4366">
        <v>10</v>
      </c>
    </row>
    <row r="4367" spans="1:10" x14ac:dyDescent="0.35">
      <c r="A4367" s="1">
        <v>41432</v>
      </c>
      <c r="B4367" t="str">
        <f t="shared" si="68"/>
        <v>Friday</v>
      </c>
      <c r="C4367" s="5" t="s">
        <v>8</v>
      </c>
      <c r="D4367" s="5" t="s">
        <v>5</v>
      </c>
      <c r="E4367" s="6">
        <v>24.95</v>
      </c>
      <c r="F4367" s="6" t="s">
        <v>80</v>
      </c>
      <c r="G4367" s="4">
        <v>0</v>
      </c>
      <c r="H4367" s="6">
        <v>24.95</v>
      </c>
      <c r="I4367" s="6">
        <v>11.48</v>
      </c>
      <c r="J4367">
        <v>4</v>
      </c>
    </row>
    <row r="4368" spans="1:10" x14ac:dyDescent="0.35">
      <c r="A4368" s="1">
        <v>41432</v>
      </c>
      <c r="B4368" t="str">
        <f t="shared" si="68"/>
        <v>Friday</v>
      </c>
      <c r="C4368" s="5" t="s">
        <v>8</v>
      </c>
      <c r="D4368" s="5" t="s">
        <v>5</v>
      </c>
      <c r="E4368" s="6">
        <v>0.95</v>
      </c>
      <c r="F4368" s="6" t="s">
        <v>78</v>
      </c>
      <c r="G4368" s="4">
        <v>0</v>
      </c>
      <c r="H4368" s="6">
        <v>0.95</v>
      </c>
      <c r="I4368" s="6">
        <v>0.34</v>
      </c>
      <c r="J4368">
        <v>22</v>
      </c>
    </row>
    <row r="4369" spans="1:10" x14ac:dyDescent="0.35">
      <c r="A4369" s="1">
        <v>41432</v>
      </c>
      <c r="B4369" t="str">
        <f t="shared" si="68"/>
        <v>Friday</v>
      </c>
      <c r="C4369" s="5" t="s">
        <v>7</v>
      </c>
      <c r="D4369" s="5" t="s">
        <v>5</v>
      </c>
      <c r="E4369" s="6">
        <v>20.95</v>
      </c>
      <c r="F4369" s="6" t="s">
        <v>80</v>
      </c>
      <c r="G4369" s="4">
        <v>0</v>
      </c>
      <c r="H4369" s="6">
        <v>20.95</v>
      </c>
      <c r="I4369" s="6">
        <v>10.039999999999999</v>
      </c>
      <c r="J4369">
        <v>17</v>
      </c>
    </row>
    <row r="4370" spans="1:10" x14ac:dyDescent="0.35">
      <c r="A4370" s="1">
        <v>41432</v>
      </c>
      <c r="B4370" t="str">
        <f t="shared" si="68"/>
        <v>Friday</v>
      </c>
      <c r="C4370" s="5" t="s">
        <v>8</v>
      </c>
      <c r="D4370" s="5" t="s">
        <v>5</v>
      </c>
      <c r="E4370" s="6">
        <v>4.95</v>
      </c>
      <c r="F4370" s="6" t="s">
        <v>78</v>
      </c>
      <c r="G4370" s="4">
        <v>0</v>
      </c>
      <c r="H4370" s="6">
        <v>4.95</v>
      </c>
      <c r="I4370" s="6">
        <v>1.82</v>
      </c>
      <c r="J4370">
        <v>4</v>
      </c>
    </row>
    <row r="4371" spans="1:10" x14ac:dyDescent="0.35">
      <c r="A4371" s="1">
        <v>41432</v>
      </c>
      <c r="B4371" t="str">
        <f t="shared" si="68"/>
        <v>Friday</v>
      </c>
      <c r="C4371" s="5" t="s">
        <v>8</v>
      </c>
      <c r="D4371" s="5" t="s">
        <v>5</v>
      </c>
      <c r="E4371" s="6">
        <v>34.950000000000003</v>
      </c>
      <c r="F4371" s="6" t="s">
        <v>81</v>
      </c>
      <c r="G4371" s="4">
        <v>0</v>
      </c>
      <c r="H4371" s="6">
        <v>34.950000000000003</v>
      </c>
      <c r="I4371" s="6">
        <v>22.13</v>
      </c>
      <c r="J4371">
        <v>4</v>
      </c>
    </row>
    <row r="4372" spans="1:10" x14ac:dyDescent="0.35">
      <c r="A4372" s="1">
        <v>41432</v>
      </c>
      <c r="B4372" t="str">
        <f t="shared" si="68"/>
        <v>Friday</v>
      </c>
      <c r="C4372" s="5" t="s">
        <v>7</v>
      </c>
      <c r="D4372" s="5" t="s">
        <v>5</v>
      </c>
      <c r="E4372" s="6">
        <v>47.95</v>
      </c>
      <c r="F4372" s="6" t="s">
        <v>82</v>
      </c>
      <c r="G4372" s="4">
        <v>0.1</v>
      </c>
      <c r="H4372" s="6">
        <v>43.16</v>
      </c>
      <c r="I4372" s="6">
        <v>20.7</v>
      </c>
      <c r="J4372">
        <v>2</v>
      </c>
    </row>
    <row r="4373" spans="1:10" x14ac:dyDescent="0.35">
      <c r="A4373" s="1">
        <v>41432</v>
      </c>
      <c r="B4373" t="str">
        <f t="shared" si="68"/>
        <v>Friday</v>
      </c>
      <c r="C4373" s="5" t="s">
        <v>7</v>
      </c>
      <c r="D4373" s="5" t="s">
        <v>5</v>
      </c>
      <c r="E4373" s="6">
        <v>55.95</v>
      </c>
      <c r="F4373" s="6" t="s">
        <v>83</v>
      </c>
      <c r="G4373" s="4">
        <v>0</v>
      </c>
      <c r="H4373" s="6">
        <v>55.95</v>
      </c>
      <c r="I4373" s="6">
        <v>16.059999999999999</v>
      </c>
      <c r="J4373">
        <v>8</v>
      </c>
    </row>
    <row r="4374" spans="1:10" x14ac:dyDescent="0.35">
      <c r="A4374" s="1">
        <v>41433</v>
      </c>
      <c r="B4374" t="str">
        <f t="shared" si="68"/>
        <v>Saturday</v>
      </c>
      <c r="C4374" s="5" t="s">
        <v>11</v>
      </c>
      <c r="D4374" s="5" t="s">
        <v>6</v>
      </c>
      <c r="E4374" s="6">
        <v>55.95</v>
      </c>
      <c r="F4374" s="6" t="s">
        <v>83</v>
      </c>
      <c r="G4374" s="4">
        <v>0</v>
      </c>
      <c r="H4374" s="6">
        <v>55.95</v>
      </c>
      <c r="I4374" s="6">
        <v>32.47</v>
      </c>
      <c r="J4374">
        <v>25</v>
      </c>
    </row>
    <row r="4375" spans="1:10" x14ac:dyDescent="0.35">
      <c r="A4375" s="1">
        <v>41433</v>
      </c>
      <c r="B4375" t="str">
        <f t="shared" si="68"/>
        <v>Saturday</v>
      </c>
      <c r="C4375" s="5" t="s">
        <v>10</v>
      </c>
      <c r="D4375" s="5" t="s">
        <v>6</v>
      </c>
      <c r="E4375" s="6">
        <v>16.95</v>
      </c>
      <c r="F4375" s="6" t="s">
        <v>79</v>
      </c>
      <c r="G4375" s="4">
        <v>0.1</v>
      </c>
      <c r="H4375" s="6">
        <v>15.26</v>
      </c>
      <c r="I4375" s="6">
        <v>6.53</v>
      </c>
      <c r="J4375">
        <v>33</v>
      </c>
    </row>
    <row r="4376" spans="1:10" x14ac:dyDescent="0.35">
      <c r="A4376" s="1">
        <v>41433</v>
      </c>
      <c r="B4376" t="str">
        <f t="shared" si="68"/>
        <v>Saturday</v>
      </c>
      <c r="C4376" s="5" t="s">
        <v>11</v>
      </c>
      <c r="D4376" s="5" t="s">
        <v>6</v>
      </c>
      <c r="E4376" s="6">
        <v>43.95</v>
      </c>
      <c r="F4376" s="6" t="s">
        <v>82</v>
      </c>
      <c r="G4376" s="4">
        <v>0</v>
      </c>
      <c r="H4376" s="6">
        <v>43.95</v>
      </c>
      <c r="I4376" s="6">
        <v>25.6</v>
      </c>
      <c r="J4376">
        <v>4</v>
      </c>
    </row>
    <row r="4377" spans="1:10" x14ac:dyDescent="0.35">
      <c r="A4377" s="1">
        <v>41433</v>
      </c>
      <c r="B4377" t="str">
        <f t="shared" si="68"/>
        <v>Saturday</v>
      </c>
      <c r="C4377" s="5" t="s">
        <v>11</v>
      </c>
      <c r="D4377" s="5" t="s">
        <v>6</v>
      </c>
      <c r="E4377" s="6">
        <v>59.95</v>
      </c>
      <c r="F4377" s="6" t="s">
        <v>83</v>
      </c>
      <c r="G4377" s="4">
        <v>0</v>
      </c>
      <c r="H4377" s="6">
        <v>59.95</v>
      </c>
      <c r="I4377" s="6">
        <v>28.73</v>
      </c>
      <c r="J4377">
        <v>1</v>
      </c>
    </row>
    <row r="4378" spans="1:10" x14ac:dyDescent="0.35">
      <c r="A4378" s="1">
        <v>41434</v>
      </c>
      <c r="B4378" t="str">
        <f t="shared" si="68"/>
        <v>Sunday</v>
      </c>
      <c r="C4378" s="5" t="s">
        <v>9</v>
      </c>
      <c r="D4378" s="5" t="s">
        <v>6</v>
      </c>
      <c r="E4378" s="6">
        <v>73.95</v>
      </c>
      <c r="F4378" s="6" t="s">
        <v>83</v>
      </c>
      <c r="G4378" s="4">
        <v>0.1</v>
      </c>
      <c r="H4378" s="6">
        <v>66.56</v>
      </c>
      <c r="I4378" s="6">
        <v>38.86</v>
      </c>
      <c r="J4378">
        <v>1</v>
      </c>
    </row>
    <row r="4379" spans="1:10" x14ac:dyDescent="0.35">
      <c r="A4379" s="1">
        <v>41434</v>
      </c>
      <c r="B4379" t="str">
        <f t="shared" si="68"/>
        <v>Sunday</v>
      </c>
      <c r="C4379" s="5" t="s">
        <v>11</v>
      </c>
      <c r="D4379" s="5" t="s">
        <v>6</v>
      </c>
      <c r="E4379" s="6">
        <v>49.95</v>
      </c>
      <c r="F4379" s="6" t="s">
        <v>82</v>
      </c>
      <c r="G4379" s="4">
        <v>0</v>
      </c>
      <c r="H4379" s="6">
        <v>49.95</v>
      </c>
      <c r="I4379" s="6">
        <v>23.93</v>
      </c>
      <c r="J4379">
        <v>13</v>
      </c>
    </row>
    <row r="4380" spans="1:10" x14ac:dyDescent="0.35">
      <c r="A4380" s="1">
        <v>41434</v>
      </c>
      <c r="B4380" t="str">
        <f t="shared" si="68"/>
        <v>Sunday</v>
      </c>
      <c r="C4380" s="5" t="s">
        <v>10</v>
      </c>
      <c r="D4380" s="5" t="s">
        <v>6</v>
      </c>
      <c r="E4380" s="6">
        <v>24.95</v>
      </c>
      <c r="F4380" s="6" t="s">
        <v>80</v>
      </c>
      <c r="G4380" s="4">
        <v>0</v>
      </c>
      <c r="H4380" s="6">
        <v>24.95</v>
      </c>
      <c r="I4380" s="6">
        <v>11.48</v>
      </c>
      <c r="J4380">
        <v>1</v>
      </c>
    </row>
    <row r="4381" spans="1:10" x14ac:dyDescent="0.35">
      <c r="A4381" s="1">
        <v>41434</v>
      </c>
      <c r="B4381" t="str">
        <f t="shared" si="68"/>
        <v>Sunday</v>
      </c>
      <c r="C4381" s="5" t="s">
        <v>10</v>
      </c>
      <c r="D4381" s="5" t="s">
        <v>6</v>
      </c>
      <c r="E4381" s="6">
        <v>24.95</v>
      </c>
      <c r="F4381" s="6" t="s">
        <v>80</v>
      </c>
      <c r="G4381" s="4">
        <v>0.1</v>
      </c>
      <c r="H4381" s="6">
        <v>22.46</v>
      </c>
      <c r="I4381" s="6">
        <v>11.48</v>
      </c>
      <c r="J4381">
        <v>5</v>
      </c>
    </row>
    <row r="4382" spans="1:10" x14ac:dyDescent="0.35">
      <c r="A4382" s="1">
        <v>41434</v>
      </c>
      <c r="B4382" t="str">
        <f t="shared" si="68"/>
        <v>Sunday</v>
      </c>
      <c r="C4382" s="5" t="s">
        <v>10</v>
      </c>
      <c r="D4382" s="5" t="s">
        <v>6</v>
      </c>
      <c r="E4382" s="6">
        <v>3.95</v>
      </c>
      <c r="F4382" s="6" t="s">
        <v>78</v>
      </c>
      <c r="G4382" s="4">
        <v>0</v>
      </c>
      <c r="H4382" s="6">
        <v>3.95</v>
      </c>
      <c r="I4382" s="6">
        <v>1.43</v>
      </c>
      <c r="J4382">
        <v>7</v>
      </c>
    </row>
    <row r="4383" spans="1:10" x14ac:dyDescent="0.35">
      <c r="A4383" s="1">
        <v>41434</v>
      </c>
      <c r="B4383" t="str">
        <f t="shared" si="68"/>
        <v>Sunday</v>
      </c>
      <c r="C4383" s="5" t="s">
        <v>9</v>
      </c>
      <c r="D4383" s="5" t="s">
        <v>6</v>
      </c>
      <c r="E4383" s="6">
        <v>34.950000000000003</v>
      </c>
      <c r="F4383" s="6" t="s">
        <v>81</v>
      </c>
      <c r="G4383" s="4">
        <v>0.1</v>
      </c>
      <c r="H4383" s="6">
        <v>31.46</v>
      </c>
      <c r="I4383" s="6">
        <v>22.13</v>
      </c>
      <c r="J4383">
        <v>11</v>
      </c>
    </row>
    <row r="4384" spans="1:10" x14ac:dyDescent="0.35">
      <c r="A4384" s="1">
        <v>41434</v>
      </c>
      <c r="B4384" t="str">
        <f t="shared" si="68"/>
        <v>Sunday</v>
      </c>
      <c r="C4384" s="5" t="s">
        <v>9</v>
      </c>
      <c r="D4384" s="5" t="s">
        <v>6</v>
      </c>
      <c r="E4384" s="6">
        <v>35.950000000000003</v>
      </c>
      <c r="F4384" s="6" t="s">
        <v>81</v>
      </c>
      <c r="G4384" s="4">
        <v>0</v>
      </c>
      <c r="H4384" s="6">
        <v>35.950000000000003</v>
      </c>
      <c r="I4384" s="6">
        <v>20.25</v>
      </c>
      <c r="J4384">
        <v>1</v>
      </c>
    </row>
    <row r="4385" spans="1:10" x14ac:dyDescent="0.35">
      <c r="A4385" s="1">
        <v>41434</v>
      </c>
      <c r="B4385" t="str">
        <f t="shared" si="68"/>
        <v>Sunday</v>
      </c>
      <c r="C4385" s="5" t="s">
        <v>9</v>
      </c>
      <c r="D4385" s="5" t="s">
        <v>6</v>
      </c>
      <c r="E4385" s="6">
        <v>55.95</v>
      </c>
      <c r="F4385" s="6" t="s">
        <v>83</v>
      </c>
      <c r="G4385" s="4">
        <v>0</v>
      </c>
      <c r="H4385" s="6">
        <v>55.95</v>
      </c>
      <c r="I4385" s="6">
        <v>32.47</v>
      </c>
      <c r="J4385">
        <v>10</v>
      </c>
    </row>
    <row r="4386" spans="1:10" x14ac:dyDescent="0.35">
      <c r="A4386" s="1">
        <v>41434</v>
      </c>
      <c r="B4386" t="str">
        <f t="shared" si="68"/>
        <v>Sunday</v>
      </c>
      <c r="C4386" s="5" t="s">
        <v>9</v>
      </c>
      <c r="D4386" s="5" t="s">
        <v>6</v>
      </c>
      <c r="E4386" s="6">
        <v>65.95</v>
      </c>
      <c r="F4386" s="6" t="s">
        <v>83</v>
      </c>
      <c r="G4386" s="4">
        <v>0</v>
      </c>
      <c r="H4386" s="6">
        <v>65.95</v>
      </c>
      <c r="I4386" s="6">
        <v>37.97</v>
      </c>
      <c r="J4386">
        <v>23</v>
      </c>
    </row>
    <row r="4387" spans="1:10" x14ac:dyDescent="0.35">
      <c r="A4387" s="1">
        <v>41434</v>
      </c>
      <c r="B4387" t="str">
        <f t="shared" si="68"/>
        <v>Sunday</v>
      </c>
      <c r="C4387" s="5" t="s">
        <v>9</v>
      </c>
      <c r="D4387" s="5" t="s">
        <v>6</v>
      </c>
      <c r="E4387" s="6">
        <v>28.95</v>
      </c>
      <c r="F4387" s="6" t="s">
        <v>80</v>
      </c>
      <c r="G4387" s="4">
        <v>0</v>
      </c>
      <c r="H4387" s="6">
        <v>28.95</v>
      </c>
      <c r="I4387" s="6">
        <v>8.86</v>
      </c>
      <c r="J4387">
        <v>8</v>
      </c>
    </row>
    <row r="4388" spans="1:10" x14ac:dyDescent="0.35">
      <c r="A4388" s="1">
        <v>41434</v>
      </c>
      <c r="B4388" t="str">
        <f t="shared" si="68"/>
        <v>Sunday</v>
      </c>
      <c r="C4388" s="5" t="s">
        <v>11</v>
      </c>
      <c r="D4388" s="5" t="s">
        <v>6</v>
      </c>
      <c r="E4388" s="6">
        <v>73.95</v>
      </c>
      <c r="F4388" s="6" t="s">
        <v>83</v>
      </c>
      <c r="G4388" s="4">
        <v>0</v>
      </c>
      <c r="H4388" s="6">
        <v>73.95</v>
      </c>
      <c r="I4388" s="6">
        <v>38.86</v>
      </c>
      <c r="J4388">
        <v>2</v>
      </c>
    </row>
    <row r="4389" spans="1:10" x14ac:dyDescent="0.35">
      <c r="A4389" s="1">
        <v>41434</v>
      </c>
      <c r="B4389" t="str">
        <f t="shared" si="68"/>
        <v>Sunday</v>
      </c>
      <c r="C4389" s="5" t="s">
        <v>9</v>
      </c>
      <c r="D4389" s="5" t="s">
        <v>6</v>
      </c>
      <c r="E4389" s="6">
        <v>24.95</v>
      </c>
      <c r="F4389" s="6" t="s">
        <v>80</v>
      </c>
      <c r="G4389" s="4">
        <v>0</v>
      </c>
      <c r="H4389" s="6">
        <v>24.95</v>
      </c>
      <c r="I4389" s="6">
        <v>11.48</v>
      </c>
      <c r="J4389">
        <v>6</v>
      </c>
    </row>
    <row r="4390" spans="1:10" x14ac:dyDescent="0.35">
      <c r="A4390" s="1">
        <v>41434</v>
      </c>
      <c r="B4390" t="str">
        <f t="shared" si="68"/>
        <v>Sunday</v>
      </c>
      <c r="C4390" s="5" t="s">
        <v>9</v>
      </c>
      <c r="D4390" s="5" t="s">
        <v>6</v>
      </c>
      <c r="E4390" s="6">
        <v>55.95</v>
      </c>
      <c r="F4390" s="6" t="s">
        <v>83</v>
      </c>
      <c r="G4390" s="4">
        <v>0</v>
      </c>
      <c r="H4390" s="6">
        <v>55.95</v>
      </c>
      <c r="I4390" s="6">
        <v>32.47</v>
      </c>
      <c r="J4390">
        <v>31</v>
      </c>
    </row>
    <row r="4391" spans="1:10" x14ac:dyDescent="0.35">
      <c r="A4391" s="1">
        <v>41434</v>
      </c>
      <c r="B4391" t="str">
        <f t="shared" si="68"/>
        <v>Sunday</v>
      </c>
      <c r="C4391" s="5" t="s">
        <v>10</v>
      </c>
      <c r="D4391" s="5" t="s">
        <v>6</v>
      </c>
      <c r="E4391" s="6">
        <v>35.950000000000003</v>
      </c>
      <c r="F4391" s="6" t="s">
        <v>81</v>
      </c>
      <c r="G4391" s="4">
        <v>0.2</v>
      </c>
      <c r="H4391" s="6">
        <v>28.76</v>
      </c>
      <c r="I4391" s="6">
        <v>20.25</v>
      </c>
      <c r="J4391">
        <v>2</v>
      </c>
    </row>
    <row r="4392" spans="1:10" x14ac:dyDescent="0.35">
      <c r="A4392" s="1">
        <v>41434</v>
      </c>
      <c r="B4392" t="str">
        <f t="shared" si="68"/>
        <v>Sunday</v>
      </c>
      <c r="C4392" s="5" t="s">
        <v>9</v>
      </c>
      <c r="D4392" s="5" t="s">
        <v>6</v>
      </c>
      <c r="E4392" s="6">
        <v>26.95</v>
      </c>
      <c r="F4392" s="6" t="s">
        <v>80</v>
      </c>
      <c r="G4392" s="4">
        <v>0</v>
      </c>
      <c r="H4392" s="6">
        <v>26.95</v>
      </c>
      <c r="I4392" s="6">
        <v>12.24</v>
      </c>
      <c r="J4392">
        <v>15</v>
      </c>
    </row>
    <row r="4393" spans="1:10" x14ac:dyDescent="0.35">
      <c r="A4393" s="1">
        <v>41434</v>
      </c>
      <c r="B4393" t="str">
        <f t="shared" si="68"/>
        <v>Sunday</v>
      </c>
      <c r="C4393" s="5" t="s">
        <v>10</v>
      </c>
      <c r="D4393" s="5" t="s">
        <v>6</v>
      </c>
      <c r="E4393" s="6">
        <v>26.95</v>
      </c>
      <c r="F4393" s="6" t="s">
        <v>80</v>
      </c>
      <c r="G4393" s="4">
        <v>0.1</v>
      </c>
      <c r="H4393" s="6">
        <v>24.26</v>
      </c>
      <c r="I4393" s="6">
        <v>12.24</v>
      </c>
      <c r="J4393">
        <v>26</v>
      </c>
    </row>
    <row r="4394" spans="1:10" x14ac:dyDescent="0.35">
      <c r="A4394" s="1">
        <v>41434</v>
      </c>
      <c r="B4394" t="str">
        <f t="shared" si="68"/>
        <v>Sunday</v>
      </c>
      <c r="C4394" s="5" t="s">
        <v>11</v>
      </c>
      <c r="D4394" s="5" t="s">
        <v>6</v>
      </c>
      <c r="E4394" s="6">
        <v>47.95</v>
      </c>
      <c r="F4394" s="6" t="s">
        <v>82</v>
      </c>
      <c r="G4394" s="4">
        <v>0</v>
      </c>
      <c r="H4394" s="6">
        <v>47.95</v>
      </c>
      <c r="I4394" s="6">
        <v>20.7</v>
      </c>
      <c r="J4394">
        <v>5</v>
      </c>
    </row>
    <row r="4395" spans="1:10" x14ac:dyDescent="0.35">
      <c r="A4395" s="1">
        <v>41434</v>
      </c>
      <c r="B4395" t="str">
        <f t="shared" si="68"/>
        <v>Sunday</v>
      </c>
      <c r="C4395" s="5" t="s">
        <v>11</v>
      </c>
      <c r="D4395" s="5" t="s">
        <v>6</v>
      </c>
      <c r="E4395" s="6">
        <v>48.95</v>
      </c>
      <c r="F4395" s="6" t="s">
        <v>82</v>
      </c>
      <c r="G4395" s="4">
        <v>0</v>
      </c>
      <c r="H4395" s="6">
        <v>48.95</v>
      </c>
      <c r="I4395" s="6">
        <v>24.52</v>
      </c>
      <c r="J4395">
        <v>2</v>
      </c>
    </row>
    <row r="4396" spans="1:10" x14ac:dyDescent="0.35">
      <c r="A4396" s="1">
        <v>41434</v>
      </c>
      <c r="B4396" t="str">
        <f t="shared" si="68"/>
        <v>Sunday</v>
      </c>
      <c r="C4396" s="5" t="s">
        <v>11</v>
      </c>
      <c r="D4396" s="5" t="s">
        <v>6</v>
      </c>
      <c r="E4396" s="6">
        <v>0.95</v>
      </c>
      <c r="F4396" s="6" t="s">
        <v>78</v>
      </c>
      <c r="G4396" s="4">
        <v>0</v>
      </c>
      <c r="H4396" s="6">
        <v>0.95</v>
      </c>
      <c r="I4396" s="6">
        <v>0.42</v>
      </c>
      <c r="J4396">
        <v>24</v>
      </c>
    </row>
    <row r="4397" spans="1:10" x14ac:dyDescent="0.35">
      <c r="A4397" s="1">
        <v>41434</v>
      </c>
      <c r="B4397" t="str">
        <f t="shared" si="68"/>
        <v>Sunday</v>
      </c>
      <c r="C4397" s="5" t="s">
        <v>10</v>
      </c>
      <c r="D4397" s="5" t="s">
        <v>6</v>
      </c>
      <c r="E4397" s="6">
        <v>22.95</v>
      </c>
      <c r="F4397" s="6" t="s">
        <v>80</v>
      </c>
      <c r="G4397" s="4">
        <v>0</v>
      </c>
      <c r="H4397" s="6">
        <v>22.95</v>
      </c>
      <c r="I4397" s="6">
        <v>11.78</v>
      </c>
      <c r="J4397">
        <v>14</v>
      </c>
    </row>
    <row r="4398" spans="1:10" x14ac:dyDescent="0.35">
      <c r="A4398" s="1">
        <v>41434</v>
      </c>
      <c r="B4398" t="str">
        <f t="shared" si="68"/>
        <v>Sunday</v>
      </c>
      <c r="C4398" s="5" t="s">
        <v>10</v>
      </c>
      <c r="D4398" s="5" t="s">
        <v>6</v>
      </c>
      <c r="E4398" s="6">
        <v>3.95</v>
      </c>
      <c r="F4398" s="6" t="s">
        <v>78</v>
      </c>
      <c r="G4398" s="4">
        <v>0</v>
      </c>
      <c r="H4398" s="6">
        <v>3.95</v>
      </c>
      <c r="I4398" s="6">
        <v>1.43</v>
      </c>
      <c r="J4398">
        <v>10</v>
      </c>
    </row>
    <row r="4399" spans="1:10" x14ac:dyDescent="0.35">
      <c r="A4399" s="1">
        <v>41434</v>
      </c>
      <c r="B4399" t="str">
        <f t="shared" si="68"/>
        <v>Sunday</v>
      </c>
      <c r="C4399" s="5" t="s">
        <v>9</v>
      </c>
      <c r="D4399" s="5" t="s">
        <v>6</v>
      </c>
      <c r="E4399" s="6">
        <v>38.950000000000003</v>
      </c>
      <c r="F4399" s="6" t="s">
        <v>81</v>
      </c>
      <c r="G4399" s="4">
        <v>0</v>
      </c>
      <c r="H4399" s="6">
        <v>38.950000000000003</v>
      </c>
      <c r="I4399" s="6">
        <v>24.76</v>
      </c>
      <c r="J4399">
        <v>1</v>
      </c>
    </row>
    <row r="4400" spans="1:10" x14ac:dyDescent="0.35">
      <c r="A4400" s="1">
        <v>41434</v>
      </c>
      <c r="B4400" t="str">
        <f t="shared" si="68"/>
        <v>Sunday</v>
      </c>
      <c r="C4400" s="5" t="s">
        <v>11</v>
      </c>
      <c r="D4400" s="5" t="s">
        <v>6</v>
      </c>
      <c r="E4400" s="6">
        <v>3.95</v>
      </c>
      <c r="F4400" s="6" t="s">
        <v>78</v>
      </c>
      <c r="G4400" s="4">
        <v>0</v>
      </c>
      <c r="H4400" s="6">
        <v>3.95</v>
      </c>
      <c r="I4400" s="6">
        <v>1.43</v>
      </c>
      <c r="J4400">
        <v>30</v>
      </c>
    </row>
    <row r="4401" spans="1:10" x14ac:dyDescent="0.35">
      <c r="A4401" s="1">
        <v>41434</v>
      </c>
      <c r="B4401" t="str">
        <f t="shared" si="68"/>
        <v>Sunday</v>
      </c>
      <c r="C4401" s="5" t="s">
        <v>10</v>
      </c>
      <c r="D4401" s="5" t="s">
        <v>6</v>
      </c>
      <c r="E4401" s="6">
        <v>24.95</v>
      </c>
      <c r="F4401" s="6" t="s">
        <v>80</v>
      </c>
      <c r="G4401" s="4">
        <v>0</v>
      </c>
      <c r="H4401" s="6">
        <v>24.95</v>
      </c>
      <c r="I4401" s="6">
        <v>11.48</v>
      </c>
      <c r="J4401">
        <v>6</v>
      </c>
    </row>
    <row r="4402" spans="1:10" x14ac:dyDescent="0.35">
      <c r="A4402" s="1">
        <v>41434</v>
      </c>
      <c r="B4402" t="str">
        <f t="shared" si="68"/>
        <v>Sunday</v>
      </c>
      <c r="C4402" s="5" t="s">
        <v>11</v>
      </c>
      <c r="D4402" s="5" t="s">
        <v>6</v>
      </c>
      <c r="E4402" s="6">
        <v>24.95</v>
      </c>
      <c r="F4402" s="6" t="s">
        <v>80</v>
      </c>
      <c r="G4402" s="4">
        <v>0</v>
      </c>
      <c r="H4402" s="6">
        <v>24.95</v>
      </c>
      <c r="I4402" s="6">
        <v>9.3800000000000008</v>
      </c>
      <c r="J4402">
        <v>12</v>
      </c>
    </row>
    <row r="4403" spans="1:10" x14ac:dyDescent="0.35">
      <c r="A4403" s="1">
        <v>41434</v>
      </c>
      <c r="B4403" t="str">
        <f t="shared" si="68"/>
        <v>Sunday</v>
      </c>
      <c r="C4403" s="5" t="s">
        <v>11</v>
      </c>
      <c r="D4403" s="5" t="s">
        <v>6</v>
      </c>
      <c r="E4403" s="6">
        <v>0.95</v>
      </c>
      <c r="F4403" s="6" t="s">
        <v>78</v>
      </c>
      <c r="G4403" s="4">
        <v>0</v>
      </c>
      <c r="H4403" s="6">
        <v>0.95</v>
      </c>
      <c r="I4403" s="6">
        <v>0.42</v>
      </c>
      <c r="J4403">
        <v>14</v>
      </c>
    </row>
    <row r="4404" spans="1:10" x14ac:dyDescent="0.35">
      <c r="A4404" s="1">
        <v>41434</v>
      </c>
      <c r="B4404" t="str">
        <f t="shared" si="68"/>
        <v>Sunday</v>
      </c>
      <c r="C4404" s="5" t="s">
        <v>9</v>
      </c>
      <c r="D4404" s="5" t="s">
        <v>6</v>
      </c>
      <c r="E4404" s="6">
        <v>16.95</v>
      </c>
      <c r="F4404" s="6" t="s">
        <v>79</v>
      </c>
      <c r="G4404" s="4">
        <v>0</v>
      </c>
      <c r="H4404" s="6">
        <v>16.95</v>
      </c>
      <c r="I4404" s="6">
        <v>6.53</v>
      </c>
      <c r="J4404">
        <v>38</v>
      </c>
    </row>
    <row r="4405" spans="1:10" x14ac:dyDescent="0.35">
      <c r="A4405" s="1">
        <v>41434</v>
      </c>
      <c r="B4405" t="str">
        <f t="shared" si="68"/>
        <v>Sunday</v>
      </c>
      <c r="C4405" s="5" t="s">
        <v>9</v>
      </c>
      <c r="D4405" s="5" t="s">
        <v>6</v>
      </c>
      <c r="E4405" s="6">
        <v>26.95</v>
      </c>
      <c r="F4405" s="6" t="s">
        <v>80</v>
      </c>
      <c r="G4405" s="4">
        <v>0</v>
      </c>
      <c r="H4405" s="6">
        <v>26.95</v>
      </c>
      <c r="I4405" s="6">
        <v>12.24</v>
      </c>
      <c r="J4405">
        <v>7</v>
      </c>
    </row>
    <row r="4406" spans="1:10" x14ac:dyDescent="0.35">
      <c r="A4406" s="1">
        <v>41434</v>
      </c>
      <c r="B4406" t="str">
        <f t="shared" si="68"/>
        <v>Sunday</v>
      </c>
      <c r="C4406" s="5" t="s">
        <v>11</v>
      </c>
      <c r="D4406" s="5" t="s">
        <v>6</v>
      </c>
      <c r="E4406" s="6">
        <v>24.95</v>
      </c>
      <c r="F4406" s="6" t="s">
        <v>80</v>
      </c>
      <c r="G4406" s="4">
        <v>0</v>
      </c>
      <c r="H4406" s="6">
        <v>24.95</v>
      </c>
      <c r="I4406" s="6">
        <v>12.14</v>
      </c>
      <c r="J4406">
        <v>1</v>
      </c>
    </row>
    <row r="4407" spans="1:10" x14ac:dyDescent="0.35">
      <c r="A4407" s="1">
        <v>41435</v>
      </c>
      <c r="B4407" t="str">
        <f t="shared" si="68"/>
        <v>Monday</v>
      </c>
      <c r="C4407" s="5" t="s">
        <v>8</v>
      </c>
      <c r="D4407" s="5" t="s">
        <v>6</v>
      </c>
      <c r="E4407" s="6">
        <v>16.95</v>
      </c>
      <c r="F4407" s="6" t="s">
        <v>79</v>
      </c>
      <c r="G4407" s="4">
        <v>0</v>
      </c>
      <c r="H4407" s="6">
        <v>16.95</v>
      </c>
      <c r="I4407" s="6">
        <v>6.76</v>
      </c>
      <c r="J4407">
        <v>8</v>
      </c>
    </row>
    <row r="4408" spans="1:10" x14ac:dyDescent="0.35">
      <c r="A4408" s="1">
        <v>41435</v>
      </c>
      <c r="B4408" t="str">
        <f t="shared" si="68"/>
        <v>Monday</v>
      </c>
      <c r="C4408" s="5" t="s">
        <v>7</v>
      </c>
      <c r="D4408" s="5" t="s">
        <v>6</v>
      </c>
      <c r="E4408" s="6">
        <v>65.95</v>
      </c>
      <c r="F4408" s="6" t="s">
        <v>83</v>
      </c>
      <c r="G4408" s="4">
        <v>0</v>
      </c>
      <c r="H4408" s="6">
        <v>65.95</v>
      </c>
      <c r="I4408" s="6">
        <v>37.97</v>
      </c>
      <c r="J4408">
        <v>10</v>
      </c>
    </row>
    <row r="4409" spans="1:10" x14ac:dyDescent="0.35">
      <c r="A4409" s="1">
        <v>41435</v>
      </c>
      <c r="B4409" t="str">
        <f t="shared" si="68"/>
        <v>Monday</v>
      </c>
      <c r="C4409" s="5" t="s">
        <v>7</v>
      </c>
      <c r="D4409" s="5" t="s">
        <v>6</v>
      </c>
      <c r="E4409" s="6">
        <v>26.95</v>
      </c>
      <c r="F4409" s="6" t="s">
        <v>80</v>
      </c>
      <c r="G4409" s="4">
        <v>0</v>
      </c>
      <c r="H4409" s="6">
        <v>26.95</v>
      </c>
      <c r="I4409" s="6">
        <v>13.26</v>
      </c>
      <c r="J4409">
        <v>1</v>
      </c>
    </row>
    <row r="4410" spans="1:10" x14ac:dyDescent="0.35">
      <c r="A4410" s="1">
        <v>41435</v>
      </c>
      <c r="B4410" t="str">
        <f t="shared" si="68"/>
        <v>Monday</v>
      </c>
      <c r="C4410" s="5" t="s">
        <v>9</v>
      </c>
      <c r="D4410" s="5" t="s">
        <v>6</v>
      </c>
      <c r="E4410" s="6">
        <v>55.95</v>
      </c>
      <c r="F4410" s="6" t="s">
        <v>83</v>
      </c>
      <c r="G4410" s="4">
        <v>0</v>
      </c>
      <c r="H4410" s="6">
        <v>55.95</v>
      </c>
      <c r="I4410" s="6">
        <v>16.059999999999999</v>
      </c>
      <c r="J4410">
        <v>24</v>
      </c>
    </row>
    <row r="4411" spans="1:10" x14ac:dyDescent="0.35">
      <c r="A4411" s="1">
        <v>41435</v>
      </c>
      <c r="B4411" t="str">
        <f t="shared" si="68"/>
        <v>Monday</v>
      </c>
      <c r="C4411" s="5" t="s">
        <v>7</v>
      </c>
      <c r="D4411" s="5" t="s">
        <v>6</v>
      </c>
      <c r="E4411" s="6">
        <v>0.95</v>
      </c>
      <c r="F4411" s="6" t="s">
        <v>78</v>
      </c>
      <c r="G4411" s="4">
        <v>0</v>
      </c>
      <c r="H4411" s="6">
        <v>0.95</v>
      </c>
      <c r="I4411" s="6">
        <v>0.5</v>
      </c>
      <c r="J4411">
        <v>23</v>
      </c>
    </row>
    <row r="4412" spans="1:10" x14ac:dyDescent="0.35">
      <c r="A4412" s="1">
        <v>41435</v>
      </c>
      <c r="B4412" t="str">
        <f t="shared" si="68"/>
        <v>Monday</v>
      </c>
      <c r="C4412" s="5" t="s">
        <v>9</v>
      </c>
      <c r="D4412" s="5" t="s">
        <v>6</v>
      </c>
      <c r="E4412" s="6">
        <v>49.95</v>
      </c>
      <c r="F4412" s="6" t="s">
        <v>82</v>
      </c>
      <c r="G4412" s="4">
        <v>0</v>
      </c>
      <c r="H4412" s="6">
        <v>49.95</v>
      </c>
      <c r="I4412" s="6">
        <v>24.77</v>
      </c>
      <c r="J4412">
        <v>27</v>
      </c>
    </row>
    <row r="4413" spans="1:10" x14ac:dyDescent="0.35">
      <c r="A4413" s="1">
        <v>41435</v>
      </c>
      <c r="B4413" t="str">
        <f t="shared" si="68"/>
        <v>Monday</v>
      </c>
      <c r="C4413" s="5" t="s">
        <v>8</v>
      </c>
      <c r="D4413" s="5" t="s">
        <v>6</v>
      </c>
      <c r="E4413" s="6">
        <v>26.95</v>
      </c>
      <c r="F4413" s="6" t="s">
        <v>80</v>
      </c>
      <c r="G4413" s="4">
        <v>0</v>
      </c>
      <c r="H4413" s="6">
        <v>26.95</v>
      </c>
      <c r="I4413" s="6">
        <v>12.42</v>
      </c>
      <c r="J4413">
        <v>6</v>
      </c>
    </row>
    <row r="4414" spans="1:10" x14ac:dyDescent="0.35">
      <c r="A4414" s="1">
        <v>41435</v>
      </c>
      <c r="B4414" t="str">
        <f t="shared" si="68"/>
        <v>Monday</v>
      </c>
      <c r="C4414" s="5" t="s">
        <v>9</v>
      </c>
      <c r="D4414" s="5" t="s">
        <v>6</v>
      </c>
      <c r="E4414" s="6">
        <v>48.95</v>
      </c>
      <c r="F4414" s="6" t="s">
        <v>82</v>
      </c>
      <c r="G4414" s="4">
        <v>0</v>
      </c>
      <c r="H4414" s="6">
        <v>48.95</v>
      </c>
      <c r="I4414" s="6">
        <v>24.52</v>
      </c>
      <c r="J4414">
        <v>32</v>
      </c>
    </row>
    <row r="4415" spans="1:10" x14ac:dyDescent="0.35">
      <c r="A4415" s="1">
        <v>41435</v>
      </c>
      <c r="B4415" t="str">
        <f t="shared" si="68"/>
        <v>Monday</v>
      </c>
      <c r="C4415" s="5" t="s">
        <v>8</v>
      </c>
      <c r="D4415" s="5" t="s">
        <v>6</v>
      </c>
      <c r="E4415" s="6">
        <v>59.95</v>
      </c>
      <c r="F4415" s="6" t="s">
        <v>83</v>
      </c>
      <c r="G4415" s="4">
        <v>0</v>
      </c>
      <c r="H4415" s="6">
        <v>59.95</v>
      </c>
      <c r="I4415" s="6">
        <v>28.73</v>
      </c>
      <c r="J4415">
        <v>1</v>
      </c>
    </row>
    <row r="4416" spans="1:10" x14ac:dyDescent="0.35">
      <c r="A4416" s="1">
        <v>41435</v>
      </c>
      <c r="B4416" t="str">
        <f t="shared" si="68"/>
        <v>Monday</v>
      </c>
      <c r="C4416" s="5" t="s">
        <v>8</v>
      </c>
      <c r="D4416" s="5" t="s">
        <v>6</v>
      </c>
      <c r="E4416" s="6">
        <v>38.950000000000003</v>
      </c>
      <c r="F4416" s="6" t="s">
        <v>81</v>
      </c>
      <c r="G4416" s="4">
        <v>0</v>
      </c>
      <c r="H4416" s="6">
        <v>38.950000000000003</v>
      </c>
      <c r="I4416" s="6">
        <v>22.33</v>
      </c>
      <c r="J4416">
        <v>8</v>
      </c>
    </row>
    <row r="4417" spans="1:10" x14ac:dyDescent="0.35">
      <c r="A4417" s="1">
        <v>41435</v>
      </c>
      <c r="B4417" t="str">
        <f t="shared" si="68"/>
        <v>Monday</v>
      </c>
      <c r="C4417" s="5" t="s">
        <v>7</v>
      </c>
      <c r="D4417" s="5" t="s">
        <v>6</v>
      </c>
      <c r="E4417" s="6">
        <v>24.95</v>
      </c>
      <c r="F4417" s="6" t="s">
        <v>80</v>
      </c>
      <c r="G4417" s="4">
        <v>0</v>
      </c>
      <c r="H4417" s="6">
        <v>24.95</v>
      </c>
      <c r="I4417" s="6">
        <v>12.27</v>
      </c>
      <c r="J4417">
        <v>10</v>
      </c>
    </row>
    <row r="4418" spans="1:10" x14ac:dyDescent="0.35">
      <c r="A4418" s="1">
        <v>41435</v>
      </c>
      <c r="B4418" t="str">
        <f t="shared" si="68"/>
        <v>Monday</v>
      </c>
      <c r="C4418" s="5" t="s">
        <v>7</v>
      </c>
      <c r="D4418" s="5" t="s">
        <v>6</v>
      </c>
      <c r="E4418" s="6">
        <v>27.95</v>
      </c>
      <c r="F4418" s="6" t="s">
        <v>80</v>
      </c>
      <c r="G4418" s="4">
        <v>0</v>
      </c>
      <c r="H4418" s="6">
        <v>27.95</v>
      </c>
      <c r="I4418" s="6">
        <v>16.8</v>
      </c>
      <c r="J4418">
        <v>1</v>
      </c>
    </row>
    <row r="4419" spans="1:10" x14ac:dyDescent="0.35">
      <c r="A4419" s="1">
        <v>41435</v>
      </c>
      <c r="B4419" t="str">
        <f t="shared" ref="B4419:B4482" si="69">TEXT(A4419,"dddd")</f>
        <v>Monday</v>
      </c>
      <c r="C4419" s="5" t="s">
        <v>8</v>
      </c>
      <c r="D4419" s="5" t="s">
        <v>6</v>
      </c>
      <c r="E4419" s="6">
        <v>26.95</v>
      </c>
      <c r="F4419" s="6" t="s">
        <v>80</v>
      </c>
      <c r="G4419" s="4">
        <v>0.2</v>
      </c>
      <c r="H4419" s="6">
        <v>21.56</v>
      </c>
      <c r="I4419" s="6">
        <v>13.26</v>
      </c>
      <c r="J4419">
        <v>19</v>
      </c>
    </row>
    <row r="4420" spans="1:10" x14ac:dyDescent="0.35">
      <c r="A4420" s="1">
        <v>41435</v>
      </c>
      <c r="B4420" t="str">
        <f t="shared" si="69"/>
        <v>Monday</v>
      </c>
      <c r="C4420" s="5" t="s">
        <v>9</v>
      </c>
      <c r="D4420" s="5" t="s">
        <v>6</v>
      </c>
      <c r="E4420" s="6">
        <v>4.95</v>
      </c>
      <c r="F4420" s="6" t="s">
        <v>78</v>
      </c>
      <c r="G4420" s="4">
        <v>0</v>
      </c>
      <c r="H4420" s="6">
        <v>4.95</v>
      </c>
      <c r="I4420" s="6">
        <v>1.82</v>
      </c>
      <c r="J4420">
        <v>6</v>
      </c>
    </row>
    <row r="4421" spans="1:10" x14ac:dyDescent="0.35">
      <c r="A4421" s="1">
        <v>41435</v>
      </c>
      <c r="B4421" t="str">
        <f t="shared" si="69"/>
        <v>Monday</v>
      </c>
      <c r="C4421" s="5" t="s">
        <v>7</v>
      </c>
      <c r="D4421" s="5" t="s">
        <v>6</v>
      </c>
      <c r="E4421" s="6">
        <v>63.95</v>
      </c>
      <c r="F4421" s="6" t="s">
        <v>83</v>
      </c>
      <c r="G4421" s="4">
        <v>0</v>
      </c>
      <c r="H4421" s="6">
        <v>63.95</v>
      </c>
      <c r="I4421" s="6">
        <v>27.1</v>
      </c>
      <c r="J4421">
        <v>2</v>
      </c>
    </row>
    <row r="4422" spans="1:10" x14ac:dyDescent="0.35">
      <c r="A4422" s="1">
        <v>41435</v>
      </c>
      <c r="B4422" t="str">
        <f t="shared" si="69"/>
        <v>Monday</v>
      </c>
      <c r="C4422" s="5" t="s">
        <v>9</v>
      </c>
      <c r="D4422" s="5" t="s">
        <v>6</v>
      </c>
      <c r="E4422" s="6">
        <v>0.95</v>
      </c>
      <c r="F4422" s="6" t="s">
        <v>78</v>
      </c>
      <c r="G4422" s="4">
        <v>0</v>
      </c>
      <c r="H4422" s="6">
        <v>0.95</v>
      </c>
      <c r="I4422" s="6">
        <v>0.5</v>
      </c>
      <c r="J4422">
        <v>5</v>
      </c>
    </row>
    <row r="4423" spans="1:10" x14ac:dyDescent="0.35">
      <c r="A4423" s="1">
        <v>41435</v>
      </c>
      <c r="B4423" t="str">
        <f t="shared" si="69"/>
        <v>Monday</v>
      </c>
      <c r="C4423" s="5" t="s">
        <v>7</v>
      </c>
      <c r="D4423" s="5" t="s">
        <v>6</v>
      </c>
      <c r="E4423" s="6">
        <v>19.95</v>
      </c>
      <c r="F4423" s="6" t="s">
        <v>79</v>
      </c>
      <c r="G4423" s="4">
        <v>0</v>
      </c>
      <c r="H4423" s="6">
        <v>19.95</v>
      </c>
      <c r="I4423" s="6">
        <v>9.7799999999999994</v>
      </c>
      <c r="J4423">
        <v>10</v>
      </c>
    </row>
    <row r="4424" spans="1:10" x14ac:dyDescent="0.35">
      <c r="A4424" s="1">
        <v>41435</v>
      </c>
      <c r="B4424" t="str">
        <f t="shared" si="69"/>
        <v>Monday</v>
      </c>
      <c r="C4424" s="5" t="s">
        <v>9</v>
      </c>
      <c r="D4424" s="5" t="s">
        <v>6</v>
      </c>
      <c r="E4424" s="6">
        <v>38.950000000000003</v>
      </c>
      <c r="F4424" s="6" t="s">
        <v>81</v>
      </c>
      <c r="G4424" s="4">
        <v>0.1</v>
      </c>
      <c r="H4424" s="6">
        <v>35.06</v>
      </c>
      <c r="I4424" s="6">
        <v>24.76</v>
      </c>
      <c r="J4424">
        <v>29</v>
      </c>
    </row>
    <row r="4425" spans="1:10" x14ac:dyDescent="0.35">
      <c r="A4425" s="1">
        <v>41435</v>
      </c>
      <c r="B4425" t="str">
        <f t="shared" si="69"/>
        <v>Monday</v>
      </c>
      <c r="C4425" s="5" t="s">
        <v>7</v>
      </c>
      <c r="D4425" s="5" t="s">
        <v>6</v>
      </c>
      <c r="E4425" s="6">
        <v>26.95</v>
      </c>
      <c r="F4425" s="6" t="s">
        <v>80</v>
      </c>
      <c r="G4425" s="4">
        <v>0</v>
      </c>
      <c r="H4425" s="6">
        <v>26.95</v>
      </c>
      <c r="I4425" s="6">
        <v>13.26</v>
      </c>
      <c r="J4425">
        <v>1</v>
      </c>
    </row>
    <row r="4426" spans="1:10" x14ac:dyDescent="0.35">
      <c r="A4426" s="1">
        <v>41435</v>
      </c>
      <c r="B4426" t="str">
        <f t="shared" si="69"/>
        <v>Monday</v>
      </c>
      <c r="C4426" s="5" t="s">
        <v>7</v>
      </c>
      <c r="D4426" s="5" t="s">
        <v>6</v>
      </c>
      <c r="E4426" s="6">
        <v>63.95</v>
      </c>
      <c r="F4426" s="6" t="s">
        <v>83</v>
      </c>
      <c r="G4426" s="4">
        <v>0.1</v>
      </c>
      <c r="H4426" s="6">
        <v>57.56</v>
      </c>
      <c r="I4426" s="6">
        <v>27.1</v>
      </c>
      <c r="J4426">
        <v>6</v>
      </c>
    </row>
    <row r="4427" spans="1:10" x14ac:dyDescent="0.35">
      <c r="A4427" s="1">
        <v>41435</v>
      </c>
      <c r="B4427" t="str">
        <f t="shared" si="69"/>
        <v>Monday</v>
      </c>
      <c r="C4427" s="5" t="s">
        <v>7</v>
      </c>
      <c r="D4427" s="5" t="s">
        <v>6</v>
      </c>
      <c r="E4427" s="6">
        <v>0.95</v>
      </c>
      <c r="F4427" s="6" t="s">
        <v>78</v>
      </c>
      <c r="G4427" s="4">
        <v>0</v>
      </c>
      <c r="H4427" s="6">
        <v>0.95</v>
      </c>
      <c r="I4427" s="6">
        <v>0.5</v>
      </c>
      <c r="J4427">
        <v>12</v>
      </c>
    </row>
    <row r="4428" spans="1:10" x14ac:dyDescent="0.35">
      <c r="A4428" s="1">
        <v>41435</v>
      </c>
      <c r="B4428" t="str">
        <f t="shared" si="69"/>
        <v>Monday</v>
      </c>
      <c r="C4428" s="5" t="s">
        <v>8</v>
      </c>
      <c r="D4428" s="5" t="s">
        <v>6</v>
      </c>
      <c r="E4428" s="6">
        <v>27.95</v>
      </c>
      <c r="F4428" s="6" t="s">
        <v>80</v>
      </c>
      <c r="G4428" s="4">
        <v>0</v>
      </c>
      <c r="H4428" s="6">
        <v>27.95</v>
      </c>
      <c r="I4428" s="6">
        <v>15.85</v>
      </c>
      <c r="J4428">
        <v>7</v>
      </c>
    </row>
    <row r="4429" spans="1:10" x14ac:dyDescent="0.35">
      <c r="A4429" s="1">
        <v>41435</v>
      </c>
      <c r="B4429" t="str">
        <f t="shared" si="69"/>
        <v>Monday</v>
      </c>
      <c r="C4429" s="5" t="s">
        <v>9</v>
      </c>
      <c r="D4429" s="5" t="s">
        <v>6</v>
      </c>
      <c r="E4429" s="6">
        <v>0.95</v>
      </c>
      <c r="F4429" s="6" t="s">
        <v>78</v>
      </c>
      <c r="G4429" s="4">
        <v>0</v>
      </c>
      <c r="H4429" s="6">
        <v>0.95</v>
      </c>
      <c r="I4429" s="6">
        <v>0.35</v>
      </c>
      <c r="J4429">
        <v>4</v>
      </c>
    </row>
    <row r="4430" spans="1:10" x14ac:dyDescent="0.35">
      <c r="A4430" s="1">
        <v>41435</v>
      </c>
      <c r="B4430" t="str">
        <f t="shared" si="69"/>
        <v>Monday</v>
      </c>
      <c r="C4430" s="5" t="s">
        <v>8</v>
      </c>
      <c r="D4430" s="5" t="s">
        <v>6</v>
      </c>
      <c r="E4430" s="6">
        <v>24.95</v>
      </c>
      <c r="F4430" s="6" t="s">
        <v>80</v>
      </c>
      <c r="G4430" s="4">
        <v>0</v>
      </c>
      <c r="H4430" s="6">
        <v>24.95</v>
      </c>
      <c r="I4430" s="6">
        <v>12.27</v>
      </c>
      <c r="J4430">
        <v>4</v>
      </c>
    </row>
    <row r="4431" spans="1:10" x14ac:dyDescent="0.35">
      <c r="A4431" s="1">
        <v>41435</v>
      </c>
      <c r="B4431" t="str">
        <f t="shared" si="69"/>
        <v>Monday</v>
      </c>
      <c r="C4431" s="5" t="s">
        <v>8</v>
      </c>
      <c r="D4431" s="5" t="s">
        <v>6</v>
      </c>
      <c r="E4431" s="6">
        <v>0.95</v>
      </c>
      <c r="F4431" s="6" t="s">
        <v>78</v>
      </c>
      <c r="G4431" s="4">
        <v>0.1</v>
      </c>
      <c r="H4431" s="6">
        <v>0.86</v>
      </c>
      <c r="I4431" s="6">
        <v>0.35</v>
      </c>
      <c r="J4431">
        <v>34</v>
      </c>
    </row>
    <row r="4432" spans="1:10" x14ac:dyDescent="0.35">
      <c r="A4432" s="1">
        <v>41435</v>
      </c>
      <c r="B4432" t="str">
        <f t="shared" si="69"/>
        <v>Monday</v>
      </c>
      <c r="C4432" s="5" t="s">
        <v>8</v>
      </c>
      <c r="D4432" s="5" t="s">
        <v>6</v>
      </c>
      <c r="E4432" s="6">
        <v>3.95</v>
      </c>
      <c r="F4432" s="6" t="s">
        <v>78</v>
      </c>
      <c r="G4432" s="4">
        <v>0.1</v>
      </c>
      <c r="H4432" s="6">
        <v>3.56</v>
      </c>
      <c r="I4432" s="6">
        <v>1.43</v>
      </c>
      <c r="J4432">
        <v>18</v>
      </c>
    </row>
    <row r="4433" spans="1:10" x14ac:dyDescent="0.35">
      <c r="A4433" s="1">
        <v>41435</v>
      </c>
      <c r="B4433" t="str">
        <f t="shared" si="69"/>
        <v>Monday</v>
      </c>
      <c r="C4433" s="5" t="s">
        <v>8</v>
      </c>
      <c r="D4433" s="5" t="s">
        <v>6</v>
      </c>
      <c r="E4433" s="6">
        <v>38.950000000000003</v>
      </c>
      <c r="F4433" s="6" t="s">
        <v>81</v>
      </c>
      <c r="G4433" s="4">
        <v>0</v>
      </c>
      <c r="H4433" s="6">
        <v>38.950000000000003</v>
      </c>
      <c r="I4433" s="6">
        <v>24.76</v>
      </c>
      <c r="J4433">
        <v>14</v>
      </c>
    </row>
    <row r="4434" spans="1:10" x14ac:dyDescent="0.35">
      <c r="A4434" s="1">
        <v>41435</v>
      </c>
      <c r="B4434" t="str">
        <f t="shared" si="69"/>
        <v>Monday</v>
      </c>
      <c r="C4434" s="5" t="s">
        <v>9</v>
      </c>
      <c r="D4434" s="5" t="s">
        <v>6</v>
      </c>
      <c r="E4434" s="6">
        <v>55.95</v>
      </c>
      <c r="F4434" s="6" t="s">
        <v>83</v>
      </c>
      <c r="G4434" s="4">
        <v>0</v>
      </c>
      <c r="H4434" s="6">
        <v>55.95</v>
      </c>
      <c r="I4434" s="6">
        <v>16.059999999999999</v>
      </c>
      <c r="J4434">
        <v>4</v>
      </c>
    </row>
    <row r="4435" spans="1:10" x14ac:dyDescent="0.35">
      <c r="A4435" s="1">
        <v>41435</v>
      </c>
      <c r="B4435" t="str">
        <f t="shared" si="69"/>
        <v>Monday</v>
      </c>
      <c r="C4435" s="5" t="s">
        <v>9</v>
      </c>
      <c r="D4435" s="5" t="s">
        <v>6</v>
      </c>
      <c r="E4435" s="6">
        <v>0.95</v>
      </c>
      <c r="F4435" s="6" t="s">
        <v>78</v>
      </c>
      <c r="G4435" s="4">
        <v>0</v>
      </c>
      <c r="H4435" s="6">
        <v>0.95</v>
      </c>
      <c r="I4435" s="6">
        <v>0.56999999999999995</v>
      </c>
      <c r="J4435">
        <v>2</v>
      </c>
    </row>
    <row r="4436" spans="1:10" x14ac:dyDescent="0.35">
      <c r="A4436" s="1">
        <v>41435</v>
      </c>
      <c r="B4436" t="str">
        <f t="shared" si="69"/>
        <v>Monday</v>
      </c>
      <c r="C4436" s="5" t="s">
        <v>9</v>
      </c>
      <c r="D4436" s="5" t="s">
        <v>6</v>
      </c>
      <c r="E4436" s="6">
        <v>55.95</v>
      </c>
      <c r="F4436" s="6" t="s">
        <v>83</v>
      </c>
      <c r="G4436" s="4">
        <v>0</v>
      </c>
      <c r="H4436" s="6">
        <v>55.95</v>
      </c>
      <c r="I4436" s="6">
        <v>16.059999999999999</v>
      </c>
      <c r="J4436">
        <v>33</v>
      </c>
    </row>
    <row r="4437" spans="1:10" x14ac:dyDescent="0.35">
      <c r="A4437" s="1">
        <v>41435</v>
      </c>
      <c r="B4437" t="str">
        <f t="shared" si="69"/>
        <v>Monday</v>
      </c>
      <c r="C4437" s="5" t="s">
        <v>9</v>
      </c>
      <c r="D4437" s="5" t="s">
        <v>6</v>
      </c>
      <c r="E4437" s="6">
        <v>0.95</v>
      </c>
      <c r="F4437" s="6" t="s">
        <v>78</v>
      </c>
      <c r="G4437" s="4">
        <v>0</v>
      </c>
      <c r="H4437" s="6">
        <v>0.95</v>
      </c>
      <c r="I4437" s="6">
        <v>0.35</v>
      </c>
      <c r="J4437">
        <v>45</v>
      </c>
    </row>
    <row r="4438" spans="1:10" x14ac:dyDescent="0.35">
      <c r="A4438" s="1">
        <v>41435</v>
      </c>
      <c r="B4438" t="str">
        <f t="shared" si="69"/>
        <v>Monday</v>
      </c>
      <c r="C4438" s="5" t="s">
        <v>7</v>
      </c>
      <c r="D4438" s="5" t="s">
        <v>6</v>
      </c>
      <c r="E4438" s="6">
        <v>49.95</v>
      </c>
      <c r="F4438" s="6" t="s">
        <v>82</v>
      </c>
      <c r="G4438" s="4">
        <v>0</v>
      </c>
      <c r="H4438" s="6">
        <v>49.95</v>
      </c>
      <c r="I4438" s="6">
        <v>24.77</v>
      </c>
      <c r="J4438">
        <v>6</v>
      </c>
    </row>
    <row r="4439" spans="1:10" x14ac:dyDescent="0.35">
      <c r="A4439" s="1">
        <v>41435</v>
      </c>
      <c r="B4439" t="str">
        <f t="shared" si="69"/>
        <v>Monday</v>
      </c>
      <c r="C4439" s="5" t="s">
        <v>9</v>
      </c>
      <c r="D4439" s="5" t="s">
        <v>6</v>
      </c>
      <c r="E4439" s="6">
        <v>0.95</v>
      </c>
      <c r="F4439" s="6" t="s">
        <v>78</v>
      </c>
      <c r="G4439" s="4">
        <v>0.1</v>
      </c>
      <c r="H4439" s="6">
        <v>0.86</v>
      </c>
      <c r="I4439" s="6">
        <v>0.42</v>
      </c>
      <c r="J4439">
        <v>13</v>
      </c>
    </row>
    <row r="4440" spans="1:10" x14ac:dyDescent="0.35">
      <c r="A4440" s="1">
        <v>41435</v>
      </c>
      <c r="B4440" t="str">
        <f t="shared" si="69"/>
        <v>Monday</v>
      </c>
      <c r="C4440" s="5" t="s">
        <v>7</v>
      </c>
      <c r="D4440" s="5" t="s">
        <v>6</v>
      </c>
      <c r="E4440" s="6">
        <v>16.95</v>
      </c>
      <c r="F4440" s="6" t="s">
        <v>79</v>
      </c>
      <c r="G4440" s="4">
        <v>0</v>
      </c>
      <c r="H4440" s="6">
        <v>16.95</v>
      </c>
      <c r="I4440" s="6">
        <v>6.76</v>
      </c>
      <c r="J4440">
        <v>12</v>
      </c>
    </row>
    <row r="4441" spans="1:10" x14ac:dyDescent="0.35">
      <c r="A4441" s="1">
        <v>41435</v>
      </c>
      <c r="B4441" t="str">
        <f t="shared" si="69"/>
        <v>Monday</v>
      </c>
      <c r="C4441" s="5" t="s">
        <v>7</v>
      </c>
      <c r="D4441" s="5" t="s">
        <v>6</v>
      </c>
      <c r="E4441" s="6">
        <v>0.95</v>
      </c>
      <c r="F4441" s="6" t="s">
        <v>78</v>
      </c>
      <c r="G4441" s="4">
        <v>0</v>
      </c>
      <c r="H4441" s="6">
        <v>0.95</v>
      </c>
      <c r="I4441" s="6">
        <v>0.5</v>
      </c>
      <c r="J4441">
        <v>1</v>
      </c>
    </row>
    <row r="4442" spans="1:10" x14ac:dyDescent="0.35">
      <c r="A4442" s="1">
        <v>41435</v>
      </c>
      <c r="B4442" t="str">
        <f t="shared" si="69"/>
        <v>Monday</v>
      </c>
      <c r="C4442" s="5" t="s">
        <v>8</v>
      </c>
      <c r="D4442" s="5" t="s">
        <v>6</v>
      </c>
      <c r="E4442" s="6">
        <v>54.95</v>
      </c>
      <c r="F4442" s="6" t="s">
        <v>83</v>
      </c>
      <c r="G4442" s="4">
        <v>0</v>
      </c>
      <c r="H4442" s="6">
        <v>54.95</v>
      </c>
      <c r="I4442" s="6">
        <v>26.65</v>
      </c>
      <c r="J4442">
        <v>10</v>
      </c>
    </row>
    <row r="4443" spans="1:10" x14ac:dyDescent="0.35">
      <c r="A4443" s="1">
        <v>41435</v>
      </c>
      <c r="B4443" t="str">
        <f t="shared" si="69"/>
        <v>Monday</v>
      </c>
      <c r="C4443" s="5" t="s">
        <v>8</v>
      </c>
      <c r="D4443" s="5" t="s">
        <v>6</v>
      </c>
      <c r="E4443" s="6">
        <v>37.950000000000003</v>
      </c>
      <c r="F4443" s="6" t="s">
        <v>81</v>
      </c>
      <c r="G4443" s="4">
        <v>0</v>
      </c>
      <c r="H4443" s="6">
        <v>37.950000000000003</v>
      </c>
      <c r="I4443" s="6">
        <v>15.35</v>
      </c>
      <c r="J4443">
        <v>6</v>
      </c>
    </row>
    <row r="4444" spans="1:10" x14ac:dyDescent="0.35">
      <c r="A4444" s="1">
        <v>41435</v>
      </c>
      <c r="B4444" t="str">
        <f t="shared" si="69"/>
        <v>Monday</v>
      </c>
      <c r="C4444" s="5" t="s">
        <v>7</v>
      </c>
      <c r="D4444" s="5" t="s">
        <v>6</v>
      </c>
      <c r="E4444" s="6">
        <v>49.95</v>
      </c>
      <c r="F4444" s="6" t="s">
        <v>82</v>
      </c>
      <c r="G4444" s="4">
        <v>0</v>
      </c>
      <c r="H4444" s="6">
        <v>49.95</v>
      </c>
      <c r="I4444" s="6">
        <v>23.93</v>
      </c>
      <c r="J4444">
        <v>2</v>
      </c>
    </row>
    <row r="4445" spans="1:10" x14ac:dyDescent="0.35">
      <c r="A4445" s="1">
        <v>41435</v>
      </c>
      <c r="B4445" t="str">
        <f t="shared" si="69"/>
        <v>Monday</v>
      </c>
      <c r="C4445" s="5" t="s">
        <v>8</v>
      </c>
      <c r="D4445" s="5" t="s">
        <v>6</v>
      </c>
      <c r="E4445" s="6">
        <v>38.950000000000003</v>
      </c>
      <c r="F4445" s="6" t="s">
        <v>81</v>
      </c>
      <c r="G4445" s="4">
        <v>0</v>
      </c>
      <c r="H4445" s="6">
        <v>38.950000000000003</v>
      </c>
      <c r="I4445" s="6">
        <v>22.33</v>
      </c>
      <c r="J4445">
        <v>6</v>
      </c>
    </row>
    <row r="4446" spans="1:10" x14ac:dyDescent="0.35">
      <c r="A4446" s="1">
        <v>41435</v>
      </c>
      <c r="B4446" t="str">
        <f t="shared" si="69"/>
        <v>Monday</v>
      </c>
      <c r="C4446" s="5" t="s">
        <v>7</v>
      </c>
      <c r="D4446" s="5" t="s">
        <v>6</v>
      </c>
      <c r="E4446" s="6">
        <v>28.95</v>
      </c>
      <c r="F4446" s="6" t="s">
        <v>80</v>
      </c>
      <c r="G4446" s="4">
        <v>0</v>
      </c>
      <c r="H4446" s="6">
        <v>28.95</v>
      </c>
      <c r="I4446" s="6">
        <v>8.86</v>
      </c>
      <c r="J4446">
        <v>15</v>
      </c>
    </row>
    <row r="4447" spans="1:10" x14ac:dyDescent="0.35">
      <c r="A4447" s="1">
        <v>41435</v>
      </c>
      <c r="B4447" t="str">
        <f t="shared" si="69"/>
        <v>Monday</v>
      </c>
      <c r="C4447" s="5" t="s">
        <v>9</v>
      </c>
      <c r="D4447" s="5" t="s">
        <v>6</v>
      </c>
      <c r="E4447" s="6">
        <v>47.95</v>
      </c>
      <c r="F4447" s="6" t="s">
        <v>82</v>
      </c>
      <c r="G4447" s="4">
        <v>0</v>
      </c>
      <c r="H4447" s="6">
        <v>47.95</v>
      </c>
      <c r="I4447" s="6">
        <v>20.7</v>
      </c>
      <c r="J4447">
        <v>1</v>
      </c>
    </row>
    <row r="4448" spans="1:10" x14ac:dyDescent="0.35">
      <c r="A4448" s="1">
        <v>41435</v>
      </c>
      <c r="B4448" t="str">
        <f t="shared" si="69"/>
        <v>Monday</v>
      </c>
      <c r="C4448" s="5" t="s">
        <v>9</v>
      </c>
      <c r="D4448" s="5" t="s">
        <v>6</v>
      </c>
      <c r="E4448" s="6">
        <v>35.950000000000003</v>
      </c>
      <c r="F4448" s="6" t="s">
        <v>81</v>
      </c>
      <c r="G4448" s="4">
        <v>0</v>
      </c>
      <c r="H4448" s="6">
        <v>35.950000000000003</v>
      </c>
      <c r="I4448" s="6">
        <v>20.25</v>
      </c>
      <c r="J4448">
        <v>1</v>
      </c>
    </row>
    <row r="4449" spans="1:10" x14ac:dyDescent="0.35">
      <c r="A4449" s="1">
        <v>41435</v>
      </c>
      <c r="B4449" t="str">
        <f t="shared" si="69"/>
        <v>Monday</v>
      </c>
      <c r="C4449" s="5" t="s">
        <v>7</v>
      </c>
      <c r="D4449" s="5" t="s">
        <v>6</v>
      </c>
      <c r="E4449" s="6">
        <v>11.95</v>
      </c>
      <c r="F4449" s="6" t="s">
        <v>79</v>
      </c>
      <c r="G4449" s="4">
        <v>0</v>
      </c>
      <c r="H4449" s="6">
        <v>11.95</v>
      </c>
      <c r="I4449" s="6">
        <v>3.32</v>
      </c>
      <c r="J4449">
        <v>10</v>
      </c>
    </row>
    <row r="4450" spans="1:10" x14ac:dyDescent="0.35">
      <c r="A4450" s="1">
        <v>41435</v>
      </c>
      <c r="B4450" t="str">
        <f t="shared" si="69"/>
        <v>Monday</v>
      </c>
      <c r="C4450" s="5" t="s">
        <v>9</v>
      </c>
      <c r="D4450" s="5" t="s">
        <v>6</v>
      </c>
      <c r="E4450" s="6">
        <v>0.95</v>
      </c>
      <c r="F4450" s="6" t="s">
        <v>78</v>
      </c>
      <c r="G4450" s="4">
        <v>0.1</v>
      </c>
      <c r="H4450" s="6">
        <v>0.86</v>
      </c>
      <c r="I4450" s="6">
        <v>0.5</v>
      </c>
      <c r="J4450">
        <v>14</v>
      </c>
    </row>
    <row r="4451" spans="1:10" x14ac:dyDescent="0.35">
      <c r="A4451" s="1">
        <v>41435</v>
      </c>
      <c r="B4451" t="str">
        <f t="shared" si="69"/>
        <v>Monday</v>
      </c>
      <c r="C4451" s="5" t="s">
        <v>9</v>
      </c>
      <c r="D4451" s="5" t="s">
        <v>6</v>
      </c>
      <c r="E4451" s="6">
        <v>18.95</v>
      </c>
      <c r="F4451" s="6" t="s">
        <v>79</v>
      </c>
      <c r="G4451" s="4">
        <v>0</v>
      </c>
      <c r="H4451" s="6">
        <v>18.95</v>
      </c>
      <c r="I4451" s="6">
        <v>9.98</v>
      </c>
      <c r="J4451">
        <v>13</v>
      </c>
    </row>
    <row r="4452" spans="1:10" x14ac:dyDescent="0.35">
      <c r="A4452" s="1">
        <v>41435</v>
      </c>
      <c r="B4452" t="str">
        <f t="shared" si="69"/>
        <v>Monday</v>
      </c>
      <c r="C4452" s="5" t="s">
        <v>9</v>
      </c>
      <c r="D4452" s="5" t="s">
        <v>6</v>
      </c>
      <c r="E4452" s="6">
        <v>26.95</v>
      </c>
      <c r="F4452" s="6" t="s">
        <v>80</v>
      </c>
      <c r="G4452" s="4">
        <v>0</v>
      </c>
      <c r="H4452" s="6">
        <v>26.95</v>
      </c>
      <c r="I4452" s="6">
        <v>12.53</v>
      </c>
      <c r="J4452">
        <v>14</v>
      </c>
    </row>
    <row r="4453" spans="1:10" x14ac:dyDescent="0.35">
      <c r="A4453" s="1">
        <v>41435</v>
      </c>
      <c r="B4453" t="str">
        <f t="shared" si="69"/>
        <v>Monday</v>
      </c>
      <c r="C4453" s="5" t="s">
        <v>9</v>
      </c>
      <c r="D4453" s="5" t="s">
        <v>6</v>
      </c>
      <c r="E4453" s="6">
        <v>37.950000000000003</v>
      </c>
      <c r="F4453" s="6" t="s">
        <v>81</v>
      </c>
      <c r="G4453" s="4">
        <v>0</v>
      </c>
      <c r="H4453" s="6">
        <v>37.950000000000003</v>
      </c>
      <c r="I4453" s="6">
        <v>15.35</v>
      </c>
      <c r="J4453">
        <v>14</v>
      </c>
    </row>
    <row r="4454" spans="1:10" x14ac:dyDescent="0.35">
      <c r="A4454" s="1">
        <v>41435</v>
      </c>
      <c r="B4454" t="str">
        <f t="shared" si="69"/>
        <v>Monday</v>
      </c>
      <c r="C4454" s="5" t="s">
        <v>9</v>
      </c>
      <c r="D4454" s="5" t="s">
        <v>6</v>
      </c>
      <c r="E4454" s="6">
        <v>54.95</v>
      </c>
      <c r="F4454" s="6" t="s">
        <v>83</v>
      </c>
      <c r="G4454" s="4">
        <v>0</v>
      </c>
      <c r="H4454" s="6">
        <v>54.95</v>
      </c>
      <c r="I4454" s="6">
        <v>26.65</v>
      </c>
      <c r="J4454">
        <v>13</v>
      </c>
    </row>
    <row r="4455" spans="1:10" x14ac:dyDescent="0.35">
      <c r="A4455" s="1">
        <v>41435</v>
      </c>
      <c r="B4455" t="str">
        <f t="shared" si="69"/>
        <v>Monday</v>
      </c>
      <c r="C4455" s="5" t="s">
        <v>8</v>
      </c>
      <c r="D4455" s="5" t="s">
        <v>6</v>
      </c>
      <c r="E4455" s="6">
        <v>54.95</v>
      </c>
      <c r="F4455" s="6" t="s">
        <v>83</v>
      </c>
      <c r="G4455" s="4">
        <v>0</v>
      </c>
      <c r="H4455" s="6">
        <v>54.95</v>
      </c>
      <c r="I4455" s="6">
        <v>26.65</v>
      </c>
      <c r="J4455">
        <v>21</v>
      </c>
    </row>
    <row r="4456" spans="1:10" x14ac:dyDescent="0.35">
      <c r="A4456" s="1">
        <v>41435</v>
      </c>
      <c r="B4456" t="str">
        <f t="shared" si="69"/>
        <v>Monday</v>
      </c>
      <c r="C4456" s="5" t="s">
        <v>9</v>
      </c>
      <c r="D4456" s="5" t="s">
        <v>6</v>
      </c>
      <c r="E4456" s="6">
        <v>24.95</v>
      </c>
      <c r="F4456" s="6" t="s">
        <v>80</v>
      </c>
      <c r="G4456" s="4">
        <v>0</v>
      </c>
      <c r="H4456" s="6">
        <v>24.95</v>
      </c>
      <c r="I4456" s="6">
        <v>12.27</v>
      </c>
      <c r="J4456">
        <v>5</v>
      </c>
    </row>
    <row r="4457" spans="1:10" x14ac:dyDescent="0.35">
      <c r="A4457" s="1">
        <v>41435</v>
      </c>
      <c r="B4457" t="str">
        <f t="shared" si="69"/>
        <v>Monday</v>
      </c>
      <c r="C4457" s="5" t="s">
        <v>9</v>
      </c>
      <c r="D4457" s="5" t="s">
        <v>6</v>
      </c>
      <c r="E4457" s="6">
        <v>0.95</v>
      </c>
      <c r="F4457" s="6" t="s">
        <v>78</v>
      </c>
      <c r="G4457" s="4">
        <v>0</v>
      </c>
      <c r="H4457" s="6">
        <v>0.95</v>
      </c>
      <c r="I4457" s="6">
        <v>0.5</v>
      </c>
      <c r="J4457">
        <v>36</v>
      </c>
    </row>
    <row r="4458" spans="1:10" x14ac:dyDescent="0.35">
      <c r="A4458" s="1">
        <v>41435</v>
      </c>
      <c r="B4458" t="str">
        <f t="shared" si="69"/>
        <v>Monday</v>
      </c>
      <c r="C4458" s="5" t="s">
        <v>8</v>
      </c>
      <c r="D4458" s="5" t="s">
        <v>6</v>
      </c>
      <c r="E4458" s="6">
        <v>48.95</v>
      </c>
      <c r="F4458" s="6" t="s">
        <v>82</v>
      </c>
      <c r="G4458" s="4">
        <v>0</v>
      </c>
      <c r="H4458" s="6">
        <v>48.95</v>
      </c>
      <c r="I4458" s="6">
        <v>24.52</v>
      </c>
      <c r="J4458">
        <v>25</v>
      </c>
    </row>
    <row r="4459" spans="1:10" x14ac:dyDescent="0.35">
      <c r="A4459" s="1">
        <v>41435</v>
      </c>
      <c r="B4459" t="str">
        <f t="shared" si="69"/>
        <v>Monday</v>
      </c>
      <c r="C4459" s="5" t="s">
        <v>9</v>
      </c>
      <c r="D4459" s="5" t="s">
        <v>6</v>
      </c>
      <c r="E4459" s="6">
        <v>2.95</v>
      </c>
      <c r="F4459" s="6" t="s">
        <v>78</v>
      </c>
      <c r="G4459" s="4">
        <v>0</v>
      </c>
      <c r="H4459" s="6">
        <v>2.95</v>
      </c>
      <c r="I4459" s="6">
        <v>1.68</v>
      </c>
      <c r="J4459">
        <v>1</v>
      </c>
    </row>
    <row r="4460" spans="1:10" x14ac:dyDescent="0.35">
      <c r="A4460" s="1">
        <v>41435</v>
      </c>
      <c r="B4460" t="str">
        <f t="shared" si="69"/>
        <v>Monday</v>
      </c>
      <c r="C4460" s="5" t="s">
        <v>8</v>
      </c>
      <c r="D4460" s="5" t="s">
        <v>6</v>
      </c>
      <c r="E4460" s="6">
        <v>28.95</v>
      </c>
      <c r="F4460" s="6" t="s">
        <v>80</v>
      </c>
      <c r="G4460" s="4">
        <v>0.1</v>
      </c>
      <c r="H4460" s="6">
        <v>26.06</v>
      </c>
      <c r="I4460" s="6">
        <v>17.53</v>
      </c>
      <c r="J4460">
        <v>15</v>
      </c>
    </row>
    <row r="4461" spans="1:10" x14ac:dyDescent="0.35">
      <c r="A4461" s="1">
        <v>41435</v>
      </c>
      <c r="B4461" t="str">
        <f t="shared" si="69"/>
        <v>Monday</v>
      </c>
      <c r="C4461" s="5" t="s">
        <v>8</v>
      </c>
      <c r="D4461" s="5" t="s">
        <v>6</v>
      </c>
      <c r="E4461" s="6">
        <v>65.95</v>
      </c>
      <c r="F4461" s="6" t="s">
        <v>83</v>
      </c>
      <c r="G4461" s="4">
        <v>0</v>
      </c>
      <c r="H4461" s="6">
        <v>65.95</v>
      </c>
      <c r="I4461" s="6">
        <v>37.97</v>
      </c>
      <c r="J4461">
        <v>14</v>
      </c>
    </row>
    <row r="4462" spans="1:10" x14ac:dyDescent="0.35">
      <c r="A4462" s="1">
        <v>41435</v>
      </c>
      <c r="B4462" t="str">
        <f t="shared" si="69"/>
        <v>Monday</v>
      </c>
      <c r="C4462" s="5" t="s">
        <v>8</v>
      </c>
      <c r="D4462" s="5" t="s">
        <v>6</v>
      </c>
      <c r="E4462" s="6">
        <v>26.95</v>
      </c>
      <c r="F4462" s="6" t="s">
        <v>80</v>
      </c>
      <c r="G4462" s="4">
        <v>0</v>
      </c>
      <c r="H4462" s="6">
        <v>26.95</v>
      </c>
      <c r="I4462" s="6">
        <v>13.26</v>
      </c>
      <c r="J4462">
        <v>23</v>
      </c>
    </row>
    <row r="4463" spans="1:10" x14ac:dyDescent="0.35">
      <c r="A4463" s="1">
        <v>41435</v>
      </c>
      <c r="B4463" t="str">
        <f t="shared" si="69"/>
        <v>Monday</v>
      </c>
      <c r="C4463" s="5" t="s">
        <v>9</v>
      </c>
      <c r="D4463" s="5" t="s">
        <v>6</v>
      </c>
      <c r="E4463" s="6">
        <v>16.95</v>
      </c>
      <c r="F4463" s="6" t="s">
        <v>79</v>
      </c>
      <c r="G4463" s="4">
        <v>0</v>
      </c>
      <c r="H4463" s="6">
        <v>16.95</v>
      </c>
      <c r="I4463" s="6">
        <v>6.76</v>
      </c>
      <c r="J4463">
        <v>20</v>
      </c>
    </row>
    <row r="4464" spans="1:10" x14ac:dyDescent="0.35">
      <c r="A4464" s="1">
        <v>41435</v>
      </c>
      <c r="B4464" t="str">
        <f t="shared" si="69"/>
        <v>Monday</v>
      </c>
      <c r="C4464" s="5" t="s">
        <v>8</v>
      </c>
      <c r="D4464" s="5" t="s">
        <v>6</v>
      </c>
      <c r="E4464" s="6">
        <v>49.95</v>
      </c>
      <c r="F4464" s="6" t="s">
        <v>82</v>
      </c>
      <c r="G4464" s="4">
        <v>0</v>
      </c>
      <c r="H4464" s="6">
        <v>49.95</v>
      </c>
      <c r="I4464" s="6">
        <v>24.77</v>
      </c>
      <c r="J4464">
        <v>12</v>
      </c>
    </row>
    <row r="4465" spans="1:10" x14ac:dyDescent="0.35">
      <c r="A4465" s="1">
        <v>41435</v>
      </c>
      <c r="B4465" t="str">
        <f t="shared" si="69"/>
        <v>Monday</v>
      </c>
      <c r="C4465" s="5" t="s">
        <v>9</v>
      </c>
      <c r="D4465" s="5" t="s">
        <v>6</v>
      </c>
      <c r="E4465" s="6">
        <v>65.95</v>
      </c>
      <c r="F4465" s="6" t="s">
        <v>83</v>
      </c>
      <c r="G4465" s="4">
        <v>0.2</v>
      </c>
      <c r="H4465" s="6">
        <v>52.76</v>
      </c>
      <c r="I4465" s="6">
        <v>37.97</v>
      </c>
      <c r="J4465">
        <v>12</v>
      </c>
    </row>
    <row r="4466" spans="1:10" x14ac:dyDescent="0.35">
      <c r="A4466" s="1">
        <v>41435</v>
      </c>
      <c r="B4466" t="str">
        <f t="shared" si="69"/>
        <v>Monday</v>
      </c>
      <c r="C4466" s="5" t="s">
        <v>7</v>
      </c>
      <c r="D4466" s="5" t="s">
        <v>6</v>
      </c>
      <c r="E4466" s="6">
        <v>27.95</v>
      </c>
      <c r="F4466" s="6" t="s">
        <v>80</v>
      </c>
      <c r="G4466" s="4">
        <v>0</v>
      </c>
      <c r="H4466" s="6">
        <v>27.95</v>
      </c>
      <c r="I4466" s="6">
        <v>15.85</v>
      </c>
      <c r="J4466">
        <v>5</v>
      </c>
    </row>
    <row r="4467" spans="1:10" x14ac:dyDescent="0.35">
      <c r="A4467" s="1">
        <v>41435</v>
      </c>
      <c r="B4467" t="str">
        <f t="shared" si="69"/>
        <v>Monday</v>
      </c>
      <c r="C4467" s="5" t="s">
        <v>7</v>
      </c>
      <c r="D4467" s="5" t="s">
        <v>6</v>
      </c>
      <c r="E4467" s="6">
        <v>44.95</v>
      </c>
      <c r="F4467" s="6" t="s">
        <v>82</v>
      </c>
      <c r="G4467" s="4">
        <v>0</v>
      </c>
      <c r="H4467" s="6">
        <v>44.95</v>
      </c>
      <c r="I4467" s="6">
        <v>27.95</v>
      </c>
      <c r="J4467">
        <v>7</v>
      </c>
    </row>
    <row r="4468" spans="1:10" x14ac:dyDescent="0.35">
      <c r="A4468" s="1">
        <v>41435</v>
      </c>
      <c r="B4468" t="str">
        <f t="shared" si="69"/>
        <v>Monday</v>
      </c>
      <c r="C4468" s="5" t="s">
        <v>8</v>
      </c>
      <c r="D4468" s="5" t="s">
        <v>6</v>
      </c>
      <c r="E4468" s="6">
        <v>0.95</v>
      </c>
      <c r="F4468" s="6" t="s">
        <v>78</v>
      </c>
      <c r="G4468" s="4">
        <v>0</v>
      </c>
      <c r="H4468" s="6">
        <v>0.95</v>
      </c>
      <c r="I4468" s="6">
        <v>0.34</v>
      </c>
      <c r="J4468">
        <v>29</v>
      </c>
    </row>
    <row r="4469" spans="1:10" x14ac:dyDescent="0.35">
      <c r="A4469" s="1">
        <v>41435</v>
      </c>
      <c r="B4469" t="str">
        <f t="shared" si="69"/>
        <v>Monday</v>
      </c>
      <c r="C4469" s="5" t="s">
        <v>7</v>
      </c>
      <c r="D4469" s="5" t="s">
        <v>6</v>
      </c>
      <c r="E4469" s="6">
        <v>0.95</v>
      </c>
      <c r="F4469" s="6" t="s">
        <v>78</v>
      </c>
      <c r="G4469" s="4">
        <v>0</v>
      </c>
      <c r="H4469" s="6">
        <v>0.95</v>
      </c>
      <c r="I4469" s="6">
        <v>0.56999999999999995</v>
      </c>
      <c r="J4469">
        <v>18</v>
      </c>
    </row>
    <row r="4470" spans="1:10" x14ac:dyDescent="0.35">
      <c r="A4470" s="1">
        <v>41435</v>
      </c>
      <c r="B4470" t="str">
        <f t="shared" si="69"/>
        <v>Monday</v>
      </c>
      <c r="C4470" s="5" t="s">
        <v>9</v>
      </c>
      <c r="D4470" s="5" t="s">
        <v>6</v>
      </c>
      <c r="E4470" s="6">
        <v>47.95</v>
      </c>
      <c r="F4470" s="6" t="s">
        <v>82</v>
      </c>
      <c r="G4470" s="4">
        <v>0.1</v>
      </c>
      <c r="H4470" s="6">
        <v>43.16</v>
      </c>
      <c r="I4470" s="6">
        <v>20.7</v>
      </c>
      <c r="J4470">
        <v>1</v>
      </c>
    </row>
    <row r="4471" spans="1:10" x14ac:dyDescent="0.35">
      <c r="A4471" s="1">
        <v>41435</v>
      </c>
      <c r="B4471" t="str">
        <f t="shared" si="69"/>
        <v>Monday</v>
      </c>
      <c r="C4471" s="5" t="s">
        <v>9</v>
      </c>
      <c r="D4471" s="5" t="s">
        <v>6</v>
      </c>
      <c r="E4471" s="6">
        <v>65.95</v>
      </c>
      <c r="F4471" s="6" t="s">
        <v>83</v>
      </c>
      <c r="G4471" s="4">
        <v>0</v>
      </c>
      <c r="H4471" s="6">
        <v>65.95</v>
      </c>
      <c r="I4471" s="6">
        <v>37.97</v>
      </c>
      <c r="J4471">
        <v>18</v>
      </c>
    </row>
    <row r="4472" spans="1:10" x14ac:dyDescent="0.35">
      <c r="A4472" s="1">
        <v>41435</v>
      </c>
      <c r="B4472" t="str">
        <f t="shared" si="69"/>
        <v>Monday</v>
      </c>
      <c r="C4472" s="5" t="s">
        <v>8</v>
      </c>
      <c r="D4472" s="5" t="s">
        <v>6</v>
      </c>
      <c r="E4472" s="6">
        <v>54.95</v>
      </c>
      <c r="F4472" s="6" t="s">
        <v>83</v>
      </c>
      <c r="G4472" s="4">
        <v>0</v>
      </c>
      <c r="H4472" s="6">
        <v>54.95</v>
      </c>
      <c r="I4472" s="6">
        <v>26.65</v>
      </c>
      <c r="J4472">
        <v>15</v>
      </c>
    </row>
    <row r="4473" spans="1:10" x14ac:dyDescent="0.35">
      <c r="A4473" s="1">
        <v>41435</v>
      </c>
      <c r="B4473" t="str">
        <f t="shared" si="69"/>
        <v>Monday</v>
      </c>
      <c r="C4473" s="5" t="s">
        <v>9</v>
      </c>
      <c r="D4473" s="5" t="s">
        <v>6</v>
      </c>
      <c r="E4473" s="6">
        <v>4.95</v>
      </c>
      <c r="F4473" s="6" t="s">
        <v>78</v>
      </c>
      <c r="G4473" s="4">
        <v>0</v>
      </c>
      <c r="H4473" s="6">
        <v>4.95</v>
      </c>
      <c r="I4473" s="6">
        <v>1.82</v>
      </c>
      <c r="J4473">
        <v>11</v>
      </c>
    </row>
    <row r="4474" spans="1:10" x14ac:dyDescent="0.35">
      <c r="A4474" s="1">
        <v>41435</v>
      </c>
      <c r="B4474" t="str">
        <f t="shared" si="69"/>
        <v>Monday</v>
      </c>
      <c r="C4474" s="5" t="s">
        <v>8</v>
      </c>
      <c r="D4474" s="5" t="s">
        <v>6</v>
      </c>
      <c r="E4474" s="6">
        <v>48.95</v>
      </c>
      <c r="F4474" s="6" t="s">
        <v>82</v>
      </c>
      <c r="G4474" s="4">
        <v>0</v>
      </c>
      <c r="H4474" s="6">
        <v>48.95</v>
      </c>
      <c r="I4474" s="6">
        <v>24.52</v>
      </c>
      <c r="J4474">
        <v>20</v>
      </c>
    </row>
    <row r="4475" spans="1:10" x14ac:dyDescent="0.35">
      <c r="A4475" s="1">
        <v>41435</v>
      </c>
      <c r="B4475" t="str">
        <f t="shared" si="69"/>
        <v>Monday</v>
      </c>
      <c r="C4475" s="5" t="s">
        <v>7</v>
      </c>
      <c r="D4475" s="5" t="s">
        <v>6</v>
      </c>
      <c r="E4475" s="6">
        <v>3.95</v>
      </c>
      <c r="F4475" s="6" t="s">
        <v>78</v>
      </c>
      <c r="G4475" s="4">
        <v>0</v>
      </c>
      <c r="H4475" s="6">
        <v>3.95</v>
      </c>
      <c r="I4475" s="6">
        <v>1.43</v>
      </c>
      <c r="J4475">
        <v>7</v>
      </c>
    </row>
    <row r="4476" spans="1:10" x14ac:dyDescent="0.35">
      <c r="A4476" s="1">
        <v>41435</v>
      </c>
      <c r="B4476" t="str">
        <f t="shared" si="69"/>
        <v>Monday</v>
      </c>
      <c r="C4476" s="5" t="s">
        <v>8</v>
      </c>
      <c r="D4476" s="5" t="s">
        <v>6</v>
      </c>
      <c r="E4476" s="6">
        <v>65.95</v>
      </c>
      <c r="F4476" s="6" t="s">
        <v>83</v>
      </c>
      <c r="G4476" s="4">
        <v>0</v>
      </c>
      <c r="H4476" s="6">
        <v>65.95</v>
      </c>
      <c r="I4476" s="6">
        <v>37.97</v>
      </c>
      <c r="J4476">
        <v>21</v>
      </c>
    </row>
    <row r="4477" spans="1:10" x14ac:dyDescent="0.35">
      <c r="A4477" s="1">
        <v>41435</v>
      </c>
      <c r="B4477" t="str">
        <f t="shared" si="69"/>
        <v>Monday</v>
      </c>
      <c r="C4477" s="5" t="s">
        <v>9</v>
      </c>
      <c r="D4477" s="5" t="s">
        <v>6</v>
      </c>
      <c r="E4477" s="6">
        <v>38.950000000000003</v>
      </c>
      <c r="F4477" s="6" t="s">
        <v>81</v>
      </c>
      <c r="G4477" s="4">
        <v>0</v>
      </c>
      <c r="H4477" s="6">
        <v>38.950000000000003</v>
      </c>
      <c r="I4477" s="6">
        <v>24.76</v>
      </c>
      <c r="J4477">
        <v>14</v>
      </c>
    </row>
    <row r="4478" spans="1:10" x14ac:dyDescent="0.35">
      <c r="A4478" s="1">
        <v>41436</v>
      </c>
      <c r="B4478" t="str">
        <f t="shared" si="69"/>
        <v>Tuesday</v>
      </c>
      <c r="C4478" s="5" t="s">
        <v>10</v>
      </c>
      <c r="D4478" s="5" t="s">
        <v>5</v>
      </c>
      <c r="E4478" s="6">
        <v>35.950000000000003</v>
      </c>
      <c r="F4478" s="6" t="s">
        <v>81</v>
      </c>
      <c r="G4478" s="4">
        <v>0</v>
      </c>
      <c r="H4478" s="6">
        <v>35.950000000000003</v>
      </c>
      <c r="I4478" s="6">
        <v>20.25</v>
      </c>
      <c r="J4478">
        <v>2</v>
      </c>
    </row>
    <row r="4479" spans="1:10" x14ac:dyDescent="0.35">
      <c r="A4479" s="1">
        <v>41436</v>
      </c>
      <c r="B4479" t="str">
        <f t="shared" si="69"/>
        <v>Tuesday</v>
      </c>
      <c r="C4479" s="5" t="s">
        <v>11</v>
      </c>
      <c r="D4479" s="5" t="s">
        <v>5</v>
      </c>
      <c r="E4479" s="6">
        <v>63.95</v>
      </c>
      <c r="F4479" s="6" t="s">
        <v>83</v>
      </c>
      <c r="G4479" s="4">
        <v>0</v>
      </c>
      <c r="H4479" s="6">
        <v>63.95</v>
      </c>
      <c r="I4479" s="6">
        <v>27.1</v>
      </c>
      <c r="J4479">
        <v>1</v>
      </c>
    </row>
    <row r="4480" spans="1:10" x14ac:dyDescent="0.35">
      <c r="A4480" s="1">
        <v>41436</v>
      </c>
      <c r="B4480" t="str">
        <f t="shared" si="69"/>
        <v>Tuesday</v>
      </c>
      <c r="C4480" s="5" t="s">
        <v>11</v>
      </c>
      <c r="D4480" s="5" t="s">
        <v>5</v>
      </c>
      <c r="E4480" s="6">
        <v>49.95</v>
      </c>
      <c r="F4480" s="6" t="s">
        <v>82</v>
      </c>
      <c r="G4480" s="4">
        <v>0</v>
      </c>
      <c r="H4480" s="6">
        <v>49.95</v>
      </c>
      <c r="I4480" s="6">
        <v>23.93</v>
      </c>
      <c r="J4480">
        <v>8</v>
      </c>
    </row>
    <row r="4481" spans="1:10" x14ac:dyDescent="0.35">
      <c r="A4481" s="1">
        <v>41436</v>
      </c>
      <c r="B4481" t="str">
        <f t="shared" si="69"/>
        <v>Tuesday</v>
      </c>
      <c r="C4481" s="5" t="s">
        <v>11</v>
      </c>
      <c r="D4481" s="5" t="s">
        <v>5</v>
      </c>
      <c r="E4481" s="6">
        <v>43.95</v>
      </c>
      <c r="F4481" s="6" t="s">
        <v>82</v>
      </c>
      <c r="G4481" s="4">
        <v>0</v>
      </c>
      <c r="H4481" s="6">
        <v>43.95</v>
      </c>
      <c r="I4481" s="6">
        <v>25.6</v>
      </c>
      <c r="J4481">
        <v>2</v>
      </c>
    </row>
    <row r="4482" spans="1:10" x14ac:dyDescent="0.35">
      <c r="A4482" s="1">
        <v>41436</v>
      </c>
      <c r="B4482" t="str">
        <f t="shared" si="69"/>
        <v>Tuesday</v>
      </c>
      <c r="C4482" s="5" t="s">
        <v>11</v>
      </c>
      <c r="D4482" s="5" t="s">
        <v>5</v>
      </c>
      <c r="E4482" s="6">
        <v>26.95</v>
      </c>
      <c r="F4482" s="6" t="s">
        <v>80</v>
      </c>
      <c r="G4482" s="4">
        <v>0</v>
      </c>
      <c r="H4482" s="6">
        <v>26.95</v>
      </c>
      <c r="I4482" s="6">
        <v>12.24</v>
      </c>
      <c r="J4482">
        <v>14</v>
      </c>
    </row>
    <row r="4483" spans="1:10" x14ac:dyDescent="0.35">
      <c r="A4483" s="1">
        <v>41436</v>
      </c>
      <c r="B4483" t="str">
        <f t="shared" ref="B4483:B4546" si="70">TEXT(A4483,"dddd")</f>
        <v>Tuesday</v>
      </c>
      <c r="C4483" s="5" t="s">
        <v>10</v>
      </c>
      <c r="D4483" s="5" t="s">
        <v>5</v>
      </c>
      <c r="E4483" s="6">
        <v>47.95</v>
      </c>
      <c r="F4483" s="6" t="s">
        <v>82</v>
      </c>
      <c r="G4483" s="4">
        <v>0</v>
      </c>
      <c r="H4483" s="6">
        <v>47.95</v>
      </c>
      <c r="I4483" s="6">
        <v>20.7</v>
      </c>
      <c r="J4483">
        <v>4</v>
      </c>
    </row>
    <row r="4484" spans="1:10" x14ac:dyDescent="0.35">
      <c r="A4484" s="1">
        <v>41436</v>
      </c>
      <c r="B4484" t="str">
        <f t="shared" si="70"/>
        <v>Tuesday</v>
      </c>
      <c r="C4484" s="5" t="s">
        <v>10</v>
      </c>
      <c r="D4484" s="5" t="s">
        <v>5</v>
      </c>
      <c r="E4484" s="6">
        <v>11.95</v>
      </c>
      <c r="F4484" s="6" t="s">
        <v>79</v>
      </c>
      <c r="G4484" s="4">
        <v>0</v>
      </c>
      <c r="H4484" s="6">
        <v>11.95</v>
      </c>
      <c r="I4484" s="6">
        <v>3.32</v>
      </c>
      <c r="J4484">
        <v>10</v>
      </c>
    </row>
    <row r="4485" spans="1:10" x14ac:dyDescent="0.35">
      <c r="A4485" s="1">
        <v>41436</v>
      </c>
      <c r="B4485" t="str">
        <f t="shared" si="70"/>
        <v>Tuesday</v>
      </c>
      <c r="C4485" s="5" t="s">
        <v>10</v>
      </c>
      <c r="D4485" s="5" t="s">
        <v>5</v>
      </c>
      <c r="E4485" s="6">
        <v>47.95</v>
      </c>
      <c r="F4485" s="6" t="s">
        <v>82</v>
      </c>
      <c r="G4485" s="4">
        <v>0</v>
      </c>
      <c r="H4485" s="6">
        <v>47.95</v>
      </c>
      <c r="I4485" s="6">
        <v>20.7</v>
      </c>
      <c r="J4485">
        <v>2</v>
      </c>
    </row>
    <row r="4486" spans="1:10" x14ac:dyDescent="0.35">
      <c r="A4486" s="1">
        <v>41436</v>
      </c>
      <c r="B4486" t="str">
        <f t="shared" si="70"/>
        <v>Tuesday</v>
      </c>
      <c r="C4486" s="5" t="s">
        <v>11</v>
      </c>
      <c r="D4486" s="5" t="s">
        <v>5</v>
      </c>
      <c r="E4486" s="6">
        <v>0.95</v>
      </c>
      <c r="F4486" s="6" t="s">
        <v>78</v>
      </c>
      <c r="G4486" s="4">
        <v>0</v>
      </c>
      <c r="H4486" s="6">
        <v>0.95</v>
      </c>
      <c r="I4486" s="6">
        <v>0.34</v>
      </c>
      <c r="J4486">
        <v>8</v>
      </c>
    </row>
    <row r="4487" spans="1:10" x14ac:dyDescent="0.35">
      <c r="A4487" s="1">
        <v>41436</v>
      </c>
      <c r="B4487" t="str">
        <f t="shared" si="70"/>
        <v>Tuesday</v>
      </c>
      <c r="C4487" s="5" t="s">
        <v>10</v>
      </c>
      <c r="D4487" s="5" t="s">
        <v>5</v>
      </c>
      <c r="E4487" s="6">
        <v>24.95</v>
      </c>
      <c r="F4487" s="6" t="s">
        <v>80</v>
      </c>
      <c r="G4487" s="4">
        <v>0</v>
      </c>
      <c r="H4487" s="6">
        <v>24.95</v>
      </c>
      <c r="I4487" s="6">
        <v>12.14</v>
      </c>
      <c r="J4487">
        <v>1</v>
      </c>
    </row>
    <row r="4488" spans="1:10" x14ac:dyDescent="0.35">
      <c r="A4488" s="1">
        <v>41436</v>
      </c>
      <c r="B4488" t="str">
        <f t="shared" si="70"/>
        <v>Tuesday</v>
      </c>
      <c r="C4488" s="5" t="s">
        <v>11</v>
      </c>
      <c r="D4488" s="5" t="s">
        <v>5</v>
      </c>
      <c r="E4488" s="6">
        <v>26.95</v>
      </c>
      <c r="F4488" s="6" t="s">
        <v>80</v>
      </c>
      <c r="G4488" s="4">
        <v>0.2</v>
      </c>
      <c r="H4488" s="6">
        <v>21.56</v>
      </c>
      <c r="I4488" s="6">
        <v>12.53</v>
      </c>
      <c r="J4488">
        <v>14</v>
      </c>
    </row>
    <row r="4489" spans="1:10" x14ac:dyDescent="0.35">
      <c r="A4489" s="1">
        <v>41436</v>
      </c>
      <c r="B4489" t="str">
        <f t="shared" si="70"/>
        <v>Tuesday</v>
      </c>
      <c r="C4489" s="5" t="s">
        <v>10</v>
      </c>
      <c r="D4489" s="5" t="s">
        <v>5</v>
      </c>
      <c r="E4489" s="6">
        <v>27.95</v>
      </c>
      <c r="F4489" s="6" t="s">
        <v>80</v>
      </c>
      <c r="G4489" s="4">
        <v>0.1</v>
      </c>
      <c r="H4489" s="6">
        <v>25.16</v>
      </c>
      <c r="I4489" s="6">
        <v>16.8</v>
      </c>
      <c r="J4489">
        <v>1</v>
      </c>
    </row>
    <row r="4490" spans="1:10" x14ac:dyDescent="0.35">
      <c r="A4490" s="1">
        <v>41436</v>
      </c>
      <c r="B4490" t="str">
        <f t="shared" si="70"/>
        <v>Tuesday</v>
      </c>
      <c r="C4490" s="5" t="s">
        <v>11</v>
      </c>
      <c r="D4490" s="5" t="s">
        <v>5</v>
      </c>
      <c r="E4490" s="6">
        <v>24.95</v>
      </c>
      <c r="F4490" s="6" t="s">
        <v>80</v>
      </c>
      <c r="G4490" s="4">
        <v>0.1</v>
      </c>
      <c r="H4490" s="6">
        <v>22.46</v>
      </c>
      <c r="I4490" s="6">
        <v>9.3800000000000008</v>
      </c>
      <c r="J4490">
        <v>12</v>
      </c>
    </row>
    <row r="4491" spans="1:10" x14ac:dyDescent="0.35">
      <c r="A4491" s="1">
        <v>41436</v>
      </c>
      <c r="B4491" t="str">
        <f t="shared" si="70"/>
        <v>Tuesday</v>
      </c>
      <c r="C4491" s="5" t="s">
        <v>11</v>
      </c>
      <c r="D4491" s="5" t="s">
        <v>5</v>
      </c>
      <c r="E4491" s="6">
        <v>38.950000000000003</v>
      </c>
      <c r="F4491" s="6" t="s">
        <v>81</v>
      </c>
      <c r="G4491" s="4">
        <v>0</v>
      </c>
      <c r="H4491" s="6">
        <v>38.950000000000003</v>
      </c>
      <c r="I4491" s="6">
        <v>22.33</v>
      </c>
      <c r="J4491">
        <v>8</v>
      </c>
    </row>
    <row r="4492" spans="1:10" x14ac:dyDescent="0.35">
      <c r="A4492" s="1">
        <v>41436</v>
      </c>
      <c r="B4492" t="str">
        <f t="shared" si="70"/>
        <v>Tuesday</v>
      </c>
      <c r="C4492" s="5" t="s">
        <v>11</v>
      </c>
      <c r="D4492" s="5" t="s">
        <v>5</v>
      </c>
      <c r="E4492" s="6">
        <v>35.950000000000003</v>
      </c>
      <c r="F4492" s="6" t="s">
        <v>81</v>
      </c>
      <c r="G4492" s="4">
        <v>0</v>
      </c>
      <c r="H4492" s="6">
        <v>35.950000000000003</v>
      </c>
      <c r="I4492" s="6">
        <v>20.25</v>
      </c>
      <c r="J4492">
        <v>2</v>
      </c>
    </row>
    <row r="4493" spans="1:10" x14ac:dyDescent="0.35">
      <c r="A4493" s="1">
        <v>41436</v>
      </c>
      <c r="B4493" t="str">
        <f t="shared" si="70"/>
        <v>Tuesday</v>
      </c>
      <c r="C4493" s="5" t="s">
        <v>11</v>
      </c>
      <c r="D4493" s="5" t="s">
        <v>5</v>
      </c>
      <c r="E4493" s="6">
        <v>22.95</v>
      </c>
      <c r="F4493" s="6" t="s">
        <v>80</v>
      </c>
      <c r="G4493" s="4">
        <v>0</v>
      </c>
      <c r="H4493" s="6">
        <v>22.95</v>
      </c>
      <c r="I4493" s="6">
        <v>11.78</v>
      </c>
      <c r="J4493">
        <v>30</v>
      </c>
    </row>
    <row r="4494" spans="1:10" x14ac:dyDescent="0.35">
      <c r="A4494" s="1">
        <v>41436</v>
      </c>
      <c r="B4494" t="str">
        <f t="shared" si="70"/>
        <v>Tuesday</v>
      </c>
      <c r="C4494" s="5" t="s">
        <v>10</v>
      </c>
      <c r="D4494" s="5" t="s">
        <v>5</v>
      </c>
      <c r="E4494" s="6">
        <v>34.950000000000003</v>
      </c>
      <c r="F4494" s="6" t="s">
        <v>81</v>
      </c>
      <c r="G4494" s="4">
        <v>0</v>
      </c>
      <c r="H4494" s="6">
        <v>34.950000000000003</v>
      </c>
      <c r="I4494" s="6">
        <v>22.13</v>
      </c>
      <c r="J4494">
        <v>3</v>
      </c>
    </row>
    <row r="4495" spans="1:10" x14ac:dyDescent="0.35">
      <c r="A4495" s="1">
        <v>41436</v>
      </c>
      <c r="B4495" t="str">
        <f t="shared" si="70"/>
        <v>Tuesday</v>
      </c>
      <c r="C4495" s="5" t="s">
        <v>10</v>
      </c>
      <c r="D4495" s="5" t="s">
        <v>5</v>
      </c>
      <c r="E4495" s="6">
        <v>48.95</v>
      </c>
      <c r="F4495" s="6" t="s">
        <v>82</v>
      </c>
      <c r="G4495" s="4">
        <v>0.1</v>
      </c>
      <c r="H4495" s="6">
        <v>44.06</v>
      </c>
      <c r="I4495" s="6">
        <v>24.52</v>
      </c>
      <c r="J4495">
        <v>4</v>
      </c>
    </row>
    <row r="4496" spans="1:10" x14ac:dyDescent="0.35">
      <c r="A4496" s="1">
        <v>41436</v>
      </c>
      <c r="B4496" t="str">
        <f t="shared" si="70"/>
        <v>Tuesday</v>
      </c>
      <c r="C4496" s="5" t="s">
        <v>10</v>
      </c>
      <c r="D4496" s="5" t="s">
        <v>5</v>
      </c>
      <c r="E4496" s="6">
        <v>28.95</v>
      </c>
      <c r="F4496" s="6" t="s">
        <v>80</v>
      </c>
      <c r="G4496" s="4">
        <v>0</v>
      </c>
      <c r="H4496" s="6">
        <v>28.95</v>
      </c>
      <c r="I4496" s="6">
        <v>17.53</v>
      </c>
      <c r="J4496">
        <v>39</v>
      </c>
    </row>
    <row r="4497" spans="1:10" x14ac:dyDescent="0.35">
      <c r="A4497" s="1">
        <v>41436</v>
      </c>
      <c r="B4497" t="str">
        <f t="shared" si="70"/>
        <v>Tuesday</v>
      </c>
      <c r="C4497" s="5" t="s">
        <v>11</v>
      </c>
      <c r="D4497" s="5" t="s">
        <v>5</v>
      </c>
      <c r="E4497" s="6">
        <v>37.950000000000003</v>
      </c>
      <c r="F4497" s="6" t="s">
        <v>81</v>
      </c>
      <c r="G4497" s="4">
        <v>0</v>
      </c>
      <c r="H4497" s="6">
        <v>37.950000000000003</v>
      </c>
      <c r="I4497" s="6">
        <v>15.35</v>
      </c>
      <c r="J4497">
        <v>14</v>
      </c>
    </row>
    <row r="4498" spans="1:10" x14ac:dyDescent="0.35">
      <c r="A4498" s="1">
        <v>41436</v>
      </c>
      <c r="B4498" t="str">
        <f t="shared" si="70"/>
        <v>Tuesday</v>
      </c>
      <c r="C4498" s="5" t="s">
        <v>10</v>
      </c>
      <c r="D4498" s="5" t="s">
        <v>5</v>
      </c>
      <c r="E4498" s="6">
        <v>54.95</v>
      </c>
      <c r="F4498" s="6" t="s">
        <v>83</v>
      </c>
      <c r="G4498" s="4">
        <v>0</v>
      </c>
      <c r="H4498" s="6">
        <v>54.95</v>
      </c>
      <c r="I4498" s="6">
        <v>26.65</v>
      </c>
      <c r="J4498">
        <v>18</v>
      </c>
    </row>
    <row r="4499" spans="1:10" x14ac:dyDescent="0.35">
      <c r="A4499" s="1">
        <v>41436</v>
      </c>
      <c r="B4499" t="str">
        <f t="shared" si="70"/>
        <v>Tuesday</v>
      </c>
      <c r="C4499" s="5" t="s">
        <v>10</v>
      </c>
      <c r="D4499" s="5" t="s">
        <v>5</v>
      </c>
      <c r="E4499" s="6">
        <v>63.95</v>
      </c>
      <c r="F4499" s="6" t="s">
        <v>83</v>
      </c>
      <c r="G4499" s="4">
        <v>0</v>
      </c>
      <c r="H4499" s="6">
        <v>63.95</v>
      </c>
      <c r="I4499" s="6">
        <v>27.1</v>
      </c>
      <c r="J4499">
        <v>5</v>
      </c>
    </row>
    <row r="4500" spans="1:10" x14ac:dyDescent="0.35">
      <c r="A4500" s="1">
        <v>41436</v>
      </c>
      <c r="B4500" t="str">
        <f t="shared" si="70"/>
        <v>Tuesday</v>
      </c>
      <c r="C4500" s="5" t="s">
        <v>11</v>
      </c>
      <c r="D4500" s="5" t="s">
        <v>5</v>
      </c>
      <c r="E4500" s="6">
        <v>49.95</v>
      </c>
      <c r="F4500" s="6" t="s">
        <v>82</v>
      </c>
      <c r="G4500" s="4">
        <v>0</v>
      </c>
      <c r="H4500" s="6">
        <v>49.95</v>
      </c>
      <c r="I4500" s="6">
        <v>23.93</v>
      </c>
      <c r="J4500">
        <v>18</v>
      </c>
    </row>
    <row r="4501" spans="1:10" x14ac:dyDescent="0.35">
      <c r="A4501" s="1">
        <v>41436</v>
      </c>
      <c r="B4501" t="str">
        <f t="shared" si="70"/>
        <v>Tuesday</v>
      </c>
      <c r="C4501" s="5" t="s">
        <v>11</v>
      </c>
      <c r="D4501" s="5" t="s">
        <v>5</v>
      </c>
      <c r="E4501" s="6">
        <v>11.95</v>
      </c>
      <c r="F4501" s="6" t="s">
        <v>79</v>
      </c>
      <c r="G4501" s="4">
        <v>0</v>
      </c>
      <c r="H4501" s="6">
        <v>11.95</v>
      </c>
      <c r="I4501" s="6">
        <v>3.32</v>
      </c>
      <c r="J4501">
        <v>2</v>
      </c>
    </row>
    <row r="4502" spans="1:10" x14ac:dyDescent="0.35">
      <c r="A4502" s="1">
        <v>41436</v>
      </c>
      <c r="B4502" t="str">
        <f t="shared" si="70"/>
        <v>Tuesday</v>
      </c>
      <c r="C4502" s="5" t="s">
        <v>10</v>
      </c>
      <c r="D4502" s="5" t="s">
        <v>5</v>
      </c>
      <c r="E4502" s="6">
        <v>35.950000000000003</v>
      </c>
      <c r="F4502" s="6" t="s">
        <v>81</v>
      </c>
      <c r="G4502" s="4">
        <v>0</v>
      </c>
      <c r="H4502" s="6">
        <v>35.950000000000003</v>
      </c>
      <c r="I4502" s="6">
        <v>20.25</v>
      </c>
      <c r="J4502">
        <v>1</v>
      </c>
    </row>
    <row r="4503" spans="1:10" x14ac:dyDescent="0.35">
      <c r="A4503" s="1">
        <v>41436</v>
      </c>
      <c r="B4503" t="str">
        <f t="shared" si="70"/>
        <v>Tuesday</v>
      </c>
      <c r="C4503" s="5" t="s">
        <v>11</v>
      </c>
      <c r="D4503" s="5" t="s">
        <v>5</v>
      </c>
      <c r="E4503" s="6">
        <v>49.95</v>
      </c>
      <c r="F4503" s="6" t="s">
        <v>82</v>
      </c>
      <c r="G4503" s="4">
        <v>0</v>
      </c>
      <c r="H4503" s="6">
        <v>49.95</v>
      </c>
      <c r="I4503" s="6">
        <v>23.93</v>
      </c>
      <c r="J4503">
        <v>31</v>
      </c>
    </row>
    <row r="4504" spans="1:10" x14ac:dyDescent="0.35">
      <c r="A4504" s="1">
        <v>41436</v>
      </c>
      <c r="B4504" t="str">
        <f t="shared" si="70"/>
        <v>Tuesday</v>
      </c>
      <c r="C4504" s="5" t="s">
        <v>11</v>
      </c>
      <c r="D4504" s="5" t="s">
        <v>5</v>
      </c>
      <c r="E4504" s="6">
        <v>35.950000000000003</v>
      </c>
      <c r="F4504" s="6" t="s">
        <v>81</v>
      </c>
      <c r="G4504" s="4">
        <v>0</v>
      </c>
      <c r="H4504" s="6">
        <v>35.950000000000003</v>
      </c>
      <c r="I4504" s="6">
        <v>20.25</v>
      </c>
      <c r="J4504">
        <v>1</v>
      </c>
    </row>
    <row r="4505" spans="1:10" x14ac:dyDescent="0.35">
      <c r="A4505" s="1">
        <v>41436</v>
      </c>
      <c r="B4505" t="str">
        <f t="shared" si="70"/>
        <v>Tuesday</v>
      </c>
      <c r="C4505" s="5" t="s">
        <v>11</v>
      </c>
      <c r="D4505" s="5" t="s">
        <v>5</v>
      </c>
      <c r="E4505" s="6">
        <v>73.95</v>
      </c>
      <c r="F4505" s="6" t="s">
        <v>83</v>
      </c>
      <c r="G4505" s="4">
        <v>0</v>
      </c>
      <c r="H4505" s="6">
        <v>73.95</v>
      </c>
      <c r="I4505" s="6">
        <v>38.86</v>
      </c>
      <c r="J4505">
        <v>2</v>
      </c>
    </row>
    <row r="4506" spans="1:10" x14ac:dyDescent="0.35">
      <c r="A4506" s="1">
        <v>41436</v>
      </c>
      <c r="B4506" t="str">
        <f t="shared" si="70"/>
        <v>Tuesday</v>
      </c>
      <c r="C4506" s="5" t="s">
        <v>10</v>
      </c>
      <c r="D4506" s="5" t="s">
        <v>5</v>
      </c>
      <c r="E4506" s="6">
        <v>24.95</v>
      </c>
      <c r="F4506" s="6" t="s">
        <v>80</v>
      </c>
      <c r="G4506" s="4">
        <v>0</v>
      </c>
      <c r="H4506" s="6">
        <v>24.95</v>
      </c>
      <c r="I4506" s="6">
        <v>12.27</v>
      </c>
      <c r="J4506">
        <v>3</v>
      </c>
    </row>
    <row r="4507" spans="1:10" x14ac:dyDescent="0.35">
      <c r="A4507" s="1">
        <v>41436</v>
      </c>
      <c r="B4507" t="str">
        <f t="shared" si="70"/>
        <v>Tuesday</v>
      </c>
      <c r="C4507" s="5" t="s">
        <v>10</v>
      </c>
      <c r="D4507" s="5" t="s">
        <v>5</v>
      </c>
      <c r="E4507" s="6">
        <v>49.95</v>
      </c>
      <c r="F4507" s="6" t="s">
        <v>82</v>
      </c>
      <c r="G4507" s="4">
        <v>0</v>
      </c>
      <c r="H4507" s="6">
        <v>49.95</v>
      </c>
      <c r="I4507" s="6">
        <v>23.93</v>
      </c>
      <c r="J4507">
        <v>42</v>
      </c>
    </row>
    <row r="4508" spans="1:10" x14ac:dyDescent="0.35">
      <c r="A4508" s="1">
        <v>41436</v>
      </c>
      <c r="B4508" t="str">
        <f t="shared" si="70"/>
        <v>Tuesday</v>
      </c>
      <c r="C4508" s="5" t="s">
        <v>11</v>
      </c>
      <c r="D4508" s="5" t="s">
        <v>5</v>
      </c>
      <c r="E4508" s="6">
        <v>26.95</v>
      </c>
      <c r="F4508" s="6" t="s">
        <v>80</v>
      </c>
      <c r="G4508" s="4">
        <v>0</v>
      </c>
      <c r="H4508" s="6">
        <v>26.95</v>
      </c>
      <c r="I4508" s="6">
        <v>12.42</v>
      </c>
      <c r="J4508">
        <v>4</v>
      </c>
    </row>
    <row r="4509" spans="1:10" x14ac:dyDescent="0.35">
      <c r="A4509" s="1">
        <v>41436</v>
      </c>
      <c r="B4509" t="str">
        <f t="shared" si="70"/>
        <v>Tuesday</v>
      </c>
      <c r="C4509" s="5" t="s">
        <v>11</v>
      </c>
      <c r="D4509" s="5" t="s">
        <v>5</v>
      </c>
      <c r="E4509" s="6">
        <v>16.95</v>
      </c>
      <c r="F4509" s="6" t="s">
        <v>79</v>
      </c>
      <c r="G4509" s="4">
        <v>0.1</v>
      </c>
      <c r="H4509" s="6">
        <v>15.26</v>
      </c>
      <c r="I4509" s="6">
        <v>6.53</v>
      </c>
      <c r="J4509">
        <v>31</v>
      </c>
    </row>
    <row r="4510" spans="1:10" x14ac:dyDescent="0.35">
      <c r="A4510" s="1">
        <v>41436</v>
      </c>
      <c r="B4510" t="str">
        <f t="shared" si="70"/>
        <v>Tuesday</v>
      </c>
      <c r="C4510" s="5" t="s">
        <v>11</v>
      </c>
      <c r="D4510" s="5" t="s">
        <v>5</v>
      </c>
      <c r="E4510" s="6">
        <v>24.95</v>
      </c>
      <c r="F4510" s="6" t="s">
        <v>80</v>
      </c>
      <c r="G4510" s="4">
        <v>0</v>
      </c>
      <c r="H4510" s="6">
        <v>24.95</v>
      </c>
      <c r="I4510" s="6">
        <v>9.3800000000000008</v>
      </c>
      <c r="J4510">
        <v>2</v>
      </c>
    </row>
    <row r="4511" spans="1:10" x14ac:dyDescent="0.35">
      <c r="A4511" s="1">
        <v>41436</v>
      </c>
      <c r="B4511" t="str">
        <f t="shared" si="70"/>
        <v>Tuesday</v>
      </c>
      <c r="C4511" s="5" t="s">
        <v>11</v>
      </c>
      <c r="D4511" s="5" t="s">
        <v>5</v>
      </c>
      <c r="E4511" s="6">
        <v>24.95</v>
      </c>
      <c r="F4511" s="6" t="s">
        <v>80</v>
      </c>
      <c r="G4511" s="4">
        <v>0</v>
      </c>
      <c r="H4511" s="6">
        <v>24.95</v>
      </c>
      <c r="I4511" s="6">
        <v>12.27</v>
      </c>
      <c r="J4511">
        <v>2</v>
      </c>
    </row>
    <row r="4512" spans="1:10" x14ac:dyDescent="0.35">
      <c r="A4512" s="1">
        <v>41436</v>
      </c>
      <c r="B4512" t="str">
        <f t="shared" si="70"/>
        <v>Tuesday</v>
      </c>
      <c r="C4512" s="5" t="s">
        <v>11</v>
      </c>
      <c r="D4512" s="5" t="s">
        <v>5</v>
      </c>
      <c r="E4512" s="6">
        <v>24.95</v>
      </c>
      <c r="F4512" s="6" t="s">
        <v>80</v>
      </c>
      <c r="G4512" s="4">
        <v>0.1</v>
      </c>
      <c r="H4512" s="6">
        <v>22.46</v>
      </c>
      <c r="I4512" s="6">
        <v>11.48</v>
      </c>
      <c r="J4512">
        <v>4</v>
      </c>
    </row>
    <row r="4513" spans="1:10" x14ac:dyDescent="0.35">
      <c r="A4513" s="1">
        <v>41436</v>
      </c>
      <c r="B4513" t="str">
        <f t="shared" si="70"/>
        <v>Tuesday</v>
      </c>
      <c r="C4513" s="5" t="s">
        <v>10</v>
      </c>
      <c r="D4513" s="5" t="s">
        <v>5</v>
      </c>
      <c r="E4513" s="6">
        <v>26.95</v>
      </c>
      <c r="F4513" s="6" t="s">
        <v>80</v>
      </c>
      <c r="G4513" s="4">
        <v>0</v>
      </c>
      <c r="H4513" s="6">
        <v>26.95</v>
      </c>
      <c r="I4513" s="6">
        <v>13.26</v>
      </c>
      <c r="J4513">
        <v>6</v>
      </c>
    </row>
    <row r="4514" spans="1:10" x14ac:dyDescent="0.35">
      <c r="A4514" s="1">
        <v>41436</v>
      </c>
      <c r="B4514" t="str">
        <f t="shared" si="70"/>
        <v>Tuesday</v>
      </c>
      <c r="C4514" s="5" t="s">
        <v>10</v>
      </c>
      <c r="D4514" s="5" t="s">
        <v>5</v>
      </c>
      <c r="E4514" s="6">
        <v>10.95</v>
      </c>
      <c r="F4514" s="6" t="s">
        <v>79</v>
      </c>
      <c r="G4514" s="4">
        <v>0</v>
      </c>
      <c r="H4514" s="6">
        <v>10.95</v>
      </c>
      <c r="I4514" s="6">
        <v>4.8</v>
      </c>
      <c r="J4514">
        <v>31</v>
      </c>
    </row>
    <row r="4515" spans="1:10" x14ac:dyDescent="0.35">
      <c r="A4515" s="1">
        <v>41436</v>
      </c>
      <c r="B4515" t="str">
        <f t="shared" si="70"/>
        <v>Tuesday</v>
      </c>
      <c r="C4515" s="5" t="s">
        <v>10</v>
      </c>
      <c r="D4515" s="5" t="s">
        <v>5</v>
      </c>
      <c r="E4515" s="6">
        <v>43.95</v>
      </c>
      <c r="F4515" s="6" t="s">
        <v>82</v>
      </c>
      <c r="G4515" s="4">
        <v>0</v>
      </c>
      <c r="H4515" s="6">
        <v>43.95</v>
      </c>
      <c r="I4515" s="6">
        <v>25.6</v>
      </c>
      <c r="J4515">
        <v>15</v>
      </c>
    </row>
    <row r="4516" spans="1:10" x14ac:dyDescent="0.35">
      <c r="A4516" s="1">
        <v>41436</v>
      </c>
      <c r="B4516" t="str">
        <f t="shared" si="70"/>
        <v>Tuesday</v>
      </c>
      <c r="C4516" s="5" t="s">
        <v>11</v>
      </c>
      <c r="D4516" s="5" t="s">
        <v>5</v>
      </c>
      <c r="E4516" s="6">
        <v>48.95</v>
      </c>
      <c r="F4516" s="6" t="s">
        <v>82</v>
      </c>
      <c r="G4516" s="4">
        <v>0</v>
      </c>
      <c r="H4516" s="6">
        <v>48.95</v>
      </c>
      <c r="I4516" s="6">
        <v>24.52</v>
      </c>
      <c r="J4516">
        <v>27</v>
      </c>
    </row>
    <row r="4517" spans="1:10" x14ac:dyDescent="0.35">
      <c r="A4517" s="1">
        <v>41436</v>
      </c>
      <c r="B4517" t="str">
        <f t="shared" si="70"/>
        <v>Tuesday</v>
      </c>
      <c r="C4517" s="5" t="s">
        <v>10</v>
      </c>
      <c r="D4517" s="5" t="s">
        <v>5</v>
      </c>
      <c r="E4517" s="6">
        <v>49.95</v>
      </c>
      <c r="F4517" s="6" t="s">
        <v>82</v>
      </c>
      <c r="G4517" s="4">
        <v>0</v>
      </c>
      <c r="H4517" s="6">
        <v>49.95</v>
      </c>
      <c r="I4517" s="6">
        <v>24.77</v>
      </c>
      <c r="J4517">
        <v>38</v>
      </c>
    </row>
    <row r="4518" spans="1:10" x14ac:dyDescent="0.35">
      <c r="A4518" s="1">
        <v>41436</v>
      </c>
      <c r="B4518" t="str">
        <f t="shared" si="70"/>
        <v>Tuesday</v>
      </c>
      <c r="C4518" s="5" t="s">
        <v>10</v>
      </c>
      <c r="D4518" s="5" t="s">
        <v>5</v>
      </c>
      <c r="E4518" s="6">
        <v>18.95</v>
      </c>
      <c r="F4518" s="6" t="s">
        <v>79</v>
      </c>
      <c r="G4518" s="4">
        <v>0</v>
      </c>
      <c r="H4518" s="6">
        <v>18.95</v>
      </c>
      <c r="I4518" s="6">
        <v>9.98</v>
      </c>
      <c r="J4518">
        <v>3</v>
      </c>
    </row>
    <row r="4519" spans="1:10" x14ac:dyDescent="0.35">
      <c r="A4519" s="1">
        <v>41436</v>
      </c>
      <c r="B4519" t="str">
        <f t="shared" si="70"/>
        <v>Tuesday</v>
      </c>
      <c r="C4519" s="5" t="s">
        <v>11</v>
      </c>
      <c r="D4519" s="5" t="s">
        <v>5</v>
      </c>
      <c r="E4519" s="6">
        <v>28.95</v>
      </c>
      <c r="F4519" s="6" t="s">
        <v>80</v>
      </c>
      <c r="G4519" s="4">
        <v>0</v>
      </c>
      <c r="H4519" s="6">
        <v>28.95</v>
      </c>
      <c r="I4519" s="6">
        <v>8.86</v>
      </c>
      <c r="J4519">
        <v>15</v>
      </c>
    </row>
    <row r="4520" spans="1:10" x14ac:dyDescent="0.35">
      <c r="A4520" s="1">
        <v>41436</v>
      </c>
      <c r="B4520" t="str">
        <f t="shared" si="70"/>
        <v>Tuesday</v>
      </c>
      <c r="C4520" s="5" t="s">
        <v>10</v>
      </c>
      <c r="D4520" s="5" t="s">
        <v>5</v>
      </c>
      <c r="E4520" s="6">
        <v>38.950000000000003</v>
      </c>
      <c r="F4520" s="6" t="s">
        <v>81</v>
      </c>
      <c r="G4520" s="4">
        <v>0</v>
      </c>
      <c r="H4520" s="6">
        <v>38.950000000000003</v>
      </c>
      <c r="I4520" s="6">
        <v>24.76</v>
      </c>
      <c r="J4520">
        <v>29</v>
      </c>
    </row>
    <row r="4521" spans="1:10" x14ac:dyDescent="0.35">
      <c r="A4521" s="1">
        <v>41436</v>
      </c>
      <c r="B4521" t="str">
        <f t="shared" si="70"/>
        <v>Tuesday</v>
      </c>
      <c r="C4521" s="5" t="s">
        <v>11</v>
      </c>
      <c r="D4521" s="5" t="s">
        <v>5</v>
      </c>
      <c r="E4521" s="6">
        <v>16.95</v>
      </c>
      <c r="F4521" s="6" t="s">
        <v>79</v>
      </c>
      <c r="G4521" s="4">
        <v>0.1</v>
      </c>
      <c r="H4521" s="6">
        <v>15.26</v>
      </c>
      <c r="I4521" s="6">
        <v>6.76</v>
      </c>
      <c r="J4521">
        <v>8</v>
      </c>
    </row>
    <row r="4522" spans="1:10" x14ac:dyDescent="0.35">
      <c r="A4522" s="1">
        <v>41436</v>
      </c>
      <c r="B4522" t="str">
        <f t="shared" si="70"/>
        <v>Tuesday</v>
      </c>
      <c r="C4522" s="5" t="s">
        <v>10</v>
      </c>
      <c r="D4522" s="5" t="s">
        <v>5</v>
      </c>
      <c r="E4522" s="6">
        <v>40.950000000000003</v>
      </c>
      <c r="F4522" s="6" t="s">
        <v>82</v>
      </c>
      <c r="G4522" s="4">
        <v>0</v>
      </c>
      <c r="H4522" s="6">
        <v>40.950000000000003</v>
      </c>
      <c r="I4522" s="6">
        <v>15.51</v>
      </c>
      <c r="J4522">
        <v>3</v>
      </c>
    </row>
    <row r="4523" spans="1:10" x14ac:dyDescent="0.35">
      <c r="A4523" s="1">
        <v>41436</v>
      </c>
      <c r="B4523" t="str">
        <f t="shared" si="70"/>
        <v>Tuesday</v>
      </c>
      <c r="C4523" s="5" t="s">
        <v>11</v>
      </c>
      <c r="D4523" s="5" t="s">
        <v>5</v>
      </c>
      <c r="E4523" s="6">
        <v>0.95</v>
      </c>
      <c r="F4523" s="6" t="s">
        <v>78</v>
      </c>
      <c r="G4523" s="4">
        <v>0</v>
      </c>
      <c r="H4523" s="6">
        <v>0.95</v>
      </c>
      <c r="I4523" s="6">
        <v>0.42</v>
      </c>
      <c r="J4523">
        <v>22</v>
      </c>
    </row>
    <row r="4524" spans="1:10" x14ac:dyDescent="0.35">
      <c r="A4524" s="1">
        <v>41436</v>
      </c>
      <c r="B4524" t="str">
        <f t="shared" si="70"/>
        <v>Tuesday</v>
      </c>
      <c r="C4524" s="5" t="s">
        <v>11</v>
      </c>
      <c r="D4524" s="5" t="s">
        <v>5</v>
      </c>
      <c r="E4524" s="6">
        <v>55.95</v>
      </c>
      <c r="F4524" s="6" t="s">
        <v>83</v>
      </c>
      <c r="G4524" s="4">
        <v>0</v>
      </c>
      <c r="H4524" s="6">
        <v>55.95</v>
      </c>
      <c r="I4524" s="6">
        <v>16.059999999999999</v>
      </c>
      <c r="J4524">
        <v>4</v>
      </c>
    </row>
    <row r="4525" spans="1:10" x14ac:dyDescent="0.35">
      <c r="A4525" s="1">
        <v>41436</v>
      </c>
      <c r="B4525" t="str">
        <f t="shared" si="70"/>
        <v>Tuesday</v>
      </c>
      <c r="C4525" s="5" t="s">
        <v>10</v>
      </c>
      <c r="D4525" s="5" t="s">
        <v>5</v>
      </c>
      <c r="E4525" s="6">
        <v>38.950000000000003</v>
      </c>
      <c r="F4525" s="6" t="s">
        <v>81</v>
      </c>
      <c r="G4525" s="4">
        <v>0</v>
      </c>
      <c r="H4525" s="6">
        <v>38.950000000000003</v>
      </c>
      <c r="I4525" s="6">
        <v>22.33</v>
      </c>
      <c r="J4525">
        <v>8</v>
      </c>
    </row>
    <row r="4526" spans="1:10" x14ac:dyDescent="0.35">
      <c r="A4526" s="1">
        <v>41436</v>
      </c>
      <c r="B4526" t="str">
        <f t="shared" si="70"/>
        <v>Tuesday</v>
      </c>
      <c r="C4526" s="5" t="s">
        <v>10</v>
      </c>
      <c r="D4526" s="5" t="s">
        <v>5</v>
      </c>
      <c r="E4526" s="6">
        <v>35.950000000000003</v>
      </c>
      <c r="F4526" s="6" t="s">
        <v>81</v>
      </c>
      <c r="G4526" s="4">
        <v>0</v>
      </c>
      <c r="H4526" s="6">
        <v>35.950000000000003</v>
      </c>
      <c r="I4526" s="6">
        <v>20.25</v>
      </c>
      <c r="J4526">
        <v>1</v>
      </c>
    </row>
    <row r="4527" spans="1:10" x14ac:dyDescent="0.35">
      <c r="A4527" s="1">
        <v>41436</v>
      </c>
      <c r="B4527" t="str">
        <f t="shared" si="70"/>
        <v>Tuesday</v>
      </c>
      <c r="C4527" s="5" t="s">
        <v>11</v>
      </c>
      <c r="D4527" s="5" t="s">
        <v>5</v>
      </c>
      <c r="E4527" s="6">
        <v>38.950000000000003</v>
      </c>
      <c r="F4527" s="6" t="s">
        <v>81</v>
      </c>
      <c r="G4527" s="4">
        <v>0</v>
      </c>
      <c r="H4527" s="6">
        <v>38.950000000000003</v>
      </c>
      <c r="I4527" s="6">
        <v>24.76</v>
      </c>
      <c r="J4527">
        <v>35</v>
      </c>
    </row>
    <row r="4528" spans="1:10" x14ac:dyDescent="0.35">
      <c r="A4528" s="1">
        <v>41436</v>
      </c>
      <c r="B4528" t="str">
        <f t="shared" si="70"/>
        <v>Tuesday</v>
      </c>
      <c r="C4528" s="5" t="s">
        <v>10</v>
      </c>
      <c r="D4528" s="5" t="s">
        <v>5</v>
      </c>
      <c r="E4528" s="6">
        <v>22.95</v>
      </c>
      <c r="F4528" s="6" t="s">
        <v>80</v>
      </c>
      <c r="G4528" s="4">
        <v>0</v>
      </c>
      <c r="H4528" s="6">
        <v>22.95</v>
      </c>
      <c r="I4528" s="6">
        <v>11.78</v>
      </c>
      <c r="J4528">
        <v>23</v>
      </c>
    </row>
    <row r="4529" spans="1:10" x14ac:dyDescent="0.35">
      <c r="A4529" s="1">
        <v>41436</v>
      </c>
      <c r="B4529" t="str">
        <f t="shared" si="70"/>
        <v>Tuesday</v>
      </c>
      <c r="C4529" s="5" t="s">
        <v>11</v>
      </c>
      <c r="D4529" s="5" t="s">
        <v>5</v>
      </c>
      <c r="E4529" s="6">
        <v>4.95</v>
      </c>
      <c r="F4529" s="6" t="s">
        <v>78</v>
      </c>
      <c r="G4529" s="4">
        <v>0</v>
      </c>
      <c r="H4529" s="6">
        <v>4.95</v>
      </c>
      <c r="I4529" s="6">
        <v>1.82</v>
      </c>
      <c r="J4529">
        <v>9</v>
      </c>
    </row>
    <row r="4530" spans="1:10" x14ac:dyDescent="0.35">
      <c r="A4530" s="1">
        <v>41436</v>
      </c>
      <c r="B4530" t="str">
        <f t="shared" si="70"/>
        <v>Tuesday</v>
      </c>
      <c r="C4530" s="5" t="s">
        <v>10</v>
      </c>
      <c r="D4530" s="5" t="s">
        <v>5</v>
      </c>
      <c r="E4530" s="6">
        <v>18.95</v>
      </c>
      <c r="F4530" s="6" t="s">
        <v>79</v>
      </c>
      <c r="G4530" s="4">
        <v>0</v>
      </c>
      <c r="H4530" s="6">
        <v>18.95</v>
      </c>
      <c r="I4530" s="6">
        <v>9.98</v>
      </c>
      <c r="J4530">
        <v>19</v>
      </c>
    </row>
    <row r="4531" spans="1:10" x14ac:dyDescent="0.35">
      <c r="A4531" s="1">
        <v>41436</v>
      </c>
      <c r="B4531" t="str">
        <f t="shared" si="70"/>
        <v>Tuesday</v>
      </c>
      <c r="C4531" s="5" t="s">
        <v>11</v>
      </c>
      <c r="D4531" s="5" t="s">
        <v>5</v>
      </c>
      <c r="E4531" s="6">
        <v>73.95</v>
      </c>
      <c r="F4531" s="6" t="s">
        <v>83</v>
      </c>
      <c r="G4531" s="4">
        <v>0</v>
      </c>
      <c r="H4531" s="6">
        <v>73.95</v>
      </c>
      <c r="I4531" s="6">
        <v>38.86</v>
      </c>
      <c r="J4531">
        <v>1</v>
      </c>
    </row>
    <row r="4532" spans="1:10" x14ac:dyDescent="0.35">
      <c r="A4532" s="1">
        <v>41436</v>
      </c>
      <c r="B4532" t="str">
        <f t="shared" si="70"/>
        <v>Tuesday</v>
      </c>
      <c r="C4532" s="5" t="s">
        <v>11</v>
      </c>
      <c r="D4532" s="5" t="s">
        <v>5</v>
      </c>
      <c r="E4532" s="6">
        <v>27.95</v>
      </c>
      <c r="F4532" s="6" t="s">
        <v>80</v>
      </c>
      <c r="G4532" s="4">
        <v>0</v>
      </c>
      <c r="H4532" s="6">
        <v>27.95</v>
      </c>
      <c r="I4532" s="6">
        <v>15.85</v>
      </c>
      <c r="J4532">
        <v>4</v>
      </c>
    </row>
    <row r="4533" spans="1:10" x14ac:dyDescent="0.35">
      <c r="A4533" s="1">
        <v>41436</v>
      </c>
      <c r="B4533" t="str">
        <f t="shared" si="70"/>
        <v>Tuesday</v>
      </c>
      <c r="C4533" s="5" t="s">
        <v>10</v>
      </c>
      <c r="D4533" s="5" t="s">
        <v>5</v>
      </c>
      <c r="E4533" s="6">
        <v>16.95</v>
      </c>
      <c r="F4533" s="6" t="s">
        <v>79</v>
      </c>
      <c r="G4533" s="4">
        <v>0</v>
      </c>
      <c r="H4533" s="6">
        <v>16.95</v>
      </c>
      <c r="I4533" s="6">
        <v>6.76</v>
      </c>
      <c r="J4533">
        <v>13</v>
      </c>
    </row>
    <row r="4534" spans="1:10" x14ac:dyDescent="0.35">
      <c r="A4534" s="1">
        <v>41436</v>
      </c>
      <c r="B4534" t="str">
        <f t="shared" si="70"/>
        <v>Tuesday</v>
      </c>
      <c r="C4534" s="5" t="s">
        <v>11</v>
      </c>
      <c r="D4534" s="5" t="s">
        <v>5</v>
      </c>
      <c r="E4534" s="6">
        <v>26.95</v>
      </c>
      <c r="F4534" s="6" t="s">
        <v>80</v>
      </c>
      <c r="G4534" s="4">
        <v>0</v>
      </c>
      <c r="H4534" s="6">
        <v>26.95</v>
      </c>
      <c r="I4534" s="6">
        <v>12.24</v>
      </c>
      <c r="J4534">
        <v>2</v>
      </c>
    </row>
    <row r="4535" spans="1:10" x14ac:dyDescent="0.35">
      <c r="A4535" s="1">
        <v>41436</v>
      </c>
      <c r="B4535" t="str">
        <f t="shared" si="70"/>
        <v>Tuesday</v>
      </c>
      <c r="C4535" s="5" t="s">
        <v>11</v>
      </c>
      <c r="D4535" s="5" t="s">
        <v>5</v>
      </c>
      <c r="E4535" s="6">
        <v>49.95</v>
      </c>
      <c r="F4535" s="6" t="s">
        <v>82</v>
      </c>
      <c r="G4535" s="4">
        <v>0</v>
      </c>
      <c r="H4535" s="6">
        <v>49.95</v>
      </c>
      <c r="I4535" s="6">
        <v>24.77</v>
      </c>
      <c r="J4535">
        <v>14</v>
      </c>
    </row>
    <row r="4536" spans="1:10" x14ac:dyDescent="0.35">
      <c r="A4536" s="1">
        <v>41436</v>
      </c>
      <c r="B4536" t="str">
        <f t="shared" si="70"/>
        <v>Tuesday</v>
      </c>
      <c r="C4536" s="5" t="s">
        <v>10</v>
      </c>
      <c r="D4536" s="5" t="s">
        <v>5</v>
      </c>
      <c r="E4536" s="6">
        <v>26.95</v>
      </c>
      <c r="F4536" s="6" t="s">
        <v>80</v>
      </c>
      <c r="G4536" s="4">
        <v>0</v>
      </c>
      <c r="H4536" s="6">
        <v>26.95</v>
      </c>
      <c r="I4536" s="6">
        <v>12.53</v>
      </c>
      <c r="J4536">
        <v>4</v>
      </c>
    </row>
    <row r="4537" spans="1:10" x14ac:dyDescent="0.35">
      <c r="A4537" s="1">
        <v>41436</v>
      </c>
      <c r="B4537" t="str">
        <f t="shared" si="70"/>
        <v>Tuesday</v>
      </c>
      <c r="C4537" s="5" t="s">
        <v>11</v>
      </c>
      <c r="D4537" s="5" t="s">
        <v>5</v>
      </c>
      <c r="E4537" s="6">
        <v>19.95</v>
      </c>
      <c r="F4537" s="6" t="s">
        <v>79</v>
      </c>
      <c r="G4537" s="4">
        <v>0</v>
      </c>
      <c r="H4537" s="6">
        <v>19.95</v>
      </c>
      <c r="I4537" s="6">
        <v>9.7799999999999994</v>
      </c>
      <c r="J4537">
        <v>10</v>
      </c>
    </row>
    <row r="4538" spans="1:10" x14ac:dyDescent="0.35">
      <c r="A4538" s="1">
        <v>41436</v>
      </c>
      <c r="B4538" t="str">
        <f t="shared" si="70"/>
        <v>Tuesday</v>
      </c>
      <c r="C4538" s="5" t="s">
        <v>10</v>
      </c>
      <c r="D4538" s="5" t="s">
        <v>5</v>
      </c>
      <c r="E4538" s="6">
        <v>27.95</v>
      </c>
      <c r="F4538" s="6" t="s">
        <v>80</v>
      </c>
      <c r="G4538" s="4">
        <v>0</v>
      </c>
      <c r="H4538" s="6">
        <v>27.95</v>
      </c>
      <c r="I4538" s="6">
        <v>15.85</v>
      </c>
      <c r="J4538">
        <v>1</v>
      </c>
    </row>
    <row r="4539" spans="1:10" x14ac:dyDescent="0.35">
      <c r="A4539" s="1">
        <v>41437</v>
      </c>
      <c r="B4539" t="str">
        <f t="shared" si="70"/>
        <v>Wednesday</v>
      </c>
      <c r="C4539" s="5" t="s">
        <v>9</v>
      </c>
      <c r="D4539" s="5" t="s">
        <v>5</v>
      </c>
      <c r="E4539" s="6">
        <v>26.95</v>
      </c>
      <c r="F4539" s="6" t="s">
        <v>80</v>
      </c>
      <c r="G4539" s="4">
        <v>0</v>
      </c>
      <c r="H4539" s="6">
        <v>26.95</v>
      </c>
      <c r="I4539" s="6">
        <v>13.26</v>
      </c>
      <c r="J4539">
        <v>10</v>
      </c>
    </row>
    <row r="4540" spans="1:10" x14ac:dyDescent="0.35">
      <c r="A4540" s="1">
        <v>41437</v>
      </c>
      <c r="B4540" t="str">
        <f t="shared" si="70"/>
        <v>Wednesday</v>
      </c>
      <c r="C4540" s="5" t="s">
        <v>9</v>
      </c>
      <c r="D4540" s="5" t="s">
        <v>5</v>
      </c>
      <c r="E4540" s="6">
        <v>2.95</v>
      </c>
      <c r="F4540" s="6" t="s">
        <v>78</v>
      </c>
      <c r="G4540" s="4">
        <v>0</v>
      </c>
      <c r="H4540" s="6">
        <v>2.95</v>
      </c>
      <c r="I4540" s="6">
        <v>1.68</v>
      </c>
      <c r="J4540">
        <v>5</v>
      </c>
    </row>
    <row r="4541" spans="1:10" x14ac:dyDescent="0.35">
      <c r="A4541" s="1">
        <v>41437</v>
      </c>
      <c r="B4541" t="str">
        <f t="shared" si="70"/>
        <v>Wednesday</v>
      </c>
      <c r="C4541" s="5" t="s">
        <v>9</v>
      </c>
      <c r="D4541" s="5" t="s">
        <v>5</v>
      </c>
      <c r="E4541" s="6">
        <v>20.95</v>
      </c>
      <c r="F4541" s="6" t="s">
        <v>80</v>
      </c>
      <c r="G4541" s="4">
        <v>0</v>
      </c>
      <c r="H4541" s="6">
        <v>20.95</v>
      </c>
      <c r="I4541" s="6">
        <v>10.039999999999999</v>
      </c>
      <c r="J4541">
        <v>4</v>
      </c>
    </row>
    <row r="4542" spans="1:10" x14ac:dyDescent="0.35">
      <c r="A4542" s="1">
        <v>41437</v>
      </c>
      <c r="B4542" t="str">
        <f t="shared" si="70"/>
        <v>Wednesday</v>
      </c>
      <c r="C4542" s="5" t="s">
        <v>9</v>
      </c>
      <c r="D4542" s="5" t="s">
        <v>5</v>
      </c>
      <c r="E4542" s="6">
        <v>0.95</v>
      </c>
      <c r="F4542" s="6" t="s">
        <v>78</v>
      </c>
      <c r="G4542" s="4">
        <v>0</v>
      </c>
      <c r="H4542" s="6">
        <v>0.95</v>
      </c>
      <c r="I4542" s="6">
        <v>0.42</v>
      </c>
      <c r="J4542">
        <v>9</v>
      </c>
    </row>
    <row r="4543" spans="1:10" x14ac:dyDescent="0.35">
      <c r="A4543" s="1">
        <v>41437</v>
      </c>
      <c r="B4543" t="str">
        <f t="shared" si="70"/>
        <v>Wednesday</v>
      </c>
      <c r="C4543" s="5" t="s">
        <v>9</v>
      </c>
      <c r="D4543" s="5" t="s">
        <v>5</v>
      </c>
      <c r="E4543" s="6">
        <v>26.95</v>
      </c>
      <c r="F4543" s="6" t="s">
        <v>80</v>
      </c>
      <c r="G4543" s="4">
        <v>0</v>
      </c>
      <c r="H4543" s="6">
        <v>26.95</v>
      </c>
      <c r="I4543" s="6">
        <v>12.42</v>
      </c>
      <c r="J4543">
        <v>22</v>
      </c>
    </row>
    <row r="4544" spans="1:10" x14ac:dyDescent="0.35">
      <c r="A4544" s="1">
        <v>41437</v>
      </c>
      <c r="B4544" t="str">
        <f t="shared" si="70"/>
        <v>Wednesday</v>
      </c>
      <c r="C4544" s="5" t="s">
        <v>9</v>
      </c>
      <c r="D4544" s="5" t="s">
        <v>5</v>
      </c>
      <c r="E4544" s="6">
        <v>37.950000000000003</v>
      </c>
      <c r="F4544" s="6" t="s">
        <v>81</v>
      </c>
      <c r="G4544" s="4">
        <v>0</v>
      </c>
      <c r="H4544" s="6">
        <v>37.950000000000003</v>
      </c>
      <c r="I4544" s="6">
        <v>15.35</v>
      </c>
      <c r="J4544">
        <v>12</v>
      </c>
    </row>
    <row r="4545" spans="1:10" x14ac:dyDescent="0.35">
      <c r="A4545" s="1">
        <v>41437</v>
      </c>
      <c r="B4545" t="str">
        <f t="shared" si="70"/>
        <v>Wednesday</v>
      </c>
      <c r="C4545" s="5" t="s">
        <v>7</v>
      </c>
      <c r="D4545" s="5" t="s">
        <v>5</v>
      </c>
      <c r="E4545" s="6">
        <v>18.95</v>
      </c>
      <c r="F4545" s="6" t="s">
        <v>79</v>
      </c>
      <c r="G4545" s="4">
        <v>0</v>
      </c>
      <c r="H4545" s="6">
        <v>18.95</v>
      </c>
      <c r="I4545" s="6">
        <v>9.98</v>
      </c>
      <c r="J4545">
        <v>6</v>
      </c>
    </row>
    <row r="4546" spans="1:10" x14ac:dyDescent="0.35">
      <c r="A4546" s="1">
        <v>41437</v>
      </c>
      <c r="B4546" t="str">
        <f t="shared" si="70"/>
        <v>Wednesday</v>
      </c>
      <c r="C4546" s="5" t="s">
        <v>7</v>
      </c>
      <c r="D4546" s="5" t="s">
        <v>5</v>
      </c>
      <c r="E4546" s="6">
        <v>7.95</v>
      </c>
      <c r="F4546" s="6" t="s">
        <v>78</v>
      </c>
      <c r="G4546" s="4">
        <v>0</v>
      </c>
      <c r="H4546" s="6">
        <v>7.95</v>
      </c>
      <c r="I4546" s="6">
        <v>4.53</v>
      </c>
      <c r="J4546">
        <v>35</v>
      </c>
    </row>
    <row r="4547" spans="1:10" x14ac:dyDescent="0.35">
      <c r="A4547" s="1">
        <v>41437</v>
      </c>
      <c r="B4547" t="str">
        <f t="shared" ref="B4547:B4610" si="71">TEXT(A4547,"dddd")</f>
        <v>Wednesday</v>
      </c>
      <c r="C4547" s="5" t="s">
        <v>9</v>
      </c>
      <c r="D4547" s="5" t="s">
        <v>5</v>
      </c>
      <c r="E4547" s="6">
        <v>65.95</v>
      </c>
      <c r="F4547" s="6" t="s">
        <v>83</v>
      </c>
      <c r="G4547" s="4">
        <v>0</v>
      </c>
      <c r="H4547" s="6">
        <v>65.95</v>
      </c>
      <c r="I4547" s="6">
        <v>37.97</v>
      </c>
      <c r="J4547">
        <v>9</v>
      </c>
    </row>
    <row r="4548" spans="1:10" x14ac:dyDescent="0.35">
      <c r="A4548" s="1">
        <v>41437</v>
      </c>
      <c r="B4548" t="str">
        <f t="shared" si="71"/>
        <v>Wednesday</v>
      </c>
      <c r="C4548" s="5" t="s">
        <v>9</v>
      </c>
      <c r="D4548" s="5" t="s">
        <v>5</v>
      </c>
      <c r="E4548" s="6">
        <v>40.950000000000003</v>
      </c>
      <c r="F4548" s="6" t="s">
        <v>82</v>
      </c>
      <c r="G4548" s="4">
        <v>0</v>
      </c>
      <c r="H4548" s="6">
        <v>40.950000000000003</v>
      </c>
      <c r="I4548" s="6">
        <v>15.51</v>
      </c>
      <c r="J4548">
        <v>1</v>
      </c>
    </row>
    <row r="4549" spans="1:10" x14ac:dyDescent="0.35">
      <c r="A4549" s="1">
        <v>41437</v>
      </c>
      <c r="B4549" t="str">
        <f t="shared" si="71"/>
        <v>Wednesday</v>
      </c>
      <c r="C4549" s="5" t="s">
        <v>7</v>
      </c>
      <c r="D4549" s="5" t="s">
        <v>5</v>
      </c>
      <c r="E4549" s="6">
        <v>28.95</v>
      </c>
      <c r="F4549" s="6" t="s">
        <v>80</v>
      </c>
      <c r="G4549" s="4">
        <v>0</v>
      </c>
      <c r="H4549" s="6">
        <v>28.95</v>
      </c>
      <c r="I4549" s="6">
        <v>17.53</v>
      </c>
      <c r="J4549">
        <v>23</v>
      </c>
    </row>
    <row r="4550" spans="1:10" x14ac:dyDescent="0.35">
      <c r="A4550" s="1">
        <v>41437</v>
      </c>
      <c r="B4550" t="str">
        <f t="shared" si="71"/>
        <v>Wednesday</v>
      </c>
      <c r="C4550" s="5" t="s">
        <v>7</v>
      </c>
      <c r="D4550" s="5" t="s">
        <v>5</v>
      </c>
      <c r="E4550" s="6">
        <v>49.95</v>
      </c>
      <c r="F4550" s="6" t="s">
        <v>82</v>
      </c>
      <c r="G4550" s="4">
        <v>0</v>
      </c>
      <c r="H4550" s="6">
        <v>49.95</v>
      </c>
      <c r="I4550" s="6">
        <v>23.93</v>
      </c>
      <c r="J4550">
        <v>33</v>
      </c>
    </row>
    <row r="4551" spans="1:10" x14ac:dyDescent="0.35">
      <c r="A4551" s="1">
        <v>41437</v>
      </c>
      <c r="B4551" t="str">
        <f t="shared" si="71"/>
        <v>Wednesday</v>
      </c>
      <c r="C4551" s="5" t="s">
        <v>7</v>
      </c>
      <c r="D4551" s="5" t="s">
        <v>5</v>
      </c>
      <c r="E4551" s="6">
        <v>0.95</v>
      </c>
      <c r="F4551" s="6" t="s">
        <v>78</v>
      </c>
      <c r="G4551" s="4">
        <v>0</v>
      </c>
      <c r="H4551" s="6">
        <v>0.95</v>
      </c>
      <c r="I4551" s="6">
        <v>0.56999999999999995</v>
      </c>
      <c r="J4551">
        <v>4</v>
      </c>
    </row>
    <row r="4552" spans="1:10" x14ac:dyDescent="0.35">
      <c r="A4552" s="1">
        <v>41437</v>
      </c>
      <c r="B4552" t="str">
        <f t="shared" si="71"/>
        <v>Wednesday</v>
      </c>
      <c r="C4552" s="5" t="s">
        <v>9</v>
      </c>
      <c r="D4552" s="5" t="s">
        <v>5</v>
      </c>
      <c r="E4552" s="6">
        <v>38.950000000000003</v>
      </c>
      <c r="F4552" s="6" t="s">
        <v>81</v>
      </c>
      <c r="G4552" s="4">
        <v>0</v>
      </c>
      <c r="H4552" s="6">
        <v>38.950000000000003</v>
      </c>
      <c r="I4552" s="6">
        <v>24.76</v>
      </c>
      <c r="J4552">
        <v>17</v>
      </c>
    </row>
    <row r="4553" spans="1:10" x14ac:dyDescent="0.35">
      <c r="A4553" s="1">
        <v>41437</v>
      </c>
      <c r="B4553" t="str">
        <f t="shared" si="71"/>
        <v>Wednesday</v>
      </c>
      <c r="C4553" s="5" t="s">
        <v>7</v>
      </c>
      <c r="D4553" s="5" t="s">
        <v>5</v>
      </c>
      <c r="E4553" s="6">
        <v>49.95</v>
      </c>
      <c r="F4553" s="6" t="s">
        <v>82</v>
      </c>
      <c r="G4553" s="4">
        <v>0.1</v>
      </c>
      <c r="H4553" s="6">
        <v>44.96</v>
      </c>
      <c r="I4553" s="6">
        <v>24.77</v>
      </c>
      <c r="J4553">
        <v>25</v>
      </c>
    </row>
    <row r="4554" spans="1:10" x14ac:dyDescent="0.35">
      <c r="A4554" s="1">
        <v>41437</v>
      </c>
      <c r="B4554" t="str">
        <f t="shared" si="71"/>
        <v>Wednesday</v>
      </c>
      <c r="C4554" s="5" t="s">
        <v>9</v>
      </c>
      <c r="D4554" s="5" t="s">
        <v>5</v>
      </c>
      <c r="E4554" s="6">
        <v>24.95</v>
      </c>
      <c r="F4554" s="6" t="s">
        <v>80</v>
      </c>
      <c r="G4554" s="4">
        <v>0.1</v>
      </c>
      <c r="H4554" s="6">
        <v>22.46</v>
      </c>
      <c r="I4554" s="6">
        <v>9.3800000000000008</v>
      </c>
      <c r="J4554">
        <v>11</v>
      </c>
    </row>
    <row r="4555" spans="1:10" x14ac:dyDescent="0.35">
      <c r="A4555" s="1">
        <v>41437</v>
      </c>
      <c r="B4555" t="str">
        <f t="shared" si="71"/>
        <v>Wednesday</v>
      </c>
      <c r="C4555" s="5" t="s">
        <v>7</v>
      </c>
      <c r="D4555" s="5" t="s">
        <v>5</v>
      </c>
      <c r="E4555" s="6">
        <v>19.95</v>
      </c>
      <c r="F4555" s="6" t="s">
        <v>79</v>
      </c>
      <c r="G4555" s="4">
        <v>0</v>
      </c>
      <c r="H4555" s="6">
        <v>19.95</v>
      </c>
      <c r="I4555" s="6">
        <v>9.7799999999999994</v>
      </c>
      <c r="J4555">
        <v>13</v>
      </c>
    </row>
    <row r="4556" spans="1:10" x14ac:dyDescent="0.35">
      <c r="A4556" s="1">
        <v>41437</v>
      </c>
      <c r="B4556" t="str">
        <f t="shared" si="71"/>
        <v>Wednesday</v>
      </c>
      <c r="C4556" s="5" t="s">
        <v>7</v>
      </c>
      <c r="D4556" s="5" t="s">
        <v>5</v>
      </c>
      <c r="E4556" s="6">
        <v>7.95</v>
      </c>
      <c r="F4556" s="6" t="s">
        <v>78</v>
      </c>
      <c r="G4556" s="4">
        <v>0</v>
      </c>
      <c r="H4556" s="6">
        <v>7.95</v>
      </c>
      <c r="I4556" s="6">
        <v>4.53</v>
      </c>
      <c r="J4556">
        <v>1</v>
      </c>
    </row>
    <row r="4557" spans="1:10" x14ac:dyDescent="0.35">
      <c r="A4557" s="1">
        <v>41437</v>
      </c>
      <c r="B4557" t="str">
        <f t="shared" si="71"/>
        <v>Wednesday</v>
      </c>
      <c r="C4557" s="5" t="s">
        <v>9</v>
      </c>
      <c r="D4557" s="5" t="s">
        <v>5</v>
      </c>
      <c r="E4557" s="6">
        <v>38.950000000000003</v>
      </c>
      <c r="F4557" s="6" t="s">
        <v>81</v>
      </c>
      <c r="G4557" s="4">
        <v>0.1</v>
      </c>
      <c r="H4557" s="6">
        <v>35.06</v>
      </c>
      <c r="I4557" s="6">
        <v>22.33</v>
      </c>
      <c r="J4557">
        <v>6</v>
      </c>
    </row>
    <row r="4558" spans="1:10" x14ac:dyDescent="0.35">
      <c r="A4558" s="1">
        <v>41437</v>
      </c>
      <c r="B4558" t="str">
        <f t="shared" si="71"/>
        <v>Wednesday</v>
      </c>
      <c r="C4558" s="5" t="s">
        <v>7</v>
      </c>
      <c r="D4558" s="5" t="s">
        <v>5</v>
      </c>
      <c r="E4558" s="6">
        <v>47.95</v>
      </c>
      <c r="F4558" s="6" t="s">
        <v>82</v>
      </c>
      <c r="G4558" s="4">
        <v>0</v>
      </c>
      <c r="H4558" s="6">
        <v>47.95</v>
      </c>
      <c r="I4558" s="6">
        <v>20.7</v>
      </c>
      <c r="J4558">
        <v>2</v>
      </c>
    </row>
    <row r="4559" spans="1:10" x14ac:dyDescent="0.35">
      <c r="A4559" s="1">
        <v>41437</v>
      </c>
      <c r="B4559" t="str">
        <f t="shared" si="71"/>
        <v>Wednesday</v>
      </c>
      <c r="C4559" s="5" t="s">
        <v>9</v>
      </c>
      <c r="D4559" s="5" t="s">
        <v>5</v>
      </c>
      <c r="E4559" s="6">
        <v>38.950000000000003</v>
      </c>
      <c r="F4559" s="6" t="s">
        <v>81</v>
      </c>
      <c r="G4559" s="4">
        <v>0</v>
      </c>
      <c r="H4559" s="6">
        <v>38.950000000000003</v>
      </c>
      <c r="I4559" s="6">
        <v>22.33</v>
      </c>
      <c r="J4559">
        <v>1</v>
      </c>
    </row>
    <row r="4560" spans="1:10" x14ac:dyDescent="0.35">
      <c r="A4560" s="1">
        <v>41437</v>
      </c>
      <c r="B4560" t="str">
        <f t="shared" si="71"/>
        <v>Wednesday</v>
      </c>
      <c r="C4560" s="5" t="s">
        <v>9</v>
      </c>
      <c r="D4560" s="5" t="s">
        <v>5</v>
      </c>
      <c r="E4560" s="6">
        <v>43.95</v>
      </c>
      <c r="F4560" s="6" t="s">
        <v>82</v>
      </c>
      <c r="G4560" s="4">
        <v>0.1</v>
      </c>
      <c r="H4560" s="6">
        <v>39.56</v>
      </c>
      <c r="I4560" s="6">
        <v>25.6</v>
      </c>
      <c r="J4560">
        <v>8</v>
      </c>
    </row>
    <row r="4561" spans="1:10" x14ac:dyDescent="0.35">
      <c r="A4561" s="1">
        <v>41437</v>
      </c>
      <c r="B4561" t="str">
        <f t="shared" si="71"/>
        <v>Wednesday</v>
      </c>
      <c r="C4561" s="5" t="s">
        <v>9</v>
      </c>
      <c r="D4561" s="5" t="s">
        <v>5</v>
      </c>
      <c r="E4561" s="6">
        <v>11.95</v>
      </c>
      <c r="F4561" s="6" t="s">
        <v>79</v>
      </c>
      <c r="G4561" s="4">
        <v>0</v>
      </c>
      <c r="H4561" s="6">
        <v>11.95</v>
      </c>
      <c r="I4561" s="6">
        <v>3.32</v>
      </c>
      <c r="J4561">
        <v>10</v>
      </c>
    </row>
    <row r="4562" spans="1:10" x14ac:dyDescent="0.35">
      <c r="A4562" s="1">
        <v>41437</v>
      </c>
      <c r="B4562" t="str">
        <f t="shared" si="71"/>
        <v>Wednesday</v>
      </c>
      <c r="C4562" s="5" t="s">
        <v>7</v>
      </c>
      <c r="D4562" s="5" t="s">
        <v>5</v>
      </c>
      <c r="E4562" s="6">
        <v>18.95</v>
      </c>
      <c r="F4562" s="6" t="s">
        <v>79</v>
      </c>
      <c r="G4562" s="4">
        <v>0</v>
      </c>
      <c r="H4562" s="6">
        <v>18.95</v>
      </c>
      <c r="I4562" s="6">
        <v>9.98</v>
      </c>
      <c r="J4562">
        <v>22</v>
      </c>
    </row>
    <row r="4563" spans="1:10" x14ac:dyDescent="0.35">
      <c r="A4563" s="1">
        <v>41437</v>
      </c>
      <c r="B4563" t="str">
        <f t="shared" si="71"/>
        <v>Wednesday</v>
      </c>
      <c r="C4563" s="5" t="s">
        <v>7</v>
      </c>
      <c r="D4563" s="5" t="s">
        <v>5</v>
      </c>
      <c r="E4563" s="6">
        <v>11.95</v>
      </c>
      <c r="F4563" s="6" t="s">
        <v>79</v>
      </c>
      <c r="G4563" s="4">
        <v>0.1</v>
      </c>
      <c r="H4563" s="6">
        <v>10.76</v>
      </c>
      <c r="I4563" s="6">
        <v>3.32</v>
      </c>
      <c r="J4563">
        <v>10</v>
      </c>
    </row>
    <row r="4564" spans="1:10" x14ac:dyDescent="0.35">
      <c r="A4564" s="1">
        <v>41437</v>
      </c>
      <c r="B4564" t="str">
        <f t="shared" si="71"/>
        <v>Wednesday</v>
      </c>
      <c r="C4564" s="5" t="s">
        <v>7</v>
      </c>
      <c r="D4564" s="5" t="s">
        <v>5</v>
      </c>
      <c r="E4564" s="6">
        <v>11.95</v>
      </c>
      <c r="F4564" s="6" t="s">
        <v>79</v>
      </c>
      <c r="G4564" s="4">
        <v>0</v>
      </c>
      <c r="H4564" s="6">
        <v>11.95</v>
      </c>
      <c r="I4564" s="6">
        <v>3.32</v>
      </c>
      <c r="J4564">
        <v>1</v>
      </c>
    </row>
    <row r="4565" spans="1:10" x14ac:dyDescent="0.35">
      <c r="A4565" s="1">
        <v>41437</v>
      </c>
      <c r="B4565" t="str">
        <f t="shared" si="71"/>
        <v>Wednesday</v>
      </c>
      <c r="C4565" s="5" t="s">
        <v>7</v>
      </c>
      <c r="D4565" s="5" t="s">
        <v>5</v>
      </c>
      <c r="E4565" s="6">
        <v>49.95</v>
      </c>
      <c r="F4565" s="6" t="s">
        <v>82</v>
      </c>
      <c r="G4565" s="4">
        <v>0.1</v>
      </c>
      <c r="H4565" s="6">
        <v>44.96</v>
      </c>
      <c r="I4565" s="6">
        <v>23.93</v>
      </c>
      <c r="J4565">
        <v>1</v>
      </c>
    </row>
    <row r="4566" spans="1:10" x14ac:dyDescent="0.35">
      <c r="A4566" s="1">
        <v>41437</v>
      </c>
      <c r="B4566" t="str">
        <f t="shared" si="71"/>
        <v>Wednesday</v>
      </c>
      <c r="C4566" s="5" t="s">
        <v>9</v>
      </c>
      <c r="D4566" s="5" t="s">
        <v>5</v>
      </c>
      <c r="E4566" s="6">
        <v>27.95</v>
      </c>
      <c r="F4566" s="6" t="s">
        <v>80</v>
      </c>
      <c r="G4566" s="4">
        <v>0</v>
      </c>
      <c r="H4566" s="6">
        <v>27.95</v>
      </c>
      <c r="I4566" s="6">
        <v>16.8</v>
      </c>
      <c r="J4566">
        <v>1</v>
      </c>
    </row>
    <row r="4567" spans="1:10" x14ac:dyDescent="0.35">
      <c r="A4567" s="1">
        <v>41437</v>
      </c>
      <c r="B4567" t="str">
        <f t="shared" si="71"/>
        <v>Wednesday</v>
      </c>
      <c r="C4567" s="5" t="s">
        <v>9</v>
      </c>
      <c r="D4567" s="5" t="s">
        <v>5</v>
      </c>
      <c r="E4567" s="6">
        <v>11.95</v>
      </c>
      <c r="F4567" s="6" t="s">
        <v>79</v>
      </c>
      <c r="G4567" s="4">
        <v>0.1</v>
      </c>
      <c r="H4567" s="6">
        <v>10.76</v>
      </c>
      <c r="I4567" s="6">
        <v>3.32</v>
      </c>
      <c r="J4567">
        <v>3</v>
      </c>
    </row>
    <row r="4568" spans="1:10" x14ac:dyDescent="0.35">
      <c r="A4568" s="1">
        <v>41437</v>
      </c>
      <c r="B4568" t="str">
        <f t="shared" si="71"/>
        <v>Wednesday</v>
      </c>
      <c r="C4568" s="5" t="s">
        <v>9</v>
      </c>
      <c r="D4568" s="5" t="s">
        <v>5</v>
      </c>
      <c r="E4568" s="6">
        <v>11.95</v>
      </c>
      <c r="F4568" s="6" t="s">
        <v>79</v>
      </c>
      <c r="G4568" s="4">
        <v>0</v>
      </c>
      <c r="H4568" s="6">
        <v>11.95</v>
      </c>
      <c r="I4568" s="6">
        <v>3.32</v>
      </c>
      <c r="J4568">
        <v>3</v>
      </c>
    </row>
    <row r="4569" spans="1:10" x14ac:dyDescent="0.35">
      <c r="A4569" s="1">
        <v>41437</v>
      </c>
      <c r="B4569" t="str">
        <f t="shared" si="71"/>
        <v>Wednesday</v>
      </c>
      <c r="C4569" s="5" t="s">
        <v>7</v>
      </c>
      <c r="D4569" s="5" t="s">
        <v>5</v>
      </c>
      <c r="E4569" s="6">
        <v>7.95</v>
      </c>
      <c r="F4569" s="6" t="s">
        <v>78</v>
      </c>
      <c r="G4569" s="4">
        <v>0</v>
      </c>
      <c r="H4569" s="6">
        <v>7.95</v>
      </c>
      <c r="I4569" s="6">
        <v>4.53</v>
      </c>
      <c r="J4569">
        <v>1</v>
      </c>
    </row>
    <row r="4570" spans="1:10" x14ac:dyDescent="0.35">
      <c r="A4570" s="1">
        <v>41437</v>
      </c>
      <c r="B4570" t="str">
        <f t="shared" si="71"/>
        <v>Wednesday</v>
      </c>
      <c r="C4570" s="5" t="s">
        <v>9</v>
      </c>
      <c r="D4570" s="5" t="s">
        <v>5</v>
      </c>
      <c r="E4570" s="6">
        <v>0.95</v>
      </c>
      <c r="F4570" s="6" t="s">
        <v>78</v>
      </c>
      <c r="G4570" s="4">
        <v>0</v>
      </c>
      <c r="H4570" s="6">
        <v>0.95</v>
      </c>
      <c r="I4570" s="6">
        <v>0.42</v>
      </c>
      <c r="J4570">
        <v>9</v>
      </c>
    </row>
    <row r="4571" spans="1:10" x14ac:dyDescent="0.35">
      <c r="A4571" s="1">
        <v>41437</v>
      </c>
      <c r="B4571" t="str">
        <f t="shared" si="71"/>
        <v>Wednesday</v>
      </c>
      <c r="C4571" s="5" t="s">
        <v>7</v>
      </c>
      <c r="D4571" s="5" t="s">
        <v>5</v>
      </c>
      <c r="E4571" s="6">
        <v>16.95</v>
      </c>
      <c r="F4571" s="6" t="s">
        <v>79</v>
      </c>
      <c r="G4571" s="4">
        <v>0</v>
      </c>
      <c r="H4571" s="6">
        <v>16.95</v>
      </c>
      <c r="I4571" s="6">
        <v>6.76</v>
      </c>
      <c r="J4571">
        <v>9</v>
      </c>
    </row>
    <row r="4572" spans="1:10" x14ac:dyDescent="0.35">
      <c r="A4572" s="1">
        <v>41437</v>
      </c>
      <c r="B4572" t="str">
        <f t="shared" si="71"/>
        <v>Wednesday</v>
      </c>
      <c r="C4572" s="5" t="s">
        <v>9</v>
      </c>
      <c r="D4572" s="5" t="s">
        <v>5</v>
      </c>
      <c r="E4572" s="6">
        <v>40.950000000000003</v>
      </c>
      <c r="F4572" s="6" t="s">
        <v>82</v>
      </c>
      <c r="G4572" s="4">
        <v>0</v>
      </c>
      <c r="H4572" s="6">
        <v>40.950000000000003</v>
      </c>
      <c r="I4572" s="6">
        <v>15.51</v>
      </c>
      <c r="J4572">
        <v>3</v>
      </c>
    </row>
    <row r="4573" spans="1:10" x14ac:dyDescent="0.35">
      <c r="A4573" s="1">
        <v>41437</v>
      </c>
      <c r="B4573" t="str">
        <f t="shared" si="71"/>
        <v>Wednesday</v>
      </c>
      <c r="C4573" s="5" t="s">
        <v>9</v>
      </c>
      <c r="D4573" s="5" t="s">
        <v>5</v>
      </c>
      <c r="E4573" s="6">
        <v>7.95</v>
      </c>
      <c r="F4573" s="6" t="s">
        <v>78</v>
      </c>
      <c r="G4573" s="4">
        <v>0</v>
      </c>
      <c r="H4573" s="6">
        <v>7.95</v>
      </c>
      <c r="I4573" s="6">
        <v>4.53</v>
      </c>
      <c r="J4573">
        <v>33</v>
      </c>
    </row>
    <row r="4574" spans="1:10" x14ac:dyDescent="0.35">
      <c r="A4574" s="1">
        <v>41437</v>
      </c>
      <c r="B4574" t="str">
        <f t="shared" si="71"/>
        <v>Wednesday</v>
      </c>
      <c r="C4574" s="5" t="s">
        <v>9</v>
      </c>
      <c r="D4574" s="5" t="s">
        <v>5</v>
      </c>
      <c r="E4574" s="6">
        <v>0.95</v>
      </c>
      <c r="F4574" s="6" t="s">
        <v>78</v>
      </c>
      <c r="G4574" s="4">
        <v>0</v>
      </c>
      <c r="H4574" s="6">
        <v>0.95</v>
      </c>
      <c r="I4574" s="6">
        <v>0.34</v>
      </c>
      <c r="J4574">
        <v>9</v>
      </c>
    </row>
    <row r="4575" spans="1:10" x14ac:dyDescent="0.35">
      <c r="A4575" s="1">
        <v>41437</v>
      </c>
      <c r="B4575" t="str">
        <f t="shared" si="71"/>
        <v>Wednesday</v>
      </c>
      <c r="C4575" s="5" t="s">
        <v>7</v>
      </c>
      <c r="D4575" s="5" t="s">
        <v>5</v>
      </c>
      <c r="E4575" s="6">
        <v>0.95</v>
      </c>
      <c r="F4575" s="6" t="s">
        <v>78</v>
      </c>
      <c r="G4575" s="4">
        <v>0.2</v>
      </c>
      <c r="H4575" s="6">
        <v>0.76</v>
      </c>
      <c r="I4575" s="6">
        <v>0.34</v>
      </c>
      <c r="J4575">
        <v>24</v>
      </c>
    </row>
    <row r="4576" spans="1:10" x14ac:dyDescent="0.35">
      <c r="A4576" s="1">
        <v>41437</v>
      </c>
      <c r="B4576" t="str">
        <f t="shared" si="71"/>
        <v>Wednesday</v>
      </c>
      <c r="C4576" s="5" t="s">
        <v>9</v>
      </c>
      <c r="D4576" s="5" t="s">
        <v>5</v>
      </c>
      <c r="E4576" s="6">
        <v>11.95</v>
      </c>
      <c r="F4576" s="6" t="s">
        <v>79</v>
      </c>
      <c r="G4576" s="4">
        <v>0</v>
      </c>
      <c r="H4576" s="6">
        <v>11.95</v>
      </c>
      <c r="I4576" s="6">
        <v>3.32</v>
      </c>
      <c r="J4576">
        <v>10</v>
      </c>
    </row>
    <row r="4577" spans="1:10" x14ac:dyDescent="0.35">
      <c r="A4577" s="1">
        <v>41437</v>
      </c>
      <c r="B4577" t="str">
        <f t="shared" si="71"/>
        <v>Wednesday</v>
      </c>
      <c r="C4577" s="5" t="s">
        <v>9</v>
      </c>
      <c r="D4577" s="5" t="s">
        <v>5</v>
      </c>
      <c r="E4577" s="6">
        <v>47.95</v>
      </c>
      <c r="F4577" s="6" t="s">
        <v>82</v>
      </c>
      <c r="G4577" s="4">
        <v>0</v>
      </c>
      <c r="H4577" s="6">
        <v>47.95</v>
      </c>
      <c r="I4577" s="6">
        <v>20.7</v>
      </c>
      <c r="J4577">
        <v>4</v>
      </c>
    </row>
    <row r="4578" spans="1:10" x14ac:dyDescent="0.35">
      <c r="A4578" s="1">
        <v>41437</v>
      </c>
      <c r="B4578" t="str">
        <f t="shared" si="71"/>
        <v>Wednesday</v>
      </c>
      <c r="C4578" s="5" t="s">
        <v>9</v>
      </c>
      <c r="D4578" s="5" t="s">
        <v>5</v>
      </c>
      <c r="E4578" s="6">
        <v>24.95</v>
      </c>
      <c r="F4578" s="6" t="s">
        <v>80</v>
      </c>
      <c r="G4578" s="4">
        <v>0</v>
      </c>
      <c r="H4578" s="6">
        <v>24.95</v>
      </c>
      <c r="I4578" s="6">
        <v>12.27</v>
      </c>
      <c r="J4578">
        <v>2</v>
      </c>
    </row>
    <row r="4579" spans="1:10" x14ac:dyDescent="0.35">
      <c r="A4579" s="1">
        <v>41437</v>
      </c>
      <c r="B4579" t="str">
        <f t="shared" si="71"/>
        <v>Wednesday</v>
      </c>
      <c r="C4579" s="5" t="s">
        <v>7</v>
      </c>
      <c r="D4579" s="5" t="s">
        <v>5</v>
      </c>
      <c r="E4579" s="6">
        <v>19.95</v>
      </c>
      <c r="F4579" s="6" t="s">
        <v>79</v>
      </c>
      <c r="G4579" s="4">
        <v>0</v>
      </c>
      <c r="H4579" s="6">
        <v>19.95</v>
      </c>
      <c r="I4579" s="6">
        <v>9.7799999999999994</v>
      </c>
      <c r="J4579">
        <v>16</v>
      </c>
    </row>
    <row r="4580" spans="1:10" x14ac:dyDescent="0.35">
      <c r="A4580" s="1">
        <v>41437</v>
      </c>
      <c r="B4580" t="str">
        <f t="shared" si="71"/>
        <v>Wednesday</v>
      </c>
      <c r="C4580" s="5" t="s">
        <v>9</v>
      </c>
      <c r="D4580" s="5" t="s">
        <v>5</v>
      </c>
      <c r="E4580" s="6">
        <v>55.95</v>
      </c>
      <c r="F4580" s="6" t="s">
        <v>83</v>
      </c>
      <c r="G4580" s="4">
        <v>0</v>
      </c>
      <c r="H4580" s="6">
        <v>55.95</v>
      </c>
      <c r="I4580" s="6">
        <v>32.47</v>
      </c>
      <c r="J4580">
        <v>1</v>
      </c>
    </row>
    <row r="4581" spans="1:10" x14ac:dyDescent="0.35">
      <c r="A4581" s="1">
        <v>41437</v>
      </c>
      <c r="B4581" t="str">
        <f t="shared" si="71"/>
        <v>Wednesday</v>
      </c>
      <c r="C4581" s="5" t="s">
        <v>9</v>
      </c>
      <c r="D4581" s="5" t="s">
        <v>5</v>
      </c>
      <c r="E4581" s="6">
        <v>47.95</v>
      </c>
      <c r="F4581" s="6" t="s">
        <v>82</v>
      </c>
      <c r="G4581" s="4">
        <v>0</v>
      </c>
      <c r="H4581" s="6">
        <v>47.95</v>
      </c>
      <c r="I4581" s="6">
        <v>20.7</v>
      </c>
      <c r="J4581">
        <v>1</v>
      </c>
    </row>
    <row r="4582" spans="1:10" x14ac:dyDescent="0.35">
      <c r="A4582" s="1">
        <v>41437</v>
      </c>
      <c r="B4582" t="str">
        <f t="shared" si="71"/>
        <v>Wednesday</v>
      </c>
      <c r="C4582" s="5" t="s">
        <v>7</v>
      </c>
      <c r="D4582" s="5" t="s">
        <v>5</v>
      </c>
      <c r="E4582" s="6">
        <v>55.95</v>
      </c>
      <c r="F4582" s="6" t="s">
        <v>83</v>
      </c>
      <c r="G4582" s="4">
        <v>0</v>
      </c>
      <c r="H4582" s="6">
        <v>55.95</v>
      </c>
      <c r="I4582" s="6">
        <v>16.059999999999999</v>
      </c>
      <c r="J4582">
        <v>26</v>
      </c>
    </row>
    <row r="4583" spans="1:10" x14ac:dyDescent="0.35">
      <c r="A4583" s="1">
        <v>41437</v>
      </c>
      <c r="B4583" t="str">
        <f t="shared" si="71"/>
        <v>Wednesday</v>
      </c>
      <c r="C4583" s="5" t="s">
        <v>7</v>
      </c>
      <c r="D4583" s="5" t="s">
        <v>5</v>
      </c>
      <c r="E4583" s="6">
        <v>0.95</v>
      </c>
      <c r="F4583" s="6" t="s">
        <v>78</v>
      </c>
      <c r="G4583" s="4">
        <v>0</v>
      </c>
      <c r="H4583" s="6">
        <v>0.95</v>
      </c>
      <c r="I4583" s="6">
        <v>0.42</v>
      </c>
      <c r="J4583">
        <v>16</v>
      </c>
    </row>
    <row r="4584" spans="1:10" x14ac:dyDescent="0.35">
      <c r="A4584" s="1">
        <v>41437</v>
      </c>
      <c r="B4584" t="str">
        <f t="shared" si="71"/>
        <v>Wednesday</v>
      </c>
      <c r="C4584" s="5" t="s">
        <v>7</v>
      </c>
      <c r="D4584" s="5" t="s">
        <v>5</v>
      </c>
      <c r="E4584" s="6">
        <v>55.95</v>
      </c>
      <c r="F4584" s="6" t="s">
        <v>83</v>
      </c>
      <c r="G4584" s="4">
        <v>0</v>
      </c>
      <c r="H4584" s="6">
        <v>55.95</v>
      </c>
      <c r="I4584" s="6">
        <v>16.059999999999999</v>
      </c>
      <c r="J4584">
        <v>2</v>
      </c>
    </row>
    <row r="4585" spans="1:10" x14ac:dyDescent="0.35">
      <c r="A4585" s="1">
        <v>41437</v>
      </c>
      <c r="B4585" t="str">
        <f t="shared" si="71"/>
        <v>Wednesday</v>
      </c>
      <c r="C4585" s="5" t="s">
        <v>9</v>
      </c>
      <c r="D4585" s="5" t="s">
        <v>5</v>
      </c>
      <c r="E4585" s="6">
        <v>65.95</v>
      </c>
      <c r="F4585" s="6" t="s">
        <v>83</v>
      </c>
      <c r="G4585" s="4">
        <v>0</v>
      </c>
      <c r="H4585" s="6">
        <v>65.95</v>
      </c>
      <c r="I4585" s="6">
        <v>37.97</v>
      </c>
      <c r="J4585">
        <v>23</v>
      </c>
    </row>
    <row r="4586" spans="1:10" x14ac:dyDescent="0.35">
      <c r="A4586" s="1">
        <v>41437</v>
      </c>
      <c r="B4586" t="str">
        <f t="shared" si="71"/>
        <v>Wednesday</v>
      </c>
      <c r="C4586" s="5" t="s">
        <v>9</v>
      </c>
      <c r="D4586" s="5" t="s">
        <v>5</v>
      </c>
      <c r="E4586" s="6">
        <v>55.95</v>
      </c>
      <c r="F4586" s="6" t="s">
        <v>83</v>
      </c>
      <c r="G4586" s="4">
        <v>0</v>
      </c>
      <c r="H4586" s="6">
        <v>55.95</v>
      </c>
      <c r="I4586" s="6">
        <v>16.059999999999999</v>
      </c>
      <c r="J4586">
        <v>13</v>
      </c>
    </row>
    <row r="4587" spans="1:10" x14ac:dyDescent="0.35">
      <c r="A4587" s="1">
        <v>41437</v>
      </c>
      <c r="B4587" t="str">
        <f t="shared" si="71"/>
        <v>Wednesday</v>
      </c>
      <c r="C4587" s="5" t="s">
        <v>7</v>
      </c>
      <c r="D4587" s="5" t="s">
        <v>5</v>
      </c>
      <c r="E4587" s="6">
        <v>0.95</v>
      </c>
      <c r="F4587" s="6" t="s">
        <v>78</v>
      </c>
      <c r="G4587" s="4">
        <v>0</v>
      </c>
      <c r="H4587" s="6">
        <v>0.95</v>
      </c>
      <c r="I4587" s="6">
        <v>0.56999999999999995</v>
      </c>
      <c r="J4587">
        <v>4</v>
      </c>
    </row>
    <row r="4588" spans="1:10" x14ac:dyDescent="0.35">
      <c r="A4588" s="1">
        <v>41437</v>
      </c>
      <c r="B4588" t="str">
        <f t="shared" si="71"/>
        <v>Wednesday</v>
      </c>
      <c r="C4588" s="5" t="s">
        <v>9</v>
      </c>
      <c r="D4588" s="5" t="s">
        <v>5</v>
      </c>
      <c r="E4588" s="6">
        <v>38.950000000000003</v>
      </c>
      <c r="F4588" s="6" t="s">
        <v>81</v>
      </c>
      <c r="G4588" s="4">
        <v>0</v>
      </c>
      <c r="H4588" s="6">
        <v>38.950000000000003</v>
      </c>
      <c r="I4588" s="6">
        <v>24.76</v>
      </c>
      <c r="J4588">
        <v>29</v>
      </c>
    </row>
    <row r="4589" spans="1:10" x14ac:dyDescent="0.35">
      <c r="A4589" s="1">
        <v>41437</v>
      </c>
      <c r="B4589" t="str">
        <f t="shared" si="71"/>
        <v>Wednesday</v>
      </c>
      <c r="C4589" s="5" t="s">
        <v>9</v>
      </c>
      <c r="D4589" s="5" t="s">
        <v>5</v>
      </c>
      <c r="E4589" s="6">
        <v>59.95</v>
      </c>
      <c r="F4589" s="6" t="s">
        <v>83</v>
      </c>
      <c r="G4589" s="4">
        <v>0</v>
      </c>
      <c r="H4589" s="6">
        <v>59.95</v>
      </c>
      <c r="I4589" s="6">
        <v>28.73</v>
      </c>
      <c r="J4589">
        <v>6</v>
      </c>
    </row>
    <row r="4590" spans="1:10" x14ac:dyDescent="0.35">
      <c r="A4590" s="1">
        <v>41437</v>
      </c>
      <c r="B4590" t="str">
        <f t="shared" si="71"/>
        <v>Wednesday</v>
      </c>
      <c r="C4590" s="5" t="s">
        <v>7</v>
      </c>
      <c r="D4590" s="5" t="s">
        <v>5</v>
      </c>
      <c r="E4590" s="6">
        <v>26.95</v>
      </c>
      <c r="F4590" s="6" t="s">
        <v>80</v>
      </c>
      <c r="G4590" s="4">
        <v>0.1</v>
      </c>
      <c r="H4590" s="6">
        <v>24.26</v>
      </c>
      <c r="I4590" s="6">
        <v>13.26</v>
      </c>
      <c r="J4590">
        <v>19</v>
      </c>
    </row>
    <row r="4591" spans="1:10" x14ac:dyDescent="0.35">
      <c r="A4591" s="1">
        <v>41437</v>
      </c>
      <c r="B4591" t="str">
        <f t="shared" si="71"/>
        <v>Wednesday</v>
      </c>
      <c r="C4591" s="5" t="s">
        <v>9</v>
      </c>
      <c r="D4591" s="5" t="s">
        <v>5</v>
      </c>
      <c r="E4591" s="6">
        <v>43.95</v>
      </c>
      <c r="F4591" s="6" t="s">
        <v>82</v>
      </c>
      <c r="G4591" s="4">
        <v>0</v>
      </c>
      <c r="H4591" s="6">
        <v>43.95</v>
      </c>
      <c r="I4591" s="6">
        <v>25.6</v>
      </c>
      <c r="J4591">
        <v>21</v>
      </c>
    </row>
    <row r="4592" spans="1:10" x14ac:dyDescent="0.35">
      <c r="A4592" s="1">
        <v>41437</v>
      </c>
      <c r="B4592" t="str">
        <f t="shared" si="71"/>
        <v>Wednesday</v>
      </c>
      <c r="C4592" s="5" t="s">
        <v>9</v>
      </c>
      <c r="D4592" s="5" t="s">
        <v>5</v>
      </c>
      <c r="E4592" s="6">
        <v>26.95</v>
      </c>
      <c r="F4592" s="6" t="s">
        <v>80</v>
      </c>
      <c r="G4592" s="4">
        <v>0.1</v>
      </c>
      <c r="H4592" s="6">
        <v>24.26</v>
      </c>
      <c r="I4592" s="6">
        <v>12.42</v>
      </c>
      <c r="J4592">
        <v>15</v>
      </c>
    </row>
    <row r="4593" spans="1:10" x14ac:dyDescent="0.35">
      <c r="A4593" s="1">
        <v>41438</v>
      </c>
      <c r="B4593" t="str">
        <f t="shared" si="71"/>
        <v>Thursday</v>
      </c>
      <c r="C4593" s="5" t="s">
        <v>10</v>
      </c>
      <c r="D4593" s="5" t="s">
        <v>5</v>
      </c>
      <c r="E4593" s="6">
        <v>59.95</v>
      </c>
      <c r="F4593" s="6" t="s">
        <v>83</v>
      </c>
      <c r="G4593" s="4">
        <v>0</v>
      </c>
      <c r="H4593" s="6">
        <v>59.95</v>
      </c>
      <c r="I4593" s="6">
        <v>28.73</v>
      </c>
      <c r="J4593">
        <v>10</v>
      </c>
    </row>
    <row r="4594" spans="1:10" x14ac:dyDescent="0.35">
      <c r="A4594" s="1">
        <v>41438</v>
      </c>
      <c r="B4594" t="str">
        <f t="shared" si="71"/>
        <v>Thursday</v>
      </c>
      <c r="C4594" s="5" t="s">
        <v>10</v>
      </c>
      <c r="D4594" s="5" t="s">
        <v>5</v>
      </c>
      <c r="E4594" s="6">
        <v>27.95</v>
      </c>
      <c r="F4594" s="6" t="s">
        <v>80</v>
      </c>
      <c r="G4594" s="4">
        <v>0</v>
      </c>
      <c r="H4594" s="6">
        <v>27.95</v>
      </c>
      <c r="I4594" s="6">
        <v>16.8</v>
      </c>
      <c r="J4594">
        <v>4</v>
      </c>
    </row>
    <row r="4595" spans="1:10" x14ac:dyDescent="0.35">
      <c r="A4595" s="1">
        <v>41438</v>
      </c>
      <c r="B4595" t="str">
        <f t="shared" si="71"/>
        <v>Thursday</v>
      </c>
      <c r="C4595" s="5" t="s">
        <v>10</v>
      </c>
      <c r="D4595" s="5" t="s">
        <v>5</v>
      </c>
      <c r="E4595" s="6">
        <v>28.95</v>
      </c>
      <c r="F4595" s="6" t="s">
        <v>80</v>
      </c>
      <c r="G4595" s="4">
        <v>0</v>
      </c>
      <c r="H4595" s="6">
        <v>28.95</v>
      </c>
      <c r="I4595" s="6">
        <v>8.86</v>
      </c>
      <c r="J4595">
        <v>6</v>
      </c>
    </row>
    <row r="4596" spans="1:10" x14ac:dyDescent="0.35">
      <c r="A4596" s="1">
        <v>41438</v>
      </c>
      <c r="B4596" t="str">
        <f t="shared" si="71"/>
        <v>Thursday</v>
      </c>
      <c r="C4596" s="5" t="s">
        <v>10</v>
      </c>
      <c r="D4596" s="5" t="s">
        <v>5</v>
      </c>
      <c r="E4596" s="6">
        <v>34.950000000000003</v>
      </c>
      <c r="F4596" s="6" t="s">
        <v>81</v>
      </c>
      <c r="G4596" s="4">
        <v>0.1</v>
      </c>
      <c r="H4596" s="6">
        <v>31.46</v>
      </c>
      <c r="I4596" s="6">
        <v>22.13</v>
      </c>
      <c r="J4596">
        <v>5</v>
      </c>
    </row>
    <row r="4597" spans="1:10" x14ac:dyDescent="0.35">
      <c r="A4597" s="1">
        <v>41438</v>
      </c>
      <c r="B4597" t="str">
        <f t="shared" si="71"/>
        <v>Thursday</v>
      </c>
      <c r="C4597" s="5" t="s">
        <v>8</v>
      </c>
      <c r="D4597" s="5" t="s">
        <v>5</v>
      </c>
      <c r="E4597" s="6">
        <v>59.95</v>
      </c>
      <c r="F4597" s="6" t="s">
        <v>83</v>
      </c>
      <c r="G4597" s="4">
        <v>0.1</v>
      </c>
      <c r="H4597" s="6">
        <v>53.96</v>
      </c>
      <c r="I4597" s="6">
        <v>28.73</v>
      </c>
      <c r="J4597">
        <v>24</v>
      </c>
    </row>
    <row r="4598" spans="1:10" x14ac:dyDescent="0.35">
      <c r="A4598" s="1">
        <v>41438</v>
      </c>
      <c r="B4598" t="str">
        <f t="shared" si="71"/>
        <v>Thursday</v>
      </c>
      <c r="C4598" s="5" t="s">
        <v>10</v>
      </c>
      <c r="D4598" s="5" t="s">
        <v>5</v>
      </c>
      <c r="E4598" s="6">
        <v>59.95</v>
      </c>
      <c r="F4598" s="6" t="s">
        <v>83</v>
      </c>
      <c r="G4598" s="4">
        <v>0</v>
      </c>
      <c r="H4598" s="6">
        <v>59.95</v>
      </c>
      <c r="I4598" s="6">
        <v>28.73</v>
      </c>
      <c r="J4598">
        <v>3</v>
      </c>
    </row>
    <row r="4599" spans="1:10" x14ac:dyDescent="0.35">
      <c r="A4599" s="1">
        <v>41438</v>
      </c>
      <c r="B4599" t="str">
        <f t="shared" si="71"/>
        <v>Thursday</v>
      </c>
      <c r="C4599" s="5" t="s">
        <v>8</v>
      </c>
      <c r="D4599" s="5" t="s">
        <v>5</v>
      </c>
      <c r="E4599" s="6">
        <v>16.95</v>
      </c>
      <c r="F4599" s="6" t="s">
        <v>79</v>
      </c>
      <c r="G4599" s="4">
        <v>0</v>
      </c>
      <c r="H4599" s="6">
        <v>16.95</v>
      </c>
      <c r="I4599" s="6">
        <v>6.53</v>
      </c>
      <c r="J4599">
        <v>32</v>
      </c>
    </row>
    <row r="4600" spans="1:10" x14ac:dyDescent="0.35">
      <c r="A4600" s="1">
        <v>41438</v>
      </c>
      <c r="B4600" t="str">
        <f t="shared" si="71"/>
        <v>Thursday</v>
      </c>
      <c r="C4600" s="5" t="s">
        <v>8</v>
      </c>
      <c r="D4600" s="5" t="s">
        <v>5</v>
      </c>
      <c r="E4600" s="6">
        <v>16.95</v>
      </c>
      <c r="F4600" s="6" t="s">
        <v>79</v>
      </c>
      <c r="G4600" s="4">
        <v>0</v>
      </c>
      <c r="H4600" s="6">
        <v>16.95</v>
      </c>
      <c r="I4600" s="6">
        <v>6.76</v>
      </c>
      <c r="J4600">
        <v>30</v>
      </c>
    </row>
    <row r="4601" spans="1:10" x14ac:dyDescent="0.35">
      <c r="A4601" s="1">
        <v>41438</v>
      </c>
      <c r="B4601" t="str">
        <f t="shared" si="71"/>
        <v>Thursday</v>
      </c>
      <c r="C4601" s="5" t="s">
        <v>10</v>
      </c>
      <c r="D4601" s="5" t="s">
        <v>5</v>
      </c>
      <c r="E4601" s="6">
        <v>43.95</v>
      </c>
      <c r="F4601" s="6" t="s">
        <v>82</v>
      </c>
      <c r="G4601" s="4">
        <v>0</v>
      </c>
      <c r="H4601" s="6">
        <v>43.95</v>
      </c>
      <c r="I4601" s="6">
        <v>25.6</v>
      </c>
      <c r="J4601">
        <v>11</v>
      </c>
    </row>
    <row r="4602" spans="1:10" x14ac:dyDescent="0.35">
      <c r="A4602" s="1">
        <v>41438</v>
      </c>
      <c r="B4602" t="str">
        <f t="shared" si="71"/>
        <v>Thursday</v>
      </c>
      <c r="C4602" s="5" t="s">
        <v>8</v>
      </c>
      <c r="D4602" s="5" t="s">
        <v>5</v>
      </c>
      <c r="E4602" s="6">
        <v>65.95</v>
      </c>
      <c r="F4602" s="6" t="s">
        <v>83</v>
      </c>
      <c r="G4602" s="4">
        <v>0</v>
      </c>
      <c r="H4602" s="6">
        <v>65.95</v>
      </c>
      <c r="I4602" s="6">
        <v>37.97</v>
      </c>
      <c r="J4602">
        <v>19</v>
      </c>
    </row>
    <row r="4603" spans="1:10" x14ac:dyDescent="0.35">
      <c r="A4603" s="1">
        <v>41438</v>
      </c>
      <c r="B4603" t="str">
        <f t="shared" si="71"/>
        <v>Thursday</v>
      </c>
      <c r="C4603" s="5" t="s">
        <v>10</v>
      </c>
      <c r="D4603" s="5" t="s">
        <v>5</v>
      </c>
      <c r="E4603" s="6">
        <v>49.95</v>
      </c>
      <c r="F4603" s="6" t="s">
        <v>82</v>
      </c>
      <c r="G4603" s="4">
        <v>0</v>
      </c>
      <c r="H4603" s="6">
        <v>49.95</v>
      </c>
      <c r="I4603" s="6">
        <v>23.93</v>
      </c>
      <c r="J4603">
        <v>33</v>
      </c>
    </row>
    <row r="4604" spans="1:10" x14ac:dyDescent="0.35">
      <c r="A4604" s="1">
        <v>41438</v>
      </c>
      <c r="B4604" t="str">
        <f t="shared" si="71"/>
        <v>Thursday</v>
      </c>
      <c r="C4604" s="5" t="s">
        <v>10</v>
      </c>
      <c r="D4604" s="5" t="s">
        <v>5</v>
      </c>
      <c r="E4604" s="6">
        <v>19.95</v>
      </c>
      <c r="F4604" s="6" t="s">
        <v>79</v>
      </c>
      <c r="G4604" s="4">
        <v>0.1</v>
      </c>
      <c r="H4604" s="6">
        <v>17.96</v>
      </c>
      <c r="I4604" s="6">
        <v>9.7799999999999994</v>
      </c>
      <c r="J4604">
        <v>2</v>
      </c>
    </row>
    <row r="4605" spans="1:10" x14ac:dyDescent="0.35">
      <c r="A4605" s="1">
        <v>41438</v>
      </c>
      <c r="B4605" t="str">
        <f t="shared" si="71"/>
        <v>Thursday</v>
      </c>
      <c r="C4605" s="5" t="s">
        <v>10</v>
      </c>
      <c r="D4605" s="5" t="s">
        <v>5</v>
      </c>
      <c r="E4605" s="6">
        <v>24.95</v>
      </c>
      <c r="F4605" s="6" t="s">
        <v>80</v>
      </c>
      <c r="G4605" s="4">
        <v>0</v>
      </c>
      <c r="H4605" s="6">
        <v>24.95</v>
      </c>
      <c r="I4605" s="6">
        <v>12.14</v>
      </c>
      <c r="J4605">
        <v>3</v>
      </c>
    </row>
    <row r="4606" spans="1:10" x14ac:dyDescent="0.35">
      <c r="A4606" s="1">
        <v>41438</v>
      </c>
      <c r="B4606" t="str">
        <f t="shared" si="71"/>
        <v>Thursday</v>
      </c>
      <c r="C4606" s="5" t="s">
        <v>8</v>
      </c>
      <c r="D4606" s="5" t="s">
        <v>5</v>
      </c>
      <c r="E4606" s="6">
        <v>40.950000000000003</v>
      </c>
      <c r="F4606" s="6" t="s">
        <v>82</v>
      </c>
      <c r="G4606" s="4">
        <v>0.1</v>
      </c>
      <c r="H4606" s="6">
        <v>36.86</v>
      </c>
      <c r="I4606" s="6">
        <v>15.51</v>
      </c>
      <c r="J4606">
        <v>4</v>
      </c>
    </row>
    <row r="4607" spans="1:10" x14ac:dyDescent="0.35">
      <c r="A4607" s="1">
        <v>41439</v>
      </c>
      <c r="B4607" t="str">
        <f t="shared" si="71"/>
        <v>Friday</v>
      </c>
      <c r="C4607" s="5" t="s">
        <v>7</v>
      </c>
      <c r="D4607" s="5" t="s">
        <v>5</v>
      </c>
      <c r="E4607" s="6">
        <v>0.95</v>
      </c>
      <c r="F4607" s="6" t="s">
        <v>78</v>
      </c>
      <c r="G4607" s="4">
        <v>0</v>
      </c>
      <c r="H4607" s="6">
        <v>0.95</v>
      </c>
      <c r="I4607" s="6">
        <v>0.56999999999999995</v>
      </c>
      <c r="J4607">
        <v>22</v>
      </c>
    </row>
    <row r="4608" spans="1:10" x14ac:dyDescent="0.35">
      <c r="A4608" s="1">
        <v>41439</v>
      </c>
      <c r="B4608" t="str">
        <f t="shared" si="71"/>
        <v>Friday</v>
      </c>
      <c r="C4608" s="5" t="s">
        <v>8</v>
      </c>
      <c r="D4608" s="5" t="s">
        <v>5</v>
      </c>
      <c r="E4608" s="6">
        <v>16.95</v>
      </c>
      <c r="F4608" s="6" t="s">
        <v>79</v>
      </c>
      <c r="G4608" s="4">
        <v>0.1</v>
      </c>
      <c r="H4608" s="6">
        <v>15.26</v>
      </c>
      <c r="I4608" s="6">
        <v>6.53</v>
      </c>
      <c r="J4608">
        <v>14</v>
      </c>
    </row>
    <row r="4609" spans="1:10" x14ac:dyDescent="0.35">
      <c r="A4609" s="1">
        <v>41439</v>
      </c>
      <c r="B4609" t="str">
        <f t="shared" si="71"/>
        <v>Friday</v>
      </c>
      <c r="C4609" s="5" t="s">
        <v>8</v>
      </c>
      <c r="D4609" s="5" t="s">
        <v>5</v>
      </c>
      <c r="E4609" s="6">
        <v>24.95</v>
      </c>
      <c r="F4609" s="6" t="s">
        <v>80</v>
      </c>
      <c r="G4609" s="4">
        <v>0</v>
      </c>
      <c r="H4609" s="6">
        <v>24.95</v>
      </c>
      <c r="I4609" s="6">
        <v>12.27</v>
      </c>
      <c r="J4609">
        <v>10</v>
      </c>
    </row>
    <row r="4610" spans="1:10" x14ac:dyDescent="0.35">
      <c r="A4610" s="1">
        <v>41439</v>
      </c>
      <c r="B4610" t="str">
        <f t="shared" si="71"/>
        <v>Friday</v>
      </c>
      <c r="C4610" s="5" t="s">
        <v>7</v>
      </c>
      <c r="D4610" s="5" t="s">
        <v>5</v>
      </c>
      <c r="E4610" s="6">
        <v>38.950000000000003</v>
      </c>
      <c r="F4610" s="6" t="s">
        <v>81</v>
      </c>
      <c r="G4610" s="4">
        <v>0</v>
      </c>
      <c r="H4610" s="6">
        <v>38.950000000000003</v>
      </c>
      <c r="I4610" s="6">
        <v>24.76</v>
      </c>
      <c r="J4610">
        <v>13</v>
      </c>
    </row>
    <row r="4611" spans="1:10" x14ac:dyDescent="0.35">
      <c r="A4611" s="1">
        <v>41439</v>
      </c>
      <c r="B4611" t="str">
        <f t="shared" ref="B4611:B4674" si="72">TEXT(A4611,"dddd")</f>
        <v>Friday</v>
      </c>
      <c r="C4611" s="5" t="s">
        <v>8</v>
      </c>
      <c r="D4611" s="5" t="s">
        <v>5</v>
      </c>
      <c r="E4611" s="6">
        <v>31.95</v>
      </c>
      <c r="F4611" s="6" t="s">
        <v>81</v>
      </c>
      <c r="G4611" s="4">
        <v>0</v>
      </c>
      <c r="H4611" s="6">
        <v>31.95</v>
      </c>
      <c r="I4611" s="6">
        <v>17.38</v>
      </c>
      <c r="J4611">
        <v>4</v>
      </c>
    </row>
    <row r="4612" spans="1:10" x14ac:dyDescent="0.35">
      <c r="A4612" s="1">
        <v>41439</v>
      </c>
      <c r="B4612" t="str">
        <f t="shared" si="72"/>
        <v>Friday</v>
      </c>
      <c r="C4612" s="5" t="s">
        <v>7</v>
      </c>
      <c r="D4612" s="5" t="s">
        <v>5</v>
      </c>
      <c r="E4612" s="6">
        <v>73.95</v>
      </c>
      <c r="F4612" s="6" t="s">
        <v>83</v>
      </c>
      <c r="G4612" s="4">
        <v>0</v>
      </c>
      <c r="H4612" s="6">
        <v>73.95</v>
      </c>
      <c r="I4612" s="6">
        <v>38.86</v>
      </c>
      <c r="J4612">
        <v>2</v>
      </c>
    </row>
    <row r="4613" spans="1:10" x14ac:dyDescent="0.35">
      <c r="A4613" s="1">
        <v>41439</v>
      </c>
      <c r="B4613" t="str">
        <f t="shared" si="72"/>
        <v>Friday</v>
      </c>
      <c r="C4613" s="5" t="s">
        <v>7</v>
      </c>
      <c r="D4613" s="5" t="s">
        <v>5</v>
      </c>
      <c r="E4613" s="6">
        <v>22.95</v>
      </c>
      <c r="F4613" s="6" t="s">
        <v>80</v>
      </c>
      <c r="G4613" s="4">
        <v>0</v>
      </c>
      <c r="H4613" s="6">
        <v>22.95</v>
      </c>
      <c r="I4613" s="6">
        <v>11.78</v>
      </c>
      <c r="J4613">
        <v>1</v>
      </c>
    </row>
    <row r="4614" spans="1:10" x14ac:dyDescent="0.35">
      <c r="A4614" s="1">
        <v>41439</v>
      </c>
      <c r="B4614" t="str">
        <f t="shared" si="72"/>
        <v>Friday</v>
      </c>
      <c r="C4614" s="5" t="s">
        <v>7</v>
      </c>
      <c r="D4614" s="5" t="s">
        <v>5</v>
      </c>
      <c r="E4614" s="6">
        <v>10.95</v>
      </c>
      <c r="F4614" s="6" t="s">
        <v>79</v>
      </c>
      <c r="G4614" s="4">
        <v>0</v>
      </c>
      <c r="H4614" s="6">
        <v>10.95</v>
      </c>
      <c r="I4614" s="6">
        <v>4.8</v>
      </c>
      <c r="J4614">
        <v>9</v>
      </c>
    </row>
    <row r="4615" spans="1:10" x14ac:dyDescent="0.35">
      <c r="A4615" s="1">
        <v>41440</v>
      </c>
      <c r="B4615" t="str">
        <f t="shared" si="72"/>
        <v>Saturday</v>
      </c>
      <c r="C4615" s="5" t="s">
        <v>11</v>
      </c>
      <c r="D4615" s="5" t="s">
        <v>6</v>
      </c>
      <c r="E4615" s="6">
        <v>38.950000000000003</v>
      </c>
      <c r="F4615" s="6" t="s">
        <v>81</v>
      </c>
      <c r="G4615" s="4">
        <v>0</v>
      </c>
      <c r="H4615" s="6">
        <v>38.950000000000003</v>
      </c>
      <c r="I4615" s="6">
        <v>22.33</v>
      </c>
      <c r="J4615">
        <v>8</v>
      </c>
    </row>
    <row r="4616" spans="1:10" x14ac:dyDescent="0.35">
      <c r="A4616" s="1">
        <v>41440</v>
      </c>
      <c r="B4616" t="str">
        <f t="shared" si="72"/>
        <v>Saturday</v>
      </c>
      <c r="C4616" s="5" t="s">
        <v>11</v>
      </c>
      <c r="D4616" s="5" t="s">
        <v>6</v>
      </c>
      <c r="E4616" s="6">
        <v>55.95</v>
      </c>
      <c r="F4616" s="6" t="s">
        <v>83</v>
      </c>
      <c r="G4616" s="4">
        <v>0</v>
      </c>
      <c r="H4616" s="6">
        <v>55.95</v>
      </c>
      <c r="I4616" s="6">
        <v>32.47</v>
      </c>
      <c r="J4616">
        <v>29</v>
      </c>
    </row>
    <row r="4617" spans="1:10" x14ac:dyDescent="0.35">
      <c r="A4617" s="1">
        <v>41440</v>
      </c>
      <c r="B4617" t="str">
        <f t="shared" si="72"/>
        <v>Saturday</v>
      </c>
      <c r="C4617" s="5" t="s">
        <v>11</v>
      </c>
      <c r="D4617" s="5" t="s">
        <v>6</v>
      </c>
      <c r="E4617" s="6">
        <v>4.95</v>
      </c>
      <c r="F4617" s="6" t="s">
        <v>78</v>
      </c>
      <c r="G4617" s="4">
        <v>0</v>
      </c>
      <c r="H4617" s="6">
        <v>4.95</v>
      </c>
      <c r="I4617" s="6">
        <v>1.82</v>
      </c>
      <c r="J4617">
        <v>6</v>
      </c>
    </row>
    <row r="4618" spans="1:10" x14ac:dyDescent="0.35">
      <c r="A4618" s="1">
        <v>41440</v>
      </c>
      <c r="B4618" t="str">
        <f t="shared" si="72"/>
        <v>Saturday</v>
      </c>
      <c r="C4618" s="5" t="s">
        <v>11</v>
      </c>
      <c r="D4618" s="5" t="s">
        <v>6</v>
      </c>
      <c r="E4618" s="6">
        <v>26.95</v>
      </c>
      <c r="F4618" s="6" t="s">
        <v>80</v>
      </c>
      <c r="G4618" s="4">
        <v>0</v>
      </c>
      <c r="H4618" s="6">
        <v>26.95</v>
      </c>
      <c r="I4618" s="6">
        <v>12.53</v>
      </c>
      <c r="J4618">
        <v>2</v>
      </c>
    </row>
    <row r="4619" spans="1:10" x14ac:dyDescent="0.35">
      <c r="A4619" s="1">
        <v>41440</v>
      </c>
      <c r="B4619" t="str">
        <f t="shared" si="72"/>
        <v>Saturday</v>
      </c>
      <c r="C4619" s="5" t="s">
        <v>11</v>
      </c>
      <c r="D4619" s="5" t="s">
        <v>6</v>
      </c>
      <c r="E4619" s="6">
        <v>10.95</v>
      </c>
      <c r="F4619" s="6" t="s">
        <v>79</v>
      </c>
      <c r="G4619" s="4">
        <v>0</v>
      </c>
      <c r="H4619" s="6">
        <v>10.95</v>
      </c>
      <c r="I4619" s="6">
        <v>4.8</v>
      </c>
      <c r="J4619">
        <v>5</v>
      </c>
    </row>
    <row r="4620" spans="1:10" x14ac:dyDescent="0.35">
      <c r="A4620" s="1">
        <v>41440</v>
      </c>
      <c r="B4620" t="str">
        <f t="shared" si="72"/>
        <v>Saturday</v>
      </c>
      <c r="C4620" s="5" t="s">
        <v>10</v>
      </c>
      <c r="D4620" s="5" t="s">
        <v>6</v>
      </c>
      <c r="E4620" s="6">
        <v>0.95</v>
      </c>
      <c r="F4620" s="6" t="s">
        <v>78</v>
      </c>
      <c r="G4620" s="4">
        <v>0</v>
      </c>
      <c r="H4620" s="6">
        <v>0.95</v>
      </c>
      <c r="I4620" s="6">
        <v>0.35</v>
      </c>
      <c r="J4620">
        <v>19</v>
      </c>
    </row>
    <row r="4621" spans="1:10" x14ac:dyDescent="0.35">
      <c r="A4621" s="1">
        <v>41440</v>
      </c>
      <c r="B4621" t="str">
        <f t="shared" si="72"/>
        <v>Saturday</v>
      </c>
      <c r="C4621" s="5" t="s">
        <v>10</v>
      </c>
      <c r="D4621" s="5" t="s">
        <v>6</v>
      </c>
      <c r="E4621" s="6">
        <v>63.95</v>
      </c>
      <c r="F4621" s="6" t="s">
        <v>83</v>
      </c>
      <c r="G4621" s="4">
        <v>0</v>
      </c>
      <c r="H4621" s="6">
        <v>63.95</v>
      </c>
      <c r="I4621" s="6">
        <v>27.1</v>
      </c>
      <c r="J4621">
        <v>6</v>
      </c>
    </row>
    <row r="4622" spans="1:10" x14ac:dyDescent="0.35">
      <c r="A4622" s="1">
        <v>41440</v>
      </c>
      <c r="B4622" t="str">
        <f t="shared" si="72"/>
        <v>Saturday</v>
      </c>
      <c r="C4622" s="5" t="s">
        <v>10</v>
      </c>
      <c r="D4622" s="5" t="s">
        <v>6</v>
      </c>
      <c r="E4622" s="6">
        <v>48.95</v>
      </c>
      <c r="F4622" s="6" t="s">
        <v>82</v>
      </c>
      <c r="G4622" s="4">
        <v>0</v>
      </c>
      <c r="H4622" s="6">
        <v>48.95</v>
      </c>
      <c r="I4622" s="6">
        <v>24.52</v>
      </c>
      <c r="J4622">
        <v>26</v>
      </c>
    </row>
    <row r="4623" spans="1:10" x14ac:dyDescent="0.35">
      <c r="A4623" s="1">
        <v>41440</v>
      </c>
      <c r="B4623" t="str">
        <f t="shared" si="72"/>
        <v>Saturday</v>
      </c>
      <c r="C4623" s="5" t="s">
        <v>11</v>
      </c>
      <c r="D4623" s="5" t="s">
        <v>6</v>
      </c>
      <c r="E4623" s="6">
        <v>35.950000000000003</v>
      </c>
      <c r="F4623" s="6" t="s">
        <v>81</v>
      </c>
      <c r="G4623" s="4">
        <v>0</v>
      </c>
      <c r="H4623" s="6">
        <v>35.950000000000003</v>
      </c>
      <c r="I4623" s="6">
        <v>20.25</v>
      </c>
      <c r="J4623">
        <v>1</v>
      </c>
    </row>
    <row r="4624" spans="1:10" x14ac:dyDescent="0.35">
      <c r="A4624" s="1">
        <v>41440</v>
      </c>
      <c r="B4624" t="str">
        <f t="shared" si="72"/>
        <v>Saturday</v>
      </c>
      <c r="C4624" s="5" t="s">
        <v>11</v>
      </c>
      <c r="D4624" s="5" t="s">
        <v>6</v>
      </c>
      <c r="E4624" s="6">
        <v>22.95</v>
      </c>
      <c r="F4624" s="6" t="s">
        <v>80</v>
      </c>
      <c r="G4624" s="4">
        <v>0</v>
      </c>
      <c r="H4624" s="6">
        <v>22.95</v>
      </c>
      <c r="I4624" s="6">
        <v>11.78</v>
      </c>
      <c r="J4624">
        <v>32</v>
      </c>
    </row>
    <row r="4625" spans="1:10" x14ac:dyDescent="0.35">
      <c r="A4625" s="1">
        <v>41440</v>
      </c>
      <c r="B4625" t="str">
        <f t="shared" si="72"/>
        <v>Saturday</v>
      </c>
      <c r="C4625" s="5" t="s">
        <v>10</v>
      </c>
      <c r="D4625" s="5" t="s">
        <v>6</v>
      </c>
      <c r="E4625" s="6">
        <v>3.95</v>
      </c>
      <c r="F4625" s="6" t="s">
        <v>78</v>
      </c>
      <c r="G4625" s="4">
        <v>0</v>
      </c>
      <c r="H4625" s="6">
        <v>3.95</v>
      </c>
      <c r="I4625" s="6">
        <v>1.43</v>
      </c>
      <c r="J4625">
        <v>15</v>
      </c>
    </row>
    <row r="4626" spans="1:10" x14ac:dyDescent="0.35">
      <c r="A4626" s="1">
        <v>41440</v>
      </c>
      <c r="B4626" t="str">
        <f t="shared" si="72"/>
        <v>Saturday</v>
      </c>
      <c r="C4626" s="5" t="s">
        <v>11</v>
      </c>
      <c r="D4626" s="5" t="s">
        <v>6</v>
      </c>
      <c r="E4626" s="6">
        <v>38.950000000000003</v>
      </c>
      <c r="F4626" s="6" t="s">
        <v>81</v>
      </c>
      <c r="G4626" s="4">
        <v>0</v>
      </c>
      <c r="H4626" s="6">
        <v>38.950000000000003</v>
      </c>
      <c r="I4626" s="6">
        <v>22.33</v>
      </c>
      <c r="J4626">
        <v>8</v>
      </c>
    </row>
    <row r="4627" spans="1:10" x14ac:dyDescent="0.35">
      <c r="A4627" s="1">
        <v>41440</v>
      </c>
      <c r="B4627" t="str">
        <f t="shared" si="72"/>
        <v>Saturday</v>
      </c>
      <c r="C4627" s="5" t="s">
        <v>10</v>
      </c>
      <c r="D4627" s="5" t="s">
        <v>6</v>
      </c>
      <c r="E4627" s="6">
        <v>10.95</v>
      </c>
      <c r="F4627" s="6" t="s">
        <v>79</v>
      </c>
      <c r="G4627" s="4">
        <v>0</v>
      </c>
      <c r="H4627" s="6">
        <v>10.95</v>
      </c>
      <c r="I4627" s="6">
        <v>4.8</v>
      </c>
      <c r="J4627">
        <v>12</v>
      </c>
    </row>
    <row r="4628" spans="1:10" x14ac:dyDescent="0.35">
      <c r="A4628" s="1">
        <v>41440</v>
      </c>
      <c r="B4628" t="str">
        <f t="shared" si="72"/>
        <v>Saturday</v>
      </c>
      <c r="C4628" s="5" t="s">
        <v>11</v>
      </c>
      <c r="D4628" s="5" t="s">
        <v>6</v>
      </c>
      <c r="E4628" s="6">
        <v>0.95</v>
      </c>
      <c r="F4628" s="6" t="s">
        <v>78</v>
      </c>
      <c r="G4628" s="4">
        <v>0.1</v>
      </c>
      <c r="H4628" s="6">
        <v>0.86</v>
      </c>
      <c r="I4628" s="6">
        <v>0.34</v>
      </c>
      <c r="J4628">
        <v>7</v>
      </c>
    </row>
    <row r="4629" spans="1:10" x14ac:dyDescent="0.35">
      <c r="A4629" s="1">
        <v>41440</v>
      </c>
      <c r="B4629" t="str">
        <f t="shared" si="72"/>
        <v>Saturday</v>
      </c>
      <c r="C4629" s="5" t="s">
        <v>11</v>
      </c>
      <c r="D4629" s="5" t="s">
        <v>6</v>
      </c>
      <c r="E4629" s="6">
        <v>49.95</v>
      </c>
      <c r="F4629" s="6" t="s">
        <v>82</v>
      </c>
      <c r="G4629" s="4">
        <v>0</v>
      </c>
      <c r="H4629" s="6">
        <v>49.95</v>
      </c>
      <c r="I4629" s="6">
        <v>24.77</v>
      </c>
      <c r="J4629">
        <v>36</v>
      </c>
    </row>
    <row r="4630" spans="1:10" x14ac:dyDescent="0.35">
      <c r="A4630" s="1">
        <v>41440</v>
      </c>
      <c r="B4630" t="str">
        <f t="shared" si="72"/>
        <v>Saturday</v>
      </c>
      <c r="C4630" s="5" t="s">
        <v>10</v>
      </c>
      <c r="D4630" s="5" t="s">
        <v>6</v>
      </c>
      <c r="E4630" s="6">
        <v>0.95</v>
      </c>
      <c r="F4630" s="6" t="s">
        <v>78</v>
      </c>
      <c r="G4630" s="4">
        <v>0</v>
      </c>
      <c r="H4630" s="6">
        <v>0.95</v>
      </c>
      <c r="I4630" s="6">
        <v>0.5</v>
      </c>
      <c r="J4630">
        <v>21</v>
      </c>
    </row>
    <row r="4631" spans="1:10" x14ac:dyDescent="0.35">
      <c r="A4631" s="1">
        <v>41440</v>
      </c>
      <c r="B4631" t="str">
        <f t="shared" si="72"/>
        <v>Saturday</v>
      </c>
      <c r="C4631" s="5" t="s">
        <v>10</v>
      </c>
      <c r="D4631" s="5" t="s">
        <v>6</v>
      </c>
      <c r="E4631" s="6">
        <v>3.95</v>
      </c>
      <c r="F4631" s="6" t="s">
        <v>78</v>
      </c>
      <c r="G4631" s="4">
        <v>0</v>
      </c>
      <c r="H4631" s="6">
        <v>3.95</v>
      </c>
      <c r="I4631" s="6">
        <v>1.43</v>
      </c>
      <c r="J4631">
        <v>6</v>
      </c>
    </row>
    <row r="4632" spans="1:10" x14ac:dyDescent="0.35">
      <c r="A4632" s="1">
        <v>41440</v>
      </c>
      <c r="B4632" t="str">
        <f t="shared" si="72"/>
        <v>Saturday</v>
      </c>
      <c r="C4632" s="5" t="s">
        <v>11</v>
      </c>
      <c r="D4632" s="5" t="s">
        <v>6</v>
      </c>
      <c r="E4632" s="6">
        <v>24.95</v>
      </c>
      <c r="F4632" s="6" t="s">
        <v>80</v>
      </c>
      <c r="G4632" s="4">
        <v>0</v>
      </c>
      <c r="H4632" s="6">
        <v>24.95</v>
      </c>
      <c r="I4632" s="6">
        <v>12.14</v>
      </c>
      <c r="J4632">
        <v>1</v>
      </c>
    </row>
    <row r="4633" spans="1:10" x14ac:dyDescent="0.35">
      <c r="A4633" s="1">
        <v>41440</v>
      </c>
      <c r="B4633" t="str">
        <f t="shared" si="72"/>
        <v>Saturday</v>
      </c>
      <c r="C4633" s="5" t="s">
        <v>10</v>
      </c>
      <c r="D4633" s="5" t="s">
        <v>6</v>
      </c>
      <c r="E4633" s="6">
        <v>0.95</v>
      </c>
      <c r="F4633" s="6" t="s">
        <v>78</v>
      </c>
      <c r="G4633" s="4">
        <v>0</v>
      </c>
      <c r="H4633" s="6">
        <v>0.95</v>
      </c>
      <c r="I4633" s="6">
        <v>0.47</v>
      </c>
      <c r="J4633">
        <v>6</v>
      </c>
    </row>
    <row r="4634" spans="1:10" x14ac:dyDescent="0.35">
      <c r="A4634" s="1">
        <v>41440</v>
      </c>
      <c r="B4634" t="str">
        <f t="shared" si="72"/>
        <v>Saturday</v>
      </c>
      <c r="C4634" s="5" t="s">
        <v>10</v>
      </c>
      <c r="D4634" s="5" t="s">
        <v>6</v>
      </c>
      <c r="E4634" s="6">
        <v>40.950000000000003</v>
      </c>
      <c r="F4634" s="6" t="s">
        <v>82</v>
      </c>
      <c r="G4634" s="4">
        <v>0</v>
      </c>
      <c r="H4634" s="6">
        <v>40.950000000000003</v>
      </c>
      <c r="I4634" s="6">
        <v>15.51</v>
      </c>
      <c r="J4634">
        <v>5</v>
      </c>
    </row>
    <row r="4635" spans="1:10" x14ac:dyDescent="0.35">
      <c r="A4635" s="1">
        <v>41440</v>
      </c>
      <c r="B4635" t="str">
        <f t="shared" si="72"/>
        <v>Saturday</v>
      </c>
      <c r="C4635" s="5" t="s">
        <v>11</v>
      </c>
      <c r="D4635" s="5" t="s">
        <v>6</v>
      </c>
      <c r="E4635" s="6">
        <v>28.95</v>
      </c>
      <c r="F4635" s="6" t="s">
        <v>80</v>
      </c>
      <c r="G4635" s="4">
        <v>0</v>
      </c>
      <c r="H4635" s="6">
        <v>28.95</v>
      </c>
      <c r="I4635" s="6">
        <v>8.86</v>
      </c>
      <c r="J4635">
        <v>4</v>
      </c>
    </row>
    <row r="4636" spans="1:10" x14ac:dyDescent="0.35">
      <c r="A4636" s="1">
        <v>41440</v>
      </c>
      <c r="B4636" t="str">
        <f t="shared" si="72"/>
        <v>Saturday</v>
      </c>
      <c r="C4636" s="5" t="s">
        <v>10</v>
      </c>
      <c r="D4636" s="5" t="s">
        <v>6</v>
      </c>
      <c r="E4636" s="6">
        <v>26.95</v>
      </c>
      <c r="F4636" s="6" t="s">
        <v>80</v>
      </c>
      <c r="G4636" s="4">
        <v>0</v>
      </c>
      <c r="H4636" s="6">
        <v>26.95</v>
      </c>
      <c r="I4636" s="6">
        <v>12.42</v>
      </c>
      <c r="J4636">
        <v>20</v>
      </c>
    </row>
    <row r="4637" spans="1:10" x14ac:dyDescent="0.35">
      <c r="A4637" s="1">
        <v>41440</v>
      </c>
      <c r="B4637" t="str">
        <f t="shared" si="72"/>
        <v>Saturday</v>
      </c>
      <c r="C4637" s="5" t="s">
        <v>10</v>
      </c>
      <c r="D4637" s="5" t="s">
        <v>6</v>
      </c>
      <c r="E4637" s="6">
        <v>38.950000000000003</v>
      </c>
      <c r="F4637" s="6" t="s">
        <v>81</v>
      </c>
      <c r="G4637" s="4">
        <v>0</v>
      </c>
      <c r="H4637" s="6">
        <v>38.950000000000003</v>
      </c>
      <c r="I4637" s="6">
        <v>22.33</v>
      </c>
      <c r="J4637">
        <v>1</v>
      </c>
    </row>
    <row r="4638" spans="1:10" x14ac:dyDescent="0.35">
      <c r="A4638" s="1">
        <v>41440</v>
      </c>
      <c r="B4638" t="str">
        <f t="shared" si="72"/>
        <v>Saturday</v>
      </c>
      <c r="C4638" s="5" t="s">
        <v>10</v>
      </c>
      <c r="D4638" s="5" t="s">
        <v>6</v>
      </c>
      <c r="E4638" s="6">
        <v>49.95</v>
      </c>
      <c r="F4638" s="6" t="s">
        <v>82</v>
      </c>
      <c r="G4638" s="4">
        <v>0</v>
      </c>
      <c r="H4638" s="6">
        <v>49.95</v>
      </c>
      <c r="I4638" s="6">
        <v>24.77</v>
      </c>
      <c r="J4638">
        <v>19</v>
      </c>
    </row>
    <row r="4639" spans="1:10" x14ac:dyDescent="0.35">
      <c r="A4639" s="1">
        <v>41440</v>
      </c>
      <c r="B4639" t="str">
        <f t="shared" si="72"/>
        <v>Saturday</v>
      </c>
      <c r="C4639" s="5" t="s">
        <v>10</v>
      </c>
      <c r="D4639" s="5" t="s">
        <v>6</v>
      </c>
      <c r="E4639" s="6">
        <v>35.950000000000003</v>
      </c>
      <c r="F4639" s="6" t="s">
        <v>81</v>
      </c>
      <c r="G4639" s="4">
        <v>0</v>
      </c>
      <c r="H4639" s="6">
        <v>35.950000000000003</v>
      </c>
      <c r="I4639" s="6">
        <v>20.25</v>
      </c>
      <c r="J4639">
        <v>2</v>
      </c>
    </row>
    <row r="4640" spans="1:10" x14ac:dyDescent="0.35">
      <c r="A4640" s="1">
        <v>41440</v>
      </c>
      <c r="B4640" t="str">
        <f t="shared" si="72"/>
        <v>Saturday</v>
      </c>
      <c r="C4640" s="5" t="s">
        <v>10</v>
      </c>
      <c r="D4640" s="5" t="s">
        <v>6</v>
      </c>
      <c r="E4640" s="6">
        <v>55.95</v>
      </c>
      <c r="F4640" s="6" t="s">
        <v>83</v>
      </c>
      <c r="G4640" s="4">
        <v>0</v>
      </c>
      <c r="H4640" s="6">
        <v>55.95</v>
      </c>
      <c r="I4640" s="6">
        <v>16.059999999999999</v>
      </c>
      <c r="J4640">
        <v>13</v>
      </c>
    </row>
    <row r="4641" spans="1:10" x14ac:dyDescent="0.35">
      <c r="A4641" s="1">
        <v>41440</v>
      </c>
      <c r="B4641" t="str">
        <f t="shared" si="72"/>
        <v>Saturday</v>
      </c>
      <c r="C4641" s="5" t="s">
        <v>10</v>
      </c>
      <c r="D4641" s="5" t="s">
        <v>6</v>
      </c>
      <c r="E4641" s="6">
        <v>65.95</v>
      </c>
      <c r="F4641" s="6" t="s">
        <v>83</v>
      </c>
      <c r="G4641" s="4">
        <v>0</v>
      </c>
      <c r="H4641" s="6">
        <v>65.95</v>
      </c>
      <c r="I4641" s="6">
        <v>37.97</v>
      </c>
      <c r="J4641">
        <v>5</v>
      </c>
    </row>
    <row r="4642" spans="1:10" x14ac:dyDescent="0.35">
      <c r="A4642" s="1">
        <v>41441</v>
      </c>
      <c r="B4642" t="str">
        <f t="shared" si="72"/>
        <v>Sunday</v>
      </c>
      <c r="C4642" s="5" t="s">
        <v>10</v>
      </c>
      <c r="D4642" s="5" t="s">
        <v>6</v>
      </c>
      <c r="E4642" s="6">
        <v>16.95</v>
      </c>
      <c r="F4642" s="6" t="s">
        <v>79</v>
      </c>
      <c r="G4642" s="4">
        <v>0</v>
      </c>
      <c r="H4642" s="6">
        <v>16.95</v>
      </c>
      <c r="I4642" s="6">
        <v>6.53</v>
      </c>
      <c r="J4642">
        <v>26</v>
      </c>
    </row>
    <row r="4643" spans="1:10" x14ac:dyDescent="0.35">
      <c r="A4643" s="1">
        <v>41441</v>
      </c>
      <c r="B4643" t="str">
        <f t="shared" si="72"/>
        <v>Sunday</v>
      </c>
      <c r="C4643" s="5" t="s">
        <v>9</v>
      </c>
      <c r="D4643" s="5" t="s">
        <v>6</v>
      </c>
      <c r="E4643" s="6">
        <v>0.95</v>
      </c>
      <c r="F4643" s="6" t="s">
        <v>78</v>
      </c>
      <c r="G4643" s="4">
        <v>0</v>
      </c>
      <c r="H4643" s="6">
        <v>0.95</v>
      </c>
      <c r="I4643" s="6">
        <v>0.5</v>
      </c>
      <c r="J4643">
        <v>34</v>
      </c>
    </row>
    <row r="4644" spans="1:10" x14ac:dyDescent="0.35">
      <c r="A4644" s="1">
        <v>41441</v>
      </c>
      <c r="B4644" t="str">
        <f t="shared" si="72"/>
        <v>Sunday</v>
      </c>
      <c r="C4644" s="5" t="s">
        <v>10</v>
      </c>
      <c r="D4644" s="5" t="s">
        <v>6</v>
      </c>
      <c r="E4644" s="6">
        <v>34.950000000000003</v>
      </c>
      <c r="F4644" s="6" t="s">
        <v>81</v>
      </c>
      <c r="G4644" s="4">
        <v>0.1</v>
      </c>
      <c r="H4644" s="6">
        <v>31.46</v>
      </c>
      <c r="I4644" s="6">
        <v>22.13</v>
      </c>
      <c r="J4644">
        <v>14</v>
      </c>
    </row>
    <row r="4645" spans="1:10" x14ac:dyDescent="0.35">
      <c r="A4645" s="1">
        <v>41441</v>
      </c>
      <c r="B4645" t="str">
        <f t="shared" si="72"/>
        <v>Sunday</v>
      </c>
      <c r="C4645" s="5" t="s">
        <v>11</v>
      </c>
      <c r="D4645" s="5" t="s">
        <v>6</v>
      </c>
      <c r="E4645" s="6">
        <v>63.95</v>
      </c>
      <c r="F4645" s="6" t="s">
        <v>83</v>
      </c>
      <c r="G4645" s="4">
        <v>0.1</v>
      </c>
      <c r="H4645" s="6">
        <v>57.56</v>
      </c>
      <c r="I4645" s="6">
        <v>27.1</v>
      </c>
      <c r="J4645">
        <v>1</v>
      </c>
    </row>
    <row r="4646" spans="1:10" x14ac:dyDescent="0.35">
      <c r="A4646" s="1">
        <v>41441</v>
      </c>
      <c r="B4646" t="str">
        <f t="shared" si="72"/>
        <v>Sunday</v>
      </c>
      <c r="C4646" s="5" t="s">
        <v>11</v>
      </c>
      <c r="D4646" s="5" t="s">
        <v>6</v>
      </c>
      <c r="E4646" s="6">
        <v>26.95</v>
      </c>
      <c r="F4646" s="6" t="s">
        <v>80</v>
      </c>
      <c r="G4646" s="4">
        <v>0</v>
      </c>
      <c r="H4646" s="6">
        <v>26.95</v>
      </c>
      <c r="I4646" s="6">
        <v>12.42</v>
      </c>
      <c r="J4646">
        <v>7</v>
      </c>
    </row>
    <row r="4647" spans="1:10" x14ac:dyDescent="0.35">
      <c r="A4647" s="1">
        <v>41441</v>
      </c>
      <c r="B4647" t="str">
        <f t="shared" si="72"/>
        <v>Sunday</v>
      </c>
      <c r="C4647" s="5" t="s">
        <v>11</v>
      </c>
      <c r="D4647" s="5" t="s">
        <v>6</v>
      </c>
      <c r="E4647" s="6">
        <v>26.95</v>
      </c>
      <c r="F4647" s="6" t="s">
        <v>80</v>
      </c>
      <c r="G4647" s="4">
        <v>0.1</v>
      </c>
      <c r="H4647" s="6">
        <v>24.26</v>
      </c>
      <c r="I4647" s="6">
        <v>12.42</v>
      </c>
      <c r="J4647">
        <v>11</v>
      </c>
    </row>
    <row r="4648" spans="1:10" x14ac:dyDescent="0.35">
      <c r="A4648" s="1">
        <v>41441</v>
      </c>
      <c r="B4648" t="str">
        <f t="shared" si="72"/>
        <v>Sunday</v>
      </c>
      <c r="C4648" s="5" t="s">
        <v>10</v>
      </c>
      <c r="D4648" s="5" t="s">
        <v>6</v>
      </c>
      <c r="E4648" s="6">
        <v>35.950000000000003</v>
      </c>
      <c r="F4648" s="6" t="s">
        <v>81</v>
      </c>
      <c r="G4648" s="4">
        <v>0</v>
      </c>
      <c r="H4648" s="6">
        <v>35.950000000000003</v>
      </c>
      <c r="I4648" s="6">
        <v>20.25</v>
      </c>
      <c r="J4648">
        <v>2</v>
      </c>
    </row>
    <row r="4649" spans="1:10" x14ac:dyDescent="0.35">
      <c r="A4649" s="1">
        <v>41441</v>
      </c>
      <c r="B4649" t="str">
        <f t="shared" si="72"/>
        <v>Sunday</v>
      </c>
      <c r="C4649" s="5" t="s">
        <v>10</v>
      </c>
      <c r="D4649" s="5" t="s">
        <v>6</v>
      </c>
      <c r="E4649" s="6">
        <v>18.95</v>
      </c>
      <c r="F4649" s="6" t="s">
        <v>79</v>
      </c>
      <c r="G4649" s="4">
        <v>0</v>
      </c>
      <c r="H4649" s="6">
        <v>18.95</v>
      </c>
      <c r="I4649" s="6">
        <v>9.98</v>
      </c>
      <c r="J4649">
        <v>21</v>
      </c>
    </row>
    <row r="4650" spans="1:10" x14ac:dyDescent="0.35">
      <c r="A4650" s="1">
        <v>41441</v>
      </c>
      <c r="B4650" t="str">
        <f t="shared" si="72"/>
        <v>Sunday</v>
      </c>
      <c r="C4650" s="5" t="s">
        <v>10</v>
      </c>
      <c r="D4650" s="5" t="s">
        <v>6</v>
      </c>
      <c r="E4650" s="6">
        <v>47.95</v>
      </c>
      <c r="F4650" s="6" t="s">
        <v>82</v>
      </c>
      <c r="G4650" s="4">
        <v>0</v>
      </c>
      <c r="H4650" s="6">
        <v>47.95</v>
      </c>
      <c r="I4650" s="6">
        <v>20.7</v>
      </c>
      <c r="J4650">
        <v>5</v>
      </c>
    </row>
    <row r="4651" spans="1:10" x14ac:dyDescent="0.35">
      <c r="A4651" s="1">
        <v>41441</v>
      </c>
      <c r="B4651" t="str">
        <f t="shared" si="72"/>
        <v>Sunday</v>
      </c>
      <c r="C4651" s="5" t="s">
        <v>9</v>
      </c>
      <c r="D4651" s="5" t="s">
        <v>6</v>
      </c>
      <c r="E4651" s="6">
        <v>24.95</v>
      </c>
      <c r="F4651" s="6" t="s">
        <v>80</v>
      </c>
      <c r="G4651" s="4">
        <v>0</v>
      </c>
      <c r="H4651" s="6">
        <v>24.95</v>
      </c>
      <c r="I4651" s="6">
        <v>9.3800000000000008</v>
      </c>
      <c r="J4651">
        <v>2</v>
      </c>
    </row>
    <row r="4652" spans="1:10" x14ac:dyDescent="0.35">
      <c r="A4652" s="1">
        <v>41441</v>
      </c>
      <c r="B4652" t="str">
        <f t="shared" si="72"/>
        <v>Sunday</v>
      </c>
      <c r="C4652" s="5" t="s">
        <v>11</v>
      </c>
      <c r="D4652" s="5" t="s">
        <v>6</v>
      </c>
      <c r="E4652" s="6">
        <v>48.95</v>
      </c>
      <c r="F4652" s="6" t="s">
        <v>82</v>
      </c>
      <c r="G4652" s="4">
        <v>0</v>
      </c>
      <c r="H4652" s="6">
        <v>48.95</v>
      </c>
      <c r="I4652" s="6">
        <v>24.52</v>
      </c>
      <c r="J4652">
        <v>2</v>
      </c>
    </row>
    <row r="4653" spans="1:10" x14ac:dyDescent="0.35">
      <c r="A4653" s="1">
        <v>41441</v>
      </c>
      <c r="B4653" t="str">
        <f t="shared" si="72"/>
        <v>Sunday</v>
      </c>
      <c r="C4653" s="5" t="s">
        <v>10</v>
      </c>
      <c r="D4653" s="5" t="s">
        <v>6</v>
      </c>
      <c r="E4653" s="6">
        <v>28.95</v>
      </c>
      <c r="F4653" s="6" t="s">
        <v>80</v>
      </c>
      <c r="G4653" s="4">
        <v>0</v>
      </c>
      <c r="H4653" s="6">
        <v>28.95</v>
      </c>
      <c r="I4653" s="6">
        <v>8.86</v>
      </c>
      <c r="J4653">
        <v>11</v>
      </c>
    </row>
    <row r="4654" spans="1:10" x14ac:dyDescent="0.35">
      <c r="A4654" s="1">
        <v>41441</v>
      </c>
      <c r="B4654" t="str">
        <f t="shared" si="72"/>
        <v>Sunday</v>
      </c>
      <c r="C4654" s="5" t="s">
        <v>11</v>
      </c>
      <c r="D4654" s="5" t="s">
        <v>6</v>
      </c>
      <c r="E4654" s="6">
        <v>19.95</v>
      </c>
      <c r="F4654" s="6" t="s">
        <v>79</v>
      </c>
      <c r="G4654" s="4">
        <v>0</v>
      </c>
      <c r="H4654" s="6">
        <v>19.95</v>
      </c>
      <c r="I4654" s="6">
        <v>9.7799999999999994</v>
      </c>
      <c r="J4654">
        <v>23</v>
      </c>
    </row>
    <row r="4655" spans="1:10" x14ac:dyDescent="0.35">
      <c r="A4655" s="1">
        <v>41441</v>
      </c>
      <c r="B4655" t="str">
        <f t="shared" si="72"/>
        <v>Sunday</v>
      </c>
      <c r="C4655" s="5" t="s">
        <v>11</v>
      </c>
      <c r="D4655" s="5" t="s">
        <v>6</v>
      </c>
      <c r="E4655" s="6">
        <v>11.95</v>
      </c>
      <c r="F4655" s="6" t="s">
        <v>79</v>
      </c>
      <c r="G4655" s="4">
        <v>0</v>
      </c>
      <c r="H4655" s="6">
        <v>11.95</v>
      </c>
      <c r="I4655" s="6">
        <v>3.32</v>
      </c>
      <c r="J4655">
        <v>5</v>
      </c>
    </row>
    <row r="4656" spans="1:10" x14ac:dyDescent="0.35">
      <c r="A4656" s="1">
        <v>41441</v>
      </c>
      <c r="B4656" t="str">
        <f t="shared" si="72"/>
        <v>Sunday</v>
      </c>
      <c r="C4656" s="5" t="s">
        <v>9</v>
      </c>
      <c r="D4656" s="5" t="s">
        <v>6</v>
      </c>
      <c r="E4656" s="6">
        <v>55.95</v>
      </c>
      <c r="F4656" s="6" t="s">
        <v>83</v>
      </c>
      <c r="G4656" s="4">
        <v>0</v>
      </c>
      <c r="H4656" s="6">
        <v>55.95</v>
      </c>
      <c r="I4656" s="6">
        <v>16.059999999999999</v>
      </c>
      <c r="J4656">
        <v>5</v>
      </c>
    </row>
    <row r="4657" spans="1:10" x14ac:dyDescent="0.35">
      <c r="A4657" s="1">
        <v>41441</v>
      </c>
      <c r="B4657" t="str">
        <f t="shared" si="72"/>
        <v>Sunday</v>
      </c>
      <c r="C4657" s="5" t="s">
        <v>10</v>
      </c>
      <c r="D4657" s="5" t="s">
        <v>6</v>
      </c>
      <c r="E4657" s="6">
        <v>47.95</v>
      </c>
      <c r="F4657" s="6" t="s">
        <v>82</v>
      </c>
      <c r="G4657" s="4">
        <v>0</v>
      </c>
      <c r="H4657" s="6">
        <v>47.95</v>
      </c>
      <c r="I4657" s="6">
        <v>20.7</v>
      </c>
      <c r="J4657">
        <v>1</v>
      </c>
    </row>
    <row r="4658" spans="1:10" x14ac:dyDescent="0.35">
      <c r="A4658" s="1">
        <v>41441</v>
      </c>
      <c r="B4658" t="str">
        <f t="shared" si="72"/>
        <v>Sunday</v>
      </c>
      <c r="C4658" s="5" t="s">
        <v>9</v>
      </c>
      <c r="D4658" s="5" t="s">
        <v>6</v>
      </c>
      <c r="E4658" s="6">
        <v>3.95</v>
      </c>
      <c r="F4658" s="6" t="s">
        <v>78</v>
      </c>
      <c r="G4658" s="4">
        <v>0</v>
      </c>
      <c r="H4658" s="6">
        <v>3.95</v>
      </c>
      <c r="I4658" s="6">
        <v>1.43</v>
      </c>
      <c r="J4658">
        <v>4</v>
      </c>
    </row>
    <row r="4659" spans="1:10" x14ac:dyDescent="0.35">
      <c r="A4659" s="1">
        <v>41441</v>
      </c>
      <c r="B4659" t="str">
        <f t="shared" si="72"/>
        <v>Sunday</v>
      </c>
      <c r="C4659" s="5" t="s">
        <v>10</v>
      </c>
      <c r="D4659" s="5" t="s">
        <v>6</v>
      </c>
      <c r="E4659" s="6">
        <v>27.95</v>
      </c>
      <c r="F4659" s="6" t="s">
        <v>80</v>
      </c>
      <c r="G4659" s="4">
        <v>0.1</v>
      </c>
      <c r="H4659" s="6">
        <v>25.16</v>
      </c>
      <c r="I4659" s="6">
        <v>15.85</v>
      </c>
      <c r="J4659">
        <v>1</v>
      </c>
    </row>
    <row r="4660" spans="1:10" x14ac:dyDescent="0.35">
      <c r="A4660" s="1">
        <v>41441</v>
      </c>
      <c r="B4660" t="str">
        <f t="shared" si="72"/>
        <v>Sunday</v>
      </c>
      <c r="C4660" s="5" t="s">
        <v>9</v>
      </c>
      <c r="D4660" s="5" t="s">
        <v>6</v>
      </c>
      <c r="E4660" s="6">
        <v>55.95</v>
      </c>
      <c r="F4660" s="6" t="s">
        <v>83</v>
      </c>
      <c r="G4660" s="4">
        <v>0</v>
      </c>
      <c r="H4660" s="6">
        <v>55.95</v>
      </c>
      <c r="I4660" s="6">
        <v>32.47</v>
      </c>
      <c r="J4660">
        <v>18</v>
      </c>
    </row>
    <row r="4661" spans="1:10" x14ac:dyDescent="0.35">
      <c r="A4661" s="1">
        <v>41441</v>
      </c>
      <c r="B4661" t="str">
        <f t="shared" si="72"/>
        <v>Sunday</v>
      </c>
      <c r="C4661" s="5" t="s">
        <v>10</v>
      </c>
      <c r="D4661" s="5" t="s">
        <v>6</v>
      </c>
      <c r="E4661" s="6">
        <v>22.95</v>
      </c>
      <c r="F4661" s="6" t="s">
        <v>80</v>
      </c>
      <c r="G4661" s="4">
        <v>0.1</v>
      </c>
      <c r="H4661" s="6">
        <v>20.66</v>
      </c>
      <c r="I4661" s="6">
        <v>11.78</v>
      </c>
      <c r="J4661">
        <v>10</v>
      </c>
    </row>
    <row r="4662" spans="1:10" x14ac:dyDescent="0.35">
      <c r="A4662" s="1">
        <v>41441</v>
      </c>
      <c r="B4662" t="str">
        <f t="shared" si="72"/>
        <v>Sunday</v>
      </c>
      <c r="C4662" s="5" t="s">
        <v>11</v>
      </c>
      <c r="D4662" s="5" t="s">
        <v>6</v>
      </c>
      <c r="E4662" s="6">
        <v>11.95</v>
      </c>
      <c r="F4662" s="6" t="s">
        <v>79</v>
      </c>
      <c r="G4662" s="4">
        <v>0</v>
      </c>
      <c r="H4662" s="6">
        <v>11.95</v>
      </c>
      <c r="I4662" s="6">
        <v>3.32</v>
      </c>
      <c r="J4662">
        <v>1</v>
      </c>
    </row>
    <row r="4663" spans="1:10" x14ac:dyDescent="0.35">
      <c r="A4663" s="1">
        <v>41441</v>
      </c>
      <c r="B4663" t="str">
        <f t="shared" si="72"/>
        <v>Sunday</v>
      </c>
      <c r="C4663" s="5" t="s">
        <v>10</v>
      </c>
      <c r="D4663" s="5" t="s">
        <v>6</v>
      </c>
      <c r="E4663" s="6">
        <v>20.95</v>
      </c>
      <c r="F4663" s="6" t="s">
        <v>80</v>
      </c>
      <c r="G4663" s="4">
        <v>0</v>
      </c>
      <c r="H4663" s="6">
        <v>20.95</v>
      </c>
      <c r="I4663" s="6">
        <v>10.039999999999999</v>
      </c>
      <c r="J4663">
        <v>8</v>
      </c>
    </row>
    <row r="4664" spans="1:10" x14ac:dyDescent="0.35">
      <c r="A4664" s="1">
        <v>41441</v>
      </c>
      <c r="B4664" t="str">
        <f t="shared" si="72"/>
        <v>Sunday</v>
      </c>
      <c r="C4664" s="5" t="s">
        <v>9</v>
      </c>
      <c r="D4664" s="5" t="s">
        <v>6</v>
      </c>
      <c r="E4664" s="6">
        <v>20.95</v>
      </c>
      <c r="F4664" s="6" t="s">
        <v>80</v>
      </c>
      <c r="G4664" s="4">
        <v>0</v>
      </c>
      <c r="H4664" s="6">
        <v>20.95</v>
      </c>
      <c r="I4664" s="6">
        <v>10.039999999999999</v>
      </c>
      <c r="J4664">
        <v>25</v>
      </c>
    </row>
    <row r="4665" spans="1:10" x14ac:dyDescent="0.35">
      <c r="A4665" s="1">
        <v>41441</v>
      </c>
      <c r="B4665" t="str">
        <f t="shared" si="72"/>
        <v>Sunday</v>
      </c>
      <c r="C4665" s="5" t="s">
        <v>10</v>
      </c>
      <c r="D4665" s="5" t="s">
        <v>6</v>
      </c>
      <c r="E4665" s="6">
        <v>28.95</v>
      </c>
      <c r="F4665" s="6" t="s">
        <v>80</v>
      </c>
      <c r="G4665" s="4">
        <v>0</v>
      </c>
      <c r="H4665" s="6">
        <v>28.95</v>
      </c>
      <c r="I4665" s="6">
        <v>8.86</v>
      </c>
      <c r="J4665">
        <v>4</v>
      </c>
    </row>
    <row r="4666" spans="1:10" x14ac:dyDescent="0.35">
      <c r="A4666" s="1">
        <v>41441</v>
      </c>
      <c r="B4666" t="str">
        <f t="shared" si="72"/>
        <v>Sunday</v>
      </c>
      <c r="C4666" s="5" t="s">
        <v>10</v>
      </c>
      <c r="D4666" s="5" t="s">
        <v>6</v>
      </c>
      <c r="E4666" s="6">
        <v>22.95</v>
      </c>
      <c r="F4666" s="6" t="s">
        <v>80</v>
      </c>
      <c r="G4666" s="4">
        <v>0</v>
      </c>
      <c r="H4666" s="6">
        <v>22.95</v>
      </c>
      <c r="I4666" s="6">
        <v>11.78</v>
      </c>
      <c r="J4666">
        <v>19</v>
      </c>
    </row>
    <row r="4667" spans="1:10" x14ac:dyDescent="0.35">
      <c r="A4667" s="1">
        <v>41441</v>
      </c>
      <c r="B4667" t="str">
        <f t="shared" si="72"/>
        <v>Sunday</v>
      </c>
      <c r="C4667" s="5" t="s">
        <v>9</v>
      </c>
      <c r="D4667" s="5" t="s">
        <v>6</v>
      </c>
      <c r="E4667" s="6">
        <v>3.95</v>
      </c>
      <c r="F4667" s="6" t="s">
        <v>78</v>
      </c>
      <c r="G4667" s="4">
        <v>0</v>
      </c>
      <c r="H4667" s="6">
        <v>3.95</v>
      </c>
      <c r="I4667" s="6">
        <v>1.43</v>
      </c>
      <c r="J4667">
        <v>27</v>
      </c>
    </row>
    <row r="4668" spans="1:10" x14ac:dyDescent="0.35">
      <c r="A4668" s="1">
        <v>41441</v>
      </c>
      <c r="B4668" t="str">
        <f t="shared" si="72"/>
        <v>Sunday</v>
      </c>
      <c r="C4668" s="5" t="s">
        <v>10</v>
      </c>
      <c r="D4668" s="5" t="s">
        <v>6</v>
      </c>
      <c r="E4668" s="6">
        <v>38.950000000000003</v>
      </c>
      <c r="F4668" s="6" t="s">
        <v>81</v>
      </c>
      <c r="G4668" s="4">
        <v>0</v>
      </c>
      <c r="H4668" s="6">
        <v>38.950000000000003</v>
      </c>
      <c r="I4668" s="6">
        <v>22.33</v>
      </c>
      <c r="J4668">
        <v>8</v>
      </c>
    </row>
    <row r="4669" spans="1:10" x14ac:dyDescent="0.35">
      <c r="A4669" s="1">
        <v>41441</v>
      </c>
      <c r="B4669" t="str">
        <f t="shared" si="72"/>
        <v>Sunday</v>
      </c>
      <c r="C4669" s="5" t="s">
        <v>11</v>
      </c>
      <c r="D4669" s="5" t="s">
        <v>6</v>
      </c>
      <c r="E4669" s="6">
        <v>18.95</v>
      </c>
      <c r="F4669" s="6" t="s">
        <v>79</v>
      </c>
      <c r="G4669" s="4">
        <v>0</v>
      </c>
      <c r="H4669" s="6">
        <v>18.95</v>
      </c>
      <c r="I4669" s="6">
        <v>9.98</v>
      </c>
      <c r="J4669">
        <v>31</v>
      </c>
    </row>
    <row r="4670" spans="1:10" x14ac:dyDescent="0.35">
      <c r="A4670" s="1">
        <v>41441</v>
      </c>
      <c r="B4670" t="str">
        <f t="shared" si="72"/>
        <v>Sunday</v>
      </c>
      <c r="C4670" s="5" t="s">
        <v>11</v>
      </c>
      <c r="D4670" s="5" t="s">
        <v>6</v>
      </c>
      <c r="E4670" s="6">
        <v>40.950000000000003</v>
      </c>
      <c r="F4670" s="6" t="s">
        <v>82</v>
      </c>
      <c r="G4670" s="4">
        <v>0</v>
      </c>
      <c r="H4670" s="6">
        <v>40.950000000000003</v>
      </c>
      <c r="I4670" s="6">
        <v>15.51</v>
      </c>
      <c r="J4670">
        <v>1</v>
      </c>
    </row>
    <row r="4671" spans="1:10" x14ac:dyDescent="0.35">
      <c r="A4671" s="1">
        <v>41441</v>
      </c>
      <c r="B4671" t="str">
        <f t="shared" si="72"/>
        <v>Sunday</v>
      </c>
      <c r="C4671" s="5" t="s">
        <v>9</v>
      </c>
      <c r="D4671" s="5" t="s">
        <v>6</v>
      </c>
      <c r="E4671" s="6">
        <v>35.950000000000003</v>
      </c>
      <c r="F4671" s="6" t="s">
        <v>81</v>
      </c>
      <c r="G4671" s="4">
        <v>0</v>
      </c>
      <c r="H4671" s="6">
        <v>35.950000000000003</v>
      </c>
      <c r="I4671" s="6">
        <v>20.25</v>
      </c>
      <c r="J4671">
        <v>1</v>
      </c>
    </row>
    <row r="4672" spans="1:10" x14ac:dyDescent="0.35">
      <c r="A4672" s="1">
        <v>41441</v>
      </c>
      <c r="B4672" t="str">
        <f t="shared" si="72"/>
        <v>Sunday</v>
      </c>
      <c r="C4672" s="5" t="s">
        <v>9</v>
      </c>
      <c r="D4672" s="5" t="s">
        <v>6</v>
      </c>
      <c r="E4672" s="6">
        <v>44.95</v>
      </c>
      <c r="F4672" s="6" t="s">
        <v>82</v>
      </c>
      <c r="G4672" s="4">
        <v>0</v>
      </c>
      <c r="H4672" s="6">
        <v>44.95</v>
      </c>
      <c r="I4672" s="6">
        <v>27.95</v>
      </c>
      <c r="J4672">
        <v>6</v>
      </c>
    </row>
    <row r="4673" spans="1:10" x14ac:dyDescent="0.35">
      <c r="A4673" s="1">
        <v>41441</v>
      </c>
      <c r="B4673" t="str">
        <f t="shared" si="72"/>
        <v>Sunday</v>
      </c>
      <c r="C4673" s="5" t="s">
        <v>10</v>
      </c>
      <c r="D4673" s="5" t="s">
        <v>6</v>
      </c>
      <c r="E4673" s="6">
        <v>38.950000000000003</v>
      </c>
      <c r="F4673" s="6" t="s">
        <v>81</v>
      </c>
      <c r="G4673" s="4">
        <v>0</v>
      </c>
      <c r="H4673" s="6">
        <v>38.950000000000003</v>
      </c>
      <c r="I4673" s="6">
        <v>22.33</v>
      </c>
      <c r="J4673">
        <v>2</v>
      </c>
    </row>
    <row r="4674" spans="1:10" x14ac:dyDescent="0.35">
      <c r="A4674" s="1">
        <v>41441</v>
      </c>
      <c r="B4674" t="str">
        <f t="shared" si="72"/>
        <v>Sunday</v>
      </c>
      <c r="C4674" s="5" t="s">
        <v>11</v>
      </c>
      <c r="D4674" s="5" t="s">
        <v>6</v>
      </c>
      <c r="E4674" s="6">
        <v>38.950000000000003</v>
      </c>
      <c r="F4674" s="6" t="s">
        <v>81</v>
      </c>
      <c r="G4674" s="4">
        <v>0</v>
      </c>
      <c r="H4674" s="6">
        <v>38.950000000000003</v>
      </c>
      <c r="I4674" s="6">
        <v>24.76</v>
      </c>
      <c r="J4674">
        <v>6</v>
      </c>
    </row>
    <row r="4675" spans="1:10" x14ac:dyDescent="0.35">
      <c r="A4675" s="1">
        <v>41441</v>
      </c>
      <c r="B4675" t="str">
        <f t="shared" ref="B4675:B4738" si="73">TEXT(A4675,"dddd")</f>
        <v>Sunday</v>
      </c>
      <c r="C4675" s="5" t="s">
        <v>9</v>
      </c>
      <c r="D4675" s="5" t="s">
        <v>6</v>
      </c>
      <c r="E4675" s="6">
        <v>35.950000000000003</v>
      </c>
      <c r="F4675" s="6" t="s">
        <v>81</v>
      </c>
      <c r="G4675" s="4">
        <v>0</v>
      </c>
      <c r="H4675" s="6">
        <v>35.950000000000003</v>
      </c>
      <c r="I4675" s="6">
        <v>20.25</v>
      </c>
      <c r="J4675">
        <v>2</v>
      </c>
    </row>
    <row r="4676" spans="1:10" x14ac:dyDescent="0.35">
      <c r="A4676" s="1">
        <v>41441</v>
      </c>
      <c r="B4676" t="str">
        <f t="shared" si="73"/>
        <v>Sunday</v>
      </c>
      <c r="C4676" s="5" t="s">
        <v>10</v>
      </c>
      <c r="D4676" s="5" t="s">
        <v>6</v>
      </c>
      <c r="E4676" s="6">
        <v>54.95</v>
      </c>
      <c r="F4676" s="6" t="s">
        <v>83</v>
      </c>
      <c r="G4676" s="4">
        <v>0</v>
      </c>
      <c r="H4676" s="6">
        <v>54.95</v>
      </c>
      <c r="I4676" s="6">
        <v>26.65</v>
      </c>
      <c r="J4676">
        <v>25</v>
      </c>
    </row>
    <row r="4677" spans="1:10" x14ac:dyDescent="0.35">
      <c r="A4677" s="1">
        <v>41441</v>
      </c>
      <c r="B4677" t="str">
        <f t="shared" si="73"/>
        <v>Sunday</v>
      </c>
      <c r="C4677" s="5" t="s">
        <v>11</v>
      </c>
      <c r="D4677" s="5" t="s">
        <v>6</v>
      </c>
      <c r="E4677" s="6">
        <v>11.95</v>
      </c>
      <c r="F4677" s="6" t="s">
        <v>79</v>
      </c>
      <c r="G4677" s="4">
        <v>0.1</v>
      </c>
      <c r="H4677" s="6">
        <v>10.76</v>
      </c>
      <c r="I4677" s="6">
        <v>3.32</v>
      </c>
      <c r="J4677">
        <v>7</v>
      </c>
    </row>
    <row r="4678" spans="1:10" x14ac:dyDescent="0.35">
      <c r="A4678" s="1">
        <v>41441</v>
      </c>
      <c r="B4678" t="str">
        <f t="shared" si="73"/>
        <v>Sunday</v>
      </c>
      <c r="C4678" s="5" t="s">
        <v>10</v>
      </c>
      <c r="D4678" s="5" t="s">
        <v>6</v>
      </c>
      <c r="E4678" s="6">
        <v>27.95</v>
      </c>
      <c r="F4678" s="6" t="s">
        <v>80</v>
      </c>
      <c r="G4678" s="4">
        <v>0</v>
      </c>
      <c r="H4678" s="6">
        <v>27.95</v>
      </c>
      <c r="I4678" s="6">
        <v>16.8</v>
      </c>
      <c r="J4678">
        <v>13</v>
      </c>
    </row>
    <row r="4679" spans="1:10" x14ac:dyDescent="0.35">
      <c r="A4679" s="1">
        <v>41441</v>
      </c>
      <c r="B4679" t="str">
        <f t="shared" si="73"/>
        <v>Sunday</v>
      </c>
      <c r="C4679" s="5" t="s">
        <v>9</v>
      </c>
      <c r="D4679" s="5" t="s">
        <v>6</v>
      </c>
      <c r="E4679" s="6">
        <v>54.95</v>
      </c>
      <c r="F4679" s="6" t="s">
        <v>83</v>
      </c>
      <c r="G4679" s="4">
        <v>0</v>
      </c>
      <c r="H4679" s="6">
        <v>54.95</v>
      </c>
      <c r="I4679" s="6">
        <v>26.65</v>
      </c>
      <c r="J4679">
        <v>2</v>
      </c>
    </row>
    <row r="4680" spans="1:10" x14ac:dyDescent="0.35">
      <c r="A4680" s="1">
        <v>41441</v>
      </c>
      <c r="B4680" t="str">
        <f t="shared" si="73"/>
        <v>Sunday</v>
      </c>
      <c r="C4680" s="5" t="s">
        <v>11</v>
      </c>
      <c r="D4680" s="5" t="s">
        <v>6</v>
      </c>
      <c r="E4680" s="6">
        <v>63.95</v>
      </c>
      <c r="F4680" s="6" t="s">
        <v>83</v>
      </c>
      <c r="G4680" s="4">
        <v>0</v>
      </c>
      <c r="H4680" s="6">
        <v>63.95</v>
      </c>
      <c r="I4680" s="6">
        <v>27.1</v>
      </c>
      <c r="J4680">
        <v>4</v>
      </c>
    </row>
    <row r="4681" spans="1:10" x14ac:dyDescent="0.35">
      <c r="A4681" s="1">
        <v>41441</v>
      </c>
      <c r="B4681" t="str">
        <f t="shared" si="73"/>
        <v>Sunday</v>
      </c>
      <c r="C4681" s="5" t="s">
        <v>9</v>
      </c>
      <c r="D4681" s="5" t="s">
        <v>6</v>
      </c>
      <c r="E4681" s="6">
        <v>24.95</v>
      </c>
      <c r="F4681" s="6" t="s">
        <v>80</v>
      </c>
      <c r="G4681" s="4">
        <v>0</v>
      </c>
      <c r="H4681" s="6">
        <v>24.95</v>
      </c>
      <c r="I4681" s="6">
        <v>12.14</v>
      </c>
      <c r="J4681">
        <v>4</v>
      </c>
    </row>
    <row r="4682" spans="1:10" x14ac:dyDescent="0.35">
      <c r="A4682" s="1">
        <v>41441</v>
      </c>
      <c r="B4682" t="str">
        <f t="shared" si="73"/>
        <v>Sunday</v>
      </c>
      <c r="C4682" s="5" t="s">
        <v>9</v>
      </c>
      <c r="D4682" s="5" t="s">
        <v>6</v>
      </c>
      <c r="E4682" s="6">
        <v>38.950000000000003</v>
      </c>
      <c r="F4682" s="6" t="s">
        <v>81</v>
      </c>
      <c r="G4682" s="4">
        <v>0</v>
      </c>
      <c r="H4682" s="6">
        <v>38.950000000000003</v>
      </c>
      <c r="I4682" s="6">
        <v>24.76</v>
      </c>
      <c r="J4682">
        <v>18</v>
      </c>
    </row>
    <row r="4683" spans="1:10" x14ac:dyDescent="0.35">
      <c r="A4683" s="1">
        <v>41441</v>
      </c>
      <c r="B4683" t="str">
        <f t="shared" si="73"/>
        <v>Sunday</v>
      </c>
      <c r="C4683" s="5" t="s">
        <v>10</v>
      </c>
      <c r="D4683" s="5" t="s">
        <v>6</v>
      </c>
      <c r="E4683" s="6">
        <v>63.95</v>
      </c>
      <c r="F4683" s="6" t="s">
        <v>83</v>
      </c>
      <c r="G4683" s="4">
        <v>0</v>
      </c>
      <c r="H4683" s="6">
        <v>63.95</v>
      </c>
      <c r="I4683" s="6">
        <v>27.1</v>
      </c>
      <c r="J4683">
        <v>2</v>
      </c>
    </row>
    <row r="4684" spans="1:10" x14ac:dyDescent="0.35">
      <c r="A4684" s="1">
        <v>41441</v>
      </c>
      <c r="B4684" t="str">
        <f t="shared" si="73"/>
        <v>Sunday</v>
      </c>
      <c r="C4684" s="5" t="s">
        <v>9</v>
      </c>
      <c r="D4684" s="5" t="s">
        <v>6</v>
      </c>
      <c r="E4684" s="6">
        <v>49.95</v>
      </c>
      <c r="F4684" s="6" t="s">
        <v>82</v>
      </c>
      <c r="G4684" s="4">
        <v>0.1</v>
      </c>
      <c r="H4684" s="6">
        <v>44.96</v>
      </c>
      <c r="I4684" s="6">
        <v>23.93</v>
      </c>
      <c r="J4684">
        <v>15</v>
      </c>
    </row>
    <row r="4685" spans="1:10" x14ac:dyDescent="0.35">
      <c r="A4685" s="1">
        <v>41441</v>
      </c>
      <c r="B4685" t="str">
        <f t="shared" si="73"/>
        <v>Sunday</v>
      </c>
      <c r="C4685" s="5" t="s">
        <v>10</v>
      </c>
      <c r="D4685" s="5" t="s">
        <v>6</v>
      </c>
      <c r="E4685" s="6">
        <v>24.95</v>
      </c>
      <c r="F4685" s="6" t="s">
        <v>80</v>
      </c>
      <c r="G4685" s="4">
        <v>0.1</v>
      </c>
      <c r="H4685" s="6">
        <v>22.46</v>
      </c>
      <c r="I4685" s="6">
        <v>11.48</v>
      </c>
      <c r="J4685">
        <v>4</v>
      </c>
    </row>
    <row r="4686" spans="1:10" x14ac:dyDescent="0.35">
      <c r="A4686" s="1">
        <v>41441</v>
      </c>
      <c r="B4686" t="str">
        <f t="shared" si="73"/>
        <v>Sunday</v>
      </c>
      <c r="C4686" s="5" t="s">
        <v>9</v>
      </c>
      <c r="D4686" s="5" t="s">
        <v>6</v>
      </c>
      <c r="E4686" s="6">
        <v>44.95</v>
      </c>
      <c r="F4686" s="6" t="s">
        <v>82</v>
      </c>
      <c r="G4686" s="4">
        <v>0</v>
      </c>
      <c r="H4686" s="6">
        <v>44.95</v>
      </c>
      <c r="I4686" s="6">
        <v>27.95</v>
      </c>
      <c r="J4686">
        <v>6</v>
      </c>
    </row>
    <row r="4687" spans="1:10" x14ac:dyDescent="0.35">
      <c r="A4687" s="1">
        <v>41441</v>
      </c>
      <c r="B4687" t="str">
        <f t="shared" si="73"/>
        <v>Sunday</v>
      </c>
      <c r="C4687" s="5" t="s">
        <v>9</v>
      </c>
      <c r="D4687" s="5" t="s">
        <v>6</v>
      </c>
      <c r="E4687" s="6">
        <v>26.95</v>
      </c>
      <c r="F4687" s="6" t="s">
        <v>80</v>
      </c>
      <c r="G4687" s="4">
        <v>0</v>
      </c>
      <c r="H4687" s="6">
        <v>26.95</v>
      </c>
      <c r="I4687" s="6">
        <v>12.53</v>
      </c>
      <c r="J4687">
        <v>30</v>
      </c>
    </row>
    <row r="4688" spans="1:10" x14ac:dyDescent="0.35">
      <c r="A4688" s="1">
        <v>41441</v>
      </c>
      <c r="B4688" t="str">
        <f t="shared" si="73"/>
        <v>Sunday</v>
      </c>
      <c r="C4688" s="5" t="s">
        <v>10</v>
      </c>
      <c r="D4688" s="5" t="s">
        <v>6</v>
      </c>
      <c r="E4688" s="6">
        <v>26.95</v>
      </c>
      <c r="F4688" s="6" t="s">
        <v>80</v>
      </c>
      <c r="G4688" s="4">
        <v>0</v>
      </c>
      <c r="H4688" s="6">
        <v>26.95</v>
      </c>
      <c r="I4688" s="6">
        <v>12.24</v>
      </c>
      <c r="J4688">
        <v>18</v>
      </c>
    </row>
    <row r="4689" spans="1:10" x14ac:dyDescent="0.35">
      <c r="A4689" s="1">
        <v>41441</v>
      </c>
      <c r="B4689" t="str">
        <f t="shared" si="73"/>
        <v>Sunday</v>
      </c>
      <c r="C4689" s="5" t="s">
        <v>10</v>
      </c>
      <c r="D4689" s="5" t="s">
        <v>6</v>
      </c>
      <c r="E4689" s="6">
        <v>0.95</v>
      </c>
      <c r="F4689" s="6" t="s">
        <v>78</v>
      </c>
      <c r="G4689" s="4">
        <v>0</v>
      </c>
      <c r="H4689" s="6">
        <v>0.95</v>
      </c>
      <c r="I4689" s="6">
        <v>0.42</v>
      </c>
      <c r="J4689">
        <v>4</v>
      </c>
    </row>
    <row r="4690" spans="1:10" x14ac:dyDescent="0.35">
      <c r="A4690" s="1">
        <v>41441</v>
      </c>
      <c r="B4690" t="str">
        <f t="shared" si="73"/>
        <v>Sunday</v>
      </c>
      <c r="C4690" s="5" t="s">
        <v>10</v>
      </c>
      <c r="D4690" s="5" t="s">
        <v>6</v>
      </c>
      <c r="E4690" s="6">
        <v>0.95</v>
      </c>
      <c r="F4690" s="6" t="s">
        <v>78</v>
      </c>
      <c r="G4690" s="4">
        <v>0</v>
      </c>
      <c r="H4690" s="6">
        <v>0.95</v>
      </c>
      <c r="I4690" s="6">
        <v>0.42</v>
      </c>
      <c r="J4690">
        <v>8</v>
      </c>
    </row>
    <row r="4691" spans="1:10" x14ac:dyDescent="0.35">
      <c r="A4691" s="1">
        <v>41441</v>
      </c>
      <c r="B4691" t="str">
        <f t="shared" si="73"/>
        <v>Sunday</v>
      </c>
      <c r="C4691" s="5" t="s">
        <v>11</v>
      </c>
      <c r="D4691" s="5" t="s">
        <v>6</v>
      </c>
      <c r="E4691" s="6">
        <v>0.95</v>
      </c>
      <c r="F4691" s="6" t="s">
        <v>78</v>
      </c>
      <c r="G4691" s="4">
        <v>0.1</v>
      </c>
      <c r="H4691" s="6">
        <v>0.86</v>
      </c>
      <c r="I4691" s="6">
        <v>0.56999999999999995</v>
      </c>
      <c r="J4691">
        <v>5</v>
      </c>
    </row>
    <row r="4692" spans="1:10" x14ac:dyDescent="0.35">
      <c r="A4692" s="1">
        <v>41441</v>
      </c>
      <c r="B4692" t="str">
        <f t="shared" si="73"/>
        <v>Sunday</v>
      </c>
      <c r="C4692" s="5" t="s">
        <v>11</v>
      </c>
      <c r="D4692" s="5" t="s">
        <v>6</v>
      </c>
      <c r="E4692" s="6">
        <v>2.95</v>
      </c>
      <c r="F4692" s="6" t="s">
        <v>78</v>
      </c>
      <c r="G4692" s="4">
        <v>0</v>
      </c>
      <c r="H4692" s="6">
        <v>2.95</v>
      </c>
      <c r="I4692" s="6">
        <v>1.68</v>
      </c>
      <c r="J4692">
        <v>4</v>
      </c>
    </row>
    <row r="4693" spans="1:10" x14ac:dyDescent="0.35">
      <c r="A4693" s="1">
        <v>41441</v>
      </c>
      <c r="B4693" t="str">
        <f t="shared" si="73"/>
        <v>Sunday</v>
      </c>
      <c r="C4693" s="5" t="s">
        <v>11</v>
      </c>
      <c r="D4693" s="5" t="s">
        <v>6</v>
      </c>
      <c r="E4693" s="6">
        <v>48.95</v>
      </c>
      <c r="F4693" s="6" t="s">
        <v>82</v>
      </c>
      <c r="G4693" s="4">
        <v>0</v>
      </c>
      <c r="H4693" s="6">
        <v>48.95</v>
      </c>
      <c r="I4693" s="6">
        <v>24.52</v>
      </c>
      <c r="J4693">
        <v>4</v>
      </c>
    </row>
    <row r="4694" spans="1:10" x14ac:dyDescent="0.35">
      <c r="A4694" s="1">
        <v>41441</v>
      </c>
      <c r="B4694" t="str">
        <f t="shared" si="73"/>
        <v>Sunday</v>
      </c>
      <c r="C4694" s="5" t="s">
        <v>9</v>
      </c>
      <c r="D4694" s="5" t="s">
        <v>6</v>
      </c>
      <c r="E4694" s="6">
        <v>26.95</v>
      </c>
      <c r="F4694" s="6" t="s">
        <v>80</v>
      </c>
      <c r="G4694" s="4">
        <v>0</v>
      </c>
      <c r="H4694" s="6">
        <v>26.95</v>
      </c>
      <c r="I4694" s="6">
        <v>12.24</v>
      </c>
      <c r="J4694">
        <v>10</v>
      </c>
    </row>
    <row r="4695" spans="1:10" x14ac:dyDescent="0.35">
      <c r="A4695" s="1">
        <v>41441</v>
      </c>
      <c r="B4695" t="str">
        <f t="shared" si="73"/>
        <v>Sunday</v>
      </c>
      <c r="C4695" s="5" t="s">
        <v>9</v>
      </c>
      <c r="D4695" s="5" t="s">
        <v>6</v>
      </c>
      <c r="E4695" s="6">
        <v>26.95</v>
      </c>
      <c r="F4695" s="6" t="s">
        <v>80</v>
      </c>
      <c r="G4695" s="4">
        <v>0</v>
      </c>
      <c r="H4695" s="6">
        <v>26.95</v>
      </c>
      <c r="I4695" s="6">
        <v>12.53</v>
      </c>
      <c r="J4695">
        <v>21</v>
      </c>
    </row>
    <row r="4696" spans="1:10" x14ac:dyDescent="0.35">
      <c r="A4696" s="1">
        <v>41441</v>
      </c>
      <c r="B4696" t="str">
        <f t="shared" si="73"/>
        <v>Sunday</v>
      </c>
      <c r="C4696" s="5" t="s">
        <v>11</v>
      </c>
      <c r="D4696" s="5" t="s">
        <v>6</v>
      </c>
      <c r="E4696" s="6">
        <v>47.95</v>
      </c>
      <c r="F4696" s="6" t="s">
        <v>82</v>
      </c>
      <c r="G4696" s="4">
        <v>0</v>
      </c>
      <c r="H4696" s="6">
        <v>47.95</v>
      </c>
      <c r="I4696" s="6">
        <v>20.7</v>
      </c>
      <c r="J4696">
        <v>2</v>
      </c>
    </row>
    <row r="4697" spans="1:10" x14ac:dyDescent="0.35">
      <c r="A4697" s="1">
        <v>41441</v>
      </c>
      <c r="B4697" t="str">
        <f t="shared" si="73"/>
        <v>Sunday</v>
      </c>
      <c r="C4697" s="5" t="s">
        <v>10</v>
      </c>
      <c r="D4697" s="5" t="s">
        <v>6</v>
      </c>
      <c r="E4697" s="6">
        <v>0.95</v>
      </c>
      <c r="F4697" s="6" t="s">
        <v>78</v>
      </c>
      <c r="G4697" s="4">
        <v>0.1</v>
      </c>
      <c r="H4697" s="6">
        <v>0.86</v>
      </c>
      <c r="I4697" s="6">
        <v>0.42</v>
      </c>
      <c r="J4697">
        <v>10</v>
      </c>
    </row>
    <row r="4698" spans="1:10" x14ac:dyDescent="0.35">
      <c r="A4698" s="1">
        <v>41441</v>
      </c>
      <c r="B4698" t="str">
        <f t="shared" si="73"/>
        <v>Sunday</v>
      </c>
      <c r="C4698" s="5" t="s">
        <v>10</v>
      </c>
      <c r="D4698" s="5" t="s">
        <v>6</v>
      </c>
      <c r="E4698" s="6">
        <v>0.95</v>
      </c>
      <c r="F4698" s="6" t="s">
        <v>78</v>
      </c>
      <c r="G4698" s="4">
        <v>0</v>
      </c>
      <c r="H4698" s="6">
        <v>0.95</v>
      </c>
      <c r="I4698" s="6">
        <v>0.34</v>
      </c>
      <c r="J4698">
        <v>18</v>
      </c>
    </row>
    <row r="4699" spans="1:10" x14ac:dyDescent="0.35">
      <c r="A4699" s="1">
        <v>41441</v>
      </c>
      <c r="B4699" t="str">
        <f t="shared" si="73"/>
        <v>Sunday</v>
      </c>
      <c r="C4699" s="5" t="s">
        <v>9</v>
      </c>
      <c r="D4699" s="5" t="s">
        <v>6</v>
      </c>
      <c r="E4699" s="6">
        <v>49.95</v>
      </c>
      <c r="F4699" s="6" t="s">
        <v>82</v>
      </c>
      <c r="G4699" s="4">
        <v>0</v>
      </c>
      <c r="H4699" s="6">
        <v>49.95</v>
      </c>
      <c r="I4699" s="6">
        <v>23.93</v>
      </c>
      <c r="J4699">
        <v>43</v>
      </c>
    </row>
    <row r="4700" spans="1:10" x14ac:dyDescent="0.35">
      <c r="A4700" s="1">
        <v>41441</v>
      </c>
      <c r="B4700" t="str">
        <f t="shared" si="73"/>
        <v>Sunday</v>
      </c>
      <c r="C4700" s="5" t="s">
        <v>11</v>
      </c>
      <c r="D4700" s="5" t="s">
        <v>6</v>
      </c>
      <c r="E4700" s="6">
        <v>63.95</v>
      </c>
      <c r="F4700" s="6" t="s">
        <v>83</v>
      </c>
      <c r="G4700" s="4">
        <v>0</v>
      </c>
      <c r="H4700" s="6">
        <v>63.95</v>
      </c>
      <c r="I4700" s="6">
        <v>27.1</v>
      </c>
      <c r="J4700">
        <v>1</v>
      </c>
    </row>
    <row r="4701" spans="1:10" x14ac:dyDescent="0.35">
      <c r="A4701" s="1">
        <v>41441</v>
      </c>
      <c r="B4701" t="str">
        <f t="shared" si="73"/>
        <v>Sunday</v>
      </c>
      <c r="C4701" s="5" t="s">
        <v>10</v>
      </c>
      <c r="D4701" s="5" t="s">
        <v>6</v>
      </c>
      <c r="E4701" s="6">
        <v>47.95</v>
      </c>
      <c r="F4701" s="6" t="s">
        <v>82</v>
      </c>
      <c r="G4701" s="4">
        <v>0</v>
      </c>
      <c r="H4701" s="6">
        <v>47.95</v>
      </c>
      <c r="I4701" s="6">
        <v>20.7</v>
      </c>
      <c r="J4701">
        <v>2</v>
      </c>
    </row>
    <row r="4702" spans="1:10" x14ac:dyDescent="0.35">
      <c r="A4702" s="1">
        <v>41441</v>
      </c>
      <c r="B4702" t="str">
        <f t="shared" si="73"/>
        <v>Sunday</v>
      </c>
      <c r="C4702" s="5" t="s">
        <v>9</v>
      </c>
      <c r="D4702" s="5" t="s">
        <v>6</v>
      </c>
      <c r="E4702" s="6">
        <v>28.95</v>
      </c>
      <c r="F4702" s="6" t="s">
        <v>80</v>
      </c>
      <c r="G4702" s="4">
        <v>0</v>
      </c>
      <c r="H4702" s="6">
        <v>28.95</v>
      </c>
      <c r="I4702" s="6">
        <v>8.86</v>
      </c>
      <c r="J4702">
        <v>34</v>
      </c>
    </row>
    <row r="4703" spans="1:10" x14ac:dyDescent="0.35">
      <c r="A4703" s="1">
        <v>41441</v>
      </c>
      <c r="B4703" t="str">
        <f t="shared" si="73"/>
        <v>Sunday</v>
      </c>
      <c r="C4703" s="5" t="s">
        <v>10</v>
      </c>
      <c r="D4703" s="5" t="s">
        <v>6</v>
      </c>
      <c r="E4703" s="6">
        <v>0.95</v>
      </c>
      <c r="F4703" s="6" t="s">
        <v>78</v>
      </c>
      <c r="G4703" s="4">
        <v>0</v>
      </c>
      <c r="H4703" s="6">
        <v>0.95</v>
      </c>
      <c r="I4703" s="6">
        <v>0.5</v>
      </c>
      <c r="J4703">
        <v>43</v>
      </c>
    </row>
    <row r="4704" spans="1:10" x14ac:dyDescent="0.35">
      <c r="A4704" s="1">
        <v>41441</v>
      </c>
      <c r="B4704" t="str">
        <f t="shared" si="73"/>
        <v>Sunday</v>
      </c>
      <c r="C4704" s="5" t="s">
        <v>11</v>
      </c>
      <c r="D4704" s="5" t="s">
        <v>6</v>
      </c>
      <c r="E4704" s="6">
        <v>31.95</v>
      </c>
      <c r="F4704" s="6" t="s">
        <v>81</v>
      </c>
      <c r="G4704" s="4">
        <v>0</v>
      </c>
      <c r="H4704" s="6">
        <v>31.95</v>
      </c>
      <c r="I4704" s="6">
        <v>17.38</v>
      </c>
      <c r="J4704">
        <v>5</v>
      </c>
    </row>
    <row r="4705" spans="1:10" x14ac:dyDescent="0.35">
      <c r="A4705" s="1">
        <v>41441</v>
      </c>
      <c r="B4705" t="str">
        <f t="shared" si="73"/>
        <v>Sunday</v>
      </c>
      <c r="C4705" s="5" t="s">
        <v>9</v>
      </c>
      <c r="D4705" s="5" t="s">
        <v>6</v>
      </c>
      <c r="E4705" s="6">
        <v>49.95</v>
      </c>
      <c r="F4705" s="6" t="s">
        <v>82</v>
      </c>
      <c r="G4705" s="4">
        <v>0.1</v>
      </c>
      <c r="H4705" s="6">
        <v>44.96</v>
      </c>
      <c r="I4705" s="6">
        <v>23.93</v>
      </c>
      <c r="J4705">
        <v>48</v>
      </c>
    </row>
    <row r="4706" spans="1:10" x14ac:dyDescent="0.35">
      <c r="A4706" s="1">
        <v>41441</v>
      </c>
      <c r="B4706" t="str">
        <f t="shared" si="73"/>
        <v>Sunday</v>
      </c>
      <c r="C4706" s="5" t="s">
        <v>11</v>
      </c>
      <c r="D4706" s="5" t="s">
        <v>6</v>
      </c>
      <c r="E4706" s="6">
        <v>22.95</v>
      </c>
      <c r="F4706" s="6" t="s">
        <v>80</v>
      </c>
      <c r="G4706" s="4">
        <v>0</v>
      </c>
      <c r="H4706" s="6">
        <v>22.95</v>
      </c>
      <c r="I4706" s="6">
        <v>11.78</v>
      </c>
      <c r="J4706">
        <v>23</v>
      </c>
    </row>
    <row r="4707" spans="1:10" x14ac:dyDescent="0.35">
      <c r="A4707" s="1">
        <v>41441</v>
      </c>
      <c r="B4707" t="str">
        <f t="shared" si="73"/>
        <v>Sunday</v>
      </c>
      <c r="C4707" s="5" t="s">
        <v>10</v>
      </c>
      <c r="D4707" s="5" t="s">
        <v>6</v>
      </c>
      <c r="E4707" s="6">
        <v>28.95</v>
      </c>
      <c r="F4707" s="6" t="s">
        <v>80</v>
      </c>
      <c r="G4707" s="4">
        <v>0</v>
      </c>
      <c r="H4707" s="6">
        <v>28.95</v>
      </c>
      <c r="I4707" s="6">
        <v>8.86</v>
      </c>
      <c r="J4707">
        <v>26</v>
      </c>
    </row>
    <row r="4708" spans="1:10" x14ac:dyDescent="0.35">
      <c r="A4708" s="1">
        <v>41441</v>
      </c>
      <c r="B4708" t="str">
        <f t="shared" si="73"/>
        <v>Sunday</v>
      </c>
      <c r="C4708" s="5" t="s">
        <v>11</v>
      </c>
      <c r="D4708" s="5" t="s">
        <v>6</v>
      </c>
      <c r="E4708" s="6">
        <v>37.950000000000003</v>
      </c>
      <c r="F4708" s="6" t="s">
        <v>81</v>
      </c>
      <c r="G4708" s="4">
        <v>0.1</v>
      </c>
      <c r="H4708" s="6">
        <v>34.159999999999997</v>
      </c>
      <c r="I4708" s="6">
        <v>15.35</v>
      </c>
      <c r="J4708">
        <v>8</v>
      </c>
    </row>
    <row r="4709" spans="1:10" x14ac:dyDescent="0.35">
      <c r="A4709" s="1">
        <v>41441</v>
      </c>
      <c r="B4709" t="str">
        <f t="shared" si="73"/>
        <v>Sunday</v>
      </c>
      <c r="C4709" s="5" t="s">
        <v>9</v>
      </c>
      <c r="D4709" s="5" t="s">
        <v>6</v>
      </c>
      <c r="E4709" s="6">
        <v>18.95</v>
      </c>
      <c r="F4709" s="6" t="s">
        <v>79</v>
      </c>
      <c r="G4709" s="4">
        <v>0</v>
      </c>
      <c r="H4709" s="6">
        <v>18.95</v>
      </c>
      <c r="I4709" s="6">
        <v>9.98</v>
      </c>
      <c r="J4709">
        <v>26</v>
      </c>
    </row>
    <row r="4710" spans="1:10" x14ac:dyDescent="0.35">
      <c r="A4710" s="1">
        <v>41441</v>
      </c>
      <c r="B4710" t="str">
        <f t="shared" si="73"/>
        <v>Sunday</v>
      </c>
      <c r="C4710" s="5" t="s">
        <v>10</v>
      </c>
      <c r="D4710" s="5" t="s">
        <v>6</v>
      </c>
      <c r="E4710" s="6">
        <v>49.95</v>
      </c>
      <c r="F4710" s="6" t="s">
        <v>82</v>
      </c>
      <c r="G4710" s="4">
        <v>0</v>
      </c>
      <c r="H4710" s="6">
        <v>49.95</v>
      </c>
      <c r="I4710" s="6">
        <v>23.93</v>
      </c>
      <c r="J4710">
        <v>7</v>
      </c>
    </row>
    <row r="4711" spans="1:10" x14ac:dyDescent="0.35">
      <c r="A4711" s="1">
        <v>41441</v>
      </c>
      <c r="B4711" t="str">
        <f t="shared" si="73"/>
        <v>Sunday</v>
      </c>
      <c r="C4711" s="5" t="s">
        <v>10</v>
      </c>
      <c r="D4711" s="5" t="s">
        <v>6</v>
      </c>
      <c r="E4711" s="6">
        <v>55.95</v>
      </c>
      <c r="F4711" s="6" t="s">
        <v>83</v>
      </c>
      <c r="G4711" s="4">
        <v>0</v>
      </c>
      <c r="H4711" s="6">
        <v>55.95</v>
      </c>
      <c r="I4711" s="6">
        <v>16.059999999999999</v>
      </c>
      <c r="J4711">
        <v>14</v>
      </c>
    </row>
    <row r="4712" spans="1:10" x14ac:dyDescent="0.35">
      <c r="A4712" s="1">
        <v>41441</v>
      </c>
      <c r="B4712" t="str">
        <f t="shared" si="73"/>
        <v>Sunday</v>
      </c>
      <c r="C4712" s="5" t="s">
        <v>9</v>
      </c>
      <c r="D4712" s="5" t="s">
        <v>6</v>
      </c>
      <c r="E4712" s="6">
        <v>0.95</v>
      </c>
      <c r="F4712" s="6" t="s">
        <v>78</v>
      </c>
      <c r="G4712" s="4">
        <v>0.1</v>
      </c>
      <c r="H4712" s="6">
        <v>0.86</v>
      </c>
      <c r="I4712" s="6">
        <v>0.42</v>
      </c>
      <c r="J4712">
        <v>18</v>
      </c>
    </row>
    <row r="4713" spans="1:10" x14ac:dyDescent="0.35">
      <c r="A4713" s="1">
        <v>41441</v>
      </c>
      <c r="B4713" t="str">
        <f t="shared" si="73"/>
        <v>Sunday</v>
      </c>
      <c r="C4713" s="5" t="s">
        <v>9</v>
      </c>
      <c r="D4713" s="5" t="s">
        <v>6</v>
      </c>
      <c r="E4713" s="6">
        <v>55.95</v>
      </c>
      <c r="F4713" s="6" t="s">
        <v>83</v>
      </c>
      <c r="G4713" s="4">
        <v>0</v>
      </c>
      <c r="H4713" s="6">
        <v>55.95</v>
      </c>
      <c r="I4713" s="6">
        <v>16.059999999999999</v>
      </c>
      <c r="J4713">
        <v>34</v>
      </c>
    </row>
    <row r="4714" spans="1:10" x14ac:dyDescent="0.35">
      <c r="A4714" s="1">
        <v>41441</v>
      </c>
      <c r="B4714" t="str">
        <f t="shared" si="73"/>
        <v>Sunday</v>
      </c>
      <c r="C4714" s="5" t="s">
        <v>11</v>
      </c>
      <c r="D4714" s="5" t="s">
        <v>6</v>
      </c>
      <c r="E4714" s="6">
        <v>0.95</v>
      </c>
      <c r="F4714" s="6" t="s">
        <v>78</v>
      </c>
      <c r="G4714" s="4">
        <v>0</v>
      </c>
      <c r="H4714" s="6">
        <v>0.95</v>
      </c>
      <c r="I4714" s="6">
        <v>0.34</v>
      </c>
      <c r="J4714">
        <v>25</v>
      </c>
    </row>
    <row r="4715" spans="1:10" x14ac:dyDescent="0.35">
      <c r="A4715" s="1">
        <v>41441</v>
      </c>
      <c r="B4715" t="str">
        <f t="shared" si="73"/>
        <v>Sunday</v>
      </c>
      <c r="C4715" s="5" t="s">
        <v>11</v>
      </c>
      <c r="D4715" s="5" t="s">
        <v>6</v>
      </c>
      <c r="E4715" s="6">
        <v>55.95</v>
      </c>
      <c r="F4715" s="6" t="s">
        <v>83</v>
      </c>
      <c r="G4715" s="4">
        <v>0.1</v>
      </c>
      <c r="H4715" s="6">
        <v>50.36</v>
      </c>
      <c r="I4715" s="6">
        <v>16.059999999999999</v>
      </c>
      <c r="J4715">
        <v>4</v>
      </c>
    </row>
    <row r="4716" spans="1:10" x14ac:dyDescent="0.35">
      <c r="A4716" s="1">
        <v>41441</v>
      </c>
      <c r="B4716" t="str">
        <f t="shared" si="73"/>
        <v>Sunday</v>
      </c>
      <c r="C4716" s="5" t="s">
        <v>11</v>
      </c>
      <c r="D4716" s="5" t="s">
        <v>6</v>
      </c>
      <c r="E4716" s="6">
        <v>49.95</v>
      </c>
      <c r="F4716" s="6" t="s">
        <v>82</v>
      </c>
      <c r="G4716" s="4">
        <v>0</v>
      </c>
      <c r="H4716" s="6">
        <v>49.95</v>
      </c>
      <c r="I4716" s="6">
        <v>24.77</v>
      </c>
      <c r="J4716">
        <v>29</v>
      </c>
    </row>
    <row r="4717" spans="1:10" x14ac:dyDescent="0.35">
      <c r="A4717" s="1">
        <v>41441</v>
      </c>
      <c r="B4717" t="str">
        <f t="shared" si="73"/>
        <v>Sunday</v>
      </c>
      <c r="C4717" s="5" t="s">
        <v>11</v>
      </c>
      <c r="D4717" s="5" t="s">
        <v>6</v>
      </c>
      <c r="E4717" s="6">
        <v>65.95</v>
      </c>
      <c r="F4717" s="6" t="s">
        <v>83</v>
      </c>
      <c r="G4717" s="4">
        <v>0</v>
      </c>
      <c r="H4717" s="6">
        <v>65.95</v>
      </c>
      <c r="I4717" s="6">
        <v>37.97</v>
      </c>
      <c r="J4717">
        <v>8</v>
      </c>
    </row>
    <row r="4718" spans="1:10" x14ac:dyDescent="0.35">
      <c r="A4718" s="1">
        <v>41441</v>
      </c>
      <c r="B4718" t="str">
        <f t="shared" si="73"/>
        <v>Sunday</v>
      </c>
      <c r="C4718" s="5" t="s">
        <v>9</v>
      </c>
      <c r="D4718" s="5" t="s">
        <v>6</v>
      </c>
      <c r="E4718" s="6">
        <v>35.950000000000003</v>
      </c>
      <c r="F4718" s="6" t="s">
        <v>81</v>
      </c>
      <c r="G4718" s="4">
        <v>0</v>
      </c>
      <c r="H4718" s="6">
        <v>35.950000000000003</v>
      </c>
      <c r="I4718" s="6">
        <v>20.25</v>
      </c>
      <c r="J4718">
        <v>2</v>
      </c>
    </row>
    <row r="4719" spans="1:10" x14ac:dyDescent="0.35">
      <c r="A4719" s="1">
        <v>41441</v>
      </c>
      <c r="B4719" t="str">
        <f t="shared" si="73"/>
        <v>Sunday</v>
      </c>
      <c r="C4719" s="5" t="s">
        <v>10</v>
      </c>
      <c r="D4719" s="5" t="s">
        <v>6</v>
      </c>
      <c r="E4719" s="6">
        <v>2.95</v>
      </c>
      <c r="F4719" s="6" t="s">
        <v>78</v>
      </c>
      <c r="G4719" s="4">
        <v>0</v>
      </c>
      <c r="H4719" s="6">
        <v>2.95</v>
      </c>
      <c r="I4719" s="6">
        <v>1.68</v>
      </c>
      <c r="J4719">
        <v>12</v>
      </c>
    </row>
    <row r="4720" spans="1:10" x14ac:dyDescent="0.35">
      <c r="A4720" s="1">
        <v>41441</v>
      </c>
      <c r="B4720" t="str">
        <f t="shared" si="73"/>
        <v>Sunday</v>
      </c>
      <c r="C4720" s="5" t="s">
        <v>11</v>
      </c>
      <c r="D4720" s="5" t="s">
        <v>6</v>
      </c>
      <c r="E4720" s="6">
        <v>49.95</v>
      </c>
      <c r="F4720" s="6" t="s">
        <v>82</v>
      </c>
      <c r="G4720" s="4">
        <v>0</v>
      </c>
      <c r="H4720" s="6">
        <v>49.95</v>
      </c>
      <c r="I4720" s="6">
        <v>24.77</v>
      </c>
      <c r="J4720">
        <v>4</v>
      </c>
    </row>
    <row r="4721" spans="1:10" x14ac:dyDescent="0.35">
      <c r="A4721" s="1">
        <v>41441</v>
      </c>
      <c r="B4721" t="str">
        <f t="shared" si="73"/>
        <v>Sunday</v>
      </c>
      <c r="C4721" s="5" t="s">
        <v>9</v>
      </c>
      <c r="D4721" s="5" t="s">
        <v>6</v>
      </c>
      <c r="E4721" s="6">
        <v>4.95</v>
      </c>
      <c r="F4721" s="6" t="s">
        <v>78</v>
      </c>
      <c r="G4721" s="4">
        <v>0</v>
      </c>
      <c r="H4721" s="6">
        <v>4.95</v>
      </c>
      <c r="I4721" s="6">
        <v>1.82</v>
      </c>
      <c r="J4721">
        <v>5</v>
      </c>
    </row>
    <row r="4722" spans="1:10" x14ac:dyDescent="0.35">
      <c r="A4722" s="1">
        <v>41441</v>
      </c>
      <c r="B4722" t="str">
        <f t="shared" si="73"/>
        <v>Sunday</v>
      </c>
      <c r="C4722" s="5" t="s">
        <v>10</v>
      </c>
      <c r="D4722" s="5" t="s">
        <v>6</v>
      </c>
      <c r="E4722" s="6">
        <v>26.95</v>
      </c>
      <c r="F4722" s="6" t="s">
        <v>80</v>
      </c>
      <c r="G4722" s="4">
        <v>0.1</v>
      </c>
      <c r="H4722" s="6">
        <v>24.26</v>
      </c>
      <c r="I4722" s="6">
        <v>13.26</v>
      </c>
      <c r="J4722">
        <v>21</v>
      </c>
    </row>
    <row r="4723" spans="1:10" x14ac:dyDescent="0.35">
      <c r="A4723" s="1">
        <v>41441</v>
      </c>
      <c r="B4723" t="str">
        <f t="shared" si="73"/>
        <v>Sunday</v>
      </c>
      <c r="C4723" s="5" t="s">
        <v>10</v>
      </c>
      <c r="D4723" s="5" t="s">
        <v>6</v>
      </c>
      <c r="E4723" s="6">
        <v>22.95</v>
      </c>
      <c r="F4723" s="6" t="s">
        <v>80</v>
      </c>
      <c r="G4723" s="4">
        <v>0</v>
      </c>
      <c r="H4723" s="6">
        <v>22.95</v>
      </c>
      <c r="I4723" s="6">
        <v>11.78</v>
      </c>
      <c r="J4723">
        <v>4</v>
      </c>
    </row>
    <row r="4724" spans="1:10" x14ac:dyDescent="0.35">
      <c r="A4724" s="1">
        <v>41441</v>
      </c>
      <c r="B4724" t="str">
        <f t="shared" si="73"/>
        <v>Sunday</v>
      </c>
      <c r="C4724" s="5" t="s">
        <v>11</v>
      </c>
      <c r="D4724" s="5" t="s">
        <v>6</v>
      </c>
      <c r="E4724" s="6">
        <v>55.95</v>
      </c>
      <c r="F4724" s="6" t="s">
        <v>83</v>
      </c>
      <c r="G4724" s="4">
        <v>0</v>
      </c>
      <c r="H4724" s="6">
        <v>55.95</v>
      </c>
      <c r="I4724" s="6">
        <v>32.47</v>
      </c>
      <c r="J4724">
        <v>2</v>
      </c>
    </row>
    <row r="4725" spans="1:10" x14ac:dyDescent="0.35">
      <c r="A4725" s="1">
        <v>41441</v>
      </c>
      <c r="B4725" t="str">
        <f t="shared" si="73"/>
        <v>Sunday</v>
      </c>
      <c r="C4725" s="5" t="s">
        <v>10</v>
      </c>
      <c r="D4725" s="5" t="s">
        <v>6</v>
      </c>
      <c r="E4725" s="6">
        <v>59.95</v>
      </c>
      <c r="F4725" s="6" t="s">
        <v>83</v>
      </c>
      <c r="G4725" s="4">
        <v>0</v>
      </c>
      <c r="H4725" s="6">
        <v>59.95</v>
      </c>
      <c r="I4725" s="6">
        <v>28.73</v>
      </c>
      <c r="J4725">
        <v>14</v>
      </c>
    </row>
    <row r="4726" spans="1:10" x14ac:dyDescent="0.35">
      <c r="A4726" s="1">
        <v>41441</v>
      </c>
      <c r="B4726" t="str">
        <f t="shared" si="73"/>
        <v>Sunday</v>
      </c>
      <c r="C4726" s="5" t="s">
        <v>11</v>
      </c>
      <c r="D4726" s="5" t="s">
        <v>6</v>
      </c>
      <c r="E4726" s="6">
        <v>35.950000000000003</v>
      </c>
      <c r="F4726" s="6" t="s">
        <v>81</v>
      </c>
      <c r="G4726" s="4">
        <v>0</v>
      </c>
      <c r="H4726" s="6">
        <v>35.950000000000003</v>
      </c>
      <c r="I4726" s="6">
        <v>20.25</v>
      </c>
      <c r="J4726">
        <v>1</v>
      </c>
    </row>
    <row r="4727" spans="1:10" x14ac:dyDescent="0.35">
      <c r="A4727" s="1">
        <v>41441</v>
      </c>
      <c r="B4727" t="str">
        <f t="shared" si="73"/>
        <v>Sunday</v>
      </c>
      <c r="C4727" s="5" t="s">
        <v>9</v>
      </c>
      <c r="D4727" s="5" t="s">
        <v>6</v>
      </c>
      <c r="E4727" s="6">
        <v>34.950000000000003</v>
      </c>
      <c r="F4727" s="6" t="s">
        <v>81</v>
      </c>
      <c r="G4727" s="4">
        <v>0</v>
      </c>
      <c r="H4727" s="6">
        <v>34.950000000000003</v>
      </c>
      <c r="I4727" s="6">
        <v>22.13</v>
      </c>
      <c r="J4727">
        <v>8</v>
      </c>
    </row>
    <row r="4728" spans="1:10" x14ac:dyDescent="0.35">
      <c r="A4728" s="1">
        <v>41441</v>
      </c>
      <c r="B4728" t="str">
        <f t="shared" si="73"/>
        <v>Sunday</v>
      </c>
      <c r="C4728" s="5" t="s">
        <v>11</v>
      </c>
      <c r="D4728" s="5" t="s">
        <v>6</v>
      </c>
      <c r="E4728" s="6">
        <v>44.95</v>
      </c>
      <c r="F4728" s="6" t="s">
        <v>82</v>
      </c>
      <c r="G4728" s="4">
        <v>0</v>
      </c>
      <c r="H4728" s="6">
        <v>44.95</v>
      </c>
      <c r="I4728" s="6">
        <v>27.95</v>
      </c>
      <c r="J4728">
        <v>7</v>
      </c>
    </row>
    <row r="4729" spans="1:10" x14ac:dyDescent="0.35">
      <c r="A4729" s="1">
        <v>41441</v>
      </c>
      <c r="B4729" t="str">
        <f t="shared" si="73"/>
        <v>Sunday</v>
      </c>
      <c r="C4729" s="5" t="s">
        <v>10</v>
      </c>
      <c r="D4729" s="5" t="s">
        <v>6</v>
      </c>
      <c r="E4729" s="6">
        <v>2.95</v>
      </c>
      <c r="F4729" s="6" t="s">
        <v>78</v>
      </c>
      <c r="G4729" s="4">
        <v>0</v>
      </c>
      <c r="H4729" s="6">
        <v>2.95</v>
      </c>
      <c r="I4729" s="6">
        <v>1.68</v>
      </c>
      <c r="J4729">
        <v>1</v>
      </c>
    </row>
    <row r="4730" spans="1:10" x14ac:dyDescent="0.35">
      <c r="A4730" s="1">
        <v>41441</v>
      </c>
      <c r="B4730" t="str">
        <f t="shared" si="73"/>
        <v>Sunday</v>
      </c>
      <c r="C4730" s="5" t="s">
        <v>10</v>
      </c>
      <c r="D4730" s="5" t="s">
        <v>6</v>
      </c>
      <c r="E4730" s="6">
        <v>26.95</v>
      </c>
      <c r="F4730" s="6" t="s">
        <v>80</v>
      </c>
      <c r="G4730" s="4">
        <v>0.1</v>
      </c>
      <c r="H4730" s="6">
        <v>24.26</v>
      </c>
      <c r="I4730" s="6">
        <v>12.42</v>
      </c>
      <c r="J4730">
        <v>8</v>
      </c>
    </row>
    <row r="4731" spans="1:10" x14ac:dyDescent="0.35">
      <c r="A4731" s="1">
        <v>41441</v>
      </c>
      <c r="B4731" t="str">
        <f t="shared" si="73"/>
        <v>Sunday</v>
      </c>
      <c r="C4731" s="5" t="s">
        <v>9</v>
      </c>
      <c r="D4731" s="5" t="s">
        <v>6</v>
      </c>
      <c r="E4731" s="6">
        <v>0.95</v>
      </c>
      <c r="F4731" s="6" t="s">
        <v>78</v>
      </c>
      <c r="G4731" s="4">
        <v>0</v>
      </c>
      <c r="H4731" s="6">
        <v>0.95</v>
      </c>
      <c r="I4731" s="6">
        <v>0.34</v>
      </c>
      <c r="J4731">
        <v>27</v>
      </c>
    </row>
    <row r="4732" spans="1:10" x14ac:dyDescent="0.35">
      <c r="A4732" s="1">
        <v>41441</v>
      </c>
      <c r="B4732" t="str">
        <f t="shared" si="73"/>
        <v>Sunday</v>
      </c>
      <c r="C4732" s="5" t="s">
        <v>10</v>
      </c>
      <c r="D4732" s="5" t="s">
        <v>6</v>
      </c>
      <c r="E4732" s="6">
        <v>0.95</v>
      </c>
      <c r="F4732" s="6" t="s">
        <v>78</v>
      </c>
      <c r="G4732" s="4">
        <v>0</v>
      </c>
      <c r="H4732" s="6">
        <v>0.95</v>
      </c>
      <c r="I4732" s="6">
        <v>0.42</v>
      </c>
      <c r="J4732">
        <v>12</v>
      </c>
    </row>
    <row r="4733" spans="1:10" x14ac:dyDescent="0.35">
      <c r="A4733" s="1">
        <v>41441</v>
      </c>
      <c r="B4733" t="str">
        <f t="shared" si="73"/>
        <v>Sunday</v>
      </c>
      <c r="C4733" s="5" t="s">
        <v>9</v>
      </c>
      <c r="D4733" s="5" t="s">
        <v>6</v>
      </c>
      <c r="E4733" s="6">
        <v>24.95</v>
      </c>
      <c r="F4733" s="6" t="s">
        <v>80</v>
      </c>
      <c r="G4733" s="4">
        <v>0</v>
      </c>
      <c r="H4733" s="6">
        <v>24.95</v>
      </c>
      <c r="I4733" s="6">
        <v>12.27</v>
      </c>
      <c r="J4733">
        <v>6</v>
      </c>
    </row>
    <row r="4734" spans="1:10" x14ac:dyDescent="0.35">
      <c r="A4734" s="1">
        <v>41441</v>
      </c>
      <c r="B4734" t="str">
        <f t="shared" si="73"/>
        <v>Sunday</v>
      </c>
      <c r="C4734" s="5" t="s">
        <v>9</v>
      </c>
      <c r="D4734" s="5" t="s">
        <v>6</v>
      </c>
      <c r="E4734" s="6">
        <v>7.95</v>
      </c>
      <c r="F4734" s="6" t="s">
        <v>78</v>
      </c>
      <c r="G4734" s="4">
        <v>0</v>
      </c>
      <c r="H4734" s="6">
        <v>7.95</v>
      </c>
      <c r="I4734" s="6">
        <v>4.53</v>
      </c>
      <c r="J4734">
        <v>43</v>
      </c>
    </row>
    <row r="4735" spans="1:10" x14ac:dyDescent="0.35">
      <c r="A4735" s="1">
        <v>41441</v>
      </c>
      <c r="B4735" t="str">
        <f t="shared" si="73"/>
        <v>Sunday</v>
      </c>
      <c r="C4735" s="5" t="s">
        <v>11</v>
      </c>
      <c r="D4735" s="5" t="s">
        <v>6</v>
      </c>
      <c r="E4735" s="6">
        <v>55.95</v>
      </c>
      <c r="F4735" s="6" t="s">
        <v>83</v>
      </c>
      <c r="G4735" s="4">
        <v>0</v>
      </c>
      <c r="H4735" s="6">
        <v>55.95</v>
      </c>
      <c r="I4735" s="6">
        <v>32.47</v>
      </c>
      <c r="J4735">
        <v>17</v>
      </c>
    </row>
    <row r="4736" spans="1:10" x14ac:dyDescent="0.35">
      <c r="A4736" s="1">
        <v>41441</v>
      </c>
      <c r="B4736" t="str">
        <f t="shared" si="73"/>
        <v>Sunday</v>
      </c>
      <c r="C4736" s="5" t="s">
        <v>10</v>
      </c>
      <c r="D4736" s="5" t="s">
        <v>6</v>
      </c>
      <c r="E4736" s="6">
        <v>63.95</v>
      </c>
      <c r="F4736" s="6" t="s">
        <v>83</v>
      </c>
      <c r="G4736" s="4">
        <v>0</v>
      </c>
      <c r="H4736" s="6">
        <v>63.95</v>
      </c>
      <c r="I4736" s="6">
        <v>27.1</v>
      </c>
      <c r="J4736">
        <v>4</v>
      </c>
    </row>
    <row r="4737" spans="1:10" x14ac:dyDescent="0.35">
      <c r="A4737" s="1">
        <v>41441</v>
      </c>
      <c r="B4737" t="str">
        <f t="shared" si="73"/>
        <v>Sunday</v>
      </c>
      <c r="C4737" s="5" t="s">
        <v>10</v>
      </c>
      <c r="D4737" s="5" t="s">
        <v>6</v>
      </c>
      <c r="E4737" s="6">
        <v>10.95</v>
      </c>
      <c r="F4737" s="6" t="s">
        <v>79</v>
      </c>
      <c r="G4737" s="4">
        <v>0</v>
      </c>
      <c r="H4737" s="6">
        <v>10.95</v>
      </c>
      <c r="I4737" s="6">
        <v>4.8</v>
      </c>
      <c r="J4737">
        <v>15</v>
      </c>
    </row>
    <row r="4738" spans="1:10" x14ac:dyDescent="0.35">
      <c r="A4738" s="1">
        <v>41441</v>
      </c>
      <c r="B4738" t="str">
        <f t="shared" si="73"/>
        <v>Sunday</v>
      </c>
      <c r="C4738" s="5" t="s">
        <v>11</v>
      </c>
      <c r="D4738" s="5" t="s">
        <v>6</v>
      </c>
      <c r="E4738" s="6">
        <v>0.95</v>
      </c>
      <c r="F4738" s="6" t="s">
        <v>78</v>
      </c>
      <c r="G4738" s="4">
        <v>0.2</v>
      </c>
      <c r="H4738" s="6">
        <v>0.76</v>
      </c>
      <c r="I4738" s="6">
        <v>0.34</v>
      </c>
      <c r="J4738">
        <v>6</v>
      </c>
    </row>
    <row r="4739" spans="1:10" x14ac:dyDescent="0.35">
      <c r="A4739" s="1">
        <v>41441</v>
      </c>
      <c r="B4739" t="str">
        <f t="shared" ref="B4739:B4802" si="74">TEXT(A4739,"dddd")</f>
        <v>Sunday</v>
      </c>
      <c r="C4739" s="5" t="s">
        <v>10</v>
      </c>
      <c r="D4739" s="5" t="s">
        <v>6</v>
      </c>
      <c r="E4739" s="6">
        <v>24.95</v>
      </c>
      <c r="F4739" s="6" t="s">
        <v>80</v>
      </c>
      <c r="G4739" s="4">
        <v>0</v>
      </c>
      <c r="H4739" s="6">
        <v>24.95</v>
      </c>
      <c r="I4739" s="6">
        <v>12.14</v>
      </c>
      <c r="J4739">
        <v>2</v>
      </c>
    </row>
    <row r="4740" spans="1:10" x14ac:dyDescent="0.35">
      <c r="A4740" s="1">
        <v>41441</v>
      </c>
      <c r="B4740" t="str">
        <f t="shared" si="74"/>
        <v>Sunday</v>
      </c>
      <c r="C4740" s="5" t="s">
        <v>9</v>
      </c>
      <c r="D4740" s="5" t="s">
        <v>6</v>
      </c>
      <c r="E4740" s="6">
        <v>63.95</v>
      </c>
      <c r="F4740" s="6" t="s">
        <v>83</v>
      </c>
      <c r="G4740" s="4">
        <v>0</v>
      </c>
      <c r="H4740" s="6">
        <v>63.95</v>
      </c>
      <c r="I4740" s="6">
        <v>27.1</v>
      </c>
      <c r="J4740">
        <v>4</v>
      </c>
    </row>
    <row r="4741" spans="1:10" x14ac:dyDescent="0.35">
      <c r="A4741" s="1">
        <v>41441</v>
      </c>
      <c r="B4741" t="str">
        <f t="shared" si="74"/>
        <v>Sunday</v>
      </c>
      <c r="C4741" s="5" t="s">
        <v>9</v>
      </c>
      <c r="D4741" s="5" t="s">
        <v>6</v>
      </c>
      <c r="E4741" s="6">
        <v>48.95</v>
      </c>
      <c r="F4741" s="6" t="s">
        <v>82</v>
      </c>
      <c r="G4741" s="4">
        <v>0.2</v>
      </c>
      <c r="H4741" s="6">
        <v>39.159999999999997</v>
      </c>
      <c r="I4741" s="6">
        <v>24.52</v>
      </c>
      <c r="J4741">
        <v>23</v>
      </c>
    </row>
    <row r="4742" spans="1:10" x14ac:dyDescent="0.35">
      <c r="A4742" s="1">
        <v>41441</v>
      </c>
      <c r="B4742" t="str">
        <f t="shared" si="74"/>
        <v>Sunday</v>
      </c>
      <c r="C4742" s="5" t="s">
        <v>10</v>
      </c>
      <c r="D4742" s="5" t="s">
        <v>6</v>
      </c>
      <c r="E4742" s="6">
        <v>55.95</v>
      </c>
      <c r="F4742" s="6" t="s">
        <v>83</v>
      </c>
      <c r="G4742" s="4">
        <v>0</v>
      </c>
      <c r="H4742" s="6">
        <v>55.95</v>
      </c>
      <c r="I4742" s="6">
        <v>32.47</v>
      </c>
      <c r="J4742">
        <v>21</v>
      </c>
    </row>
    <row r="4743" spans="1:10" x14ac:dyDescent="0.35">
      <c r="A4743" s="1">
        <v>41441</v>
      </c>
      <c r="B4743" t="str">
        <f t="shared" si="74"/>
        <v>Sunday</v>
      </c>
      <c r="C4743" s="5" t="s">
        <v>10</v>
      </c>
      <c r="D4743" s="5" t="s">
        <v>6</v>
      </c>
      <c r="E4743" s="6">
        <v>22.95</v>
      </c>
      <c r="F4743" s="6" t="s">
        <v>80</v>
      </c>
      <c r="G4743" s="4">
        <v>0</v>
      </c>
      <c r="H4743" s="6">
        <v>22.95</v>
      </c>
      <c r="I4743" s="6">
        <v>11.78</v>
      </c>
      <c r="J4743">
        <v>26</v>
      </c>
    </row>
    <row r="4744" spans="1:10" x14ac:dyDescent="0.35">
      <c r="A4744" s="1">
        <v>41441</v>
      </c>
      <c r="B4744" t="str">
        <f t="shared" si="74"/>
        <v>Sunday</v>
      </c>
      <c r="C4744" s="5" t="s">
        <v>10</v>
      </c>
      <c r="D4744" s="5" t="s">
        <v>6</v>
      </c>
      <c r="E4744" s="6">
        <v>10.95</v>
      </c>
      <c r="F4744" s="6" t="s">
        <v>79</v>
      </c>
      <c r="G4744" s="4">
        <v>0</v>
      </c>
      <c r="H4744" s="6">
        <v>10.95</v>
      </c>
      <c r="I4744" s="6">
        <v>4.8</v>
      </c>
      <c r="J4744">
        <v>27</v>
      </c>
    </row>
    <row r="4745" spans="1:10" x14ac:dyDescent="0.35">
      <c r="A4745" s="1">
        <v>41441</v>
      </c>
      <c r="B4745" t="str">
        <f t="shared" si="74"/>
        <v>Sunday</v>
      </c>
      <c r="C4745" s="5" t="s">
        <v>9</v>
      </c>
      <c r="D4745" s="5" t="s">
        <v>6</v>
      </c>
      <c r="E4745" s="6">
        <v>19.95</v>
      </c>
      <c r="F4745" s="6" t="s">
        <v>79</v>
      </c>
      <c r="G4745" s="4">
        <v>0</v>
      </c>
      <c r="H4745" s="6">
        <v>19.95</v>
      </c>
      <c r="I4745" s="6">
        <v>9.7799999999999994</v>
      </c>
      <c r="J4745">
        <v>14</v>
      </c>
    </row>
    <row r="4746" spans="1:10" x14ac:dyDescent="0.35">
      <c r="A4746" s="1">
        <v>41441</v>
      </c>
      <c r="B4746" t="str">
        <f t="shared" si="74"/>
        <v>Sunday</v>
      </c>
      <c r="C4746" s="5" t="s">
        <v>9</v>
      </c>
      <c r="D4746" s="5" t="s">
        <v>6</v>
      </c>
      <c r="E4746" s="6">
        <v>28.95</v>
      </c>
      <c r="F4746" s="6" t="s">
        <v>80</v>
      </c>
      <c r="G4746" s="4">
        <v>0</v>
      </c>
      <c r="H4746" s="6">
        <v>28.95</v>
      </c>
      <c r="I4746" s="6">
        <v>8.86</v>
      </c>
      <c r="J4746">
        <v>4</v>
      </c>
    </row>
    <row r="4747" spans="1:10" x14ac:dyDescent="0.35">
      <c r="A4747" s="1">
        <v>41441</v>
      </c>
      <c r="B4747" t="str">
        <f t="shared" si="74"/>
        <v>Sunday</v>
      </c>
      <c r="C4747" s="5" t="s">
        <v>10</v>
      </c>
      <c r="D4747" s="5" t="s">
        <v>6</v>
      </c>
      <c r="E4747" s="6">
        <v>4.95</v>
      </c>
      <c r="F4747" s="6" t="s">
        <v>78</v>
      </c>
      <c r="G4747" s="4">
        <v>0.1</v>
      </c>
      <c r="H4747" s="6">
        <v>4.46</v>
      </c>
      <c r="I4747" s="6">
        <v>1.82</v>
      </c>
      <c r="J4747">
        <v>4</v>
      </c>
    </row>
    <row r="4748" spans="1:10" x14ac:dyDescent="0.35">
      <c r="A4748" s="1">
        <v>41441</v>
      </c>
      <c r="B4748" t="str">
        <f t="shared" si="74"/>
        <v>Sunday</v>
      </c>
      <c r="C4748" s="5" t="s">
        <v>11</v>
      </c>
      <c r="D4748" s="5" t="s">
        <v>6</v>
      </c>
      <c r="E4748" s="6">
        <v>73.95</v>
      </c>
      <c r="F4748" s="6" t="s">
        <v>83</v>
      </c>
      <c r="G4748" s="4">
        <v>0</v>
      </c>
      <c r="H4748" s="6">
        <v>73.95</v>
      </c>
      <c r="I4748" s="6">
        <v>38.86</v>
      </c>
      <c r="J4748">
        <v>1</v>
      </c>
    </row>
    <row r="4749" spans="1:10" x14ac:dyDescent="0.35">
      <c r="A4749" s="1">
        <v>41441</v>
      </c>
      <c r="B4749" t="str">
        <f t="shared" si="74"/>
        <v>Sunday</v>
      </c>
      <c r="C4749" s="5" t="s">
        <v>11</v>
      </c>
      <c r="D4749" s="5" t="s">
        <v>6</v>
      </c>
      <c r="E4749" s="6">
        <v>27.95</v>
      </c>
      <c r="F4749" s="6" t="s">
        <v>80</v>
      </c>
      <c r="G4749" s="4">
        <v>0.2</v>
      </c>
      <c r="H4749" s="6">
        <v>22.36</v>
      </c>
      <c r="I4749" s="6">
        <v>15.85</v>
      </c>
      <c r="J4749">
        <v>5</v>
      </c>
    </row>
    <row r="4750" spans="1:10" x14ac:dyDescent="0.35">
      <c r="A4750" s="1">
        <v>41441</v>
      </c>
      <c r="B4750" t="str">
        <f t="shared" si="74"/>
        <v>Sunday</v>
      </c>
      <c r="C4750" s="5" t="s">
        <v>10</v>
      </c>
      <c r="D4750" s="5" t="s">
        <v>6</v>
      </c>
      <c r="E4750" s="6">
        <v>54.95</v>
      </c>
      <c r="F4750" s="6" t="s">
        <v>83</v>
      </c>
      <c r="G4750" s="4">
        <v>0</v>
      </c>
      <c r="H4750" s="6">
        <v>54.95</v>
      </c>
      <c r="I4750" s="6">
        <v>26.65</v>
      </c>
      <c r="J4750">
        <v>43</v>
      </c>
    </row>
    <row r="4751" spans="1:10" x14ac:dyDescent="0.35">
      <c r="A4751" s="1">
        <v>41441</v>
      </c>
      <c r="B4751" t="str">
        <f t="shared" si="74"/>
        <v>Sunday</v>
      </c>
      <c r="C4751" s="5" t="s">
        <v>10</v>
      </c>
      <c r="D4751" s="5" t="s">
        <v>6</v>
      </c>
      <c r="E4751" s="6">
        <v>22.95</v>
      </c>
      <c r="F4751" s="6" t="s">
        <v>80</v>
      </c>
      <c r="G4751" s="4">
        <v>0</v>
      </c>
      <c r="H4751" s="6">
        <v>22.95</v>
      </c>
      <c r="I4751" s="6">
        <v>11.78</v>
      </c>
      <c r="J4751">
        <v>11</v>
      </c>
    </row>
    <row r="4752" spans="1:10" x14ac:dyDescent="0.35">
      <c r="A4752" s="1">
        <v>41441</v>
      </c>
      <c r="B4752" t="str">
        <f t="shared" si="74"/>
        <v>Sunday</v>
      </c>
      <c r="C4752" s="5" t="s">
        <v>11</v>
      </c>
      <c r="D4752" s="5" t="s">
        <v>6</v>
      </c>
      <c r="E4752" s="6">
        <v>28.95</v>
      </c>
      <c r="F4752" s="6" t="s">
        <v>80</v>
      </c>
      <c r="G4752" s="4">
        <v>0</v>
      </c>
      <c r="H4752" s="6">
        <v>28.95</v>
      </c>
      <c r="I4752" s="6">
        <v>8.86</v>
      </c>
      <c r="J4752">
        <v>2</v>
      </c>
    </row>
    <row r="4753" spans="1:10" x14ac:dyDescent="0.35">
      <c r="A4753" s="1">
        <v>41441</v>
      </c>
      <c r="B4753" t="str">
        <f t="shared" si="74"/>
        <v>Sunday</v>
      </c>
      <c r="C4753" s="5" t="s">
        <v>11</v>
      </c>
      <c r="D4753" s="5" t="s">
        <v>6</v>
      </c>
      <c r="E4753" s="6">
        <v>0.95</v>
      </c>
      <c r="F4753" s="6" t="s">
        <v>78</v>
      </c>
      <c r="G4753" s="4">
        <v>0</v>
      </c>
      <c r="H4753" s="6">
        <v>0.95</v>
      </c>
      <c r="I4753" s="6">
        <v>0.34</v>
      </c>
      <c r="J4753">
        <v>6</v>
      </c>
    </row>
    <row r="4754" spans="1:10" x14ac:dyDescent="0.35">
      <c r="A4754" s="1">
        <v>41441</v>
      </c>
      <c r="B4754" t="str">
        <f t="shared" si="74"/>
        <v>Sunday</v>
      </c>
      <c r="C4754" s="5" t="s">
        <v>9</v>
      </c>
      <c r="D4754" s="5" t="s">
        <v>6</v>
      </c>
      <c r="E4754" s="6">
        <v>49.95</v>
      </c>
      <c r="F4754" s="6" t="s">
        <v>82</v>
      </c>
      <c r="G4754" s="4">
        <v>0</v>
      </c>
      <c r="H4754" s="6">
        <v>49.95</v>
      </c>
      <c r="I4754" s="6">
        <v>23.93</v>
      </c>
      <c r="J4754">
        <v>37</v>
      </c>
    </row>
    <row r="4755" spans="1:10" x14ac:dyDescent="0.35">
      <c r="A4755" s="1">
        <v>41441</v>
      </c>
      <c r="B4755" t="str">
        <f t="shared" si="74"/>
        <v>Sunday</v>
      </c>
      <c r="C4755" s="5" t="s">
        <v>9</v>
      </c>
      <c r="D4755" s="5" t="s">
        <v>6</v>
      </c>
      <c r="E4755" s="6">
        <v>28.95</v>
      </c>
      <c r="F4755" s="6" t="s">
        <v>80</v>
      </c>
      <c r="G4755" s="4">
        <v>0</v>
      </c>
      <c r="H4755" s="6">
        <v>28.95</v>
      </c>
      <c r="I4755" s="6">
        <v>8.86</v>
      </c>
      <c r="J4755">
        <v>34</v>
      </c>
    </row>
    <row r="4756" spans="1:10" x14ac:dyDescent="0.35">
      <c r="A4756" s="1">
        <v>41441</v>
      </c>
      <c r="B4756" t="str">
        <f t="shared" si="74"/>
        <v>Sunday</v>
      </c>
      <c r="C4756" s="5" t="s">
        <v>11</v>
      </c>
      <c r="D4756" s="5" t="s">
        <v>6</v>
      </c>
      <c r="E4756" s="6">
        <v>38.950000000000003</v>
      </c>
      <c r="F4756" s="6" t="s">
        <v>81</v>
      </c>
      <c r="G4756" s="4">
        <v>0</v>
      </c>
      <c r="H4756" s="6">
        <v>38.950000000000003</v>
      </c>
      <c r="I4756" s="6">
        <v>22.33</v>
      </c>
      <c r="J4756">
        <v>7</v>
      </c>
    </row>
    <row r="4757" spans="1:10" x14ac:dyDescent="0.35">
      <c r="A4757" s="1">
        <v>41441</v>
      </c>
      <c r="B4757" t="str">
        <f t="shared" si="74"/>
        <v>Sunday</v>
      </c>
      <c r="C4757" s="5" t="s">
        <v>9</v>
      </c>
      <c r="D4757" s="5" t="s">
        <v>6</v>
      </c>
      <c r="E4757" s="6">
        <v>0.95</v>
      </c>
      <c r="F4757" s="6" t="s">
        <v>78</v>
      </c>
      <c r="G4757" s="4">
        <v>0</v>
      </c>
      <c r="H4757" s="6">
        <v>0.95</v>
      </c>
      <c r="I4757" s="6">
        <v>0.5</v>
      </c>
      <c r="J4757">
        <v>6</v>
      </c>
    </row>
    <row r="4758" spans="1:10" x14ac:dyDescent="0.35">
      <c r="A4758" s="1">
        <v>41441</v>
      </c>
      <c r="B4758" t="str">
        <f t="shared" si="74"/>
        <v>Sunday</v>
      </c>
      <c r="C4758" s="5" t="s">
        <v>11</v>
      </c>
      <c r="D4758" s="5" t="s">
        <v>6</v>
      </c>
      <c r="E4758" s="6">
        <v>35.950000000000003</v>
      </c>
      <c r="F4758" s="6" t="s">
        <v>81</v>
      </c>
      <c r="G4758" s="4">
        <v>0</v>
      </c>
      <c r="H4758" s="6">
        <v>35.950000000000003</v>
      </c>
      <c r="I4758" s="6">
        <v>20.25</v>
      </c>
      <c r="J4758">
        <v>2</v>
      </c>
    </row>
    <row r="4759" spans="1:10" x14ac:dyDescent="0.35">
      <c r="A4759" s="1">
        <v>41441</v>
      </c>
      <c r="B4759" t="str">
        <f t="shared" si="74"/>
        <v>Sunday</v>
      </c>
      <c r="C4759" s="5" t="s">
        <v>10</v>
      </c>
      <c r="D4759" s="5" t="s">
        <v>6</v>
      </c>
      <c r="E4759" s="6">
        <v>48.95</v>
      </c>
      <c r="F4759" s="6" t="s">
        <v>82</v>
      </c>
      <c r="G4759" s="4">
        <v>0</v>
      </c>
      <c r="H4759" s="6">
        <v>48.95</v>
      </c>
      <c r="I4759" s="6">
        <v>24.52</v>
      </c>
      <c r="J4759">
        <v>34</v>
      </c>
    </row>
    <row r="4760" spans="1:10" x14ac:dyDescent="0.35">
      <c r="A4760" s="1">
        <v>41441</v>
      </c>
      <c r="B4760" t="str">
        <f t="shared" si="74"/>
        <v>Sunday</v>
      </c>
      <c r="C4760" s="5" t="s">
        <v>11</v>
      </c>
      <c r="D4760" s="5" t="s">
        <v>6</v>
      </c>
      <c r="E4760" s="6">
        <v>38.950000000000003</v>
      </c>
      <c r="F4760" s="6" t="s">
        <v>81</v>
      </c>
      <c r="G4760" s="4">
        <v>0.1</v>
      </c>
      <c r="H4760" s="6">
        <v>35.06</v>
      </c>
      <c r="I4760" s="6">
        <v>24.76</v>
      </c>
      <c r="J4760">
        <v>17</v>
      </c>
    </row>
    <row r="4761" spans="1:10" x14ac:dyDescent="0.35">
      <c r="A4761" s="1">
        <v>41441</v>
      </c>
      <c r="B4761" t="str">
        <f t="shared" si="74"/>
        <v>Sunday</v>
      </c>
      <c r="C4761" s="5" t="s">
        <v>9</v>
      </c>
      <c r="D4761" s="5" t="s">
        <v>6</v>
      </c>
      <c r="E4761" s="6">
        <v>26.95</v>
      </c>
      <c r="F4761" s="6" t="s">
        <v>80</v>
      </c>
      <c r="G4761" s="4">
        <v>0</v>
      </c>
      <c r="H4761" s="6">
        <v>26.95</v>
      </c>
      <c r="I4761" s="6">
        <v>12.53</v>
      </c>
      <c r="J4761">
        <v>39</v>
      </c>
    </row>
    <row r="4762" spans="1:10" x14ac:dyDescent="0.35">
      <c r="A4762" s="1">
        <v>41441</v>
      </c>
      <c r="B4762" t="str">
        <f t="shared" si="74"/>
        <v>Sunday</v>
      </c>
      <c r="C4762" s="5" t="s">
        <v>9</v>
      </c>
      <c r="D4762" s="5" t="s">
        <v>6</v>
      </c>
      <c r="E4762" s="6">
        <v>24.95</v>
      </c>
      <c r="F4762" s="6" t="s">
        <v>80</v>
      </c>
      <c r="G4762" s="4">
        <v>0.1</v>
      </c>
      <c r="H4762" s="6">
        <v>22.46</v>
      </c>
      <c r="I4762" s="6">
        <v>11.48</v>
      </c>
      <c r="J4762">
        <v>6</v>
      </c>
    </row>
    <row r="4763" spans="1:10" x14ac:dyDescent="0.35">
      <c r="A4763" s="1">
        <v>41441</v>
      </c>
      <c r="B4763" t="str">
        <f t="shared" si="74"/>
        <v>Sunday</v>
      </c>
      <c r="C4763" s="5" t="s">
        <v>10</v>
      </c>
      <c r="D4763" s="5" t="s">
        <v>6</v>
      </c>
      <c r="E4763" s="6">
        <v>44.95</v>
      </c>
      <c r="F4763" s="6" t="s">
        <v>82</v>
      </c>
      <c r="G4763" s="4">
        <v>0</v>
      </c>
      <c r="H4763" s="6">
        <v>44.95</v>
      </c>
      <c r="I4763" s="6">
        <v>27.95</v>
      </c>
      <c r="J4763">
        <v>12</v>
      </c>
    </row>
    <row r="4764" spans="1:10" x14ac:dyDescent="0.35">
      <c r="A4764" s="1">
        <v>41441</v>
      </c>
      <c r="B4764" t="str">
        <f t="shared" si="74"/>
        <v>Sunday</v>
      </c>
      <c r="C4764" s="5" t="s">
        <v>11</v>
      </c>
      <c r="D4764" s="5" t="s">
        <v>6</v>
      </c>
      <c r="E4764" s="6">
        <v>55.95</v>
      </c>
      <c r="F4764" s="6" t="s">
        <v>83</v>
      </c>
      <c r="G4764" s="4">
        <v>0.1</v>
      </c>
      <c r="H4764" s="6">
        <v>50.36</v>
      </c>
      <c r="I4764" s="6">
        <v>16.059999999999999</v>
      </c>
      <c r="J4764">
        <v>36</v>
      </c>
    </row>
    <row r="4765" spans="1:10" x14ac:dyDescent="0.35">
      <c r="A4765" s="1">
        <v>41441</v>
      </c>
      <c r="B4765" t="str">
        <f t="shared" si="74"/>
        <v>Sunday</v>
      </c>
      <c r="C4765" s="5" t="s">
        <v>9</v>
      </c>
      <c r="D4765" s="5" t="s">
        <v>6</v>
      </c>
      <c r="E4765" s="6">
        <v>27.95</v>
      </c>
      <c r="F4765" s="6" t="s">
        <v>80</v>
      </c>
      <c r="G4765" s="4">
        <v>0</v>
      </c>
      <c r="H4765" s="6">
        <v>27.95</v>
      </c>
      <c r="I4765" s="6">
        <v>15.85</v>
      </c>
      <c r="J4765">
        <v>4</v>
      </c>
    </row>
    <row r="4766" spans="1:10" x14ac:dyDescent="0.35">
      <c r="A4766" s="1">
        <v>41441</v>
      </c>
      <c r="B4766" t="str">
        <f t="shared" si="74"/>
        <v>Sunday</v>
      </c>
      <c r="C4766" s="5" t="s">
        <v>11</v>
      </c>
      <c r="D4766" s="5" t="s">
        <v>6</v>
      </c>
      <c r="E4766" s="6">
        <v>0.95</v>
      </c>
      <c r="F4766" s="6" t="s">
        <v>78</v>
      </c>
      <c r="G4766" s="4">
        <v>0</v>
      </c>
      <c r="H4766" s="6">
        <v>0.95</v>
      </c>
      <c r="I4766" s="6">
        <v>0.35</v>
      </c>
      <c r="J4766">
        <v>6</v>
      </c>
    </row>
    <row r="4767" spans="1:10" x14ac:dyDescent="0.35">
      <c r="A4767" s="1">
        <v>41441</v>
      </c>
      <c r="B4767" t="str">
        <f t="shared" si="74"/>
        <v>Sunday</v>
      </c>
      <c r="C4767" s="5" t="s">
        <v>11</v>
      </c>
      <c r="D4767" s="5" t="s">
        <v>6</v>
      </c>
      <c r="E4767" s="6">
        <v>35.950000000000003</v>
      </c>
      <c r="F4767" s="6" t="s">
        <v>81</v>
      </c>
      <c r="G4767" s="4">
        <v>0.1</v>
      </c>
      <c r="H4767" s="6">
        <v>32.36</v>
      </c>
      <c r="I4767" s="6">
        <v>20.25</v>
      </c>
      <c r="J4767">
        <v>1</v>
      </c>
    </row>
    <row r="4768" spans="1:10" x14ac:dyDescent="0.35">
      <c r="A4768" s="1">
        <v>41441</v>
      </c>
      <c r="B4768" t="str">
        <f t="shared" si="74"/>
        <v>Sunday</v>
      </c>
      <c r="C4768" s="5" t="s">
        <v>10</v>
      </c>
      <c r="D4768" s="5" t="s">
        <v>6</v>
      </c>
      <c r="E4768" s="6">
        <v>0.95</v>
      </c>
      <c r="F4768" s="6" t="s">
        <v>78</v>
      </c>
      <c r="G4768" s="4">
        <v>0.1</v>
      </c>
      <c r="H4768" s="6">
        <v>0.86</v>
      </c>
      <c r="I4768" s="6">
        <v>0.35</v>
      </c>
      <c r="J4768">
        <v>25</v>
      </c>
    </row>
    <row r="4769" spans="1:10" x14ac:dyDescent="0.35">
      <c r="A4769" s="1">
        <v>41441</v>
      </c>
      <c r="B4769" t="str">
        <f t="shared" si="74"/>
        <v>Sunday</v>
      </c>
      <c r="C4769" s="5" t="s">
        <v>9</v>
      </c>
      <c r="D4769" s="5" t="s">
        <v>6</v>
      </c>
      <c r="E4769" s="6">
        <v>0.95</v>
      </c>
      <c r="F4769" s="6" t="s">
        <v>78</v>
      </c>
      <c r="G4769" s="4">
        <v>0</v>
      </c>
      <c r="H4769" s="6">
        <v>0.95</v>
      </c>
      <c r="I4769" s="6">
        <v>0.34</v>
      </c>
      <c r="J4769">
        <v>12</v>
      </c>
    </row>
    <row r="4770" spans="1:10" x14ac:dyDescent="0.35">
      <c r="A4770" s="1">
        <v>41441</v>
      </c>
      <c r="B4770" t="str">
        <f t="shared" si="74"/>
        <v>Sunday</v>
      </c>
      <c r="C4770" s="5" t="s">
        <v>10</v>
      </c>
      <c r="D4770" s="5" t="s">
        <v>6</v>
      </c>
      <c r="E4770" s="6">
        <v>0.95</v>
      </c>
      <c r="F4770" s="6" t="s">
        <v>78</v>
      </c>
      <c r="G4770" s="4">
        <v>0</v>
      </c>
      <c r="H4770" s="6">
        <v>0.95</v>
      </c>
      <c r="I4770" s="6">
        <v>0.42</v>
      </c>
      <c r="J4770">
        <v>24</v>
      </c>
    </row>
    <row r="4771" spans="1:10" x14ac:dyDescent="0.35">
      <c r="A4771" s="1">
        <v>41441</v>
      </c>
      <c r="B4771" t="str">
        <f t="shared" si="74"/>
        <v>Sunday</v>
      </c>
      <c r="C4771" s="5" t="s">
        <v>10</v>
      </c>
      <c r="D4771" s="5" t="s">
        <v>6</v>
      </c>
      <c r="E4771" s="6">
        <v>24.95</v>
      </c>
      <c r="F4771" s="6" t="s">
        <v>80</v>
      </c>
      <c r="G4771" s="4">
        <v>0</v>
      </c>
      <c r="H4771" s="6">
        <v>24.95</v>
      </c>
      <c r="I4771" s="6">
        <v>12.14</v>
      </c>
      <c r="J4771">
        <v>2</v>
      </c>
    </row>
    <row r="4772" spans="1:10" x14ac:dyDescent="0.35">
      <c r="A4772" s="1">
        <v>41442</v>
      </c>
      <c r="B4772" t="str">
        <f t="shared" si="74"/>
        <v>Monday</v>
      </c>
      <c r="C4772" s="5" t="s">
        <v>9</v>
      </c>
      <c r="D4772" s="5" t="s">
        <v>6</v>
      </c>
      <c r="E4772" s="6">
        <v>19.95</v>
      </c>
      <c r="F4772" s="6" t="s">
        <v>79</v>
      </c>
      <c r="G4772" s="4">
        <v>0</v>
      </c>
      <c r="H4772" s="6">
        <v>19.95</v>
      </c>
      <c r="I4772" s="6">
        <v>9.7799999999999994</v>
      </c>
      <c r="J4772">
        <v>6</v>
      </c>
    </row>
    <row r="4773" spans="1:10" x14ac:dyDescent="0.35">
      <c r="A4773" s="1">
        <v>41442</v>
      </c>
      <c r="B4773" t="str">
        <f t="shared" si="74"/>
        <v>Monday</v>
      </c>
      <c r="C4773" s="5" t="s">
        <v>7</v>
      </c>
      <c r="D4773" s="5" t="s">
        <v>6</v>
      </c>
      <c r="E4773" s="6">
        <v>44.95</v>
      </c>
      <c r="F4773" s="6" t="s">
        <v>82</v>
      </c>
      <c r="G4773" s="4">
        <v>0</v>
      </c>
      <c r="H4773" s="6">
        <v>44.95</v>
      </c>
      <c r="I4773" s="6">
        <v>27.95</v>
      </c>
      <c r="J4773">
        <v>12</v>
      </c>
    </row>
    <row r="4774" spans="1:10" x14ac:dyDescent="0.35">
      <c r="A4774" s="1">
        <v>41442</v>
      </c>
      <c r="B4774" t="str">
        <f t="shared" si="74"/>
        <v>Monday</v>
      </c>
      <c r="C4774" s="5" t="s">
        <v>9</v>
      </c>
      <c r="D4774" s="5" t="s">
        <v>6</v>
      </c>
      <c r="E4774" s="6">
        <v>43.95</v>
      </c>
      <c r="F4774" s="6" t="s">
        <v>82</v>
      </c>
      <c r="G4774" s="4">
        <v>0</v>
      </c>
      <c r="H4774" s="6">
        <v>43.95</v>
      </c>
      <c r="I4774" s="6">
        <v>25.6</v>
      </c>
      <c r="J4774">
        <v>20</v>
      </c>
    </row>
    <row r="4775" spans="1:10" x14ac:dyDescent="0.35">
      <c r="A4775" s="1">
        <v>41443</v>
      </c>
      <c r="B4775" t="str">
        <f t="shared" si="74"/>
        <v>Tuesday</v>
      </c>
      <c r="C4775" s="5" t="s">
        <v>11</v>
      </c>
      <c r="D4775" s="5" t="s">
        <v>5</v>
      </c>
      <c r="E4775" s="6">
        <v>28.95</v>
      </c>
      <c r="F4775" s="6" t="s">
        <v>80</v>
      </c>
      <c r="G4775" s="4">
        <v>0</v>
      </c>
      <c r="H4775" s="6">
        <v>28.95</v>
      </c>
      <c r="I4775" s="6">
        <v>8.86</v>
      </c>
      <c r="J4775">
        <v>4</v>
      </c>
    </row>
    <row r="4776" spans="1:10" x14ac:dyDescent="0.35">
      <c r="A4776" s="1">
        <v>41443</v>
      </c>
      <c r="B4776" t="str">
        <f t="shared" si="74"/>
        <v>Tuesday</v>
      </c>
      <c r="C4776" s="5" t="s">
        <v>10</v>
      </c>
      <c r="D4776" s="5" t="s">
        <v>5</v>
      </c>
      <c r="E4776" s="6">
        <v>20.95</v>
      </c>
      <c r="F4776" s="6" t="s">
        <v>80</v>
      </c>
      <c r="G4776" s="4">
        <v>0</v>
      </c>
      <c r="H4776" s="6">
        <v>20.95</v>
      </c>
      <c r="I4776" s="6">
        <v>10.039999999999999</v>
      </c>
      <c r="J4776">
        <v>14</v>
      </c>
    </row>
    <row r="4777" spans="1:10" x14ac:dyDescent="0.35">
      <c r="A4777" s="1">
        <v>41443</v>
      </c>
      <c r="B4777" t="str">
        <f t="shared" si="74"/>
        <v>Tuesday</v>
      </c>
      <c r="C4777" s="5" t="s">
        <v>10</v>
      </c>
      <c r="D4777" s="5" t="s">
        <v>5</v>
      </c>
      <c r="E4777" s="6">
        <v>27.95</v>
      </c>
      <c r="F4777" s="6" t="s">
        <v>80</v>
      </c>
      <c r="G4777" s="4">
        <v>0</v>
      </c>
      <c r="H4777" s="6">
        <v>27.95</v>
      </c>
      <c r="I4777" s="6">
        <v>16.8</v>
      </c>
      <c r="J4777">
        <v>29</v>
      </c>
    </row>
    <row r="4778" spans="1:10" x14ac:dyDescent="0.35">
      <c r="A4778" s="1">
        <v>41443</v>
      </c>
      <c r="B4778" t="str">
        <f t="shared" si="74"/>
        <v>Tuesday</v>
      </c>
      <c r="C4778" s="5" t="s">
        <v>10</v>
      </c>
      <c r="D4778" s="5" t="s">
        <v>5</v>
      </c>
      <c r="E4778" s="6">
        <v>0.95</v>
      </c>
      <c r="F4778" s="6" t="s">
        <v>78</v>
      </c>
      <c r="G4778" s="4">
        <v>0.1</v>
      </c>
      <c r="H4778" s="6">
        <v>0.86</v>
      </c>
      <c r="I4778" s="6">
        <v>0.47</v>
      </c>
      <c r="J4778">
        <v>22</v>
      </c>
    </row>
    <row r="4779" spans="1:10" x14ac:dyDescent="0.35">
      <c r="A4779" s="1">
        <v>41443</v>
      </c>
      <c r="B4779" t="str">
        <f t="shared" si="74"/>
        <v>Tuesday</v>
      </c>
      <c r="C4779" s="5" t="s">
        <v>11</v>
      </c>
      <c r="D4779" s="5" t="s">
        <v>5</v>
      </c>
      <c r="E4779" s="6">
        <v>11.95</v>
      </c>
      <c r="F4779" s="6" t="s">
        <v>79</v>
      </c>
      <c r="G4779" s="4">
        <v>0</v>
      </c>
      <c r="H4779" s="6">
        <v>11.95</v>
      </c>
      <c r="I4779" s="6">
        <v>3.32</v>
      </c>
      <c r="J4779">
        <v>8</v>
      </c>
    </row>
    <row r="4780" spans="1:10" x14ac:dyDescent="0.35">
      <c r="A4780" s="1">
        <v>41443</v>
      </c>
      <c r="B4780" t="str">
        <f t="shared" si="74"/>
        <v>Tuesday</v>
      </c>
      <c r="C4780" s="5" t="s">
        <v>10</v>
      </c>
      <c r="D4780" s="5" t="s">
        <v>5</v>
      </c>
      <c r="E4780" s="6">
        <v>48.95</v>
      </c>
      <c r="F4780" s="6" t="s">
        <v>82</v>
      </c>
      <c r="G4780" s="4">
        <v>0</v>
      </c>
      <c r="H4780" s="6">
        <v>48.95</v>
      </c>
      <c r="I4780" s="6">
        <v>24.52</v>
      </c>
      <c r="J4780">
        <v>27</v>
      </c>
    </row>
    <row r="4781" spans="1:10" x14ac:dyDescent="0.35">
      <c r="A4781" s="1">
        <v>41443</v>
      </c>
      <c r="B4781" t="str">
        <f t="shared" si="74"/>
        <v>Tuesday</v>
      </c>
      <c r="C4781" s="5" t="s">
        <v>11</v>
      </c>
      <c r="D4781" s="5" t="s">
        <v>5</v>
      </c>
      <c r="E4781" s="6">
        <v>73.95</v>
      </c>
      <c r="F4781" s="6" t="s">
        <v>83</v>
      </c>
      <c r="G4781" s="4">
        <v>0</v>
      </c>
      <c r="H4781" s="6">
        <v>73.95</v>
      </c>
      <c r="I4781" s="6">
        <v>38.86</v>
      </c>
      <c r="J4781">
        <v>1</v>
      </c>
    </row>
    <row r="4782" spans="1:10" x14ac:dyDescent="0.35">
      <c r="A4782" s="1">
        <v>41443</v>
      </c>
      <c r="B4782" t="str">
        <f t="shared" si="74"/>
        <v>Tuesday</v>
      </c>
      <c r="C4782" s="5" t="s">
        <v>10</v>
      </c>
      <c r="D4782" s="5" t="s">
        <v>5</v>
      </c>
      <c r="E4782" s="6">
        <v>35.950000000000003</v>
      </c>
      <c r="F4782" s="6" t="s">
        <v>81</v>
      </c>
      <c r="G4782" s="4">
        <v>0.1</v>
      </c>
      <c r="H4782" s="6">
        <v>32.36</v>
      </c>
      <c r="I4782" s="6">
        <v>20.25</v>
      </c>
      <c r="J4782">
        <v>2</v>
      </c>
    </row>
    <row r="4783" spans="1:10" x14ac:dyDescent="0.35">
      <c r="A4783" s="1">
        <v>41443</v>
      </c>
      <c r="B4783" t="str">
        <f t="shared" si="74"/>
        <v>Tuesday</v>
      </c>
      <c r="C4783" s="5" t="s">
        <v>10</v>
      </c>
      <c r="D4783" s="5" t="s">
        <v>5</v>
      </c>
      <c r="E4783" s="6">
        <v>49.95</v>
      </c>
      <c r="F4783" s="6" t="s">
        <v>82</v>
      </c>
      <c r="G4783" s="4">
        <v>0</v>
      </c>
      <c r="H4783" s="6">
        <v>49.95</v>
      </c>
      <c r="I4783" s="6">
        <v>23.93</v>
      </c>
      <c r="J4783">
        <v>12</v>
      </c>
    </row>
    <row r="4784" spans="1:10" x14ac:dyDescent="0.35">
      <c r="A4784" s="1">
        <v>41443</v>
      </c>
      <c r="B4784" t="str">
        <f t="shared" si="74"/>
        <v>Tuesday</v>
      </c>
      <c r="C4784" s="5" t="s">
        <v>11</v>
      </c>
      <c r="D4784" s="5" t="s">
        <v>5</v>
      </c>
      <c r="E4784" s="6">
        <v>0.95</v>
      </c>
      <c r="F4784" s="6" t="s">
        <v>78</v>
      </c>
      <c r="G4784" s="4">
        <v>0</v>
      </c>
      <c r="H4784" s="6">
        <v>0.95</v>
      </c>
      <c r="I4784" s="6">
        <v>0.5</v>
      </c>
      <c r="J4784">
        <v>14</v>
      </c>
    </row>
    <row r="4785" spans="1:10" x14ac:dyDescent="0.35">
      <c r="A4785" s="1">
        <v>41443</v>
      </c>
      <c r="B4785" t="str">
        <f t="shared" si="74"/>
        <v>Tuesday</v>
      </c>
      <c r="C4785" s="5" t="s">
        <v>10</v>
      </c>
      <c r="D4785" s="5" t="s">
        <v>5</v>
      </c>
      <c r="E4785" s="6">
        <v>16.95</v>
      </c>
      <c r="F4785" s="6" t="s">
        <v>79</v>
      </c>
      <c r="G4785" s="4">
        <v>0</v>
      </c>
      <c r="H4785" s="6">
        <v>16.95</v>
      </c>
      <c r="I4785" s="6">
        <v>6.76</v>
      </c>
      <c r="J4785">
        <v>29</v>
      </c>
    </row>
    <row r="4786" spans="1:10" x14ac:dyDescent="0.35">
      <c r="A4786" s="1">
        <v>41443</v>
      </c>
      <c r="B4786" t="str">
        <f t="shared" si="74"/>
        <v>Tuesday</v>
      </c>
      <c r="C4786" s="5" t="s">
        <v>11</v>
      </c>
      <c r="D4786" s="5" t="s">
        <v>5</v>
      </c>
      <c r="E4786" s="6">
        <v>0.95</v>
      </c>
      <c r="F4786" s="6" t="s">
        <v>78</v>
      </c>
      <c r="G4786" s="4">
        <v>0.1</v>
      </c>
      <c r="H4786" s="6">
        <v>0.86</v>
      </c>
      <c r="I4786" s="6">
        <v>0.56999999999999995</v>
      </c>
      <c r="J4786">
        <v>2</v>
      </c>
    </row>
    <row r="4787" spans="1:10" x14ac:dyDescent="0.35">
      <c r="A4787" s="1">
        <v>41443</v>
      </c>
      <c r="B4787" t="str">
        <f t="shared" si="74"/>
        <v>Tuesday</v>
      </c>
      <c r="C4787" s="5" t="s">
        <v>10</v>
      </c>
      <c r="D4787" s="5" t="s">
        <v>5</v>
      </c>
      <c r="E4787" s="6">
        <v>0.95</v>
      </c>
      <c r="F4787" s="6" t="s">
        <v>78</v>
      </c>
      <c r="G4787" s="4">
        <v>0.1</v>
      </c>
      <c r="H4787" s="6">
        <v>0.86</v>
      </c>
      <c r="I4787" s="6">
        <v>0.34</v>
      </c>
      <c r="J4787">
        <v>23</v>
      </c>
    </row>
    <row r="4788" spans="1:10" x14ac:dyDescent="0.35">
      <c r="A4788" s="1">
        <v>41443</v>
      </c>
      <c r="B4788" t="str">
        <f t="shared" si="74"/>
        <v>Tuesday</v>
      </c>
      <c r="C4788" s="5" t="s">
        <v>11</v>
      </c>
      <c r="D4788" s="5" t="s">
        <v>5</v>
      </c>
      <c r="E4788" s="6">
        <v>26.95</v>
      </c>
      <c r="F4788" s="6" t="s">
        <v>80</v>
      </c>
      <c r="G4788" s="4">
        <v>0</v>
      </c>
      <c r="H4788" s="6">
        <v>26.95</v>
      </c>
      <c r="I4788" s="6">
        <v>12.42</v>
      </c>
      <c r="J4788">
        <v>18</v>
      </c>
    </row>
    <row r="4789" spans="1:10" x14ac:dyDescent="0.35">
      <c r="A4789" s="1">
        <v>41443</v>
      </c>
      <c r="B4789" t="str">
        <f t="shared" si="74"/>
        <v>Tuesday</v>
      </c>
      <c r="C4789" s="5" t="s">
        <v>10</v>
      </c>
      <c r="D4789" s="5" t="s">
        <v>5</v>
      </c>
      <c r="E4789" s="6">
        <v>54.95</v>
      </c>
      <c r="F4789" s="6" t="s">
        <v>83</v>
      </c>
      <c r="G4789" s="4">
        <v>0</v>
      </c>
      <c r="H4789" s="6">
        <v>54.95</v>
      </c>
      <c r="I4789" s="6">
        <v>26.65</v>
      </c>
      <c r="J4789">
        <v>24</v>
      </c>
    </row>
    <row r="4790" spans="1:10" x14ac:dyDescent="0.35">
      <c r="A4790" s="1">
        <v>41443</v>
      </c>
      <c r="B4790" t="str">
        <f t="shared" si="74"/>
        <v>Tuesday</v>
      </c>
      <c r="C4790" s="5" t="s">
        <v>10</v>
      </c>
      <c r="D4790" s="5" t="s">
        <v>5</v>
      </c>
      <c r="E4790" s="6">
        <v>7.95</v>
      </c>
      <c r="F4790" s="6" t="s">
        <v>78</v>
      </c>
      <c r="G4790" s="4">
        <v>0</v>
      </c>
      <c r="H4790" s="6">
        <v>7.95</v>
      </c>
      <c r="I4790" s="6">
        <v>4.53</v>
      </c>
      <c r="J4790">
        <v>13</v>
      </c>
    </row>
    <row r="4791" spans="1:10" x14ac:dyDescent="0.35">
      <c r="A4791" s="1">
        <v>41443</v>
      </c>
      <c r="B4791" t="str">
        <f t="shared" si="74"/>
        <v>Tuesday</v>
      </c>
      <c r="C4791" s="5" t="s">
        <v>10</v>
      </c>
      <c r="D4791" s="5" t="s">
        <v>5</v>
      </c>
      <c r="E4791" s="6">
        <v>24.95</v>
      </c>
      <c r="F4791" s="6" t="s">
        <v>80</v>
      </c>
      <c r="G4791" s="4">
        <v>0</v>
      </c>
      <c r="H4791" s="6">
        <v>24.95</v>
      </c>
      <c r="I4791" s="6">
        <v>9.3800000000000008</v>
      </c>
      <c r="J4791">
        <v>5</v>
      </c>
    </row>
    <row r="4792" spans="1:10" x14ac:dyDescent="0.35">
      <c r="A4792" s="1">
        <v>41443</v>
      </c>
      <c r="B4792" t="str">
        <f t="shared" si="74"/>
        <v>Tuesday</v>
      </c>
      <c r="C4792" s="5" t="s">
        <v>10</v>
      </c>
      <c r="D4792" s="5" t="s">
        <v>5</v>
      </c>
      <c r="E4792" s="6">
        <v>0.95</v>
      </c>
      <c r="F4792" s="6" t="s">
        <v>78</v>
      </c>
      <c r="G4792" s="4">
        <v>0</v>
      </c>
      <c r="H4792" s="6">
        <v>0.95</v>
      </c>
      <c r="I4792" s="6">
        <v>0.5</v>
      </c>
      <c r="J4792">
        <v>4</v>
      </c>
    </row>
    <row r="4793" spans="1:10" x14ac:dyDescent="0.35">
      <c r="A4793" s="1">
        <v>41443</v>
      </c>
      <c r="B4793" t="str">
        <f t="shared" si="74"/>
        <v>Tuesday</v>
      </c>
      <c r="C4793" s="5" t="s">
        <v>10</v>
      </c>
      <c r="D4793" s="5" t="s">
        <v>5</v>
      </c>
      <c r="E4793" s="6">
        <v>49.95</v>
      </c>
      <c r="F4793" s="6" t="s">
        <v>82</v>
      </c>
      <c r="G4793" s="4">
        <v>0</v>
      </c>
      <c r="H4793" s="6">
        <v>49.95</v>
      </c>
      <c r="I4793" s="6">
        <v>24.77</v>
      </c>
      <c r="J4793">
        <v>15</v>
      </c>
    </row>
    <row r="4794" spans="1:10" x14ac:dyDescent="0.35">
      <c r="A4794" s="1">
        <v>41443</v>
      </c>
      <c r="B4794" t="str">
        <f t="shared" si="74"/>
        <v>Tuesday</v>
      </c>
      <c r="C4794" s="5" t="s">
        <v>11</v>
      </c>
      <c r="D4794" s="5" t="s">
        <v>5</v>
      </c>
      <c r="E4794" s="6">
        <v>16.95</v>
      </c>
      <c r="F4794" s="6" t="s">
        <v>79</v>
      </c>
      <c r="G4794" s="4">
        <v>0</v>
      </c>
      <c r="H4794" s="6">
        <v>16.95</v>
      </c>
      <c r="I4794" s="6">
        <v>6.53</v>
      </c>
      <c r="J4794">
        <v>3</v>
      </c>
    </row>
    <row r="4795" spans="1:10" x14ac:dyDescent="0.35">
      <c r="A4795" s="1">
        <v>41443</v>
      </c>
      <c r="B4795" t="str">
        <f t="shared" si="74"/>
        <v>Tuesday</v>
      </c>
      <c r="C4795" s="5" t="s">
        <v>10</v>
      </c>
      <c r="D4795" s="5" t="s">
        <v>5</v>
      </c>
      <c r="E4795" s="6">
        <v>10.95</v>
      </c>
      <c r="F4795" s="6" t="s">
        <v>79</v>
      </c>
      <c r="G4795" s="4">
        <v>0.1</v>
      </c>
      <c r="H4795" s="6">
        <v>9.86</v>
      </c>
      <c r="I4795" s="6">
        <v>4.8</v>
      </c>
      <c r="J4795">
        <v>23</v>
      </c>
    </row>
    <row r="4796" spans="1:10" x14ac:dyDescent="0.35">
      <c r="A4796" s="1">
        <v>41443</v>
      </c>
      <c r="B4796" t="str">
        <f t="shared" si="74"/>
        <v>Tuesday</v>
      </c>
      <c r="C4796" s="5" t="s">
        <v>10</v>
      </c>
      <c r="D4796" s="5" t="s">
        <v>5</v>
      </c>
      <c r="E4796" s="6">
        <v>26.95</v>
      </c>
      <c r="F4796" s="6" t="s">
        <v>80</v>
      </c>
      <c r="G4796" s="4">
        <v>0</v>
      </c>
      <c r="H4796" s="6">
        <v>26.95</v>
      </c>
      <c r="I4796" s="6">
        <v>13.26</v>
      </c>
      <c r="J4796">
        <v>1</v>
      </c>
    </row>
    <row r="4797" spans="1:10" x14ac:dyDescent="0.35">
      <c r="A4797" s="1">
        <v>41443</v>
      </c>
      <c r="B4797" t="str">
        <f t="shared" si="74"/>
        <v>Tuesday</v>
      </c>
      <c r="C4797" s="5" t="s">
        <v>10</v>
      </c>
      <c r="D4797" s="5" t="s">
        <v>5</v>
      </c>
      <c r="E4797" s="6">
        <v>49.95</v>
      </c>
      <c r="F4797" s="6" t="s">
        <v>82</v>
      </c>
      <c r="G4797" s="4">
        <v>0</v>
      </c>
      <c r="H4797" s="6">
        <v>49.95</v>
      </c>
      <c r="I4797" s="6">
        <v>23.93</v>
      </c>
      <c r="J4797">
        <v>10</v>
      </c>
    </row>
    <row r="4798" spans="1:10" x14ac:dyDescent="0.35">
      <c r="A4798" s="1">
        <v>41443</v>
      </c>
      <c r="B4798" t="str">
        <f t="shared" si="74"/>
        <v>Tuesday</v>
      </c>
      <c r="C4798" s="5" t="s">
        <v>11</v>
      </c>
      <c r="D4798" s="5" t="s">
        <v>5</v>
      </c>
      <c r="E4798" s="6">
        <v>26.95</v>
      </c>
      <c r="F4798" s="6" t="s">
        <v>80</v>
      </c>
      <c r="G4798" s="4">
        <v>0</v>
      </c>
      <c r="H4798" s="6">
        <v>26.95</v>
      </c>
      <c r="I4798" s="6">
        <v>13.26</v>
      </c>
      <c r="J4798">
        <v>11</v>
      </c>
    </row>
    <row r="4799" spans="1:10" x14ac:dyDescent="0.35">
      <c r="A4799" s="1">
        <v>41443</v>
      </c>
      <c r="B4799" t="str">
        <f t="shared" si="74"/>
        <v>Tuesday</v>
      </c>
      <c r="C4799" s="5" t="s">
        <v>11</v>
      </c>
      <c r="D4799" s="5" t="s">
        <v>5</v>
      </c>
      <c r="E4799" s="6">
        <v>3.95</v>
      </c>
      <c r="F4799" s="6" t="s">
        <v>78</v>
      </c>
      <c r="G4799" s="4">
        <v>0</v>
      </c>
      <c r="H4799" s="6">
        <v>3.95</v>
      </c>
      <c r="I4799" s="6">
        <v>1.43</v>
      </c>
      <c r="J4799">
        <v>18</v>
      </c>
    </row>
    <row r="4800" spans="1:10" x14ac:dyDescent="0.35">
      <c r="A4800" s="1">
        <v>41443</v>
      </c>
      <c r="B4800" t="str">
        <f t="shared" si="74"/>
        <v>Tuesday</v>
      </c>
      <c r="C4800" s="5" t="s">
        <v>10</v>
      </c>
      <c r="D4800" s="5" t="s">
        <v>5</v>
      </c>
      <c r="E4800" s="6">
        <v>48.95</v>
      </c>
      <c r="F4800" s="6" t="s">
        <v>82</v>
      </c>
      <c r="G4800" s="4">
        <v>0</v>
      </c>
      <c r="H4800" s="6">
        <v>48.95</v>
      </c>
      <c r="I4800" s="6">
        <v>24.52</v>
      </c>
      <c r="J4800">
        <v>5</v>
      </c>
    </row>
    <row r="4801" spans="1:10" x14ac:dyDescent="0.35">
      <c r="A4801" s="1">
        <v>41443</v>
      </c>
      <c r="B4801" t="str">
        <f t="shared" si="74"/>
        <v>Tuesday</v>
      </c>
      <c r="C4801" s="5" t="s">
        <v>11</v>
      </c>
      <c r="D4801" s="5" t="s">
        <v>5</v>
      </c>
      <c r="E4801" s="6">
        <v>0.95</v>
      </c>
      <c r="F4801" s="6" t="s">
        <v>78</v>
      </c>
      <c r="G4801" s="4">
        <v>0</v>
      </c>
      <c r="H4801" s="6">
        <v>0.95</v>
      </c>
      <c r="I4801" s="6">
        <v>0.34</v>
      </c>
      <c r="J4801">
        <v>21</v>
      </c>
    </row>
    <row r="4802" spans="1:10" x14ac:dyDescent="0.35">
      <c r="A4802" s="1">
        <v>41443</v>
      </c>
      <c r="B4802" t="str">
        <f t="shared" si="74"/>
        <v>Tuesday</v>
      </c>
      <c r="C4802" s="5" t="s">
        <v>11</v>
      </c>
      <c r="D4802" s="5" t="s">
        <v>5</v>
      </c>
      <c r="E4802" s="6">
        <v>2.95</v>
      </c>
      <c r="F4802" s="6" t="s">
        <v>78</v>
      </c>
      <c r="G4802" s="4">
        <v>0</v>
      </c>
      <c r="H4802" s="6">
        <v>2.95</v>
      </c>
      <c r="I4802" s="6">
        <v>1.68</v>
      </c>
      <c r="J4802">
        <v>12</v>
      </c>
    </row>
    <row r="4803" spans="1:10" x14ac:dyDescent="0.35">
      <c r="A4803" s="1">
        <v>41443</v>
      </c>
      <c r="B4803" t="str">
        <f t="shared" ref="B4803:B4866" si="75">TEXT(A4803,"dddd")</f>
        <v>Tuesday</v>
      </c>
      <c r="C4803" s="5" t="s">
        <v>11</v>
      </c>
      <c r="D4803" s="5" t="s">
        <v>5</v>
      </c>
      <c r="E4803" s="6">
        <v>24.95</v>
      </c>
      <c r="F4803" s="6" t="s">
        <v>80</v>
      </c>
      <c r="G4803" s="4">
        <v>0.2</v>
      </c>
      <c r="H4803" s="6">
        <v>19.96</v>
      </c>
      <c r="I4803" s="6">
        <v>12.14</v>
      </c>
      <c r="J4803">
        <v>1</v>
      </c>
    </row>
    <row r="4804" spans="1:10" x14ac:dyDescent="0.35">
      <c r="A4804" s="1">
        <v>41443</v>
      </c>
      <c r="B4804" t="str">
        <f t="shared" si="75"/>
        <v>Tuesday</v>
      </c>
      <c r="C4804" s="5" t="s">
        <v>11</v>
      </c>
      <c r="D4804" s="5" t="s">
        <v>5</v>
      </c>
      <c r="E4804" s="6">
        <v>28.95</v>
      </c>
      <c r="F4804" s="6" t="s">
        <v>80</v>
      </c>
      <c r="G4804" s="4">
        <v>0.1</v>
      </c>
      <c r="H4804" s="6">
        <v>26.06</v>
      </c>
      <c r="I4804" s="6">
        <v>17.53</v>
      </c>
      <c r="J4804">
        <v>41</v>
      </c>
    </row>
    <row r="4805" spans="1:10" x14ac:dyDescent="0.35">
      <c r="A4805" s="1">
        <v>41443</v>
      </c>
      <c r="B4805" t="str">
        <f t="shared" si="75"/>
        <v>Tuesday</v>
      </c>
      <c r="C4805" s="5" t="s">
        <v>11</v>
      </c>
      <c r="D4805" s="5" t="s">
        <v>5</v>
      </c>
      <c r="E4805" s="6">
        <v>38.950000000000003</v>
      </c>
      <c r="F4805" s="6" t="s">
        <v>81</v>
      </c>
      <c r="G4805" s="4">
        <v>0</v>
      </c>
      <c r="H4805" s="6">
        <v>38.950000000000003</v>
      </c>
      <c r="I4805" s="6">
        <v>22.33</v>
      </c>
      <c r="J4805">
        <v>8</v>
      </c>
    </row>
    <row r="4806" spans="1:10" x14ac:dyDescent="0.35">
      <c r="A4806" s="1">
        <v>41443</v>
      </c>
      <c r="B4806" t="str">
        <f t="shared" si="75"/>
        <v>Tuesday</v>
      </c>
      <c r="C4806" s="5" t="s">
        <v>11</v>
      </c>
      <c r="D4806" s="5" t="s">
        <v>5</v>
      </c>
      <c r="E4806" s="6">
        <v>0.95</v>
      </c>
      <c r="F4806" s="6" t="s">
        <v>78</v>
      </c>
      <c r="G4806" s="4">
        <v>0</v>
      </c>
      <c r="H4806" s="6">
        <v>0.95</v>
      </c>
      <c r="I4806" s="6">
        <v>0.5</v>
      </c>
      <c r="J4806">
        <v>26</v>
      </c>
    </row>
    <row r="4807" spans="1:10" x14ac:dyDescent="0.35">
      <c r="A4807" s="1">
        <v>41443</v>
      </c>
      <c r="B4807" t="str">
        <f t="shared" si="75"/>
        <v>Tuesday</v>
      </c>
      <c r="C4807" s="5" t="s">
        <v>11</v>
      </c>
      <c r="D4807" s="5" t="s">
        <v>5</v>
      </c>
      <c r="E4807" s="6">
        <v>44.95</v>
      </c>
      <c r="F4807" s="6" t="s">
        <v>82</v>
      </c>
      <c r="G4807" s="4">
        <v>0</v>
      </c>
      <c r="H4807" s="6">
        <v>44.95</v>
      </c>
      <c r="I4807" s="6">
        <v>27.95</v>
      </c>
      <c r="J4807">
        <v>2</v>
      </c>
    </row>
    <row r="4808" spans="1:10" x14ac:dyDescent="0.35">
      <c r="A4808" s="1">
        <v>41443</v>
      </c>
      <c r="B4808" t="str">
        <f t="shared" si="75"/>
        <v>Tuesday</v>
      </c>
      <c r="C4808" s="5" t="s">
        <v>10</v>
      </c>
      <c r="D4808" s="5" t="s">
        <v>5</v>
      </c>
      <c r="E4808" s="6">
        <v>0.95</v>
      </c>
      <c r="F4808" s="6" t="s">
        <v>78</v>
      </c>
      <c r="G4808" s="4">
        <v>0</v>
      </c>
      <c r="H4808" s="6">
        <v>0.95</v>
      </c>
      <c r="I4808" s="6">
        <v>0.5</v>
      </c>
      <c r="J4808">
        <v>14</v>
      </c>
    </row>
    <row r="4809" spans="1:10" x14ac:dyDescent="0.35">
      <c r="A4809" s="1">
        <v>41443</v>
      </c>
      <c r="B4809" t="str">
        <f t="shared" si="75"/>
        <v>Tuesday</v>
      </c>
      <c r="C4809" s="5" t="s">
        <v>11</v>
      </c>
      <c r="D4809" s="5" t="s">
        <v>5</v>
      </c>
      <c r="E4809" s="6">
        <v>31.95</v>
      </c>
      <c r="F4809" s="6" t="s">
        <v>81</v>
      </c>
      <c r="G4809" s="4">
        <v>0</v>
      </c>
      <c r="H4809" s="6">
        <v>31.95</v>
      </c>
      <c r="I4809" s="6">
        <v>17.38</v>
      </c>
      <c r="J4809">
        <v>3</v>
      </c>
    </row>
    <row r="4810" spans="1:10" x14ac:dyDescent="0.35">
      <c r="A4810" s="1">
        <v>41443</v>
      </c>
      <c r="B4810" t="str">
        <f t="shared" si="75"/>
        <v>Tuesday</v>
      </c>
      <c r="C4810" s="5" t="s">
        <v>11</v>
      </c>
      <c r="D4810" s="5" t="s">
        <v>5</v>
      </c>
      <c r="E4810" s="6">
        <v>34.950000000000003</v>
      </c>
      <c r="F4810" s="6" t="s">
        <v>81</v>
      </c>
      <c r="G4810" s="4">
        <v>0</v>
      </c>
      <c r="H4810" s="6">
        <v>34.950000000000003</v>
      </c>
      <c r="I4810" s="6">
        <v>22.13</v>
      </c>
      <c r="J4810">
        <v>3</v>
      </c>
    </row>
    <row r="4811" spans="1:10" x14ac:dyDescent="0.35">
      <c r="A4811" s="1">
        <v>41443</v>
      </c>
      <c r="B4811" t="str">
        <f t="shared" si="75"/>
        <v>Tuesday</v>
      </c>
      <c r="C4811" s="5" t="s">
        <v>11</v>
      </c>
      <c r="D4811" s="5" t="s">
        <v>5</v>
      </c>
      <c r="E4811" s="6">
        <v>20.95</v>
      </c>
      <c r="F4811" s="6" t="s">
        <v>80</v>
      </c>
      <c r="G4811" s="4">
        <v>0</v>
      </c>
      <c r="H4811" s="6">
        <v>20.95</v>
      </c>
      <c r="I4811" s="6">
        <v>10.039999999999999</v>
      </c>
      <c r="J4811">
        <v>1</v>
      </c>
    </row>
    <row r="4812" spans="1:10" x14ac:dyDescent="0.35">
      <c r="A4812" s="1">
        <v>41443</v>
      </c>
      <c r="B4812" t="str">
        <f t="shared" si="75"/>
        <v>Tuesday</v>
      </c>
      <c r="C4812" s="5" t="s">
        <v>10</v>
      </c>
      <c r="D4812" s="5" t="s">
        <v>5</v>
      </c>
      <c r="E4812" s="6">
        <v>26.95</v>
      </c>
      <c r="F4812" s="6" t="s">
        <v>80</v>
      </c>
      <c r="G4812" s="4">
        <v>0.1</v>
      </c>
      <c r="H4812" s="6">
        <v>24.26</v>
      </c>
      <c r="I4812" s="6">
        <v>13.26</v>
      </c>
      <c r="J4812">
        <v>16</v>
      </c>
    </row>
    <row r="4813" spans="1:10" x14ac:dyDescent="0.35">
      <c r="A4813" s="1">
        <v>41443</v>
      </c>
      <c r="B4813" t="str">
        <f t="shared" si="75"/>
        <v>Tuesday</v>
      </c>
      <c r="C4813" s="5" t="s">
        <v>10</v>
      </c>
      <c r="D4813" s="5" t="s">
        <v>5</v>
      </c>
      <c r="E4813" s="6">
        <v>24.95</v>
      </c>
      <c r="F4813" s="6" t="s">
        <v>80</v>
      </c>
      <c r="G4813" s="4">
        <v>0</v>
      </c>
      <c r="H4813" s="6">
        <v>24.95</v>
      </c>
      <c r="I4813" s="6">
        <v>11.48</v>
      </c>
      <c r="J4813">
        <v>3</v>
      </c>
    </row>
    <row r="4814" spans="1:10" x14ac:dyDescent="0.35">
      <c r="A4814" s="1">
        <v>41443</v>
      </c>
      <c r="B4814" t="str">
        <f t="shared" si="75"/>
        <v>Tuesday</v>
      </c>
      <c r="C4814" s="5" t="s">
        <v>10</v>
      </c>
      <c r="D4814" s="5" t="s">
        <v>5</v>
      </c>
      <c r="E4814" s="6">
        <v>55.95</v>
      </c>
      <c r="F4814" s="6" t="s">
        <v>83</v>
      </c>
      <c r="G4814" s="4">
        <v>0</v>
      </c>
      <c r="H4814" s="6">
        <v>55.95</v>
      </c>
      <c r="I4814" s="6">
        <v>32.47</v>
      </c>
      <c r="J4814">
        <v>32</v>
      </c>
    </row>
    <row r="4815" spans="1:10" x14ac:dyDescent="0.35">
      <c r="A4815" s="1">
        <v>41443</v>
      </c>
      <c r="B4815" t="str">
        <f t="shared" si="75"/>
        <v>Tuesday</v>
      </c>
      <c r="C4815" s="5" t="s">
        <v>10</v>
      </c>
      <c r="D4815" s="5" t="s">
        <v>5</v>
      </c>
      <c r="E4815" s="6">
        <v>26.95</v>
      </c>
      <c r="F4815" s="6" t="s">
        <v>80</v>
      </c>
      <c r="G4815" s="4">
        <v>0</v>
      </c>
      <c r="H4815" s="6">
        <v>26.95</v>
      </c>
      <c r="I4815" s="6">
        <v>12.24</v>
      </c>
      <c r="J4815">
        <v>13</v>
      </c>
    </row>
    <row r="4816" spans="1:10" x14ac:dyDescent="0.35">
      <c r="A4816" s="1">
        <v>41443</v>
      </c>
      <c r="B4816" t="str">
        <f t="shared" si="75"/>
        <v>Tuesday</v>
      </c>
      <c r="C4816" s="5" t="s">
        <v>10</v>
      </c>
      <c r="D4816" s="5" t="s">
        <v>5</v>
      </c>
      <c r="E4816" s="6">
        <v>16.95</v>
      </c>
      <c r="F4816" s="6" t="s">
        <v>79</v>
      </c>
      <c r="G4816" s="4">
        <v>0</v>
      </c>
      <c r="H4816" s="6">
        <v>16.95</v>
      </c>
      <c r="I4816" s="6">
        <v>6.76</v>
      </c>
      <c r="J4816">
        <v>14</v>
      </c>
    </row>
    <row r="4817" spans="1:10" x14ac:dyDescent="0.35">
      <c r="A4817" s="1">
        <v>41443</v>
      </c>
      <c r="B4817" t="str">
        <f t="shared" si="75"/>
        <v>Tuesday</v>
      </c>
      <c r="C4817" s="5" t="s">
        <v>10</v>
      </c>
      <c r="D4817" s="5" t="s">
        <v>5</v>
      </c>
      <c r="E4817" s="6">
        <v>43.95</v>
      </c>
      <c r="F4817" s="6" t="s">
        <v>82</v>
      </c>
      <c r="G4817" s="4">
        <v>0</v>
      </c>
      <c r="H4817" s="6">
        <v>43.95</v>
      </c>
      <c r="I4817" s="6">
        <v>25.6</v>
      </c>
      <c r="J4817">
        <v>1</v>
      </c>
    </row>
    <row r="4818" spans="1:10" x14ac:dyDescent="0.35">
      <c r="A4818" s="1">
        <v>41443</v>
      </c>
      <c r="B4818" t="str">
        <f t="shared" si="75"/>
        <v>Tuesday</v>
      </c>
      <c r="C4818" s="5" t="s">
        <v>11</v>
      </c>
      <c r="D4818" s="5" t="s">
        <v>5</v>
      </c>
      <c r="E4818" s="6">
        <v>0.95</v>
      </c>
      <c r="F4818" s="6" t="s">
        <v>78</v>
      </c>
      <c r="G4818" s="4">
        <v>0</v>
      </c>
      <c r="H4818" s="6">
        <v>0.95</v>
      </c>
      <c r="I4818" s="6">
        <v>0.42</v>
      </c>
      <c r="J4818">
        <v>18</v>
      </c>
    </row>
    <row r="4819" spans="1:10" x14ac:dyDescent="0.35">
      <c r="A4819" s="1">
        <v>41443</v>
      </c>
      <c r="B4819" t="str">
        <f t="shared" si="75"/>
        <v>Tuesday</v>
      </c>
      <c r="C4819" s="5" t="s">
        <v>10</v>
      </c>
      <c r="D4819" s="5" t="s">
        <v>5</v>
      </c>
      <c r="E4819" s="6">
        <v>49.95</v>
      </c>
      <c r="F4819" s="6" t="s">
        <v>82</v>
      </c>
      <c r="G4819" s="4">
        <v>0</v>
      </c>
      <c r="H4819" s="6">
        <v>49.95</v>
      </c>
      <c r="I4819" s="6">
        <v>23.93</v>
      </c>
      <c r="J4819">
        <v>23</v>
      </c>
    </row>
    <row r="4820" spans="1:10" x14ac:dyDescent="0.35">
      <c r="A4820" s="1">
        <v>41443</v>
      </c>
      <c r="B4820" t="str">
        <f t="shared" si="75"/>
        <v>Tuesday</v>
      </c>
      <c r="C4820" s="5" t="s">
        <v>11</v>
      </c>
      <c r="D4820" s="5" t="s">
        <v>5</v>
      </c>
      <c r="E4820" s="6">
        <v>24.95</v>
      </c>
      <c r="F4820" s="6" t="s">
        <v>80</v>
      </c>
      <c r="G4820" s="4">
        <v>0</v>
      </c>
      <c r="H4820" s="6">
        <v>24.95</v>
      </c>
      <c r="I4820" s="6">
        <v>12.27</v>
      </c>
      <c r="J4820">
        <v>4</v>
      </c>
    </row>
    <row r="4821" spans="1:10" x14ac:dyDescent="0.35">
      <c r="A4821" s="1">
        <v>41443</v>
      </c>
      <c r="B4821" t="str">
        <f t="shared" si="75"/>
        <v>Tuesday</v>
      </c>
      <c r="C4821" s="5" t="s">
        <v>11</v>
      </c>
      <c r="D4821" s="5" t="s">
        <v>5</v>
      </c>
      <c r="E4821" s="6">
        <v>31.95</v>
      </c>
      <c r="F4821" s="6" t="s">
        <v>81</v>
      </c>
      <c r="G4821" s="4">
        <v>0</v>
      </c>
      <c r="H4821" s="6">
        <v>31.95</v>
      </c>
      <c r="I4821" s="6">
        <v>17.38</v>
      </c>
      <c r="J4821">
        <v>3</v>
      </c>
    </row>
    <row r="4822" spans="1:10" x14ac:dyDescent="0.35">
      <c r="A4822" s="1">
        <v>41443</v>
      </c>
      <c r="B4822" t="str">
        <f t="shared" si="75"/>
        <v>Tuesday</v>
      </c>
      <c r="C4822" s="5" t="s">
        <v>11</v>
      </c>
      <c r="D4822" s="5" t="s">
        <v>5</v>
      </c>
      <c r="E4822" s="6">
        <v>3.95</v>
      </c>
      <c r="F4822" s="6" t="s">
        <v>78</v>
      </c>
      <c r="G4822" s="4">
        <v>0.1</v>
      </c>
      <c r="H4822" s="6">
        <v>3.56</v>
      </c>
      <c r="I4822" s="6">
        <v>1.43</v>
      </c>
      <c r="J4822">
        <v>26</v>
      </c>
    </row>
    <row r="4823" spans="1:10" x14ac:dyDescent="0.35">
      <c r="A4823" s="1">
        <v>41443</v>
      </c>
      <c r="B4823" t="str">
        <f t="shared" si="75"/>
        <v>Tuesday</v>
      </c>
      <c r="C4823" s="5" t="s">
        <v>11</v>
      </c>
      <c r="D4823" s="5" t="s">
        <v>5</v>
      </c>
      <c r="E4823" s="6">
        <v>7.95</v>
      </c>
      <c r="F4823" s="6" t="s">
        <v>78</v>
      </c>
      <c r="G4823" s="4">
        <v>0</v>
      </c>
      <c r="H4823" s="6">
        <v>7.95</v>
      </c>
      <c r="I4823" s="6">
        <v>4.53</v>
      </c>
      <c r="J4823">
        <v>23</v>
      </c>
    </row>
    <row r="4824" spans="1:10" x14ac:dyDescent="0.35">
      <c r="A4824" s="1">
        <v>41443</v>
      </c>
      <c r="B4824" t="str">
        <f t="shared" si="75"/>
        <v>Tuesday</v>
      </c>
      <c r="C4824" s="5" t="s">
        <v>11</v>
      </c>
      <c r="D4824" s="5" t="s">
        <v>5</v>
      </c>
      <c r="E4824" s="6">
        <v>0.95</v>
      </c>
      <c r="F4824" s="6" t="s">
        <v>78</v>
      </c>
      <c r="G4824" s="4">
        <v>0</v>
      </c>
      <c r="H4824" s="6">
        <v>0.95</v>
      </c>
      <c r="I4824" s="6">
        <v>0.35</v>
      </c>
      <c r="J4824">
        <v>37</v>
      </c>
    </row>
    <row r="4825" spans="1:10" x14ac:dyDescent="0.35">
      <c r="A4825" s="1">
        <v>41443</v>
      </c>
      <c r="B4825" t="str">
        <f t="shared" si="75"/>
        <v>Tuesday</v>
      </c>
      <c r="C4825" s="5" t="s">
        <v>11</v>
      </c>
      <c r="D4825" s="5" t="s">
        <v>5</v>
      </c>
      <c r="E4825" s="6">
        <v>16.95</v>
      </c>
      <c r="F4825" s="6" t="s">
        <v>79</v>
      </c>
      <c r="G4825" s="4">
        <v>0</v>
      </c>
      <c r="H4825" s="6">
        <v>16.95</v>
      </c>
      <c r="I4825" s="6">
        <v>6.53</v>
      </c>
      <c r="J4825">
        <v>36</v>
      </c>
    </row>
    <row r="4826" spans="1:10" x14ac:dyDescent="0.35">
      <c r="A4826" s="1">
        <v>41443</v>
      </c>
      <c r="B4826" t="str">
        <f t="shared" si="75"/>
        <v>Tuesday</v>
      </c>
      <c r="C4826" s="5" t="s">
        <v>10</v>
      </c>
      <c r="D4826" s="5" t="s">
        <v>5</v>
      </c>
      <c r="E4826" s="6">
        <v>27.95</v>
      </c>
      <c r="F4826" s="6" t="s">
        <v>80</v>
      </c>
      <c r="G4826" s="4">
        <v>0.1</v>
      </c>
      <c r="H4826" s="6">
        <v>25.16</v>
      </c>
      <c r="I4826" s="6">
        <v>15.85</v>
      </c>
      <c r="J4826">
        <v>3</v>
      </c>
    </row>
    <row r="4827" spans="1:10" x14ac:dyDescent="0.35">
      <c r="A4827" s="1">
        <v>41443</v>
      </c>
      <c r="B4827" t="str">
        <f t="shared" si="75"/>
        <v>Tuesday</v>
      </c>
      <c r="C4827" s="5" t="s">
        <v>11</v>
      </c>
      <c r="D4827" s="5" t="s">
        <v>5</v>
      </c>
      <c r="E4827" s="6">
        <v>0.95</v>
      </c>
      <c r="F4827" s="6" t="s">
        <v>78</v>
      </c>
      <c r="G4827" s="4">
        <v>0</v>
      </c>
      <c r="H4827" s="6">
        <v>0.95</v>
      </c>
      <c r="I4827" s="6">
        <v>0.5</v>
      </c>
      <c r="J4827">
        <v>40</v>
      </c>
    </row>
    <row r="4828" spans="1:10" x14ac:dyDescent="0.35">
      <c r="A4828" s="1">
        <v>41443</v>
      </c>
      <c r="B4828" t="str">
        <f t="shared" si="75"/>
        <v>Tuesday</v>
      </c>
      <c r="C4828" s="5" t="s">
        <v>10</v>
      </c>
      <c r="D4828" s="5" t="s">
        <v>5</v>
      </c>
      <c r="E4828" s="6">
        <v>10.95</v>
      </c>
      <c r="F4828" s="6" t="s">
        <v>79</v>
      </c>
      <c r="G4828" s="4">
        <v>0</v>
      </c>
      <c r="H4828" s="6">
        <v>10.95</v>
      </c>
      <c r="I4828" s="6">
        <v>4.8</v>
      </c>
      <c r="J4828">
        <v>1</v>
      </c>
    </row>
    <row r="4829" spans="1:10" x14ac:dyDescent="0.35">
      <c r="A4829" s="1">
        <v>41443</v>
      </c>
      <c r="B4829" t="str">
        <f t="shared" si="75"/>
        <v>Tuesday</v>
      </c>
      <c r="C4829" s="5" t="s">
        <v>11</v>
      </c>
      <c r="D4829" s="5" t="s">
        <v>5</v>
      </c>
      <c r="E4829" s="6">
        <v>3.95</v>
      </c>
      <c r="F4829" s="6" t="s">
        <v>78</v>
      </c>
      <c r="G4829" s="4">
        <v>0</v>
      </c>
      <c r="H4829" s="6">
        <v>3.95</v>
      </c>
      <c r="I4829" s="6">
        <v>1.43</v>
      </c>
      <c r="J4829">
        <v>8</v>
      </c>
    </row>
    <row r="4830" spans="1:10" x14ac:dyDescent="0.35">
      <c r="A4830" s="1">
        <v>41443</v>
      </c>
      <c r="B4830" t="str">
        <f t="shared" si="75"/>
        <v>Tuesday</v>
      </c>
      <c r="C4830" s="5" t="s">
        <v>11</v>
      </c>
      <c r="D4830" s="5" t="s">
        <v>5</v>
      </c>
      <c r="E4830" s="6">
        <v>2.95</v>
      </c>
      <c r="F4830" s="6" t="s">
        <v>78</v>
      </c>
      <c r="G4830" s="4">
        <v>0</v>
      </c>
      <c r="H4830" s="6">
        <v>2.95</v>
      </c>
      <c r="I4830" s="6">
        <v>1.68</v>
      </c>
      <c r="J4830">
        <v>3</v>
      </c>
    </row>
    <row r="4831" spans="1:10" x14ac:dyDescent="0.35">
      <c r="A4831" s="1">
        <v>41443</v>
      </c>
      <c r="B4831" t="str">
        <f t="shared" si="75"/>
        <v>Tuesday</v>
      </c>
      <c r="C4831" s="5" t="s">
        <v>10</v>
      </c>
      <c r="D4831" s="5" t="s">
        <v>5</v>
      </c>
      <c r="E4831" s="6">
        <v>24.95</v>
      </c>
      <c r="F4831" s="6" t="s">
        <v>80</v>
      </c>
      <c r="G4831" s="4">
        <v>0</v>
      </c>
      <c r="H4831" s="6">
        <v>24.95</v>
      </c>
      <c r="I4831" s="6">
        <v>12.27</v>
      </c>
      <c r="J4831">
        <v>9</v>
      </c>
    </row>
    <row r="4832" spans="1:10" x14ac:dyDescent="0.35">
      <c r="A4832" s="1">
        <v>41443</v>
      </c>
      <c r="B4832" t="str">
        <f t="shared" si="75"/>
        <v>Tuesday</v>
      </c>
      <c r="C4832" s="5" t="s">
        <v>10</v>
      </c>
      <c r="D4832" s="5" t="s">
        <v>5</v>
      </c>
      <c r="E4832" s="6">
        <v>55.95</v>
      </c>
      <c r="F4832" s="6" t="s">
        <v>83</v>
      </c>
      <c r="G4832" s="4">
        <v>0</v>
      </c>
      <c r="H4832" s="6">
        <v>55.95</v>
      </c>
      <c r="I4832" s="6">
        <v>32.47</v>
      </c>
      <c r="J4832">
        <v>9</v>
      </c>
    </row>
    <row r="4833" spans="1:10" x14ac:dyDescent="0.35">
      <c r="A4833" s="1">
        <v>41443</v>
      </c>
      <c r="B4833" t="str">
        <f t="shared" si="75"/>
        <v>Tuesday</v>
      </c>
      <c r="C4833" s="5" t="s">
        <v>11</v>
      </c>
      <c r="D4833" s="5" t="s">
        <v>5</v>
      </c>
      <c r="E4833" s="6">
        <v>7.95</v>
      </c>
      <c r="F4833" s="6" t="s">
        <v>78</v>
      </c>
      <c r="G4833" s="4">
        <v>0</v>
      </c>
      <c r="H4833" s="6">
        <v>7.95</v>
      </c>
      <c r="I4833" s="6">
        <v>4.53</v>
      </c>
      <c r="J4833">
        <v>36</v>
      </c>
    </row>
    <row r="4834" spans="1:10" x14ac:dyDescent="0.35">
      <c r="A4834" s="1">
        <v>41443</v>
      </c>
      <c r="B4834" t="str">
        <f t="shared" si="75"/>
        <v>Tuesday</v>
      </c>
      <c r="C4834" s="5" t="s">
        <v>10</v>
      </c>
      <c r="D4834" s="5" t="s">
        <v>5</v>
      </c>
      <c r="E4834" s="6">
        <v>54.95</v>
      </c>
      <c r="F4834" s="6" t="s">
        <v>83</v>
      </c>
      <c r="G4834" s="4">
        <v>0</v>
      </c>
      <c r="H4834" s="6">
        <v>54.95</v>
      </c>
      <c r="I4834" s="6">
        <v>26.65</v>
      </c>
      <c r="J4834">
        <v>28</v>
      </c>
    </row>
    <row r="4835" spans="1:10" x14ac:dyDescent="0.35">
      <c r="A4835" s="1">
        <v>41443</v>
      </c>
      <c r="B4835" t="str">
        <f t="shared" si="75"/>
        <v>Tuesday</v>
      </c>
      <c r="C4835" s="5" t="s">
        <v>10</v>
      </c>
      <c r="D4835" s="5" t="s">
        <v>5</v>
      </c>
      <c r="E4835" s="6">
        <v>55.95</v>
      </c>
      <c r="F4835" s="6" t="s">
        <v>83</v>
      </c>
      <c r="G4835" s="4">
        <v>0</v>
      </c>
      <c r="H4835" s="6">
        <v>55.95</v>
      </c>
      <c r="I4835" s="6">
        <v>32.47</v>
      </c>
      <c r="J4835">
        <v>18</v>
      </c>
    </row>
    <row r="4836" spans="1:10" x14ac:dyDescent="0.35">
      <c r="A4836" s="1">
        <v>41443</v>
      </c>
      <c r="B4836" t="str">
        <f t="shared" si="75"/>
        <v>Tuesday</v>
      </c>
      <c r="C4836" s="5" t="s">
        <v>10</v>
      </c>
      <c r="D4836" s="5" t="s">
        <v>5</v>
      </c>
      <c r="E4836" s="6">
        <v>55.95</v>
      </c>
      <c r="F4836" s="6" t="s">
        <v>83</v>
      </c>
      <c r="G4836" s="4">
        <v>0</v>
      </c>
      <c r="H4836" s="6">
        <v>55.95</v>
      </c>
      <c r="I4836" s="6">
        <v>16.059999999999999</v>
      </c>
      <c r="J4836">
        <v>31</v>
      </c>
    </row>
    <row r="4837" spans="1:10" x14ac:dyDescent="0.35">
      <c r="A4837" s="1">
        <v>41443</v>
      </c>
      <c r="B4837" t="str">
        <f t="shared" si="75"/>
        <v>Tuesday</v>
      </c>
      <c r="C4837" s="5" t="s">
        <v>10</v>
      </c>
      <c r="D4837" s="5" t="s">
        <v>5</v>
      </c>
      <c r="E4837" s="6">
        <v>47.95</v>
      </c>
      <c r="F4837" s="6" t="s">
        <v>82</v>
      </c>
      <c r="G4837" s="4">
        <v>0</v>
      </c>
      <c r="H4837" s="6">
        <v>47.95</v>
      </c>
      <c r="I4837" s="6">
        <v>20.7</v>
      </c>
      <c r="J4837">
        <v>2</v>
      </c>
    </row>
    <row r="4838" spans="1:10" x14ac:dyDescent="0.35">
      <c r="A4838" s="1">
        <v>41443</v>
      </c>
      <c r="B4838" t="str">
        <f t="shared" si="75"/>
        <v>Tuesday</v>
      </c>
      <c r="C4838" s="5" t="s">
        <v>11</v>
      </c>
      <c r="D4838" s="5" t="s">
        <v>5</v>
      </c>
      <c r="E4838" s="6">
        <v>63.95</v>
      </c>
      <c r="F4838" s="6" t="s">
        <v>83</v>
      </c>
      <c r="G4838" s="4">
        <v>0</v>
      </c>
      <c r="H4838" s="6">
        <v>63.95</v>
      </c>
      <c r="I4838" s="6">
        <v>27.1</v>
      </c>
      <c r="J4838">
        <v>2</v>
      </c>
    </row>
    <row r="4839" spans="1:10" x14ac:dyDescent="0.35">
      <c r="A4839" s="1">
        <v>41444</v>
      </c>
      <c r="B4839" t="str">
        <f t="shared" si="75"/>
        <v>Wednesday</v>
      </c>
      <c r="C4839" s="5" t="s">
        <v>7</v>
      </c>
      <c r="D4839" s="5" t="s">
        <v>5</v>
      </c>
      <c r="E4839" s="6">
        <v>0.95</v>
      </c>
      <c r="F4839" s="6" t="s">
        <v>78</v>
      </c>
      <c r="G4839" s="4">
        <v>0</v>
      </c>
      <c r="H4839" s="6">
        <v>0.95</v>
      </c>
      <c r="I4839" s="6">
        <v>0.56999999999999995</v>
      </c>
      <c r="J4839">
        <v>4</v>
      </c>
    </row>
    <row r="4840" spans="1:10" x14ac:dyDescent="0.35">
      <c r="A4840" s="1">
        <v>41444</v>
      </c>
      <c r="B4840" t="str">
        <f t="shared" si="75"/>
        <v>Wednesday</v>
      </c>
      <c r="C4840" s="5" t="s">
        <v>7</v>
      </c>
      <c r="D4840" s="5" t="s">
        <v>5</v>
      </c>
      <c r="E4840" s="6">
        <v>44.95</v>
      </c>
      <c r="F4840" s="6" t="s">
        <v>82</v>
      </c>
      <c r="G4840" s="4">
        <v>0.1</v>
      </c>
      <c r="H4840" s="6">
        <v>40.46</v>
      </c>
      <c r="I4840" s="6">
        <v>27.95</v>
      </c>
      <c r="J4840">
        <v>3</v>
      </c>
    </row>
    <row r="4841" spans="1:10" x14ac:dyDescent="0.35">
      <c r="A4841" s="1">
        <v>41444</v>
      </c>
      <c r="B4841" t="str">
        <f t="shared" si="75"/>
        <v>Wednesday</v>
      </c>
      <c r="C4841" s="5" t="s">
        <v>7</v>
      </c>
      <c r="D4841" s="5" t="s">
        <v>5</v>
      </c>
      <c r="E4841" s="6">
        <v>48.95</v>
      </c>
      <c r="F4841" s="6" t="s">
        <v>82</v>
      </c>
      <c r="G4841" s="4">
        <v>0</v>
      </c>
      <c r="H4841" s="6">
        <v>48.95</v>
      </c>
      <c r="I4841" s="6">
        <v>24.52</v>
      </c>
      <c r="J4841">
        <v>1</v>
      </c>
    </row>
    <row r="4842" spans="1:10" x14ac:dyDescent="0.35">
      <c r="A4842" s="1">
        <v>41444</v>
      </c>
      <c r="B4842" t="str">
        <f t="shared" si="75"/>
        <v>Wednesday</v>
      </c>
      <c r="C4842" s="5" t="s">
        <v>7</v>
      </c>
      <c r="D4842" s="5" t="s">
        <v>5</v>
      </c>
      <c r="E4842" s="6">
        <v>20.95</v>
      </c>
      <c r="F4842" s="6" t="s">
        <v>80</v>
      </c>
      <c r="G4842" s="4">
        <v>0.1</v>
      </c>
      <c r="H4842" s="6">
        <v>18.86</v>
      </c>
      <c r="I4842" s="6">
        <v>10.039999999999999</v>
      </c>
      <c r="J4842">
        <v>4</v>
      </c>
    </row>
    <row r="4843" spans="1:10" x14ac:dyDescent="0.35">
      <c r="A4843" s="1">
        <v>41444</v>
      </c>
      <c r="B4843" t="str">
        <f t="shared" si="75"/>
        <v>Wednesday</v>
      </c>
      <c r="C4843" s="5" t="s">
        <v>9</v>
      </c>
      <c r="D4843" s="5" t="s">
        <v>5</v>
      </c>
      <c r="E4843" s="6">
        <v>55.95</v>
      </c>
      <c r="F4843" s="6" t="s">
        <v>83</v>
      </c>
      <c r="G4843" s="4">
        <v>0</v>
      </c>
      <c r="H4843" s="6">
        <v>55.95</v>
      </c>
      <c r="I4843" s="6">
        <v>32.47</v>
      </c>
      <c r="J4843">
        <v>1</v>
      </c>
    </row>
    <row r="4844" spans="1:10" x14ac:dyDescent="0.35">
      <c r="A4844" s="1">
        <v>41444</v>
      </c>
      <c r="B4844" t="str">
        <f t="shared" si="75"/>
        <v>Wednesday</v>
      </c>
      <c r="C4844" s="5" t="s">
        <v>9</v>
      </c>
      <c r="D4844" s="5" t="s">
        <v>5</v>
      </c>
      <c r="E4844" s="6">
        <v>20.95</v>
      </c>
      <c r="F4844" s="6" t="s">
        <v>80</v>
      </c>
      <c r="G4844" s="4">
        <v>0</v>
      </c>
      <c r="H4844" s="6">
        <v>20.95</v>
      </c>
      <c r="I4844" s="6">
        <v>10.039999999999999</v>
      </c>
      <c r="J4844">
        <v>6</v>
      </c>
    </row>
    <row r="4845" spans="1:10" x14ac:dyDescent="0.35">
      <c r="A4845" s="1">
        <v>41445</v>
      </c>
      <c r="B4845" t="str">
        <f t="shared" si="75"/>
        <v>Thursday</v>
      </c>
      <c r="C4845" s="5" t="s">
        <v>8</v>
      </c>
      <c r="D4845" s="5" t="s">
        <v>5</v>
      </c>
      <c r="E4845" s="6">
        <v>47.95</v>
      </c>
      <c r="F4845" s="6" t="s">
        <v>82</v>
      </c>
      <c r="G4845" s="4">
        <v>0</v>
      </c>
      <c r="H4845" s="6">
        <v>47.95</v>
      </c>
      <c r="I4845" s="6">
        <v>20.7</v>
      </c>
      <c r="J4845">
        <v>4</v>
      </c>
    </row>
    <row r="4846" spans="1:10" x14ac:dyDescent="0.35">
      <c r="A4846" s="1">
        <v>41445</v>
      </c>
      <c r="B4846" t="str">
        <f t="shared" si="75"/>
        <v>Thursday</v>
      </c>
      <c r="C4846" s="5" t="s">
        <v>8</v>
      </c>
      <c r="D4846" s="5" t="s">
        <v>5</v>
      </c>
      <c r="E4846" s="6">
        <v>35.950000000000003</v>
      </c>
      <c r="F4846" s="6" t="s">
        <v>81</v>
      </c>
      <c r="G4846" s="4">
        <v>0</v>
      </c>
      <c r="H4846" s="6">
        <v>35.950000000000003</v>
      </c>
      <c r="I4846" s="6">
        <v>20.25</v>
      </c>
      <c r="J4846">
        <v>1</v>
      </c>
    </row>
    <row r="4847" spans="1:10" x14ac:dyDescent="0.35">
      <c r="A4847" s="1">
        <v>41445</v>
      </c>
      <c r="B4847" t="str">
        <f t="shared" si="75"/>
        <v>Thursday</v>
      </c>
      <c r="C4847" s="5" t="s">
        <v>10</v>
      </c>
      <c r="D4847" s="5" t="s">
        <v>5</v>
      </c>
      <c r="E4847" s="6">
        <v>37.950000000000003</v>
      </c>
      <c r="F4847" s="6" t="s">
        <v>81</v>
      </c>
      <c r="G4847" s="4">
        <v>0.1</v>
      </c>
      <c r="H4847" s="6">
        <v>34.159999999999997</v>
      </c>
      <c r="I4847" s="6">
        <v>15.35</v>
      </c>
      <c r="J4847">
        <v>14</v>
      </c>
    </row>
    <row r="4848" spans="1:10" x14ac:dyDescent="0.35">
      <c r="A4848" s="1">
        <v>41445</v>
      </c>
      <c r="B4848" t="str">
        <f t="shared" si="75"/>
        <v>Thursday</v>
      </c>
      <c r="C4848" s="5" t="s">
        <v>10</v>
      </c>
      <c r="D4848" s="5" t="s">
        <v>5</v>
      </c>
      <c r="E4848" s="6">
        <v>48.95</v>
      </c>
      <c r="F4848" s="6" t="s">
        <v>82</v>
      </c>
      <c r="G4848" s="4">
        <v>0</v>
      </c>
      <c r="H4848" s="6">
        <v>48.95</v>
      </c>
      <c r="I4848" s="6">
        <v>24.52</v>
      </c>
      <c r="J4848">
        <v>29</v>
      </c>
    </row>
    <row r="4849" spans="1:10" x14ac:dyDescent="0.35">
      <c r="A4849" s="1">
        <v>41445</v>
      </c>
      <c r="B4849" t="str">
        <f t="shared" si="75"/>
        <v>Thursday</v>
      </c>
      <c r="C4849" s="5" t="s">
        <v>8</v>
      </c>
      <c r="D4849" s="5" t="s">
        <v>5</v>
      </c>
      <c r="E4849" s="6">
        <v>4.95</v>
      </c>
      <c r="F4849" s="6" t="s">
        <v>78</v>
      </c>
      <c r="G4849" s="4">
        <v>0</v>
      </c>
      <c r="H4849" s="6">
        <v>4.95</v>
      </c>
      <c r="I4849" s="6">
        <v>1.82</v>
      </c>
      <c r="J4849">
        <v>5</v>
      </c>
    </row>
    <row r="4850" spans="1:10" x14ac:dyDescent="0.35">
      <c r="A4850" s="1">
        <v>41445</v>
      </c>
      <c r="B4850" t="str">
        <f t="shared" si="75"/>
        <v>Thursday</v>
      </c>
      <c r="C4850" s="5" t="s">
        <v>8</v>
      </c>
      <c r="D4850" s="5" t="s">
        <v>5</v>
      </c>
      <c r="E4850" s="6">
        <v>55.95</v>
      </c>
      <c r="F4850" s="6" t="s">
        <v>83</v>
      </c>
      <c r="G4850" s="4">
        <v>0</v>
      </c>
      <c r="H4850" s="6">
        <v>55.95</v>
      </c>
      <c r="I4850" s="6">
        <v>32.47</v>
      </c>
      <c r="J4850">
        <v>11</v>
      </c>
    </row>
    <row r="4851" spans="1:10" x14ac:dyDescent="0.35">
      <c r="A4851" s="1">
        <v>41445</v>
      </c>
      <c r="B4851" t="str">
        <f t="shared" si="75"/>
        <v>Thursday</v>
      </c>
      <c r="C4851" s="5" t="s">
        <v>10</v>
      </c>
      <c r="D4851" s="5" t="s">
        <v>5</v>
      </c>
      <c r="E4851" s="6">
        <v>31.95</v>
      </c>
      <c r="F4851" s="6" t="s">
        <v>81</v>
      </c>
      <c r="G4851" s="4">
        <v>0</v>
      </c>
      <c r="H4851" s="6">
        <v>31.95</v>
      </c>
      <c r="I4851" s="6">
        <v>17.38</v>
      </c>
      <c r="J4851">
        <v>2</v>
      </c>
    </row>
    <row r="4852" spans="1:10" x14ac:dyDescent="0.35">
      <c r="A4852" s="1">
        <v>41445</v>
      </c>
      <c r="B4852" t="str">
        <f t="shared" si="75"/>
        <v>Thursday</v>
      </c>
      <c r="C4852" s="5" t="s">
        <v>8</v>
      </c>
      <c r="D4852" s="5" t="s">
        <v>5</v>
      </c>
      <c r="E4852" s="6">
        <v>26.95</v>
      </c>
      <c r="F4852" s="6" t="s">
        <v>80</v>
      </c>
      <c r="G4852" s="4">
        <v>0</v>
      </c>
      <c r="H4852" s="6">
        <v>26.95</v>
      </c>
      <c r="I4852" s="6">
        <v>12.24</v>
      </c>
      <c r="J4852">
        <v>13</v>
      </c>
    </row>
    <row r="4853" spans="1:10" x14ac:dyDescent="0.35">
      <c r="A4853" s="1">
        <v>41445</v>
      </c>
      <c r="B4853" t="str">
        <f t="shared" si="75"/>
        <v>Thursday</v>
      </c>
      <c r="C4853" s="5" t="s">
        <v>10</v>
      </c>
      <c r="D4853" s="5" t="s">
        <v>5</v>
      </c>
      <c r="E4853" s="6">
        <v>43.95</v>
      </c>
      <c r="F4853" s="6" t="s">
        <v>82</v>
      </c>
      <c r="G4853" s="4">
        <v>0.1</v>
      </c>
      <c r="H4853" s="6">
        <v>39.56</v>
      </c>
      <c r="I4853" s="6">
        <v>25.6</v>
      </c>
      <c r="J4853">
        <v>15</v>
      </c>
    </row>
    <row r="4854" spans="1:10" x14ac:dyDescent="0.35">
      <c r="A4854" s="1">
        <v>41445</v>
      </c>
      <c r="B4854" t="str">
        <f t="shared" si="75"/>
        <v>Thursday</v>
      </c>
      <c r="C4854" s="5" t="s">
        <v>8</v>
      </c>
      <c r="D4854" s="5" t="s">
        <v>5</v>
      </c>
      <c r="E4854" s="6">
        <v>18.95</v>
      </c>
      <c r="F4854" s="6" t="s">
        <v>79</v>
      </c>
      <c r="G4854" s="4">
        <v>0</v>
      </c>
      <c r="H4854" s="6">
        <v>18.95</v>
      </c>
      <c r="I4854" s="6">
        <v>9.98</v>
      </c>
      <c r="J4854">
        <v>23</v>
      </c>
    </row>
    <row r="4855" spans="1:10" x14ac:dyDescent="0.35">
      <c r="A4855" s="1">
        <v>41445</v>
      </c>
      <c r="B4855" t="str">
        <f t="shared" si="75"/>
        <v>Thursday</v>
      </c>
      <c r="C4855" s="5" t="s">
        <v>10</v>
      </c>
      <c r="D4855" s="5" t="s">
        <v>5</v>
      </c>
      <c r="E4855" s="6">
        <v>16.95</v>
      </c>
      <c r="F4855" s="6" t="s">
        <v>79</v>
      </c>
      <c r="G4855" s="4">
        <v>0</v>
      </c>
      <c r="H4855" s="6">
        <v>16.95</v>
      </c>
      <c r="I4855" s="6">
        <v>6.53</v>
      </c>
      <c r="J4855">
        <v>9</v>
      </c>
    </row>
    <row r="4856" spans="1:10" x14ac:dyDescent="0.35">
      <c r="A4856" s="1">
        <v>41445</v>
      </c>
      <c r="B4856" t="str">
        <f t="shared" si="75"/>
        <v>Thursday</v>
      </c>
      <c r="C4856" s="5" t="s">
        <v>10</v>
      </c>
      <c r="D4856" s="5" t="s">
        <v>5</v>
      </c>
      <c r="E4856" s="6">
        <v>34.950000000000003</v>
      </c>
      <c r="F4856" s="6" t="s">
        <v>81</v>
      </c>
      <c r="G4856" s="4">
        <v>0</v>
      </c>
      <c r="H4856" s="6">
        <v>34.950000000000003</v>
      </c>
      <c r="I4856" s="6">
        <v>22.13</v>
      </c>
      <c r="J4856">
        <v>15</v>
      </c>
    </row>
    <row r="4857" spans="1:10" x14ac:dyDescent="0.35">
      <c r="A4857" s="1">
        <v>41445</v>
      </c>
      <c r="B4857" t="str">
        <f t="shared" si="75"/>
        <v>Thursday</v>
      </c>
      <c r="C4857" s="5" t="s">
        <v>10</v>
      </c>
      <c r="D4857" s="5" t="s">
        <v>5</v>
      </c>
      <c r="E4857" s="6">
        <v>10.95</v>
      </c>
      <c r="F4857" s="6" t="s">
        <v>79</v>
      </c>
      <c r="G4857" s="4">
        <v>0</v>
      </c>
      <c r="H4857" s="6">
        <v>10.95</v>
      </c>
      <c r="I4857" s="6">
        <v>4.8</v>
      </c>
      <c r="J4857">
        <v>12</v>
      </c>
    </row>
    <row r="4858" spans="1:10" x14ac:dyDescent="0.35">
      <c r="A4858" s="1">
        <v>41445</v>
      </c>
      <c r="B4858" t="str">
        <f t="shared" si="75"/>
        <v>Thursday</v>
      </c>
      <c r="C4858" s="5" t="s">
        <v>10</v>
      </c>
      <c r="D4858" s="5" t="s">
        <v>5</v>
      </c>
      <c r="E4858" s="6">
        <v>34.950000000000003</v>
      </c>
      <c r="F4858" s="6" t="s">
        <v>81</v>
      </c>
      <c r="G4858" s="4">
        <v>0.2</v>
      </c>
      <c r="H4858" s="6">
        <v>27.96</v>
      </c>
      <c r="I4858" s="6">
        <v>22.13</v>
      </c>
      <c r="J4858">
        <v>16</v>
      </c>
    </row>
    <row r="4859" spans="1:10" x14ac:dyDescent="0.35">
      <c r="A4859" s="1">
        <v>41445</v>
      </c>
      <c r="B4859" t="str">
        <f t="shared" si="75"/>
        <v>Thursday</v>
      </c>
      <c r="C4859" s="5" t="s">
        <v>10</v>
      </c>
      <c r="D4859" s="5" t="s">
        <v>5</v>
      </c>
      <c r="E4859" s="6">
        <v>20.95</v>
      </c>
      <c r="F4859" s="6" t="s">
        <v>80</v>
      </c>
      <c r="G4859" s="4">
        <v>0</v>
      </c>
      <c r="H4859" s="6">
        <v>20.95</v>
      </c>
      <c r="I4859" s="6">
        <v>10.039999999999999</v>
      </c>
      <c r="J4859">
        <v>11</v>
      </c>
    </row>
    <row r="4860" spans="1:10" x14ac:dyDescent="0.35">
      <c r="A4860" s="1">
        <v>41445</v>
      </c>
      <c r="B4860" t="str">
        <f t="shared" si="75"/>
        <v>Thursday</v>
      </c>
      <c r="C4860" s="5" t="s">
        <v>8</v>
      </c>
      <c r="D4860" s="5" t="s">
        <v>5</v>
      </c>
      <c r="E4860" s="6">
        <v>28.95</v>
      </c>
      <c r="F4860" s="6" t="s">
        <v>80</v>
      </c>
      <c r="G4860" s="4">
        <v>0</v>
      </c>
      <c r="H4860" s="6">
        <v>28.95</v>
      </c>
      <c r="I4860" s="6">
        <v>8.86</v>
      </c>
      <c r="J4860">
        <v>30</v>
      </c>
    </row>
    <row r="4861" spans="1:10" x14ac:dyDescent="0.35">
      <c r="A4861" s="1">
        <v>41445</v>
      </c>
      <c r="B4861" t="str">
        <f t="shared" si="75"/>
        <v>Thursday</v>
      </c>
      <c r="C4861" s="5" t="s">
        <v>8</v>
      </c>
      <c r="D4861" s="5" t="s">
        <v>5</v>
      </c>
      <c r="E4861" s="6">
        <v>24.95</v>
      </c>
      <c r="F4861" s="6" t="s">
        <v>80</v>
      </c>
      <c r="G4861" s="4">
        <v>0.1</v>
      </c>
      <c r="H4861" s="6">
        <v>22.46</v>
      </c>
      <c r="I4861" s="6">
        <v>11.48</v>
      </c>
      <c r="J4861">
        <v>5</v>
      </c>
    </row>
    <row r="4862" spans="1:10" x14ac:dyDescent="0.35">
      <c r="A4862" s="1">
        <v>41445</v>
      </c>
      <c r="B4862" t="str">
        <f t="shared" si="75"/>
        <v>Thursday</v>
      </c>
      <c r="C4862" s="5" t="s">
        <v>8</v>
      </c>
      <c r="D4862" s="5" t="s">
        <v>5</v>
      </c>
      <c r="E4862" s="6">
        <v>11.95</v>
      </c>
      <c r="F4862" s="6" t="s">
        <v>79</v>
      </c>
      <c r="G4862" s="4">
        <v>0</v>
      </c>
      <c r="H4862" s="6">
        <v>11.95</v>
      </c>
      <c r="I4862" s="6">
        <v>3.32</v>
      </c>
      <c r="J4862">
        <v>8</v>
      </c>
    </row>
    <row r="4863" spans="1:10" x14ac:dyDescent="0.35">
      <c r="A4863" s="1">
        <v>41445</v>
      </c>
      <c r="B4863" t="str">
        <f t="shared" si="75"/>
        <v>Thursday</v>
      </c>
      <c r="C4863" s="5" t="s">
        <v>10</v>
      </c>
      <c r="D4863" s="5" t="s">
        <v>5</v>
      </c>
      <c r="E4863" s="6">
        <v>34.950000000000003</v>
      </c>
      <c r="F4863" s="6" t="s">
        <v>81</v>
      </c>
      <c r="G4863" s="4">
        <v>0.1</v>
      </c>
      <c r="H4863" s="6">
        <v>31.46</v>
      </c>
      <c r="I4863" s="6">
        <v>22.13</v>
      </c>
      <c r="J4863">
        <v>2</v>
      </c>
    </row>
    <row r="4864" spans="1:10" x14ac:dyDescent="0.35">
      <c r="A4864" s="1">
        <v>41445</v>
      </c>
      <c r="B4864" t="str">
        <f t="shared" si="75"/>
        <v>Thursday</v>
      </c>
      <c r="C4864" s="5" t="s">
        <v>8</v>
      </c>
      <c r="D4864" s="5" t="s">
        <v>5</v>
      </c>
      <c r="E4864" s="6">
        <v>24.95</v>
      </c>
      <c r="F4864" s="6" t="s">
        <v>80</v>
      </c>
      <c r="G4864" s="4">
        <v>0</v>
      </c>
      <c r="H4864" s="6">
        <v>24.95</v>
      </c>
      <c r="I4864" s="6">
        <v>9.3800000000000008</v>
      </c>
      <c r="J4864">
        <v>4</v>
      </c>
    </row>
    <row r="4865" spans="1:10" x14ac:dyDescent="0.35">
      <c r="A4865" s="1">
        <v>41445</v>
      </c>
      <c r="B4865" t="str">
        <f t="shared" si="75"/>
        <v>Thursday</v>
      </c>
      <c r="C4865" s="5" t="s">
        <v>10</v>
      </c>
      <c r="D4865" s="5" t="s">
        <v>5</v>
      </c>
      <c r="E4865" s="6">
        <v>35.950000000000003</v>
      </c>
      <c r="F4865" s="6" t="s">
        <v>81</v>
      </c>
      <c r="G4865" s="4">
        <v>0</v>
      </c>
      <c r="H4865" s="6">
        <v>35.950000000000003</v>
      </c>
      <c r="I4865" s="6">
        <v>20.25</v>
      </c>
      <c r="J4865">
        <v>1</v>
      </c>
    </row>
    <row r="4866" spans="1:10" x14ac:dyDescent="0.35">
      <c r="A4866" s="1">
        <v>41445</v>
      </c>
      <c r="B4866" t="str">
        <f t="shared" si="75"/>
        <v>Thursday</v>
      </c>
      <c r="C4866" s="5" t="s">
        <v>10</v>
      </c>
      <c r="D4866" s="5" t="s">
        <v>5</v>
      </c>
      <c r="E4866" s="6">
        <v>44.95</v>
      </c>
      <c r="F4866" s="6" t="s">
        <v>82</v>
      </c>
      <c r="G4866" s="4">
        <v>0</v>
      </c>
      <c r="H4866" s="6">
        <v>44.95</v>
      </c>
      <c r="I4866" s="6">
        <v>27.95</v>
      </c>
      <c r="J4866">
        <v>4</v>
      </c>
    </row>
    <row r="4867" spans="1:10" x14ac:dyDescent="0.35">
      <c r="A4867" s="1">
        <v>41445</v>
      </c>
      <c r="B4867" t="str">
        <f t="shared" ref="B4867:B4930" si="76">TEXT(A4867,"dddd")</f>
        <v>Thursday</v>
      </c>
      <c r="C4867" s="5" t="s">
        <v>8</v>
      </c>
      <c r="D4867" s="5" t="s">
        <v>5</v>
      </c>
      <c r="E4867" s="6">
        <v>26.95</v>
      </c>
      <c r="F4867" s="6" t="s">
        <v>80</v>
      </c>
      <c r="G4867" s="4">
        <v>0</v>
      </c>
      <c r="H4867" s="6">
        <v>26.95</v>
      </c>
      <c r="I4867" s="6">
        <v>13.26</v>
      </c>
      <c r="J4867">
        <v>21</v>
      </c>
    </row>
    <row r="4868" spans="1:10" x14ac:dyDescent="0.35">
      <c r="A4868" s="1">
        <v>41445</v>
      </c>
      <c r="B4868" t="str">
        <f t="shared" si="76"/>
        <v>Thursday</v>
      </c>
      <c r="C4868" s="5" t="s">
        <v>10</v>
      </c>
      <c r="D4868" s="5" t="s">
        <v>5</v>
      </c>
      <c r="E4868" s="6">
        <v>0.95</v>
      </c>
      <c r="F4868" s="6" t="s">
        <v>78</v>
      </c>
      <c r="G4868" s="4">
        <v>0.1</v>
      </c>
      <c r="H4868" s="6">
        <v>0.86</v>
      </c>
      <c r="I4868" s="6">
        <v>0.47</v>
      </c>
      <c r="J4868">
        <v>30</v>
      </c>
    </row>
    <row r="4869" spans="1:10" x14ac:dyDescent="0.35">
      <c r="A4869" s="1">
        <v>41445</v>
      </c>
      <c r="B4869" t="str">
        <f t="shared" si="76"/>
        <v>Thursday</v>
      </c>
      <c r="C4869" s="5" t="s">
        <v>8</v>
      </c>
      <c r="D4869" s="5" t="s">
        <v>5</v>
      </c>
      <c r="E4869" s="6">
        <v>38.950000000000003</v>
      </c>
      <c r="F4869" s="6" t="s">
        <v>81</v>
      </c>
      <c r="G4869" s="4">
        <v>0</v>
      </c>
      <c r="H4869" s="6">
        <v>38.950000000000003</v>
      </c>
      <c r="I4869" s="6">
        <v>22.33</v>
      </c>
      <c r="J4869">
        <v>3</v>
      </c>
    </row>
    <row r="4870" spans="1:10" x14ac:dyDescent="0.35">
      <c r="A4870" s="1">
        <v>41446</v>
      </c>
      <c r="B4870" t="str">
        <f t="shared" si="76"/>
        <v>Friday</v>
      </c>
      <c r="C4870" s="5" t="s">
        <v>8</v>
      </c>
      <c r="D4870" s="5" t="s">
        <v>5</v>
      </c>
      <c r="E4870" s="6">
        <v>18.95</v>
      </c>
      <c r="F4870" s="6" t="s">
        <v>79</v>
      </c>
      <c r="G4870" s="4">
        <v>0</v>
      </c>
      <c r="H4870" s="6">
        <v>18.95</v>
      </c>
      <c r="I4870" s="6">
        <v>9.98</v>
      </c>
      <c r="J4870">
        <v>4</v>
      </c>
    </row>
    <row r="4871" spans="1:10" x14ac:dyDescent="0.35">
      <c r="A4871" s="1">
        <v>41447</v>
      </c>
      <c r="B4871" t="str">
        <f t="shared" si="76"/>
        <v>Saturday</v>
      </c>
      <c r="C4871" s="5" t="s">
        <v>10</v>
      </c>
      <c r="D4871" s="5" t="s">
        <v>6</v>
      </c>
      <c r="E4871" s="6">
        <v>27.95</v>
      </c>
      <c r="F4871" s="6" t="s">
        <v>80</v>
      </c>
      <c r="G4871" s="4">
        <v>0</v>
      </c>
      <c r="H4871" s="6">
        <v>27.95</v>
      </c>
      <c r="I4871" s="6">
        <v>15.85</v>
      </c>
      <c r="J4871">
        <v>5</v>
      </c>
    </row>
    <row r="4872" spans="1:10" x14ac:dyDescent="0.35">
      <c r="A4872" s="1">
        <v>41447</v>
      </c>
      <c r="B4872" t="str">
        <f t="shared" si="76"/>
        <v>Saturday</v>
      </c>
      <c r="C4872" s="5" t="s">
        <v>10</v>
      </c>
      <c r="D4872" s="5" t="s">
        <v>6</v>
      </c>
      <c r="E4872" s="6">
        <v>24.95</v>
      </c>
      <c r="F4872" s="6" t="s">
        <v>80</v>
      </c>
      <c r="G4872" s="4">
        <v>0</v>
      </c>
      <c r="H4872" s="6">
        <v>24.95</v>
      </c>
      <c r="I4872" s="6">
        <v>12.27</v>
      </c>
      <c r="J4872">
        <v>1</v>
      </c>
    </row>
    <row r="4873" spans="1:10" x14ac:dyDescent="0.35">
      <c r="A4873" s="1">
        <v>41447</v>
      </c>
      <c r="B4873" t="str">
        <f t="shared" si="76"/>
        <v>Saturday</v>
      </c>
      <c r="C4873" s="5" t="s">
        <v>11</v>
      </c>
      <c r="D4873" s="5" t="s">
        <v>6</v>
      </c>
      <c r="E4873" s="6">
        <v>0.95</v>
      </c>
      <c r="F4873" s="6" t="s">
        <v>78</v>
      </c>
      <c r="G4873" s="4">
        <v>0</v>
      </c>
      <c r="H4873" s="6">
        <v>0.95</v>
      </c>
      <c r="I4873" s="6">
        <v>0.5</v>
      </c>
      <c r="J4873">
        <v>31</v>
      </c>
    </row>
    <row r="4874" spans="1:10" x14ac:dyDescent="0.35">
      <c r="A4874" s="1">
        <v>41447</v>
      </c>
      <c r="B4874" t="str">
        <f t="shared" si="76"/>
        <v>Saturday</v>
      </c>
      <c r="C4874" s="5" t="s">
        <v>11</v>
      </c>
      <c r="D4874" s="5" t="s">
        <v>6</v>
      </c>
      <c r="E4874" s="6">
        <v>4.95</v>
      </c>
      <c r="F4874" s="6" t="s">
        <v>78</v>
      </c>
      <c r="G4874" s="4">
        <v>0</v>
      </c>
      <c r="H4874" s="6">
        <v>4.95</v>
      </c>
      <c r="I4874" s="6">
        <v>1.82</v>
      </c>
      <c r="J4874">
        <v>5</v>
      </c>
    </row>
    <row r="4875" spans="1:10" x14ac:dyDescent="0.35">
      <c r="A4875" s="1">
        <v>41447</v>
      </c>
      <c r="B4875" t="str">
        <f t="shared" si="76"/>
        <v>Saturday</v>
      </c>
      <c r="C4875" s="5" t="s">
        <v>10</v>
      </c>
      <c r="D4875" s="5" t="s">
        <v>6</v>
      </c>
      <c r="E4875" s="6">
        <v>27.95</v>
      </c>
      <c r="F4875" s="6" t="s">
        <v>80</v>
      </c>
      <c r="G4875" s="4">
        <v>0</v>
      </c>
      <c r="H4875" s="6">
        <v>27.95</v>
      </c>
      <c r="I4875" s="6">
        <v>15.85</v>
      </c>
      <c r="J4875">
        <v>4</v>
      </c>
    </row>
    <row r="4876" spans="1:10" x14ac:dyDescent="0.35">
      <c r="A4876" s="1">
        <v>41448</v>
      </c>
      <c r="B4876" t="str">
        <f t="shared" si="76"/>
        <v>Sunday</v>
      </c>
      <c r="C4876" s="5" t="s">
        <v>10</v>
      </c>
      <c r="D4876" s="5" t="s">
        <v>6</v>
      </c>
      <c r="E4876" s="6">
        <v>0.95</v>
      </c>
      <c r="F4876" s="6" t="s">
        <v>78</v>
      </c>
      <c r="G4876" s="4">
        <v>0.1</v>
      </c>
      <c r="H4876" s="6">
        <v>0.86</v>
      </c>
      <c r="I4876" s="6">
        <v>0.42</v>
      </c>
      <c r="J4876">
        <v>15</v>
      </c>
    </row>
    <row r="4877" spans="1:10" x14ac:dyDescent="0.35">
      <c r="A4877" s="1">
        <v>41448</v>
      </c>
      <c r="B4877" t="str">
        <f t="shared" si="76"/>
        <v>Sunday</v>
      </c>
      <c r="C4877" s="5" t="s">
        <v>10</v>
      </c>
      <c r="D4877" s="5" t="s">
        <v>6</v>
      </c>
      <c r="E4877" s="6">
        <v>24.95</v>
      </c>
      <c r="F4877" s="6" t="s">
        <v>80</v>
      </c>
      <c r="G4877" s="4">
        <v>0.1</v>
      </c>
      <c r="H4877" s="6">
        <v>22.46</v>
      </c>
      <c r="I4877" s="6">
        <v>12.27</v>
      </c>
      <c r="J4877">
        <v>7</v>
      </c>
    </row>
    <row r="4878" spans="1:10" x14ac:dyDescent="0.35">
      <c r="A4878" s="1">
        <v>41448</v>
      </c>
      <c r="B4878" t="str">
        <f t="shared" si="76"/>
        <v>Sunday</v>
      </c>
      <c r="C4878" s="5" t="s">
        <v>10</v>
      </c>
      <c r="D4878" s="5" t="s">
        <v>6</v>
      </c>
      <c r="E4878" s="6">
        <v>10.95</v>
      </c>
      <c r="F4878" s="6" t="s">
        <v>79</v>
      </c>
      <c r="G4878" s="4">
        <v>0</v>
      </c>
      <c r="H4878" s="6">
        <v>10.95</v>
      </c>
      <c r="I4878" s="6">
        <v>4.8</v>
      </c>
      <c r="J4878">
        <v>6</v>
      </c>
    </row>
    <row r="4879" spans="1:10" x14ac:dyDescent="0.35">
      <c r="A4879" s="1">
        <v>41448</v>
      </c>
      <c r="B4879" t="str">
        <f t="shared" si="76"/>
        <v>Sunday</v>
      </c>
      <c r="C4879" s="5" t="s">
        <v>9</v>
      </c>
      <c r="D4879" s="5" t="s">
        <v>6</v>
      </c>
      <c r="E4879" s="6">
        <v>3.95</v>
      </c>
      <c r="F4879" s="6" t="s">
        <v>78</v>
      </c>
      <c r="G4879" s="4">
        <v>0</v>
      </c>
      <c r="H4879" s="6">
        <v>3.95</v>
      </c>
      <c r="I4879" s="6">
        <v>1.43</v>
      </c>
      <c r="J4879">
        <v>26</v>
      </c>
    </row>
    <row r="4880" spans="1:10" x14ac:dyDescent="0.35">
      <c r="A4880" s="1">
        <v>41448</v>
      </c>
      <c r="B4880" t="str">
        <f t="shared" si="76"/>
        <v>Sunday</v>
      </c>
      <c r="C4880" s="5" t="s">
        <v>10</v>
      </c>
      <c r="D4880" s="5" t="s">
        <v>6</v>
      </c>
      <c r="E4880" s="6">
        <v>7.95</v>
      </c>
      <c r="F4880" s="6" t="s">
        <v>78</v>
      </c>
      <c r="G4880" s="4">
        <v>0</v>
      </c>
      <c r="H4880" s="6">
        <v>7.95</v>
      </c>
      <c r="I4880" s="6">
        <v>4.53</v>
      </c>
      <c r="J4880">
        <v>2</v>
      </c>
    </row>
    <row r="4881" spans="1:10" x14ac:dyDescent="0.35">
      <c r="A4881" s="1">
        <v>41448</v>
      </c>
      <c r="B4881" t="str">
        <f t="shared" si="76"/>
        <v>Sunday</v>
      </c>
      <c r="C4881" s="5" t="s">
        <v>9</v>
      </c>
      <c r="D4881" s="5" t="s">
        <v>6</v>
      </c>
      <c r="E4881" s="6">
        <v>24.95</v>
      </c>
      <c r="F4881" s="6" t="s">
        <v>80</v>
      </c>
      <c r="G4881" s="4">
        <v>0</v>
      </c>
      <c r="H4881" s="6">
        <v>24.95</v>
      </c>
      <c r="I4881" s="6">
        <v>11.48</v>
      </c>
      <c r="J4881">
        <v>6</v>
      </c>
    </row>
    <row r="4882" spans="1:10" x14ac:dyDescent="0.35">
      <c r="A4882" s="1">
        <v>41448</v>
      </c>
      <c r="B4882" t="str">
        <f t="shared" si="76"/>
        <v>Sunday</v>
      </c>
      <c r="C4882" s="5" t="s">
        <v>10</v>
      </c>
      <c r="D4882" s="5" t="s">
        <v>6</v>
      </c>
      <c r="E4882" s="6">
        <v>73.95</v>
      </c>
      <c r="F4882" s="6" t="s">
        <v>83</v>
      </c>
      <c r="G4882" s="4">
        <v>0</v>
      </c>
      <c r="H4882" s="6">
        <v>73.95</v>
      </c>
      <c r="I4882" s="6">
        <v>38.86</v>
      </c>
      <c r="J4882">
        <v>1</v>
      </c>
    </row>
    <row r="4883" spans="1:10" x14ac:dyDescent="0.35">
      <c r="A4883" s="1">
        <v>41448</v>
      </c>
      <c r="B4883" t="str">
        <f t="shared" si="76"/>
        <v>Sunday</v>
      </c>
      <c r="C4883" s="5" t="s">
        <v>10</v>
      </c>
      <c r="D4883" s="5" t="s">
        <v>6</v>
      </c>
      <c r="E4883" s="6">
        <v>3.95</v>
      </c>
      <c r="F4883" s="6" t="s">
        <v>78</v>
      </c>
      <c r="G4883" s="4">
        <v>0</v>
      </c>
      <c r="H4883" s="6">
        <v>3.95</v>
      </c>
      <c r="I4883" s="6">
        <v>1.43</v>
      </c>
      <c r="J4883">
        <v>17</v>
      </c>
    </row>
    <row r="4884" spans="1:10" x14ac:dyDescent="0.35">
      <c r="A4884" s="1">
        <v>41448</v>
      </c>
      <c r="B4884" t="str">
        <f t="shared" si="76"/>
        <v>Sunday</v>
      </c>
      <c r="C4884" s="5" t="s">
        <v>11</v>
      </c>
      <c r="D4884" s="5" t="s">
        <v>6</v>
      </c>
      <c r="E4884" s="6">
        <v>73.95</v>
      </c>
      <c r="F4884" s="6" t="s">
        <v>83</v>
      </c>
      <c r="G4884" s="4">
        <v>0</v>
      </c>
      <c r="H4884" s="6">
        <v>73.95</v>
      </c>
      <c r="I4884" s="6">
        <v>38.86</v>
      </c>
      <c r="J4884">
        <v>1</v>
      </c>
    </row>
    <row r="4885" spans="1:10" x14ac:dyDescent="0.35">
      <c r="A4885" s="1">
        <v>41448</v>
      </c>
      <c r="B4885" t="str">
        <f t="shared" si="76"/>
        <v>Sunday</v>
      </c>
      <c r="C4885" s="5" t="s">
        <v>10</v>
      </c>
      <c r="D4885" s="5" t="s">
        <v>6</v>
      </c>
      <c r="E4885" s="6">
        <v>4.95</v>
      </c>
      <c r="F4885" s="6" t="s">
        <v>78</v>
      </c>
      <c r="G4885" s="4">
        <v>0</v>
      </c>
      <c r="H4885" s="6">
        <v>4.95</v>
      </c>
      <c r="I4885" s="6">
        <v>1.82</v>
      </c>
      <c r="J4885">
        <v>13</v>
      </c>
    </row>
    <row r="4886" spans="1:10" x14ac:dyDescent="0.35">
      <c r="A4886" s="1">
        <v>41448</v>
      </c>
      <c r="B4886" t="str">
        <f t="shared" si="76"/>
        <v>Sunday</v>
      </c>
      <c r="C4886" s="5" t="s">
        <v>9</v>
      </c>
      <c r="D4886" s="5" t="s">
        <v>6</v>
      </c>
      <c r="E4886" s="6">
        <v>27.95</v>
      </c>
      <c r="F4886" s="6" t="s">
        <v>80</v>
      </c>
      <c r="G4886" s="4">
        <v>0</v>
      </c>
      <c r="H4886" s="6">
        <v>27.95</v>
      </c>
      <c r="I4886" s="6">
        <v>16.8</v>
      </c>
      <c r="J4886">
        <v>33</v>
      </c>
    </row>
    <row r="4887" spans="1:10" x14ac:dyDescent="0.35">
      <c r="A4887" s="1">
        <v>41448</v>
      </c>
      <c r="B4887" t="str">
        <f t="shared" si="76"/>
        <v>Sunday</v>
      </c>
      <c r="C4887" s="5" t="s">
        <v>11</v>
      </c>
      <c r="D4887" s="5" t="s">
        <v>6</v>
      </c>
      <c r="E4887" s="6">
        <v>43.95</v>
      </c>
      <c r="F4887" s="6" t="s">
        <v>82</v>
      </c>
      <c r="G4887" s="4">
        <v>0</v>
      </c>
      <c r="H4887" s="6">
        <v>43.95</v>
      </c>
      <c r="I4887" s="6">
        <v>25.6</v>
      </c>
      <c r="J4887">
        <v>23</v>
      </c>
    </row>
    <row r="4888" spans="1:10" x14ac:dyDescent="0.35">
      <c r="A4888" s="1">
        <v>41448</v>
      </c>
      <c r="B4888" t="str">
        <f t="shared" si="76"/>
        <v>Sunday</v>
      </c>
      <c r="C4888" s="5" t="s">
        <v>10</v>
      </c>
      <c r="D4888" s="5" t="s">
        <v>6</v>
      </c>
      <c r="E4888" s="6">
        <v>2.95</v>
      </c>
      <c r="F4888" s="6" t="s">
        <v>78</v>
      </c>
      <c r="G4888" s="4">
        <v>0</v>
      </c>
      <c r="H4888" s="6">
        <v>2.95</v>
      </c>
      <c r="I4888" s="6">
        <v>1.68</v>
      </c>
      <c r="J4888">
        <v>6</v>
      </c>
    </row>
    <row r="4889" spans="1:10" x14ac:dyDescent="0.35">
      <c r="A4889" s="1">
        <v>41448</v>
      </c>
      <c r="B4889" t="str">
        <f t="shared" si="76"/>
        <v>Sunday</v>
      </c>
      <c r="C4889" s="5" t="s">
        <v>9</v>
      </c>
      <c r="D4889" s="5" t="s">
        <v>6</v>
      </c>
      <c r="E4889" s="6">
        <v>3.95</v>
      </c>
      <c r="F4889" s="6" t="s">
        <v>78</v>
      </c>
      <c r="G4889" s="4">
        <v>0</v>
      </c>
      <c r="H4889" s="6">
        <v>3.95</v>
      </c>
      <c r="I4889" s="6">
        <v>1.43</v>
      </c>
      <c r="J4889">
        <v>30</v>
      </c>
    </row>
    <row r="4890" spans="1:10" x14ac:dyDescent="0.35">
      <c r="A4890" s="1">
        <v>41448</v>
      </c>
      <c r="B4890" t="str">
        <f t="shared" si="76"/>
        <v>Sunday</v>
      </c>
      <c r="C4890" s="5" t="s">
        <v>9</v>
      </c>
      <c r="D4890" s="5" t="s">
        <v>6</v>
      </c>
      <c r="E4890" s="6">
        <v>27.95</v>
      </c>
      <c r="F4890" s="6" t="s">
        <v>80</v>
      </c>
      <c r="G4890" s="4">
        <v>0</v>
      </c>
      <c r="H4890" s="6">
        <v>27.95</v>
      </c>
      <c r="I4890" s="6">
        <v>16.8</v>
      </c>
      <c r="J4890">
        <v>4</v>
      </c>
    </row>
    <row r="4891" spans="1:10" x14ac:dyDescent="0.35">
      <c r="A4891" s="1">
        <v>41448</v>
      </c>
      <c r="B4891" t="str">
        <f t="shared" si="76"/>
        <v>Sunday</v>
      </c>
      <c r="C4891" s="5" t="s">
        <v>9</v>
      </c>
      <c r="D4891" s="5" t="s">
        <v>6</v>
      </c>
      <c r="E4891" s="6">
        <v>59.95</v>
      </c>
      <c r="F4891" s="6" t="s">
        <v>83</v>
      </c>
      <c r="G4891" s="4">
        <v>0</v>
      </c>
      <c r="H4891" s="6">
        <v>59.95</v>
      </c>
      <c r="I4891" s="6">
        <v>28.73</v>
      </c>
      <c r="J4891">
        <v>5</v>
      </c>
    </row>
    <row r="4892" spans="1:10" x14ac:dyDescent="0.35">
      <c r="A4892" s="1">
        <v>41448</v>
      </c>
      <c r="B4892" t="str">
        <f t="shared" si="76"/>
        <v>Sunday</v>
      </c>
      <c r="C4892" s="5" t="s">
        <v>10</v>
      </c>
      <c r="D4892" s="5" t="s">
        <v>6</v>
      </c>
      <c r="E4892" s="6">
        <v>2.95</v>
      </c>
      <c r="F4892" s="6" t="s">
        <v>78</v>
      </c>
      <c r="G4892" s="4">
        <v>0.1</v>
      </c>
      <c r="H4892" s="6">
        <v>2.66</v>
      </c>
      <c r="I4892" s="6">
        <v>1.68</v>
      </c>
      <c r="J4892">
        <v>4</v>
      </c>
    </row>
    <row r="4893" spans="1:10" x14ac:dyDescent="0.35">
      <c r="A4893" s="1">
        <v>41448</v>
      </c>
      <c r="B4893" t="str">
        <f t="shared" si="76"/>
        <v>Sunday</v>
      </c>
      <c r="C4893" s="5" t="s">
        <v>11</v>
      </c>
      <c r="D4893" s="5" t="s">
        <v>6</v>
      </c>
      <c r="E4893" s="6">
        <v>2.95</v>
      </c>
      <c r="F4893" s="6" t="s">
        <v>78</v>
      </c>
      <c r="G4893" s="4">
        <v>0</v>
      </c>
      <c r="H4893" s="6">
        <v>2.95</v>
      </c>
      <c r="I4893" s="6">
        <v>1.68</v>
      </c>
      <c r="J4893">
        <v>4</v>
      </c>
    </row>
    <row r="4894" spans="1:10" x14ac:dyDescent="0.35">
      <c r="A4894" s="1">
        <v>41448</v>
      </c>
      <c r="B4894" t="str">
        <f t="shared" si="76"/>
        <v>Sunday</v>
      </c>
      <c r="C4894" s="5" t="s">
        <v>10</v>
      </c>
      <c r="D4894" s="5" t="s">
        <v>6</v>
      </c>
      <c r="E4894" s="6">
        <v>37.950000000000003</v>
      </c>
      <c r="F4894" s="6" t="s">
        <v>81</v>
      </c>
      <c r="G4894" s="4">
        <v>0</v>
      </c>
      <c r="H4894" s="6">
        <v>37.950000000000003</v>
      </c>
      <c r="I4894" s="6">
        <v>15.35</v>
      </c>
      <c r="J4894">
        <v>10</v>
      </c>
    </row>
    <row r="4895" spans="1:10" x14ac:dyDescent="0.35">
      <c r="A4895" s="1">
        <v>41448</v>
      </c>
      <c r="B4895" t="str">
        <f t="shared" si="76"/>
        <v>Sunday</v>
      </c>
      <c r="C4895" s="5" t="s">
        <v>10</v>
      </c>
      <c r="D4895" s="5" t="s">
        <v>6</v>
      </c>
      <c r="E4895" s="6">
        <v>55.95</v>
      </c>
      <c r="F4895" s="6" t="s">
        <v>83</v>
      </c>
      <c r="G4895" s="4">
        <v>0</v>
      </c>
      <c r="H4895" s="6">
        <v>55.95</v>
      </c>
      <c r="I4895" s="6">
        <v>32.47</v>
      </c>
      <c r="J4895">
        <v>13</v>
      </c>
    </row>
    <row r="4896" spans="1:10" x14ac:dyDescent="0.35">
      <c r="A4896" s="1">
        <v>41448</v>
      </c>
      <c r="B4896" t="str">
        <f t="shared" si="76"/>
        <v>Sunday</v>
      </c>
      <c r="C4896" s="5" t="s">
        <v>10</v>
      </c>
      <c r="D4896" s="5" t="s">
        <v>6</v>
      </c>
      <c r="E4896" s="6">
        <v>0.95</v>
      </c>
      <c r="F4896" s="6" t="s">
        <v>78</v>
      </c>
      <c r="G4896" s="4">
        <v>0</v>
      </c>
      <c r="H4896" s="6">
        <v>0.95</v>
      </c>
      <c r="I4896" s="6">
        <v>0.34</v>
      </c>
      <c r="J4896">
        <v>6</v>
      </c>
    </row>
    <row r="4897" spans="1:10" x14ac:dyDescent="0.35">
      <c r="A4897" s="1">
        <v>41448</v>
      </c>
      <c r="B4897" t="str">
        <f t="shared" si="76"/>
        <v>Sunday</v>
      </c>
      <c r="C4897" s="5" t="s">
        <v>9</v>
      </c>
      <c r="D4897" s="5" t="s">
        <v>6</v>
      </c>
      <c r="E4897" s="6">
        <v>55.95</v>
      </c>
      <c r="F4897" s="6" t="s">
        <v>83</v>
      </c>
      <c r="G4897" s="4">
        <v>0</v>
      </c>
      <c r="H4897" s="6">
        <v>55.95</v>
      </c>
      <c r="I4897" s="6">
        <v>32.47</v>
      </c>
      <c r="J4897">
        <v>25</v>
      </c>
    </row>
    <row r="4898" spans="1:10" x14ac:dyDescent="0.35">
      <c r="A4898" s="1">
        <v>41448</v>
      </c>
      <c r="B4898" t="str">
        <f t="shared" si="76"/>
        <v>Sunday</v>
      </c>
      <c r="C4898" s="5" t="s">
        <v>10</v>
      </c>
      <c r="D4898" s="5" t="s">
        <v>6</v>
      </c>
      <c r="E4898" s="6">
        <v>26.95</v>
      </c>
      <c r="F4898" s="6" t="s">
        <v>80</v>
      </c>
      <c r="G4898" s="4">
        <v>0</v>
      </c>
      <c r="H4898" s="6">
        <v>26.95</v>
      </c>
      <c r="I4898" s="6">
        <v>12.24</v>
      </c>
      <c r="J4898">
        <v>20</v>
      </c>
    </row>
    <row r="4899" spans="1:10" x14ac:dyDescent="0.35">
      <c r="A4899" s="1">
        <v>41448</v>
      </c>
      <c r="B4899" t="str">
        <f t="shared" si="76"/>
        <v>Sunday</v>
      </c>
      <c r="C4899" s="5" t="s">
        <v>9</v>
      </c>
      <c r="D4899" s="5" t="s">
        <v>6</v>
      </c>
      <c r="E4899" s="6">
        <v>38.950000000000003</v>
      </c>
      <c r="F4899" s="6" t="s">
        <v>81</v>
      </c>
      <c r="G4899" s="4">
        <v>0</v>
      </c>
      <c r="H4899" s="6">
        <v>38.950000000000003</v>
      </c>
      <c r="I4899" s="6">
        <v>22.33</v>
      </c>
      <c r="J4899">
        <v>4</v>
      </c>
    </row>
    <row r="4900" spans="1:10" x14ac:dyDescent="0.35">
      <c r="A4900" s="1">
        <v>41448</v>
      </c>
      <c r="B4900" t="str">
        <f t="shared" si="76"/>
        <v>Sunday</v>
      </c>
      <c r="C4900" s="5" t="s">
        <v>10</v>
      </c>
      <c r="D4900" s="5" t="s">
        <v>6</v>
      </c>
      <c r="E4900" s="6">
        <v>18.95</v>
      </c>
      <c r="F4900" s="6" t="s">
        <v>79</v>
      </c>
      <c r="G4900" s="4">
        <v>0</v>
      </c>
      <c r="H4900" s="6">
        <v>18.95</v>
      </c>
      <c r="I4900" s="6">
        <v>9.98</v>
      </c>
      <c r="J4900">
        <v>2</v>
      </c>
    </row>
    <row r="4901" spans="1:10" x14ac:dyDescent="0.35">
      <c r="A4901" s="1">
        <v>41448</v>
      </c>
      <c r="B4901" t="str">
        <f t="shared" si="76"/>
        <v>Sunday</v>
      </c>
      <c r="C4901" s="5" t="s">
        <v>10</v>
      </c>
      <c r="D4901" s="5" t="s">
        <v>6</v>
      </c>
      <c r="E4901" s="6">
        <v>55.95</v>
      </c>
      <c r="F4901" s="6" t="s">
        <v>83</v>
      </c>
      <c r="G4901" s="4">
        <v>0</v>
      </c>
      <c r="H4901" s="6">
        <v>55.95</v>
      </c>
      <c r="I4901" s="6">
        <v>16.059999999999999</v>
      </c>
      <c r="J4901">
        <v>11</v>
      </c>
    </row>
    <row r="4902" spans="1:10" x14ac:dyDescent="0.35">
      <c r="A4902" s="1">
        <v>41448</v>
      </c>
      <c r="B4902" t="str">
        <f t="shared" si="76"/>
        <v>Sunday</v>
      </c>
      <c r="C4902" s="5" t="s">
        <v>11</v>
      </c>
      <c r="D4902" s="5" t="s">
        <v>6</v>
      </c>
      <c r="E4902" s="6">
        <v>59.95</v>
      </c>
      <c r="F4902" s="6" t="s">
        <v>83</v>
      </c>
      <c r="G4902" s="4">
        <v>0</v>
      </c>
      <c r="H4902" s="6">
        <v>59.95</v>
      </c>
      <c r="I4902" s="6">
        <v>28.73</v>
      </c>
      <c r="J4902">
        <v>6</v>
      </c>
    </row>
    <row r="4903" spans="1:10" x14ac:dyDescent="0.35">
      <c r="A4903" s="1">
        <v>41448</v>
      </c>
      <c r="B4903" t="str">
        <f t="shared" si="76"/>
        <v>Sunday</v>
      </c>
      <c r="C4903" s="5" t="s">
        <v>10</v>
      </c>
      <c r="D4903" s="5" t="s">
        <v>6</v>
      </c>
      <c r="E4903" s="6">
        <v>2.95</v>
      </c>
      <c r="F4903" s="6" t="s">
        <v>78</v>
      </c>
      <c r="G4903" s="4">
        <v>0.1</v>
      </c>
      <c r="H4903" s="6">
        <v>2.66</v>
      </c>
      <c r="I4903" s="6">
        <v>1.68</v>
      </c>
      <c r="J4903">
        <v>11</v>
      </c>
    </row>
    <row r="4904" spans="1:10" x14ac:dyDescent="0.35">
      <c r="A4904" s="1">
        <v>41448</v>
      </c>
      <c r="B4904" t="str">
        <f t="shared" si="76"/>
        <v>Sunday</v>
      </c>
      <c r="C4904" s="5" t="s">
        <v>10</v>
      </c>
      <c r="D4904" s="5" t="s">
        <v>6</v>
      </c>
      <c r="E4904" s="6">
        <v>7.95</v>
      </c>
      <c r="F4904" s="6" t="s">
        <v>78</v>
      </c>
      <c r="G4904" s="4">
        <v>0</v>
      </c>
      <c r="H4904" s="6">
        <v>7.95</v>
      </c>
      <c r="I4904" s="6">
        <v>4.53</v>
      </c>
      <c r="J4904">
        <v>34</v>
      </c>
    </row>
    <row r="4905" spans="1:10" x14ac:dyDescent="0.35">
      <c r="A4905" s="1">
        <v>41448</v>
      </c>
      <c r="B4905" t="str">
        <f t="shared" si="76"/>
        <v>Sunday</v>
      </c>
      <c r="C4905" s="5" t="s">
        <v>9</v>
      </c>
      <c r="D4905" s="5" t="s">
        <v>6</v>
      </c>
      <c r="E4905" s="6">
        <v>40.950000000000003</v>
      </c>
      <c r="F4905" s="6" t="s">
        <v>82</v>
      </c>
      <c r="G4905" s="4">
        <v>0</v>
      </c>
      <c r="H4905" s="6">
        <v>40.950000000000003</v>
      </c>
      <c r="I4905" s="6">
        <v>15.51</v>
      </c>
      <c r="J4905">
        <v>7</v>
      </c>
    </row>
    <row r="4906" spans="1:10" x14ac:dyDescent="0.35">
      <c r="A4906" s="1">
        <v>41448</v>
      </c>
      <c r="B4906" t="str">
        <f t="shared" si="76"/>
        <v>Sunday</v>
      </c>
      <c r="C4906" s="5" t="s">
        <v>11</v>
      </c>
      <c r="D4906" s="5" t="s">
        <v>6</v>
      </c>
      <c r="E4906" s="6">
        <v>49.95</v>
      </c>
      <c r="F4906" s="6" t="s">
        <v>82</v>
      </c>
      <c r="G4906" s="4">
        <v>0</v>
      </c>
      <c r="H4906" s="6">
        <v>49.95</v>
      </c>
      <c r="I4906" s="6">
        <v>23.93</v>
      </c>
      <c r="J4906">
        <v>38</v>
      </c>
    </row>
    <row r="4907" spans="1:10" x14ac:dyDescent="0.35">
      <c r="A4907" s="1">
        <v>41448</v>
      </c>
      <c r="B4907" t="str">
        <f t="shared" si="76"/>
        <v>Sunday</v>
      </c>
      <c r="C4907" s="5" t="s">
        <v>11</v>
      </c>
      <c r="D4907" s="5" t="s">
        <v>6</v>
      </c>
      <c r="E4907" s="6">
        <v>24.95</v>
      </c>
      <c r="F4907" s="6" t="s">
        <v>80</v>
      </c>
      <c r="G4907" s="4">
        <v>0</v>
      </c>
      <c r="H4907" s="6">
        <v>24.95</v>
      </c>
      <c r="I4907" s="6">
        <v>12.14</v>
      </c>
      <c r="J4907">
        <v>1</v>
      </c>
    </row>
    <row r="4908" spans="1:10" x14ac:dyDescent="0.35">
      <c r="A4908" s="1">
        <v>41448</v>
      </c>
      <c r="B4908" t="str">
        <f t="shared" si="76"/>
        <v>Sunday</v>
      </c>
      <c r="C4908" s="5" t="s">
        <v>10</v>
      </c>
      <c r="D4908" s="5" t="s">
        <v>6</v>
      </c>
      <c r="E4908" s="6">
        <v>0.95</v>
      </c>
      <c r="F4908" s="6" t="s">
        <v>78</v>
      </c>
      <c r="G4908" s="4">
        <v>0</v>
      </c>
      <c r="H4908" s="6">
        <v>0.95</v>
      </c>
      <c r="I4908" s="6">
        <v>0.35</v>
      </c>
      <c r="J4908">
        <v>11</v>
      </c>
    </row>
    <row r="4909" spans="1:10" x14ac:dyDescent="0.35">
      <c r="A4909" s="1">
        <v>41448</v>
      </c>
      <c r="B4909" t="str">
        <f t="shared" si="76"/>
        <v>Sunday</v>
      </c>
      <c r="C4909" s="5" t="s">
        <v>9</v>
      </c>
      <c r="D4909" s="5" t="s">
        <v>6</v>
      </c>
      <c r="E4909" s="6">
        <v>38.950000000000003</v>
      </c>
      <c r="F4909" s="6" t="s">
        <v>81</v>
      </c>
      <c r="G4909" s="4">
        <v>0</v>
      </c>
      <c r="H4909" s="6">
        <v>38.950000000000003</v>
      </c>
      <c r="I4909" s="6">
        <v>24.76</v>
      </c>
      <c r="J4909">
        <v>8</v>
      </c>
    </row>
    <row r="4910" spans="1:10" x14ac:dyDescent="0.35">
      <c r="A4910" s="1">
        <v>41448</v>
      </c>
      <c r="B4910" t="str">
        <f t="shared" si="76"/>
        <v>Sunday</v>
      </c>
      <c r="C4910" s="5" t="s">
        <v>11</v>
      </c>
      <c r="D4910" s="5" t="s">
        <v>6</v>
      </c>
      <c r="E4910" s="6">
        <v>24.95</v>
      </c>
      <c r="F4910" s="6" t="s">
        <v>80</v>
      </c>
      <c r="G4910" s="4">
        <v>0</v>
      </c>
      <c r="H4910" s="6">
        <v>24.95</v>
      </c>
      <c r="I4910" s="6">
        <v>11.48</v>
      </c>
      <c r="J4910">
        <v>2</v>
      </c>
    </row>
    <row r="4911" spans="1:10" x14ac:dyDescent="0.35">
      <c r="A4911" s="1">
        <v>41448</v>
      </c>
      <c r="B4911" t="str">
        <f t="shared" si="76"/>
        <v>Sunday</v>
      </c>
      <c r="C4911" s="5" t="s">
        <v>11</v>
      </c>
      <c r="D4911" s="5" t="s">
        <v>6</v>
      </c>
      <c r="E4911" s="6">
        <v>27.95</v>
      </c>
      <c r="F4911" s="6" t="s">
        <v>80</v>
      </c>
      <c r="G4911" s="4">
        <v>0</v>
      </c>
      <c r="H4911" s="6">
        <v>27.95</v>
      </c>
      <c r="I4911" s="6">
        <v>16.8</v>
      </c>
      <c r="J4911">
        <v>7</v>
      </c>
    </row>
    <row r="4912" spans="1:10" x14ac:dyDescent="0.35">
      <c r="A4912" s="1">
        <v>41448</v>
      </c>
      <c r="B4912" t="str">
        <f t="shared" si="76"/>
        <v>Sunday</v>
      </c>
      <c r="C4912" s="5" t="s">
        <v>11</v>
      </c>
      <c r="D4912" s="5" t="s">
        <v>6</v>
      </c>
      <c r="E4912" s="6">
        <v>31.95</v>
      </c>
      <c r="F4912" s="6" t="s">
        <v>81</v>
      </c>
      <c r="G4912" s="4">
        <v>0</v>
      </c>
      <c r="H4912" s="6">
        <v>31.95</v>
      </c>
      <c r="I4912" s="6">
        <v>17.38</v>
      </c>
      <c r="J4912">
        <v>2</v>
      </c>
    </row>
    <row r="4913" spans="1:10" x14ac:dyDescent="0.35">
      <c r="A4913" s="1">
        <v>41448</v>
      </c>
      <c r="B4913" t="str">
        <f t="shared" si="76"/>
        <v>Sunday</v>
      </c>
      <c r="C4913" s="5" t="s">
        <v>9</v>
      </c>
      <c r="D4913" s="5" t="s">
        <v>6</v>
      </c>
      <c r="E4913" s="6">
        <v>27.95</v>
      </c>
      <c r="F4913" s="6" t="s">
        <v>80</v>
      </c>
      <c r="G4913" s="4">
        <v>0</v>
      </c>
      <c r="H4913" s="6">
        <v>27.95</v>
      </c>
      <c r="I4913" s="6">
        <v>16.8</v>
      </c>
      <c r="J4913">
        <v>1</v>
      </c>
    </row>
    <row r="4914" spans="1:10" x14ac:dyDescent="0.35">
      <c r="A4914" s="1">
        <v>41448</v>
      </c>
      <c r="B4914" t="str">
        <f t="shared" si="76"/>
        <v>Sunday</v>
      </c>
      <c r="C4914" s="5" t="s">
        <v>11</v>
      </c>
      <c r="D4914" s="5" t="s">
        <v>6</v>
      </c>
      <c r="E4914" s="6">
        <v>31.95</v>
      </c>
      <c r="F4914" s="6" t="s">
        <v>81</v>
      </c>
      <c r="G4914" s="4">
        <v>0</v>
      </c>
      <c r="H4914" s="6">
        <v>31.95</v>
      </c>
      <c r="I4914" s="6">
        <v>17.38</v>
      </c>
      <c r="J4914">
        <v>5</v>
      </c>
    </row>
    <row r="4915" spans="1:10" x14ac:dyDescent="0.35">
      <c r="A4915" s="1">
        <v>41448</v>
      </c>
      <c r="B4915" t="str">
        <f t="shared" si="76"/>
        <v>Sunday</v>
      </c>
      <c r="C4915" s="5" t="s">
        <v>11</v>
      </c>
      <c r="D4915" s="5" t="s">
        <v>6</v>
      </c>
      <c r="E4915" s="6">
        <v>11.95</v>
      </c>
      <c r="F4915" s="6" t="s">
        <v>79</v>
      </c>
      <c r="G4915" s="4">
        <v>0</v>
      </c>
      <c r="H4915" s="6">
        <v>11.95</v>
      </c>
      <c r="I4915" s="6">
        <v>3.32</v>
      </c>
      <c r="J4915">
        <v>10</v>
      </c>
    </row>
    <row r="4916" spans="1:10" x14ac:dyDescent="0.35">
      <c r="A4916" s="1">
        <v>41448</v>
      </c>
      <c r="B4916" t="str">
        <f t="shared" si="76"/>
        <v>Sunday</v>
      </c>
      <c r="C4916" s="5" t="s">
        <v>11</v>
      </c>
      <c r="D4916" s="5" t="s">
        <v>6</v>
      </c>
      <c r="E4916" s="6">
        <v>16.95</v>
      </c>
      <c r="F4916" s="6" t="s">
        <v>79</v>
      </c>
      <c r="G4916" s="4">
        <v>0</v>
      </c>
      <c r="H4916" s="6">
        <v>16.95</v>
      </c>
      <c r="I4916" s="6">
        <v>6.53</v>
      </c>
      <c r="J4916">
        <v>5</v>
      </c>
    </row>
    <row r="4917" spans="1:10" x14ac:dyDescent="0.35">
      <c r="A4917" s="1">
        <v>41448</v>
      </c>
      <c r="B4917" t="str">
        <f t="shared" si="76"/>
        <v>Sunday</v>
      </c>
      <c r="C4917" s="5" t="s">
        <v>9</v>
      </c>
      <c r="D4917" s="5" t="s">
        <v>6</v>
      </c>
      <c r="E4917" s="6">
        <v>2.95</v>
      </c>
      <c r="F4917" s="6" t="s">
        <v>78</v>
      </c>
      <c r="G4917" s="4">
        <v>0</v>
      </c>
      <c r="H4917" s="6">
        <v>2.95</v>
      </c>
      <c r="I4917" s="6">
        <v>1.68</v>
      </c>
      <c r="J4917">
        <v>15</v>
      </c>
    </row>
    <row r="4918" spans="1:10" x14ac:dyDescent="0.35">
      <c r="A4918" s="1">
        <v>41448</v>
      </c>
      <c r="B4918" t="str">
        <f t="shared" si="76"/>
        <v>Sunday</v>
      </c>
      <c r="C4918" s="5" t="s">
        <v>9</v>
      </c>
      <c r="D4918" s="5" t="s">
        <v>6</v>
      </c>
      <c r="E4918" s="6">
        <v>0.95</v>
      </c>
      <c r="F4918" s="6" t="s">
        <v>78</v>
      </c>
      <c r="G4918" s="4">
        <v>0</v>
      </c>
      <c r="H4918" s="6">
        <v>0.95</v>
      </c>
      <c r="I4918" s="6">
        <v>0.47</v>
      </c>
      <c r="J4918">
        <v>24</v>
      </c>
    </row>
    <row r="4919" spans="1:10" x14ac:dyDescent="0.35">
      <c r="A4919" s="1">
        <v>41448</v>
      </c>
      <c r="B4919" t="str">
        <f t="shared" si="76"/>
        <v>Sunday</v>
      </c>
      <c r="C4919" s="5" t="s">
        <v>11</v>
      </c>
      <c r="D4919" s="5" t="s">
        <v>6</v>
      </c>
      <c r="E4919" s="6">
        <v>31.95</v>
      </c>
      <c r="F4919" s="6" t="s">
        <v>81</v>
      </c>
      <c r="G4919" s="4">
        <v>0</v>
      </c>
      <c r="H4919" s="6">
        <v>31.95</v>
      </c>
      <c r="I4919" s="6">
        <v>17.38</v>
      </c>
      <c r="J4919">
        <v>4</v>
      </c>
    </row>
    <row r="4920" spans="1:10" x14ac:dyDescent="0.35">
      <c r="A4920" s="1">
        <v>41448</v>
      </c>
      <c r="B4920" t="str">
        <f t="shared" si="76"/>
        <v>Sunday</v>
      </c>
      <c r="C4920" s="5" t="s">
        <v>9</v>
      </c>
      <c r="D4920" s="5" t="s">
        <v>6</v>
      </c>
      <c r="E4920" s="6">
        <v>49.95</v>
      </c>
      <c r="F4920" s="6" t="s">
        <v>82</v>
      </c>
      <c r="G4920" s="4">
        <v>0</v>
      </c>
      <c r="H4920" s="6">
        <v>49.95</v>
      </c>
      <c r="I4920" s="6">
        <v>23.93</v>
      </c>
      <c r="J4920">
        <v>23</v>
      </c>
    </row>
    <row r="4921" spans="1:10" x14ac:dyDescent="0.35">
      <c r="A4921" s="1">
        <v>41448</v>
      </c>
      <c r="B4921" t="str">
        <f t="shared" si="76"/>
        <v>Sunday</v>
      </c>
      <c r="C4921" s="5" t="s">
        <v>11</v>
      </c>
      <c r="D4921" s="5" t="s">
        <v>6</v>
      </c>
      <c r="E4921" s="6">
        <v>28.95</v>
      </c>
      <c r="F4921" s="6" t="s">
        <v>80</v>
      </c>
      <c r="G4921" s="4">
        <v>0.1</v>
      </c>
      <c r="H4921" s="6">
        <v>26.06</v>
      </c>
      <c r="I4921" s="6">
        <v>17.53</v>
      </c>
      <c r="J4921">
        <v>18</v>
      </c>
    </row>
    <row r="4922" spans="1:10" x14ac:dyDescent="0.35">
      <c r="A4922" s="1">
        <v>41448</v>
      </c>
      <c r="B4922" t="str">
        <f t="shared" si="76"/>
        <v>Sunday</v>
      </c>
      <c r="C4922" s="5" t="s">
        <v>10</v>
      </c>
      <c r="D4922" s="5" t="s">
        <v>6</v>
      </c>
      <c r="E4922" s="6">
        <v>20.95</v>
      </c>
      <c r="F4922" s="6" t="s">
        <v>80</v>
      </c>
      <c r="G4922" s="4">
        <v>0</v>
      </c>
      <c r="H4922" s="6">
        <v>20.95</v>
      </c>
      <c r="I4922" s="6">
        <v>10.039999999999999</v>
      </c>
      <c r="J4922">
        <v>25</v>
      </c>
    </row>
    <row r="4923" spans="1:10" x14ac:dyDescent="0.35">
      <c r="A4923" s="1">
        <v>41448</v>
      </c>
      <c r="B4923" t="str">
        <f t="shared" si="76"/>
        <v>Sunday</v>
      </c>
      <c r="C4923" s="5" t="s">
        <v>10</v>
      </c>
      <c r="D4923" s="5" t="s">
        <v>6</v>
      </c>
      <c r="E4923" s="6">
        <v>31.95</v>
      </c>
      <c r="F4923" s="6" t="s">
        <v>81</v>
      </c>
      <c r="G4923" s="4">
        <v>0</v>
      </c>
      <c r="H4923" s="6">
        <v>31.95</v>
      </c>
      <c r="I4923" s="6">
        <v>17.38</v>
      </c>
      <c r="J4923">
        <v>2</v>
      </c>
    </row>
    <row r="4924" spans="1:10" x14ac:dyDescent="0.35">
      <c r="A4924" s="1">
        <v>41448</v>
      </c>
      <c r="B4924" t="str">
        <f t="shared" si="76"/>
        <v>Sunday</v>
      </c>
      <c r="C4924" s="5" t="s">
        <v>9</v>
      </c>
      <c r="D4924" s="5" t="s">
        <v>6</v>
      </c>
      <c r="E4924" s="6">
        <v>26.95</v>
      </c>
      <c r="F4924" s="6" t="s">
        <v>80</v>
      </c>
      <c r="G4924" s="4">
        <v>0</v>
      </c>
      <c r="H4924" s="6">
        <v>26.95</v>
      </c>
      <c r="I4924" s="6">
        <v>12.42</v>
      </c>
      <c r="J4924">
        <v>21</v>
      </c>
    </row>
    <row r="4925" spans="1:10" x14ac:dyDescent="0.35">
      <c r="A4925" s="1">
        <v>41448</v>
      </c>
      <c r="B4925" t="str">
        <f t="shared" si="76"/>
        <v>Sunday</v>
      </c>
      <c r="C4925" s="5" t="s">
        <v>10</v>
      </c>
      <c r="D4925" s="5" t="s">
        <v>6</v>
      </c>
      <c r="E4925" s="6">
        <v>27.95</v>
      </c>
      <c r="F4925" s="6" t="s">
        <v>80</v>
      </c>
      <c r="G4925" s="4">
        <v>0</v>
      </c>
      <c r="H4925" s="6">
        <v>27.95</v>
      </c>
      <c r="I4925" s="6">
        <v>15.85</v>
      </c>
      <c r="J4925">
        <v>5</v>
      </c>
    </row>
    <row r="4926" spans="1:10" x14ac:dyDescent="0.35">
      <c r="A4926" s="1">
        <v>41448</v>
      </c>
      <c r="B4926" t="str">
        <f t="shared" si="76"/>
        <v>Sunday</v>
      </c>
      <c r="C4926" s="5" t="s">
        <v>11</v>
      </c>
      <c r="D4926" s="5" t="s">
        <v>6</v>
      </c>
      <c r="E4926" s="6">
        <v>24.95</v>
      </c>
      <c r="F4926" s="6" t="s">
        <v>80</v>
      </c>
      <c r="G4926" s="4">
        <v>0</v>
      </c>
      <c r="H4926" s="6">
        <v>24.95</v>
      </c>
      <c r="I4926" s="6">
        <v>12.14</v>
      </c>
      <c r="J4926">
        <v>1</v>
      </c>
    </row>
    <row r="4927" spans="1:10" x14ac:dyDescent="0.35">
      <c r="A4927" s="1">
        <v>41448</v>
      </c>
      <c r="B4927" t="str">
        <f t="shared" si="76"/>
        <v>Sunday</v>
      </c>
      <c r="C4927" s="5" t="s">
        <v>9</v>
      </c>
      <c r="D4927" s="5" t="s">
        <v>6</v>
      </c>
      <c r="E4927" s="6">
        <v>24.95</v>
      </c>
      <c r="F4927" s="6" t="s">
        <v>80</v>
      </c>
      <c r="G4927" s="4">
        <v>0</v>
      </c>
      <c r="H4927" s="6">
        <v>24.95</v>
      </c>
      <c r="I4927" s="6">
        <v>9.3800000000000008</v>
      </c>
      <c r="J4927">
        <v>8</v>
      </c>
    </row>
    <row r="4928" spans="1:10" x14ac:dyDescent="0.35">
      <c r="A4928" s="1">
        <v>41448</v>
      </c>
      <c r="B4928" t="str">
        <f t="shared" si="76"/>
        <v>Sunday</v>
      </c>
      <c r="C4928" s="5" t="s">
        <v>11</v>
      </c>
      <c r="D4928" s="5" t="s">
        <v>6</v>
      </c>
      <c r="E4928" s="6">
        <v>48.95</v>
      </c>
      <c r="F4928" s="6" t="s">
        <v>82</v>
      </c>
      <c r="G4928" s="4">
        <v>0</v>
      </c>
      <c r="H4928" s="6">
        <v>48.95</v>
      </c>
      <c r="I4928" s="6">
        <v>24.52</v>
      </c>
      <c r="J4928">
        <v>4</v>
      </c>
    </row>
    <row r="4929" spans="1:10" x14ac:dyDescent="0.35">
      <c r="A4929" s="1">
        <v>41448</v>
      </c>
      <c r="B4929" t="str">
        <f t="shared" si="76"/>
        <v>Sunday</v>
      </c>
      <c r="C4929" s="5" t="s">
        <v>10</v>
      </c>
      <c r="D4929" s="5" t="s">
        <v>6</v>
      </c>
      <c r="E4929" s="6">
        <v>2.95</v>
      </c>
      <c r="F4929" s="6" t="s">
        <v>78</v>
      </c>
      <c r="G4929" s="4">
        <v>0</v>
      </c>
      <c r="H4929" s="6">
        <v>2.95</v>
      </c>
      <c r="I4929" s="6">
        <v>1.68</v>
      </c>
      <c r="J4929">
        <v>14</v>
      </c>
    </row>
    <row r="4930" spans="1:10" x14ac:dyDescent="0.35">
      <c r="A4930" s="1">
        <v>41448</v>
      </c>
      <c r="B4930" t="str">
        <f t="shared" si="76"/>
        <v>Sunday</v>
      </c>
      <c r="C4930" s="5" t="s">
        <v>11</v>
      </c>
      <c r="D4930" s="5" t="s">
        <v>6</v>
      </c>
      <c r="E4930" s="6">
        <v>24.95</v>
      </c>
      <c r="F4930" s="6" t="s">
        <v>80</v>
      </c>
      <c r="G4930" s="4">
        <v>0</v>
      </c>
      <c r="H4930" s="6">
        <v>24.95</v>
      </c>
      <c r="I4930" s="6">
        <v>12.14</v>
      </c>
      <c r="J4930">
        <v>2</v>
      </c>
    </row>
    <row r="4931" spans="1:10" x14ac:dyDescent="0.35">
      <c r="A4931" s="1">
        <v>41448</v>
      </c>
      <c r="B4931" t="str">
        <f t="shared" ref="B4931:B4994" si="77">TEXT(A4931,"dddd")</f>
        <v>Sunday</v>
      </c>
      <c r="C4931" s="5" t="s">
        <v>9</v>
      </c>
      <c r="D4931" s="5" t="s">
        <v>6</v>
      </c>
      <c r="E4931" s="6">
        <v>54.95</v>
      </c>
      <c r="F4931" s="6" t="s">
        <v>83</v>
      </c>
      <c r="G4931" s="4">
        <v>0.2</v>
      </c>
      <c r="H4931" s="6">
        <v>43.96</v>
      </c>
      <c r="I4931" s="6">
        <v>26.65</v>
      </c>
      <c r="J4931">
        <v>25</v>
      </c>
    </row>
    <row r="4932" spans="1:10" x14ac:dyDescent="0.35">
      <c r="A4932" s="1">
        <v>41448</v>
      </c>
      <c r="B4932" t="str">
        <f t="shared" si="77"/>
        <v>Sunday</v>
      </c>
      <c r="C4932" s="5" t="s">
        <v>10</v>
      </c>
      <c r="D4932" s="5" t="s">
        <v>6</v>
      </c>
      <c r="E4932" s="6">
        <v>0.95</v>
      </c>
      <c r="F4932" s="6" t="s">
        <v>78</v>
      </c>
      <c r="G4932" s="4">
        <v>0</v>
      </c>
      <c r="H4932" s="6">
        <v>0.95</v>
      </c>
      <c r="I4932" s="6">
        <v>0.56999999999999995</v>
      </c>
      <c r="J4932">
        <v>25</v>
      </c>
    </row>
    <row r="4933" spans="1:10" x14ac:dyDescent="0.35">
      <c r="A4933" s="1">
        <v>41448</v>
      </c>
      <c r="B4933" t="str">
        <f t="shared" si="77"/>
        <v>Sunday</v>
      </c>
      <c r="C4933" s="5" t="s">
        <v>11</v>
      </c>
      <c r="D4933" s="5" t="s">
        <v>6</v>
      </c>
      <c r="E4933" s="6">
        <v>38.950000000000003</v>
      </c>
      <c r="F4933" s="6" t="s">
        <v>81</v>
      </c>
      <c r="G4933" s="4">
        <v>0</v>
      </c>
      <c r="H4933" s="6">
        <v>38.950000000000003</v>
      </c>
      <c r="I4933" s="6">
        <v>22.33</v>
      </c>
      <c r="J4933">
        <v>1</v>
      </c>
    </row>
    <row r="4934" spans="1:10" x14ac:dyDescent="0.35">
      <c r="A4934" s="1">
        <v>41448</v>
      </c>
      <c r="B4934" t="str">
        <f t="shared" si="77"/>
        <v>Sunday</v>
      </c>
      <c r="C4934" s="5" t="s">
        <v>10</v>
      </c>
      <c r="D4934" s="5" t="s">
        <v>6</v>
      </c>
      <c r="E4934" s="6">
        <v>38.950000000000003</v>
      </c>
      <c r="F4934" s="6" t="s">
        <v>81</v>
      </c>
      <c r="G4934" s="4">
        <v>0</v>
      </c>
      <c r="H4934" s="6">
        <v>38.950000000000003</v>
      </c>
      <c r="I4934" s="6">
        <v>22.33</v>
      </c>
      <c r="J4934">
        <v>1</v>
      </c>
    </row>
    <row r="4935" spans="1:10" x14ac:dyDescent="0.35">
      <c r="A4935" s="1">
        <v>41448</v>
      </c>
      <c r="B4935" t="str">
        <f t="shared" si="77"/>
        <v>Sunday</v>
      </c>
      <c r="C4935" s="5" t="s">
        <v>10</v>
      </c>
      <c r="D4935" s="5" t="s">
        <v>6</v>
      </c>
      <c r="E4935" s="6">
        <v>26.95</v>
      </c>
      <c r="F4935" s="6" t="s">
        <v>80</v>
      </c>
      <c r="G4935" s="4">
        <v>0.2</v>
      </c>
      <c r="H4935" s="6">
        <v>21.56</v>
      </c>
      <c r="I4935" s="6">
        <v>12.24</v>
      </c>
      <c r="J4935">
        <v>19</v>
      </c>
    </row>
    <row r="4936" spans="1:10" x14ac:dyDescent="0.35">
      <c r="A4936" s="1">
        <v>41448</v>
      </c>
      <c r="B4936" t="str">
        <f t="shared" si="77"/>
        <v>Sunday</v>
      </c>
      <c r="C4936" s="5" t="s">
        <v>10</v>
      </c>
      <c r="D4936" s="5" t="s">
        <v>6</v>
      </c>
      <c r="E4936" s="6">
        <v>31.95</v>
      </c>
      <c r="F4936" s="6" t="s">
        <v>81</v>
      </c>
      <c r="G4936" s="4">
        <v>0</v>
      </c>
      <c r="H4936" s="6">
        <v>31.95</v>
      </c>
      <c r="I4936" s="6">
        <v>17.38</v>
      </c>
      <c r="J4936">
        <v>2</v>
      </c>
    </row>
    <row r="4937" spans="1:10" x14ac:dyDescent="0.35">
      <c r="A4937" s="1">
        <v>41448</v>
      </c>
      <c r="B4937" t="str">
        <f t="shared" si="77"/>
        <v>Sunday</v>
      </c>
      <c r="C4937" s="5" t="s">
        <v>10</v>
      </c>
      <c r="D4937" s="5" t="s">
        <v>6</v>
      </c>
      <c r="E4937" s="6">
        <v>26.95</v>
      </c>
      <c r="F4937" s="6" t="s">
        <v>80</v>
      </c>
      <c r="G4937" s="4">
        <v>0</v>
      </c>
      <c r="H4937" s="6">
        <v>26.95</v>
      </c>
      <c r="I4937" s="6">
        <v>12.53</v>
      </c>
      <c r="J4937">
        <v>23</v>
      </c>
    </row>
    <row r="4938" spans="1:10" x14ac:dyDescent="0.35">
      <c r="A4938" s="1">
        <v>41448</v>
      </c>
      <c r="B4938" t="str">
        <f t="shared" si="77"/>
        <v>Sunday</v>
      </c>
      <c r="C4938" s="5" t="s">
        <v>11</v>
      </c>
      <c r="D4938" s="5" t="s">
        <v>6</v>
      </c>
      <c r="E4938" s="6">
        <v>27.95</v>
      </c>
      <c r="F4938" s="6" t="s">
        <v>80</v>
      </c>
      <c r="G4938" s="4">
        <v>0</v>
      </c>
      <c r="H4938" s="6">
        <v>27.95</v>
      </c>
      <c r="I4938" s="6">
        <v>15.85</v>
      </c>
      <c r="J4938">
        <v>5</v>
      </c>
    </row>
    <row r="4939" spans="1:10" x14ac:dyDescent="0.35">
      <c r="A4939" s="1">
        <v>41448</v>
      </c>
      <c r="B4939" t="str">
        <f t="shared" si="77"/>
        <v>Sunday</v>
      </c>
      <c r="C4939" s="5" t="s">
        <v>10</v>
      </c>
      <c r="D4939" s="5" t="s">
        <v>6</v>
      </c>
      <c r="E4939" s="6">
        <v>4.95</v>
      </c>
      <c r="F4939" s="6" t="s">
        <v>78</v>
      </c>
      <c r="G4939" s="4">
        <v>0</v>
      </c>
      <c r="H4939" s="6">
        <v>4.95</v>
      </c>
      <c r="I4939" s="6">
        <v>1.82</v>
      </c>
      <c r="J4939">
        <v>1</v>
      </c>
    </row>
    <row r="4940" spans="1:10" x14ac:dyDescent="0.35">
      <c r="A4940" s="1">
        <v>41448</v>
      </c>
      <c r="B4940" t="str">
        <f t="shared" si="77"/>
        <v>Sunday</v>
      </c>
      <c r="C4940" s="5" t="s">
        <v>10</v>
      </c>
      <c r="D4940" s="5" t="s">
        <v>6</v>
      </c>
      <c r="E4940" s="6">
        <v>38.950000000000003</v>
      </c>
      <c r="F4940" s="6" t="s">
        <v>81</v>
      </c>
      <c r="G4940" s="4">
        <v>0</v>
      </c>
      <c r="H4940" s="6">
        <v>38.950000000000003</v>
      </c>
      <c r="I4940" s="6">
        <v>24.76</v>
      </c>
      <c r="J4940">
        <v>15</v>
      </c>
    </row>
    <row r="4941" spans="1:10" x14ac:dyDescent="0.35">
      <c r="A4941" s="1">
        <v>41448</v>
      </c>
      <c r="B4941" t="str">
        <f t="shared" si="77"/>
        <v>Sunday</v>
      </c>
      <c r="C4941" s="5" t="s">
        <v>10</v>
      </c>
      <c r="D4941" s="5" t="s">
        <v>6</v>
      </c>
      <c r="E4941" s="6">
        <v>24.95</v>
      </c>
      <c r="F4941" s="6" t="s">
        <v>80</v>
      </c>
      <c r="G4941" s="4">
        <v>0</v>
      </c>
      <c r="H4941" s="6">
        <v>24.95</v>
      </c>
      <c r="I4941" s="6">
        <v>9.3800000000000008</v>
      </c>
      <c r="J4941">
        <v>12</v>
      </c>
    </row>
    <row r="4942" spans="1:10" x14ac:dyDescent="0.35">
      <c r="A4942" s="1">
        <v>41448</v>
      </c>
      <c r="B4942" t="str">
        <f t="shared" si="77"/>
        <v>Sunday</v>
      </c>
      <c r="C4942" s="5" t="s">
        <v>9</v>
      </c>
      <c r="D4942" s="5" t="s">
        <v>6</v>
      </c>
      <c r="E4942" s="6">
        <v>65.95</v>
      </c>
      <c r="F4942" s="6" t="s">
        <v>83</v>
      </c>
      <c r="G4942" s="4">
        <v>0</v>
      </c>
      <c r="H4942" s="6">
        <v>65.95</v>
      </c>
      <c r="I4942" s="6">
        <v>37.97</v>
      </c>
      <c r="J4942">
        <v>19</v>
      </c>
    </row>
    <row r="4943" spans="1:10" x14ac:dyDescent="0.35">
      <c r="A4943" s="1">
        <v>41448</v>
      </c>
      <c r="B4943" t="str">
        <f t="shared" si="77"/>
        <v>Sunday</v>
      </c>
      <c r="C4943" s="5" t="s">
        <v>9</v>
      </c>
      <c r="D4943" s="5" t="s">
        <v>6</v>
      </c>
      <c r="E4943" s="6">
        <v>11.95</v>
      </c>
      <c r="F4943" s="6" t="s">
        <v>79</v>
      </c>
      <c r="G4943" s="4">
        <v>0</v>
      </c>
      <c r="H4943" s="6">
        <v>11.95</v>
      </c>
      <c r="I4943" s="6">
        <v>3.32</v>
      </c>
      <c r="J4943">
        <v>4</v>
      </c>
    </row>
    <row r="4944" spans="1:10" x14ac:dyDescent="0.35">
      <c r="A4944" s="1">
        <v>41448</v>
      </c>
      <c r="B4944" t="str">
        <f t="shared" si="77"/>
        <v>Sunday</v>
      </c>
      <c r="C4944" s="5" t="s">
        <v>11</v>
      </c>
      <c r="D4944" s="5" t="s">
        <v>6</v>
      </c>
      <c r="E4944" s="6">
        <v>27.95</v>
      </c>
      <c r="F4944" s="6" t="s">
        <v>80</v>
      </c>
      <c r="G4944" s="4">
        <v>0</v>
      </c>
      <c r="H4944" s="6">
        <v>27.95</v>
      </c>
      <c r="I4944" s="6">
        <v>15.85</v>
      </c>
      <c r="J4944">
        <v>4</v>
      </c>
    </row>
    <row r="4945" spans="1:10" x14ac:dyDescent="0.35">
      <c r="A4945" s="1">
        <v>41448</v>
      </c>
      <c r="B4945" t="str">
        <f t="shared" si="77"/>
        <v>Sunday</v>
      </c>
      <c r="C4945" s="5" t="s">
        <v>11</v>
      </c>
      <c r="D4945" s="5" t="s">
        <v>6</v>
      </c>
      <c r="E4945" s="6">
        <v>37.950000000000003</v>
      </c>
      <c r="F4945" s="6" t="s">
        <v>81</v>
      </c>
      <c r="G4945" s="4">
        <v>0</v>
      </c>
      <c r="H4945" s="6">
        <v>37.950000000000003</v>
      </c>
      <c r="I4945" s="6">
        <v>15.35</v>
      </c>
      <c r="J4945">
        <v>15</v>
      </c>
    </row>
    <row r="4946" spans="1:10" x14ac:dyDescent="0.35">
      <c r="A4946" s="1">
        <v>41448</v>
      </c>
      <c r="B4946" t="str">
        <f t="shared" si="77"/>
        <v>Sunday</v>
      </c>
      <c r="C4946" s="5" t="s">
        <v>11</v>
      </c>
      <c r="D4946" s="5" t="s">
        <v>6</v>
      </c>
      <c r="E4946" s="6">
        <v>55.95</v>
      </c>
      <c r="F4946" s="6" t="s">
        <v>83</v>
      </c>
      <c r="G4946" s="4">
        <v>0.1</v>
      </c>
      <c r="H4946" s="6">
        <v>50.36</v>
      </c>
      <c r="I4946" s="6">
        <v>16.059999999999999</v>
      </c>
      <c r="J4946">
        <v>5</v>
      </c>
    </row>
    <row r="4947" spans="1:10" x14ac:dyDescent="0.35">
      <c r="A4947" s="1">
        <v>41449</v>
      </c>
      <c r="B4947" t="str">
        <f t="shared" si="77"/>
        <v>Monday</v>
      </c>
      <c r="C4947" s="5" t="s">
        <v>8</v>
      </c>
      <c r="D4947" s="5" t="s">
        <v>6</v>
      </c>
      <c r="E4947" s="6">
        <v>0.95</v>
      </c>
      <c r="F4947" s="6" t="s">
        <v>78</v>
      </c>
      <c r="G4947" s="4">
        <v>0</v>
      </c>
      <c r="H4947" s="6">
        <v>0.95</v>
      </c>
      <c r="I4947" s="6">
        <v>0.35</v>
      </c>
      <c r="J4947">
        <v>33</v>
      </c>
    </row>
    <row r="4948" spans="1:10" x14ac:dyDescent="0.35">
      <c r="A4948" s="1">
        <v>41449</v>
      </c>
      <c r="B4948" t="str">
        <f t="shared" si="77"/>
        <v>Monday</v>
      </c>
      <c r="C4948" s="5" t="s">
        <v>7</v>
      </c>
      <c r="D4948" s="5" t="s">
        <v>6</v>
      </c>
      <c r="E4948" s="6">
        <v>54.95</v>
      </c>
      <c r="F4948" s="6" t="s">
        <v>83</v>
      </c>
      <c r="G4948" s="4">
        <v>0</v>
      </c>
      <c r="H4948" s="6">
        <v>54.95</v>
      </c>
      <c r="I4948" s="6">
        <v>26.65</v>
      </c>
      <c r="J4948">
        <v>25</v>
      </c>
    </row>
    <row r="4949" spans="1:10" x14ac:dyDescent="0.35">
      <c r="A4949" s="1">
        <v>41449</v>
      </c>
      <c r="B4949" t="str">
        <f t="shared" si="77"/>
        <v>Monday</v>
      </c>
      <c r="C4949" s="5" t="s">
        <v>8</v>
      </c>
      <c r="D4949" s="5" t="s">
        <v>6</v>
      </c>
      <c r="E4949" s="6">
        <v>34.950000000000003</v>
      </c>
      <c r="F4949" s="6" t="s">
        <v>81</v>
      </c>
      <c r="G4949" s="4">
        <v>0.1</v>
      </c>
      <c r="H4949" s="6">
        <v>31.46</v>
      </c>
      <c r="I4949" s="6">
        <v>22.13</v>
      </c>
      <c r="J4949">
        <v>14</v>
      </c>
    </row>
    <row r="4950" spans="1:10" x14ac:dyDescent="0.35">
      <c r="A4950" s="1">
        <v>41449</v>
      </c>
      <c r="B4950" t="str">
        <f t="shared" si="77"/>
        <v>Monday</v>
      </c>
      <c r="C4950" s="5" t="s">
        <v>9</v>
      </c>
      <c r="D4950" s="5" t="s">
        <v>6</v>
      </c>
      <c r="E4950" s="6">
        <v>4.95</v>
      </c>
      <c r="F4950" s="6" t="s">
        <v>78</v>
      </c>
      <c r="G4950" s="4">
        <v>0.1</v>
      </c>
      <c r="H4950" s="6">
        <v>4.46</v>
      </c>
      <c r="I4950" s="6">
        <v>1.82</v>
      </c>
      <c r="J4950">
        <v>4</v>
      </c>
    </row>
    <row r="4951" spans="1:10" x14ac:dyDescent="0.35">
      <c r="A4951" s="1">
        <v>41449</v>
      </c>
      <c r="B4951" t="str">
        <f t="shared" si="77"/>
        <v>Monday</v>
      </c>
      <c r="C4951" s="5" t="s">
        <v>8</v>
      </c>
      <c r="D4951" s="5" t="s">
        <v>6</v>
      </c>
      <c r="E4951" s="6">
        <v>18.95</v>
      </c>
      <c r="F4951" s="6" t="s">
        <v>79</v>
      </c>
      <c r="G4951" s="4">
        <v>0</v>
      </c>
      <c r="H4951" s="6">
        <v>18.95</v>
      </c>
      <c r="I4951" s="6">
        <v>9.98</v>
      </c>
      <c r="J4951">
        <v>19</v>
      </c>
    </row>
    <row r="4952" spans="1:10" x14ac:dyDescent="0.35">
      <c r="A4952" s="1">
        <v>41450</v>
      </c>
      <c r="B4952" t="str">
        <f t="shared" si="77"/>
        <v>Tuesday</v>
      </c>
      <c r="C4952" s="5" t="s">
        <v>11</v>
      </c>
      <c r="D4952" s="5" t="s">
        <v>5</v>
      </c>
      <c r="E4952" s="6">
        <v>4.95</v>
      </c>
      <c r="F4952" s="6" t="s">
        <v>78</v>
      </c>
      <c r="G4952" s="4">
        <v>0</v>
      </c>
      <c r="H4952" s="6">
        <v>4.95</v>
      </c>
      <c r="I4952" s="6">
        <v>1.82</v>
      </c>
      <c r="J4952">
        <v>3</v>
      </c>
    </row>
    <row r="4953" spans="1:10" x14ac:dyDescent="0.35">
      <c r="A4953" s="1">
        <v>41450</v>
      </c>
      <c r="B4953" t="str">
        <f t="shared" si="77"/>
        <v>Tuesday</v>
      </c>
      <c r="C4953" s="5" t="s">
        <v>10</v>
      </c>
      <c r="D4953" s="5" t="s">
        <v>5</v>
      </c>
      <c r="E4953" s="6">
        <v>40.950000000000003</v>
      </c>
      <c r="F4953" s="6" t="s">
        <v>82</v>
      </c>
      <c r="G4953" s="4">
        <v>0</v>
      </c>
      <c r="H4953" s="6">
        <v>40.950000000000003</v>
      </c>
      <c r="I4953" s="6">
        <v>15.51</v>
      </c>
      <c r="J4953">
        <v>6</v>
      </c>
    </row>
    <row r="4954" spans="1:10" x14ac:dyDescent="0.35">
      <c r="A4954" s="1">
        <v>41450</v>
      </c>
      <c r="B4954" t="str">
        <f t="shared" si="77"/>
        <v>Tuesday</v>
      </c>
      <c r="C4954" s="5" t="s">
        <v>10</v>
      </c>
      <c r="D4954" s="5" t="s">
        <v>5</v>
      </c>
      <c r="E4954" s="6">
        <v>18.95</v>
      </c>
      <c r="F4954" s="6" t="s">
        <v>79</v>
      </c>
      <c r="G4954" s="4">
        <v>0</v>
      </c>
      <c r="H4954" s="6">
        <v>18.95</v>
      </c>
      <c r="I4954" s="6">
        <v>9.98</v>
      </c>
      <c r="J4954">
        <v>3</v>
      </c>
    </row>
    <row r="4955" spans="1:10" x14ac:dyDescent="0.35">
      <c r="A4955" s="1">
        <v>41450</v>
      </c>
      <c r="B4955" t="str">
        <f t="shared" si="77"/>
        <v>Tuesday</v>
      </c>
      <c r="C4955" s="5" t="s">
        <v>10</v>
      </c>
      <c r="D4955" s="5" t="s">
        <v>5</v>
      </c>
      <c r="E4955" s="6">
        <v>34.950000000000003</v>
      </c>
      <c r="F4955" s="6" t="s">
        <v>81</v>
      </c>
      <c r="G4955" s="4">
        <v>0</v>
      </c>
      <c r="H4955" s="6">
        <v>34.950000000000003</v>
      </c>
      <c r="I4955" s="6">
        <v>22.13</v>
      </c>
      <c r="J4955">
        <v>13</v>
      </c>
    </row>
    <row r="4956" spans="1:10" x14ac:dyDescent="0.35">
      <c r="A4956" s="1">
        <v>41450</v>
      </c>
      <c r="B4956" t="str">
        <f t="shared" si="77"/>
        <v>Tuesday</v>
      </c>
      <c r="C4956" s="5" t="s">
        <v>10</v>
      </c>
      <c r="D4956" s="5" t="s">
        <v>5</v>
      </c>
      <c r="E4956" s="6">
        <v>48.95</v>
      </c>
      <c r="F4956" s="6" t="s">
        <v>82</v>
      </c>
      <c r="G4956" s="4">
        <v>0</v>
      </c>
      <c r="H4956" s="6">
        <v>48.95</v>
      </c>
      <c r="I4956" s="6">
        <v>24.52</v>
      </c>
      <c r="J4956">
        <v>24</v>
      </c>
    </row>
    <row r="4957" spans="1:10" x14ac:dyDescent="0.35">
      <c r="A4957" s="1">
        <v>41450</v>
      </c>
      <c r="B4957" t="str">
        <f t="shared" si="77"/>
        <v>Tuesday</v>
      </c>
      <c r="C4957" s="5" t="s">
        <v>11</v>
      </c>
      <c r="D4957" s="5" t="s">
        <v>5</v>
      </c>
      <c r="E4957" s="6">
        <v>24.95</v>
      </c>
      <c r="F4957" s="6" t="s">
        <v>80</v>
      </c>
      <c r="G4957" s="4">
        <v>0</v>
      </c>
      <c r="H4957" s="6">
        <v>24.95</v>
      </c>
      <c r="I4957" s="6">
        <v>12.14</v>
      </c>
      <c r="J4957">
        <v>2</v>
      </c>
    </row>
    <row r="4958" spans="1:10" x14ac:dyDescent="0.35">
      <c r="A4958" s="1">
        <v>41451</v>
      </c>
      <c r="B4958" t="str">
        <f t="shared" si="77"/>
        <v>Wednesday</v>
      </c>
      <c r="C4958" s="5" t="s">
        <v>9</v>
      </c>
      <c r="D4958" s="5" t="s">
        <v>5</v>
      </c>
      <c r="E4958" s="6">
        <v>73.95</v>
      </c>
      <c r="F4958" s="6" t="s">
        <v>83</v>
      </c>
      <c r="G4958" s="4">
        <v>0.1</v>
      </c>
      <c r="H4958" s="6">
        <v>66.56</v>
      </c>
      <c r="I4958" s="6">
        <v>38.86</v>
      </c>
      <c r="J4958">
        <v>1</v>
      </c>
    </row>
    <row r="4959" spans="1:10" x14ac:dyDescent="0.35">
      <c r="A4959" s="1">
        <v>41451</v>
      </c>
      <c r="B4959" t="str">
        <f t="shared" si="77"/>
        <v>Wednesday</v>
      </c>
      <c r="C4959" s="5" t="s">
        <v>9</v>
      </c>
      <c r="D4959" s="5" t="s">
        <v>5</v>
      </c>
      <c r="E4959" s="6">
        <v>11.95</v>
      </c>
      <c r="F4959" s="6" t="s">
        <v>79</v>
      </c>
      <c r="G4959" s="4">
        <v>0</v>
      </c>
      <c r="H4959" s="6">
        <v>11.95</v>
      </c>
      <c r="I4959" s="6">
        <v>3.32</v>
      </c>
      <c r="J4959">
        <v>3</v>
      </c>
    </row>
    <row r="4960" spans="1:10" x14ac:dyDescent="0.35">
      <c r="A4960" s="1">
        <v>41451</v>
      </c>
      <c r="B4960" t="str">
        <f t="shared" si="77"/>
        <v>Wednesday</v>
      </c>
      <c r="C4960" s="5" t="s">
        <v>7</v>
      </c>
      <c r="D4960" s="5" t="s">
        <v>5</v>
      </c>
      <c r="E4960" s="6">
        <v>4.95</v>
      </c>
      <c r="F4960" s="6" t="s">
        <v>78</v>
      </c>
      <c r="G4960" s="4">
        <v>0</v>
      </c>
      <c r="H4960" s="6">
        <v>4.95</v>
      </c>
      <c r="I4960" s="6">
        <v>1.82</v>
      </c>
      <c r="J4960">
        <v>10</v>
      </c>
    </row>
    <row r="4961" spans="1:10" x14ac:dyDescent="0.35">
      <c r="A4961" s="1">
        <v>41451</v>
      </c>
      <c r="B4961" t="str">
        <f t="shared" si="77"/>
        <v>Wednesday</v>
      </c>
      <c r="C4961" s="5" t="s">
        <v>9</v>
      </c>
      <c r="D4961" s="5" t="s">
        <v>5</v>
      </c>
      <c r="E4961" s="6">
        <v>0.95</v>
      </c>
      <c r="F4961" s="6" t="s">
        <v>78</v>
      </c>
      <c r="G4961" s="4">
        <v>0</v>
      </c>
      <c r="H4961" s="6">
        <v>0.95</v>
      </c>
      <c r="I4961" s="6">
        <v>0.42</v>
      </c>
      <c r="J4961">
        <v>14</v>
      </c>
    </row>
    <row r="4962" spans="1:10" x14ac:dyDescent="0.35">
      <c r="A4962" s="1">
        <v>41451</v>
      </c>
      <c r="B4962" t="str">
        <f t="shared" si="77"/>
        <v>Wednesday</v>
      </c>
      <c r="C4962" s="5" t="s">
        <v>9</v>
      </c>
      <c r="D4962" s="5" t="s">
        <v>5</v>
      </c>
      <c r="E4962" s="6">
        <v>26.95</v>
      </c>
      <c r="F4962" s="6" t="s">
        <v>80</v>
      </c>
      <c r="G4962" s="4">
        <v>0.1</v>
      </c>
      <c r="H4962" s="6">
        <v>24.26</v>
      </c>
      <c r="I4962" s="6">
        <v>12.53</v>
      </c>
      <c r="J4962">
        <v>15</v>
      </c>
    </row>
    <row r="4963" spans="1:10" x14ac:dyDescent="0.35">
      <c r="A4963" s="1">
        <v>41451</v>
      </c>
      <c r="B4963" t="str">
        <f t="shared" si="77"/>
        <v>Wednesday</v>
      </c>
      <c r="C4963" s="5" t="s">
        <v>9</v>
      </c>
      <c r="D4963" s="5" t="s">
        <v>5</v>
      </c>
      <c r="E4963" s="6">
        <v>48.95</v>
      </c>
      <c r="F4963" s="6" t="s">
        <v>82</v>
      </c>
      <c r="G4963" s="4">
        <v>0.1</v>
      </c>
      <c r="H4963" s="6">
        <v>44.06</v>
      </c>
      <c r="I4963" s="6">
        <v>24.52</v>
      </c>
      <c r="J4963">
        <v>8</v>
      </c>
    </row>
    <row r="4964" spans="1:10" x14ac:dyDescent="0.35">
      <c r="A4964" s="1">
        <v>41451</v>
      </c>
      <c r="B4964" t="str">
        <f t="shared" si="77"/>
        <v>Wednesday</v>
      </c>
      <c r="C4964" s="5" t="s">
        <v>9</v>
      </c>
      <c r="D4964" s="5" t="s">
        <v>5</v>
      </c>
      <c r="E4964" s="6">
        <v>44.95</v>
      </c>
      <c r="F4964" s="6" t="s">
        <v>82</v>
      </c>
      <c r="G4964" s="4">
        <v>0</v>
      </c>
      <c r="H4964" s="6">
        <v>44.95</v>
      </c>
      <c r="I4964" s="6">
        <v>27.95</v>
      </c>
      <c r="J4964">
        <v>9</v>
      </c>
    </row>
    <row r="4965" spans="1:10" x14ac:dyDescent="0.35">
      <c r="A4965" s="1">
        <v>41451</v>
      </c>
      <c r="B4965" t="str">
        <f t="shared" si="77"/>
        <v>Wednesday</v>
      </c>
      <c r="C4965" s="5" t="s">
        <v>7</v>
      </c>
      <c r="D4965" s="5" t="s">
        <v>5</v>
      </c>
      <c r="E4965" s="6">
        <v>37.950000000000003</v>
      </c>
      <c r="F4965" s="6" t="s">
        <v>81</v>
      </c>
      <c r="G4965" s="4">
        <v>0</v>
      </c>
      <c r="H4965" s="6">
        <v>37.950000000000003</v>
      </c>
      <c r="I4965" s="6">
        <v>15.35</v>
      </c>
      <c r="J4965">
        <v>5</v>
      </c>
    </row>
    <row r="4966" spans="1:10" x14ac:dyDescent="0.35">
      <c r="A4966" s="1">
        <v>41451</v>
      </c>
      <c r="B4966" t="str">
        <f t="shared" si="77"/>
        <v>Wednesday</v>
      </c>
      <c r="C4966" s="5" t="s">
        <v>7</v>
      </c>
      <c r="D4966" s="5" t="s">
        <v>5</v>
      </c>
      <c r="E4966" s="6">
        <v>11.95</v>
      </c>
      <c r="F4966" s="6" t="s">
        <v>79</v>
      </c>
      <c r="G4966" s="4">
        <v>0</v>
      </c>
      <c r="H4966" s="6">
        <v>11.95</v>
      </c>
      <c r="I4966" s="6">
        <v>3.32</v>
      </c>
      <c r="J4966">
        <v>2</v>
      </c>
    </row>
    <row r="4967" spans="1:10" x14ac:dyDescent="0.35">
      <c r="A4967" s="1">
        <v>41451</v>
      </c>
      <c r="B4967" t="str">
        <f t="shared" si="77"/>
        <v>Wednesday</v>
      </c>
      <c r="C4967" s="5" t="s">
        <v>7</v>
      </c>
      <c r="D4967" s="5" t="s">
        <v>5</v>
      </c>
      <c r="E4967" s="6">
        <v>11.95</v>
      </c>
      <c r="F4967" s="6" t="s">
        <v>79</v>
      </c>
      <c r="G4967" s="4">
        <v>0.1</v>
      </c>
      <c r="H4967" s="6">
        <v>10.76</v>
      </c>
      <c r="I4967" s="6">
        <v>3.32</v>
      </c>
      <c r="J4967">
        <v>6</v>
      </c>
    </row>
    <row r="4968" spans="1:10" x14ac:dyDescent="0.35">
      <c r="A4968" s="1">
        <v>41451</v>
      </c>
      <c r="B4968" t="str">
        <f t="shared" si="77"/>
        <v>Wednesday</v>
      </c>
      <c r="C4968" s="5" t="s">
        <v>7</v>
      </c>
      <c r="D4968" s="5" t="s">
        <v>5</v>
      </c>
      <c r="E4968" s="6">
        <v>27.95</v>
      </c>
      <c r="F4968" s="6" t="s">
        <v>80</v>
      </c>
      <c r="G4968" s="4">
        <v>0</v>
      </c>
      <c r="H4968" s="6">
        <v>27.95</v>
      </c>
      <c r="I4968" s="6">
        <v>15.85</v>
      </c>
      <c r="J4968">
        <v>2</v>
      </c>
    </row>
    <row r="4969" spans="1:10" x14ac:dyDescent="0.35">
      <c r="A4969" s="1">
        <v>41452</v>
      </c>
      <c r="B4969" t="str">
        <f t="shared" si="77"/>
        <v>Thursday</v>
      </c>
      <c r="C4969" s="5" t="s">
        <v>10</v>
      </c>
      <c r="D4969" s="5" t="s">
        <v>5</v>
      </c>
      <c r="E4969" s="6">
        <v>10.95</v>
      </c>
      <c r="F4969" s="6" t="s">
        <v>79</v>
      </c>
      <c r="G4969" s="4">
        <v>0</v>
      </c>
      <c r="H4969" s="6">
        <v>10.95</v>
      </c>
      <c r="I4969" s="6">
        <v>4.8</v>
      </c>
      <c r="J4969">
        <v>3</v>
      </c>
    </row>
    <row r="4970" spans="1:10" x14ac:dyDescent="0.35">
      <c r="A4970" s="1">
        <v>41452</v>
      </c>
      <c r="B4970" t="str">
        <f t="shared" si="77"/>
        <v>Thursday</v>
      </c>
      <c r="C4970" s="5" t="s">
        <v>10</v>
      </c>
      <c r="D4970" s="5" t="s">
        <v>5</v>
      </c>
      <c r="E4970" s="6">
        <v>18.95</v>
      </c>
      <c r="F4970" s="6" t="s">
        <v>79</v>
      </c>
      <c r="G4970" s="4">
        <v>0</v>
      </c>
      <c r="H4970" s="6">
        <v>18.95</v>
      </c>
      <c r="I4970" s="6">
        <v>9.98</v>
      </c>
      <c r="J4970">
        <v>21</v>
      </c>
    </row>
    <row r="4971" spans="1:10" x14ac:dyDescent="0.35">
      <c r="A4971" s="1">
        <v>41452</v>
      </c>
      <c r="B4971" t="str">
        <f t="shared" si="77"/>
        <v>Thursday</v>
      </c>
      <c r="C4971" s="5" t="s">
        <v>10</v>
      </c>
      <c r="D4971" s="5" t="s">
        <v>5</v>
      </c>
      <c r="E4971" s="6">
        <v>24.95</v>
      </c>
      <c r="F4971" s="6" t="s">
        <v>80</v>
      </c>
      <c r="G4971" s="4">
        <v>0</v>
      </c>
      <c r="H4971" s="6">
        <v>24.95</v>
      </c>
      <c r="I4971" s="6">
        <v>9.3800000000000008</v>
      </c>
      <c r="J4971">
        <v>12</v>
      </c>
    </row>
    <row r="4972" spans="1:10" x14ac:dyDescent="0.35">
      <c r="A4972" s="1">
        <v>41452</v>
      </c>
      <c r="B4972" t="str">
        <f t="shared" si="77"/>
        <v>Thursday</v>
      </c>
      <c r="C4972" s="5" t="s">
        <v>10</v>
      </c>
      <c r="D4972" s="5" t="s">
        <v>5</v>
      </c>
      <c r="E4972" s="6">
        <v>28.95</v>
      </c>
      <c r="F4972" s="6" t="s">
        <v>80</v>
      </c>
      <c r="G4972" s="4">
        <v>0.1</v>
      </c>
      <c r="H4972" s="6">
        <v>26.06</v>
      </c>
      <c r="I4972" s="6">
        <v>17.53</v>
      </c>
      <c r="J4972">
        <v>3</v>
      </c>
    </row>
    <row r="4973" spans="1:10" x14ac:dyDescent="0.35">
      <c r="A4973" s="1">
        <v>41452</v>
      </c>
      <c r="B4973" t="str">
        <f t="shared" si="77"/>
        <v>Thursday</v>
      </c>
      <c r="C4973" s="5" t="s">
        <v>10</v>
      </c>
      <c r="D4973" s="5" t="s">
        <v>5</v>
      </c>
      <c r="E4973" s="6">
        <v>35.950000000000003</v>
      </c>
      <c r="F4973" s="6" t="s">
        <v>81</v>
      </c>
      <c r="G4973" s="4">
        <v>0</v>
      </c>
      <c r="H4973" s="6">
        <v>35.950000000000003</v>
      </c>
      <c r="I4973" s="6">
        <v>20.25</v>
      </c>
      <c r="J4973">
        <v>2</v>
      </c>
    </row>
    <row r="4974" spans="1:10" x14ac:dyDescent="0.35">
      <c r="A4974" s="1">
        <v>41452</v>
      </c>
      <c r="B4974" t="str">
        <f t="shared" si="77"/>
        <v>Thursday</v>
      </c>
      <c r="C4974" s="5" t="s">
        <v>8</v>
      </c>
      <c r="D4974" s="5" t="s">
        <v>5</v>
      </c>
      <c r="E4974" s="6">
        <v>44.95</v>
      </c>
      <c r="F4974" s="6" t="s">
        <v>82</v>
      </c>
      <c r="G4974" s="4">
        <v>0</v>
      </c>
      <c r="H4974" s="6">
        <v>44.95</v>
      </c>
      <c r="I4974" s="6">
        <v>27.95</v>
      </c>
      <c r="J4974">
        <v>4</v>
      </c>
    </row>
    <row r="4975" spans="1:10" x14ac:dyDescent="0.35">
      <c r="A4975" s="1">
        <v>41452</v>
      </c>
      <c r="B4975" t="str">
        <f t="shared" si="77"/>
        <v>Thursday</v>
      </c>
      <c r="C4975" s="5" t="s">
        <v>8</v>
      </c>
      <c r="D4975" s="5" t="s">
        <v>5</v>
      </c>
      <c r="E4975" s="6">
        <v>0.95</v>
      </c>
      <c r="F4975" s="6" t="s">
        <v>78</v>
      </c>
      <c r="G4975" s="4">
        <v>0</v>
      </c>
      <c r="H4975" s="6">
        <v>0.95</v>
      </c>
      <c r="I4975" s="6">
        <v>0.5</v>
      </c>
      <c r="J4975">
        <v>4</v>
      </c>
    </row>
    <row r="4976" spans="1:10" x14ac:dyDescent="0.35">
      <c r="A4976" s="1">
        <v>41452</v>
      </c>
      <c r="B4976" t="str">
        <f t="shared" si="77"/>
        <v>Thursday</v>
      </c>
      <c r="C4976" s="5" t="s">
        <v>10</v>
      </c>
      <c r="D4976" s="5" t="s">
        <v>5</v>
      </c>
      <c r="E4976" s="6">
        <v>37.950000000000003</v>
      </c>
      <c r="F4976" s="6" t="s">
        <v>81</v>
      </c>
      <c r="G4976" s="4">
        <v>0</v>
      </c>
      <c r="H4976" s="6">
        <v>37.950000000000003</v>
      </c>
      <c r="I4976" s="6">
        <v>15.35</v>
      </c>
      <c r="J4976">
        <v>12</v>
      </c>
    </row>
    <row r="4977" spans="1:10" x14ac:dyDescent="0.35">
      <c r="A4977" s="1">
        <v>41452</v>
      </c>
      <c r="B4977" t="str">
        <f t="shared" si="77"/>
        <v>Thursday</v>
      </c>
      <c r="C4977" s="5" t="s">
        <v>8</v>
      </c>
      <c r="D4977" s="5" t="s">
        <v>5</v>
      </c>
      <c r="E4977" s="6">
        <v>28.95</v>
      </c>
      <c r="F4977" s="6" t="s">
        <v>80</v>
      </c>
      <c r="G4977" s="4">
        <v>0.2</v>
      </c>
      <c r="H4977" s="6">
        <v>23.16</v>
      </c>
      <c r="I4977" s="6">
        <v>8.86</v>
      </c>
      <c r="J4977">
        <v>6</v>
      </c>
    </row>
    <row r="4978" spans="1:10" x14ac:dyDescent="0.35">
      <c r="A4978" s="1">
        <v>41452</v>
      </c>
      <c r="B4978" t="str">
        <f t="shared" si="77"/>
        <v>Thursday</v>
      </c>
      <c r="C4978" s="5" t="s">
        <v>10</v>
      </c>
      <c r="D4978" s="5" t="s">
        <v>5</v>
      </c>
      <c r="E4978" s="6">
        <v>28.95</v>
      </c>
      <c r="F4978" s="6" t="s">
        <v>80</v>
      </c>
      <c r="G4978" s="4">
        <v>0</v>
      </c>
      <c r="H4978" s="6">
        <v>28.95</v>
      </c>
      <c r="I4978" s="6">
        <v>17.53</v>
      </c>
      <c r="J4978">
        <v>38</v>
      </c>
    </row>
    <row r="4979" spans="1:10" x14ac:dyDescent="0.35">
      <c r="A4979" s="1">
        <v>41452</v>
      </c>
      <c r="B4979" t="str">
        <f t="shared" si="77"/>
        <v>Thursday</v>
      </c>
      <c r="C4979" s="5" t="s">
        <v>10</v>
      </c>
      <c r="D4979" s="5" t="s">
        <v>5</v>
      </c>
      <c r="E4979" s="6">
        <v>63.95</v>
      </c>
      <c r="F4979" s="6" t="s">
        <v>83</v>
      </c>
      <c r="G4979" s="4">
        <v>0</v>
      </c>
      <c r="H4979" s="6">
        <v>63.95</v>
      </c>
      <c r="I4979" s="6">
        <v>27.1</v>
      </c>
      <c r="J4979">
        <v>3</v>
      </c>
    </row>
    <row r="4980" spans="1:10" x14ac:dyDescent="0.35">
      <c r="A4980" s="1">
        <v>41452</v>
      </c>
      <c r="B4980" t="str">
        <f t="shared" si="77"/>
        <v>Thursday</v>
      </c>
      <c r="C4980" s="5" t="s">
        <v>8</v>
      </c>
      <c r="D4980" s="5" t="s">
        <v>5</v>
      </c>
      <c r="E4980" s="6">
        <v>28.95</v>
      </c>
      <c r="F4980" s="6" t="s">
        <v>80</v>
      </c>
      <c r="G4980" s="4">
        <v>0</v>
      </c>
      <c r="H4980" s="6">
        <v>28.95</v>
      </c>
      <c r="I4980" s="6">
        <v>8.86</v>
      </c>
      <c r="J4980">
        <v>5</v>
      </c>
    </row>
    <row r="4981" spans="1:10" x14ac:dyDescent="0.35">
      <c r="A4981" s="1">
        <v>41452</v>
      </c>
      <c r="B4981" t="str">
        <f t="shared" si="77"/>
        <v>Thursday</v>
      </c>
      <c r="C4981" s="5" t="s">
        <v>10</v>
      </c>
      <c r="D4981" s="5" t="s">
        <v>5</v>
      </c>
      <c r="E4981" s="6">
        <v>63.95</v>
      </c>
      <c r="F4981" s="6" t="s">
        <v>83</v>
      </c>
      <c r="G4981" s="4">
        <v>0</v>
      </c>
      <c r="H4981" s="6">
        <v>63.95</v>
      </c>
      <c r="I4981" s="6">
        <v>27.1</v>
      </c>
      <c r="J4981">
        <v>1</v>
      </c>
    </row>
    <row r="4982" spans="1:10" x14ac:dyDescent="0.35">
      <c r="A4982" s="1">
        <v>41452</v>
      </c>
      <c r="B4982" t="str">
        <f t="shared" si="77"/>
        <v>Thursday</v>
      </c>
      <c r="C4982" s="5" t="s">
        <v>10</v>
      </c>
      <c r="D4982" s="5" t="s">
        <v>5</v>
      </c>
      <c r="E4982" s="6">
        <v>7.95</v>
      </c>
      <c r="F4982" s="6" t="s">
        <v>78</v>
      </c>
      <c r="G4982" s="4">
        <v>0</v>
      </c>
      <c r="H4982" s="6">
        <v>7.95</v>
      </c>
      <c r="I4982" s="6">
        <v>4.53</v>
      </c>
      <c r="J4982">
        <v>19</v>
      </c>
    </row>
    <row r="4983" spans="1:10" x14ac:dyDescent="0.35">
      <c r="A4983" s="1">
        <v>41452</v>
      </c>
      <c r="B4983" t="str">
        <f t="shared" si="77"/>
        <v>Thursday</v>
      </c>
      <c r="C4983" s="5" t="s">
        <v>10</v>
      </c>
      <c r="D4983" s="5" t="s">
        <v>5</v>
      </c>
      <c r="E4983" s="6">
        <v>37.950000000000003</v>
      </c>
      <c r="F4983" s="6" t="s">
        <v>81</v>
      </c>
      <c r="G4983" s="4">
        <v>0</v>
      </c>
      <c r="H4983" s="6">
        <v>37.950000000000003</v>
      </c>
      <c r="I4983" s="6">
        <v>15.35</v>
      </c>
      <c r="J4983">
        <v>3</v>
      </c>
    </row>
    <row r="4984" spans="1:10" x14ac:dyDescent="0.35">
      <c r="A4984" s="1">
        <v>41452</v>
      </c>
      <c r="B4984" t="str">
        <f t="shared" si="77"/>
        <v>Thursday</v>
      </c>
      <c r="C4984" s="5" t="s">
        <v>8</v>
      </c>
      <c r="D4984" s="5" t="s">
        <v>5</v>
      </c>
      <c r="E4984" s="6">
        <v>24.95</v>
      </c>
      <c r="F4984" s="6" t="s">
        <v>80</v>
      </c>
      <c r="G4984" s="4">
        <v>0</v>
      </c>
      <c r="H4984" s="6">
        <v>24.95</v>
      </c>
      <c r="I4984" s="6">
        <v>11.48</v>
      </c>
      <c r="J4984">
        <v>5</v>
      </c>
    </row>
    <row r="4985" spans="1:10" x14ac:dyDescent="0.35">
      <c r="A4985" s="1">
        <v>41452</v>
      </c>
      <c r="B4985" t="str">
        <f t="shared" si="77"/>
        <v>Thursday</v>
      </c>
      <c r="C4985" s="5" t="s">
        <v>10</v>
      </c>
      <c r="D4985" s="5" t="s">
        <v>5</v>
      </c>
      <c r="E4985" s="6">
        <v>2.95</v>
      </c>
      <c r="F4985" s="6" t="s">
        <v>78</v>
      </c>
      <c r="G4985" s="4">
        <v>0</v>
      </c>
      <c r="H4985" s="6">
        <v>2.95</v>
      </c>
      <c r="I4985" s="6">
        <v>1.68</v>
      </c>
      <c r="J4985">
        <v>10</v>
      </c>
    </row>
    <row r="4986" spans="1:10" x14ac:dyDescent="0.35">
      <c r="A4986" s="1">
        <v>41452</v>
      </c>
      <c r="B4986" t="str">
        <f t="shared" si="77"/>
        <v>Thursday</v>
      </c>
      <c r="C4986" s="5" t="s">
        <v>10</v>
      </c>
      <c r="D4986" s="5" t="s">
        <v>5</v>
      </c>
      <c r="E4986" s="6">
        <v>18.95</v>
      </c>
      <c r="F4986" s="6" t="s">
        <v>79</v>
      </c>
      <c r="G4986" s="4">
        <v>0</v>
      </c>
      <c r="H4986" s="6">
        <v>18.95</v>
      </c>
      <c r="I4986" s="6">
        <v>9.98</v>
      </c>
      <c r="J4986">
        <v>13</v>
      </c>
    </row>
    <row r="4987" spans="1:10" x14ac:dyDescent="0.35">
      <c r="A4987" s="1">
        <v>41452</v>
      </c>
      <c r="B4987" t="str">
        <f t="shared" si="77"/>
        <v>Thursday</v>
      </c>
      <c r="C4987" s="5" t="s">
        <v>10</v>
      </c>
      <c r="D4987" s="5" t="s">
        <v>5</v>
      </c>
      <c r="E4987" s="6">
        <v>31.95</v>
      </c>
      <c r="F4987" s="6" t="s">
        <v>81</v>
      </c>
      <c r="G4987" s="4">
        <v>0.1</v>
      </c>
      <c r="H4987" s="6">
        <v>28.76</v>
      </c>
      <c r="I4987" s="6">
        <v>17.38</v>
      </c>
      <c r="J4987">
        <v>2</v>
      </c>
    </row>
    <row r="4988" spans="1:10" x14ac:dyDescent="0.35">
      <c r="A4988" s="1">
        <v>41452</v>
      </c>
      <c r="B4988" t="str">
        <f t="shared" si="77"/>
        <v>Thursday</v>
      </c>
      <c r="C4988" s="5" t="s">
        <v>10</v>
      </c>
      <c r="D4988" s="5" t="s">
        <v>5</v>
      </c>
      <c r="E4988" s="6">
        <v>65.95</v>
      </c>
      <c r="F4988" s="6" t="s">
        <v>83</v>
      </c>
      <c r="G4988" s="4">
        <v>0</v>
      </c>
      <c r="H4988" s="6">
        <v>65.95</v>
      </c>
      <c r="I4988" s="6">
        <v>37.97</v>
      </c>
      <c r="J4988">
        <v>24</v>
      </c>
    </row>
    <row r="4989" spans="1:10" x14ac:dyDescent="0.35">
      <c r="A4989" s="1">
        <v>41452</v>
      </c>
      <c r="B4989" t="str">
        <f t="shared" si="77"/>
        <v>Thursday</v>
      </c>
      <c r="C4989" s="5" t="s">
        <v>10</v>
      </c>
      <c r="D4989" s="5" t="s">
        <v>5</v>
      </c>
      <c r="E4989" s="6">
        <v>35.950000000000003</v>
      </c>
      <c r="F4989" s="6" t="s">
        <v>81</v>
      </c>
      <c r="G4989" s="4">
        <v>0</v>
      </c>
      <c r="H4989" s="6">
        <v>35.950000000000003</v>
      </c>
      <c r="I4989" s="6">
        <v>20.25</v>
      </c>
      <c r="J4989">
        <v>1</v>
      </c>
    </row>
    <row r="4990" spans="1:10" x14ac:dyDescent="0.35">
      <c r="A4990" s="1">
        <v>41452</v>
      </c>
      <c r="B4990" t="str">
        <f t="shared" si="77"/>
        <v>Thursday</v>
      </c>
      <c r="C4990" s="5" t="s">
        <v>10</v>
      </c>
      <c r="D4990" s="5" t="s">
        <v>5</v>
      </c>
      <c r="E4990" s="6">
        <v>22.95</v>
      </c>
      <c r="F4990" s="6" t="s">
        <v>80</v>
      </c>
      <c r="G4990" s="4">
        <v>0</v>
      </c>
      <c r="H4990" s="6">
        <v>22.95</v>
      </c>
      <c r="I4990" s="6">
        <v>11.78</v>
      </c>
      <c r="J4990">
        <v>12</v>
      </c>
    </row>
    <row r="4991" spans="1:10" x14ac:dyDescent="0.35">
      <c r="A4991" s="1">
        <v>41452</v>
      </c>
      <c r="B4991" t="str">
        <f t="shared" si="77"/>
        <v>Thursday</v>
      </c>
      <c r="C4991" s="5" t="s">
        <v>10</v>
      </c>
      <c r="D4991" s="5" t="s">
        <v>5</v>
      </c>
      <c r="E4991" s="6">
        <v>10.95</v>
      </c>
      <c r="F4991" s="6" t="s">
        <v>79</v>
      </c>
      <c r="G4991" s="4">
        <v>0</v>
      </c>
      <c r="H4991" s="6">
        <v>10.95</v>
      </c>
      <c r="I4991" s="6">
        <v>4.8</v>
      </c>
      <c r="J4991">
        <v>23</v>
      </c>
    </row>
    <row r="4992" spans="1:10" x14ac:dyDescent="0.35">
      <c r="A4992" s="1">
        <v>41452</v>
      </c>
      <c r="B4992" t="str">
        <f t="shared" si="77"/>
        <v>Thursday</v>
      </c>
      <c r="C4992" s="5" t="s">
        <v>10</v>
      </c>
      <c r="D4992" s="5" t="s">
        <v>5</v>
      </c>
      <c r="E4992" s="6">
        <v>18.95</v>
      </c>
      <c r="F4992" s="6" t="s">
        <v>79</v>
      </c>
      <c r="G4992" s="4">
        <v>0.1</v>
      </c>
      <c r="H4992" s="6">
        <v>17.059999999999999</v>
      </c>
      <c r="I4992" s="6">
        <v>9.98</v>
      </c>
      <c r="J4992">
        <v>28</v>
      </c>
    </row>
    <row r="4993" spans="1:10" x14ac:dyDescent="0.35">
      <c r="A4993" s="1">
        <v>41452</v>
      </c>
      <c r="B4993" t="str">
        <f t="shared" si="77"/>
        <v>Thursday</v>
      </c>
      <c r="C4993" s="5" t="s">
        <v>10</v>
      </c>
      <c r="D4993" s="5" t="s">
        <v>5</v>
      </c>
      <c r="E4993" s="6">
        <v>43.95</v>
      </c>
      <c r="F4993" s="6" t="s">
        <v>82</v>
      </c>
      <c r="G4993" s="4">
        <v>0</v>
      </c>
      <c r="H4993" s="6">
        <v>43.95</v>
      </c>
      <c r="I4993" s="6">
        <v>25.6</v>
      </c>
      <c r="J4993">
        <v>13</v>
      </c>
    </row>
    <row r="4994" spans="1:10" x14ac:dyDescent="0.35">
      <c r="A4994" s="1">
        <v>41452</v>
      </c>
      <c r="B4994" t="str">
        <f t="shared" si="77"/>
        <v>Thursday</v>
      </c>
      <c r="C4994" s="5" t="s">
        <v>10</v>
      </c>
      <c r="D4994" s="5" t="s">
        <v>5</v>
      </c>
      <c r="E4994" s="6">
        <v>16.95</v>
      </c>
      <c r="F4994" s="6" t="s">
        <v>79</v>
      </c>
      <c r="G4994" s="4">
        <v>0.1</v>
      </c>
      <c r="H4994" s="6">
        <v>15.26</v>
      </c>
      <c r="I4994" s="6">
        <v>6.76</v>
      </c>
      <c r="J4994">
        <v>30</v>
      </c>
    </row>
    <row r="4995" spans="1:10" x14ac:dyDescent="0.35">
      <c r="A4995" s="1">
        <v>41452</v>
      </c>
      <c r="B4995" t="str">
        <f t="shared" ref="B4995:B5058" si="78">TEXT(A4995,"dddd")</f>
        <v>Thursday</v>
      </c>
      <c r="C4995" s="5" t="s">
        <v>10</v>
      </c>
      <c r="D4995" s="5" t="s">
        <v>5</v>
      </c>
      <c r="E4995" s="6">
        <v>31.95</v>
      </c>
      <c r="F4995" s="6" t="s">
        <v>81</v>
      </c>
      <c r="G4995" s="4">
        <v>0</v>
      </c>
      <c r="H4995" s="6">
        <v>31.95</v>
      </c>
      <c r="I4995" s="6">
        <v>17.38</v>
      </c>
      <c r="J4995">
        <v>3</v>
      </c>
    </row>
    <row r="4996" spans="1:10" x14ac:dyDescent="0.35">
      <c r="A4996" s="1">
        <v>41452</v>
      </c>
      <c r="B4996" t="str">
        <f t="shared" si="78"/>
        <v>Thursday</v>
      </c>
      <c r="C4996" s="5" t="s">
        <v>10</v>
      </c>
      <c r="D4996" s="5" t="s">
        <v>5</v>
      </c>
      <c r="E4996" s="6">
        <v>37.950000000000003</v>
      </c>
      <c r="F4996" s="6" t="s">
        <v>81</v>
      </c>
      <c r="G4996" s="4">
        <v>0.2</v>
      </c>
      <c r="H4996" s="6">
        <v>30.36</v>
      </c>
      <c r="I4996" s="6">
        <v>15.35</v>
      </c>
      <c r="J4996">
        <v>11</v>
      </c>
    </row>
    <row r="4997" spans="1:10" x14ac:dyDescent="0.35">
      <c r="A4997" s="1">
        <v>41452</v>
      </c>
      <c r="B4997" t="str">
        <f t="shared" si="78"/>
        <v>Thursday</v>
      </c>
      <c r="C4997" s="5" t="s">
        <v>8</v>
      </c>
      <c r="D4997" s="5" t="s">
        <v>5</v>
      </c>
      <c r="E4997" s="6">
        <v>54.95</v>
      </c>
      <c r="F4997" s="6" t="s">
        <v>83</v>
      </c>
      <c r="G4997" s="4">
        <v>0</v>
      </c>
      <c r="H4997" s="6">
        <v>54.95</v>
      </c>
      <c r="I4997" s="6">
        <v>26.65</v>
      </c>
      <c r="J4997">
        <v>19</v>
      </c>
    </row>
    <row r="4998" spans="1:10" x14ac:dyDescent="0.35">
      <c r="A4998" s="1">
        <v>41452</v>
      </c>
      <c r="B4998" t="str">
        <f t="shared" si="78"/>
        <v>Thursday</v>
      </c>
      <c r="C4998" s="5" t="s">
        <v>10</v>
      </c>
      <c r="D4998" s="5" t="s">
        <v>5</v>
      </c>
      <c r="E4998" s="6">
        <v>0.95</v>
      </c>
      <c r="F4998" s="6" t="s">
        <v>78</v>
      </c>
      <c r="G4998" s="4">
        <v>0</v>
      </c>
      <c r="H4998" s="6">
        <v>0.95</v>
      </c>
      <c r="I4998" s="6">
        <v>0.5</v>
      </c>
      <c r="J4998">
        <v>2</v>
      </c>
    </row>
    <row r="4999" spans="1:10" x14ac:dyDescent="0.35">
      <c r="A4999" s="1">
        <v>41452</v>
      </c>
      <c r="B4999" t="str">
        <f t="shared" si="78"/>
        <v>Thursday</v>
      </c>
      <c r="C4999" s="5" t="s">
        <v>10</v>
      </c>
      <c r="D4999" s="5" t="s">
        <v>5</v>
      </c>
      <c r="E4999" s="6">
        <v>24.95</v>
      </c>
      <c r="F4999" s="6" t="s">
        <v>80</v>
      </c>
      <c r="G4999" s="4">
        <v>0</v>
      </c>
      <c r="H4999" s="6">
        <v>24.95</v>
      </c>
      <c r="I4999" s="6">
        <v>12.14</v>
      </c>
      <c r="J4999">
        <v>2</v>
      </c>
    </row>
    <row r="5000" spans="1:10" x14ac:dyDescent="0.35">
      <c r="A5000" s="1">
        <v>41452</v>
      </c>
      <c r="B5000" t="str">
        <f t="shared" si="78"/>
        <v>Thursday</v>
      </c>
      <c r="C5000" s="5" t="s">
        <v>8</v>
      </c>
      <c r="D5000" s="5" t="s">
        <v>5</v>
      </c>
      <c r="E5000" s="6">
        <v>63.95</v>
      </c>
      <c r="F5000" s="6" t="s">
        <v>83</v>
      </c>
      <c r="G5000" s="4">
        <v>0</v>
      </c>
      <c r="H5000" s="6">
        <v>63.95</v>
      </c>
      <c r="I5000" s="6">
        <v>27.1</v>
      </c>
      <c r="J5000">
        <v>4</v>
      </c>
    </row>
    <row r="5001" spans="1:10" x14ac:dyDescent="0.35">
      <c r="A5001" s="1">
        <v>41452</v>
      </c>
      <c r="B5001" t="str">
        <f t="shared" si="78"/>
        <v>Thursday</v>
      </c>
      <c r="C5001" s="5" t="s">
        <v>8</v>
      </c>
      <c r="D5001" s="5" t="s">
        <v>5</v>
      </c>
      <c r="E5001" s="6">
        <v>49.95</v>
      </c>
      <c r="F5001" s="6" t="s">
        <v>82</v>
      </c>
      <c r="G5001" s="4">
        <v>0</v>
      </c>
      <c r="H5001" s="6">
        <v>49.95</v>
      </c>
      <c r="I5001" s="6">
        <v>23.93</v>
      </c>
      <c r="J5001">
        <v>10</v>
      </c>
    </row>
    <row r="5002" spans="1:10" x14ac:dyDescent="0.35">
      <c r="A5002" s="1">
        <v>41452</v>
      </c>
      <c r="B5002" t="str">
        <f t="shared" si="78"/>
        <v>Thursday</v>
      </c>
      <c r="C5002" s="5" t="s">
        <v>10</v>
      </c>
      <c r="D5002" s="5" t="s">
        <v>5</v>
      </c>
      <c r="E5002" s="6">
        <v>0.95</v>
      </c>
      <c r="F5002" s="6" t="s">
        <v>78</v>
      </c>
      <c r="G5002" s="4">
        <v>0</v>
      </c>
      <c r="H5002" s="6">
        <v>0.95</v>
      </c>
      <c r="I5002" s="6">
        <v>0.47</v>
      </c>
      <c r="J5002">
        <v>3</v>
      </c>
    </row>
    <row r="5003" spans="1:10" x14ac:dyDescent="0.35">
      <c r="A5003" s="1">
        <v>41452</v>
      </c>
      <c r="B5003" t="str">
        <f t="shared" si="78"/>
        <v>Thursday</v>
      </c>
      <c r="C5003" s="5" t="s">
        <v>8</v>
      </c>
      <c r="D5003" s="5" t="s">
        <v>5</v>
      </c>
      <c r="E5003" s="6">
        <v>7.95</v>
      </c>
      <c r="F5003" s="6" t="s">
        <v>78</v>
      </c>
      <c r="G5003" s="4">
        <v>0</v>
      </c>
      <c r="H5003" s="6">
        <v>7.95</v>
      </c>
      <c r="I5003" s="6">
        <v>4.53</v>
      </c>
      <c r="J5003">
        <v>15</v>
      </c>
    </row>
    <row r="5004" spans="1:10" x14ac:dyDescent="0.35">
      <c r="A5004" s="1">
        <v>41452</v>
      </c>
      <c r="B5004" t="str">
        <f t="shared" si="78"/>
        <v>Thursday</v>
      </c>
      <c r="C5004" s="5" t="s">
        <v>8</v>
      </c>
      <c r="D5004" s="5" t="s">
        <v>5</v>
      </c>
      <c r="E5004" s="6">
        <v>55.95</v>
      </c>
      <c r="F5004" s="6" t="s">
        <v>83</v>
      </c>
      <c r="G5004" s="4">
        <v>0</v>
      </c>
      <c r="H5004" s="6">
        <v>55.95</v>
      </c>
      <c r="I5004" s="6">
        <v>32.47</v>
      </c>
      <c r="J5004">
        <v>1</v>
      </c>
    </row>
    <row r="5005" spans="1:10" x14ac:dyDescent="0.35">
      <c r="A5005" s="1">
        <v>41452</v>
      </c>
      <c r="B5005" t="str">
        <f t="shared" si="78"/>
        <v>Thursday</v>
      </c>
      <c r="C5005" s="5" t="s">
        <v>10</v>
      </c>
      <c r="D5005" s="5" t="s">
        <v>5</v>
      </c>
      <c r="E5005" s="6">
        <v>63.95</v>
      </c>
      <c r="F5005" s="6" t="s">
        <v>83</v>
      </c>
      <c r="G5005" s="4">
        <v>0</v>
      </c>
      <c r="H5005" s="6">
        <v>63.95</v>
      </c>
      <c r="I5005" s="6">
        <v>27.1</v>
      </c>
      <c r="J5005">
        <v>3</v>
      </c>
    </row>
    <row r="5006" spans="1:10" x14ac:dyDescent="0.35">
      <c r="A5006" s="1">
        <v>41452</v>
      </c>
      <c r="B5006" t="str">
        <f t="shared" si="78"/>
        <v>Thursday</v>
      </c>
      <c r="C5006" s="5" t="s">
        <v>8</v>
      </c>
      <c r="D5006" s="5" t="s">
        <v>5</v>
      </c>
      <c r="E5006" s="6">
        <v>26.95</v>
      </c>
      <c r="F5006" s="6" t="s">
        <v>80</v>
      </c>
      <c r="G5006" s="4">
        <v>0</v>
      </c>
      <c r="H5006" s="6">
        <v>26.95</v>
      </c>
      <c r="I5006" s="6">
        <v>13.26</v>
      </c>
      <c r="J5006">
        <v>16</v>
      </c>
    </row>
    <row r="5007" spans="1:10" x14ac:dyDescent="0.35">
      <c r="A5007" s="1">
        <v>41452</v>
      </c>
      <c r="B5007" t="str">
        <f t="shared" si="78"/>
        <v>Thursday</v>
      </c>
      <c r="C5007" s="5" t="s">
        <v>10</v>
      </c>
      <c r="D5007" s="5" t="s">
        <v>5</v>
      </c>
      <c r="E5007" s="6">
        <v>47.95</v>
      </c>
      <c r="F5007" s="6" t="s">
        <v>82</v>
      </c>
      <c r="G5007" s="4">
        <v>0.1</v>
      </c>
      <c r="H5007" s="6">
        <v>43.16</v>
      </c>
      <c r="I5007" s="6">
        <v>20.7</v>
      </c>
      <c r="J5007">
        <v>2</v>
      </c>
    </row>
    <row r="5008" spans="1:10" x14ac:dyDescent="0.35">
      <c r="A5008" s="1">
        <v>41452</v>
      </c>
      <c r="B5008" t="str">
        <f t="shared" si="78"/>
        <v>Thursday</v>
      </c>
      <c r="C5008" s="5" t="s">
        <v>8</v>
      </c>
      <c r="D5008" s="5" t="s">
        <v>5</v>
      </c>
      <c r="E5008" s="6">
        <v>27.95</v>
      </c>
      <c r="F5008" s="6" t="s">
        <v>80</v>
      </c>
      <c r="G5008" s="4">
        <v>0.1</v>
      </c>
      <c r="H5008" s="6">
        <v>25.16</v>
      </c>
      <c r="I5008" s="6">
        <v>15.85</v>
      </c>
      <c r="J5008">
        <v>1</v>
      </c>
    </row>
    <row r="5009" spans="1:10" x14ac:dyDescent="0.35">
      <c r="A5009" s="1">
        <v>41452</v>
      </c>
      <c r="B5009" t="str">
        <f t="shared" si="78"/>
        <v>Thursday</v>
      </c>
      <c r="C5009" s="5" t="s">
        <v>8</v>
      </c>
      <c r="D5009" s="5" t="s">
        <v>5</v>
      </c>
      <c r="E5009" s="6">
        <v>7.95</v>
      </c>
      <c r="F5009" s="6" t="s">
        <v>78</v>
      </c>
      <c r="G5009" s="4">
        <v>0</v>
      </c>
      <c r="H5009" s="6">
        <v>7.95</v>
      </c>
      <c r="I5009" s="6">
        <v>4.53</v>
      </c>
      <c r="J5009">
        <v>38</v>
      </c>
    </row>
    <row r="5010" spans="1:10" x14ac:dyDescent="0.35">
      <c r="A5010" s="1">
        <v>41452</v>
      </c>
      <c r="B5010" t="str">
        <f t="shared" si="78"/>
        <v>Thursday</v>
      </c>
      <c r="C5010" s="5" t="s">
        <v>8</v>
      </c>
      <c r="D5010" s="5" t="s">
        <v>5</v>
      </c>
      <c r="E5010" s="6">
        <v>2.95</v>
      </c>
      <c r="F5010" s="6" t="s">
        <v>78</v>
      </c>
      <c r="G5010" s="4">
        <v>0</v>
      </c>
      <c r="H5010" s="6">
        <v>2.95</v>
      </c>
      <c r="I5010" s="6">
        <v>1.68</v>
      </c>
      <c r="J5010">
        <v>8</v>
      </c>
    </row>
    <row r="5011" spans="1:10" x14ac:dyDescent="0.35">
      <c r="A5011" s="1">
        <v>41452</v>
      </c>
      <c r="B5011" t="str">
        <f t="shared" si="78"/>
        <v>Thursday</v>
      </c>
      <c r="C5011" s="5" t="s">
        <v>8</v>
      </c>
      <c r="D5011" s="5" t="s">
        <v>5</v>
      </c>
      <c r="E5011" s="6">
        <v>35.950000000000003</v>
      </c>
      <c r="F5011" s="6" t="s">
        <v>81</v>
      </c>
      <c r="G5011" s="4">
        <v>0</v>
      </c>
      <c r="H5011" s="6">
        <v>35.950000000000003</v>
      </c>
      <c r="I5011" s="6">
        <v>20.25</v>
      </c>
      <c r="J5011">
        <v>1</v>
      </c>
    </row>
    <row r="5012" spans="1:10" x14ac:dyDescent="0.35">
      <c r="A5012" s="1">
        <v>41453</v>
      </c>
      <c r="B5012" t="str">
        <f t="shared" si="78"/>
        <v>Friday</v>
      </c>
      <c r="C5012" s="5" t="s">
        <v>7</v>
      </c>
      <c r="D5012" s="5" t="s">
        <v>5</v>
      </c>
      <c r="E5012" s="6">
        <v>11.95</v>
      </c>
      <c r="F5012" s="6" t="s">
        <v>79</v>
      </c>
      <c r="G5012" s="4">
        <v>0.1</v>
      </c>
      <c r="H5012" s="6">
        <v>10.76</v>
      </c>
      <c r="I5012" s="6">
        <v>3.32</v>
      </c>
      <c r="J5012">
        <v>4</v>
      </c>
    </row>
    <row r="5013" spans="1:10" x14ac:dyDescent="0.35">
      <c r="A5013" s="1">
        <v>41453</v>
      </c>
      <c r="B5013" t="str">
        <f t="shared" si="78"/>
        <v>Friday</v>
      </c>
      <c r="C5013" s="5" t="s">
        <v>8</v>
      </c>
      <c r="D5013" s="5" t="s">
        <v>5</v>
      </c>
      <c r="E5013" s="6">
        <v>59.95</v>
      </c>
      <c r="F5013" s="6" t="s">
        <v>83</v>
      </c>
      <c r="G5013" s="4">
        <v>0</v>
      </c>
      <c r="H5013" s="6">
        <v>59.95</v>
      </c>
      <c r="I5013" s="6">
        <v>28.73</v>
      </c>
      <c r="J5013">
        <v>5</v>
      </c>
    </row>
    <row r="5014" spans="1:10" x14ac:dyDescent="0.35">
      <c r="A5014" s="1">
        <v>41453</v>
      </c>
      <c r="B5014" t="str">
        <f t="shared" si="78"/>
        <v>Friday</v>
      </c>
      <c r="C5014" s="5" t="s">
        <v>8</v>
      </c>
      <c r="D5014" s="5" t="s">
        <v>5</v>
      </c>
      <c r="E5014" s="6">
        <v>24.95</v>
      </c>
      <c r="F5014" s="6" t="s">
        <v>80</v>
      </c>
      <c r="G5014" s="4">
        <v>0</v>
      </c>
      <c r="H5014" s="6">
        <v>24.95</v>
      </c>
      <c r="I5014" s="6">
        <v>9.3800000000000008</v>
      </c>
      <c r="J5014">
        <v>12</v>
      </c>
    </row>
    <row r="5015" spans="1:10" x14ac:dyDescent="0.35">
      <c r="A5015" s="1">
        <v>41453</v>
      </c>
      <c r="B5015" t="str">
        <f t="shared" si="78"/>
        <v>Friday</v>
      </c>
      <c r="C5015" s="5" t="s">
        <v>7</v>
      </c>
      <c r="D5015" s="5" t="s">
        <v>5</v>
      </c>
      <c r="E5015" s="6">
        <v>24.95</v>
      </c>
      <c r="F5015" s="6" t="s">
        <v>80</v>
      </c>
      <c r="G5015" s="4">
        <v>0</v>
      </c>
      <c r="H5015" s="6">
        <v>24.95</v>
      </c>
      <c r="I5015" s="6">
        <v>12.14</v>
      </c>
      <c r="J5015">
        <v>2</v>
      </c>
    </row>
    <row r="5016" spans="1:10" x14ac:dyDescent="0.35">
      <c r="A5016" s="1">
        <v>41453</v>
      </c>
      <c r="B5016" t="str">
        <f t="shared" si="78"/>
        <v>Friday</v>
      </c>
      <c r="C5016" s="5" t="s">
        <v>8</v>
      </c>
      <c r="D5016" s="5" t="s">
        <v>5</v>
      </c>
      <c r="E5016" s="6">
        <v>4.95</v>
      </c>
      <c r="F5016" s="6" t="s">
        <v>78</v>
      </c>
      <c r="G5016" s="4">
        <v>0</v>
      </c>
      <c r="H5016" s="6">
        <v>4.95</v>
      </c>
      <c r="I5016" s="6">
        <v>1.82</v>
      </c>
      <c r="J5016">
        <v>1</v>
      </c>
    </row>
    <row r="5017" spans="1:10" x14ac:dyDescent="0.35">
      <c r="A5017" s="1">
        <v>41453</v>
      </c>
      <c r="B5017" t="str">
        <f t="shared" si="78"/>
        <v>Friday</v>
      </c>
      <c r="C5017" s="5" t="s">
        <v>7</v>
      </c>
      <c r="D5017" s="5" t="s">
        <v>5</v>
      </c>
      <c r="E5017" s="6">
        <v>38.950000000000003</v>
      </c>
      <c r="F5017" s="6" t="s">
        <v>81</v>
      </c>
      <c r="G5017" s="4">
        <v>0</v>
      </c>
      <c r="H5017" s="6">
        <v>38.950000000000003</v>
      </c>
      <c r="I5017" s="6">
        <v>22.33</v>
      </c>
      <c r="J5017">
        <v>3</v>
      </c>
    </row>
    <row r="5018" spans="1:10" x14ac:dyDescent="0.35">
      <c r="A5018" s="1">
        <v>41453</v>
      </c>
      <c r="B5018" t="str">
        <f t="shared" si="78"/>
        <v>Friday</v>
      </c>
      <c r="C5018" s="5" t="s">
        <v>8</v>
      </c>
      <c r="D5018" s="5" t="s">
        <v>5</v>
      </c>
      <c r="E5018" s="6">
        <v>54.95</v>
      </c>
      <c r="F5018" s="6" t="s">
        <v>83</v>
      </c>
      <c r="G5018" s="4">
        <v>0</v>
      </c>
      <c r="H5018" s="6">
        <v>54.95</v>
      </c>
      <c r="I5018" s="6">
        <v>26.65</v>
      </c>
      <c r="J5018">
        <v>26</v>
      </c>
    </row>
    <row r="5019" spans="1:10" x14ac:dyDescent="0.35">
      <c r="A5019" s="1">
        <v>41453</v>
      </c>
      <c r="B5019" t="str">
        <f t="shared" si="78"/>
        <v>Friday</v>
      </c>
      <c r="C5019" s="5" t="s">
        <v>8</v>
      </c>
      <c r="D5019" s="5" t="s">
        <v>5</v>
      </c>
      <c r="E5019" s="6">
        <v>0.95</v>
      </c>
      <c r="F5019" s="6" t="s">
        <v>78</v>
      </c>
      <c r="G5019" s="4">
        <v>0.1</v>
      </c>
      <c r="H5019" s="6">
        <v>0.86</v>
      </c>
      <c r="I5019" s="6">
        <v>0.47</v>
      </c>
      <c r="J5019">
        <v>13</v>
      </c>
    </row>
    <row r="5020" spans="1:10" x14ac:dyDescent="0.35">
      <c r="A5020" s="1">
        <v>41453</v>
      </c>
      <c r="B5020" t="str">
        <f t="shared" si="78"/>
        <v>Friday</v>
      </c>
      <c r="C5020" s="5" t="s">
        <v>7</v>
      </c>
      <c r="D5020" s="5" t="s">
        <v>5</v>
      </c>
      <c r="E5020" s="6">
        <v>35.950000000000003</v>
      </c>
      <c r="F5020" s="6" t="s">
        <v>81</v>
      </c>
      <c r="G5020" s="4">
        <v>0.1</v>
      </c>
      <c r="H5020" s="6">
        <v>32.36</v>
      </c>
      <c r="I5020" s="6">
        <v>20.25</v>
      </c>
      <c r="J5020">
        <v>2</v>
      </c>
    </row>
    <row r="5021" spans="1:10" x14ac:dyDescent="0.35">
      <c r="A5021" s="1">
        <v>41453</v>
      </c>
      <c r="B5021" t="str">
        <f t="shared" si="78"/>
        <v>Friday</v>
      </c>
      <c r="C5021" s="5" t="s">
        <v>8</v>
      </c>
      <c r="D5021" s="5" t="s">
        <v>5</v>
      </c>
      <c r="E5021" s="6">
        <v>40.950000000000003</v>
      </c>
      <c r="F5021" s="6" t="s">
        <v>82</v>
      </c>
      <c r="G5021" s="4">
        <v>0</v>
      </c>
      <c r="H5021" s="6">
        <v>40.950000000000003</v>
      </c>
      <c r="I5021" s="6">
        <v>15.51</v>
      </c>
      <c r="J5021">
        <v>3</v>
      </c>
    </row>
    <row r="5022" spans="1:10" x14ac:dyDescent="0.35">
      <c r="A5022" s="1">
        <v>41454</v>
      </c>
      <c r="B5022" t="str">
        <f t="shared" si="78"/>
        <v>Saturday</v>
      </c>
      <c r="C5022" s="5" t="s">
        <v>10</v>
      </c>
      <c r="D5022" s="5" t="s">
        <v>6</v>
      </c>
      <c r="E5022" s="6">
        <v>73.95</v>
      </c>
      <c r="F5022" s="6" t="s">
        <v>83</v>
      </c>
      <c r="G5022" s="4">
        <v>0</v>
      </c>
      <c r="H5022" s="6">
        <v>73.95</v>
      </c>
      <c r="I5022" s="6">
        <v>38.86</v>
      </c>
      <c r="J5022">
        <v>1</v>
      </c>
    </row>
    <row r="5023" spans="1:10" x14ac:dyDescent="0.35">
      <c r="A5023" s="1">
        <v>41454</v>
      </c>
      <c r="B5023" t="str">
        <f t="shared" si="78"/>
        <v>Saturday</v>
      </c>
      <c r="C5023" s="5" t="s">
        <v>11</v>
      </c>
      <c r="D5023" s="5" t="s">
        <v>6</v>
      </c>
      <c r="E5023" s="6">
        <v>22.95</v>
      </c>
      <c r="F5023" s="6" t="s">
        <v>80</v>
      </c>
      <c r="G5023" s="4">
        <v>0</v>
      </c>
      <c r="H5023" s="6">
        <v>22.95</v>
      </c>
      <c r="I5023" s="6">
        <v>11.78</v>
      </c>
      <c r="J5023">
        <v>1</v>
      </c>
    </row>
    <row r="5024" spans="1:10" x14ac:dyDescent="0.35">
      <c r="A5024" s="1">
        <v>41454</v>
      </c>
      <c r="B5024" t="str">
        <f t="shared" si="78"/>
        <v>Saturday</v>
      </c>
      <c r="C5024" s="5" t="s">
        <v>11</v>
      </c>
      <c r="D5024" s="5" t="s">
        <v>6</v>
      </c>
      <c r="E5024" s="6">
        <v>38.950000000000003</v>
      </c>
      <c r="F5024" s="6" t="s">
        <v>81</v>
      </c>
      <c r="G5024" s="4">
        <v>0.1</v>
      </c>
      <c r="H5024" s="6">
        <v>35.06</v>
      </c>
      <c r="I5024" s="6">
        <v>24.76</v>
      </c>
      <c r="J5024">
        <v>36</v>
      </c>
    </row>
    <row r="5025" spans="1:10" x14ac:dyDescent="0.35">
      <c r="A5025" s="1">
        <v>41454</v>
      </c>
      <c r="B5025" t="str">
        <f t="shared" si="78"/>
        <v>Saturday</v>
      </c>
      <c r="C5025" s="5" t="s">
        <v>11</v>
      </c>
      <c r="D5025" s="5" t="s">
        <v>6</v>
      </c>
      <c r="E5025" s="6">
        <v>28.95</v>
      </c>
      <c r="F5025" s="6" t="s">
        <v>80</v>
      </c>
      <c r="G5025" s="4">
        <v>0</v>
      </c>
      <c r="H5025" s="6">
        <v>28.95</v>
      </c>
      <c r="I5025" s="6">
        <v>17.53</v>
      </c>
      <c r="J5025">
        <v>37</v>
      </c>
    </row>
    <row r="5026" spans="1:10" x14ac:dyDescent="0.35">
      <c r="A5026" s="1">
        <v>41454</v>
      </c>
      <c r="B5026" t="str">
        <f t="shared" si="78"/>
        <v>Saturday</v>
      </c>
      <c r="C5026" s="5" t="s">
        <v>11</v>
      </c>
      <c r="D5026" s="5" t="s">
        <v>6</v>
      </c>
      <c r="E5026" s="6">
        <v>0.95</v>
      </c>
      <c r="F5026" s="6" t="s">
        <v>78</v>
      </c>
      <c r="G5026" s="4">
        <v>0.1</v>
      </c>
      <c r="H5026" s="6">
        <v>0.86</v>
      </c>
      <c r="I5026" s="6">
        <v>0.34</v>
      </c>
      <c r="J5026">
        <v>20</v>
      </c>
    </row>
    <row r="5027" spans="1:10" x14ac:dyDescent="0.35">
      <c r="A5027" s="1">
        <v>41454</v>
      </c>
      <c r="B5027" t="str">
        <f t="shared" si="78"/>
        <v>Saturday</v>
      </c>
      <c r="C5027" s="5" t="s">
        <v>11</v>
      </c>
      <c r="D5027" s="5" t="s">
        <v>6</v>
      </c>
      <c r="E5027" s="6">
        <v>0.95</v>
      </c>
      <c r="F5027" s="6" t="s">
        <v>78</v>
      </c>
      <c r="G5027" s="4">
        <v>0</v>
      </c>
      <c r="H5027" s="6">
        <v>0.95</v>
      </c>
      <c r="I5027" s="6">
        <v>0.34</v>
      </c>
      <c r="J5027">
        <v>15</v>
      </c>
    </row>
    <row r="5028" spans="1:10" x14ac:dyDescent="0.35">
      <c r="A5028" s="1">
        <v>41454</v>
      </c>
      <c r="B5028" t="str">
        <f t="shared" si="78"/>
        <v>Saturday</v>
      </c>
      <c r="C5028" s="5" t="s">
        <v>10</v>
      </c>
      <c r="D5028" s="5" t="s">
        <v>6</v>
      </c>
      <c r="E5028" s="6">
        <v>0.95</v>
      </c>
      <c r="F5028" s="6" t="s">
        <v>78</v>
      </c>
      <c r="G5028" s="4">
        <v>0.1</v>
      </c>
      <c r="H5028" s="6">
        <v>0.86</v>
      </c>
      <c r="I5028" s="6">
        <v>0.47</v>
      </c>
      <c r="J5028">
        <v>15</v>
      </c>
    </row>
    <row r="5029" spans="1:10" x14ac:dyDescent="0.35">
      <c r="A5029" s="1">
        <v>41454</v>
      </c>
      <c r="B5029" t="str">
        <f t="shared" si="78"/>
        <v>Saturday</v>
      </c>
      <c r="C5029" s="5" t="s">
        <v>11</v>
      </c>
      <c r="D5029" s="5" t="s">
        <v>6</v>
      </c>
      <c r="E5029" s="6">
        <v>16.95</v>
      </c>
      <c r="F5029" s="6" t="s">
        <v>79</v>
      </c>
      <c r="G5029" s="4">
        <v>0.1</v>
      </c>
      <c r="H5029" s="6">
        <v>15.26</v>
      </c>
      <c r="I5029" s="6">
        <v>6.53</v>
      </c>
      <c r="J5029">
        <v>11</v>
      </c>
    </row>
    <row r="5030" spans="1:10" x14ac:dyDescent="0.35">
      <c r="A5030" s="1">
        <v>41454</v>
      </c>
      <c r="B5030" t="str">
        <f t="shared" si="78"/>
        <v>Saturday</v>
      </c>
      <c r="C5030" s="5" t="s">
        <v>10</v>
      </c>
      <c r="D5030" s="5" t="s">
        <v>6</v>
      </c>
      <c r="E5030" s="6">
        <v>0.95</v>
      </c>
      <c r="F5030" s="6" t="s">
        <v>78</v>
      </c>
      <c r="G5030" s="4">
        <v>0</v>
      </c>
      <c r="H5030" s="6">
        <v>0.95</v>
      </c>
      <c r="I5030" s="6">
        <v>0.5</v>
      </c>
      <c r="J5030">
        <v>14</v>
      </c>
    </row>
    <row r="5031" spans="1:10" x14ac:dyDescent="0.35">
      <c r="A5031" s="1">
        <v>41454</v>
      </c>
      <c r="B5031" t="str">
        <f t="shared" si="78"/>
        <v>Saturday</v>
      </c>
      <c r="C5031" s="5" t="s">
        <v>10</v>
      </c>
      <c r="D5031" s="5" t="s">
        <v>6</v>
      </c>
      <c r="E5031" s="6">
        <v>0.95</v>
      </c>
      <c r="F5031" s="6" t="s">
        <v>78</v>
      </c>
      <c r="G5031" s="4">
        <v>0</v>
      </c>
      <c r="H5031" s="6">
        <v>0.95</v>
      </c>
      <c r="I5031" s="6">
        <v>0.42</v>
      </c>
      <c r="J5031">
        <v>6</v>
      </c>
    </row>
    <row r="5032" spans="1:10" x14ac:dyDescent="0.35">
      <c r="A5032" s="1">
        <v>41454</v>
      </c>
      <c r="B5032" t="str">
        <f t="shared" si="78"/>
        <v>Saturday</v>
      </c>
      <c r="C5032" s="5" t="s">
        <v>10</v>
      </c>
      <c r="D5032" s="5" t="s">
        <v>6</v>
      </c>
      <c r="E5032" s="6">
        <v>20.95</v>
      </c>
      <c r="F5032" s="6" t="s">
        <v>80</v>
      </c>
      <c r="G5032" s="4">
        <v>0</v>
      </c>
      <c r="H5032" s="6">
        <v>20.95</v>
      </c>
      <c r="I5032" s="6">
        <v>10.039999999999999</v>
      </c>
      <c r="J5032">
        <v>17</v>
      </c>
    </row>
    <row r="5033" spans="1:10" x14ac:dyDescent="0.35">
      <c r="A5033" s="1">
        <v>41454</v>
      </c>
      <c r="B5033" t="str">
        <f t="shared" si="78"/>
        <v>Saturday</v>
      </c>
      <c r="C5033" s="5" t="s">
        <v>10</v>
      </c>
      <c r="D5033" s="5" t="s">
        <v>6</v>
      </c>
      <c r="E5033" s="6">
        <v>24.95</v>
      </c>
      <c r="F5033" s="6" t="s">
        <v>80</v>
      </c>
      <c r="G5033" s="4">
        <v>0</v>
      </c>
      <c r="H5033" s="6">
        <v>24.95</v>
      </c>
      <c r="I5033" s="6">
        <v>11.48</v>
      </c>
      <c r="J5033">
        <v>2</v>
      </c>
    </row>
    <row r="5034" spans="1:10" x14ac:dyDescent="0.35">
      <c r="A5034" s="1">
        <v>41454</v>
      </c>
      <c r="B5034" t="str">
        <f t="shared" si="78"/>
        <v>Saturday</v>
      </c>
      <c r="C5034" s="5" t="s">
        <v>10</v>
      </c>
      <c r="D5034" s="5" t="s">
        <v>6</v>
      </c>
      <c r="E5034" s="6">
        <v>43.95</v>
      </c>
      <c r="F5034" s="6" t="s">
        <v>82</v>
      </c>
      <c r="G5034" s="4">
        <v>0</v>
      </c>
      <c r="H5034" s="6">
        <v>43.95</v>
      </c>
      <c r="I5034" s="6">
        <v>25.6</v>
      </c>
      <c r="J5034">
        <v>15</v>
      </c>
    </row>
    <row r="5035" spans="1:10" x14ac:dyDescent="0.35">
      <c r="A5035" s="1">
        <v>41454</v>
      </c>
      <c r="B5035" t="str">
        <f t="shared" si="78"/>
        <v>Saturday</v>
      </c>
      <c r="C5035" s="5" t="s">
        <v>11</v>
      </c>
      <c r="D5035" s="5" t="s">
        <v>6</v>
      </c>
      <c r="E5035" s="6">
        <v>28.95</v>
      </c>
      <c r="F5035" s="6" t="s">
        <v>80</v>
      </c>
      <c r="G5035" s="4">
        <v>0</v>
      </c>
      <c r="H5035" s="6">
        <v>28.95</v>
      </c>
      <c r="I5035" s="6">
        <v>17.53</v>
      </c>
      <c r="J5035">
        <v>15</v>
      </c>
    </row>
    <row r="5036" spans="1:10" x14ac:dyDescent="0.35">
      <c r="A5036" s="1">
        <v>41454</v>
      </c>
      <c r="B5036" t="str">
        <f t="shared" si="78"/>
        <v>Saturday</v>
      </c>
      <c r="C5036" s="5" t="s">
        <v>10</v>
      </c>
      <c r="D5036" s="5" t="s">
        <v>6</v>
      </c>
      <c r="E5036" s="6">
        <v>20.95</v>
      </c>
      <c r="F5036" s="6" t="s">
        <v>80</v>
      </c>
      <c r="G5036" s="4">
        <v>0</v>
      </c>
      <c r="H5036" s="6">
        <v>20.95</v>
      </c>
      <c r="I5036" s="6">
        <v>10.039999999999999</v>
      </c>
      <c r="J5036">
        <v>11</v>
      </c>
    </row>
    <row r="5037" spans="1:10" x14ac:dyDescent="0.35">
      <c r="A5037" s="1">
        <v>41454</v>
      </c>
      <c r="B5037" t="str">
        <f t="shared" si="78"/>
        <v>Saturday</v>
      </c>
      <c r="C5037" s="5" t="s">
        <v>11</v>
      </c>
      <c r="D5037" s="5" t="s">
        <v>6</v>
      </c>
      <c r="E5037" s="6">
        <v>24.95</v>
      </c>
      <c r="F5037" s="6" t="s">
        <v>80</v>
      </c>
      <c r="G5037" s="4">
        <v>0</v>
      </c>
      <c r="H5037" s="6">
        <v>24.95</v>
      </c>
      <c r="I5037" s="6">
        <v>11.48</v>
      </c>
      <c r="J5037">
        <v>1</v>
      </c>
    </row>
    <row r="5038" spans="1:10" x14ac:dyDescent="0.35">
      <c r="A5038" s="1">
        <v>41454</v>
      </c>
      <c r="B5038" t="str">
        <f t="shared" si="78"/>
        <v>Saturday</v>
      </c>
      <c r="C5038" s="5" t="s">
        <v>11</v>
      </c>
      <c r="D5038" s="5" t="s">
        <v>6</v>
      </c>
      <c r="E5038" s="6">
        <v>38.950000000000003</v>
      </c>
      <c r="F5038" s="6" t="s">
        <v>81</v>
      </c>
      <c r="G5038" s="4">
        <v>0</v>
      </c>
      <c r="H5038" s="6">
        <v>38.950000000000003</v>
      </c>
      <c r="I5038" s="6">
        <v>22.33</v>
      </c>
      <c r="J5038">
        <v>5</v>
      </c>
    </row>
    <row r="5039" spans="1:10" x14ac:dyDescent="0.35">
      <c r="A5039" s="1">
        <v>41454</v>
      </c>
      <c r="B5039" t="str">
        <f t="shared" si="78"/>
        <v>Saturday</v>
      </c>
      <c r="C5039" s="5" t="s">
        <v>10</v>
      </c>
      <c r="D5039" s="5" t="s">
        <v>6</v>
      </c>
      <c r="E5039" s="6">
        <v>38.950000000000003</v>
      </c>
      <c r="F5039" s="6" t="s">
        <v>81</v>
      </c>
      <c r="G5039" s="4">
        <v>0</v>
      </c>
      <c r="H5039" s="6">
        <v>38.950000000000003</v>
      </c>
      <c r="I5039" s="6">
        <v>22.33</v>
      </c>
      <c r="J5039">
        <v>2</v>
      </c>
    </row>
    <row r="5040" spans="1:10" x14ac:dyDescent="0.35">
      <c r="A5040" s="1">
        <v>41454</v>
      </c>
      <c r="B5040" t="str">
        <f t="shared" si="78"/>
        <v>Saturday</v>
      </c>
      <c r="C5040" s="5" t="s">
        <v>10</v>
      </c>
      <c r="D5040" s="5" t="s">
        <v>6</v>
      </c>
      <c r="E5040" s="6">
        <v>54.95</v>
      </c>
      <c r="F5040" s="6" t="s">
        <v>83</v>
      </c>
      <c r="G5040" s="4">
        <v>0</v>
      </c>
      <c r="H5040" s="6">
        <v>54.95</v>
      </c>
      <c r="I5040" s="6">
        <v>26.65</v>
      </c>
      <c r="J5040">
        <v>31</v>
      </c>
    </row>
    <row r="5041" spans="1:10" x14ac:dyDescent="0.35">
      <c r="A5041" s="1">
        <v>41454</v>
      </c>
      <c r="B5041" t="str">
        <f t="shared" si="78"/>
        <v>Saturday</v>
      </c>
      <c r="C5041" s="5" t="s">
        <v>10</v>
      </c>
      <c r="D5041" s="5" t="s">
        <v>6</v>
      </c>
      <c r="E5041" s="6">
        <v>20.95</v>
      </c>
      <c r="F5041" s="6" t="s">
        <v>80</v>
      </c>
      <c r="G5041" s="4">
        <v>0.1</v>
      </c>
      <c r="H5041" s="6">
        <v>18.86</v>
      </c>
      <c r="I5041" s="6">
        <v>10.039999999999999</v>
      </c>
      <c r="J5041">
        <v>29</v>
      </c>
    </row>
    <row r="5042" spans="1:10" x14ac:dyDescent="0.35">
      <c r="A5042" s="1">
        <v>41454</v>
      </c>
      <c r="B5042" t="str">
        <f t="shared" si="78"/>
        <v>Saturday</v>
      </c>
      <c r="C5042" s="5" t="s">
        <v>11</v>
      </c>
      <c r="D5042" s="5" t="s">
        <v>6</v>
      </c>
      <c r="E5042" s="6">
        <v>28.95</v>
      </c>
      <c r="F5042" s="6" t="s">
        <v>80</v>
      </c>
      <c r="G5042" s="4">
        <v>0</v>
      </c>
      <c r="H5042" s="6">
        <v>28.95</v>
      </c>
      <c r="I5042" s="6">
        <v>17.53</v>
      </c>
      <c r="J5042">
        <v>10</v>
      </c>
    </row>
    <row r="5043" spans="1:10" x14ac:dyDescent="0.35">
      <c r="A5043" s="1">
        <v>41454</v>
      </c>
      <c r="B5043" t="str">
        <f t="shared" si="78"/>
        <v>Saturday</v>
      </c>
      <c r="C5043" s="5" t="s">
        <v>10</v>
      </c>
      <c r="D5043" s="5" t="s">
        <v>6</v>
      </c>
      <c r="E5043" s="6">
        <v>73.95</v>
      </c>
      <c r="F5043" s="6" t="s">
        <v>83</v>
      </c>
      <c r="G5043" s="4">
        <v>0.2</v>
      </c>
      <c r="H5043" s="6">
        <v>59.16</v>
      </c>
      <c r="I5043" s="6">
        <v>38.86</v>
      </c>
      <c r="J5043">
        <v>1</v>
      </c>
    </row>
    <row r="5044" spans="1:10" x14ac:dyDescent="0.35">
      <c r="A5044" s="1">
        <v>41454</v>
      </c>
      <c r="B5044" t="str">
        <f t="shared" si="78"/>
        <v>Saturday</v>
      </c>
      <c r="C5044" s="5" t="s">
        <v>10</v>
      </c>
      <c r="D5044" s="5" t="s">
        <v>6</v>
      </c>
      <c r="E5044" s="6">
        <v>16.95</v>
      </c>
      <c r="F5044" s="6" t="s">
        <v>79</v>
      </c>
      <c r="G5044" s="4">
        <v>0</v>
      </c>
      <c r="H5044" s="6">
        <v>16.95</v>
      </c>
      <c r="I5044" s="6">
        <v>6.76</v>
      </c>
      <c r="J5044">
        <v>30</v>
      </c>
    </row>
    <row r="5045" spans="1:10" x14ac:dyDescent="0.35">
      <c r="A5045" s="1">
        <v>41454</v>
      </c>
      <c r="B5045" t="str">
        <f t="shared" si="78"/>
        <v>Saturday</v>
      </c>
      <c r="C5045" s="5" t="s">
        <v>11</v>
      </c>
      <c r="D5045" s="5" t="s">
        <v>6</v>
      </c>
      <c r="E5045" s="6">
        <v>55.95</v>
      </c>
      <c r="F5045" s="6" t="s">
        <v>83</v>
      </c>
      <c r="G5045" s="4">
        <v>0</v>
      </c>
      <c r="H5045" s="6">
        <v>55.95</v>
      </c>
      <c r="I5045" s="6">
        <v>32.47</v>
      </c>
      <c r="J5045">
        <v>17</v>
      </c>
    </row>
    <row r="5046" spans="1:10" x14ac:dyDescent="0.35">
      <c r="A5046" s="1">
        <v>41454</v>
      </c>
      <c r="B5046" t="str">
        <f t="shared" si="78"/>
        <v>Saturday</v>
      </c>
      <c r="C5046" s="5" t="s">
        <v>11</v>
      </c>
      <c r="D5046" s="5" t="s">
        <v>6</v>
      </c>
      <c r="E5046" s="6">
        <v>55.95</v>
      </c>
      <c r="F5046" s="6" t="s">
        <v>83</v>
      </c>
      <c r="G5046" s="4">
        <v>0</v>
      </c>
      <c r="H5046" s="6">
        <v>55.95</v>
      </c>
      <c r="I5046" s="6">
        <v>32.47</v>
      </c>
      <c r="J5046">
        <v>38</v>
      </c>
    </row>
    <row r="5047" spans="1:10" x14ac:dyDescent="0.35">
      <c r="A5047" s="1">
        <v>41454</v>
      </c>
      <c r="B5047" t="str">
        <f t="shared" si="78"/>
        <v>Saturday</v>
      </c>
      <c r="C5047" s="5" t="s">
        <v>11</v>
      </c>
      <c r="D5047" s="5" t="s">
        <v>6</v>
      </c>
      <c r="E5047" s="6">
        <v>43.95</v>
      </c>
      <c r="F5047" s="6" t="s">
        <v>82</v>
      </c>
      <c r="G5047" s="4">
        <v>0</v>
      </c>
      <c r="H5047" s="6">
        <v>43.95</v>
      </c>
      <c r="I5047" s="6">
        <v>25.6</v>
      </c>
      <c r="J5047">
        <v>7</v>
      </c>
    </row>
    <row r="5048" spans="1:10" x14ac:dyDescent="0.35">
      <c r="A5048" s="1">
        <v>41454</v>
      </c>
      <c r="B5048" t="str">
        <f t="shared" si="78"/>
        <v>Saturday</v>
      </c>
      <c r="C5048" s="5" t="s">
        <v>10</v>
      </c>
      <c r="D5048" s="5" t="s">
        <v>6</v>
      </c>
      <c r="E5048" s="6">
        <v>0.95</v>
      </c>
      <c r="F5048" s="6" t="s">
        <v>78</v>
      </c>
      <c r="G5048" s="4">
        <v>0</v>
      </c>
      <c r="H5048" s="6">
        <v>0.95</v>
      </c>
      <c r="I5048" s="6">
        <v>0.35</v>
      </c>
      <c r="J5048">
        <v>32</v>
      </c>
    </row>
    <row r="5049" spans="1:10" x14ac:dyDescent="0.35">
      <c r="A5049" s="1">
        <v>41454</v>
      </c>
      <c r="B5049" t="str">
        <f t="shared" si="78"/>
        <v>Saturday</v>
      </c>
      <c r="C5049" s="5" t="s">
        <v>10</v>
      </c>
      <c r="D5049" s="5" t="s">
        <v>6</v>
      </c>
      <c r="E5049" s="6">
        <v>55.95</v>
      </c>
      <c r="F5049" s="6" t="s">
        <v>83</v>
      </c>
      <c r="G5049" s="4">
        <v>0</v>
      </c>
      <c r="H5049" s="6">
        <v>55.95</v>
      </c>
      <c r="I5049" s="6">
        <v>32.47</v>
      </c>
      <c r="J5049">
        <v>8</v>
      </c>
    </row>
    <row r="5050" spans="1:10" x14ac:dyDescent="0.35">
      <c r="A5050" s="1">
        <v>41454</v>
      </c>
      <c r="B5050" t="str">
        <f t="shared" si="78"/>
        <v>Saturday</v>
      </c>
      <c r="C5050" s="5" t="s">
        <v>11</v>
      </c>
      <c r="D5050" s="5" t="s">
        <v>6</v>
      </c>
      <c r="E5050" s="6">
        <v>28.95</v>
      </c>
      <c r="F5050" s="6" t="s">
        <v>80</v>
      </c>
      <c r="G5050" s="4">
        <v>0</v>
      </c>
      <c r="H5050" s="6">
        <v>28.95</v>
      </c>
      <c r="I5050" s="6">
        <v>17.53</v>
      </c>
      <c r="J5050">
        <v>34</v>
      </c>
    </row>
    <row r="5051" spans="1:10" x14ac:dyDescent="0.35">
      <c r="A5051" s="1">
        <v>41454</v>
      </c>
      <c r="B5051" t="str">
        <f t="shared" si="78"/>
        <v>Saturday</v>
      </c>
      <c r="C5051" s="5" t="s">
        <v>11</v>
      </c>
      <c r="D5051" s="5" t="s">
        <v>6</v>
      </c>
      <c r="E5051" s="6">
        <v>0.95</v>
      </c>
      <c r="F5051" s="6" t="s">
        <v>78</v>
      </c>
      <c r="G5051" s="4">
        <v>0</v>
      </c>
      <c r="H5051" s="6">
        <v>0.95</v>
      </c>
      <c r="I5051" s="6">
        <v>0.42</v>
      </c>
      <c r="J5051">
        <v>1</v>
      </c>
    </row>
    <row r="5052" spans="1:10" x14ac:dyDescent="0.35">
      <c r="A5052" s="1">
        <v>41454</v>
      </c>
      <c r="B5052" t="str">
        <f t="shared" si="78"/>
        <v>Saturday</v>
      </c>
      <c r="C5052" s="5" t="s">
        <v>10</v>
      </c>
      <c r="D5052" s="5" t="s">
        <v>6</v>
      </c>
      <c r="E5052" s="6">
        <v>28.95</v>
      </c>
      <c r="F5052" s="6" t="s">
        <v>80</v>
      </c>
      <c r="G5052" s="4">
        <v>0</v>
      </c>
      <c r="H5052" s="6">
        <v>28.95</v>
      </c>
      <c r="I5052" s="6">
        <v>8.86</v>
      </c>
      <c r="J5052">
        <v>33</v>
      </c>
    </row>
    <row r="5053" spans="1:10" x14ac:dyDescent="0.35">
      <c r="A5053" s="1">
        <v>41454</v>
      </c>
      <c r="B5053" t="str">
        <f t="shared" si="78"/>
        <v>Saturday</v>
      </c>
      <c r="C5053" s="5" t="s">
        <v>11</v>
      </c>
      <c r="D5053" s="5" t="s">
        <v>6</v>
      </c>
      <c r="E5053" s="6">
        <v>26.95</v>
      </c>
      <c r="F5053" s="6" t="s">
        <v>80</v>
      </c>
      <c r="G5053" s="4">
        <v>0</v>
      </c>
      <c r="H5053" s="6">
        <v>26.95</v>
      </c>
      <c r="I5053" s="6">
        <v>12.42</v>
      </c>
      <c r="J5053">
        <v>24</v>
      </c>
    </row>
    <row r="5054" spans="1:10" x14ac:dyDescent="0.35">
      <c r="A5054" s="1">
        <v>41454</v>
      </c>
      <c r="B5054" t="str">
        <f t="shared" si="78"/>
        <v>Saturday</v>
      </c>
      <c r="C5054" s="5" t="s">
        <v>10</v>
      </c>
      <c r="D5054" s="5" t="s">
        <v>6</v>
      </c>
      <c r="E5054" s="6">
        <v>24.95</v>
      </c>
      <c r="F5054" s="6" t="s">
        <v>80</v>
      </c>
      <c r="G5054" s="4">
        <v>0</v>
      </c>
      <c r="H5054" s="6">
        <v>24.95</v>
      </c>
      <c r="I5054" s="6">
        <v>12.27</v>
      </c>
      <c r="J5054">
        <v>5</v>
      </c>
    </row>
    <row r="5055" spans="1:10" x14ac:dyDescent="0.35">
      <c r="A5055" s="1">
        <v>41454</v>
      </c>
      <c r="B5055" t="str">
        <f t="shared" si="78"/>
        <v>Saturday</v>
      </c>
      <c r="C5055" s="5" t="s">
        <v>11</v>
      </c>
      <c r="D5055" s="5" t="s">
        <v>6</v>
      </c>
      <c r="E5055" s="6">
        <v>48.95</v>
      </c>
      <c r="F5055" s="6" t="s">
        <v>82</v>
      </c>
      <c r="G5055" s="4">
        <v>0</v>
      </c>
      <c r="H5055" s="6">
        <v>48.95</v>
      </c>
      <c r="I5055" s="6">
        <v>24.52</v>
      </c>
      <c r="J5055">
        <v>23</v>
      </c>
    </row>
    <row r="5056" spans="1:10" x14ac:dyDescent="0.35">
      <c r="A5056" s="1">
        <v>41454</v>
      </c>
      <c r="B5056" t="str">
        <f t="shared" si="78"/>
        <v>Saturday</v>
      </c>
      <c r="C5056" s="5" t="s">
        <v>10</v>
      </c>
      <c r="D5056" s="5" t="s">
        <v>6</v>
      </c>
      <c r="E5056" s="6">
        <v>34.950000000000003</v>
      </c>
      <c r="F5056" s="6" t="s">
        <v>81</v>
      </c>
      <c r="G5056" s="4">
        <v>0</v>
      </c>
      <c r="H5056" s="6">
        <v>34.950000000000003</v>
      </c>
      <c r="I5056" s="6">
        <v>22.13</v>
      </c>
      <c r="J5056">
        <v>10</v>
      </c>
    </row>
    <row r="5057" spans="1:10" x14ac:dyDescent="0.35">
      <c r="A5057" s="1">
        <v>41454</v>
      </c>
      <c r="B5057" t="str">
        <f t="shared" si="78"/>
        <v>Saturday</v>
      </c>
      <c r="C5057" s="5" t="s">
        <v>10</v>
      </c>
      <c r="D5057" s="5" t="s">
        <v>6</v>
      </c>
      <c r="E5057" s="6">
        <v>31.95</v>
      </c>
      <c r="F5057" s="6" t="s">
        <v>81</v>
      </c>
      <c r="G5057" s="4">
        <v>0</v>
      </c>
      <c r="H5057" s="6">
        <v>31.95</v>
      </c>
      <c r="I5057" s="6">
        <v>17.38</v>
      </c>
      <c r="J5057">
        <v>2</v>
      </c>
    </row>
    <row r="5058" spans="1:10" x14ac:dyDescent="0.35">
      <c r="A5058" s="1">
        <v>41455</v>
      </c>
      <c r="B5058" t="str">
        <f t="shared" si="78"/>
        <v>Sunday</v>
      </c>
      <c r="C5058" s="5" t="s">
        <v>9</v>
      </c>
      <c r="D5058" s="5" t="s">
        <v>6</v>
      </c>
      <c r="E5058" s="6">
        <v>24.95</v>
      </c>
      <c r="F5058" s="6" t="s">
        <v>80</v>
      </c>
      <c r="G5058" s="4">
        <v>0</v>
      </c>
      <c r="H5058" s="6">
        <v>24.95</v>
      </c>
      <c r="I5058" s="6">
        <v>9.3800000000000008</v>
      </c>
      <c r="J5058">
        <v>11</v>
      </c>
    </row>
    <row r="5059" spans="1:10" x14ac:dyDescent="0.35">
      <c r="A5059" s="1">
        <v>41455</v>
      </c>
      <c r="B5059" t="str">
        <f t="shared" ref="B5059:B5061" si="79">TEXT(A5059,"dddd")</f>
        <v>Sunday</v>
      </c>
      <c r="C5059" s="5" t="s">
        <v>9</v>
      </c>
      <c r="D5059" s="5" t="s">
        <v>6</v>
      </c>
      <c r="E5059" s="6">
        <v>73.95</v>
      </c>
      <c r="F5059" s="6" t="s">
        <v>83</v>
      </c>
      <c r="G5059" s="4">
        <v>0.1</v>
      </c>
      <c r="H5059" s="6">
        <v>66.56</v>
      </c>
      <c r="I5059" s="6">
        <v>38.86</v>
      </c>
      <c r="J5059">
        <v>1</v>
      </c>
    </row>
    <row r="5060" spans="1:10" x14ac:dyDescent="0.35">
      <c r="A5060" s="1">
        <v>41455</v>
      </c>
      <c r="B5060" t="str">
        <f t="shared" si="79"/>
        <v>Sunday</v>
      </c>
      <c r="C5060" s="5" t="s">
        <v>11</v>
      </c>
      <c r="D5060" s="5" t="s">
        <v>6</v>
      </c>
      <c r="E5060" s="6">
        <v>26.95</v>
      </c>
      <c r="F5060" s="6" t="s">
        <v>80</v>
      </c>
      <c r="G5060" s="4">
        <v>0</v>
      </c>
      <c r="H5060" s="6">
        <v>26.95</v>
      </c>
      <c r="I5060" s="6">
        <v>12.42</v>
      </c>
      <c r="J5060">
        <v>24</v>
      </c>
    </row>
    <row r="5061" spans="1:10" x14ac:dyDescent="0.35">
      <c r="A5061" s="1">
        <v>41455</v>
      </c>
      <c r="B5061" t="str">
        <f t="shared" si="79"/>
        <v>Sunday</v>
      </c>
      <c r="C5061" s="5" t="s">
        <v>9</v>
      </c>
      <c r="D5061" s="5" t="s">
        <v>6</v>
      </c>
      <c r="E5061" s="6">
        <v>2.95</v>
      </c>
      <c r="F5061" s="6" t="s">
        <v>78</v>
      </c>
      <c r="G5061" s="4">
        <v>0</v>
      </c>
      <c r="H5061" s="6">
        <v>2.95</v>
      </c>
      <c r="I5061" s="6">
        <v>1.68</v>
      </c>
      <c r="J506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58AF5-063D-4CCE-BC4A-BFD18E07D8A4}">
  <dimension ref="A2:Q58"/>
  <sheetViews>
    <sheetView showGridLines="0" zoomScale="80" zoomScaleNormal="80" workbookViewId="0">
      <selection activeCell="C50" sqref="C50"/>
    </sheetView>
  </sheetViews>
  <sheetFormatPr defaultRowHeight="14.5" x14ac:dyDescent="0.35"/>
  <cols>
    <col min="1" max="1" width="50.26953125" bestFit="1" customWidth="1"/>
    <col min="2" max="2" width="14.7265625" bestFit="1" customWidth="1"/>
    <col min="3" max="3" width="27.26953125" bestFit="1" customWidth="1"/>
    <col min="4" max="4" width="16.90625" bestFit="1" customWidth="1"/>
    <col min="5" max="5" width="22.1796875" bestFit="1" customWidth="1"/>
    <col min="8" max="8" width="11" bestFit="1" customWidth="1"/>
    <col min="16" max="16" width="19.6328125" bestFit="1" customWidth="1"/>
    <col min="17" max="17" width="18.26953125" customWidth="1"/>
  </cols>
  <sheetData>
    <row r="2" spans="1:17" x14ac:dyDescent="0.35">
      <c r="A2" s="18" t="s">
        <v>68</v>
      </c>
    </row>
    <row r="4" spans="1:17" x14ac:dyDescent="0.35">
      <c r="A4" s="15" t="s">
        <v>67</v>
      </c>
      <c r="B4" s="15" t="s">
        <v>63</v>
      </c>
      <c r="C4" s="16" t="s">
        <v>66</v>
      </c>
      <c r="D4" s="15" t="s">
        <v>64</v>
      </c>
      <c r="E4" s="15" t="s">
        <v>65</v>
      </c>
    </row>
    <row r="5" spans="1:17" x14ac:dyDescent="0.35">
      <c r="A5" s="8" t="s">
        <v>56</v>
      </c>
      <c r="B5" s="17">
        <v>7209</v>
      </c>
      <c r="C5" s="17">
        <v>195201.69999999992</v>
      </c>
      <c r="D5" s="17">
        <v>99223.939999999973</v>
      </c>
      <c r="E5" s="17">
        <v>284.46999999999991</v>
      </c>
    </row>
    <row r="6" spans="1:17" x14ac:dyDescent="0.35">
      <c r="A6" s="8" t="s">
        <v>57</v>
      </c>
      <c r="B6" s="17">
        <v>7769</v>
      </c>
      <c r="C6" s="17">
        <v>198039.55000000025</v>
      </c>
      <c r="D6" s="17">
        <v>98045.52999999997</v>
      </c>
      <c r="E6" s="17">
        <v>385.6600000000002</v>
      </c>
      <c r="F6" s="29">
        <f>(B6-B5)/B5</f>
        <v>7.7680676931613263E-2</v>
      </c>
      <c r="G6" s="29">
        <f>(C6-C5)/C5</f>
        <v>1.4538039371585017E-2</v>
      </c>
      <c r="H6" s="29">
        <f>(D6-D5)/D5</f>
        <v>-1.1876266957349243E-2</v>
      </c>
      <c r="I6" s="29">
        <f>(E6-E5)/E5</f>
        <v>0.35571413505817945</v>
      </c>
      <c r="K6" s="30">
        <f>C5/B5</f>
        <v>27.077500346788725</v>
      </c>
    </row>
    <row r="7" spans="1:17" x14ac:dyDescent="0.35">
      <c r="A7" s="8" t="s">
        <v>58</v>
      </c>
      <c r="B7" s="17">
        <v>12555</v>
      </c>
      <c r="C7" s="17">
        <v>351276.12000000069</v>
      </c>
      <c r="D7" s="17">
        <v>177208.09999999995</v>
      </c>
      <c r="E7" s="17">
        <v>645.00000000000068</v>
      </c>
      <c r="F7" s="29">
        <f t="shared" ref="F7:F10" si="0">(B7-B6)/B6</f>
        <v>0.61603810014158833</v>
      </c>
      <c r="G7" s="29">
        <f t="shared" ref="G7:G10" si="1">(C7-C6)/C6</f>
        <v>0.77376751260038845</v>
      </c>
      <c r="H7" s="29">
        <f t="shared" ref="H7:H10" si="2">(D7-D6)/D6</f>
        <v>0.80740621219549735</v>
      </c>
      <c r="I7" s="29">
        <f t="shared" ref="I7:I10" si="3">(E7-E6)/E6</f>
        <v>0.67245760514442865</v>
      </c>
      <c r="K7" s="30">
        <f t="shared" ref="K7:K10" si="4">C6/B6</f>
        <v>25.490996267215891</v>
      </c>
    </row>
    <row r="8" spans="1:17" x14ac:dyDescent="0.35">
      <c r="A8" s="8" t="s">
        <v>59</v>
      </c>
      <c r="B8" s="17">
        <v>9356</v>
      </c>
      <c r="C8" s="17">
        <v>254588.12</v>
      </c>
      <c r="D8" s="17">
        <v>126381.47000000006</v>
      </c>
      <c r="E8" s="17">
        <v>470.12</v>
      </c>
      <c r="F8" s="29">
        <f t="shared" si="0"/>
        <v>-0.25479888490641178</v>
      </c>
      <c r="G8" s="29">
        <f t="shared" si="1"/>
        <v>-0.2752478591485254</v>
      </c>
      <c r="H8" s="29">
        <f t="shared" si="2"/>
        <v>-0.28681888694704083</v>
      </c>
      <c r="I8" s="29">
        <f t="shared" si="3"/>
        <v>-0.2711317829457372</v>
      </c>
      <c r="K8" s="30">
        <f t="shared" si="4"/>
        <v>27.9789820788531</v>
      </c>
      <c r="P8" s="28"/>
      <c r="Q8" s="28"/>
    </row>
    <row r="9" spans="1:17" x14ac:dyDescent="0.35">
      <c r="A9" s="8" t="s">
        <v>60</v>
      </c>
      <c r="B9" s="17">
        <v>9006</v>
      </c>
      <c r="C9" s="17">
        <v>253625.90999999971</v>
      </c>
      <c r="D9" s="17">
        <v>126130.28999999963</v>
      </c>
      <c r="E9" s="17">
        <v>490.73000000000013</v>
      </c>
      <c r="F9" s="29">
        <f t="shared" si="0"/>
        <v>-3.74091492090637E-2</v>
      </c>
      <c r="G9" s="29">
        <f t="shared" si="1"/>
        <v>-3.7794772199122367E-3</v>
      </c>
      <c r="H9" s="29">
        <f t="shared" si="2"/>
        <v>-1.9874749043544871E-3</v>
      </c>
      <c r="I9" s="29">
        <f t="shared" si="3"/>
        <v>4.3839870671318233E-2</v>
      </c>
      <c r="K9" s="30">
        <f t="shared" si="4"/>
        <v>27.211214194100041</v>
      </c>
      <c r="P9" s="5"/>
      <c r="Q9" s="5"/>
    </row>
    <row r="10" spans="1:17" x14ac:dyDescent="0.35">
      <c r="A10" s="8" t="s">
        <v>61</v>
      </c>
      <c r="B10" s="17">
        <v>10327</v>
      </c>
      <c r="C10" s="17">
        <v>285915.42999999993</v>
      </c>
      <c r="D10" s="17">
        <v>142438.26</v>
      </c>
      <c r="E10" s="17">
        <v>432.67999999999989</v>
      </c>
      <c r="F10" s="29">
        <f t="shared" si="0"/>
        <v>0.14667999111703309</v>
      </c>
      <c r="G10" s="31">
        <f t="shared" si="1"/>
        <v>0.12731159840885445</v>
      </c>
      <c r="H10" s="31">
        <f t="shared" si="2"/>
        <v>0.12929463652228523</v>
      </c>
      <c r="I10" s="29">
        <f t="shared" si="3"/>
        <v>-0.11829315509547046</v>
      </c>
      <c r="K10" s="30">
        <f t="shared" si="4"/>
        <v>28.161882078614227</v>
      </c>
      <c r="P10" s="5"/>
      <c r="Q10" s="5"/>
    </row>
    <row r="11" spans="1:17" x14ac:dyDescent="0.35">
      <c r="B11" s="12">
        <f>SUM(B5:B10)</f>
        <v>56222</v>
      </c>
      <c r="C11" s="12">
        <f t="shared" ref="C11:E11" si="5">SUM(C5:C10)</f>
        <v>1538646.8300000005</v>
      </c>
      <c r="D11" s="12">
        <f t="shared" si="5"/>
        <v>769427.58999999962</v>
      </c>
      <c r="E11" s="12">
        <f t="shared" si="5"/>
        <v>2708.6600000000008</v>
      </c>
      <c r="F11" s="29"/>
      <c r="G11" s="29"/>
      <c r="H11" s="29"/>
      <c r="I11" s="29"/>
      <c r="K11" s="30"/>
      <c r="P11" s="5"/>
      <c r="Q11" s="5"/>
    </row>
    <row r="12" spans="1:17" x14ac:dyDescent="0.35">
      <c r="D12" s="29">
        <f>D11/C11</f>
        <v>0.50006770559557145</v>
      </c>
      <c r="P12" s="5"/>
      <c r="Q12" s="5"/>
    </row>
    <row r="13" spans="1:17" x14ac:dyDescent="0.35">
      <c r="P13" s="5"/>
      <c r="Q13" s="5"/>
    </row>
    <row r="14" spans="1:17" x14ac:dyDescent="0.35">
      <c r="A14" s="13" t="s">
        <v>54</v>
      </c>
      <c r="B14" s="13" t="s">
        <v>56</v>
      </c>
      <c r="C14" s="13" t="s">
        <v>57</v>
      </c>
      <c r="D14" s="13" t="s">
        <v>58</v>
      </c>
      <c r="E14" s="13" t="s">
        <v>59</v>
      </c>
      <c r="F14" s="13" t="s">
        <v>60</v>
      </c>
      <c r="G14" s="13" t="s">
        <v>61</v>
      </c>
      <c r="H14" s="13" t="s">
        <v>55</v>
      </c>
      <c r="P14" s="5"/>
      <c r="Q14" s="5"/>
    </row>
    <row r="15" spans="1:17" x14ac:dyDescent="0.35">
      <c r="A15" s="19" t="s">
        <v>23</v>
      </c>
      <c r="B15" s="20">
        <f>SUM(B16:B19)</f>
        <v>57955.089999999989</v>
      </c>
      <c r="C15" s="20">
        <f t="shared" ref="C15:G15" si="6">SUM(C16:C19)</f>
        <v>86184.309999999969</v>
      </c>
      <c r="D15" s="20">
        <f t="shared" si="6"/>
        <v>122698.08999999995</v>
      </c>
      <c r="E15" s="20">
        <f t="shared" si="6"/>
        <v>95637.34</v>
      </c>
      <c r="F15" s="20">
        <f t="shared" si="6"/>
        <v>78297.060000000041</v>
      </c>
      <c r="G15" s="20">
        <f t="shared" si="6"/>
        <v>72863.62999999999</v>
      </c>
      <c r="H15" s="20">
        <f>SUM(H16:H19)</f>
        <v>513635.5199999999</v>
      </c>
      <c r="P15" s="5"/>
      <c r="Q15" s="5"/>
    </row>
    <row r="16" spans="1:17" x14ac:dyDescent="0.35">
      <c r="A16" s="21" t="s">
        <v>63</v>
      </c>
      <c r="B16" s="14">
        <v>1362</v>
      </c>
      <c r="C16" s="14">
        <v>2037</v>
      </c>
      <c r="D16" s="14">
        <v>2899</v>
      </c>
      <c r="E16" s="14">
        <v>2228</v>
      </c>
      <c r="F16" s="14">
        <v>1873</v>
      </c>
      <c r="G16" s="14">
        <v>1850</v>
      </c>
      <c r="H16" s="22">
        <v>12249</v>
      </c>
      <c r="P16" s="5"/>
      <c r="Q16" s="5"/>
    </row>
    <row r="17" spans="1:8" x14ac:dyDescent="0.35">
      <c r="A17" s="23" t="s">
        <v>66</v>
      </c>
      <c r="B17" s="14">
        <v>37299.340000000004</v>
      </c>
      <c r="C17" s="14">
        <v>56154.089999999967</v>
      </c>
      <c r="D17" s="14">
        <v>79668.66999999994</v>
      </c>
      <c r="E17" s="14">
        <v>62939.409999999989</v>
      </c>
      <c r="F17" s="14">
        <v>51199.520000000033</v>
      </c>
      <c r="G17" s="14">
        <v>47685.68</v>
      </c>
      <c r="H17" s="14">
        <v>334946.7099999999</v>
      </c>
    </row>
    <row r="18" spans="1:8" x14ac:dyDescent="0.35">
      <c r="A18" s="21" t="s">
        <v>64</v>
      </c>
      <c r="B18" s="14">
        <v>19240.53999999999</v>
      </c>
      <c r="C18" s="14">
        <v>27911.869999999992</v>
      </c>
      <c r="D18" s="14">
        <v>39928.350000000006</v>
      </c>
      <c r="E18" s="14">
        <v>30344.750000000007</v>
      </c>
      <c r="F18" s="14">
        <v>25122.650000000005</v>
      </c>
      <c r="G18" s="14">
        <v>23259.809999999998</v>
      </c>
      <c r="H18" s="14">
        <v>165807.96999999997</v>
      </c>
    </row>
    <row r="19" spans="1:8" x14ac:dyDescent="0.35">
      <c r="A19" s="21" t="s">
        <v>65</v>
      </c>
      <c r="B19" s="14">
        <v>53.210000000000022</v>
      </c>
      <c r="C19" s="14">
        <v>81.350000000000023</v>
      </c>
      <c r="D19" s="14">
        <v>202.07000000000005</v>
      </c>
      <c r="E19" s="14">
        <v>125.18</v>
      </c>
      <c r="F19" s="14">
        <v>101.89000000000004</v>
      </c>
      <c r="G19" s="14">
        <v>68.140000000000015</v>
      </c>
      <c r="H19" s="14">
        <v>631.84000000000015</v>
      </c>
    </row>
    <row r="20" spans="1:8" x14ac:dyDescent="0.35">
      <c r="A20" s="19" t="s">
        <v>29</v>
      </c>
      <c r="B20" s="20">
        <f t="shared" ref="B20:H20" si="7">SUM(B21:B24)</f>
        <v>42531.310000000005</v>
      </c>
      <c r="C20" s="20">
        <f t="shared" si="7"/>
        <v>43471.890000000007</v>
      </c>
      <c r="D20" s="20">
        <f t="shared" si="7"/>
        <v>101288.65999999996</v>
      </c>
      <c r="E20" s="20">
        <f t="shared" si="7"/>
        <v>73359.170000000013</v>
      </c>
      <c r="F20" s="20">
        <f t="shared" si="7"/>
        <v>72232.580000000031</v>
      </c>
      <c r="G20" s="20">
        <f t="shared" si="7"/>
        <v>98405.670000000013</v>
      </c>
      <c r="H20" s="20">
        <f t="shared" si="7"/>
        <v>431289.28</v>
      </c>
    </row>
    <row r="21" spans="1:8" x14ac:dyDescent="0.35">
      <c r="A21" s="21" t="s">
        <v>63</v>
      </c>
      <c r="B21" s="14">
        <v>1030</v>
      </c>
      <c r="C21" s="14">
        <v>1197</v>
      </c>
      <c r="D21" s="14">
        <v>2400</v>
      </c>
      <c r="E21" s="14">
        <v>1744</v>
      </c>
      <c r="F21" s="14">
        <v>1694</v>
      </c>
      <c r="G21" s="14">
        <v>2102</v>
      </c>
      <c r="H21" s="22">
        <v>10167</v>
      </c>
    </row>
    <row r="22" spans="1:8" x14ac:dyDescent="0.35">
      <c r="A22" s="23" t="s">
        <v>66</v>
      </c>
      <c r="B22" s="14">
        <v>26904.620000000003</v>
      </c>
      <c r="C22" s="14">
        <v>28258.700000000008</v>
      </c>
      <c r="D22" s="14">
        <v>65693.419999999984</v>
      </c>
      <c r="E22" s="14">
        <v>47513.020000000004</v>
      </c>
      <c r="F22" s="14">
        <v>46825.120000000017</v>
      </c>
      <c r="G22" s="14">
        <v>64060.219999999994</v>
      </c>
      <c r="H22" s="14">
        <v>279255.10000000003</v>
      </c>
    </row>
    <row r="23" spans="1:8" x14ac:dyDescent="0.35">
      <c r="A23" s="21" t="s">
        <v>64</v>
      </c>
      <c r="B23" s="14">
        <v>14550.630000000005</v>
      </c>
      <c r="C23" s="14">
        <v>13949.380000000001</v>
      </c>
      <c r="D23" s="14">
        <v>33100.789999999986</v>
      </c>
      <c r="E23" s="14">
        <v>24006.800000000007</v>
      </c>
      <c r="F23" s="14">
        <v>23617.860000000008</v>
      </c>
      <c r="G23" s="14">
        <v>32175.700000000019</v>
      </c>
      <c r="H23" s="14">
        <v>141401.16</v>
      </c>
    </row>
    <row r="24" spans="1:8" x14ac:dyDescent="0.35">
      <c r="A24" s="21" t="s">
        <v>65</v>
      </c>
      <c r="B24" s="14">
        <v>46.060000000000009</v>
      </c>
      <c r="C24" s="14">
        <v>66.810000000000016</v>
      </c>
      <c r="D24" s="14">
        <v>94.450000000000017</v>
      </c>
      <c r="E24" s="14">
        <v>95.350000000000023</v>
      </c>
      <c r="F24" s="14">
        <v>95.600000000000051</v>
      </c>
      <c r="G24" s="14">
        <v>67.750000000000014</v>
      </c>
      <c r="H24" s="14">
        <v>466.0200000000001</v>
      </c>
    </row>
    <row r="25" spans="1:8" x14ac:dyDescent="0.35">
      <c r="A25" s="19" t="s">
        <v>41</v>
      </c>
      <c r="B25" s="20">
        <f t="shared" ref="B25:H25" si="8">SUM(B26:B29)</f>
        <v>43226.500000000007</v>
      </c>
      <c r="C25" s="20">
        <f t="shared" si="8"/>
        <v>48855.44999999999</v>
      </c>
      <c r="D25" s="20">
        <f t="shared" si="8"/>
        <v>70841.00999999998</v>
      </c>
      <c r="E25" s="20">
        <f t="shared" si="8"/>
        <v>66605.450000000026</v>
      </c>
      <c r="F25" s="20">
        <f t="shared" si="8"/>
        <v>64641.94</v>
      </c>
      <c r="G25" s="20">
        <f t="shared" si="8"/>
        <v>77016.83</v>
      </c>
      <c r="H25" s="20">
        <f t="shared" si="8"/>
        <v>371187.18</v>
      </c>
    </row>
    <row r="26" spans="1:8" x14ac:dyDescent="0.35">
      <c r="A26" s="21" t="s">
        <v>63</v>
      </c>
      <c r="B26" s="14">
        <v>1100</v>
      </c>
      <c r="C26" s="14">
        <v>1338</v>
      </c>
      <c r="D26" s="14">
        <v>1695</v>
      </c>
      <c r="E26" s="14">
        <v>1662</v>
      </c>
      <c r="F26" s="14">
        <v>1441</v>
      </c>
      <c r="G26" s="14">
        <v>1647</v>
      </c>
      <c r="H26" s="22">
        <v>8883</v>
      </c>
    </row>
    <row r="27" spans="1:8" x14ac:dyDescent="0.35">
      <c r="A27" s="23" t="s">
        <v>66</v>
      </c>
      <c r="B27" s="14">
        <v>27429.980000000003</v>
      </c>
      <c r="C27" s="14">
        <v>31783.089999999989</v>
      </c>
      <c r="D27" s="14">
        <v>45640.159999999989</v>
      </c>
      <c r="E27" s="14">
        <v>43271.80000000001</v>
      </c>
      <c r="F27" s="14">
        <v>42149.979999999996</v>
      </c>
      <c r="G27" s="14">
        <v>50327.78</v>
      </c>
      <c r="H27" s="14">
        <v>240602.79</v>
      </c>
    </row>
    <row r="28" spans="1:8" x14ac:dyDescent="0.35">
      <c r="A28" s="21" t="s">
        <v>64</v>
      </c>
      <c r="B28" s="14">
        <v>14638.859999999999</v>
      </c>
      <c r="C28" s="14">
        <v>15661.06</v>
      </c>
      <c r="D28" s="14">
        <v>23415.089999999993</v>
      </c>
      <c r="E28" s="14">
        <v>21584.960000000014</v>
      </c>
      <c r="F28" s="14">
        <v>20946.210000000006</v>
      </c>
      <c r="G28" s="14">
        <v>24970.35</v>
      </c>
      <c r="H28" s="14">
        <v>121216.53</v>
      </c>
    </row>
    <row r="29" spans="1:8" x14ac:dyDescent="0.35">
      <c r="A29" s="21" t="s">
        <v>65</v>
      </c>
      <c r="B29" s="14">
        <v>57.660000000000011</v>
      </c>
      <c r="C29" s="14">
        <v>73.300000000000011</v>
      </c>
      <c r="D29" s="14">
        <v>90.760000000000034</v>
      </c>
      <c r="E29" s="14">
        <v>86.69</v>
      </c>
      <c r="F29" s="14">
        <v>104.75000000000001</v>
      </c>
      <c r="G29" s="14">
        <v>71.7</v>
      </c>
      <c r="H29" s="14">
        <v>484.86000000000007</v>
      </c>
    </row>
    <row r="30" spans="1:8" x14ac:dyDescent="0.35">
      <c r="A30" s="19" t="s">
        <v>31</v>
      </c>
      <c r="B30" s="20">
        <f t="shared" ref="B30:H30" si="9">SUM(B31:B34)</f>
        <v>45122.389999999992</v>
      </c>
      <c r="C30" s="20">
        <f t="shared" si="9"/>
        <v>22976.899999999994</v>
      </c>
      <c r="D30" s="20">
        <f t="shared" si="9"/>
        <v>56458.29</v>
      </c>
      <c r="E30" s="20">
        <f t="shared" si="9"/>
        <v>39790.820000000007</v>
      </c>
      <c r="F30" s="20">
        <f t="shared" si="9"/>
        <v>54158.420000000006</v>
      </c>
      <c r="G30" s="20">
        <f t="shared" si="9"/>
        <v>54676.180000000022</v>
      </c>
      <c r="H30" s="20">
        <f t="shared" si="9"/>
        <v>273183.00000000006</v>
      </c>
    </row>
    <row r="31" spans="1:8" x14ac:dyDescent="0.35">
      <c r="A31" s="21" t="s">
        <v>63</v>
      </c>
      <c r="B31" s="14">
        <v>1088</v>
      </c>
      <c r="C31" s="14">
        <v>660</v>
      </c>
      <c r="D31" s="14">
        <v>1279</v>
      </c>
      <c r="E31" s="14">
        <v>934</v>
      </c>
      <c r="F31" s="14">
        <v>1201</v>
      </c>
      <c r="G31" s="14">
        <v>1422</v>
      </c>
      <c r="H31" s="22">
        <v>6584</v>
      </c>
    </row>
    <row r="32" spans="1:8" x14ac:dyDescent="0.35">
      <c r="A32" s="23" t="s">
        <v>66</v>
      </c>
      <c r="B32" s="14">
        <v>29401.869999999992</v>
      </c>
      <c r="C32" s="14">
        <v>14881.199999999995</v>
      </c>
      <c r="D32" s="14">
        <v>36781.240000000005</v>
      </c>
      <c r="E32" s="14">
        <v>25941.240000000009</v>
      </c>
      <c r="F32" s="14">
        <v>35222.210000000006</v>
      </c>
      <c r="G32" s="14">
        <v>35202.460000000014</v>
      </c>
      <c r="H32" s="14">
        <v>177430.22000000003</v>
      </c>
    </row>
    <row r="33" spans="1:8" x14ac:dyDescent="0.35">
      <c r="A33" s="21" t="s">
        <v>64</v>
      </c>
      <c r="B33" s="14">
        <v>14585.309999999998</v>
      </c>
      <c r="C33" s="14">
        <v>7408.1699999999992</v>
      </c>
      <c r="D33" s="14">
        <v>18321.560000000001</v>
      </c>
      <c r="E33" s="14">
        <v>12880.910000000002</v>
      </c>
      <c r="F33" s="14">
        <v>17686.839999999993</v>
      </c>
      <c r="G33" s="14">
        <v>18002.670000000006</v>
      </c>
      <c r="H33" s="14">
        <v>88885.459999999992</v>
      </c>
    </row>
    <row r="34" spans="1:8" x14ac:dyDescent="0.35">
      <c r="A34" s="21" t="s">
        <v>65</v>
      </c>
      <c r="B34" s="14">
        <v>47.21</v>
      </c>
      <c r="C34" s="14">
        <v>27.530000000000015</v>
      </c>
      <c r="D34" s="14">
        <v>76.490000000000023</v>
      </c>
      <c r="E34" s="14">
        <v>34.67</v>
      </c>
      <c r="F34" s="14">
        <v>48.37</v>
      </c>
      <c r="G34" s="14">
        <v>49.050000000000004</v>
      </c>
      <c r="H34" s="14">
        <v>283.32000000000005</v>
      </c>
    </row>
    <row r="35" spans="1:8" x14ac:dyDescent="0.35">
      <c r="A35" s="19" t="s">
        <v>27</v>
      </c>
      <c r="B35" s="20">
        <f t="shared" ref="B35:H35" si="10">SUM(B36:B39)</f>
        <v>32481.18</v>
      </c>
      <c r="C35" s="20">
        <f t="shared" si="10"/>
        <v>38073.870000000003</v>
      </c>
      <c r="D35" s="20">
        <f t="shared" si="10"/>
        <v>67779.45</v>
      </c>
      <c r="E35" s="20">
        <f t="shared" si="10"/>
        <v>38635.570000000022</v>
      </c>
      <c r="F35" s="20">
        <f t="shared" si="10"/>
        <v>36703.220000000023</v>
      </c>
      <c r="G35" s="20">
        <f t="shared" si="10"/>
        <v>50379.000000000007</v>
      </c>
      <c r="H35" s="20">
        <f t="shared" si="10"/>
        <v>264052.29000000004</v>
      </c>
    </row>
    <row r="36" spans="1:8" x14ac:dyDescent="0.35">
      <c r="A36" s="21" t="s">
        <v>63</v>
      </c>
      <c r="B36" s="14">
        <v>730</v>
      </c>
      <c r="C36" s="14">
        <v>848</v>
      </c>
      <c r="D36" s="14">
        <v>1429</v>
      </c>
      <c r="E36" s="14">
        <v>1080</v>
      </c>
      <c r="F36" s="14">
        <v>836</v>
      </c>
      <c r="G36" s="14">
        <v>1126</v>
      </c>
      <c r="H36" s="22">
        <v>6049</v>
      </c>
    </row>
    <row r="37" spans="1:8" x14ac:dyDescent="0.35">
      <c r="A37" s="23" t="s">
        <v>66</v>
      </c>
      <c r="B37" s="14">
        <v>21316.76</v>
      </c>
      <c r="C37" s="14">
        <v>25128.660000000003</v>
      </c>
      <c r="D37" s="14">
        <v>44061.04</v>
      </c>
      <c r="E37" s="14">
        <v>25209.880000000023</v>
      </c>
      <c r="F37" s="14">
        <v>23759.820000000011</v>
      </c>
      <c r="G37" s="14">
        <v>32882.19000000001</v>
      </c>
      <c r="H37" s="14">
        <v>172358.35000000003</v>
      </c>
    </row>
    <row r="38" spans="1:8" x14ac:dyDescent="0.35">
      <c r="A38" s="21" t="s">
        <v>64</v>
      </c>
      <c r="B38" s="14">
        <v>10421.27</v>
      </c>
      <c r="C38" s="14">
        <v>12025.500000000004</v>
      </c>
      <c r="D38" s="14">
        <v>22221.919999999998</v>
      </c>
      <c r="E38" s="14">
        <v>12284.269999999999</v>
      </c>
      <c r="F38" s="14">
        <v>12073.000000000007</v>
      </c>
      <c r="G38" s="14">
        <v>16300.949999999999</v>
      </c>
      <c r="H38" s="14">
        <v>85326.91</v>
      </c>
    </row>
    <row r="39" spans="1:8" x14ac:dyDescent="0.35">
      <c r="A39" s="21" t="s">
        <v>65</v>
      </c>
      <c r="B39" s="14">
        <v>13.149999999999999</v>
      </c>
      <c r="C39" s="14">
        <v>71.710000000000022</v>
      </c>
      <c r="D39" s="14">
        <v>67.490000000000009</v>
      </c>
      <c r="E39" s="14">
        <v>61.420000000000009</v>
      </c>
      <c r="F39" s="14">
        <v>34.400000000000013</v>
      </c>
      <c r="G39" s="14">
        <v>69.860000000000014</v>
      </c>
      <c r="H39" s="14">
        <v>318.03000000000009</v>
      </c>
    </row>
    <row r="40" spans="1:8" x14ac:dyDescent="0.35">
      <c r="A40" s="19" t="s">
        <v>44</v>
      </c>
      <c r="B40" s="20">
        <f t="shared" ref="B40:H40" si="11">SUM(B41:B44)</f>
        <v>26467.75</v>
      </c>
      <c r="C40" s="20">
        <f t="shared" si="11"/>
        <v>26877.609999999997</v>
      </c>
      <c r="D40" s="20">
        <f t="shared" si="11"/>
        <v>58274.740000000013</v>
      </c>
      <c r="E40" s="20">
        <f t="shared" si="11"/>
        <v>24061.86</v>
      </c>
      <c r="F40" s="20">
        <f t="shared" si="11"/>
        <v>30210.179999999997</v>
      </c>
      <c r="G40" s="20">
        <f t="shared" si="11"/>
        <v>32208.230000000014</v>
      </c>
      <c r="H40" s="20">
        <f t="shared" si="11"/>
        <v>198100.37000000005</v>
      </c>
    </row>
    <row r="41" spans="1:8" x14ac:dyDescent="0.35">
      <c r="A41" s="21" t="s">
        <v>63</v>
      </c>
      <c r="B41" s="14">
        <v>632</v>
      </c>
      <c r="C41" s="14">
        <v>752</v>
      </c>
      <c r="D41" s="14">
        <v>1217</v>
      </c>
      <c r="E41" s="14">
        <v>561</v>
      </c>
      <c r="F41" s="14">
        <v>748</v>
      </c>
      <c r="G41" s="14">
        <v>875</v>
      </c>
      <c r="H41" s="22">
        <v>4785</v>
      </c>
    </row>
    <row r="42" spans="1:8" x14ac:dyDescent="0.35">
      <c r="A42" s="23" t="s">
        <v>66</v>
      </c>
      <c r="B42" s="14">
        <v>17496.97</v>
      </c>
      <c r="C42" s="14">
        <v>17271.949999999993</v>
      </c>
      <c r="D42" s="14">
        <v>37451.890000000021</v>
      </c>
      <c r="E42" s="14">
        <v>15220.299999999997</v>
      </c>
      <c r="F42" s="14">
        <v>19403.219999999998</v>
      </c>
      <c r="G42" s="14">
        <v>20677.150000000016</v>
      </c>
      <c r="H42" s="14">
        <v>127521.48000000004</v>
      </c>
    </row>
    <row r="43" spans="1:8" x14ac:dyDescent="0.35">
      <c r="A43" s="21" t="s">
        <v>64</v>
      </c>
      <c r="B43" s="14">
        <v>8316.17</v>
      </c>
      <c r="C43" s="14">
        <v>8820.1800000000039</v>
      </c>
      <c r="D43" s="14">
        <v>19555.179999999993</v>
      </c>
      <c r="E43" s="14">
        <v>8259.52</v>
      </c>
      <c r="F43" s="14">
        <v>10018.98</v>
      </c>
      <c r="G43" s="14">
        <v>10633.6</v>
      </c>
      <c r="H43" s="14">
        <v>65603.63</v>
      </c>
    </row>
    <row r="44" spans="1:8" x14ac:dyDescent="0.35">
      <c r="A44" s="21" t="s">
        <v>65</v>
      </c>
      <c r="B44" s="14">
        <v>22.610000000000003</v>
      </c>
      <c r="C44" s="14">
        <v>33.480000000000004</v>
      </c>
      <c r="D44" s="14">
        <v>50.670000000000016</v>
      </c>
      <c r="E44" s="14">
        <v>21.04</v>
      </c>
      <c r="F44" s="14">
        <v>39.980000000000004</v>
      </c>
      <c r="G44" s="14">
        <v>22.479999999999997</v>
      </c>
      <c r="H44" s="14">
        <v>190.26000000000002</v>
      </c>
    </row>
    <row r="45" spans="1:8" x14ac:dyDescent="0.35">
      <c r="A45" s="19" t="s">
        <v>34</v>
      </c>
      <c r="B45" s="20">
        <f t="shared" ref="B45:H45" si="12">SUM(B46:B49)</f>
        <v>27234.370000000003</v>
      </c>
      <c r="C45" s="20">
        <f t="shared" si="12"/>
        <v>25342.35</v>
      </c>
      <c r="D45" s="20">
        <f t="shared" si="12"/>
        <v>44559.05000000001</v>
      </c>
      <c r="E45" s="20">
        <f t="shared" si="12"/>
        <v>24471.969999999998</v>
      </c>
      <c r="F45" s="20">
        <f t="shared" si="12"/>
        <v>28618.679999999993</v>
      </c>
      <c r="G45" s="20">
        <f t="shared" si="12"/>
        <v>34592.61</v>
      </c>
      <c r="H45" s="20">
        <f t="shared" si="12"/>
        <v>184819.03000000003</v>
      </c>
    </row>
    <row r="46" spans="1:8" x14ac:dyDescent="0.35">
      <c r="A46" s="21" t="s">
        <v>63</v>
      </c>
      <c r="B46" s="14">
        <v>678</v>
      </c>
      <c r="C46" s="14">
        <v>671</v>
      </c>
      <c r="D46" s="14">
        <v>1119</v>
      </c>
      <c r="E46" s="14">
        <v>601</v>
      </c>
      <c r="F46" s="14">
        <v>658</v>
      </c>
      <c r="G46" s="14">
        <v>836</v>
      </c>
      <c r="H46" s="22">
        <v>4563</v>
      </c>
    </row>
    <row r="47" spans="1:8" x14ac:dyDescent="0.35">
      <c r="A47" s="23" t="s">
        <v>66</v>
      </c>
      <c r="B47" s="14">
        <v>17904.620000000006</v>
      </c>
      <c r="C47" s="14">
        <v>16424.080000000002</v>
      </c>
      <c r="D47" s="14">
        <v>28781.720000000008</v>
      </c>
      <c r="E47" s="14">
        <v>15990.759999999998</v>
      </c>
      <c r="F47" s="14">
        <v>18835.119999999992</v>
      </c>
      <c r="G47" s="14">
        <v>22523.460000000003</v>
      </c>
      <c r="H47" s="14">
        <v>120459.76000000002</v>
      </c>
    </row>
    <row r="48" spans="1:8" x14ac:dyDescent="0.35">
      <c r="A48" s="21" t="s">
        <v>64</v>
      </c>
      <c r="B48" s="14">
        <v>8622.0399999999972</v>
      </c>
      <c r="C48" s="14">
        <v>8221.17</v>
      </c>
      <c r="D48" s="14">
        <v>14606.410000000002</v>
      </c>
      <c r="E48" s="14">
        <v>7858.57</v>
      </c>
      <c r="F48" s="14">
        <v>9097.5300000000025</v>
      </c>
      <c r="G48" s="14">
        <v>11161.419999999995</v>
      </c>
      <c r="H48" s="14">
        <v>59567.14</v>
      </c>
    </row>
    <row r="49" spans="1:8" x14ac:dyDescent="0.35">
      <c r="A49" s="21" t="s">
        <v>65</v>
      </c>
      <c r="B49" s="14">
        <v>29.710000000000004</v>
      </c>
      <c r="C49" s="14">
        <v>26.1</v>
      </c>
      <c r="D49" s="14">
        <v>51.92</v>
      </c>
      <c r="E49" s="14">
        <v>21.640000000000004</v>
      </c>
      <c r="F49" s="14">
        <v>28.03</v>
      </c>
      <c r="G49" s="14">
        <v>71.730000000000032</v>
      </c>
      <c r="H49" s="14">
        <v>229.13000000000005</v>
      </c>
    </row>
    <row r="50" spans="1:8" x14ac:dyDescent="0.35">
      <c r="A50" s="19" t="s">
        <v>25</v>
      </c>
      <c r="B50" s="20">
        <f t="shared" ref="B50:H50" si="13">SUM(B51:B54)</f>
        <v>26900.520000000004</v>
      </c>
      <c r="C50" s="20">
        <f t="shared" si="13"/>
        <v>12457.359999999999</v>
      </c>
      <c r="D50" s="20">
        <f t="shared" si="13"/>
        <v>19784.929999999997</v>
      </c>
      <c r="E50" s="20">
        <f t="shared" si="13"/>
        <v>28233.529999999995</v>
      </c>
      <c r="F50" s="20">
        <f t="shared" si="13"/>
        <v>24390.85</v>
      </c>
      <c r="G50" s="20">
        <f t="shared" si="13"/>
        <v>18971.22</v>
      </c>
      <c r="H50" s="20">
        <f t="shared" si="13"/>
        <v>130738.40999999999</v>
      </c>
    </row>
    <row r="51" spans="1:8" x14ac:dyDescent="0.35">
      <c r="A51" s="21" t="s">
        <v>63</v>
      </c>
      <c r="B51" s="14">
        <v>589</v>
      </c>
      <c r="C51" s="14">
        <v>266</v>
      </c>
      <c r="D51" s="14">
        <v>517</v>
      </c>
      <c r="E51" s="14">
        <v>546</v>
      </c>
      <c r="F51" s="14">
        <v>555</v>
      </c>
      <c r="G51" s="14">
        <v>469</v>
      </c>
      <c r="H51" s="22">
        <v>2942</v>
      </c>
    </row>
    <row r="52" spans="1:8" x14ac:dyDescent="0.35">
      <c r="A52" s="23" t="s">
        <v>66</v>
      </c>
      <c r="B52" s="14">
        <v>17447.540000000005</v>
      </c>
      <c r="C52" s="14">
        <v>8137.7799999999988</v>
      </c>
      <c r="D52" s="14">
        <v>13197.979999999996</v>
      </c>
      <c r="E52" s="14">
        <v>18501.709999999995</v>
      </c>
      <c r="F52" s="14">
        <v>16230.919999999996</v>
      </c>
      <c r="G52" s="14">
        <v>12556.49</v>
      </c>
      <c r="H52" s="14">
        <v>86072.42</v>
      </c>
    </row>
    <row r="53" spans="1:8" x14ac:dyDescent="0.35">
      <c r="A53" s="21" t="s">
        <v>64</v>
      </c>
      <c r="B53" s="14">
        <v>8849.1200000000008</v>
      </c>
      <c r="C53" s="14">
        <v>4048.2</v>
      </c>
      <c r="D53" s="14">
        <v>6058.8</v>
      </c>
      <c r="E53" s="14">
        <v>9161.69</v>
      </c>
      <c r="F53" s="14">
        <v>7567.2200000000021</v>
      </c>
      <c r="G53" s="14">
        <v>5933.7600000000011</v>
      </c>
      <c r="H53" s="14">
        <v>41618.79</v>
      </c>
    </row>
    <row r="54" spans="1:8" x14ac:dyDescent="0.35">
      <c r="A54" s="21" t="s">
        <v>65</v>
      </c>
      <c r="B54" s="14">
        <v>14.860000000000001</v>
      </c>
      <c r="C54" s="14">
        <v>5.379999999999999</v>
      </c>
      <c r="D54" s="14">
        <v>11.150000000000002</v>
      </c>
      <c r="E54" s="14">
        <v>24.130000000000003</v>
      </c>
      <c r="F54" s="14">
        <v>37.710000000000008</v>
      </c>
      <c r="G54" s="14">
        <v>11.970000000000002</v>
      </c>
      <c r="H54" s="14">
        <v>105.20000000000002</v>
      </c>
    </row>
    <row r="55" spans="1:8" x14ac:dyDescent="0.35">
      <c r="A55" s="24" t="s">
        <v>69</v>
      </c>
      <c r="B55" s="25">
        <v>7209</v>
      </c>
      <c r="C55" s="25">
        <v>7769</v>
      </c>
      <c r="D55" s="25">
        <v>12555</v>
      </c>
      <c r="E55" s="25">
        <v>9356</v>
      </c>
      <c r="F55" s="25">
        <v>9006</v>
      </c>
      <c r="G55" s="25">
        <v>10327</v>
      </c>
      <c r="H55" s="13">
        <v>56222</v>
      </c>
    </row>
    <row r="56" spans="1:8" ht="29" x14ac:dyDescent="0.35">
      <c r="A56" s="26" t="s">
        <v>70</v>
      </c>
      <c r="B56" s="25">
        <v>195201.7</v>
      </c>
      <c r="C56" s="25">
        <v>198039.55</v>
      </c>
      <c r="D56" s="25">
        <v>351276.11999999994</v>
      </c>
      <c r="E56" s="25">
        <v>254588.12000000005</v>
      </c>
      <c r="F56" s="25">
        <v>253625.91000000003</v>
      </c>
      <c r="G56" s="25">
        <v>285915.43000000005</v>
      </c>
      <c r="H56" s="25">
        <v>1538646.8300000003</v>
      </c>
    </row>
    <row r="57" spans="1:8" x14ac:dyDescent="0.35">
      <c r="A57" s="24" t="s">
        <v>71</v>
      </c>
      <c r="B57" s="25">
        <v>99223.94</v>
      </c>
      <c r="C57" s="25">
        <v>98045.53</v>
      </c>
      <c r="D57" s="25">
        <v>177208.1</v>
      </c>
      <c r="E57" s="25">
        <v>126381.47000000003</v>
      </c>
      <c r="F57" s="25">
        <v>126130.29000000002</v>
      </c>
      <c r="G57" s="25">
        <v>142438.26</v>
      </c>
      <c r="H57" s="25">
        <v>769427.59</v>
      </c>
    </row>
    <row r="58" spans="1:8" x14ac:dyDescent="0.35">
      <c r="A58" s="24" t="s">
        <v>72</v>
      </c>
      <c r="B58" s="25">
        <v>284.47000000000003</v>
      </c>
      <c r="C58" s="25">
        <v>385.66000000000014</v>
      </c>
      <c r="D58" s="25">
        <v>645.00000000000011</v>
      </c>
      <c r="E58" s="25">
        <v>470.12</v>
      </c>
      <c r="F58" s="25">
        <v>490.73000000000013</v>
      </c>
      <c r="G58" s="25">
        <v>432.68000000000006</v>
      </c>
      <c r="H58" s="25">
        <v>2708.6600000000008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0807E-B7A9-4622-A00A-9B291D8EC1C2}">
  <dimension ref="A2:H31"/>
  <sheetViews>
    <sheetView showGridLines="0" zoomScale="80" zoomScaleNormal="80" workbookViewId="0">
      <selection activeCell="A24" sqref="A24:H24"/>
    </sheetView>
  </sheetViews>
  <sheetFormatPr defaultRowHeight="14.5" x14ac:dyDescent="0.35"/>
  <cols>
    <col min="1" max="1" width="18.08984375" bestFit="1" customWidth="1"/>
    <col min="2" max="2" width="14.81640625" bestFit="1" customWidth="1"/>
    <col min="3" max="3" width="18.54296875" bestFit="1" customWidth="1"/>
    <col min="4" max="4" width="10.453125" bestFit="1" customWidth="1"/>
    <col min="5" max="5" width="11.453125" bestFit="1" customWidth="1"/>
    <col min="6" max="6" width="13.08984375" bestFit="1" customWidth="1"/>
    <col min="7" max="7" width="12.54296875" customWidth="1"/>
    <col min="8" max="8" width="14.26953125" bestFit="1" customWidth="1"/>
    <col min="9" max="9" width="14.36328125" customWidth="1"/>
    <col min="11" max="11" width="17.7265625" bestFit="1" customWidth="1"/>
    <col min="20" max="20" width="10.7265625" bestFit="1" customWidth="1"/>
    <col min="21" max="21" width="15.08984375" bestFit="1" customWidth="1"/>
    <col min="22" max="22" width="25.1796875" bestFit="1" customWidth="1"/>
    <col min="23" max="23" width="17.1796875" bestFit="1" customWidth="1"/>
    <col min="24" max="24" width="19.7265625" bestFit="1" customWidth="1"/>
    <col min="25" max="25" width="13.08984375" bestFit="1" customWidth="1"/>
    <col min="26" max="26" width="12.36328125" bestFit="1" customWidth="1"/>
    <col min="27" max="27" width="14.26953125" bestFit="1" customWidth="1"/>
  </cols>
  <sheetData>
    <row r="2" spans="1:5" x14ac:dyDescent="0.35">
      <c r="A2" s="77" t="s">
        <v>67</v>
      </c>
      <c r="B2" s="78" t="s">
        <v>73</v>
      </c>
      <c r="C2" s="77" t="s">
        <v>64</v>
      </c>
      <c r="D2" s="38" t="s">
        <v>142</v>
      </c>
      <c r="E2" s="38" t="s">
        <v>143</v>
      </c>
    </row>
    <row r="3" spans="1:5" x14ac:dyDescent="0.35">
      <c r="A3" s="79" t="s">
        <v>56</v>
      </c>
      <c r="B3" s="80">
        <v>195201.69999999992</v>
      </c>
      <c r="C3" s="80">
        <v>99223.939999999973</v>
      </c>
      <c r="D3" s="22"/>
      <c r="E3" s="22"/>
    </row>
    <row r="4" spans="1:5" x14ac:dyDescent="0.35">
      <c r="A4" s="79" t="s">
        <v>57</v>
      </c>
      <c r="B4" s="80">
        <v>198039.55000000025</v>
      </c>
      <c r="C4" s="80">
        <v>98045.52999999997</v>
      </c>
      <c r="D4" s="35">
        <f>(B4-B3)/B3</f>
        <v>1.4538039371585017E-2</v>
      </c>
      <c r="E4" s="35">
        <f>(C4-C3)/C3</f>
        <v>-1.1876266957349243E-2</v>
      </c>
    </row>
    <row r="5" spans="1:5" x14ac:dyDescent="0.35">
      <c r="A5" s="79" t="s">
        <v>58</v>
      </c>
      <c r="B5" s="80">
        <v>351276.12000000069</v>
      </c>
      <c r="C5" s="80">
        <v>177208.09999999995</v>
      </c>
      <c r="D5" s="36">
        <f t="shared" ref="D5:E8" si="0">(B5-B4)/B4</f>
        <v>0.77376751260038845</v>
      </c>
      <c r="E5" s="36">
        <f t="shared" si="0"/>
        <v>0.80740621219549735</v>
      </c>
    </row>
    <row r="6" spans="1:5" x14ac:dyDescent="0.35">
      <c r="A6" s="79" t="s">
        <v>59</v>
      </c>
      <c r="B6" s="80">
        <v>254588.12</v>
      </c>
      <c r="C6" s="80">
        <v>126381.47000000006</v>
      </c>
      <c r="D6" s="85">
        <f t="shared" si="0"/>
        <v>-0.2752478591485254</v>
      </c>
      <c r="E6" s="85">
        <f t="shared" si="0"/>
        <v>-0.28681888694704083</v>
      </c>
    </row>
    <row r="7" spans="1:5" x14ac:dyDescent="0.35">
      <c r="A7" s="79" t="s">
        <v>60</v>
      </c>
      <c r="B7" s="80">
        <v>253625.90999999971</v>
      </c>
      <c r="C7" s="80">
        <v>126130.28999999963</v>
      </c>
      <c r="D7" s="85">
        <f t="shared" si="0"/>
        <v>-3.7794772199122367E-3</v>
      </c>
      <c r="E7" s="85">
        <f t="shared" si="0"/>
        <v>-1.9874749043544871E-3</v>
      </c>
    </row>
    <row r="8" spans="1:5" x14ac:dyDescent="0.35">
      <c r="A8" s="79" t="s">
        <v>61</v>
      </c>
      <c r="B8" s="80">
        <v>285915.42999999993</v>
      </c>
      <c r="C8" s="80">
        <v>142438.26</v>
      </c>
      <c r="D8" s="35">
        <f t="shared" si="0"/>
        <v>0.12731159840885445</v>
      </c>
      <c r="E8" s="35">
        <f t="shared" si="0"/>
        <v>0.12929463652228523</v>
      </c>
    </row>
    <row r="9" spans="1:5" x14ac:dyDescent="0.35">
      <c r="A9" s="81"/>
      <c r="B9" s="81"/>
      <c r="C9" s="81"/>
    </row>
    <row r="10" spans="1:5" x14ac:dyDescent="0.35">
      <c r="A10" s="81"/>
      <c r="B10" s="81"/>
      <c r="C10" s="81"/>
    </row>
    <row r="11" spans="1:5" x14ac:dyDescent="0.35">
      <c r="A11" s="77" t="s">
        <v>67</v>
      </c>
      <c r="B11" s="82" t="s">
        <v>116</v>
      </c>
      <c r="C11" s="82" t="s">
        <v>117</v>
      </c>
    </row>
    <row r="12" spans="1:5" x14ac:dyDescent="0.35">
      <c r="A12" s="79" t="s">
        <v>57</v>
      </c>
      <c r="B12" s="83">
        <v>1.4538039371585017E-2</v>
      </c>
      <c r="C12" s="83">
        <v>-1.1876266957349243E-2</v>
      </c>
    </row>
    <row r="13" spans="1:5" x14ac:dyDescent="0.35">
      <c r="A13" s="79" t="s">
        <v>58</v>
      </c>
      <c r="B13" s="83">
        <v>0.77376751260038845</v>
      </c>
      <c r="C13" s="83">
        <v>0.80740621219549735</v>
      </c>
    </row>
    <row r="14" spans="1:5" x14ac:dyDescent="0.35">
      <c r="A14" s="79" t="s">
        <v>59</v>
      </c>
      <c r="B14" s="83">
        <v>-0.2752478591485254</v>
      </c>
      <c r="C14" s="83">
        <v>-0.28681888694704083</v>
      </c>
    </row>
    <row r="15" spans="1:5" x14ac:dyDescent="0.35">
      <c r="A15" s="79" t="s">
        <v>60</v>
      </c>
      <c r="B15" s="84">
        <v>-3.7794772199122367E-3</v>
      </c>
      <c r="C15" s="84">
        <v>-1.9874749043544871E-3</v>
      </c>
    </row>
    <row r="16" spans="1:5" x14ac:dyDescent="0.35">
      <c r="A16" s="79" t="s">
        <v>61</v>
      </c>
      <c r="B16" s="83">
        <v>0.12731159840885445</v>
      </c>
      <c r="C16" s="83">
        <v>0.12929463652228523</v>
      </c>
    </row>
    <row r="24" spans="1:8" x14ac:dyDescent="0.35">
      <c r="A24" s="86" t="s">
        <v>67</v>
      </c>
      <c r="B24" s="86" t="s">
        <v>4</v>
      </c>
      <c r="C24" s="86" t="s">
        <v>66</v>
      </c>
      <c r="D24" s="86" t="s">
        <v>19</v>
      </c>
      <c r="E24" s="86" t="s">
        <v>136</v>
      </c>
      <c r="F24" s="86" t="s">
        <v>137</v>
      </c>
      <c r="G24" s="86" t="s">
        <v>138</v>
      </c>
      <c r="H24" s="86" t="s">
        <v>139</v>
      </c>
    </row>
    <row r="25" spans="1:8" x14ac:dyDescent="0.35">
      <c r="A25" s="34" t="s">
        <v>56</v>
      </c>
      <c r="B25" s="22">
        <v>7209</v>
      </c>
      <c r="C25" s="14">
        <v>195201.69999999992</v>
      </c>
      <c r="D25" s="14">
        <v>99223.939999999973</v>
      </c>
      <c r="E25" s="59">
        <f>C25/B25</f>
        <v>27.077500346788725</v>
      </c>
      <c r="F25" s="59">
        <f>D25/B25</f>
        <v>13.763897905396028</v>
      </c>
      <c r="G25" s="22"/>
      <c r="H25" s="22"/>
    </row>
    <row r="26" spans="1:8" x14ac:dyDescent="0.35">
      <c r="A26" s="34" t="s">
        <v>57</v>
      </c>
      <c r="B26" s="22">
        <v>7769</v>
      </c>
      <c r="C26" s="14">
        <v>198039.55000000025</v>
      </c>
      <c r="D26" s="14">
        <v>98045.52999999997</v>
      </c>
      <c r="E26" s="59">
        <f>C26/B26</f>
        <v>25.490996267215891</v>
      </c>
      <c r="F26" s="59">
        <f>D26/B26</f>
        <v>12.620096537520913</v>
      </c>
      <c r="G26" s="35">
        <f t="shared" ref="G26:H31" si="1">(E26-E25)/E25</f>
        <v>-5.8591231068379837E-2</v>
      </c>
      <c r="H26" s="35">
        <f t="shared" si="1"/>
        <v>-8.310155856552065E-2</v>
      </c>
    </row>
    <row r="27" spans="1:8" x14ac:dyDescent="0.35">
      <c r="A27" s="34" t="s">
        <v>58</v>
      </c>
      <c r="B27" s="22">
        <v>12555</v>
      </c>
      <c r="C27" s="14">
        <v>351276.12000000069</v>
      </c>
      <c r="D27" s="14">
        <v>177208.09999999995</v>
      </c>
      <c r="E27" s="59">
        <f>C27/B27</f>
        <v>27.9789820788531</v>
      </c>
      <c r="F27" s="59">
        <f>D27/B27</f>
        <v>14.114544006371959</v>
      </c>
      <c r="G27" s="35">
        <f t="shared" si="1"/>
        <v>9.7602533284939563E-2</v>
      </c>
      <c r="H27" s="35">
        <f t="shared" si="1"/>
        <v>0.11841806949795447</v>
      </c>
    </row>
    <row r="28" spans="1:8" x14ac:dyDescent="0.35">
      <c r="A28" s="34" t="s">
        <v>59</v>
      </c>
      <c r="B28" s="22">
        <v>9356</v>
      </c>
      <c r="C28" s="14">
        <v>254588.12</v>
      </c>
      <c r="D28" s="14">
        <v>126381.47000000006</v>
      </c>
      <c r="E28" s="59">
        <f>C28/B28</f>
        <v>27.211214194100041</v>
      </c>
      <c r="F28" s="59">
        <f>D28/B28</f>
        <v>13.508066481402315</v>
      </c>
      <c r="G28" s="35">
        <f t="shared" si="1"/>
        <v>-2.7440879821476739E-2</v>
      </c>
      <c r="H28" s="35">
        <f t="shared" si="1"/>
        <v>-4.2968269091502531E-2</v>
      </c>
    </row>
    <row r="29" spans="1:8" x14ac:dyDescent="0.35">
      <c r="A29" s="34" t="s">
        <v>60</v>
      </c>
      <c r="B29" s="22">
        <v>9006</v>
      </c>
      <c r="C29" s="14">
        <v>253625.90999999971</v>
      </c>
      <c r="D29" s="14">
        <v>126130.28999999963</v>
      </c>
      <c r="E29" s="59">
        <f>C29/B29</f>
        <v>28.161882078614227</v>
      </c>
      <c r="F29" s="59">
        <f>D29/B29</f>
        <v>14.005139906728806</v>
      </c>
      <c r="G29" s="35">
        <f t="shared" si="1"/>
        <v>3.4936621266988897E-2</v>
      </c>
      <c r="H29" s="35">
        <f t="shared" si="1"/>
        <v>3.6798266133117818E-2</v>
      </c>
    </row>
    <row r="30" spans="1:8" x14ac:dyDescent="0.35">
      <c r="A30" s="34" t="s">
        <v>61</v>
      </c>
      <c r="B30" s="22">
        <v>10327</v>
      </c>
      <c r="C30" s="14">
        <v>285915.42999999993</v>
      </c>
      <c r="D30" s="14">
        <v>142438.26</v>
      </c>
      <c r="E30" s="59">
        <f>C30/B30</f>
        <v>27.686204125108933</v>
      </c>
      <c r="F30" s="59">
        <f>D30/B30</f>
        <v>13.792801394403021</v>
      </c>
      <c r="G30" s="35">
        <f t="shared" si="1"/>
        <v>-1.6890843878169536E-2</v>
      </c>
      <c r="H30" s="35">
        <f t="shared" si="1"/>
        <v>-1.5161470270194573E-2</v>
      </c>
    </row>
    <row r="31" spans="1:8" x14ac:dyDescent="0.35">
      <c r="B31">
        <f>SUM(B25:B30)</f>
        <v>56222</v>
      </c>
      <c r="C31" s="12">
        <f t="shared" ref="C31:D31" si="2">SUM(C25:C30)</f>
        <v>1538646.8300000005</v>
      </c>
      <c r="D31" s="12">
        <f t="shared" si="2"/>
        <v>769427.58999999962</v>
      </c>
      <c r="E31" s="62">
        <f>C31/B31</f>
        <v>27.367344278040633</v>
      </c>
      <c r="F31" s="62">
        <f>D31/B31</f>
        <v>13.685525061363872</v>
      </c>
      <c r="G31" s="29">
        <f t="shared" si="1"/>
        <v>-1.1516921771848172E-2</v>
      </c>
      <c r="H31" s="29">
        <f t="shared" si="1"/>
        <v>-7.7777044685556412E-3</v>
      </c>
    </row>
  </sheetData>
  <sortState xmlns:xlrd2="http://schemas.microsoft.com/office/spreadsheetml/2017/richdata2" ref="U29:V33">
    <sortCondition ref="V29:V3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699C-D607-4019-B53F-EBD4DA006511}">
  <dimension ref="B2:R46"/>
  <sheetViews>
    <sheetView showGridLines="0" workbookViewId="0">
      <selection activeCell="I56" sqref="I56"/>
    </sheetView>
  </sheetViews>
  <sheetFormatPr defaultRowHeight="14.5" x14ac:dyDescent="0.35"/>
  <cols>
    <col min="2" max="2" width="10.7265625" bestFit="1" customWidth="1"/>
    <col min="3" max="3" width="9.36328125" bestFit="1" customWidth="1"/>
    <col min="4" max="7" width="7.54296875" bestFit="1" customWidth="1"/>
    <col min="8" max="8" width="8.54296875" bestFit="1" customWidth="1"/>
    <col min="9" max="9" width="10.7265625" bestFit="1" customWidth="1"/>
    <col min="11" max="11" width="9.54296875" bestFit="1" customWidth="1"/>
  </cols>
  <sheetData>
    <row r="2" spans="2:18" x14ac:dyDescent="0.35">
      <c r="B2" s="86" t="s">
        <v>21</v>
      </c>
      <c r="C2" s="86" t="s">
        <v>83</v>
      </c>
      <c r="D2" s="86" t="s">
        <v>82</v>
      </c>
      <c r="E2" s="86" t="s">
        <v>81</v>
      </c>
      <c r="F2" s="86" t="s">
        <v>80</v>
      </c>
      <c r="G2" s="86" t="s">
        <v>79</v>
      </c>
      <c r="H2" s="86" t="s">
        <v>78</v>
      </c>
      <c r="I2" s="86" t="s">
        <v>55</v>
      </c>
      <c r="J2" s="86" t="s">
        <v>83</v>
      </c>
      <c r="K2" s="86" t="s">
        <v>82</v>
      </c>
      <c r="L2" s="86" t="s">
        <v>81</v>
      </c>
      <c r="M2" s="86" t="s">
        <v>80</v>
      </c>
      <c r="N2" s="86" t="s">
        <v>79</v>
      </c>
      <c r="O2" s="86" t="s">
        <v>78</v>
      </c>
      <c r="P2" s="86" t="s">
        <v>55</v>
      </c>
    </row>
    <row r="3" spans="2:18" x14ac:dyDescent="0.35">
      <c r="B3" s="87" t="s">
        <v>23</v>
      </c>
      <c r="C3" s="82">
        <v>1853</v>
      </c>
      <c r="D3" s="82">
        <v>1483</v>
      </c>
      <c r="E3" s="82">
        <v>988</v>
      </c>
      <c r="F3" s="82">
        <v>3253</v>
      </c>
      <c r="G3" s="82">
        <v>1869</v>
      </c>
      <c r="H3" s="82">
        <v>2803</v>
      </c>
      <c r="I3" s="82">
        <v>12249</v>
      </c>
      <c r="J3" s="42">
        <f t="shared" ref="J3:P10" si="0">C3/C$11</f>
        <v>0.22921820880752103</v>
      </c>
      <c r="K3" s="42">
        <f t="shared" si="0"/>
        <v>0.18850896148468285</v>
      </c>
      <c r="L3" s="42">
        <f t="shared" si="0"/>
        <v>0.23795761078998073</v>
      </c>
      <c r="M3" s="42">
        <f t="shared" si="0"/>
        <v>0.22081183817540048</v>
      </c>
      <c r="N3" s="42">
        <f t="shared" si="0"/>
        <v>0.21910902696365767</v>
      </c>
      <c r="O3" s="42">
        <f t="shared" si="0"/>
        <v>0.21801353348370536</v>
      </c>
      <c r="P3" s="42">
        <f t="shared" si="0"/>
        <v>0.21786845007292518</v>
      </c>
    </row>
    <row r="4" spans="2:18" x14ac:dyDescent="0.35">
      <c r="B4" s="87" t="s">
        <v>29</v>
      </c>
      <c r="C4" s="82">
        <v>1463</v>
      </c>
      <c r="D4" s="82">
        <v>1519</v>
      </c>
      <c r="E4" s="82">
        <v>677</v>
      </c>
      <c r="F4" s="82">
        <v>2623</v>
      </c>
      <c r="G4" s="82">
        <v>1558</v>
      </c>
      <c r="H4" s="82">
        <v>2327</v>
      </c>
      <c r="I4" s="82">
        <v>10167</v>
      </c>
      <c r="J4" s="42">
        <f t="shared" si="0"/>
        <v>0.18097476496783771</v>
      </c>
      <c r="K4" s="42">
        <f t="shared" si="0"/>
        <v>0.19308503876954367</v>
      </c>
      <c r="L4" s="42">
        <f t="shared" si="0"/>
        <v>0.1630539499036609</v>
      </c>
      <c r="M4" s="42">
        <f t="shared" si="0"/>
        <v>0.17804778713005701</v>
      </c>
      <c r="N4" s="42">
        <f t="shared" si="0"/>
        <v>0.18264947245017585</v>
      </c>
      <c r="O4" s="42">
        <f t="shared" si="0"/>
        <v>0.18099089989888775</v>
      </c>
      <c r="P4" s="42">
        <f t="shared" si="0"/>
        <v>0.18083668314894524</v>
      </c>
    </row>
    <row r="5" spans="2:18" x14ac:dyDescent="0.35">
      <c r="B5" s="87" t="s">
        <v>41</v>
      </c>
      <c r="C5" s="82">
        <v>1196</v>
      </c>
      <c r="D5" s="82">
        <v>1328</v>
      </c>
      <c r="E5" s="82">
        <v>621</v>
      </c>
      <c r="F5" s="82">
        <v>2271</v>
      </c>
      <c r="G5" s="82">
        <v>1448</v>
      </c>
      <c r="H5" s="82">
        <v>2019</v>
      </c>
      <c r="I5" s="82">
        <v>8883</v>
      </c>
      <c r="J5" s="42">
        <f t="shared" si="0"/>
        <v>0.14794656110836218</v>
      </c>
      <c r="K5" s="42">
        <f t="shared" si="0"/>
        <v>0.16880640650819881</v>
      </c>
      <c r="L5" s="42">
        <f t="shared" si="0"/>
        <v>0.14956647398843931</v>
      </c>
      <c r="M5" s="42">
        <f t="shared" si="0"/>
        <v>0.15415422210154764</v>
      </c>
      <c r="N5" s="42">
        <f t="shared" si="0"/>
        <v>0.16975381008206331</v>
      </c>
      <c r="O5" s="42">
        <f t="shared" si="0"/>
        <v>0.1570350781675352</v>
      </c>
      <c r="P5" s="42">
        <f t="shared" si="0"/>
        <v>0.15799864821600085</v>
      </c>
    </row>
    <row r="6" spans="2:18" x14ac:dyDescent="0.35">
      <c r="B6" s="87" t="s">
        <v>31</v>
      </c>
      <c r="C6" s="82">
        <v>887</v>
      </c>
      <c r="D6" s="82">
        <v>848</v>
      </c>
      <c r="E6" s="82">
        <v>508</v>
      </c>
      <c r="F6" s="82">
        <v>1866</v>
      </c>
      <c r="G6" s="82">
        <v>940</v>
      </c>
      <c r="H6" s="82">
        <v>1535</v>
      </c>
      <c r="I6" s="82">
        <v>6584</v>
      </c>
      <c r="J6" s="42">
        <f t="shared" si="0"/>
        <v>0.10972290945076695</v>
      </c>
      <c r="K6" s="42">
        <f t="shared" si="0"/>
        <v>0.10779204271005466</v>
      </c>
      <c r="L6" s="42">
        <f t="shared" si="0"/>
        <v>0.12235067437379576</v>
      </c>
      <c r="M6" s="42">
        <f t="shared" si="0"/>
        <v>0.12666304642954113</v>
      </c>
      <c r="N6" s="42">
        <f t="shared" si="0"/>
        <v>0.11019929660023446</v>
      </c>
      <c r="O6" s="42">
        <f t="shared" si="0"/>
        <v>0.1193902154468383</v>
      </c>
      <c r="P6" s="42">
        <f t="shared" si="0"/>
        <v>0.11710718224182705</v>
      </c>
    </row>
    <row r="7" spans="2:18" x14ac:dyDescent="0.35">
      <c r="B7" s="87" t="s">
        <v>27</v>
      </c>
      <c r="C7" s="82">
        <v>1027</v>
      </c>
      <c r="D7" s="82">
        <v>854</v>
      </c>
      <c r="E7" s="82">
        <v>493</v>
      </c>
      <c r="F7" s="82">
        <v>1574</v>
      </c>
      <c r="G7" s="82">
        <v>801</v>
      </c>
      <c r="H7" s="82">
        <v>1300</v>
      </c>
      <c r="I7" s="82">
        <v>6049</v>
      </c>
      <c r="J7" s="42">
        <f t="shared" si="0"/>
        <v>0.12704106877783275</v>
      </c>
      <c r="K7" s="42">
        <f t="shared" si="0"/>
        <v>0.10855472225753146</v>
      </c>
      <c r="L7" s="42">
        <f t="shared" si="0"/>
        <v>0.11873795761078998</v>
      </c>
      <c r="M7" s="42">
        <f t="shared" si="0"/>
        <v>0.10684224816725496</v>
      </c>
      <c r="N7" s="42">
        <f t="shared" si="0"/>
        <v>9.3903868698710438E-2</v>
      </c>
      <c r="O7" s="42">
        <f t="shared" si="0"/>
        <v>0.10111223458038422</v>
      </c>
      <c r="P7" s="42">
        <f t="shared" si="0"/>
        <v>0.10759133435310021</v>
      </c>
    </row>
    <row r="8" spans="2:18" x14ac:dyDescent="0.35">
      <c r="B8" s="87" t="s">
        <v>44</v>
      </c>
      <c r="C8" s="82">
        <v>654</v>
      </c>
      <c r="D8" s="82">
        <v>722</v>
      </c>
      <c r="E8" s="82">
        <v>267</v>
      </c>
      <c r="F8" s="82">
        <v>1212</v>
      </c>
      <c r="G8" s="82">
        <v>712</v>
      </c>
      <c r="H8" s="82">
        <v>1218</v>
      </c>
      <c r="I8" s="82">
        <v>4785</v>
      </c>
      <c r="J8" s="42">
        <f t="shared" si="0"/>
        <v>8.0900544285007425E-2</v>
      </c>
      <c r="K8" s="42">
        <f t="shared" si="0"/>
        <v>9.1775772213041826E-2</v>
      </c>
      <c r="L8" s="42">
        <f t="shared" si="0"/>
        <v>6.4306358381502893E-2</v>
      </c>
      <c r="M8" s="42">
        <f t="shared" si="0"/>
        <v>8.2269888677708389E-2</v>
      </c>
      <c r="N8" s="42">
        <f t="shared" si="0"/>
        <v>8.3470105509964823E-2</v>
      </c>
      <c r="O8" s="42">
        <f t="shared" si="0"/>
        <v>9.4734385937621526E-2</v>
      </c>
      <c r="P8" s="42">
        <f t="shared" si="0"/>
        <v>8.5109032051510089E-2</v>
      </c>
    </row>
    <row r="9" spans="2:18" x14ac:dyDescent="0.35">
      <c r="B9" s="87" t="s">
        <v>34</v>
      </c>
      <c r="C9" s="82">
        <v>507</v>
      </c>
      <c r="D9" s="82">
        <v>632</v>
      </c>
      <c r="E9" s="82">
        <v>356</v>
      </c>
      <c r="F9" s="82">
        <v>1291</v>
      </c>
      <c r="G9" s="82">
        <v>706</v>
      </c>
      <c r="H9" s="82">
        <v>1071</v>
      </c>
      <c r="I9" s="82">
        <v>4563</v>
      </c>
      <c r="J9" s="42">
        <f t="shared" si="0"/>
        <v>6.2716476991588319E-2</v>
      </c>
      <c r="K9" s="42">
        <f t="shared" si="0"/>
        <v>8.0335579000889792E-2</v>
      </c>
      <c r="L9" s="42">
        <f t="shared" si="0"/>
        <v>8.574181117533719E-2</v>
      </c>
      <c r="M9" s="42">
        <f t="shared" si="0"/>
        <v>8.7632364919902256E-2</v>
      </c>
      <c r="N9" s="42">
        <f t="shared" si="0"/>
        <v>8.2766705744431415E-2</v>
      </c>
      <c r="O9" s="42">
        <f t="shared" si="0"/>
        <v>8.3300925565839623E-2</v>
      </c>
      <c r="P9" s="42">
        <f t="shared" si="0"/>
        <v>8.1160399843477643E-2</v>
      </c>
    </row>
    <row r="10" spans="2:18" x14ac:dyDescent="0.35">
      <c r="B10" s="87" t="s">
        <v>25</v>
      </c>
      <c r="C10" s="82">
        <v>497</v>
      </c>
      <c r="D10" s="82">
        <v>481</v>
      </c>
      <c r="E10" s="82">
        <v>242</v>
      </c>
      <c r="F10" s="82">
        <v>642</v>
      </c>
      <c r="G10" s="82">
        <v>496</v>
      </c>
      <c r="H10" s="82">
        <v>584</v>
      </c>
      <c r="I10" s="82">
        <v>2942</v>
      </c>
      <c r="J10" s="42">
        <f t="shared" si="0"/>
        <v>6.1479465611083625E-2</v>
      </c>
      <c r="K10" s="42">
        <f t="shared" si="0"/>
        <v>6.1141477056056943E-2</v>
      </c>
      <c r="L10" s="42">
        <f t="shared" si="0"/>
        <v>5.828516377649326E-2</v>
      </c>
      <c r="M10" s="42">
        <f t="shared" si="0"/>
        <v>4.3578604398588107E-2</v>
      </c>
      <c r="N10" s="42">
        <f t="shared" si="0"/>
        <v>5.8147713950762014E-2</v>
      </c>
      <c r="O10" s="42">
        <f t="shared" si="0"/>
        <v>4.5422726919187993E-2</v>
      </c>
      <c r="P10" s="42">
        <f t="shared" si="0"/>
        <v>5.2328270072213724E-2</v>
      </c>
    </row>
    <row r="11" spans="2:18" x14ac:dyDescent="0.35">
      <c r="B11" s="88" t="s">
        <v>55</v>
      </c>
      <c r="C11" s="86">
        <v>8084</v>
      </c>
      <c r="D11" s="86">
        <v>7867</v>
      </c>
      <c r="E11" s="86">
        <v>4152</v>
      </c>
      <c r="F11" s="86">
        <v>14732</v>
      </c>
      <c r="G11" s="86">
        <v>8530</v>
      </c>
      <c r="H11" s="86">
        <v>12857</v>
      </c>
      <c r="I11" s="86">
        <v>56222</v>
      </c>
      <c r="J11" s="82"/>
      <c r="K11" s="82"/>
      <c r="L11" s="82"/>
      <c r="M11" s="82"/>
      <c r="N11" s="82"/>
      <c r="O11" s="82"/>
      <c r="P11" s="82"/>
    </row>
    <row r="16" spans="2:18" x14ac:dyDescent="0.35">
      <c r="B16" s="86" t="s">
        <v>21</v>
      </c>
      <c r="C16" s="86" t="s">
        <v>56</v>
      </c>
      <c r="D16" s="86" t="s">
        <v>57</v>
      </c>
      <c r="E16" s="86" t="s">
        <v>58</v>
      </c>
      <c r="F16" s="86" t="s">
        <v>59</v>
      </c>
      <c r="G16" s="86" t="s">
        <v>60</v>
      </c>
      <c r="H16" s="86" t="s">
        <v>61</v>
      </c>
      <c r="I16" s="86" t="s">
        <v>55</v>
      </c>
      <c r="J16" s="86" t="s">
        <v>56</v>
      </c>
      <c r="K16" s="86" t="s">
        <v>57</v>
      </c>
      <c r="L16" s="86" t="s">
        <v>58</v>
      </c>
      <c r="M16" s="86" t="s">
        <v>59</v>
      </c>
      <c r="N16" s="86" t="s">
        <v>60</v>
      </c>
      <c r="O16" s="86" t="s">
        <v>61</v>
      </c>
      <c r="P16" s="86" t="s">
        <v>85</v>
      </c>
      <c r="Q16" s="86" t="s">
        <v>61</v>
      </c>
      <c r="R16" s="92" t="s">
        <v>111</v>
      </c>
    </row>
    <row r="17" spans="2:18" x14ac:dyDescent="0.35">
      <c r="B17" s="34" t="s">
        <v>23</v>
      </c>
      <c r="C17" s="22">
        <v>1362</v>
      </c>
      <c r="D17" s="22">
        <v>2037</v>
      </c>
      <c r="E17" s="22">
        <v>2899</v>
      </c>
      <c r="F17" s="22">
        <v>2228</v>
      </c>
      <c r="G17" s="22">
        <v>1873</v>
      </c>
      <c r="H17" s="22">
        <v>1850</v>
      </c>
      <c r="I17" s="22">
        <v>12249</v>
      </c>
      <c r="J17" s="22">
        <f>_xlfn.RANK.EQ(C17,$C$17:$C$24,0)</f>
        <v>1</v>
      </c>
      <c r="K17" s="22">
        <f>_xlfn.RANK.EQ(D17,$D$17:$D$24,0)</f>
        <v>1</v>
      </c>
      <c r="L17" s="22">
        <f>_xlfn.RANK.EQ(E17,$E$17:$E$24,0)</f>
        <v>1</v>
      </c>
      <c r="M17" s="22">
        <f>_xlfn.RANK.EQ(F17,$F$17:$F$24,0)</f>
        <v>1</v>
      </c>
      <c r="N17" s="22">
        <f>_xlfn.RANK.EQ(G17,$G$17:$G$24,0)</f>
        <v>1</v>
      </c>
      <c r="O17" s="89">
        <f>_xlfn.RANK.EQ(H17,$H$17:$H$24,0)</f>
        <v>2</v>
      </c>
      <c r="P17" s="35">
        <f>I17/$I$25</f>
        <v>0.21786845007292518</v>
      </c>
      <c r="Q17" s="35">
        <f>H17/$H$25</f>
        <v>0.17914205480778542</v>
      </c>
      <c r="R17" s="90">
        <f>Q17-P17</f>
        <v>-3.8726395265139768E-2</v>
      </c>
    </row>
    <row r="18" spans="2:18" x14ac:dyDescent="0.35">
      <c r="B18" s="34" t="s">
        <v>29</v>
      </c>
      <c r="C18" s="22">
        <v>1030</v>
      </c>
      <c r="D18" s="22">
        <v>1197</v>
      </c>
      <c r="E18" s="22">
        <v>2400</v>
      </c>
      <c r="F18" s="22">
        <v>1744</v>
      </c>
      <c r="G18" s="22">
        <v>1694</v>
      </c>
      <c r="H18" s="22">
        <v>2102</v>
      </c>
      <c r="I18" s="22">
        <v>10167</v>
      </c>
      <c r="J18" s="89">
        <f t="shared" ref="J18:J24" si="1">_xlfn.RANK.EQ(C18,$C$17:$C$24,0)</f>
        <v>4</v>
      </c>
      <c r="K18" s="89">
        <f t="shared" ref="K18:K24" si="2">_xlfn.RANK.EQ(D18,$D$17:$D$24,0)</f>
        <v>3</v>
      </c>
      <c r="L18" s="52">
        <f t="shared" ref="L18:L24" si="3">_xlfn.RANK.EQ(E18,$E$17:$E$24,0)</f>
        <v>2</v>
      </c>
      <c r="M18" s="52">
        <f t="shared" ref="M18:M24" si="4">_xlfn.RANK.EQ(F18,$F$17:$F$24,0)</f>
        <v>2</v>
      </c>
      <c r="N18" s="52">
        <f t="shared" ref="N18:N24" si="5">_xlfn.RANK.EQ(G18,$G$17:$G$24,0)</f>
        <v>2</v>
      </c>
      <c r="O18" s="52">
        <f t="shared" ref="O18:O24" si="6">_xlfn.RANK.EQ(H18,$H$17:$H$24,0)</f>
        <v>1</v>
      </c>
      <c r="P18" s="35">
        <f t="shared" ref="P18:P24" si="7">I18/$I$25</f>
        <v>0.18083668314894524</v>
      </c>
      <c r="Q18" s="35">
        <f t="shared" ref="Q18:Q24" si="8">H18/$H$25</f>
        <v>0.20354410767889997</v>
      </c>
      <c r="R18" s="90">
        <f t="shared" ref="R18:R24" si="9">Q18-P18</f>
        <v>2.2707424529954723E-2</v>
      </c>
    </row>
    <row r="19" spans="2:18" x14ac:dyDescent="0.35">
      <c r="B19" s="34" t="s">
        <v>41</v>
      </c>
      <c r="C19" s="22">
        <v>1100</v>
      </c>
      <c r="D19" s="22">
        <v>1338</v>
      </c>
      <c r="E19" s="22">
        <v>1695</v>
      </c>
      <c r="F19" s="22">
        <v>1662</v>
      </c>
      <c r="G19" s="22">
        <v>1441</v>
      </c>
      <c r="H19" s="22">
        <v>1647</v>
      </c>
      <c r="I19" s="22">
        <v>8883</v>
      </c>
      <c r="J19" s="22">
        <f t="shared" si="1"/>
        <v>2</v>
      </c>
      <c r="K19" s="22">
        <f t="shared" si="2"/>
        <v>2</v>
      </c>
      <c r="L19" s="22">
        <f t="shared" si="3"/>
        <v>3</v>
      </c>
      <c r="M19" s="22">
        <f t="shared" si="4"/>
        <v>3</v>
      </c>
      <c r="N19" s="22">
        <f t="shared" si="5"/>
        <v>3</v>
      </c>
      <c r="O19" s="22">
        <f t="shared" si="6"/>
        <v>3</v>
      </c>
      <c r="P19" s="35">
        <f t="shared" si="7"/>
        <v>0.15799864821600085</v>
      </c>
      <c r="Q19" s="35">
        <f t="shared" si="8"/>
        <v>0.15948484555049869</v>
      </c>
      <c r="R19" s="90">
        <f t="shared" si="9"/>
        <v>1.4861973344978407E-3</v>
      </c>
    </row>
    <row r="20" spans="2:18" x14ac:dyDescent="0.35">
      <c r="B20" s="34" t="s">
        <v>31</v>
      </c>
      <c r="C20" s="22">
        <v>1088</v>
      </c>
      <c r="D20" s="22">
        <v>660</v>
      </c>
      <c r="E20" s="22">
        <v>1279</v>
      </c>
      <c r="F20" s="22">
        <v>934</v>
      </c>
      <c r="G20" s="22">
        <v>1201</v>
      </c>
      <c r="H20" s="22">
        <v>1422</v>
      </c>
      <c r="I20" s="22">
        <v>6584</v>
      </c>
      <c r="J20" s="22">
        <f t="shared" si="1"/>
        <v>3</v>
      </c>
      <c r="K20" s="22">
        <f t="shared" si="2"/>
        <v>7</v>
      </c>
      <c r="L20" s="22">
        <f t="shared" si="3"/>
        <v>5</v>
      </c>
      <c r="M20" s="22">
        <f t="shared" si="4"/>
        <v>5</v>
      </c>
      <c r="N20" s="22">
        <f t="shared" si="5"/>
        <v>4</v>
      </c>
      <c r="O20" s="22">
        <f t="shared" si="6"/>
        <v>4</v>
      </c>
      <c r="P20" s="35">
        <f t="shared" si="7"/>
        <v>0.11710718224182705</v>
      </c>
      <c r="Q20" s="35">
        <f t="shared" si="8"/>
        <v>0.1376972983441464</v>
      </c>
      <c r="R20" s="90">
        <f t="shared" si="9"/>
        <v>2.0590116102319353E-2</v>
      </c>
    </row>
    <row r="21" spans="2:18" x14ac:dyDescent="0.35">
      <c r="B21" s="34" t="s">
        <v>27</v>
      </c>
      <c r="C21" s="22">
        <v>730</v>
      </c>
      <c r="D21" s="22">
        <v>848</v>
      </c>
      <c r="E21" s="22">
        <v>1429</v>
      </c>
      <c r="F21" s="22">
        <v>1080</v>
      </c>
      <c r="G21" s="22">
        <v>836</v>
      </c>
      <c r="H21" s="22">
        <v>1126</v>
      </c>
      <c r="I21" s="22">
        <v>6049</v>
      </c>
      <c r="J21" s="22">
        <f t="shared" si="1"/>
        <v>5</v>
      </c>
      <c r="K21" s="22">
        <f t="shared" si="2"/>
        <v>4</v>
      </c>
      <c r="L21" s="22">
        <f t="shared" si="3"/>
        <v>4</v>
      </c>
      <c r="M21" s="22">
        <f t="shared" si="4"/>
        <v>4</v>
      </c>
      <c r="N21" s="22">
        <f t="shared" si="5"/>
        <v>5</v>
      </c>
      <c r="O21" s="22">
        <f t="shared" si="6"/>
        <v>5</v>
      </c>
      <c r="P21" s="35">
        <f t="shared" si="7"/>
        <v>0.10759133435310021</v>
      </c>
      <c r="Q21" s="35">
        <f t="shared" si="8"/>
        <v>0.10903456957490075</v>
      </c>
      <c r="R21" s="90">
        <f t="shared" si="9"/>
        <v>1.4432352218005373E-3</v>
      </c>
    </row>
    <row r="22" spans="2:18" x14ac:dyDescent="0.35">
      <c r="B22" s="34" t="s">
        <v>44</v>
      </c>
      <c r="C22" s="22">
        <v>632</v>
      </c>
      <c r="D22" s="22">
        <v>752</v>
      </c>
      <c r="E22" s="22">
        <v>1217</v>
      </c>
      <c r="F22" s="22">
        <v>561</v>
      </c>
      <c r="G22" s="22">
        <v>748</v>
      </c>
      <c r="H22" s="22">
        <v>875</v>
      </c>
      <c r="I22" s="22">
        <v>4785</v>
      </c>
      <c r="J22" s="22">
        <f t="shared" si="1"/>
        <v>7</v>
      </c>
      <c r="K22" s="22">
        <f t="shared" si="2"/>
        <v>5</v>
      </c>
      <c r="L22" s="22">
        <f t="shared" si="3"/>
        <v>6</v>
      </c>
      <c r="M22" s="22">
        <f t="shared" si="4"/>
        <v>7</v>
      </c>
      <c r="N22" s="22">
        <f t="shared" si="5"/>
        <v>6</v>
      </c>
      <c r="O22" s="22">
        <f t="shared" si="6"/>
        <v>6</v>
      </c>
      <c r="P22" s="35">
        <f t="shared" si="7"/>
        <v>8.5109032051510089E-2</v>
      </c>
      <c r="Q22" s="35">
        <f t="shared" si="8"/>
        <v>8.4729350246925531E-2</v>
      </c>
      <c r="R22" s="90">
        <f t="shared" si="9"/>
        <v>-3.7968180458455847E-4</v>
      </c>
    </row>
    <row r="23" spans="2:18" x14ac:dyDescent="0.35">
      <c r="B23" s="34" t="s">
        <v>34</v>
      </c>
      <c r="C23" s="22">
        <v>678</v>
      </c>
      <c r="D23" s="22">
        <v>671</v>
      </c>
      <c r="E23" s="22">
        <v>1119</v>
      </c>
      <c r="F23" s="22">
        <v>601</v>
      </c>
      <c r="G23" s="22">
        <v>658</v>
      </c>
      <c r="H23" s="22">
        <v>836</v>
      </c>
      <c r="I23" s="22">
        <v>4563</v>
      </c>
      <c r="J23" s="22">
        <f t="shared" si="1"/>
        <v>6</v>
      </c>
      <c r="K23" s="22">
        <f t="shared" si="2"/>
        <v>6</v>
      </c>
      <c r="L23" s="22">
        <f t="shared" si="3"/>
        <v>7</v>
      </c>
      <c r="M23" s="22">
        <f t="shared" si="4"/>
        <v>6</v>
      </c>
      <c r="N23" s="22">
        <f t="shared" si="5"/>
        <v>7</v>
      </c>
      <c r="O23" s="22">
        <f t="shared" si="6"/>
        <v>7</v>
      </c>
      <c r="P23" s="35">
        <f t="shared" si="7"/>
        <v>8.1160399843477643E-2</v>
      </c>
      <c r="Q23" s="35">
        <f t="shared" si="8"/>
        <v>8.0952842064491146E-2</v>
      </c>
      <c r="R23" s="90">
        <f t="shared" si="9"/>
        <v>-2.0755777898649741E-4</v>
      </c>
    </row>
    <row r="24" spans="2:18" x14ac:dyDescent="0.35">
      <c r="B24" s="34" t="s">
        <v>25</v>
      </c>
      <c r="C24" s="22">
        <v>589</v>
      </c>
      <c r="D24" s="22">
        <v>266</v>
      </c>
      <c r="E24" s="22">
        <v>517</v>
      </c>
      <c r="F24" s="22">
        <v>546</v>
      </c>
      <c r="G24" s="22">
        <v>555</v>
      </c>
      <c r="H24" s="22">
        <v>469</v>
      </c>
      <c r="I24" s="22">
        <v>2942</v>
      </c>
      <c r="J24" s="91">
        <f t="shared" si="1"/>
        <v>8</v>
      </c>
      <c r="K24" s="91">
        <f t="shared" si="2"/>
        <v>8</v>
      </c>
      <c r="L24" s="91">
        <f t="shared" si="3"/>
        <v>8</v>
      </c>
      <c r="M24" s="91">
        <f t="shared" si="4"/>
        <v>8</v>
      </c>
      <c r="N24" s="91">
        <f t="shared" si="5"/>
        <v>8</v>
      </c>
      <c r="O24" s="91">
        <f t="shared" si="6"/>
        <v>8</v>
      </c>
      <c r="P24" s="35">
        <f t="shared" si="7"/>
        <v>5.2328270072213724E-2</v>
      </c>
      <c r="Q24" s="35">
        <f t="shared" si="8"/>
        <v>4.5414931732352087E-2</v>
      </c>
      <c r="R24" s="90">
        <f t="shared" si="9"/>
        <v>-6.9133383398616369E-3</v>
      </c>
    </row>
    <row r="25" spans="2:18" x14ac:dyDescent="0.35">
      <c r="B25" s="88" t="s">
        <v>55</v>
      </c>
      <c r="C25" s="86">
        <v>7209</v>
      </c>
      <c r="D25" s="86">
        <v>7769</v>
      </c>
      <c r="E25" s="86">
        <v>12555</v>
      </c>
      <c r="F25" s="86">
        <v>9356</v>
      </c>
      <c r="G25" s="86">
        <v>9006</v>
      </c>
      <c r="H25" s="86">
        <v>10327</v>
      </c>
      <c r="I25" s="86">
        <v>56222</v>
      </c>
      <c r="J25" s="82"/>
      <c r="K25" s="82"/>
      <c r="L25" s="82"/>
      <c r="M25" s="82"/>
      <c r="N25" s="82"/>
      <c r="O25" s="82"/>
      <c r="P25" s="82"/>
      <c r="Q25" s="82"/>
      <c r="R25" s="82"/>
    </row>
    <row r="27" spans="2:18" x14ac:dyDescent="0.35">
      <c r="B27" s="10"/>
    </row>
    <row r="28" spans="2:18" x14ac:dyDescent="0.35">
      <c r="B28" s="93"/>
      <c r="C28" s="93" t="s">
        <v>56</v>
      </c>
      <c r="D28" s="93" t="s">
        <v>57</v>
      </c>
      <c r="E28" s="93" t="s">
        <v>58</v>
      </c>
      <c r="F28" s="93" t="s">
        <v>59</v>
      </c>
      <c r="G28" s="93" t="s">
        <v>60</v>
      </c>
      <c r="H28" s="93" t="s">
        <v>61</v>
      </c>
    </row>
    <row r="29" spans="2:18" x14ac:dyDescent="0.35">
      <c r="B29" s="10" t="s">
        <v>23</v>
      </c>
      <c r="C29">
        <v>1</v>
      </c>
      <c r="D29">
        <v>1</v>
      </c>
      <c r="E29">
        <v>1</v>
      </c>
      <c r="F29">
        <v>1</v>
      </c>
      <c r="G29">
        <v>1</v>
      </c>
      <c r="H29" s="55">
        <v>2</v>
      </c>
    </row>
    <row r="30" spans="2:18" x14ac:dyDescent="0.35">
      <c r="B30" s="10" t="s">
        <v>29</v>
      </c>
      <c r="C30" s="55">
        <v>4</v>
      </c>
      <c r="D30" s="55">
        <v>3</v>
      </c>
      <c r="E30" s="48">
        <v>2</v>
      </c>
      <c r="F30" s="48">
        <v>2</v>
      </c>
      <c r="G30" s="48">
        <v>2</v>
      </c>
      <c r="H30" s="48">
        <v>1</v>
      </c>
    </row>
    <row r="31" spans="2:18" x14ac:dyDescent="0.35">
      <c r="B31" s="10" t="s">
        <v>41</v>
      </c>
      <c r="C31">
        <v>2</v>
      </c>
      <c r="D31">
        <v>2</v>
      </c>
      <c r="E31">
        <v>3</v>
      </c>
      <c r="F31">
        <v>3</v>
      </c>
      <c r="G31">
        <v>3</v>
      </c>
      <c r="H31">
        <v>3</v>
      </c>
    </row>
    <row r="32" spans="2:18" x14ac:dyDescent="0.35">
      <c r="B32" s="10" t="s">
        <v>31</v>
      </c>
      <c r="C32">
        <v>3</v>
      </c>
      <c r="D32">
        <v>7</v>
      </c>
      <c r="E32">
        <v>5</v>
      </c>
      <c r="F32">
        <v>5</v>
      </c>
      <c r="G32">
        <v>4</v>
      </c>
      <c r="H32">
        <v>4</v>
      </c>
    </row>
    <row r="33" spans="2:8" x14ac:dyDescent="0.35">
      <c r="B33" s="10" t="s">
        <v>27</v>
      </c>
      <c r="C33">
        <v>5</v>
      </c>
      <c r="D33">
        <v>4</v>
      </c>
      <c r="E33">
        <v>4</v>
      </c>
      <c r="F33">
        <v>4</v>
      </c>
      <c r="G33">
        <v>5</v>
      </c>
      <c r="H33">
        <v>5</v>
      </c>
    </row>
    <row r="34" spans="2:8" x14ac:dyDescent="0.35">
      <c r="B34" s="10" t="s">
        <v>44</v>
      </c>
      <c r="C34">
        <v>7</v>
      </c>
      <c r="D34">
        <v>5</v>
      </c>
      <c r="E34">
        <v>6</v>
      </c>
      <c r="F34">
        <v>7</v>
      </c>
      <c r="G34">
        <v>6</v>
      </c>
      <c r="H34">
        <v>6</v>
      </c>
    </row>
    <row r="35" spans="2:8" x14ac:dyDescent="0.35">
      <c r="B35" s="10" t="s">
        <v>34</v>
      </c>
      <c r="C35">
        <v>6</v>
      </c>
      <c r="D35">
        <v>6</v>
      </c>
      <c r="E35">
        <v>7</v>
      </c>
      <c r="F35">
        <v>6</v>
      </c>
      <c r="G35">
        <v>7</v>
      </c>
      <c r="H35">
        <v>7</v>
      </c>
    </row>
    <row r="36" spans="2:8" x14ac:dyDescent="0.35">
      <c r="B36" s="10" t="s">
        <v>25</v>
      </c>
      <c r="C36" s="54">
        <v>8</v>
      </c>
      <c r="D36" s="54">
        <v>8</v>
      </c>
      <c r="E36" s="54">
        <v>8</v>
      </c>
      <c r="F36" s="54">
        <v>8</v>
      </c>
      <c r="G36" s="54">
        <v>8</v>
      </c>
      <c r="H36" s="54">
        <v>8</v>
      </c>
    </row>
    <row r="38" spans="2:8" x14ac:dyDescent="0.35">
      <c r="B38" s="93"/>
      <c r="C38" s="93" t="s">
        <v>126</v>
      </c>
    </row>
    <row r="39" spans="2:8" x14ac:dyDescent="0.35">
      <c r="B39" s="10" t="s">
        <v>118</v>
      </c>
      <c r="C39" s="55">
        <v>2</v>
      </c>
    </row>
    <row r="40" spans="2:8" x14ac:dyDescent="0.35">
      <c r="B40" s="10" t="s">
        <v>119</v>
      </c>
      <c r="C40" s="48">
        <v>1</v>
      </c>
    </row>
    <row r="41" spans="2:8" x14ac:dyDescent="0.35">
      <c r="B41" s="10" t="s">
        <v>120</v>
      </c>
      <c r="C41">
        <v>3</v>
      </c>
    </row>
    <row r="42" spans="2:8" x14ac:dyDescent="0.35">
      <c r="B42" s="10" t="s">
        <v>121</v>
      </c>
      <c r="C42">
        <v>4</v>
      </c>
    </row>
    <row r="43" spans="2:8" x14ac:dyDescent="0.35">
      <c r="B43" s="10" t="s">
        <v>122</v>
      </c>
      <c r="C43">
        <v>5</v>
      </c>
    </row>
    <row r="44" spans="2:8" x14ac:dyDescent="0.35">
      <c r="B44" s="10" t="s">
        <v>123</v>
      </c>
      <c r="C44">
        <v>6</v>
      </c>
    </row>
    <row r="45" spans="2:8" x14ac:dyDescent="0.35">
      <c r="B45" s="10" t="s">
        <v>124</v>
      </c>
      <c r="C45">
        <v>7</v>
      </c>
    </row>
    <row r="46" spans="2:8" x14ac:dyDescent="0.35">
      <c r="B46" s="10" t="s">
        <v>125</v>
      </c>
      <c r="C46" s="54">
        <v>8</v>
      </c>
    </row>
  </sheetData>
  <sortState xmlns:xlrd2="http://schemas.microsoft.com/office/spreadsheetml/2017/richdata2" ref="B3:P10">
    <sortCondition descending="1" ref="I3:I10"/>
  </sortState>
  <conditionalFormatting sqref="J3:J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P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32A1-24EA-4542-9013-86A85B4109CD}">
  <dimension ref="A1:AJ54"/>
  <sheetViews>
    <sheetView showGridLines="0" topLeftCell="G13" zoomScale="73" zoomScaleNormal="73" workbookViewId="0">
      <selection activeCell="AD40" sqref="AD40"/>
    </sheetView>
  </sheetViews>
  <sheetFormatPr defaultRowHeight="14.5" x14ac:dyDescent="0.35"/>
  <cols>
    <col min="2" max="2" width="9.6328125" bestFit="1" customWidth="1"/>
    <col min="3" max="3" width="8.453125" bestFit="1" customWidth="1"/>
    <col min="4" max="4" width="8.453125" customWidth="1"/>
    <col min="5" max="10" width="11.08984375" bestFit="1" customWidth="1"/>
    <col min="11" max="11" width="12.6328125" bestFit="1" customWidth="1"/>
    <col min="19" max="19" width="12.08984375" bestFit="1" customWidth="1"/>
    <col min="20" max="20" width="15.6328125" bestFit="1" customWidth="1"/>
    <col min="21" max="21" width="14.81640625" bestFit="1" customWidth="1"/>
    <col min="22" max="22" width="10.90625" bestFit="1" customWidth="1"/>
    <col min="26" max="26" width="12.36328125" bestFit="1" customWidth="1"/>
    <col min="32" max="32" width="11.26953125" bestFit="1" customWidth="1"/>
    <col min="33" max="34" width="12.36328125" bestFit="1" customWidth="1"/>
    <col min="35" max="35" width="13.08984375" bestFit="1" customWidth="1"/>
    <col min="36" max="36" width="5" bestFit="1" customWidth="1"/>
  </cols>
  <sheetData>
    <row r="1" spans="1:36" x14ac:dyDescent="0.35">
      <c r="E1" s="41">
        <f>SUM(E4:E53)</f>
        <v>195201.69999999998</v>
      </c>
      <c r="F1" s="41">
        <f t="shared" ref="F1:K1" si="0">SUM(F4:F53)</f>
        <v>198039.55</v>
      </c>
      <c r="G1" s="41">
        <f t="shared" si="0"/>
        <v>351276.11999999994</v>
      </c>
      <c r="H1" s="41">
        <f t="shared" si="0"/>
        <v>254588.12000000002</v>
      </c>
      <c r="I1" s="41">
        <f t="shared" si="0"/>
        <v>253625.91000000003</v>
      </c>
      <c r="J1" s="41">
        <f t="shared" si="0"/>
        <v>285915.43000000005</v>
      </c>
      <c r="K1" s="41">
        <f t="shared" si="0"/>
        <v>1538646.8299999998</v>
      </c>
    </row>
    <row r="2" spans="1:36" x14ac:dyDescent="0.35">
      <c r="E2" s="41"/>
      <c r="F2" s="41"/>
      <c r="G2" s="41"/>
      <c r="H2" s="41"/>
      <c r="I2" s="41"/>
      <c r="J2" s="41"/>
      <c r="K2" s="41"/>
      <c r="S2" t="s">
        <v>87</v>
      </c>
    </row>
    <row r="3" spans="1:36" x14ac:dyDescent="0.35">
      <c r="A3" s="8" t="s">
        <v>77</v>
      </c>
      <c r="B3" s="8" t="s">
        <v>0</v>
      </c>
      <c r="C3" s="8" t="s">
        <v>74</v>
      </c>
      <c r="D3" s="8" t="s">
        <v>84</v>
      </c>
      <c r="E3" s="8" t="s">
        <v>56</v>
      </c>
      <c r="F3" s="8" t="s">
        <v>57</v>
      </c>
      <c r="G3" s="8" t="s">
        <v>58</v>
      </c>
      <c r="H3" s="8" t="s">
        <v>59</v>
      </c>
      <c r="I3" s="8" t="s">
        <v>60</v>
      </c>
      <c r="J3" s="8" t="s">
        <v>61</v>
      </c>
      <c r="K3" s="8" t="s">
        <v>75</v>
      </c>
      <c r="L3" s="8" t="s">
        <v>76</v>
      </c>
      <c r="M3" s="8" t="s">
        <v>61</v>
      </c>
      <c r="N3" s="8" t="s">
        <v>60</v>
      </c>
      <c r="O3" s="8" t="s">
        <v>59</v>
      </c>
      <c r="S3" s="22" t="s">
        <v>84</v>
      </c>
      <c r="T3" s="8" t="s">
        <v>56</v>
      </c>
      <c r="U3" s="8" t="s">
        <v>57</v>
      </c>
      <c r="V3" s="8" t="s">
        <v>58</v>
      </c>
      <c r="W3" s="8" t="s">
        <v>59</v>
      </c>
      <c r="X3" s="8" t="s">
        <v>60</v>
      </c>
      <c r="Y3" s="8" t="s">
        <v>61</v>
      </c>
      <c r="Z3" s="8" t="s">
        <v>75</v>
      </c>
      <c r="AA3" s="8" t="s">
        <v>85</v>
      </c>
      <c r="AB3" s="8" t="s">
        <v>61</v>
      </c>
      <c r="AC3" s="8" t="s">
        <v>60</v>
      </c>
      <c r="AD3" s="8" t="s">
        <v>59</v>
      </c>
      <c r="AE3" s="8" t="s">
        <v>56</v>
      </c>
      <c r="AF3" s="79" t="s">
        <v>144</v>
      </c>
      <c r="AG3" s="79" t="s">
        <v>145</v>
      </c>
      <c r="AH3" s="79" t="s">
        <v>146</v>
      </c>
      <c r="AI3" s="79" t="s">
        <v>147</v>
      </c>
      <c r="AJ3" s="79" t="s">
        <v>148</v>
      </c>
    </row>
    <row r="4" spans="1:36" x14ac:dyDescent="0.35">
      <c r="A4" s="8">
        <v>1</v>
      </c>
      <c r="B4" s="8">
        <v>17</v>
      </c>
      <c r="C4" s="8">
        <v>49.95</v>
      </c>
      <c r="D4" s="8" t="s">
        <v>82</v>
      </c>
      <c r="E4" s="8">
        <v>10889.1</v>
      </c>
      <c r="F4" s="8">
        <v>10389.6</v>
      </c>
      <c r="G4" s="8">
        <v>25759.59</v>
      </c>
      <c r="H4" s="8">
        <v>18142.13</v>
      </c>
      <c r="I4" s="8">
        <v>19310.839999999997</v>
      </c>
      <c r="J4" s="8">
        <v>28771.65</v>
      </c>
      <c r="K4" s="17">
        <v>113262.91</v>
      </c>
      <c r="L4" s="40">
        <f>K4/$K$1</f>
        <v>7.3612025704430178E-2</v>
      </c>
      <c r="M4" s="35">
        <f>J4/$J$1</f>
        <v>0.10062993102540845</v>
      </c>
      <c r="N4" s="35">
        <f>I4/$I$1</f>
        <v>7.6139066391126969E-2</v>
      </c>
      <c r="O4" s="35">
        <f>H4/$H$1</f>
        <v>7.1260709258546703E-2</v>
      </c>
      <c r="S4" s="22" t="s">
        <v>83</v>
      </c>
      <c r="T4" s="60">
        <f>SUMIF($D:$D,$S4,E:E)</f>
        <v>62024.09</v>
      </c>
      <c r="U4" s="60">
        <f>SUMIF($D:$D,$S4,F:F)</f>
        <v>52803.919999999991</v>
      </c>
      <c r="V4" s="60">
        <f>SUMIF($D:$D,$S4,G:G)</f>
        <v>104833.85000000002</v>
      </c>
      <c r="W4" s="60">
        <f>SUMIF($D:$D,$S4,H:H)</f>
        <v>84228.950000000012</v>
      </c>
      <c r="X4" s="60">
        <f>SUMIF($D:$D,$S4,I:I)</f>
        <v>72833.460000000006</v>
      </c>
      <c r="Y4" s="60">
        <f>SUMIF($D:$D,$S4,J:J)</f>
        <v>85322.62000000001</v>
      </c>
      <c r="Z4" s="22">
        <f>SUM(T4:Y4)</f>
        <v>462046.89</v>
      </c>
      <c r="AA4" s="42">
        <f>Z4/$Z$10</f>
        <v>0.3002943112033058</v>
      </c>
      <c r="AB4" s="35">
        <f>Y4/$Y$10</f>
        <v>0.29841908147454654</v>
      </c>
      <c r="AC4" s="35">
        <f>X4/$X$10</f>
        <v>0.28716884643213308</v>
      </c>
      <c r="AD4" s="35">
        <f>W4/$W$10</f>
        <v>0.33084399224912781</v>
      </c>
      <c r="AE4" s="35">
        <f>T4/$T$10</f>
        <v>0.31774359547073616</v>
      </c>
      <c r="AF4" s="60">
        <f>SUM(T4:U4)</f>
        <v>114828.00999999998</v>
      </c>
      <c r="AG4" s="60">
        <f>SUM(V4:Y4)</f>
        <v>347218.88000000006</v>
      </c>
      <c r="AH4" s="14">
        <f>AF4/2</f>
        <v>57414.00499999999</v>
      </c>
      <c r="AI4" s="14">
        <f>AG4/4</f>
        <v>86804.720000000016</v>
      </c>
      <c r="AJ4" s="35">
        <f>(AI4-AH4)/AH4</f>
        <v>0.51190846205555651</v>
      </c>
    </row>
    <row r="5" spans="1:36" x14ac:dyDescent="0.35">
      <c r="A5" s="8">
        <f>A4+1</f>
        <v>2</v>
      </c>
      <c r="B5" s="8">
        <v>6</v>
      </c>
      <c r="C5" s="8">
        <v>55.95</v>
      </c>
      <c r="D5" s="8" t="s">
        <v>83</v>
      </c>
      <c r="E5" s="8">
        <v>18072.099999999995</v>
      </c>
      <c r="F5" s="8">
        <v>6988.41</v>
      </c>
      <c r="G5" s="8">
        <v>27510.990000000005</v>
      </c>
      <c r="H5" s="8">
        <v>17898.719999999998</v>
      </c>
      <c r="I5" s="8">
        <v>14541.76</v>
      </c>
      <c r="J5" s="8">
        <v>17596.500000000004</v>
      </c>
      <c r="K5" s="17">
        <v>102608.48</v>
      </c>
      <c r="L5" s="40">
        <f t="shared" ref="L5:L53" si="1">K5/$K$1</f>
        <v>6.6687480193229273E-2</v>
      </c>
      <c r="M5" s="35">
        <f t="shared" ref="M5:M53" si="2">J5/$J$1</f>
        <v>6.154442241889499E-2</v>
      </c>
      <c r="N5" s="35">
        <f t="shared" ref="N5:N53" si="3">I5/$I$1</f>
        <v>5.7335467027008397E-2</v>
      </c>
      <c r="O5" s="35">
        <f t="shared" ref="O5:O53" si="4">H5/$H$1</f>
        <v>7.0304615942016452E-2</v>
      </c>
      <c r="S5" s="22" t="s">
        <v>82</v>
      </c>
      <c r="T5" s="60">
        <f>SUMIF($D:$D,$S5,E:E)</f>
        <v>46302.189999999995</v>
      </c>
      <c r="U5" s="60">
        <f>SUMIF($D:$D,$S5,F:F)</f>
        <v>41246.320000000007</v>
      </c>
      <c r="V5" s="60">
        <f>SUMIF($D:$D,$S5,G:G)</f>
        <v>87026.890000000014</v>
      </c>
      <c r="W5" s="60">
        <f>SUMIF($D:$D,$S5,H:H)</f>
        <v>56765.8</v>
      </c>
      <c r="X5" s="60">
        <f>SUMIF($D:$D,$S5,I:I)</f>
        <v>62288.890000000007</v>
      </c>
      <c r="Y5" s="60">
        <f>SUMIF($D:$D,$S5,J:J)</f>
        <v>80610.840000000011</v>
      </c>
      <c r="Z5" s="22">
        <f t="shared" ref="Z5:Z10" si="5">SUM(T5:Y5)</f>
        <v>374240.93000000005</v>
      </c>
      <c r="AA5" s="42">
        <f t="shared" ref="AA5:AA9" si="6">Z5/$Z$10</f>
        <v>0.24322731032435821</v>
      </c>
      <c r="AB5" s="35">
        <f t="shared" ref="AB5:AB9" si="7">Y5/$Y$10</f>
        <v>0.28193945321523928</v>
      </c>
      <c r="AC5" s="35">
        <f t="shared" ref="AC5:AC9" si="8">X5/$X$10</f>
        <v>0.24559355942774144</v>
      </c>
      <c r="AD5" s="35">
        <f t="shared" ref="AD5:AD9" si="9">W5/$W$10</f>
        <v>0.22297112685383749</v>
      </c>
      <c r="AE5" s="35">
        <f t="shared" ref="AE5:AE9" si="10">T5/$T$10</f>
        <v>0.23720177641895537</v>
      </c>
      <c r="AF5" s="22">
        <f t="shared" ref="AF5:AF9" si="11">SUM(T5:U5)</f>
        <v>87548.510000000009</v>
      </c>
      <c r="AG5" s="22">
        <f t="shared" ref="AG5:AG9" si="12">SUM(V5:Y5)</f>
        <v>286692.42000000004</v>
      </c>
      <c r="AH5" s="14">
        <f t="shared" ref="AH5:AH9" si="13">AF5/2</f>
        <v>43774.255000000005</v>
      </c>
      <c r="AI5" s="14">
        <f t="shared" ref="AI5:AI9" si="14">AG5/4</f>
        <v>71673.10500000001</v>
      </c>
      <c r="AJ5" s="35">
        <f t="shared" ref="AJ5:AJ10" si="15">(AI5-AH5)/AH5</f>
        <v>0.63733466166357378</v>
      </c>
    </row>
    <row r="6" spans="1:36" x14ac:dyDescent="0.35">
      <c r="A6" s="8">
        <f t="shared" ref="A6:A53" si="16">A5+1</f>
        <v>3</v>
      </c>
      <c r="B6" s="8">
        <v>18</v>
      </c>
      <c r="C6" s="8">
        <v>54.95</v>
      </c>
      <c r="D6" s="8" t="s">
        <v>83</v>
      </c>
      <c r="E6" s="8">
        <v>11869.200000000003</v>
      </c>
      <c r="F6" s="8">
        <v>9957.18</v>
      </c>
      <c r="G6" s="8">
        <v>23749.74</v>
      </c>
      <c r="H6" s="8">
        <v>16001.630000000001</v>
      </c>
      <c r="I6" s="8">
        <v>18364.379999999997</v>
      </c>
      <c r="J6" s="8">
        <v>20990.900000000005</v>
      </c>
      <c r="K6" s="17">
        <v>100933.03000000001</v>
      </c>
      <c r="L6" s="40">
        <f t="shared" si="1"/>
        <v>6.5598568841168076E-2</v>
      </c>
      <c r="M6" s="35">
        <f t="shared" si="2"/>
        <v>7.3416464441950546E-2</v>
      </c>
      <c r="N6" s="35">
        <f t="shared" si="3"/>
        <v>7.2407349864215348E-2</v>
      </c>
      <c r="O6" s="35">
        <f t="shared" si="4"/>
        <v>6.2853011365966327E-2</v>
      </c>
      <c r="S6" s="22" t="s">
        <v>81</v>
      </c>
      <c r="T6" s="60">
        <f>SUMIF($D:$D,$S6,E:E)</f>
        <v>15989.75</v>
      </c>
      <c r="U6" s="60">
        <f>SUMIF($D:$D,$S6,F:F)</f>
        <v>18566.430000000004</v>
      </c>
      <c r="V6" s="60">
        <f>SUMIF($D:$D,$S6,G:G)</f>
        <v>40338.050000000003</v>
      </c>
      <c r="W6" s="60">
        <f>SUMIF($D:$D,$S6,H:H)</f>
        <v>24630.82</v>
      </c>
      <c r="X6" s="60">
        <f>SUMIF($D:$D,$S6,I:I)</f>
        <v>22458.13</v>
      </c>
      <c r="Y6" s="60">
        <f>SUMIF($D:$D,$S6,J:J)</f>
        <v>29824.680000000004</v>
      </c>
      <c r="Z6" s="22">
        <f t="shared" si="5"/>
        <v>151807.86000000002</v>
      </c>
      <c r="AA6" s="42">
        <f t="shared" si="6"/>
        <v>9.8663226050386105E-2</v>
      </c>
      <c r="AB6" s="35">
        <f t="shared" si="7"/>
        <v>0.10431294316644613</v>
      </c>
      <c r="AC6" s="35">
        <f t="shared" si="8"/>
        <v>8.8548248087113812E-2</v>
      </c>
      <c r="AD6" s="35">
        <f t="shared" si="9"/>
        <v>9.6747719414401578E-2</v>
      </c>
      <c r="AE6" s="35">
        <f t="shared" si="10"/>
        <v>8.1913989478575241E-2</v>
      </c>
      <c r="AF6" s="22">
        <f t="shared" si="11"/>
        <v>34556.180000000008</v>
      </c>
      <c r="AG6" s="22">
        <f t="shared" si="12"/>
        <v>117251.68000000001</v>
      </c>
      <c r="AH6" s="14">
        <f t="shared" si="13"/>
        <v>17278.090000000004</v>
      </c>
      <c r="AI6" s="14">
        <f t="shared" si="14"/>
        <v>29312.920000000002</v>
      </c>
      <c r="AJ6" s="35">
        <f t="shared" si="15"/>
        <v>0.69653705936246402</v>
      </c>
    </row>
    <row r="7" spans="1:36" x14ac:dyDescent="0.35">
      <c r="A7" s="8">
        <f t="shared" si="16"/>
        <v>4</v>
      </c>
      <c r="B7" s="8">
        <v>19</v>
      </c>
      <c r="C7" s="8">
        <v>49.95</v>
      </c>
      <c r="D7" s="8" t="s">
        <v>82</v>
      </c>
      <c r="E7" s="8">
        <v>14066.289999999999</v>
      </c>
      <c r="F7" s="8">
        <v>10664.550000000001</v>
      </c>
      <c r="G7" s="8">
        <v>28111.87</v>
      </c>
      <c r="H7" s="8">
        <v>9900.09</v>
      </c>
      <c r="I7" s="8">
        <v>14185.949999999999</v>
      </c>
      <c r="J7" s="8">
        <v>18651.71</v>
      </c>
      <c r="K7" s="17">
        <v>95580.459999999992</v>
      </c>
      <c r="L7" s="40">
        <f t="shared" si="1"/>
        <v>6.2119817320261859E-2</v>
      </c>
      <c r="M7" s="35">
        <f t="shared" si="2"/>
        <v>6.5235059192153416E-2</v>
      </c>
      <c r="N7" s="35">
        <f t="shared" si="3"/>
        <v>5.5932574081252177E-2</v>
      </c>
      <c r="O7" s="35">
        <f t="shared" si="4"/>
        <v>3.8886692749056789E-2</v>
      </c>
      <c r="S7" s="38" t="s">
        <v>80</v>
      </c>
      <c r="T7" s="60">
        <f>SUMIF($D:$D,$S7,E:E)</f>
        <v>47850.43</v>
      </c>
      <c r="U7" s="60">
        <f>SUMIF($D:$D,$S7,F:F)</f>
        <v>60395.80999999999</v>
      </c>
      <c r="V7" s="60">
        <f>SUMIF($D:$D,$S7,G:G)</f>
        <v>81911.360000000001</v>
      </c>
      <c r="W7" s="60">
        <f>SUMIF($D:$D,$S7,H:H)</f>
        <v>58022.68</v>
      </c>
      <c r="X7" s="60">
        <f>SUMIF($D:$D,$S7,I:I)</f>
        <v>68754.149999999994</v>
      </c>
      <c r="Y7" s="60">
        <f>SUMIF($D:$D,$S7,J:J)</f>
        <v>63599.849999999991</v>
      </c>
      <c r="Z7" s="22">
        <f t="shared" si="5"/>
        <v>380534.27999999991</v>
      </c>
      <c r="AA7" s="42">
        <f t="shared" si="6"/>
        <v>0.24731749520453625</v>
      </c>
      <c r="AB7" s="35">
        <f t="shared" si="7"/>
        <v>0.2224428741044161</v>
      </c>
      <c r="AC7" s="35">
        <f t="shared" si="8"/>
        <v>0.27108488245542417</v>
      </c>
      <c r="AD7" s="35">
        <f t="shared" si="9"/>
        <v>0.22790804221343872</v>
      </c>
      <c r="AE7" s="35">
        <f t="shared" si="10"/>
        <v>0.24513326472054292</v>
      </c>
      <c r="AF7" s="22">
        <f t="shared" si="11"/>
        <v>108246.23999999999</v>
      </c>
      <c r="AG7" s="22">
        <f t="shared" si="12"/>
        <v>272288.03999999998</v>
      </c>
      <c r="AH7" s="14">
        <f t="shared" si="13"/>
        <v>54123.119999999995</v>
      </c>
      <c r="AI7" s="14">
        <f t="shared" si="14"/>
        <v>68072.009999999995</v>
      </c>
      <c r="AJ7" s="35">
        <f t="shared" si="15"/>
        <v>0.25772516440293908</v>
      </c>
    </row>
    <row r="8" spans="1:36" x14ac:dyDescent="0.35">
      <c r="A8" s="8">
        <f t="shared" si="16"/>
        <v>5</v>
      </c>
      <c r="B8" s="8">
        <v>46</v>
      </c>
      <c r="C8" s="8">
        <v>55.95</v>
      </c>
      <c r="D8" s="8" t="s">
        <v>83</v>
      </c>
      <c r="E8" s="8">
        <v>6266.4000000000015</v>
      </c>
      <c r="F8" s="8">
        <v>10546.749999999998</v>
      </c>
      <c r="G8" s="8">
        <v>15643.890000000003</v>
      </c>
      <c r="H8" s="8">
        <v>22178.709999999995</v>
      </c>
      <c r="I8" s="8">
        <v>16063.69</v>
      </c>
      <c r="J8" s="8">
        <v>20477.7</v>
      </c>
      <c r="K8" s="17">
        <v>91177.14</v>
      </c>
      <c r="L8" s="40">
        <f t="shared" si="1"/>
        <v>5.9258003995627771E-2</v>
      </c>
      <c r="M8" s="35">
        <f t="shared" si="2"/>
        <v>7.1621528086119726E-2</v>
      </c>
      <c r="N8" s="35">
        <f t="shared" si="3"/>
        <v>6.3336155205909364E-2</v>
      </c>
      <c r="O8" s="35">
        <f t="shared" si="4"/>
        <v>8.7116044534992415E-2</v>
      </c>
      <c r="S8" s="22" t="s">
        <v>79</v>
      </c>
      <c r="T8" s="60">
        <f>SUMIF($D:$D,$S8,E:E)</f>
        <v>18547.5</v>
      </c>
      <c r="U8" s="60">
        <f>SUMIF($D:$D,$S8,F:F)</f>
        <v>19540.119999999995</v>
      </c>
      <c r="V8" s="60">
        <f>SUMIF($D:$D,$S8,G:G)</f>
        <v>29390.57</v>
      </c>
      <c r="W8" s="60">
        <f>SUMIF($D:$D,$S8,H:H)</f>
        <v>25030</v>
      </c>
      <c r="X8" s="60">
        <f>SUMIF($D:$D,$S8,I:I)</f>
        <v>23496.829999999994</v>
      </c>
      <c r="Y8" s="60">
        <f>SUMIF($D:$D,$S8,J:J)</f>
        <v>20485.48</v>
      </c>
      <c r="Z8" s="22">
        <f t="shared" si="5"/>
        <v>136490.5</v>
      </c>
      <c r="AA8" s="42">
        <f t="shared" si="6"/>
        <v>8.8708141035847704E-2</v>
      </c>
      <c r="AB8" s="35">
        <f t="shared" si="7"/>
        <v>7.1648738929549899E-2</v>
      </c>
      <c r="AC8" s="35">
        <f t="shared" si="8"/>
        <v>9.2643649854228197E-2</v>
      </c>
      <c r="AD8" s="35">
        <f t="shared" si="9"/>
        <v>9.8315663747389315E-2</v>
      </c>
      <c r="AE8" s="35">
        <f t="shared" si="10"/>
        <v>9.5017102822362726E-2</v>
      </c>
      <c r="AF8" s="22">
        <f t="shared" si="11"/>
        <v>38087.619999999995</v>
      </c>
      <c r="AG8" s="22">
        <f t="shared" si="12"/>
        <v>98402.87999999999</v>
      </c>
      <c r="AH8" s="14">
        <f t="shared" si="13"/>
        <v>19043.809999999998</v>
      </c>
      <c r="AI8" s="14">
        <f t="shared" si="14"/>
        <v>24600.719999999998</v>
      </c>
      <c r="AJ8" s="35">
        <f t="shared" si="15"/>
        <v>0.29179612693048296</v>
      </c>
    </row>
    <row r="9" spans="1:36" x14ac:dyDescent="0.35">
      <c r="A9" s="8">
        <f t="shared" si="16"/>
        <v>6</v>
      </c>
      <c r="B9" s="8">
        <v>11</v>
      </c>
      <c r="C9" s="8">
        <v>65.95</v>
      </c>
      <c r="D9" s="8" t="s">
        <v>83</v>
      </c>
      <c r="E9" s="8">
        <v>16019.360000000002</v>
      </c>
      <c r="F9" s="8">
        <v>7320.4500000000007</v>
      </c>
      <c r="G9" s="8">
        <v>19132.440000000002</v>
      </c>
      <c r="H9" s="8">
        <v>12128.660000000002</v>
      </c>
      <c r="I9" s="8">
        <v>10822.59</v>
      </c>
      <c r="J9" s="8">
        <v>13361.470000000001</v>
      </c>
      <c r="K9" s="17">
        <v>78784.970000000016</v>
      </c>
      <c r="L9" s="40">
        <f t="shared" si="1"/>
        <v>5.1204063508193121E-2</v>
      </c>
      <c r="M9" s="94">
        <f t="shared" si="2"/>
        <v>4.6732245265671733E-2</v>
      </c>
      <c r="N9" s="94">
        <f t="shared" si="3"/>
        <v>4.2671468384282971E-2</v>
      </c>
      <c r="O9" s="94">
        <f t="shared" si="4"/>
        <v>4.7640321944323251E-2</v>
      </c>
      <c r="S9" s="22" t="s">
        <v>78</v>
      </c>
      <c r="T9" s="60">
        <f>SUMIF($D:$D,$S9,E:E)</f>
        <v>4487.74</v>
      </c>
      <c r="U9" s="60">
        <f>SUMIF($D:$D,$S9,F:F)</f>
        <v>5486.9500000000007</v>
      </c>
      <c r="V9" s="60">
        <f>SUMIF($D:$D,$S9,G:G)</f>
        <v>7775.4000000000015</v>
      </c>
      <c r="W9" s="60">
        <f>SUMIF($D:$D,$S9,H:H)</f>
        <v>5909.869999999999</v>
      </c>
      <c r="X9" s="60">
        <f>SUMIF($D:$D,$S9,I:I)</f>
        <v>3794.4500000000003</v>
      </c>
      <c r="Y9" s="60">
        <f>SUMIF($D:$D,$S9,J:J)</f>
        <v>6071.9599999999991</v>
      </c>
      <c r="Z9" s="22">
        <f t="shared" si="5"/>
        <v>33526.370000000003</v>
      </c>
      <c r="AA9" s="42">
        <f t="shared" si="6"/>
        <v>2.1789516181565851E-2</v>
      </c>
      <c r="AB9" s="35">
        <f t="shared" si="7"/>
        <v>2.1236909109802152E-2</v>
      </c>
      <c r="AC9" s="35">
        <f t="shared" si="8"/>
        <v>1.4960813743359266E-2</v>
      </c>
      <c r="AD9" s="35">
        <f t="shared" si="9"/>
        <v>2.3213455521805176E-2</v>
      </c>
      <c r="AE9" s="35">
        <f t="shared" si="10"/>
        <v>2.2990271088827608E-2</v>
      </c>
      <c r="AF9" s="22">
        <f t="shared" si="11"/>
        <v>9974.69</v>
      </c>
      <c r="AG9" s="22">
        <f t="shared" si="12"/>
        <v>23551.68</v>
      </c>
      <c r="AH9" s="14">
        <f t="shared" si="13"/>
        <v>4987.3450000000003</v>
      </c>
      <c r="AI9" s="14">
        <f t="shared" si="14"/>
        <v>5887.92</v>
      </c>
      <c r="AJ9" s="35">
        <f t="shared" si="15"/>
        <v>0.18057202780236775</v>
      </c>
    </row>
    <row r="10" spans="1:36" x14ac:dyDescent="0.35">
      <c r="A10" s="8">
        <f t="shared" si="16"/>
        <v>7</v>
      </c>
      <c r="B10" s="8">
        <v>9</v>
      </c>
      <c r="C10" s="8">
        <v>48.95</v>
      </c>
      <c r="D10" s="8" t="s">
        <v>82</v>
      </c>
      <c r="E10" s="8">
        <v>9232.09</v>
      </c>
      <c r="F10" s="8">
        <v>6623.2700000000013</v>
      </c>
      <c r="G10" s="8">
        <v>16227.150000000003</v>
      </c>
      <c r="H10" s="8">
        <v>15370.300000000001</v>
      </c>
      <c r="I10" s="8">
        <v>13319.44</v>
      </c>
      <c r="J10" s="8">
        <v>17969.759999999998</v>
      </c>
      <c r="K10" s="17">
        <v>78742.010000000009</v>
      </c>
      <c r="L10" s="40">
        <f t="shared" si="1"/>
        <v>5.1176142870940709E-2</v>
      </c>
      <c r="M10" s="94">
        <f t="shared" si="2"/>
        <v>6.2849913346754299E-2</v>
      </c>
      <c r="N10" s="94">
        <f t="shared" si="3"/>
        <v>5.2516085600244858E-2</v>
      </c>
      <c r="O10" s="94">
        <f t="shared" si="4"/>
        <v>6.0373202017438989E-2</v>
      </c>
      <c r="S10" s="22" t="s">
        <v>75</v>
      </c>
      <c r="T10" s="14">
        <f>SUM(T4:T9)</f>
        <v>195201.69999999998</v>
      </c>
      <c r="U10" s="14">
        <f t="shared" ref="U10:Y10" si="17">SUM(U4:U9)</f>
        <v>198039.55</v>
      </c>
      <c r="V10" s="14">
        <f t="shared" si="17"/>
        <v>351276.12000000005</v>
      </c>
      <c r="W10" s="14">
        <f t="shared" si="17"/>
        <v>254588.12</v>
      </c>
      <c r="X10" s="14">
        <f t="shared" si="17"/>
        <v>253625.91</v>
      </c>
      <c r="Y10" s="14">
        <f t="shared" si="17"/>
        <v>285915.43</v>
      </c>
      <c r="Z10" s="22">
        <f t="shared" si="5"/>
        <v>1538646.83</v>
      </c>
      <c r="AA10" s="22"/>
      <c r="AB10" s="22"/>
      <c r="AC10" s="22"/>
      <c r="AD10" s="22"/>
      <c r="AE10" s="22"/>
      <c r="AF10" s="22">
        <f t="shared" ref="AF10" si="18">SUM(T10:U10)</f>
        <v>393241.25</v>
      </c>
      <c r="AG10" s="22">
        <f t="shared" ref="AG10" si="19">SUM(V10:Y10)</f>
        <v>1145405.58</v>
      </c>
      <c r="AH10" s="14">
        <f t="shared" ref="AH10" si="20">AF10/2</f>
        <v>196620.625</v>
      </c>
      <c r="AI10" s="14">
        <f t="shared" ref="AI10" si="21">AG10/4</f>
        <v>286351.39500000002</v>
      </c>
      <c r="AJ10" s="35">
        <f t="shared" si="15"/>
        <v>0.45636499222805349</v>
      </c>
    </row>
    <row r="11" spans="1:36" x14ac:dyDescent="0.35">
      <c r="A11" s="8">
        <f t="shared" si="16"/>
        <v>8</v>
      </c>
      <c r="B11" s="8">
        <v>3</v>
      </c>
      <c r="C11" s="8">
        <v>59.95</v>
      </c>
      <c r="D11" s="8" t="s">
        <v>83</v>
      </c>
      <c r="E11" s="8">
        <v>5995</v>
      </c>
      <c r="F11" s="8">
        <v>12745.38</v>
      </c>
      <c r="G11" s="8">
        <v>12145.940000000002</v>
      </c>
      <c r="H11" s="8">
        <v>12031.969999999998</v>
      </c>
      <c r="I11" s="8">
        <v>7985.4400000000005</v>
      </c>
      <c r="J11" s="8">
        <v>7829.64</v>
      </c>
      <c r="K11" s="17">
        <v>58733.369999999995</v>
      </c>
      <c r="L11" s="40">
        <f t="shared" si="1"/>
        <v>3.8172093072196434E-2</v>
      </c>
      <c r="M11" s="94">
        <f t="shared" si="2"/>
        <v>2.7384461202391207E-2</v>
      </c>
      <c r="N11" s="94">
        <f t="shared" si="3"/>
        <v>3.1485111280625859E-2</v>
      </c>
      <c r="O11" s="94">
        <f t="shared" si="4"/>
        <v>4.7260532031109685E-2</v>
      </c>
    </row>
    <row r="12" spans="1:36" x14ac:dyDescent="0.35">
      <c r="A12" s="8">
        <f t="shared" si="16"/>
        <v>9</v>
      </c>
      <c r="B12" s="8">
        <v>44</v>
      </c>
      <c r="C12" s="8">
        <v>38.950000000000003</v>
      </c>
      <c r="D12" s="8" t="s">
        <v>81</v>
      </c>
      <c r="E12" s="8">
        <v>5414.05</v>
      </c>
      <c r="F12" s="8">
        <v>6882.5800000000008</v>
      </c>
      <c r="G12" s="8">
        <v>13165.25</v>
      </c>
      <c r="H12" s="8">
        <v>10766.310000000001</v>
      </c>
      <c r="I12" s="8">
        <v>9461.1999999999989</v>
      </c>
      <c r="J12" s="8">
        <v>12924.020000000002</v>
      </c>
      <c r="K12" s="17">
        <v>58613.41</v>
      </c>
      <c r="L12" s="40">
        <f t="shared" si="1"/>
        <v>3.8094128462215084E-2</v>
      </c>
      <c r="M12" s="94">
        <f t="shared" si="2"/>
        <v>4.5202247391824921E-2</v>
      </c>
      <c r="N12" s="94">
        <f t="shared" si="3"/>
        <v>3.7303759698683769E-2</v>
      </c>
      <c r="O12" s="94">
        <f t="shared" si="4"/>
        <v>4.2289129594892332E-2</v>
      </c>
      <c r="S12" t="s">
        <v>86</v>
      </c>
    </row>
    <row r="13" spans="1:36" x14ac:dyDescent="0.35">
      <c r="A13" s="8">
        <f t="shared" si="16"/>
        <v>10</v>
      </c>
      <c r="B13" s="8">
        <v>15</v>
      </c>
      <c r="C13" s="8">
        <v>28.95</v>
      </c>
      <c r="D13" s="8" t="s">
        <v>80</v>
      </c>
      <c r="E13" s="8">
        <v>5671.4700000000012</v>
      </c>
      <c r="F13" s="8">
        <v>6395.3099999999995</v>
      </c>
      <c r="G13" s="8">
        <v>10836.319999999998</v>
      </c>
      <c r="H13" s="8">
        <v>5789.9999999999991</v>
      </c>
      <c r="I13" s="8">
        <v>11623.800000000001</v>
      </c>
      <c r="J13" s="8">
        <v>10610.949999999999</v>
      </c>
      <c r="K13" s="17">
        <v>50927.85</v>
      </c>
      <c r="L13" s="40">
        <f t="shared" si="1"/>
        <v>3.3099116059011412E-2</v>
      </c>
      <c r="M13" s="94">
        <f t="shared" si="2"/>
        <v>3.7112197827168673E-2</v>
      </c>
      <c r="N13" s="94">
        <f t="shared" si="3"/>
        <v>4.5830491056690542E-2</v>
      </c>
      <c r="O13" s="94">
        <f t="shared" si="4"/>
        <v>2.2742616583994565E-2</v>
      </c>
      <c r="S13" s="22" t="s">
        <v>84</v>
      </c>
      <c r="T13" s="8" t="s">
        <v>56</v>
      </c>
      <c r="U13" s="8" t="s">
        <v>57</v>
      </c>
      <c r="V13" s="8" t="s">
        <v>58</v>
      </c>
      <c r="W13" s="8" t="s">
        <v>59</v>
      </c>
      <c r="X13" s="8" t="s">
        <v>60</v>
      </c>
      <c r="Y13" s="8" t="s">
        <v>61</v>
      </c>
      <c r="Z13" s="8" t="s">
        <v>55</v>
      </c>
      <c r="AA13" s="8" t="s">
        <v>85</v>
      </c>
      <c r="AB13" s="8" t="s">
        <v>61</v>
      </c>
      <c r="AC13" s="8" t="s">
        <v>60</v>
      </c>
      <c r="AD13" s="8" t="s">
        <v>59</v>
      </c>
      <c r="AE13" s="8" t="s">
        <v>56</v>
      </c>
    </row>
    <row r="14" spans="1:36" x14ac:dyDescent="0.35">
      <c r="A14" s="8">
        <f t="shared" si="16"/>
        <v>11</v>
      </c>
      <c r="B14" s="8">
        <v>36</v>
      </c>
      <c r="C14" s="8">
        <v>26.95</v>
      </c>
      <c r="D14" s="8" t="s">
        <v>80</v>
      </c>
      <c r="E14" s="8">
        <v>6217.38</v>
      </c>
      <c r="F14" s="8">
        <v>6123.1799999999994</v>
      </c>
      <c r="G14" s="8">
        <v>7389.8300000000008</v>
      </c>
      <c r="H14" s="8">
        <v>8112.2999999999993</v>
      </c>
      <c r="I14" s="8">
        <v>12769.719999999998</v>
      </c>
      <c r="J14" s="8">
        <v>6021.0700000000006</v>
      </c>
      <c r="K14" s="17">
        <v>46633.479999999996</v>
      </c>
      <c r="L14" s="40">
        <f t="shared" si="1"/>
        <v>3.0308111706180165E-2</v>
      </c>
      <c r="M14" s="94">
        <f t="shared" si="2"/>
        <v>2.1058919415436934E-2</v>
      </c>
      <c r="N14" s="94">
        <f t="shared" si="3"/>
        <v>5.0348641430207175E-2</v>
      </c>
      <c r="O14" s="94">
        <f t="shared" si="4"/>
        <v>3.1864409069834045E-2</v>
      </c>
      <c r="S14" s="22" t="s">
        <v>83</v>
      </c>
      <c r="T14" s="22">
        <v>1058</v>
      </c>
      <c r="U14" s="22">
        <v>914</v>
      </c>
      <c r="V14" s="22">
        <v>1851</v>
      </c>
      <c r="W14" s="22">
        <v>1491</v>
      </c>
      <c r="X14" s="22">
        <v>1281</v>
      </c>
      <c r="Y14" s="22">
        <v>1489</v>
      </c>
      <c r="Z14" s="22">
        <v>8084</v>
      </c>
      <c r="AA14" s="42">
        <f>Z14/$Z$20</f>
        <v>0.14378712959339759</v>
      </c>
      <c r="AB14" s="35">
        <f>Y14/$Y$20</f>
        <v>0.14418514573448243</v>
      </c>
      <c r="AC14" s="35">
        <f>X14/$X$20</f>
        <v>0.14223850766155896</v>
      </c>
      <c r="AD14" s="35">
        <f>W14/$W$20</f>
        <v>0.15936297563061136</v>
      </c>
      <c r="AE14" s="35">
        <f>T14/$T$20</f>
        <v>0.14676099320294078</v>
      </c>
    </row>
    <row r="15" spans="1:36" x14ac:dyDescent="0.35">
      <c r="A15" s="8">
        <f t="shared" si="16"/>
        <v>12</v>
      </c>
      <c r="B15" s="8">
        <v>24</v>
      </c>
      <c r="C15" s="8">
        <v>27.95</v>
      </c>
      <c r="D15" s="8" t="s">
        <v>80</v>
      </c>
      <c r="E15" s="8">
        <v>5617.9500000000007</v>
      </c>
      <c r="F15" s="8">
        <v>8715.07</v>
      </c>
      <c r="G15" s="8">
        <v>8619.7800000000007</v>
      </c>
      <c r="H15" s="8">
        <v>5595.73</v>
      </c>
      <c r="I15" s="8">
        <v>9265.69</v>
      </c>
      <c r="J15" s="8">
        <v>3602.76</v>
      </c>
      <c r="K15" s="17">
        <v>41416.980000000003</v>
      </c>
      <c r="L15" s="40">
        <f t="shared" si="1"/>
        <v>2.6917795034224982E-2</v>
      </c>
      <c r="M15" s="94">
        <f t="shared" si="2"/>
        <v>1.260078898155304E-2</v>
      </c>
      <c r="N15" s="94">
        <f t="shared" si="3"/>
        <v>3.65328999706694E-2</v>
      </c>
      <c r="O15" s="94">
        <f t="shared" si="4"/>
        <v>2.1979540914949209E-2</v>
      </c>
      <c r="S15" s="22" t="s">
        <v>82</v>
      </c>
      <c r="T15" s="22">
        <v>976</v>
      </c>
      <c r="U15" s="22">
        <v>881</v>
      </c>
      <c r="V15" s="22">
        <v>1819</v>
      </c>
      <c r="W15" s="22">
        <v>1194</v>
      </c>
      <c r="X15" s="22">
        <v>1308</v>
      </c>
      <c r="Y15" s="22">
        <v>1689</v>
      </c>
      <c r="Z15" s="22">
        <v>7867</v>
      </c>
      <c r="AA15" s="42">
        <f t="shared" ref="AA15:AA19" si="22">Z15/$Z$20</f>
        <v>0.13992743054320372</v>
      </c>
      <c r="AB15" s="35">
        <f t="shared" ref="AB15:AB19" si="23">Y15/$Y$20</f>
        <v>0.16355185436235112</v>
      </c>
      <c r="AC15" s="35">
        <f t="shared" ref="AC15:AC19" si="24">X15/$X$20</f>
        <v>0.145236508994004</v>
      </c>
      <c r="AD15" s="35">
        <f t="shared" ref="AD15:AD19" si="25">W15/$W$20</f>
        <v>0.12761864044463445</v>
      </c>
      <c r="AE15" s="35">
        <f t="shared" ref="AE15:AE19" si="26">T15/$T$20</f>
        <v>0.13538632265224027</v>
      </c>
    </row>
    <row r="16" spans="1:36" x14ac:dyDescent="0.35">
      <c r="A16" s="8">
        <f t="shared" si="16"/>
        <v>13</v>
      </c>
      <c r="B16" s="8">
        <v>1</v>
      </c>
      <c r="C16" s="8">
        <v>43.95</v>
      </c>
      <c r="D16" s="8" t="s">
        <v>82</v>
      </c>
      <c r="E16" s="8">
        <v>4575.22</v>
      </c>
      <c r="F16" s="8">
        <v>7142.05</v>
      </c>
      <c r="G16" s="8">
        <v>7533.21</v>
      </c>
      <c r="H16" s="8">
        <v>7111.19</v>
      </c>
      <c r="I16" s="8">
        <v>7370.4800000000014</v>
      </c>
      <c r="J16" s="8">
        <v>7106.83</v>
      </c>
      <c r="K16" s="17">
        <v>40838.980000000003</v>
      </c>
      <c r="L16" s="40">
        <f t="shared" si="1"/>
        <v>2.6542140277896004E-2</v>
      </c>
      <c r="M16" s="94">
        <f t="shared" si="2"/>
        <v>2.4856405965917958E-2</v>
      </c>
      <c r="N16" s="94">
        <f t="shared" si="3"/>
        <v>2.9060437870878416E-2</v>
      </c>
      <c r="O16" s="94">
        <f t="shared" si="4"/>
        <v>2.7932136032113357E-2</v>
      </c>
      <c r="S16" s="22" t="s">
        <v>81</v>
      </c>
      <c r="T16" s="22">
        <v>434</v>
      </c>
      <c r="U16" s="22">
        <v>511</v>
      </c>
      <c r="V16" s="22">
        <v>1106</v>
      </c>
      <c r="W16" s="22">
        <v>676</v>
      </c>
      <c r="X16" s="22">
        <v>608</v>
      </c>
      <c r="Y16" s="22">
        <v>817</v>
      </c>
      <c r="Z16" s="22">
        <v>4152</v>
      </c>
      <c r="AA16" s="42">
        <f t="shared" si="22"/>
        <v>7.3850094269147307E-2</v>
      </c>
      <c r="AB16" s="35">
        <f t="shared" si="23"/>
        <v>7.9113004744843618E-2</v>
      </c>
      <c r="AC16" s="35">
        <f t="shared" si="24"/>
        <v>6.7510548523206745E-2</v>
      </c>
      <c r="AD16" s="35">
        <f t="shared" si="25"/>
        <v>7.2253099615220182E-2</v>
      </c>
      <c r="AE16" s="35">
        <f t="shared" si="26"/>
        <v>6.0202524622000278E-2</v>
      </c>
    </row>
    <row r="17" spans="1:31" x14ac:dyDescent="0.35">
      <c r="A17" s="8">
        <f t="shared" si="16"/>
        <v>14</v>
      </c>
      <c r="B17" s="8">
        <v>47</v>
      </c>
      <c r="C17" s="8">
        <v>28.95</v>
      </c>
      <c r="D17" s="8" t="s">
        <v>80</v>
      </c>
      <c r="E17" s="8">
        <v>3002.2799999999997</v>
      </c>
      <c r="F17" s="8">
        <v>7295.4000000000005</v>
      </c>
      <c r="G17" s="8">
        <v>11212.640000000001</v>
      </c>
      <c r="H17" s="8">
        <v>3946.0699999999997</v>
      </c>
      <c r="I17" s="8">
        <v>5946.56</v>
      </c>
      <c r="J17" s="8">
        <v>7926.51</v>
      </c>
      <c r="K17" s="17">
        <v>39329.46</v>
      </c>
      <c r="L17" s="40">
        <f t="shared" si="1"/>
        <v>2.5561070437457051E-2</v>
      </c>
      <c r="M17" s="94">
        <f t="shared" si="2"/>
        <v>2.7723267680936279E-2</v>
      </c>
      <c r="N17" s="94">
        <f t="shared" si="3"/>
        <v>2.3446184973767072E-2</v>
      </c>
      <c r="O17" s="94">
        <f t="shared" si="4"/>
        <v>1.549981986590733E-2</v>
      </c>
      <c r="S17" s="38" t="s">
        <v>80</v>
      </c>
      <c r="T17" s="22">
        <v>1863</v>
      </c>
      <c r="U17" s="22">
        <v>2307</v>
      </c>
      <c r="V17" s="22">
        <v>3171</v>
      </c>
      <c r="W17" s="22">
        <v>2275</v>
      </c>
      <c r="X17" s="22">
        <v>2639</v>
      </c>
      <c r="Y17" s="22">
        <v>2477</v>
      </c>
      <c r="Z17" s="22">
        <v>14732</v>
      </c>
      <c r="AA17" s="42">
        <f t="shared" si="22"/>
        <v>0.26203265625555833</v>
      </c>
      <c r="AB17" s="35">
        <f t="shared" si="23"/>
        <v>0.23985668635615376</v>
      </c>
      <c r="AC17" s="35">
        <f t="shared" si="24"/>
        <v>0.2930268709749056</v>
      </c>
      <c r="AD17" s="35">
        <f t="shared" si="25"/>
        <v>0.24315946985891407</v>
      </c>
      <c r="AE17" s="35">
        <f t="shared" si="26"/>
        <v>0.25842696629213485</v>
      </c>
    </row>
    <row r="18" spans="1:31" x14ac:dyDescent="0.35">
      <c r="A18" s="8">
        <f t="shared" si="16"/>
        <v>15</v>
      </c>
      <c r="B18" s="8">
        <v>40</v>
      </c>
      <c r="C18" s="8">
        <v>16.95</v>
      </c>
      <c r="D18" s="8" t="s">
        <v>79</v>
      </c>
      <c r="E18" s="8">
        <v>5490.2500000000009</v>
      </c>
      <c r="F18" s="8">
        <v>3802.0699999999997</v>
      </c>
      <c r="G18" s="8">
        <v>8005.8700000000017</v>
      </c>
      <c r="H18" s="8">
        <v>5651.63</v>
      </c>
      <c r="I18" s="8">
        <v>6853.2500000000009</v>
      </c>
      <c r="J18" s="8">
        <v>5409.19</v>
      </c>
      <c r="K18" s="17">
        <v>35212.26</v>
      </c>
      <c r="L18" s="40">
        <f t="shared" si="1"/>
        <v>2.2885212716423044E-2</v>
      </c>
      <c r="M18" s="94">
        <f t="shared" si="2"/>
        <v>1.8918846037795159E-2</v>
      </c>
      <c r="N18" s="94">
        <f t="shared" si="3"/>
        <v>2.7021095754767327E-2</v>
      </c>
      <c r="O18" s="94">
        <f t="shared" si="4"/>
        <v>2.2199111254680697E-2</v>
      </c>
      <c r="S18" s="22" t="s">
        <v>79</v>
      </c>
      <c r="T18" s="22">
        <v>1164</v>
      </c>
      <c r="U18" s="22">
        <v>1216</v>
      </c>
      <c r="V18" s="22">
        <v>1852</v>
      </c>
      <c r="W18" s="22">
        <v>1559</v>
      </c>
      <c r="X18" s="22">
        <v>1464</v>
      </c>
      <c r="Y18" s="22">
        <v>1275</v>
      </c>
      <c r="Z18" s="22">
        <v>8530</v>
      </c>
      <c r="AA18" s="42">
        <f t="shared" si="22"/>
        <v>0.15171996727259793</v>
      </c>
      <c r="AB18" s="35">
        <f t="shared" si="23"/>
        <v>0.12346276750266293</v>
      </c>
      <c r="AC18" s="35">
        <f t="shared" si="24"/>
        <v>0.16255829447035311</v>
      </c>
      <c r="AD18" s="35">
        <f t="shared" si="25"/>
        <v>0.16663103890551517</v>
      </c>
      <c r="AE18" s="35">
        <f t="shared" si="26"/>
        <v>0.16146483562213898</v>
      </c>
    </row>
    <row r="19" spans="1:31" x14ac:dyDescent="0.35">
      <c r="A19" s="8">
        <f t="shared" si="16"/>
        <v>16</v>
      </c>
      <c r="B19" s="8">
        <v>21</v>
      </c>
      <c r="C19" s="8">
        <v>26.95</v>
      </c>
      <c r="D19" s="8" t="s">
        <v>80</v>
      </c>
      <c r="E19" s="8">
        <v>5384.72</v>
      </c>
      <c r="F19" s="8">
        <v>6212.15</v>
      </c>
      <c r="G19" s="8">
        <v>6780.7899999999991</v>
      </c>
      <c r="H19" s="8">
        <v>6772.82</v>
      </c>
      <c r="I19" s="8">
        <v>3595.21</v>
      </c>
      <c r="J19" s="8">
        <v>6053.14</v>
      </c>
      <c r="K19" s="17">
        <v>34798.829999999994</v>
      </c>
      <c r="L19" s="40">
        <f t="shared" si="1"/>
        <v>2.2616515578172021E-2</v>
      </c>
      <c r="M19" s="94">
        <f t="shared" si="2"/>
        <v>2.1171085449987779E-2</v>
      </c>
      <c r="N19" s="94">
        <f t="shared" si="3"/>
        <v>1.4175247316017514E-2</v>
      </c>
      <c r="O19" s="94">
        <f t="shared" si="4"/>
        <v>2.6603048091953383E-2</v>
      </c>
      <c r="S19" s="22" t="s">
        <v>78</v>
      </c>
      <c r="T19" s="22">
        <v>1714</v>
      </c>
      <c r="U19" s="22">
        <v>1940</v>
      </c>
      <c r="V19" s="22">
        <v>2756</v>
      </c>
      <c r="W19" s="22">
        <v>2161</v>
      </c>
      <c r="X19" s="22">
        <v>1706</v>
      </c>
      <c r="Y19" s="22">
        <v>2580</v>
      </c>
      <c r="Z19" s="22">
        <v>12857</v>
      </c>
      <c r="AA19" s="42">
        <f t="shared" si="22"/>
        <v>0.22868272206609513</v>
      </c>
      <c r="AB19" s="35">
        <f t="shared" si="23"/>
        <v>0.24983054129950616</v>
      </c>
      <c r="AC19" s="35">
        <f t="shared" si="24"/>
        <v>0.18942926937597157</v>
      </c>
      <c r="AD19" s="35">
        <f t="shared" si="25"/>
        <v>0.23097477554510473</v>
      </c>
      <c r="AE19" s="35">
        <f t="shared" si="26"/>
        <v>0.23775835760854488</v>
      </c>
    </row>
    <row r="20" spans="1:31" x14ac:dyDescent="0.35">
      <c r="A20" s="8">
        <f t="shared" si="16"/>
        <v>17</v>
      </c>
      <c r="B20" s="8">
        <v>39</v>
      </c>
      <c r="C20" s="8">
        <v>26.95</v>
      </c>
      <c r="D20" s="8" t="s">
        <v>80</v>
      </c>
      <c r="E20" s="8">
        <v>4732.47</v>
      </c>
      <c r="F20" s="8">
        <v>5419.74</v>
      </c>
      <c r="G20" s="8">
        <v>8613.39</v>
      </c>
      <c r="H20" s="8">
        <v>5554.44</v>
      </c>
      <c r="I20" s="8">
        <v>5403.5999999999995</v>
      </c>
      <c r="J20" s="8">
        <v>4705.6000000000004</v>
      </c>
      <c r="K20" s="17">
        <v>34429.24</v>
      </c>
      <c r="L20" s="40">
        <f t="shared" si="1"/>
        <v>2.2376311008290319E-2</v>
      </c>
      <c r="M20" s="94">
        <f t="shared" si="2"/>
        <v>1.6458013476222669E-2</v>
      </c>
      <c r="N20" s="94">
        <f t="shared" si="3"/>
        <v>2.1305394232000976E-2</v>
      </c>
      <c r="O20" s="94">
        <f t="shared" si="4"/>
        <v>2.1817357384940034E-2</v>
      </c>
      <c r="S20" s="22" t="s">
        <v>55</v>
      </c>
      <c r="T20" s="22">
        <v>7209</v>
      </c>
      <c r="U20" s="22">
        <v>7769</v>
      </c>
      <c r="V20" s="22">
        <v>12555</v>
      </c>
      <c r="W20" s="22">
        <v>9356</v>
      </c>
      <c r="X20" s="22">
        <v>9006</v>
      </c>
      <c r="Y20" s="22">
        <v>10327</v>
      </c>
      <c r="Z20" s="22">
        <v>56222</v>
      </c>
      <c r="AA20" s="22"/>
      <c r="AB20" s="22"/>
      <c r="AC20" s="22"/>
      <c r="AD20" s="22"/>
      <c r="AE20" s="22"/>
    </row>
    <row r="21" spans="1:31" x14ac:dyDescent="0.35">
      <c r="A21" s="8">
        <f t="shared" si="16"/>
        <v>18</v>
      </c>
      <c r="B21" s="8">
        <v>34</v>
      </c>
      <c r="C21" s="8">
        <v>37.950000000000003</v>
      </c>
      <c r="D21" s="8" t="s">
        <v>81</v>
      </c>
      <c r="E21" s="8">
        <v>2884.2999999999997</v>
      </c>
      <c r="F21" s="8">
        <v>4178.34</v>
      </c>
      <c r="G21" s="8">
        <v>11624.350000000002</v>
      </c>
      <c r="H21" s="8">
        <v>3294.1499999999996</v>
      </c>
      <c r="I21" s="8">
        <v>5111.9300000000012</v>
      </c>
      <c r="J21" s="8">
        <v>5411.7800000000007</v>
      </c>
      <c r="K21" s="17">
        <v>32504.85</v>
      </c>
      <c r="L21" s="40">
        <f t="shared" si="1"/>
        <v>2.1125608142318144E-2</v>
      </c>
      <c r="M21" s="94">
        <f t="shared" si="2"/>
        <v>1.8927904660479496E-2</v>
      </c>
      <c r="N21" s="94">
        <f t="shared" si="3"/>
        <v>2.0155393429638166E-2</v>
      </c>
      <c r="O21" s="94">
        <f t="shared" si="4"/>
        <v>1.2939134787593386E-2</v>
      </c>
    </row>
    <row r="22" spans="1:31" x14ac:dyDescent="0.35">
      <c r="A22" s="8">
        <f t="shared" si="16"/>
        <v>19</v>
      </c>
      <c r="B22" s="8">
        <v>7</v>
      </c>
      <c r="C22" s="8">
        <v>20.95</v>
      </c>
      <c r="D22" s="8" t="s">
        <v>80</v>
      </c>
      <c r="E22" s="8">
        <v>4533.93</v>
      </c>
      <c r="F22" s="8">
        <v>3031.48</v>
      </c>
      <c r="G22" s="8">
        <v>7309.7099999999991</v>
      </c>
      <c r="H22" s="8">
        <v>6398.4099999999989</v>
      </c>
      <c r="I22" s="8">
        <v>4273.8</v>
      </c>
      <c r="J22" s="8">
        <v>4816.6599999999989</v>
      </c>
      <c r="K22" s="17">
        <v>30363.989999999998</v>
      </c>
      <c r="L22" s="40">
        <f t="shared" si="1"/>
        <v>1.9734216720805255E-2</v>
      </c>
      <c r="M22" s="94">
        <f t="shared" si="2"/>
        <v>1.6846450014957215E-2</v>
      </c>
      <c r="N22" s="94">
        <f t="shared" si="3"/>
        <v>1.6850802033593491E-2</v>
      </c>
      <c r="O22" s="94">
        <f t="shared" si="4"/>
        <v>2.5132398165318939E-2</v>
      </c>
    </row>
    <row r="23" spans="1:31" x14ac:dyDescent="0.35">
      <c r="A23" s="8">
        <f t="shared" si="16"/>
        <v>20</v>
      </c>
      <c r="B23" s="8">
        <v>20</v>
      </c>
      <c r="C23" s="8">
        <v>16.95</v>
      </c>
      <c r="D23" s="8" t="s">
        <v>79</v>
      </c>
      <c r="E23" s="8">
        <v>4032.5099999999993</v>
      </c>
      <c r="F23" s="8">
        <v>3352.7200000000003</v>
      </c>
      <c r="G23" s="8">
        <v>4725.9799999999987</v>
      </c>
      <c r="H23" s="8">
        <v>6053.5899999999992</v>
      </c>
      <c r="I23" s="8">
        <v>6578.3899999999994</v>
      </c>
      <c r="J23" s="8">
        <v>4698.7300000000005</v>
      </c>
      <c r="K23" s="17">
        <v>29441.919999999998</v>
      </c>
      <c r="L23" s="40">
        <f t="shared" si="1"/>
        <v>1.9134943396984738E-2</v>
      </c>
      <c r="M23" s="94">
        <f t="shared" si="2"/>
        <v>1.6433985392114023E-2</v>
      </c>
      <c r="N23" s="94">
        <f t="shared" si="3"/>
        <v>2.5937373669748482E-2</v>
      </c>
      <c r="O23" s="94">
        <f t="shared" si="4"/>
        <v>2.3777975185959182E-2</v>
      </c>
      <c r="S23" s="22" t="s">
        <v>84</v>
      </c>
      <c r="T23" s="8" t="s">
        <v>56</v>
      </c>
      <c r="U23" s="8" t="s">
        <v>57</v>
      </c>
      <c r="V23" s="8" t="s">
        <v>58</v>
      </c>
      <c r="W23" s="8" t="s">
        <v>59</v>
      </c>
      <c r="X23" s="8" t="s">
        <v>60</v>
      </c>
      <c r="Y23" s="8" t="s">
        <v>61</v>
      </c>
      <c r="Z23" s="8" t="s">
        <v>55</v>
      </c>
      <c r="AA23" s="8" t="s">
        <v>85</v>
      </c>
      <c r="AB23" s="8" t="s">
        <v>61</v>
      </c>
      <c r="AC23" s="8" t="s">
        <v>60</v>
      </c>
      <c r="AD23" s="8" t="s">
        <v>59</v>
      </c>
      <c r="AE23" s="8" t="s">
        <v>56</v>
      </c>
    </row>
    <row r="24" spans="1:31" x14ac:dyDescent="0.35">
      <c r="A24" s="8">
        <f t="shared" si="16"/>
        <v>21</v>
      </c>
      <c r="B24" s="8">
        <v>10</v>
      </c>
      <c r="C24" s="8">
        <v>34.950000000000003</v>
      </c>
      <c r="D24" s="8" t="s">
        <v>81</v>
      </c>
      <c r="E24" s="8">
        <v>3676.83</v>
      </c>
      <c r="F24" s="8">
        <v>4421.3500000000004</v>
      </c>
      <c r="G24" s="8">
        <v>7923.31</v>
      </c>
      <c r="H24" s="8">
        <v>4962.9000000000005</v>
      </c>
      <c r="I24" s="8">
        <v>3764.2200000000003</v>
      </c>
      <c r="J24" s="8">
        <v>4655.5700000000006</v>
      </c>
      <c r="K24" s="17">
        <v>29404.180000000004</v>
      </c>
      <c r="L24" s="40">
        <f t="shared" si="1"/>
        <v>1.9110415351130321E-2</v>
      </c>
      <c r="M24" s="94">
        <f t="shared" si="2"/>
        <v>1.6283031664293179E-2</v>
      </c>
      <c r="N24" s="94">
        <f t="shared" si="3"/>
        <v>1.4841622450955425E-2</v>
      </c>
      <c r="O24" s="94">
        <f t="shared" si="4"/>
        <v>1.9493839696840529E-2</v>
      </c>
      <c r="S24" s="22" t="s">
        <v>83</v>
      </c>
      <c r="T24" s="22">
        <v>33396.060000000012</v>
      </c>
      <c r="U24" s="22">
        <v>26646.210000000003</v>
      </c>
      <c r="V24" s="22">
        <v>55051.49000000002</v>
      </c>
      <c r="W24" s="22">
        <v>42849.16</v>
      </c>
      <c r="X24" s="22">
        <v>37354.809999999983</v>
      </c>
      <c r="Y24" s="22">
        <v>44066.279999999992</v>
      </c>
      <c r="Z24" s="22">
        <v>239364.01000000004</v>
      </c>
      <c r="AA24" s="42">
        <f>Z24/$Z$30</f>
        <v>0.31109361441016176</v>
      </c>
      <c r="AB24" s="35">
        <f>Y24/$Y$30</f>
        <v>0.30937109172774219</v>
      </c>
      <c r="AC24" s="35">
        <f>X24/$X$30</f>
        <v>0.29616050196982802</v>
      </c>
      <c r="AD24" s="35">
        <f>W24/$W$30</f>
        <v>0.3390462225198046</v>
      </c>
      <c r="AE24" s="35">
        <f>T24/$T$30</f>
        <v>0.33657260536116601</v>
      </c>
    </row>
    <row r="25" spans="1:31" x14ac:dyDescent="0.35">
      <c r="A25" s="8">
        <f t="shared" si="16"/>
        <v>22</v>
      </c>
      <c r="B25" s="8">
        <v>13</v>
      </c>
      <c r="C25" s="8">
        <v>26.95</v>
      </c>
      <c r="D25" s="8" t="s">
        <v>80</v>
      </c>
      <c r="E25" s="8">
        <v>4446.95</v>
      </c>
      <c r="F25" s="8">
        <v>5260.82</v>
      </c>
      <c r="G25" s="8">
        <v>4269.0600000000004</v>
      </c>
      <c r="H25" s="8">
        <v>4921.12</v>
      </c>
      <c r="I25" s="8">
        <v>4303.95</v>
      </c>
      <c r="J25" s="8">
        <v>4851.41</v>
      </c>
      <c r="K25" s="17">
        <v>28053.31</v>
      </c>
      <c r="L25" s="40">
        <f t="shared" si="1"/>
        <v>1.8232455592164711E-2</v>
      </c>
      <c r="M25" s="94">
        <f t="shared" si="2"/>
        <v>1.6967989450586834E-2</v>
      </c>
      <c r="N25" s="94">
        <f t="shared" si="3"/>
        <v>1.6969677900810682E-2</v>
      </c>
      <c r="O25" s="94">
        <f t="shared" si="4"/>
        <v>1.9329731489434777E-2</v>
      </c>
      <c r="S25" s="22" t="s">
        <v>82</v>
      </c>
      <c r="T25" s="22">
        <v>22588.959999999992</v>
      </c>
      <c r="U25" s="22">
        <v>19689.080000000009</v>
      </c>
      <c r="V25" s="22">
        <v>42708.76</v>
      </c>
      <c r="W25" s="22">
        <v>27921.32</v>
      </c>
      <c r="X25" s="22">
        <v>30551.320000000007</v>
      </c>
      <c r="Y25" s="22">
        <v>39618.900000000009</v>
      </c>
      <c r="Z25" s="22">
        <v>183078.34000000003</v>
      </c>
      <c r="AA25" s="42">
        <f t="shared" ref="AA25:AA29" si="27">Z25/$Z$30</f>
        <v>0.23794096076019317</v>
      </c>
      <c r="AB25" s="35">
        <f t="shared" ref="AB25:AB29" si="28">Y25/$Y$30</f>
        <v>0.27814787964975146</v>
      </c>
      <c r="AC25" s="35">
        <f t="shared" ref="AC25:AC29" si="29">X25/$X$30</f>
        <v>0.24222032629909918</v>
      </c>
      <c r="AD25" s="35">
        <f t="shared" ref="AD25:AD29" si="30">W25/$W$30</f>
        <v>0.22092890674558543</v>
      </c>
      <c r="AE25" s="35">
        <f t="shared" ref="AE25:AE29" si="31">T25/$T$30</f>
        <v>0.22765634986879169</v>
      </c>
    </row>
    <row r="26" spans="1:31" x14ac:dyDescent="0.35">
      <c r="A26" s="8">
        <f t="shared" si="16"/>
        <v>23</v>
      </c>
      <c r="B26" s="8">
        <v>32</v>
      </c>
      <c r="C26" s="8">
        <v>22.95</v>
      </c>
      <c r="D26" s="8" t="s">
        <v>80</v>
      </c>
      <c r="E26" s="8">
        <v>2343.2399999999998</v>
      </c>
      <c r="F26" s="8">
        <v>5443.7799999999988</v>
      </c>
      <c r="G26" s="8">
        <v>6816.3999999999978</v>
      </c>
      <c r="H26" s="8">
        <v>3628.64</v>
      </c>
      <c r="I26" s="8">
        <v>3591.96</v>
      </c>
      <c r="J26" s="8">
        <v>5530.9999999999991</v>
      </c>
      <c r="K26" s="17">
        <v>27355.019999999997</v>
      </c>
      <c r="L26" s="40">
        <f t="shared" si="1"/>
        <v>1.7778621751685538E-2</v>
      </c>
      <c r="M26" s="94">
        <f t="shared" si="2"/>
        <v>1.9344881106976276E-2</v>
      </c>
      <c r="N26" s="94">
        <f t="shared" si="3"/>
        <v>1.4162433167810021E-2</v>
      </c>
      <c r="O26" s="94">
        <f t="shared" si="4"/>
        <v>1.4252982425102945E-2</v>
      </c>
      <c r="S26" s="22" t="s">
        <v>81</v>
      </c>
      <c r="T26" s="22">
        <v>6670.57</v>
      </c>
      <c r="U26" s="22">
        <v>7735.9699999999975</v>
      </c>
      <c r="V26" s="22">
        <v>17493.629999999994</v>
      </c>
      <c r="W26" s="22">
        <v>9725.77</v>
      </c>
      <c r="X26" s="22">
        <v>9445.6799999999985</v>
      </c>
      <c r="Y26" s="22">
        <v>12134.879999999997</v>
      </c>
      <c r="Z26" s="22">
        <v>63206.499999999985</v>
      </c>
      <c r="AA26" s="42">
        <f t="shared" si="27"/>
        <v>8.2147431183225414E-2</v>
      </c>
      <c r="AB26" s="35">
        <f t="shared" si="28"/>
        <v>8.519396403747137E-2</v>
      </c>
      <c r="AC26" s="35">
        <f t="shared" si="29"/>
        <v>7.4888276241971682E-2</v>
      </c>
      <c r="AD26" s="35">
        <f t="shared" si="30"/>
        <v>7.6955664465684734E-2</v>
      </c>
      <c r="AE26" s="35">
        <f t="shared" si="31"/>
        <v>6.7227425155663045E-2</v>
      </c>
    </row>
    <row r="27" spans="1:31" x14ac:dyDescent="0.35">
      <c r="A27" s="8">
        <f t="shared" si="16"/>
        <v>24</v>
      </c>
      <c r="B27" s="8">
        <v>41</v>
      </c>
      <c r="C27" s="8">
        <v>18.95</v>
      </c>
      <c r="D27" s="8" t="s">
        <v>79</v>
      </c>
      <c r="E27" s="8">
        <v>2973.36</v>
      </c>
      <c r="F27" s="8">
        <v>4531.1099999999988</v>
      </c>
      <c r="G27" s="8">
        <v>5071.1999999999989</v>
      </c>
      <c r="H27" s="8">
        <v>4809.82</v>
      </c>
      <c r="I27" s="8">
        <v>3352.3099999999995</v>
      </c>
      <c r="J27" s="8">
        <v>5304.3600000000006</v>
      </c>
      <c r="K27" s="17">
        <v>26042.159999999996</v>
      </c>
      <c r="L27" s="40">
        <f t="shared" si="1"/>
        <v>1.6925365517439762E-2</v>
      </c>
      <c r="M27" s="94">
        <f t="shared" si="2"/>
        <v>1.8552199159031044E-2</v>
      </c>
      <c r="N27" s="94">
        <f t="shared" si="3"/>
        <v>1.3217537593063733E-2</v>
      </c>
      <c r="O27" s="94">
        <f t="shared" si="4"/>
        <v>1.8892554766498922E-2</v>
      </c>
      <c r="S27" s="38" t="s">
        <v>80</v>
      </c>
      <c r="T27" s="22">
        <v>23864.669999999995</v>
      </c>
      <c r="U27" s="22">
        <v>30587.41</v>
      </c>
      <c r="V27" s="22">
        <v>41831.499999999985</v>
      </c>
      <c r="W27" s="22">
        <v>29143.329999999991</v>
      </c>
      <c r="X27" s="22">
        <v>33539.760000000017</v>
      </c>
      <c r="Y27" s="22">
        <v>32047.410000000014</v>
      </c>
      <c r="Z27" s="22">
        <v>191014.08</v>
      </c>
      <c r="AA27" s="42">
        <f t="shared" si="27"/>
        <v>0.24825478379323512</v>
      </c>
      <c r="AB27" s="35">
        <f t="shared" si="28"/>
        <v>0.22499158582813361</v>
      </c>
      <c r="AC27" s="35">
        <f t="shared" si="29"/>
        <v>0.2659136040993802</v>
      </c>
      <c r="AD27" s="35">
        <f t="shared" si="30"/>
        <v>0.23059812486751416</v>
      </c>
      <c r="AE27" s="35">
        <f t="shared" si="31"/>
        <v>0.24051322694906085</v>
      </c>
    </row>
    <row r="28" spans="1:31" x14ac:dyDescent="0.35">
      <c r="A28" s="8">
        <f t="shared" si="16"/>
        <v>25</v>
      </c>
      <c r="B28" s="8">
        <v>33</v>
      </c>
      <c r="C28" s="8">
        <v>19.95</v>
      </c>
      <c r="D28" s="8" t="s">
        <v>79</v>
      </c>
      <c r="E28" s="8">
        <v>2910.86</v>
      </c>
      <c r="F28" s="8">
        <v>4151.6399999999994</v>
      </c>
      <c r="G28" s="8">
        <v>5983.0400000000009</v>
      </c>
      <c r="H28" s="8">
        <v>4827.9000000000005</v>
      </c>
      <c r="I28" s="8">
        <v>3379.5299999999993</v>
      </c>
      <c r="J28" s="8">
        <v>1871.32</v>
      </c>
      <c r="K28" s="17">
        <v>23124.29</v>
      </c>
      <c r="L28" s="40">
        <f t="shared" si="1"/>
        <v>1.5028978417353905E-2</v>
      </c>
      <c r="M28" s="94">
        <f t="shared" si="2"/>
        <v>6.545012278630781E-3</v>
      </c>
      <c r="N28" s="94">
        <f t="shared" si="3"/>
        <v>1.3324861012820018E-2</v>
      </c>
      <c r="O28" s="94">
        <f t="shared" si="4"/>
        <v>1.8963571434519412E-2</v>
      </c>
      <c r="S28" s="22" t="s">
        <v>79</v>
      </c>
      <c r="T28" s="22">
        <v>10490.999999999998</v>
      </c>
      <c r="U28" s="22">
        <v>10727.800000000001</v>
      </c>
      <c r="V28" s="22">
        <v>16399.170000000002</v>
      </c>
      <c r="W28" s="22">
        <v>13823.75</v>
      </c>
      <c r="X28" s="22">
        <v>13319.950000000003</v>
      </c>
      <c r="Y28" s="22">
        <v>11480.460000000005</v>
      </c>
      <c r="Z28" s="22">
        <v>76242.13</v>
      </c>
      <c r="AA28" s="42">
        <f t="shared" si="27"/>
        <v>9.9089415288578356E-2</v>
      </c>
      <c r="AB28" s="35">
        <f t="shared" si="28"/>
        <v>8.0599552395543186E-2</v>
      </c>
      <c r="AC28" s="35">
        <f t="shared" si="29"/>
        <v>0.10560468861206933</v>
      </c>
      <c r="AD28" s="35">
        <f t="shared" si="30"/>
        <v>0.10938114582778631</v>
      </c>
      <c r="AE28" s="35">
        <f t="shared" si="31"/>
        <v>0.10573053236950679</v>
      </c>
    </row>
    <row r="29" spans="1:31" x14ac:dyDescent="0.35">
      <c r="A29" s="8">
        <f t="shared" si="16"/>
        <v>26</v>
      </c>
      <c r="B29" s="8">
        <v>2</v>
      </c>
      <c r="C29" s="8">
        <v>44.95</v>
      </c>
      <c r="D29" s="8" t="s">
        <v>82</v>
      </c>
      <c r="E29" s="8">
        <v>3739.88</v>
      </c>
      <c r="F29" s="8">
        <v>3587.0699999999997</v>
      </c>
      <c r="G29" s="8">
        <v>5065.9800000000005</v>
      </c>
      <c r="H29" s="8">
        <v>2553.2000000000003</v>
      </c>
      <c r="I29" s="8">
        <v>3672.4800000000005</v>
      </c>
      <c r="J29" s="8">
        <v>3762.3300000000013</v>
      </c>
      <c r="K29" s="17">
        <v>22380.940000000002</v>
      </c>
      <c r="L29" s="40">
        <f t="shared" si="1"/>
        <v>1.4545859104002447E-2</v>
      </c>
      <c r="M29" s="94">
        <f t="shared" si="2"/>
        <v>1.3158891074888825E-2</v>
      </c>
      <c r="N29" s="94">
        <f t="shared" si="3"/>
        <v>1.4479908618169177E-2</v>
      </c>
      <c r="O29" s="94">
        <f t="shared" si="4"/>
        <v>1.0028747610061303E-2</v>
      </c>
      <c r="S29" s="22" t="s">
        <v>78</v>
      </c>
      <c r="T29" s="22">
        <v>2212.6799999999998</v>
      </c>
      <c r="U29" s="22">
        <v>2659.06</v>
      </c>
      <c r="V29" s="22">
        <v>3723.5499999999997</v>
      </c>
      <c r="W29" s="22">
        <v>2918.1399999999994</v>
      </c>
      <c r="X29" s="22">
        <v>1918.7699999999991</v>
      </c>
      <c r="Y29" s="22">
        <v>3090.3300000000013</v>
      </c>
      <c r="Z29" s="22">
        <v>16522.53</v>
      </c>
      <c r="AA29" s="42">
        <f t="shared" si="27"/>
        <v>2.1473794564606134E-2</v>
      </c>
      <c r="AB29" s="35">
        <f t="shared" si="28"/>
        <v>2.1695926361358257E-2</v>
      </c>
      <c r="AC29" s="35">
        <f t="shared" si="29"/>
        <v>1.5212602777651577E-2</v>
      </c>
      <c r="AD29" s="35">
        <f t="shared" si="30"/>
        <v>2.3089935573624834E-2</v>
      </c>
      <c r="AE29" s="35">
        <f t="shared" si="31"/>
        <v>2.2299860295811678E-2</v>
      </c>
    </row>
    <row r="30" spans="1:31" x14ac:dyDescent="0.35">
      <c r="A30" s="8">
        <f t="shared" si="16"/>
        <v>27</v>
      </c>
      <c r="B30" s="8">
        <v>49</v>
      </c>
      <c r="C30" s="8">
        <v>63.95</v>
      </c>
      <c r="D30" s="8" t="s">
        <v>83</v>
      </c>
      <c r="E30" s="8">
        <v>2263.86</v>
      </c>
      <c r="F30" s="8">
        <v>3293.4500000000003</v>
      </c>
      <c r="G30" s="8">
        <v>4617.22</v>
      </c>
      <c r="H30" s="8">
        <v>2769.07</v>
      </c>
      <c r="I30" s="8">
        <v>3657.940000000001</v>
      </c>
      <c r="J30" s="8">
        <v>3920.1700000000005</v>
      </c>
      <c r="K30" s="17">
        <v>20521.710000000003</v>
      </c>
      <c r="L30" s="40">
        <f t="shared" si="1"/>
        <v>1.333750513754999E-2</v>
      </c>
      <c r="M30" s="94">
        <f t="shared" si="2"/>
        <v>1.3710942427975992E-2</v>
      </c>
      <c r="N30" s="94">
        <f t="shared" si="3"/>
        <v>1.4422580090496276E-2</v>
      </c>
      <c r="O30" s="94">
        <f t="shared" si="4"/>
        <v>1.087666620107804E-2</v>
      </c>
      <c r="S30" s="22" t="s">
        <v>55</v>
      </c>
      <c r="T30" s="22">
        <v>99223.939999999988</v>
      </c>
      <c r="U30" s="22">
        <v>98045.530000000013</v>
      </c>
      <c r="V30" s="22">
        <v>177208.09999999998</v>
      </c>
      <c r="W30" s="22">
        <v>126381.46999999999</v>
      </c>
      <c r="X30" s="22">
        <v>126130.29000000001</v>
      </c>
      <c r="Y30" s="22">
        <v>142438.26</v>
      </c>
      <c r="Z30" s="22">
        <v>769427.59000000008</v>
      </c>
      <c r="AA30" s="22"/>
      <c r="AB30" s="22"/>
      <c r="AC30" s="22"/>
      <c r="AD30" s="22"/>
      <c r="AE30" s="22"/>
    </row>
    <row r="31" spans="1:31" x14ac:dyDescent="0.35">
      <c r="A31" s="8">
        <f t="shared" si="16"/>
        <v>28</v>
      </c>
      <c r="B31" s="8">
        <v>45</v>
      </c>
      <c r="C31" s="8">
        <v>38.950000000000003</v>
      </c>
      <c r="D31" s="8" t="s">
        <v>81</v>
      </c>
      <c r="E31" s="8">
        <v>2559.0800000000004</v>
      </c>
      <c r="F31" s="8">
        <v>1386.64</v>
      </c>
      <c r="G31" s="8">
        <v>3992.5</v>
      </c>
      <c r="H31" s="8">
        <v>3844.4300000000003</v>
      </c>
      <c r="I31" s="8">
        <v>2337</v>
      </c>
      <c r="J31" s="8">
        <v>3871.66</v>
      </c>
      <c r="K31" s="17">
        <v>17991.310000000001</v>
      </c>
      <c r="L31" s="40">
        <f t="shared" si="1"/>
        <v>1.169294320776653E-2</v>
      </c>
      <c r="M31" s="94">
        <f t="shared" si="2"/>
        <v>1.3541276873374758E-2</v>
      </c>
      <c r="N31" s="94">
        <f t="shared" si="3"/>
        <v>9.2143582648949382E-3</v>
      </c>
      <c r="O31" s="94">
        <f t="shared" si="4"/>
        <v>1.5100586783075345E-2</v>
      </c>
    </row>
    <row r="32" spans="1:31" x14ac:dyDescent="0.35">
      <c r="A32" s="8">
        <f t="shared" si="16"/>
        <v>29</v>
      </c>
      <c r="B32" s="8">
        <v>8</v>
      </c>
      <c r="C32" s="8">
        <v>7.95</v>
      </c>
      <c r="D32" s="8" t="s">
        <v>78</v>
      </c>
      <c r="E32" s="8">
        <v>1947.1100000000001</v>
      </c>
      <c r="F32" s="8">
        <v>2868.72</v>
      </c>
      <c r="G32" s="8">
        <v>4298.0100000000011</v>
      </c>
      <c r="H32" s="8">
        <v>3005.1000000000004</v>
      </c>
      <c r="I32" s="8">
        <v>1359.45</v>
      </c>
      <c r="J32" s="8">
        <v>2429.5899999999997</v>
      </c>
      <c r="K32" s="17">
        <v>15907.980000000001</v>
      </c>
      <c r="L32" s="40">
        <f t="shared" si="1"/>
        <v>1.0338941783021126E-2</v>
      </c>
      <c r="M32" s="94">
        <f t="shared" si="2"/>
        <v>8.4975826593199234E-3</v>
      </c>
      <c r="N32" s="94">
        <f t="shared" si="3"/>
        <v>5.3600596248230313E-3</v>
      </c>
      <c r="O32" s="94">
        <f t="shared" si="4"/>
        <v>1.1803771519268064E-2</v>
      </c>
    </row>
    <row r="33" spans="1:22" x14ac:dyDescent="0.35">
      <c r="A33" s="8">
        <f t="shared" si="16"/>
        <v>30</v>
      </c>
      <c r="B33" s="8">
        <v>30</v>
      </c>
      <c r="C33" s="8">
        <v>10.95</v>
      </c>
      <c r="D33" s="8" t="s">
        <v>79</v>
      </c>
      <c r="E33" s="8">
        <v>2042.26</v>
      </c>
      <c r="F33" s="8">
        <v>2771.6399999999994</v>
      </c>
      <c r="G33" s="8">
        <v>3839.29</v>
      </c>
      <c r="H33" s="8">
        <v>2340.2299999999996</v>
      </c>
      <c r="I33" s="8">
        <v>2416.7800000000002</v>
      </c>
      <c r="J33" s="8">
        <v>1803.5799999999997</v>
      </c>
      <c r="K33" s="17">
        <v>15213.779999999999</v>
      </c>
      <c r="L33" s="40">
        <f t="shared" si="1"/>
        <v>9.8877661223921026E-3</v>
      </c>
      <c r="M33" s="94">
        <f t="shared" si="2"/>
        <v>6.3080890737516309E-3</v>
      </c>
      <c r="N33" s="94">
        <f t="shared" si="3"/>
        <v>9.5289160322776165E-3</v>
      </c>
      <c r="O33" s="94">
        <f t="shared" si="4"/>
        <v>9.1922199669018309E-3</v>
      </c>
    </row>
    <row r="34" spans="1:22" x14ac:dyDescent="0.35">
      <c r="A34" s="8">
        <f t="shared" si="16"/>
        <v>31</v>
      </c>
      <c r="B34" s="8">
        <v>37</v>
      </c>
      <c r="C34" s="8">
        <v>24.95</v>
      </c>
      <c r="D34" s="8" t="s">
        <v>80</v>
      </c>
      <c r="E34" s="8">
        <v>2100.88</v>
      </c>
      <c r="F34" s="8">
        <v>1651.6999999999998</v>
      </c>
      <c r="G34" s="8">
        <v>3203.6600000000003</v>
      </c>
      <c r="H34" s="8">
        <v>1569.4599999999998</v>
      </c>
      <c r="I34" s="8">
        <v>1821.35</v>
      </c>
      <c r="J34" s="8">
        <v>2986.6299999999997</v>
      </c>
      <c r="K34" s="17">
        <v>13333.679999999998</v>
      </c>
      <c r="L34" s="40">
        <f t="shared" si="1"/>
        <v>8.6658482895649296E-3</v>
      </c>
      <c r="M34" s="94">
        <f t="shared" si="2"/>
        <v>1.0445851068618435E-2</v>
      </c>
      <c r="N34" s="94">
        <f t="shared" si="3"/>
        <v>7.1812457962201091E-3</v>
      </c>
      <c r="O34" s="94">
        <f t="shared" si="4"/>
        <v>6.1647024220925929E-3</v>
      </c>
    </row>
    <row r="35" spans="1:22" x14ac:dyDescent="0.35">
      <c r="A35" s="8">
        <f t="shared" si="16"/>
        <v>32</v>
      </c>
      <c r="B35" s="8">
        <v>5</v>
      </c>
      <c r="C35" s="8">
        <v>24.95</v>
      </c>
      <c r="D35" s="8" t="s">
        <v>80</v>
      </c>
      <c r="E35" s="8">
        <v>1394.76</v>
      </c>
      <c r="F35" s="8">
        <v>2816.91</v>
      </c>
      <c r="G35" s="8">
        <v>2602.37</v>
      </c>
      <c r="H35" s="8">
        <v>1442.1499999999999</v>
      </c>
      <c r="I35" s="8">
        <v>2045.9</v>
      </c>
      <c r="J35" s="8">
        <v>1928.6699999999998</v>
      </c>
      <c r="K35" s="17">
        <v>12230.76</v>
      </c>
      <c r="L35" s="40">
        <f t="shared" si="1"/>
        <v>7.9490366220037658E-3</v>
      </c>
      <c r="M35" s="94">
        <f t="shared" si="2"/>
        <v>6.7455960666411028E-3</v>
      </c>
      <c r="N35" s="94">
        <f t="shared" si="3"/>
        <v>8.0666048669869716E-3</v>
      </c>
      <c r="O35" s="94">
        <f t="shared" si="4"/>
        <v>5.6646398111585084E-3</v>
      </c>
    </row>
    <row r="36" spans="1:22" x14ac:dyDescent="0.35">
      <c r="A36" s="8">
        <f t="shared" si="16"/>
        <v>33</v>
      </c>
      <c r="B36" s="8">
        <v>29</v>
      </c>
      <c r="C36" s="8">
        <v>40.950000000000003</v>
      </c>
      <c r="D36" s="8" t="s">
        <v>82</v>
      </c>
      <c r="E36" s="8">
        <v>1728.1700000000003</v>
      </c>
      <c r="F36" s="8">
        <v>1396.4400000000003</v>
      </c>
      <c r="G36" s="8">
        <v>2473.41</v>
      </c>
      <c r="H36" s="8">
        <v>2403.8200000000002</v>
      </c>
      <c r="I36" s="8">
        <v>1941.0400000000002</v>
      </c>
      <c r="J36" s="8">
        <v>2022.9600000000003</v>
      </c>
      <c r="K36" s="17">
        <v>11965.840000000002</v>
      </c>
      <c r="L36" s="40">
        <f t="shared" si="1"/>
        <v>7.7768593589472405E-3</v>
      </c>
      <c r="M36" s="94">
        <f t="shared" si="2"/>
        <v>7.0753788978789979E-3</v>
      </c>
      <c r="N36" s="94">
        <f t="shared" si="3"/>
        <v>7.6531613035907883E-3</v>
      </c>
      <c r="O36" s="94">
        <f t="shared" si="4"/>
        <v>9.4419959580203505E-3</v>
      </c>
    </row>
    <row r="37" spans="1:22" x14ac:dyDescent="0.35">
      <c r="A37" s="8">
        <f t="shared" si="16"/>
        <v>34</v>
      </c>
      <c r="B37" s="8">
        <v>12</v>
      </c>
      <c r="C37" s="8">
        <v>47.95</v>
      </c>
      <c r="D37" s="8" t="s">
        <v>82</v>
      </c>
      <c r="E37" s="8">
        <v>2071.4400000000005</v>
      </c>
      <c r="F37" s="8">
        <v>1443.3400000000004</v>
      </c>
      <c r="G37" s="8">
        <v>1855.6800000000003</v>
      </c>
      <c r="H37" s="8">
        <v>1285.0700000000002</v>
      </c>
      <c r="I37" s="8">
        <v>2488.6600000000003</v>
      </c>
      <c r="J37" s="8">
        <v>2325.6000000000008</v>
      </c>
      <c r="K37" s="17">
        <v>11469.79</v>
      </c>
      <c r="L37" s="40">
        <f t="shared" si="1"/>
        <v>7.4544656878797856E-3</v>
      </c>
      <c r="M37" s="94">
        <f t="shared" si="2"/>
        <v>8.1338737122372187E-3</v>
      </c>
      <c r="N37" s="94">
        <f t="shared" si="3"/>
        <v>9.8123255624790063E-3</v>
      </c>
      <c r="O37" s="94">
        <f t="shared" si="4"/>
        <v>5.0476432285999837E-3</v>
      </c>
    </row>
    <row r="38" spans="1:22" x14ac:dyDescent="0.35">
      <c r="A38" s="8">
        <f t="shared" si="16"/>
        <v>35</v>
      </c>
      <c r="B38" s="8">
        <v>16</v>
      </c>
      <c r="C38" s="8">
        <v>27.95</v>
      </c>
      <c r="D38" s="8" t="s">
        <v>80</v>
      </c>
      <c r="E38" s="8">
        <v>782.59999999999991</v>
      </c>
      <c r="F38" s="8">
        <v>830.13</v>
      </c>
      <c r="G38" s="8">
        <v>1635.12</v>
      </c>
      <c r="H38" s="8">
        <v>1464.6100000000001</v>
      </c>
      <c r="I38" s="8">
        <v>2470.87</v>
      </c>
      <c r="J38" s="8">
        <v>2110.25</v>
      </c>
      <c r="K38" s="17">
        <v>9293.58</v>
      </c>
      <c r="L38" s="40">
        <f t="shared" si="1"/>
        <v>6.0400995334322439E-3</v>
      </c>
      <c r="M38" s="94">
        <f t="shared" si="2"/>
        <v>7.3806789651051702E-3</v>
      </c>
      <c r="N38" s="94">
        <f t="shared" si="3"/>
        <v>9.7421828865986108E-3</v>
      </c>
      <c r="O38" s="94">
        <f t="shared" si="4"/>
        <v>5.7528607383565264E-3</v>
      </c>
    </row>
    <row r="39" spans="1:22" x14ac:dyDescent="0.35">
      <c r="A39" s="8">
        <f t="shared" si="16"/>
        <v>36</v>
      </c>
      <c r="B39" s="8">
        <v>4</v>
      </c>
      <c r="C39" s="8">
        <v>73.95</v>
      </c>
      <c r="D39" s="8" t="s">
        <v>83</v>
      </c>
      <c r="E39" s="8">
        <v>1538.1700000000005</v>
      </c>
      <c r="F39" s="8">
        <v>1952.3000000000006</v>
      </c>
      <c r="G39" s="8">
        <v>2033.6300000000006</v>
      </c>
      <c r="H39" s="8">
        <v>1220.19</v>
      </c>
      <c r="I39" s="8">
        <v>1397.66</v>
      </c>
      <c r="J39" s="8">
        <v>1146.2400000000002</v>
      </c>
      <c r="K39" s="17">
        <v>9288.1900000000023</v>
      </c>
      <c r="L39" s="40">
        <f t="shared" si="1"/>
        <v>6.0365964553412187E-3</v>
      </c>
      <c r="M39" s="94">
        <f t="shared" si="2"/>
        <v>4.0090176315423064E-3</v>
      </c>
      <c r="N39" s="94">
        <f t="shared" si="3"/>
        <v>5.5107145795948052E-3</v>
      </c>
      <c r="O39" s="94">
        <f t="shared" si="4"/>
        <v>4.7928002296415088E-3</v>
      </c>
    </row>
    <row r="40" spans="1:22" x14ac:dyDescent="0.35">
      <c r="A40" s="8">
        <f t="shared" si="16"/>
        <v>37</v>
      </c>
      <c r="B40" s="8">
        <v>43</v>
      </c>
      <c r="C40" s="8">
        <v>11.95</v>
      </c>
      <c r="D40" s="8" t="s">
        <v>79</v>
      </c>
      <c r="E40" s="8">
        <v>1098.26</v>
      </c>
      <c r="F40" s="8">
        <v>930.93999999999994</v>
      </c>
      <c r="G40" s="8">
        <v>1765.19</v>
      </c>
      <c r="H40" s="8">
        <v>1346.83</v>
      </c>
      <c r="I40" s="8">
        <v>916.56999999999982</v>
      </c>
      <c r="J40" s="8">
        <v>1398.3</v>
      </c>
      <c r="K40" s="17">
        <v>7456.0899999999992</v>
      </c>
      <c r="L40" s="40">
        <f t="shared" si="1"/>
        <v>4.8458748652541661E-3</v>
      </c>
      <c r="M40" s="94">
        <f t="shared" si="2"/>
        <v>4.8906069882272522E-3</v>
      </c>
      <c r="N40" s="94">
        <f t="shared" si="3"/>
        <v>3.6138657915510278E-3</v>
      </c>
      <c r="O40" s="94">
        <f t="shared" si="4"/>
        <v>5.2902311388292583E-3</v>
      </c>
    </row>
    <row r="41" spans="1:22" x14ac:dyDescent="0.35">
      <c r="A41" s="8">
        <f t="shared" si="16"/>
        <v>38</v>
      </c>
      <c r="B41" s="8">
        <v>14</v>
      </c>
      <c r="C41" s="8">
        <v>31.95</v>
      </c>
      <c r="D41" s="8" t="s">
        <v>81</v>
      </c>
      <c r="E41" s="8">
        <v>607.05000000000007</v>
      </c>
      <c r="F41" s="8">
        <v>885.03000000000009</v>
      </c>
      <c r="G41" s="8">
        <v>2169.4299999999998</v>
      </c>
      <c r="H41" s="8">
        <v>1051.2099999999998</v>
      </c>
      <c r="I41" s="8">
        <v>913.77999999999986</v>
      </c>
      <c r="J41" s="8">
        <v>1555.9800000000002</v>
      </c>
      <c r="K41" s="17">
        <v>7182.4800000000005</v>
      </c>
      <c r="L41" s="40">
        <f t="shared" si="1"/>
        <v>4.6680497824182314E-3</v>
      </c>
      <c r="M41" s="94">
        <f t="shared" si="2"/>
        <v>5.4420987352798694E-3</v>
      </c>
      <c r="N41" s="94">
        <f t="shared" si="3"/>
        <v>3.60286533816675E-3</v>
      </c>
      <c r="O41" s="94">
        <f t="shared" si="4"/>
        <v>4.1290614817376383E-3</v>
      </c>
    </row>
    <row r="42" spans="1:22" x14ac:dyDescent="0.35">
      <c r="A42" s="8">
        <f t="shared" si="16"/>
        <v>39</v>
      </c>
      <c r="B42" s="8">
        <v>38</v>
      </c>
      <c r="C42" s="8">
        <v>24.95</v>
      </c>
      <c r="D42" s="8" t="s">
        <v>80</v>
      </c>
      <c r="E42" s="8">
        <v>656.21999999999991</v>
      </c>
      <c r="F42" s="8">
        <v>693.61999999999989</v>
      </c>
      <c r="G42" s="8">
        <v>1299.9399999999998</v>
      </c>
      <c r="H42" s="8">
        <v>1509.55</v>
      </c>
      <c r="I42" s="8">
        <v>853.3</v>
      </c>
      <c r="J42" s="8">
        <v>1586.9400000000003</v>
      </c>
      <c r="K42" s="17">
        <v>6599.5700000000006</v>
      </c>
      <c r="L42" s="40">
        <f t="shared" si="1"/>
        <v>4.2892039104256308E-3</v>
      </c>
      <c r="M42" s="94">
        <f t="shared" si="2"/>
        <v>5.5503825029659991E-3</v>
      </c>
      <c r="N42" s="94">
        <f t="shared" si="3"/>
        <v>3.3644038970624093E-3</v>
      </c>
      <c r="O42" s="94">
        <f t="shared" si="4"/>
        <v>5.9293811510136444E-3</v>
      </c>
    </row>
    <row r="43" spans="1:22" x14ac:dyDescent="0.35">
      <c r="A43" s="8">
        <f t="shared" si="16"/>
        <v>40</v>
      </c>
      <c r="B43" s="8">
        <v>42</v>
      </c>
      <c r="C43" s="8">
        <v>35.950000000000003</v>
      </c>
      <c r="D43" s="8" t="s">
        <v>81</v>
      </c>
      <c r="E43" s="8">
        <v>848.44</v>
      </c>
      <c r="F43" s="8">
        <v>812.49</v>
      </c>
      <c r="G43" s="8">
        <v>1463.2100000000003</v>
      </c>
      <c r="H43" s="8">
        <v>711.81999999999994</v>
      </c>
      <c r="I43" s="8">
        <v>870.00000000000011</v>
      </c>
      <c r="J43" s="8">
        <v>1405.6700000000003</v>
      </c>
      <c r="K43" s="17">
        <v>6111.63</v>
      </c>
      <c r="L43" s="40">
        <f t="shared" si="1"/>
        <v>3.9720811045378104E-3</v>
      </c>
      <c r="M43" s="94">
        <f t="shared" si="2"/>
        <v>4.91638384119388E-3</v>
      </c>
      <c r="N43" s="94">
        <f t="shared" si="3"/>
        <v>3.4302489047747528E-3</v>
      </c>
      <c r="O43" s="94">
        <f t="shared" si="4"/>
        <v>2.795967070262351E-3</v>
      </c>
    </row>
    <row r="44" spans="1:22" x14ac:dyDescent="0.35">
      <c r="A44" s="8">
        <f t="shared" si="16"/>
        <v>41</v>
      </c>
      <c r="B44" s="8">
        <v>50</v>
      </c>
      <c r="C44" s="8">
        <v>24.95</v>
      </c>
      <c r="D44" s="8" t="s">
        <v>80</v>
      </c>
      <c r="E44" s="8">
        <v>965.58</v>
      </c>
      <c r="F44" s="8">
        <v>506.52</v>
      </c>
      <c r="G44" s="8">
        <v>1322.3500000000004</v>
      </c>
      <c r="H44" s="8">
        <v>1317.38</v>
      </c>
      <c r="I44" s="8">
        <v>788.44</v>
      </c>
      <c r="J44" s="8">
        <v>868.26</v>
      </c>
      <c r="K44" s="17">
        <v>5768.5300000000007</v>
      </c>
      <c r="L44" s="40">
        <f t="shared" si="1"/>
        <v>3.7490929611183102E-3</v>
      </c>
      <c r="M44" s="94">
        <f t="shared" si="2"/>
        <v>3.0367720972596683E-3</v>
      </c>
      <c r="N44" s="94">
        <f t="shared" si="3"/>
        <v>3.1086729269892022E-3</v>
      </c>
      <c r="O44" s="94">
        <f t="shared" si="4"/>
        <v>5.1745540993821705E-3</v>
      </c>
    </row>
    <row r="45" spans="1:22" x14ac:dyDescent="0.35">
      <c r="A45" s="8">
        <f t="shared" si="16"/>
        <v>42</v>
      </c>
      <c r="B45" s="8">
        <v>48</v>
      </c>
      <c r="C45" s="8">
        <v>3.95</v>
      </c>
      <c r="D45" s="8" t="s">
        <v>78</v>
      </c>
      <c r="E45" s="8">
        <v>817.65000000000009</v>
      </c>
      <c r="F45" s="8">
        <v>707.05000000000018</v>
      </c>
      <c r="G45" s="8">
        <v>1009.6499999999999</v>
      </c>
      <c r="H45" s="8">
        <v>776.79000000000008</v>
      </c>
      <c r="I45" s="8">
        <v>588.65000000000009</v>
      </c>
      <c r="J45" s="8">
        <v>1061.19</v>
      </c>
      <c r="K45" s="17">
        <v>4960.9800000000005</v>
      </c>
      <c r="L45" s="40">
        <f t="shared" si="1"/>
        <v>3.2242486731019365E-3</v>
      </c>
      <c r="M45" s="94">
        <f t="shared" si="2"/>
        <v>3.7115520487998842E-3</v>
      </c>
      <c r="N45" s="94">
        <f t="shared" si="3"/>
        <v>2.3209379514892623E-3</v>
      </c>
      <c r="O45" s="94">
        <f t="shared" si="4"/>
        <v>3.0511635813957067E-3</v>
      </c>
    </row>
    <row r="46" spans="1:22" x14ac:dyDescent="0.35">
      <c r="A46" s="8">
        <f t="shared" si="16"/>
        <v>43</v>
      </c>
      <c r="B46" s="8">
        <v>27</v>
      </c>
      <c r="C46" s="8">
        <v>4.95</v>
      </c>
      <c r="D46" s="8" t="s">
        <v>78</v>
      </c>
      <c r="E46" s="8">
        <v>276.71000000000004</v>
      </c>
      <c r="F46" s="8">
        <v>435.60000000000008</v>
      </c>
      <c r="G46" s="8">
        <v>557</v>
      </c>
      <c r="H46" s="8">
        <v>479.26999999999992</v>
      </c>
      <c r="I46" s="8">
        <v>435.21</v>
      </c>
      <c r="J46" s="8">
        <v>529.21</v>
      </c>
      <c r="K46" s="17">
        <v>2713</v>
      </c>
      <c r="L46" s="40">
        <f t="shared" si="1"/>
        <v>1.7632376365406741E-3</v>
      </c>
      <c r="M46" s="94">
        <f t="shared" si="2"/>
        <v>1.8509319346633371E-3</v>
      </c>
      <c r="N46" s="94">
        <f t="shared" si="3"/>
        <v>1.7159524435023216E-3</v>
      </c>
      <c r="O46" s="94">
        <f t="shared" si="4"/>
        <v>1.8825308895010493E-3</v>
      </c>
    </row>
    <row r="47" spans="1:22" x14ac:dyDescent="0.35">
      <c r="A47" s="8">
        <f t="shared" si="16"/>
        <v>44</v>
      </c>
      <c r="B47" s="8">
        <v>23</v>
      </c>
      <c r="C47" s="8">
        <v>2.95</v>
      </c>
      <c r="D47" s="8" t="s">
        <v>78</v>
      </c>
      <c r="E47" s="8">
        <v>473.59999999999997</v>
      </c>
      <c r="F47" s="8">
        <v>376.25000000000006</v>
      </c>
      <c r="G47" s="8">
        <v>299.79000000000002</v>
      </c>
      <c r="H47" s="8">
        <v>373.53000000000009</v>
      </c>
      <c r="I47" s="8">
        <v>302.69</v>
      </c>
      <c r="J47" s="8">
        <v>439.97</v>
      </c>
      <c r="K47" s="17">
        <v>2265.83</v>
      </c>
      <c r="L47" s="40">
        <f t="shared" si="1"/>
        <v>1.4726121393302451E-3</v>
      </c>
      <c r="M47" s="94">
        <f t="shared" si="2"/>
        <v>1.5388116688910421E-3</v>
      </c>
      <c r="N47" s="94">
        <f t="shared" si="3"/>
        <v>1.1934506218232986E-3</v>
      </c>
      <c r="O47" s="94">
        <f t="shared" si="4"/>
        <v>1.4671933631467174E-3</v>
      </c>
    </row>
    <row r="48" spans="1:22" x14ac:dyDescent="0.35">
      <c r="A48" s="8">
        <f t="shared" si="16"/>
        <v>45</v>
      </c>
      <c r="B48" s="8">
        <v>28</v>
      </c>
      <c r="C48" s="8">
        <v>0.95</v>
      </c>
      <c r="D48" s="8" t="s">
        <v>78</v>
      </c>
      <c r="E48" s="8">
        <v>172.94</v>
      </c>
      <c r="F48" s="8">
        <v>239.01</v>
      </c>
      <c r="G48" s="8">
        <v>385.31000000000006</v>
      </c>
      <c r="H48" s="8">
        <v>282.47999999999996</v>
      </c>
      <c r="I48" s="8">
        <v>294.9799999999999</v>
      </c>
      <c r="J48" s="8">
        <v>422.43999999999994</v>
      </c>
      <c r="K48" s="17">
        <v>1797.1599999999999</v>
      </c>
      <c r="L48" s="40">
        <f t="shared" si="1"/>
        <v>1.1680133250591366E-3</v>
      </c>
      <c r="M48" s="94">
        <f t="shared" si="2"/>
        <v>1.4774998327302582E-3</v>
      </c>
      <c r="N48" s="94">
        <f t="shared" si="3"/>
        <v>1.1630515194602945E-3</v>
      </c>
      <c r="O48" s="94">
        <f t="shared" si="4"/>
        <v>1.1095568795590303E-3</v>
      </c>
      <c r="S48" s="58" t="s">
        <v>84</v>
      </c>
      <c r="T48" s="58" t="s">
        <v>140</v>
      </c>
      <c r="U48" s="58" t="s">
        <v>141</v>
      </c>
      <c r="V48" s="58" t="s">
        <v>109</v>
      </c>
    </row>
    <row r="49" spans="1:22" x14ac:dyDescent="0.35">
      <c r="A49" s="8">
        <f t="shared" si="16"/>
        <v>46</v>
      </c>
      <c r="B49" s="8">
        <v>25</v>
      </c>
      <c r="C49" s="8">
        <v>0.95</v>
      </c>
      <c r="D49" s="8" t="s">
        <v>78</v>
      </c>
      <c r="E49" s="8">
        <v>183.11999999999998</v>
      </c>
      <c r="F49" s="8">
        <v>251.86999999999998</v>
      </c>
      <c r="G49" s="8">
        <v>340.08</v>
      </c>
      <c r="H49" s="8">
        <v>293.2</v>
      </c>
      <c r="I49" s="8">
        <v>149.41999999999996</v>
      </c>
      <c r="J49" s="8">
        <v>296.78999999999996</v>
      </c>
      <c r="K49" s="17">
        <v>1514.48</v>
      </c>
      <c r="L49" s="40">
        <f t="shared" si="1"/>
        <v>9.8429345218876518E-4</v>
      </c>
      <c r="M49" s="94">
        <f t="shared" si="2"/>
        <v>1.0380342187198499E-3</v>
      </c>
      <c r="N49" s="94">
        <f t="shared" si="3"/>
        <v>5.8913539235798081E-4</v>
      </c>
      <c r="O49" s="94">
        <f t="shared" si="4"/>
        <v>1.1516641075003812E-3</v>
      </c>
      <c r="S49" s="51" t="s">
        <v>83</v>
      </c>
      <c r="T49" s="67">
        <v>56.856721311475425</v>
      </c>
      <c r="U49" s="67">
        <v>57.301961047683022</v>
      </c>
      <c r="V49" s="68">
        <f>U49-T49</f>
        <v>0.44523973620759705</v>
      </c>
    </row>
    <row r="50" spans="1:22" x14ac:dyDescent="0.35">
      <c r="A50" s="8">
        <f t="shared" si="16"/>
        <v>47</v>
      </c>
      <c r="B50" s="8">
        <v>35</v>
      </c>
      <c r="C50" s="8">
        <v>0.95</v>
      </c>
      <c r="D50" s="8" t="s">
        <v>78</v>
      </c>
      <c r="E50" s="8">
        <v>271.56999999999994</v>
      </c>
      <c r="F50" s="8">
        <v>211.43</v>
      </c>
      <c r="G50" s="8">
        <v>267.89999999999998</v>
      </c>
      <c r="H50" s="8">
        <v>286.14999999999992</v>
      </c>
      <c r="I50" s="8">
        <v>259.28000000000003</v>
      </c>
      <c r="J50" s="8">
        <v>185.57</v>
      </c>
      <c r="K50" s="17">
        <v>1481.8999999999996</v>
      </c>
      <c r="L50" s="40">
        <f t="shared" si="1"/>
        <v>9.6311900242890681E-4</v>
      </c>
      <c r="M50" s="94">
        <f t="shared" si="2"/>
        <v>6.490380739507482E-4</v>
      </c>
      <c r="N50" s="94">
        <f t="shared" si="3"/>
        <v>1.0222930299195378E-3</v>
      </c>
      <c r="O50" s="94">
        <f t="shared" si="4"/>
        <v>1.1239723204680559E-3</v>
      </c>
      <c r="S50" s="51" t="s">
        <v>82</v>
      </c>
      <c r="T50" s="67">
        <v>47.621475535168216</v>
      </c>
      <c r="U50" s="67">
        <v>47.72696269982238</v>
      </c>
      <c r="V50" s="68">
        <f t="shared" ref="V50:V54" si="32">U50-T50</f>
        <v>0.10548716465416419</v>
      </c>
    </row>
    <row r="51" spans="1:22" x14ac:dyDescent="0.35">
      <c r="A51" s="8">
        <f t="shared" si="16"/>
        <v>48</v>
      </c>
      <c r="B51" s="8">
        <v>26</v>
      </c>
      <c r="C51" s="8">
        <v>0.95</v>
      </c>
      <c r="D51" s="8" t="s">
        <v>78</v>
      </c>
      <c r="E51" s="8">
        <v>106.39999999999999</v>
      </c>
      <c r="F51" s="8">
        <v>168.01999999999998</v>
      </c>
      <c r="G51" s="8">
        <v>241.05999999999997</v>
      </c>
      <c r="H51" s="8">
        <v>175.70999999999998</v>
      </c>
      <c r="I51" s="8">
        <v>98.13000000000001</v>
      </c>
      <c r="J51" s="8">
        <v>258.43999999999994</v>
      </c>
      <c r="K51" s="17">
        <v>1047.7599999999998</v>
      </c>
      <c r="L51" s="40">
        <f t="shared" si="1"/>
        <v>6.8096198527897386E-4</v>
      </c>
      <c r="M51" s="94">
        <f t="shared" si="2"/>
        <v>9.0390364731277322E-4</v>
      </c>
      <c r="N51" s="94">
        <f t="shared" si="3"/>
        <v>3.8690841956959363E-4</v>
      </c>
      <c r="O51" s="94">
        <f t="shared" si="4"/>
        <v>6.9017360275884032E-4</v>
      </c>
      <c r="S51" s="51" t="s">
        <v>81</v>
      </c>
      <c r="T51" s="67">
        <v>36.937713815789493</v>
      </c>
      <c r="U51" s="67">
        <v>36.505116279069782</v>
      </c>
      <c r="V51" s="68">
        <f t="shared" si="32"/>
        <v>-0.43259753671971168</v>
      </c>
    </row>
    <row r="52" spans="1:22" x14ac:dyDescent="0.35">
      <c r="A52" s="8">
        <f t="shared" si="16"/>
        <v>49</v>
      </c>
      <c r="B52" s="8">
        <v>31</v>
      </c>
      <c r="C52" s="8">
        <v>0.95</v>
      </c>
      <c r="D52" s="8" t="s">
        <v>78</v>
      </c>
      <c r="E52" s="8">
        <v>146.26</v>
      </c>
      <c r="F52" s="8">
        <v>73.149999999999991</v>
      </c>
      <c r="G52" s="8">
        <v>157.52000000000001</v>
      </c>
      <c r="H52" s="8">
        <v>118.74999999999999</v>
      </c>
      <c r="I52" s="8">
        <v>115.14</v>
      </c>
      <c r="J52" s="8">
        <v>333.48999999999995</v>
      </c>
      <c r="K52" s="17">
        <v>944.31</v>
      </c>
      <c r="L52" s="40">
        <f t="shared" si="1"/>
        <v>6.1372758295677248E-4</v>
      </c>
      <c r="M52" s="94">
        <f t="shared" si="2"/>
        <v>1.1663938528955918E-3</v>
      </c>
      <c r="N52" s="94">
        <f t="shared" si="3"/>
        <v>4.5397569988018963E-4</v>
      </c>
      <c r="O52" s="94">
        <f t="shared" si="4"/>
        <v>4.6643967518987127E-4</v>
      </c>
      <c r="S52" s="51" t="s">
        <v>80</v>
      </c>
      <c r="T52" s="67">
        <v>26.053107237589984</v>
      </c>
      <c r="U52" s="67">
        <v>25.676160678239796</v>
      </c>
      <c r="V52" s="68">
        <f t="shared" si="32"/>
        <v>-0.37694655935018773</v>
      </c>
    </row>
    <row r="53" spans="1:22" x14ac:dyDescent="0.35">
      <c r="A53" s="8">
        <f t="shared" si="16"/>
        <v>50</v>
      </c>
      <c r="B53" s="8">
        <v>22</v>
      </c>
      <c r="C53" s="8">
        <v>0.95</v>
      </c>
      <c r="D53" s="8" t="s">
        <v>78</v>
      </c>
      <c r="E53" s="8">
        <v>92.38</v>
      </c>
      <c r="F53" s="8">
        <v>155.85000000000002</v>
      </c>
      <c r="G53" s="8">
        <v>219.07999999999996</v>
      </c>
      <c r="H53" s="8">
        <v>118.89</v>
      </c>
      <c r="I53" s="8">
        <v>191.50000000000003</v>
      </c>
      <c r="J53" s="8">
        <v>115.26999999999998</v>
      </c>
      <c r="K53" s="17">
        <v>892.96999999999991</v>
      </c>
      <c r="L53" s="40">
        <f t="shared" si="1"/>
        <v>5.8036060165931648E-4</v>
      </c>
      <c r="M53" s="94">
        <f t="shared" si="2"/>
        <v>4.031611725187408E-4</v>
      </c>
      <c r="N53" s="94">
        <f t="shared" si="3"/>
        <v>7.5504904053375304E-4</v>
      </c>
      <c r="O53" s="94">
        <f t="shared" si="4"/>
        <v>4.6698958301746364E-4</v>
      </c>
      <c r="S53" s="51" t="s">
        <v>79</v>
      </c>
      <c r="T53" s="67">
        <v>16.04974726775956</v>
      </c>
      <c r="U53" s="67">
        <v>16.067043137254906</v>
      </c>
      <c r="V53" s="68">
        <f t="shared" si="32"/>
        <v>1.7295869495345784E-2</v>
      </c>
    </row>
    <row r="54" spans="1:22" x14ac:dyDescent="0.35">
      <c r="S54" s="51" t="s">
        <v>78</v>
      </c>
      <c r="T54" s="67">
        <v>2.2241793669402119</v>
      </c>
      <c r="U54" s="67">
        <v>2.3534728682170538</v>
      </c>
      <c r="V54" s="68">
        <f t="shared" si="32"/>
        <v>0.12929350127684192</v>
      </c>
    </row>
  </sheetData>
  <autoFilter ref="A3:Z3" xr:uid="{53A232A1-24EA-4542-9013-86A85B4109CD}"/>
  <conditionalFormatting sqref="K4:K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AF5A-5C51-4587-B08C-D2BEE9EFD161}">
  <dimension ref="A2:S39"/>
  <sheetViews>
    <sheetView showGridLines="0" workbookViewId="0">
      <selection activeCell="M44" sqref="M44"/>
    </sheetView>
  </sheetViews>
  <sheetFormatPr defaultRowHeight="14.5" x14ac:dyDescent="0.35"/>
  <cols>
    <col min="1" max="1" width="19.7265625" bestFit="1" customWidth="1"/>
    <col min="2" max="3" width="4.81640625" bestFit="1" customWidth="1"/>
    <col min="4" max="4" width="5.81640625" bestFit="1" customWidth="1"/>
    <col min="5" max="6" width="4.81640625" bestFit="1" customWidth="1"/>
    <col min="7" max="7" width="5.81640625" bestFit="1" customWidth="1"/>
    <col min="8" max="8" width="10.7265625" bestFit="1" customWidth="1"/>
    <col min="11" max="11" width="10.7265625" bestFit="1" customWidth="1"/>
    <col min="12" max="12" width="9.81640625" bestFit="1" customWidth="1"/>
    <col min="13" max="14" width="18" bestFit="1" customWidth="1"/>
    <col min="15" max="16" width="14.81640625" bestFit="1" customWidth="1"/>
    <col min="17" max="17" width="10.7265625" bestFit="1" customWidth="1"/>
    <col min="18" max="18" width="17.7265625" bestFit="1" customWidth="1"/>
  </cols>
  <sheetData>
    <row r="2" spans="1:19" x14ac:dyDescent="0.35">
      <c r="A2" s="27" t="s">
        <v>84</v>
      </c>
      <c r="B2" s="27" t="s">
        <v>56</v>
      </c>
      <c r="C2" s="27" t="s">
        <v>57</v>
      </c>
      <c r="D2" s="27" t="s">
        <v>58</v>
      </c>
      <c r="E2" s="27" t="s">
        <v>59</v>
      </c>
      <c r="F2" s="27" t="s">
        <v>60</v>
      </c>
      <c r="G2" s="27" t="s">
        <v>61</v>
      </c>
      <c r="H2" s="27" t="s">
        <v>55</v>
      </c>
      <c r="K2" s="86" t="s">
        <v>84</v>
      </c>
      <c r="L2" s="86" t="s">
        <v>10</v>
      </c>
      <c r="M2" s="86" t="s">
        <v>9</v>
      </c>
      <c r="N2" s="86" t="s">
        <v>11</v>
      </c>
      <c r="O2" s="86" t="s">
        <v>7</v>
      </c>
      <c r="P2" s="86" t="s">
        <v>8</v>
      </c>
      <c r="Q2" s="86" t="s">
        <v>55</v>
      </c>
      <c r="R2" s="10"/>
      <c r="S2" s="12"/>
    </row>
    <row r="3" spans="1:19" x14ac:dyDescent="0.35">
      <c r="A3" s="44" t="s">
        <v>83</v>
      </c>
      <c r="B3" s="45">
        <v>1058</v>
      </c>
      <c r="C3" s="45">
        <v>914</v>
      </c>
      <c r="D3" s="45">
        <v>1851</v>
      </c>
      <c r="E3" s="45">
        <v>1491</v>
      </c>
      <c r="F3" s="45">
        <v>1281</v>
      </c>
      <c r="G3" s="45">
        <v>1489</v>
      </c>
      <c r="H3" s="46">
        <v>8084</v>
      </c>
      <c r="K3" s="87" t="s">
        <v>83</v>
      </c>
      <c r="L3" s="82">
        <v>2010</v>
      </c>
      <c r="M3" s="82">
        <v>1842</v>
      </c>
      <c r="N3" s="82">
        <v>1605</v>
      </c>
      <c r="O3" s="82">
        <v>1147</v>
      </c>
      <c r="P3" s="82">
        <v>1480</v>
      </c>
      <c r="Q3" s="82">
        <v>8084</v>
      </c>
      <c r="R3" s="10"/>
      <c r="S3" s="12"/>
    </row>
    <row r="4" spans="1:19" x14ac:dyDescent="0.35">
      <c r="A4" s="11" t="s">
        <v>10</v>
      </c>
      <c r="B4" s="12">
        <v>356</v>
      </c>
      <c r="C4" s="12">
        <v>226</v>
      </c>
      <c r="D4" s="12">
        <v>349</v>
      </c>
      <c r="E4" s="12">
        <v>276</v>
      </c>
      <c r="F4" s="12">
        <v>266</v>
      </c>
      <c r="G4" s="12">
        <v>537</v>
      </c>
      <c r="H4">
        <v>2010</v>
      </c>
      <c r="K4" s="87" t="s">
        <v>82</v>
      </c>
      <c r="L4" s="82">
        <v>1984</v>
      </c>
      <c r="M4" s="82">
        <v>1552</v>
      </c>
      <c r="N4" s="82">
        <v>1386</v>
      </c>
      <c r="O4" s="82">
        <v>1601</v>
      </c>
      <c r="P4" s="82">
        <v>1344</v>
      </c>
      <c r="Q4" s="82">
        <v>7867</v>
      </c>
      <c r="R4" s="10"/>
      <c r="S4" s="12"/>
    </row>
    <row r="5" spans="1:19" x14ac:dyDescent="0.35">
      <c r="A5" s="11" t="s">
        <v>9</v>
      </c>
      <c r="B5" s="12">
        <v>233</v>
      </c>
      <c r="C5" s="12">
        <v>118</v>
      </c>
      <c r="D5" s="12">
        <v>356</v>
      </c>
      <c r="E5" s="12">
        <v>522</v>
      </c>
      <c r="F5" s="12">
        <v>213</v>
      </c>
      <c r="G5" s="12">
        <v>400</v>
      </c>
      <c r="H5">
        <v>1842</v>
      </c>
      <c r="K5" s="87" t="s">
        <v>81</v>
      </c>
      <c r="L5" s="82">
        <v>978</v>
      </c>
      <c r="M5" s="82">
        <v>777</v>
      </c>
      <c r="N5" s="82">
        <v>891</v>
      </c>
      <c r="O5" s="82">
        <v>792</v>
      </c>
      <c r="P5" s="82">
        <v>714</v>
      </c>
      <c r="Q5" s="82">
        <v>4152</v>
      </c>
      <c r="R5" s="10"/>
      <c r="S5" s="12"/>
    </row>
    <row r="6" spans="1:19" x14ac:dyDescent="0.35">
      <c r="A6" s="11" t="s">
        <v>11</v>
      </c>
      <c r="B6" s="12">
        <v>179</v>
      </c>
      <c r="C6" s="12">
        <v>136</v>
      </c>
      <c r="D6" s="12">
        <v>557</v>
      </c>
      <c r="E6" s="12">
        <v>131</v>
      </c>
      <c r="F6" s="12">
        <v>361</v>
      </c>
      <c r="G6" s="12">
        <v>241</v>
      </c>
      <c r="H6">
        <v>1605</v>
      </c>
      <c r="K6" s="87" t="s">
        <v>80</v>
      </c>
      <c r="L6" s="82">
        <v>3460</v>
      </c>
      <c r="M6" s="82">
        <v>3143</v>
      </c>
      <c r="N6" s="82">
        <v>2882</v>
      </c>
      <c r="O6" s="82">
        <v>2607</v>
      </c>
      <c r="P6" s="82">
        <v>2640</v>
      </c>
      <c r="Q6" s="82">
        <v>14732</v>
      </c>
      <c r="R6" s="10"/>
      <c r="S6" s="12"/>
    </row>
    <row r="7" spans="1:19" x14ac:dyDescent="0.35">
      <c r="A7" s="11" t="s">
        <v>8</v>
      </c>
      <c r="B7" s="12">
        <v>181</v>
      </c>
      <c r="C7" s="12">
        <v>236</v>
      </c>
      <c r="D7" s="12">
        <v>321</v>
      </c>
      <c r="E7" s="12">
        <v>302</v>
      </c>
      <c r="F7" s="12">
        <v>216</v>
      </c>
      <c r="G7" s="12">
        <v>224</v>
      </c>
      <c r="H7">
        <v>1480</v>
      </c>
      <c r="K7" s="87" t="s">
        <v>79</v>
      </c>
      <c r="L7" s="82">
        <v>2071</v>
      </c>
      <c r="M7" s="82">
        <v>1342</v>
      </c>
      <c r="N7" s="82">
        <v>1711</v>
      </c>
      <c r="O7" s="82">
        <v>1724</v>
      </c>
      <c r="P7" s="82">
        <v>1682</v>
      </c>
      <c r="Q7" s="82">
        <v>8530</v>
      </c>
    </row>
    <row r="8" spans="1:19" x14ac:dyDescent="0.35">
      <c r="A8" s="47" t="s">
        <v>7</v>
      </c>
      <c r="B8" s="12">
        <v>109</v>
      </c>
      <c r="C8" s="12">
        <v>198</v>
      </c>
      <c r="D8" s="12">
        <v>268</v>
      </c>
      <c r="E8" s="12">
        <v>260</v>
      </c>
      <c r="F8" s="12">
        <v>225</v>
      </c>
      <c r="G8" s="12">
        <v>87</v>
      </c>
      <c r="H8">
        <v>1147</v>
      </c>
      <c r="K8" s="87" t="s">
        <v>78</v>
      </c>
      <c r="L8" s="82">
        <v>2932</v>
      </c>
      <c r="M8" s="82">
        <v>2662</v>
      </c>
      <c r="N8" s="82">
        <v>2474</v>
      </c>
      <c r="O8" s="82">
        <v>2650</v>
      </c>
      <c r="P8" s="82">
        <v>2139</v>
      </c>
      <c r="Q8" s="82">
        <v>12857</v>
      </c>
    </row>
    <row r="9" spans="1:19" x14ac:dyDescent="0.35">
      <c r="A9" s="44" t="s">
        <v>82</v>
      </c>
      <c r="B9" s="45">
        <v>976</v>
      </c>
      <c r="C9" s="45">
        <v>881</v>
      </c>
      <c r="D9" s="45">
        <v>1819</v>
      </c>
      <c r="E9" s="45">
        <v>1194</v>
      </c>
      <c r="F9" s="45">
        <v>1308</v>
      </c>
      <c r="G9" s="45">
        <v>1689</v>
      </c>
      <c r="H9" s="46">
        <v>7867</v>
      </c>
      <c r="K9" s="88" t="s">
        <v>55</v>
      </c>
      <c r="L9" s="86">
        <v>13435</v>
      </c>
      <c r="M9" s="86">
        <v>11318</v>
      </c>
      <c r="N9" s="86">
        <v>10949</v>
      </c>
      <c r="O9" s="86">
        <v>10521</v>
      </c>
      <c r="P9" s="86">
        <v>9999</v>
      </c>
      <c r="Q9" s="86">
        <v>56222</v>
      </c>
    </row>
    <row r="10" spans="1:19" x14ac:dyDescent="0.35">
      <c r="A10" s="11" t="s">
        <v>10</v>
      </c>
      <c r="B10" s="12">
        <v>199</v>
      </c>
      <c r="C10" s="12">
        <v>241</v>
      </c>
      <c r="D10" s="12">
        <v>513</v>
      </c>
      <c r="E10" s="12">
        <v>93</v>
      </c>
      <c r="F10" s="12">
        <v>303</v>
      </c>
      <c r="G10" s="12">
        <v>635</v>
      </c>
      <c r="H10">
        <v>1984</v>
      </c>
      <c r="R10" s="29"/>
    </row>
    <row r="11" spans="1:19" x14ac:dyDescent="0.35">
      <c r="A11" s="47" t="s">
        <v>7</v>
      </c>
      <c r="B11" s="12">
        <v>320</v>
      </c>
      <c r="C11" s="12">
        <v>200</v>
      </c>
      <c r="D11" s="12">
        <v>451</v>
      </c>
      <c r="E11" s="12">
        <v>305</v>
      </c>
      <c r="F11" s="12">
        <v>191</v>
      </c>
      <c r="G11" s="12">
        <v>134</v>
      </c>
      <c r="H11">
        <v>1601</v>
      </c>
    </row>
    <row r="12" spans="1:19" x14ac:dyDescent="0.35">
      <c r="A12" s="11" t="s">
        <v>9</v>
      </c>
      <c r="B12" s="12">
        <v>148</v>
      </c>
      <c r="C12" s="12">
        <v>148</v>
      </c>
      <c r="D12" s="12">
        <v>228</v>
      </c>
      <c r="E12" s="12">
        <v>328</v>
      </c>
      <c r="F12" s="12">
        <v>311</v>
      </c>
      <c r="G12" s="12">
        <v>389</v>
      </c>
      <c r="H12">
        <v>1552</v>
      </c>
      <c r="K12" s="86" t="s">
        <v>84</v>
      </c>
      <c r="L12" s="86" t="s">
        <v>10</v>
      </c>
      <c r="M12" s="86" t="s">
        <v>9</v>
      </c>
      <c r="N12" s="86" t="s">
        <v>11</v>
      </c>
      <c r="O12" s="86" t="s">
        <v>7</v>
      </c>
      <c r="P12" s="86" t="s">
        <v>8</v>
      </c>
      <c r="Q12" s="86" t="s">
        <v>55</v>
      </c>
    </row>
    <row r="13" spans="1:19" x14ac:dyDescent="0.35">
      <c r="A13" s="11" t="s">
        <v>11</v>
      </c>
      <c r="B13" s="12">
        <v>148</v>
      </c>
      <c r="C13" s="12">
        <v>144</v>
      </c>
      <c r="D13" s="12">
        <v>408</v>
      </c>
      <c r="E13" s="12">
        <v>106</v>
      </c>
      <c r="F13" s="12">
        <v>169</v>
      </c>
      <c r="G13" s="12">
        <v>411</v>
      </c>
      <c r="H13">
        <v>1386</v>
      </c>
      <c r="K13" s="87" t="s">
        <v>83</v>
      </c>
      <c r="L13" s="42">
        <f>L3/$Q$3</f>
        <v>0.24863928748144484</v>
      </c>
      <c r="M13" s="42">
        <f>M3/$Q$3</f>
        <v>0.22785749628896587</v>
      </c>
      <c r="N13" s="42">
        <f>N3/$Q$3</f>
        <v>0.19854032657100446</v>
      </c>
      <c r="O13" s="42">
        <f>O3/$Q$3</f>
        <v>0.14188520534388915</v>
      </c>
      <c r="P13" s="42">
        <f>P3/$Q$3</f>
        <v>0.1830776843146957</v>
      </c>
      <c r="Q13" s="82">
        <v>8084</v>
      </c>
    </row>
    <row r="14" spans="1:19" x14ac:dyDescent="0.35">
      <c r="A14" s="11" t="s">
        <v>8</v>
      </c>
      <c r="B14" s="12">
        <v>161</v>
      </c>
      <c r="C14" s="12">
        <v>148</v>
      </c>
      <c r="D14" s="12">
        <v>219</v>
      </c>
      <c r="E14" s="12">
        <v>362</v>
      </c>
      <c r="F14" s="12">
        <v>334</v>
      </c>
      <c r="G14" s="12">
        <v>120</v>
      </c>
      <c r="H14">
        <v>1344</v>
      </c>
      <c r="K14" s="87" t="s">
        <v>82</v>
      </c>
      <c r="L14" s="42">
        <f>L4/$Q$4</f>
        <v>0.25219270369899582</v>
      </c>
      <c r="M14" s="42">
        <f>M4/$Q$4</f>
        <v>0.19727977628066606</v>
      </c>
      <c r="N14" s="42">
        <f>N4/$Q$4</f>
        <v>0.17617897546714123</v>
      </c>
      <c r="O14" s="42">
        <f>O4/$Q$4</f>
        <v>0.2035083259183933</v>
      </c>
      <c r="P14" s="42">
        <f>P4/$Q$4</f>
        <v>0.17084021863480361</v>
      </c>
      <c r="Q14" s="82">
        <v>7867</v>
      </c>
    </row>
    <row r="15" spans="1:19" x14ac:dyDescent="0.35">
      <c r="A15" s="44" t="s">
        <v>81</v>
      </c>
      <c r="B15" s="45">
        <v>434</v>
      </c>
      <c r="C15" s="45">
        <v>511</v>
      </c>
      <c r="D15" s="45">
        <v>1106</v>
      </c>
      <c r="E15" s="45">
        <v>676</v>
      </c>
      <c r="F15" s="45">
        <v>608</v>
      </c>
      <c r="G15" s="45">
        <v>817</v>
      </c>
      <c r="H15" s="46">
        <v>4152</v>
      </c>
      <c r="K15" s="87" t="s">
        <v>81</v>
      </c>
      <c r="L15" s="42">
        <f>L5/$Q$5</f>
        <v>0.23554913294797689</v>
      </c>
      <c r="M15" s="42">
        <f>M5/$Q$5</f>
        <v>0.18713872832369943</v>
      </c>
      <c r="N15" s="42">
        <f>N5/$Q$5</f>
        <v>0.21459537572254336</v>
      </c>
      <c r="O15" s="42">
        <f>O5/$Q$5</f>
        <v>0.19075144508670519</v>
      </c>
      <c r="P15" s="42">
        <f>P5/$Q$5</f>
        <v>0.17196531791907516</v>
      </c>
      <c r="Q15" s="82">
        <v>4152</v>
      </c>
    </row>
    <row r="16" spans="1:19" x14ac:dyDescent="0.35">
      <c r="A16" s="11" t="s">
        <v>10</v>
      </c>
      <c r="B16" s="12">
        <v>81</v>
      </c>
      <c r="C16" s="12">
        <v>127</v>
      </c>
      <c r="D16" s="12">
        <v>301</v>
      </c>
      <c r="E16" s="12">
        <v>54</v>
      </c>
      <c r="F16" s="12">
        <v>176</v>
      </c>
      <c r="G16" s="12">
        <v>239</v>
      </c>
      <c r="H16">
        <v>978</v>
      </c>
      <c r="K16" s="87" t="s">
        <v>80</v>
      </c>
      <c r="L16" s="42">
        <f>L6/$Q$6</f>
        <v>0.2348628835188705</v>
      </c>
      <c r="M16" s="42">
        <f>M6/$Q$6</f>
        <v>0.2133450991039913</v>
      </c>
      <c r="N16" s="42">
        <f>N6/$Q$6</f>
        <v>0.19562856367092044</v>
      </c>
      <c r="O16" s="42">
        <f>O6/$Q$6</f>
        <v>0.17696171599239749</v>
      </c>
      <c r="P16" s="42">
        <f>P6/$Q$6</f>
        <v>0.17920173771382025</v>
      </c>
      <c r="Q16" s="82">
        <v>14732</v>
      </c>
    </row>
    <row r="17" spans="1:17" x14ac:dyDescent="0.35">
      <c r="A17" s="11" t="s">
        <v>11</v>
      </c>
      <c r="B17" s="12">
        <v>91</v>
      </c>
      <c r="C17" s="12">
        <v>70</v>
      </c>
      <c r="D17" s="12">
        <v>298</v>
      </c>
      <c r="E17" s="12">
        <v>32</v>
      </c>
      <c r="F17" s="12">
        <v>151</v>
      </c>
      <c r="G17" s="12">
        <v>249</v>
      </c>
      <c r="H17">
        <v>891</v>
      </c>
      <c r="K17" s="87" t="s">
        <v>79</v>
      </c>
      <c r="L17" s="42">
        <f>L7/$Q$7</f>
        <v>0.24279015240328253</v>
      </c>
      <c r="M17" s="42">
        <f>M7/$Q$7</f>
        <v>0.15732708089097303</v>
      </c>
      <c r="N17" s="42">
        <f>N7/$Q$7</f>
        <v>0.20058616647127783</v>
      </c>
      <c r="O17" s="42">
        <f>O7/$Q$7</f>
        <v>0.20211019929660023</v>
      </c>
      <c r="P17" s="42">
        <f>P7/$Q$7</f>
        <v>0.19718640093786635</v>
      </c>
      <c r="Q17" s="82">
        <v>8530</v>
      </c>
    </row>
    <row r="18" spans="1:17" x14ac:dyDescent="0.35">
      <c r="A18" s="47" t="s">
        <v>7</v>
      </c>
      <c r="B18" s="12">
        <v>96</v>
      </c>
      <c r="C18" s="12">
        <v>124</v>
      </c>
      <c r="D18" s="12">
        <v>197</v>
      </c>
      <c r="E18" s="12">
        <v>210</v>
      </c>
      <c r="F18" s="12">
        <v>126</v>
      </c>
      <c r="G18" s="12">
        <v>39</v>
      </c>
      <c r="H18">
        <v>792</v>
      </c>
      <c r="K18" s="87" t="s">
        <v>78</v>
      </c>
      <c r="L18" s="42">
        <f>L8/$Q$8</f>
        <v>0.2280469782997589</v>
      </c>
      <c r="M18" s="42">
        <f>M8/$Q$8</f>
        <v>0.20704674496383293</v>
      </c>
      <c r="N18" s="42">
        <f>N8/$Q$8</f>
        <v>0.19242436027066967</v>
      </c>
      <c r="O18" s="42">
        <f>O8/$Q$8</f>
        <v>0.20611340126001401</v>
      </c>
      <c r="P18" s="42">
        <f>P8/$Q$8</f>
        <v>0.16636851520572452</v>
      </c>
      <c r="Q18" s="82">
        <v>12857</v>
      </c>
    </row>
    <row r="19" spans="1:17" x14ac:dyDescent="0.35">
      <c r="A19" s="11" t="s">
        <v>9</v>
      </c>
      <c r="B19" s="12">
        <v>82</v>
      </c>
      <c r="C19" s="12">
        <v>94</v>
      </c>
      <c r="D19" s="12">
        <v>139</v>
      </c>
      <c r="E19" s="12">
        <v>174</v>
      </c>
      <c r="F19" s="12">
        <v>86</v>
      </c>
      <c r="G19" s="12">
        <v>202</v>
      </c>
      <c r="H19">
        <v>777</v>
      </c>
      <c r="K19" s="88" t="s">
        <v>55</v>
      </c>
      <c r="L19" s="86">
        <v>13435</v>
      </c>
      <c r="M19" s="86">
        <v>11318</v>
      </c>
      <c r="N19" s="86">
        <v>10949</v>
      </c>
      <c r="O19" s="86">
        <v>10521</v>
      </c>
      <c r="P19" s="86">
        <v>9999</v>
      </c>
      <c r="Q19" s="86">
        <v>56222</v>
      </c>
    </row>
    <row r="20" spans="1:17" x14ac:dyDescent="0.35">
      <c r="A20" s="11" t="s">
        <v>8</v>
      </c>
      <c r="B20" s="12">
        <v>84</v>
      </c>
      <c r="C20" s="12">
        <v>96</v>
      </c>
      <c r="D20" s="12">
        <v>171</v>
      </c>
      <c r="E20" s="12">
        <v>206</v>
      </c>
      <c r="F20" s="12">
        <v>69</v>
      </c>
      <c r="G20" s="12">
        <v>88</v>
      </c>
      <c r="H20">
        <v>714</v>
      </c>
    </row>
    <row r="21" spans="1:17" x14ac:dyDescent="0.35">
      <c r="A21" s="44" t="s">
        <v>80</v>
      </c>
      <c r="B21" s="45">
        <v>1863</v>
      </c>
      <c r="C21" s="45">
        <v>2307</v>
      </c>
      <c r="D21" s="45">
        <v>3171</v>
      </c>
      <c r="E21" s="45">
        <v>2275</v>
      </c>
      <c r="F21" s="45">
        <v>2639</v>
      </c>
      <c r="G21" s="45">
        <v>2477</v>
      </c>
      <c r="H21" s="46">
        <v>14732</v>
      </c>
    </row>
    <row r="22" spans="1:17" x14ac:dyDescent="0.35">
      <c r="A22" s="11" t="s">
        <v>10</v>
      </c>
      <c r="B22" s="12">
        <v>419</v>
      </c>
      <c r="C22" s="12">
        <v>475</v>
      </c>
      <c r="D22" s="12">
        <v>683</v>
      </c>
      <c r="E22" s="12">
        <v>253</v>
      </c>
      <c r="F22" s="12">
        <v>703</v>
      </c>
      <c r="G22" s="12">
        <v>927</v>
      </c>
      <c r="H22">
        <v>3460</v>
      </c>
    </row>
    <row r="23" spans="1:17" x14ac:dyDescent="0.35">
      <c r="A23" s="11" t="s">
        <v>9</v>
      </c>
      <c r="B23" s="12">
        <v>409</v>
      </c>
      <c r="C23" s="12">
        <v>713</v>
      </c>
      <c r="D23" s="12">
        <v>485</v>
      </c>
      <c r="E23" s="12">
        <v>566</v>
      </c>
      <c r="F23" s="12">
        <v>526</v>
      </c>
      <c r="G23" s="12">
        <v>444</v>
      </c>
      <c r="H23">
        <v>3143</v>
      </c>
    </row>
    <row r="24" spans="1:17" x14ac:dyDescent="0.35">
      <c r="A24" s="11" t="s">
        <v>11</v>
      </c>
      <c r="B24" s="12">
        <v>357</v>
      </c>
      <c r="C24" s="12">
        <v>387</v>
      </c>
      <c r="D24" s="12">
        <v>789</v>
      </c>
      <c r="E24" s="12">
        <v>267</v>
      </c>
      <c r="F24" s="12">
        <v>504</v>
      </c>
      <c r="G24" s="12">
        <v>578</v>
      </c>
      <c r="H24">
        <v>2882</v>
      </c>
    </row>
    <row r="25" spans="1:17" x14ac:dyDescent="0.35">
      <c r="A25" s="11" t="s">
        <v>8</v>
      </c>
      <c r="B25" s="12">
        <v>322</v>
      </c>
      <c r="C25" s="12">
        <v>282</v>
      </c>
      <c r="D25" s="12">
        <v>659</v>
      </c>
      <c r="E25" s="12">
        <v>558</v>
      </c>
      <c r="F25" s="12">
        <v>403</v>
      </c>
      <c r="G25" s="12">
        <v>416</v>
      </c>
      <c r="H25">
        <v>2640</v>
      </c>
    </row>
    <row r="26" spans="1:17" x14ac:dyDescent="0.35">
      <c r="A26" s="47" t="s">
        <v>7</v>
      </c>
      <c r="B26" s="12">
        <v>356</v>
      </c>
      <c r="C26" s="12">
        <v>450</v>
      </c>
      <c r="D26" s="12">
        <v>555</v>
      </c>
      <c r="E26" s="12">
        <v>631</v>
      </c>
      <c r="F26" s="12">
        <v>503</v>
      </c>
      <c r="G26" s="12">
        <v>112</v>
      </c>
      <c r="H26">
        <v>2607</v>
      </c>
    </row>
    <row r="27" spans="1:17" x14ac:dyDescent="0.35">
      <c r="A27" s="44" t="s">
        <v>79</v>
      </c>
      <c r="B27" s="45">
        <v>1164</v>
      </c>
      <c r="C27" s="45">
        <v>1216</v>
      </c>
      <c r="D27" s="45">
        <v>1852</v>
      </c>
      <c r="E27" s="45">
        <v>1559</v>
      </c>
      <c r="F27" s="45">
        <v>1464</v>
      </c>
      <c r="G27" s="45">
        <v>1275</v>
      </c>
      <c r="H27" s="46">
        <v>8530</v>
      </c>
    </row>
    <row r="28" spans="1:17" x14ac:dyDescent="0.35">
      <c r="A28" s="11" t="s">
        <v>10</v>
      </c>
      <c r="B28" s="12">
        <v>182</v>
      </c>
      <c r="C28" s="12">
        <v>216</v>
      </c>
      <c r="D28" s="12">
        <v>430</v>
      </c>
      <c r="E28" s="12">
        <v>346</v>
      </c>
      <c r="F28" s="12">
        <v>406</v>
      </c>
      <c r="G28" s="12">
        <v>491</v>
      </c>
      <c r="H28">
        <v>2071</v>
      </c>
    </row>
    <row r="29" spans="1:17" x14ac:dyDescent="0.35">
      <c r="A29" s="47" t="s">
        <v>7</v>
      </c>
      <c r="B29" s="12">
        <v>334</v>
      </c>
      <c r="C29" s="12">
        <v>297</v>
      </c>
      <c r="D29" s="12">
        <v>308</v>
      </c>
      <c r="E29" s="12">
        <v>403</v>
      </c>
      <c r="F29" s="12">
        <v>210</v>
      </c>
      <c r="G29" s="12">
        <v>172</v>
      </c>
      <c r="H29">
        <v>1724</v>
      </c>
    </row>
    <row r="30" spans="1:17" x14ac:dyDescent="0.35">
      <c r="A30" s="11" t="s">
        <v>11</v>
      </c>
      <c r="B30" s="12">
        <v>193</v>
      </c>
      <c r="C30" s="12">
        <v>171</v>
      </c>
      <c r="D30" s="12">
        <v>553</v>
      </c>
      <c r="E30" s="12">
        <v>126</v>
      </c>
      <c r="F30" s="12">
        <v>447</v>
      </c>
      <c r="G30" s="12">
        <v>221</v>
      </c>
      <c r="H30">
        <v>1711</v>
      </c>
    </row>
    <row r="31" spans="1:17" x14ac:dyDescent="0.35">
      <c r="A31" s="11" t="s">
        <v>8</v>
      </c>
      <c r="B31" s="12">
        <v>242</v>
      </c>
      <c r="C31" s="12">
        <v>236</v>
      </c>
      <c r="D31" s="12">
        <v>362</v>
      </c>
      <c r="E31" s="12">
        <v>419</v>
      </c>
      <c r="F31" s="12">
        <v>231</v>
      </c>
      <c r="G31" s="12">
        <v>192</v>
      </c>
      <c r="H31">
        <v>1682</v>
      </c>
    </row>
    <row r="32" spans="1:17" x14ac:dyDescent="0.35">
      <c r="A32" s="11" t="s">
        <v>9</v>
      </c>
      <c r="B32" s="12">
        <v>213</v>
      </c>
      <c r="C32" s="12">
        <v>296</v>
      </c>
      <c r="D32" s="12">
        <v>199</v>
      </c>
      <c r="E32" s="12">
        <v>265</v>
      </c>
      <c r="F32" s="12">
        <v>170</v>
      </c>
      <c r="G32" s="12">
        <v>199</v>
      </c>
      <c r="H32">
        <v>1342</v>
      </c>
    </row>
    <row r="33" spans="1:8" x14ac:dyDescent="0.35">
      <c r="A33" s="44" t="s">
        <v>78</v>
      </c>
      <c r="B33" s="45">
        <v>1714</v>
      </c>
      <c r="C33" s="45">
        <v>1940</v>
      </c>
      <c r="D33" s="45">
        <v>2756</v>
      </c>
      <c r="E33" s="45">
        <v>2161</v>
      </c>
      <c r="F33" s="45">
        <v>1706</v>
      </c>
      <c r="G33" s="45">
        <v>2580</v>
      </c>
      <c r="H33" s="46">
        <v>12857</v>
      </c>
    </row>
    <row r="34" spans="1:8" x14ac:dyDescent="0.35">
      <c r="A34" s="11" t="s">
        <v>10</v>
      </c>
      <c r="B34" s="12">
        <v>337</v>
      </c>
      <c r="C34" s="12">
        <v>287</v>
      </c>
      <c r="D34" s="12">
        <v>604</v>
      </c>
      <c r="E34" s="12">
        <v>445</v>
      </c>
      <c r="F34" s="12">
        <v>469</v>
      </c>
      <c r="G34" s="12">
        <v>790</v>
      </c>
      <c r="H34">
        <v>2932</v>
      </c>
    </row>
    <row r="35" spans="1:8" x14ac:dyDescent="0.35">
      <c r="A35" s="11" t="s">
        <v>9</v>
      </c>
      <c r="B35" s="12">
        <v>322</v>
      </c>
      <c r="C35" s="12">
        <v>613</v>
      </c>
      <c r="D35" s="12">
        <v>332</v>
      </c>
      <c r="E35" s="12">
        <v>516</v>
      </c>
      <c r="F35" s="12">
        <v>254</v>
      </c>
      <c r="G35" s="12">
        <v>625</v>
      </c>
      <c r="H35">
        <v>2662</v>
      </c>
    </row>
    <row r="36" spans="1:8" x14ac:dyDescent="0.35">
      <c r="A36" s="47" t="s">
        <v>7</v>
      </c>
      <c r="B36" s="12">
        <v>438</v>
      </c>
      <c r="C36" s="12">
        <v>417</v>
      </c>
      <c r="D36" s="12">
        <v>676</v>
      </c>
      <c r="E36" s="12">
        <v>588</v>
      </c>
      <c r="F36" s="12">
        <v>315</v>
      </c>
      <c r="G36" s="12">
        <v>216</v>
      </c>
      <c r="H36">
        <v>2650</v>
      </c>
    </row>
    <row r="37" spans="1:8" x14ac:dyDescent="0.35">
      <c r="A37" s="11" t="s">
        <v>11</v>
      </c>
      <c r="B37" s="12">
        <v>290</v>
      </c>
      <c r="C37" s="12">
        <v>236</v>
      </c>
      <c r="D37" s="12">
        <v>735</v>
      </c>
      <c r="E37" s="12">
        <v>287</v>
      </c>
      <c r="F37" s="12">
        <v>295</v>
      </c>
      <c r="G37" s="12">
        <v>631</v>
      </c>
      <c r="H37">
        <v>2474</v>
      </c>
    </row>
    <row r="38" spans="1:8" x14ac:dyDescent="0.35">
      <c r="A38" s="11" t="s">
        <v>8</v>
      </c>
      <c r="B38" s="12">
        <v>327</v>
      </c>
      <c r="C38" s="12">
        <v>387</v>
      </c>
      <c r="D38" s="12">
        <v>409</v>
      </c>
      <c r="E38" s="12">
        <v>325</v>
      </c>
      <c r="F38" s="12">
        <v>373</v>
      </c>
      <c r="G38" s="12">
        <v>318</v>
      </c>
      <c r="H38">
        <v>2139</v>
      </c>
    </row>
    <row r="39" spans="1:8" x14ac:dyDescent="0.35">
      <c r="A39" s="32" t="s">
        <v>55</v>
      </c>
      <c r="B39" s="33">
        <v>7209</v>
      </c>
      <c r="C39" s="33">
        <v>7769</v>
      </c>
      <c r="D39" s="33">
        <v>12555</v>
      </c>
      <c r="E39" s="33">
        <v>9356</v>
      </c>
      <c r="F39" s="33">
        <v>9006</v>
      </c>
      <c r="G39" s="33">
        <v>10327</v>
      </c>
      <c r="H39" s="43">
        <v>56222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627A-F741-4927-874A-95717951A19B}">
  <dimension ref="B3:AF42"/>
  <sheetViews>
    <sheetView showGridLines="0" workbookViewId="0">
      <selection activeCell="G35" sqref="G35"/>
    </sheetView>
  </sheetViews>
  <sheetFormatPr defaultRowHeight="14.5" x14ac:dyDescent="0.35"/>
  <cols>
    <col min="2" max="2" width="17.7265625" bestFit="1" customWidth="1"/>
    <col min="3" max="3" width="4.08984375" bestFit="1" customWidth="1"/>
    <col min="4" max="4" width="4.90625" bestFit="1" customWidth="1"/>
    <col min="5" max="5" width="4.08984375" bestFit="1" customWidth="1"/>
    <col min="6" max="6" width="5" bestFit="1" customWidth="1"/>
    <col min="7" max="7" width="4.08984375" bestFit="1" customWidth="1"/>
    <col min="8" max="8" width="3.08984375" bestFit="1" customWidth="1"/>
    <col min="9" max="9" width="3.54296875" bestFit="1" customWidth="1"/>
    <col min="10" max="10" width="12.6328125" bestFit="1" customWidth="1"/>
    <col min="11" max="11" width="20" bestFit="1" customWidth="1"/>
    <col min="12" max="12" width="5" bestFit="1" customWidth="1"/>
    <col min="13" max="13" width="3.54296875" bestFit="1" customWidth="1"/>
    <col min="14" max="14" width="12.6328125" customWidth="1"/>
    <col min="15" max="15" width="20" bestFit="1" customWidth="1"/>
    <col min="16" max="16" width="10.7265625" customWidth="1"/>
    <col min="19" max="21" width="0" hidden="1" customWidth="1"/>
    <col min="22" max="22" width="7.08984375" hidden="1" customWidth="1"/>
    <col min="23" max="23" width="14.1796875" hidden="1" customWidth="1"/>
    <col min="24" max="24" width="12" hidden="1" customWidth="1"/>
    <col min="25" max="25" width="11" hidden="1" customWidth="1"/>
    <col min="26" max="26" width="13.453125" hidden="1" customWidth="1"/>
    <col min="27" max="27" width="12" hidden="1" customWidth="1"/>
    <col min="28" max="28" width="8.26953125" hidden="1" customWidth="1"/>
    <col min="29" max="30" width="0" hidden="1" customWidth="1"/>
    <col min="31" max="31" width="12.6328125" hidden="1" customWidth="1"/>
    <col min="32" max="32" width="20" hidden="1" customWidth="1"/>
  </cols>
  <sheetData>
    <row r="3" spans="2:19" x14ac:dyDescent="0.35">
      <c r="B3" s="39" t="s">
        <v>90</v>
      </c>
      <c r="C3" s="39" t="s">
        <v>128</v>
      </c>
      <c r="D3" s="39" t="s">
        <v>129</v>
      </c>
      <c r="E3" s="39" t="s">
        <v>108</v>
      </c>
      <c r="F3" s="39" t="s">
        <v>130</v>
      </c>
      <c r="G3" s="39" t="s">
        <v>131</v>
      </c>
      <c r="H3" s="39" t="s">
        <v>132</v>
      </c>
      <c r="I3" s="39" t="s">
        <v>110</v>
      </c>
      <c r="J3" s="39" t="s">
        <v>91</v>
      </c>
      <c r="K3" s="39" t="s">
        <v>112</v>
      </c>
      <c r="L3" s="39" t="s">
        <v>114</v>
      </c>
    </row>
    <row r="4" spans="2:19" x14ac:dyDescent="0.35">
      <c r="B4" s="8" t="s">
        <v>10</v>
      </c>
      <c r="C4" s="8" t="s">
        <v>115</v>
      </c>
      <c r="D4" s="8" t="s">
        <v>115</v>
      </c>
      <c r="E4" s="8"/>
      <c r="F4" s="8" t="s">
        <v>115</v>
      </c>
      <c r="G4" s="8" t="s">
        <v>115</v>
      </c>
      <c r="H4" s="8" t="s">
        <v>115</v>
      </c>
      <c r="I4" s="8"/>
      <c r="J4" s="8">
        <v>5</v>
      </c>
      <c r="K4" s="17">
        <f>46616.02/1000</f>
        <v>46.616019999999999</v>
      </c>
      <c r="L4" s="8">
        <v>1</v>
      </c>
    </row>
    <row r="5" spans="2:19" x14ac:dyDescent="0.35">
      <c r="B5" s="8" t="s">
        <v>11</v>
      </c>
      <c r="C5" s="8" t="s">
        <v>115</v>
      </c>
      <c r="D5" s="8" t="s">
        <v>115</v>
      </c>
      <c r="E5" s="8"/>
      <c r="F5" s="8" t="s">
        <v>115</v>
      </c>
      <c r="G5" s="8"/>
      <c r="H5" s="8"/>
      <c r="I5" s="8"/>
      <c r="J5" s="8">
        <v>3</v>
      </c>
      <c r="K5" s="17">
        <f>S6/1000</f>
        <v>32.11124499999999</v>
      </c>
      <c r="L5" s="8">
        <v>5</v>
      </c>
      <c r="S5" s="14">
        <v>46616.020000000011</v>
      </c>
    </row>
    <row r="6" spans="2:19" x14ac:dyDescent="0.35">
      <c r="B6" s="8" t="s">
        <v>9</v>
      </c>
      <c r="C6" s="8"/>
      <c r="D6" s="8" t="s">
        <v>115</v>
      </c>
      <c r="E6" s="8" t="s">
        <v>115</v>
      </c>
      <c r="F6" s="8"/>
      <c r="G6" s="8" t="s">
        <v>115</v>
      </c>
      <c r="H6" s="8"/>
      <c r="I6" s="8"/>
      <c r="J6" s="8">
        <v>3</v>
      </c>
      <c r="K6" s="17">
        <f>S7/1000</f>
        <v>40.359350000000006</v>
      </c>
      <c r="L6" s="8">
        <v>3</v>
      </c>
      <c r="S6" s="14">
        <v>32111.244999999992</v>
      </c>
    </row>
    <row r="7" spans="2:19" x14ac:dyDescent="0.35">
      <c r="B7" s="8" t="s">
        <v>8</v>
      </c>
      <c r="C7" s="8"/>
      <c r="D7" s="8"/>
      <c r="E7" s="8" t="s">
        <v>115</v>
      </c>
      <c r="F7" s="8"/>
      <c r="G7" s="8" t="s">
        <v>115</v>
      </c>
      <c r="H7" s="8" t="s">
        <v>115</v>
      </c>
      <c r="I7" s="8" t="s">
        <v>115</v>
      </c>
      <c r="J7" s="8">
        <v>4</v>
      </c>
      <c r="K7" s="17">
        <f>S8/1000</f>
        <v>35.329915000000007</v>
      </c>
      <c r="L7" s="8">
        <v>4</v>
      </c>
      <c r="S7" s="14">
        <v>40359.350000000006</v>
      </c>
    </row>
    <row r="8" spans="2:19" x14ac:dyDescent="0.35">
      <c r="B8" s="8" t="s">
        <v>7</v>
      </c>
      <c r="C8" s="8"/>
      <c r="D8" s="8"/>
      <c r="E8" s="8" t="s">
        <v>115</v>
      </c>
      <c r="F8" s="8"/>
      <c r="G8" s="8" t="s">
        <v>115</v>
      </c>
      <c r="H8" s="8"/>
      <c r="I8" s="8" t="s">
        <v>115</v>
      </c>
      <c r="J8" s="8">
        <v>3</v>
      </c>
      <c r="K8" s="17">
        <f>S9/1000</f>
        <v>42.204095000000002</v>
      </c>
      <c r="L8" s="8">
        <v>2</v>
      </c>
      <c r="S8" s="14">
        <v>35329.915000000008</v>
      </c>
    </row>
    <row r="9" spans="2:19" x14ac:dyDescent="0.35">
      <c r="B9" s="61"/>
      <c r="C9" s="61"/>
      <c r="D9" s="61"/>
      <c r="E9" s="61"/>
      <c r="F9" s="61"/>
      <c r="G9" s="61"/>
      <c r="H9" s="61"/>
      <c r="I9" s="61"/>
      <c r="J9" s="61"/>
      <c r="K9" s="61"/>
      <c r="L9" s="61"/>
      <c r="S9" s="14">
        <v>42204.095000000001</v>
      </c>
    </row>
    <row r="10" spans="2:19" x14ac:dyDescent="0.35"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</row>
    <row r="11" spans="2:19" x14ac:dyDescent="0.35">
      <c r="B11" s="39" t="s">
        <v>90</v>
      </c>
      <c r="C11" s="39" t="s">
        <v>128</v>
      </c>
      <c r="D11" s="39" t="s">
        <v>129</v>
      </c>
      <c r="E11" s="39" t="s">
        <v>108</v>
      </c>
      <c r="F11" s="39" t="s">
        <v>130</v>
      </c>
      <c r="G11" s="39" t="s">
        <v>131</v>
      </c>
      <c r="H11" s="39" t="s">
        <v>132</v>
      </c>
      <c r="I11" s="39" t="s">
        <v>110</v>
      </c>
      <c r="J11" s="39" t="s">
        <v>91</v>
      </c>
      <c r="K11" s="39" t="s">
        <v>113</v>
      </c>
      <c r="L11" s="39" t="s">
        <v>114</v>
      </c>
    </row>
    <row r="12" spans="2:19" x14ac:dyDescent="0.35">
      <c r="B12" s="8" t="s">
        <v>10</v>
      </c>
      <c r="C12" s="8" t="s">
        <v>115</v>
      </c>
      <c r="D12" s="8"/>
      <c r="E12" s="8" t="s">
        <v>115</v>
      </c>
      <c r="F12" s="8"/>
      <c r="G12" s="8" t="s">
        <v>115</v>
      </c>
      <c r="H12" s="8"/>
      <c r="I12" s="8" t="s">
        <v>115</v>
      </c>
      <c r="J12" s="8">
        <v>4</v>
      </c>
      <c r="K12" s="17">
        <f>S13/1000</f>
        <v>140.58618500000003</v>
      </c>
      <c r="L12" s="8">
        <v>1</v>
      </c>
    </row>
    <row r="13" spans="2:19" x14ac:dyDescent="0.35">
      <c r="B13" s="8" t="s">
        <v>11</v>
      </c>
      <c r="C13" s="8" t="s">
        <v>115</v>
      </c>
      <c r="D13" s="8"/>
      <c r="E13" s="8" t="s">
        <v>115</v>
      </c>
      <c r="F13" s="8"/>
      <c r="G13" s="8"/>
      <c r="H13" s="8"/>
      <c r="I13" s="8" t="s">
        <v>115</v>
      </c>
      <c r="J13" s="8">
        <v>0</v>
      </c>
      <c r="K13" s="17">
        <f>S14/1000</f>
        <v>116.63518499999999</v>
      </c>
      <c r="L13" s="8">
        <v>3</v>
      </c>
      <c r="S13" s="14">
        <v>140586.18500000003</v>
      </c>
    </row>
    <row r="14" spans="2:19" x14ac:dyDescent="0.35">
      <c r="B14" s="8" t="s">
        <v>9</v>
      </c>
      <c r="C14" s="8" t="s">
        <v>115</v>
      </c>
      <c r="D14" s="8" t="s">
        <v>115</v>
      </c>
      <c r="E14" s="8"/>
      <c r="F14" s="8" t="s">
        <v>115</v>
      </c>
      <c r="G14" s="8"/>
      <c r="H14" s="8"/>
      <c r="I14" s="8"/>
      <c r="J14" s="8">
        <v>0</v>
      </c>
      <c r="K14" s="17">
        <f>S15/1000</f>
        <v>118.02048499999998</v>
      </c>
      <c r="L14" s="8">
        <v>2</v>
      </c>
      <c r="S14" s="14">
        <v>116635.185</v>
      </c>
    </row>
    <row r="15" spans="2:19" x14ac:dyDescent="0.35">
      <c r="B15" s="8" t="s">
        <v>8</v>
      </c>
      <c r="C15" s="8"/>
      <c r="D15" s="8" t="s">
        <v>115</v>
      </c>
      <c r="E15" s="8"/>
      <c r="F15" s="8"/>
      <c r="G15" s="8" t="s">
        <v>115</v>
      </c>
      <c r="H15" s="8" t="s">
        <v>115</v>
      </c>
      <c r="I15" s="8"/>
      <c r="J15" s="8">
        <v>0</v>
      </c>
      <c r="K15" s="17">
        <f>S16/1000</f>
        <v>102.66369000000002</v>
      </c>
      <c r="L15" s="8">
        <v>4</v>
      </c>
      <c r="S15" s="14">
        <v>118020.48499999999</v>
      </c>
    </row>
    <row r="16" spans="2:19" x14ac:dyDescent="0.35">
      <c r="B16" s="8" t="s">
        <v>7</v>
      </c>
      <c r="C16" s="8"/>
      <c r="D16" s="8" t="s">
        <v>115</v>
      </c>
      <c r="E16" s="8"/>
      <c r="F16" s="8" t="s">
        <v>115</v>
      </c>
      <c r="G16" s="8"/>
      <c r="H16" s="8" t="s">
        <v>115</v>
      </c>
      <c r="I16" s="8"/>
      <c r="J16" s="8">
        <v>0</v>
      </c>
      <c r="K16" s="17">
        <f>S17/1000</f>
        <v>94.79724499999999</v>
      </c>
      <c r="L16" s="8">
        <v>5</v>
      </c>
      <c r="S16" s="14">
        <v>102663.69000000002</v>
      </c>
    </row>
    <row r="17" spans="2:32" x14ac:dyDescent="0.35">
      <c r="S17" s="14">
        <v>94797.244999999995</v>
      </c>
    </row>
    <row r="20" spans="2:32" x14ac:dyDescent="0.35">
      <c r="B20" s="39" t="s">
        <v>90</v>
      </c>
      <c r="C20" s="39" t="s">
        <v>128</v>
      </c>
      <c r="D20" s="39" t="s">
        <v>129</v>
      </c>
      <c r="E20" s="39" t="s">
        <v>108</v>
      </c>
      <c r="F20" s="39" t="s">
        <v>130</v>
      </c>
      <c r="G20" s="39" t="s">
        <v>131</v>
      </c>
      <c r="H20" s="39" t="s">
        <v>132</v>
      </c>
      <c r="I20" s="39" t="s">
        <v>110</v>
      </c>
      <c r="J20" s="39" t="s">
        <v>91</v>
      </c>
      <c r="K20" s="39" t="s">
        <v>112</v>
      </c>
    </row>
    <row r="21" spans="2:32" x14ac:dyDescent="0.35">
      <c r="B21" s="8" t="s">
        <v>6</v>
      </c>
      <c r="C21" s="8" t="s">
        <v>115</v>
      </c>
      <c r="D21" s="8" t="s">
        <v>115</v>
      </c>
      <c r="E21" s="8" t="s">
        <v>115</v>
      </c>
      <c r="F21" s="8"/>
      <c r="G21" s="8"/>
      <c r="H21" s="8"/>
      <c r="I21" s="8"/>
      <c r="J21" s="8">
        <v>3</v>
      </c>
      <c r="K21" s="17">
        <v>121.284285</v>
      </c>
      <c r="W21" s="49" t="s">
        <v>6</v>
      </c>
      <c r="X21" s="22">
        <v>78</v>
      </c>
      <c r="Y21" s="52" t="s">
        <v>92</v>
      </c>
      <c r="Z21" s="50" t="s">
        <v>93</v>
      </c>
      <c r="AA21" s="50" t="s">
        <v>96</v>
      </c>
      <c r="AB21" s="53" t="s">
        <v>97</v>
      </c>
      <c r="AC21" s="50"/>
      <c r="AD21" s="22" t="s">
        <v>107</v>
      </c>
    </row>
    <row r="22" spans="2:32" x14ac:dyDescent="0.35">
      <c r="B22" s="8" t="s">
        <v>5</v>
      </c>
      <c r="C22" s="8"/>
      <c r="D22" s="8"/>
      <c r="E22" s="8"/>
      <c r="F22" s="8" t="s">
        <v>115</v>
      </c>
      <c r="G22" s="8" t="s">
        <v>115</v>
      </c>
      <c r="H22" s="8" t="s">
        <v>115</v>
      </c>
      <c r="I22" s="8" t="s">
        <v>115</v>
      </c>
      <c r="J22" s="8">
        <v>4</v>
      </c>
      <c r="K22" s="17">
        <v>75.336340000000021</v>
      </c>
      <c r="W22" s="49" t="s">
        <v>5</v>
      </c>
      <c r="X22" s="22">
        <v>103</v>
      </c>
      <c r="Y22" s="52" t="s">
        <v>97</v>
      </c>
      <c r="Z22" s="50" t="s">
        <v>98</v>
      </c>
      <c r="AA22" s="50" t="s">
        <v>95</v>
      </c>
      <c r="AB22" s="50" t="s">
        <v>94</v>
      </c>
      <c r="AC22" s="53" t="s">
        <v>92</v>
      </c>
      <c r="AD22" s="22" t="s">
        <v>106</v>
      </c>
    </row>
    <row r="23" spans="2:32" x14ac:dyDescent="0.35">
      <c r="B23" s="61"/>
      <c r="C23" s="61"/>
      <c r="D23" s="61"/>
      <c r="E23" s="61"/>
      <c r="F23" s="61"/>
      <c r="G23" s="61"/>
      <c r="H23" s="61"/>
      <c r="I23" s="61"/>
      <c r="J23" s="61"/>
      <c r="K23" s="61"/>
    </row>
    <row r="24" spans="2:32" x14ac:dyDescent="0.3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32" x14ac:dyDescent="0.35">
      <c r="B25" s="39" t="s">
        <v>90</v>
      </c>
      <c r="C25" s="39" t="s">
        <v>128</v>
      </c>
      <c r="D25" s="39" t="s">
        <v>129</v>
      </c>
      <c r="E25" s="39" t="s">
        <v>108</v>
      </c>
      <c r="F25" s="39" t="s">
        <v>130</v>
      </c>
      <c r="G25" s="39" t="s">
        <v>131</v>
      </c>
      <c r="H25" s="39" t="s">
        <v>132</v>
      </c>
      <c r="I25" s="39" t="s">
        <v>110</v>
      </c>
      <c r="J25" s="39" t="s">
        <v>91</v>
      </c>
      <c r="K25" s="39" t="s">
        <v>113</v>
      </c>
    </row>
    <row r="26" spans="2:32" x14ac:dyDescent="0.35">
      <c r="B26" s="8" t="s">
        <v>6</v>
      </c>
      <c r="C26" s="8" t="s">
        <v>115</v>
      </c>
      <c r="D26" s="8" t="s">
        <v>115</v>
      </c>
      <c r="E26" s="8"/>
      <c r="F26" s="8"/>
      <c r="G26" s="8"/>
      <c r="H26" s="8"/>
      <c r="I26" s="8" t="s">
        <v>115</v>
      </c>
      <c r="J26" s="8">
        <v>4</v>
      </c>
      <c r="K26" s="17">
        <v>171.50734999999995</v>
      </c>
      <c r="AE26">
        <v>121284.285</v>
      </c>
      <c r="AF26" s="12">
        <f>AE26/1000</f>
        <v>121.284285</v>
      </c>
    </row>
    <row r="27" spans="2:32" x14ac:dyDescent="0.35">
      <c r="B27" s="8" t="s">
        <v>5</v>
      </c>
      <c r="C27" s="8"/>
      <c r="D27" s="8"/>
      <c r="E27" s="8" t="s">
        <v>115</v>
      </c>
      <c r="F27" s="8" t="s">
        <v>115</v>
      </c>
      <c r="G27" s="8" t="s">
        <v>115</v>
      </c>
      <c r="H27" s="8" t="s">
        <v>115</v>
      </c>
      <c r="I27" s="8"/>
      <c r="J27" s="8">
        <v>0</v>
      </c>
      <c r="K27" s="17">
        <v>114.84404499999995</v>
      </c>
      <c r="AE27">
        <v>75336.340000000026</v>
      </c>
      <c r="AF27" s="12">
        <f>AE27/1000</f>
        <v>75.336340000000021</v>
      </c>
    </row>
    <row r="28" spans="2:32" x14ac:dyDescent="0.35">
      <c r="AF28" s="12"/>
    </row>
    <row r="29" spans="2:32" x14ac:dyDescent="0.35">
      <c r="U29" s="27" t="s">
        <v>88</v>
      </c>
      <c r="V29" s="27" t="s">
        <v>99</v>
      </c>
      <c r="W29" s="27" t="s">
        <v>100</v>
      </c>
      <c r="X29" s="27" t="s">
        <v>101</v>
      </c>
      <c r="Y29" s="27" t="s">
        <v>102</v>
      </c>
      <c r="Z29" s="27" t="s">
        <v>103</v>
      </c>
      <c r="AA29" s="27" t="s">
        <v>104</v>
      </c>
      <c r="AB29" s="27" t="s">
        <v>105</v>
      </c>
      <c r="AF29" s="12"/>
    </row>
    <row r="30" spans="2:32" x14ac:dyDescent="0.35">
      <c r="U30" s="10" t="s">
        <v>6</v>
      </c>
      <c r="V30">
        <v>1907</v>
      </c>
      <c r="W30">
        <v>3229</v>
      </c>
      <c r="X30">
        <v>3891</v>
      </c>
      <c r="AF30" s="12"/>
    </row>
    <row r="31" spans="2:32" x14ac:dyDescent="0.35">
      <c r="U31" s="10" t="s">
        <v>5</v>
      </c>
      <c r="Y31">
        <v>909</v>
      </c>
      <c r="Z31">
        <v>2079</v>
      </c>
      <c r="AA31">
        <v>812</v>
      </c>
      <c r="AB31">
        <v>2151</v>
      </c>
      <c r="AF31" s="12"/>
    </row>
    <row r="32" spans="2:32" x14ac:dyDescent="0.35">
      <c r="AE32">
        <v>171507.34999999995</v>
      </c>
      <c r="AF32" s="12">
        <f>AE32/1000</f>
        <v>171.50734999999995</v>
      </c>
    </row>
    <row r="33" spans="21:32" x14ac:dyDescent="0.35">
      <c r="U33" s="27" t="s">
        <v>88</v>
      </c>
      <c r="V33" s="27" t="s">
        <v>99</v>
      </c>
      <c r="W33" s="27" t="s">
        <v>100</v>
      </c>
      <c r="X33" s="27" t="s">
        <v>101</v>
      </c>
      <c r="Y33" s="27" t="s">
        <v>102</v>
      </c>
      <c r="Z33" s="27" t="s">
        <v>103</v>
      </c>
      <c r="AA33" s="27" t="s">
        <v>104</v>
      </c>
      <c r="AB33" s="27" t="s">
        <v>105</v>
      </c>
      <c r="AE33">
        <v>114844.04499999995</v>
      </c>
      <c r="AF33" s="12">
        <f>AE33/1000</f>
        <v>114.84404499999995</v>
      </c>
    </row>
    <row r="34" spans="21:32" x14ac:dyDescent="0.35">
      <c r="U34" s="10" t="s">
        <v>6</v>
      </c>
      <c r="V34">
        <v>9082</v>
      </c>
      <c r="W34">
        <v>8271</v>
      </c>
      <c r="AB34">
        <v>7120</v>
      </c>
    </row>
    <row r="35" spans="21:32" x14ac:dyDescent="0.35">
      <c r="U35" s="10" t="s">
        <v>5</v>
      </c>
      <c r="X35">
        <v>4029</v>
      </c>
      <c r="Y35">
        <v>3701</v>
      </c>
      <c r="Z35">
        <v>3682</v>
      </c>
      <c r="AA35">
        <v>5359</v>
      </c>
    </row>
    <row r="38" spans="21:32" x14ac:dyDescent="0.35">
      <c r="V38" s="69" t="s">
        <v>89</v>
      </c>
      <c r="W38" s="70" t="s">
        <v>133</v>
      </c>
      <c r="X38" s="70"/>
      <c r="Y38" s="70"/>
      <c r="Z38" s="70" t="s">
        <v>127</v>
      </c>
      <c r="AA38" s="70"/>
      <c r="AB38" s="70"/>
    </row>
    <row r="39" spans="21:32" x14ac:dyDescent="0.35">
      <c r="V39" s="69"/>
      <c r="W39" s="22" t="s">
        <v>134</v>
      </c>
      <c r="X39" s="22" t="s">
        <v>135</v>
      </c>
      <c r="Y39" s="22" t="s">
        <v>109</v>
      </c>
      <c r="Z39" s="22" t="s">
        <v>134</v>
      </c>
      <c r="AA39" s="22" t="s">
        <v>135</v>
      </c>
      <c r="AB39" s="22" t="s">
        <v>109</v>
      </c>
    </row>
    <row r="40" spans="21:32" x14ac:dyDescent="0.35">
      <c r="V40" s="22" t="s">
        <v>108</v>
      </c>
      <c r="W40" s="14">
        <f>49574.735/1000</f>
        <v>49.574735000000004</v>
      </c>
      <c r="X40" s="14">
        <f>28534.4125/1000</f>
        <v>28.534412499999998</v>
      </c>
      <c r="Y40" s="14">
        <f>X40-W40</f>
        <v>-21.040322500000006</v>
      </c>
      <c r="Z40" s="14">
        <v>1945.5</v>
      </c>
      <c r="AA40" s="14">
        <v>1007.25</v>
      </c>
      <c r="AB40" s="14">
        <v>-938.25</v>
      </c>
    </row>
    <row r="41" spans="21:32" x14ac:dyDescent="0.35">
      <c r="V41" s="63" t="s">
        <v>110</v>
      </c>
      <c r="W41" s="64">
        <f>27544.005/1000</f>
        <v>27.544005000000002</v>
      </c>
      <c r="X41" s="64">
        <f>49609/1000</f>
        <v>49.609000000000002</v>
      </c>
      <c r="Y41" s="64">
        <f>X41-W41</f>
        <v>22.064995</v>
      </c>
      <c r="Z41" s="64">
        <v>1075.5</v>
      </c>
      <c r="AA41" s="64">
        <v>1780</v>
      </c>
      <c r="AB41" s="64">
        <v>704.5</v>
      </c>
    </row>
    <row r="42" spans="21:32" x14ac:dyDescent="0.35">
      <c r="V42" s="56"/>
      <c r="W42" s="57"/>
      <c r="X42" s="57"/>
      <c r="Y42" s="65">
        <f>Y40+Y41</f>
        <v>1.0246724999999941</v>
      </c>
      <c r="Z42" s="57"/>
      <c r="AA42" s="57"/>
      <c r="AB42" s="66">
        <f>AB40+AB41</f>
        <v>-233.75</v>
      </c>
    </row>
  </sheetData>
  <mergeCells count="3">
    <mergeCell ref="V38:V39"/>
    <mergeCell ref="W38:Y38"/>
    <mergeCell ref="Z38:AB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Sheet1</vt:lpstr>
      <vt:lpstr>Formatted Data</vt:lpstr>
      <vt:lpstr>Sheet8</vt:lpstr>
      <vt:lpstr>Summary</vt:lpstr>
      <vt:lpstr>Month Wise analysis</vt:lpstr>
      <vt:lpstr>State Wise</vt:lpstr>
      <vt:lpstr>Product wise analysis</vt:lpstr>
      <vt:lpstr>Sales Man wise </vt:lpstr>
      <vt:lpstr>Day Wise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2013-11-06T12:15:39Z</dcterms:created>
  <dcterms:modified xsi:type="dcterms:W3CDTF">2023-10-07T16:21:40Z</dcterms:modified>
</cp:coreProperties>
</file>